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76c7e915f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dc2887448314897"/>
    <x:sheet xmlns:r="http://schemas.openxmlformats.org/officeDocument/2006/relationships" name="Debt Setup" sheetId="2" r:id="R183ac6ea43d84321"/>
    <x:sheet xmlns:r="http://schemas.openxmlformats.org/officeDocument/2006/relationships" name="Dashboard" sheetId="3" r:id="R766cde8c23f64230"/>
    <x:sheet xmlns:r="http://schemas.openxmlformats.org/officeDocument/2006/relationships" name="Progress Tracker" sheetId="4" r:id="Rc43c4e0e6b53410f"/>
    <x:sheet xmlns:r="http://schemas.openxmlformats.org/officeDocument/2006/relationships" name="Payoff Schedule" sheetId="5" r:id="R9fc2f6218d8c4768"/>
    <x:sheet xmlns:r="http://schemas.openxmlformats.org/officeDocument/2006/relationships" name="Sources &amp; Notes" sheetId="6" r:id="Rb00a3ff35e2f48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.00;[Red]($#,##0.00);-"/>
    <x:numFmt numFmtId="201" formatCode="mmm yyyy"/>
    <x:numFmt numFmtId="202" formatCode="0.00&quot;%&quot;"/>
    <x:numFmt numFmtId="203" formatCode="0.0%"/>
    <x:numFmt numFmtId="204" formatCode="General"/>
    <x:numFmt numFmtId="205" formatCode="$#,##0;[Red]($#,##0);-"/>
    <x:numFmt numFmtId="206" formatCode="@"/>
  </x:numFmts>
  <x:fonts count="19">
    <x:font>
      <x:sz val="11"/>
      <x:name val="Carlito"/>
    </x:font>
    <x:font>
      <x:b/>
      <x:sz val="20"/>
      <x:color rgb="FFFFFFFF"/>
      <x:name val="Carlito"/>
    </x:font>
    <x:font>
      <x:i/>
      <x:sz val="11"/>
      <x:color rgb="FFD7E2DE"/>
      <x:name val="Carlito"/>
    </x:font>
    <x:font>
      <x:b/>
      <x:sz val="13"/>
      <x:color rgb="FF0F766E"/>
      <x:name val="Carlito"/>
    </x:font>
    <x:font>
      <x:b/>
      <x:sz val="13"/>
      <x:color rgb="FFFFFFFF"/>
      <x:name val="Carlito"/>
    </x:font>
    <x:font>
      <x:sz val="11"/>
      <x:color rgb="FF5F6F68"/>
      <x:name val="Carlito"/>
    </x:font>
    <x:font>
      <x:b/>
      <x:sz val="11"/>
      <x:color rgb="FF0F766E"/>
      <x:name val="Carlito"/>
    </x:font>
    <x:font>
      <x:b/>
      <x:sz val="11"/>
      <x:color rgb="FF10201B"/>
      <x:name val="Carlito"/>
    </x:font>
    <x:font>
      <x:sz val="11"/>
      <x:color rgb="FF0000FF"/>
      <x:name val="Carlito"/>
    </x:font>
    <x:font>
      <x:sz val="11"/>
      <x:color rgb="FF10201B"/>
      <x:name val="Carlito"/>
    </x:font>
    <x:font>
      <x:sz val="11"/>
      <x:color rgb="FF008000"/>
      <x:name val="Carlito"/>
    </x:font>
    <x:font>
      <x:sz val="11"/>
      <x:color rgb="FF0F766E"/>
      <x:name val="Carlito"/>
    </x:font>
    <x:font>
      <x:b/>
      <x:sz val="18"/>
      <x:color rgb="FFFFFFFF"/>
      <x:name val="Carlito"/>
    </x:font>
    <x:font>
      <x:b/>
      <x:sz val="11"/>
      <x:color rgb="FF5F6F68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008000"/>
      <x:name val="Carlito"/>
    </x:font>
    <x:font>
      <x:b/>
      <x:sz val="18"/>
      <x:color rgb="FF008000"/>
      <x:name val="Carlito"/>
    </x:font>
    <x:font>
      <x:i/>
      <x:sz val="11"/>
      <x:color rgb="FF5F6F6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71713"/>
      </x:patternFill>
    </x:fill>
    <x:fill>
      <x:patternFill patternType="solid">
        <x:fgColor rgb="FFEAF5F0"/>
      </x:patternFill>
    </x:fill>
    <x:fill>
      <x:patternFill patternType="solid">
        <x:fgColor rgb="FFF4F9F6"/>
      </x:patternFill>
    </x:fill>
    <x:fill>
      <x:patternFill patternType="solid">
        <x:fgColor rgb="FFFFF7D6"/>
      </x:patternFill>
    </x:fill>
    <x:fill>
      <x:patternFill patternType="solid">
        <x:fgColor rgb="FFFFFFFF"/>
      </x:patternFill>
    </x:fill>
    <x:fill>
      <x:patternFill patternType="solid">
        <x:fgColor rgb="FF0F766E"/>
      </x:patternFill>
    </x:fill>
    <x:fill>
      <x:patternFill patternType="solid">
        <x:fgColor rgb="FFE3F1EC"/>
      </x:patternFill>
    </x:fill>
  </x:fills>
  <x:borders count="2">
    <x:border/>
    <x:border/>
  </x:borders>
  <x:cellStyleXfs count="1">
    <x:xf numFmtId="0" fontId="0" fillId="0" borderId="0"/>
  </x:cellStyleXfs>
  <x:cellXfs count="1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2" fillId="2" borderId="0" xfId="0" applyNumberFormat="1" applyFont="1" applyFill="1" applyBorder="1"/>
    <x:xf numFmtId="0" fontId="12" fillId="2" borderId="1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200" fontId="8" fillId="5" borderId="0" xfId="0" applyNumberFormat="1" applyFont="1" applyFill="1" applyBorder="1"/>
    <x:xf numFmtId="200" fontId="8" fillId="5" borderId="1" xfId="0" applyNumberFormat="1" applyFont="1" applyFill="1" applyBorder="1"/>
    <x:xf numFmtId="201" fontId="9" fillId="6" borderId="0" xfId="0" applyNumberFormat="1" applyFont="1" applyFill="1" applyBorder="1"/>
    <x:xf numFmtId="201" fontId="9" fillId="6" borderId="1" xfId="0" applyNumberFormat="1" applyFont="1" applyFill="1" applyBorder="1"/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7" fillId="0" borderId="0" xfId="0" applyNumberFormat="1" applyFont="1" applyFill="1" applyBorder="1"/>
    <x:xf numFmtId="202" fontId="7" fillId="0" borderId="0" xfId="0" applyNumberFormat="1" applyFont="1" applyFill="1" applyBorder="1"/>
    <x:xf numFmtId="200" fontId="7" fillId="0" borderId="1" xfId="0" applyNumberFormat="1" applyFont="1" applyFill="1" applyBorder="1"/>
    <x:xf numFmtId="202" fontId="7" fillId="0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7" borderId="0" xfId="0" applyNumberFormat="1" applyFont="1" applyFill="1" applyBorder="1"/>
    <x:xf numFmtId="0" fontId="14" fillId="7" borderId="0" xfId="0" applyNumberFormat="1" applyFont="1" applyFill="1" applyBorder="1"/>
    <x:xf numFmtId="0" fontId="14" fillId="7" borderId="0" xfId="0" applyNumberFormat="1" applyFont="1" applyFill="1" applyBorder="1" applyAlignment="1">
      <x:alignment wrapText="1"/>
    </x:xf>
    <x:xf numFmtId="0" fontId="14" fillId="7" borderId="0" xfId="0" applyNumberFormat="1" applyFont="1" applyFill="1" applyBorder="1" applyAlignment="1">
      <x:alignment horizontal="center" wrapText="1"/>
    </x:xf>
    <x:xf numFmtId="0" fontId="0" fillId="7" borderId="1" xfId="0" applyNumberFormat="1" applyFont="1" applyFill="1" applyBorder="1"/>
    <x:xf numFmtId="0" fontId="14" fillId="7" borderId="1" xfId="0" applyNumberFormat="1" applyFont="1" applyFill="1" applyBorder="1"/>
    <x:xf numFmtId="0" fontId="14" fillId="7" borderId="1" xfId="0" applyNumberFormat="1" applyFont="1" applyFill="1" applyBorder="1" applyAlignment="1">
      <x:alignment wrapText="1"/>
    </x:xf>
    <x:xf numFmtId="0" fontId="14" fillId="7" borderId="1" xfId="0" applyNumberFormat="1" applyFont="1" applyFill="1" applyBorder="1" applyAlignment="1">
      <x:alignment horizontal="center" wrapText="1"/>
    </x:xf>
    <x:xf numFmtId="202" fontId="8" fillId="5" borderId="0" xfId="0" applyNumberFormat="1" applyFont="1" applyFill="1" applyBorder="1"/>
    <x:xf numFmtId="202" fontId="8" fillId="5" borderId="1" xfId="0" applyNumberFormat="1" applyFont="1" applyFill="1" applyBorder="1"/>
    <x:xf numFmtId="0" fontId="15" fillId="2" borderId="0" xfId="0" applyNumberFormat="1" applyFont="1" applyFill="1" applyBorder="1"/>
    <x:xf numFmtId="0" fontId="15" fillId="2" borderId="1" xfId="0" applyNumberFormat="1" applyFont="1" applyFill="1" applyBorder="1"/>
    <x:xf numFmtId="0" fontId="13" fillId="4" borderId="0" xfId="0" applyNumberFormat="1" applyFont="1" applyFill="1" applyBorder="1"/>
    <x:xf numFmtId="0" fontId="13" fillId="4" borderId="0" xfId="0" applyNumberFormat="1" applyFont="1" applyFill="1" applyBorder="1" applyAlignment="1">
      <x:alignment horizontal="center"/>
    </x:xf>
    <x:xf numFmtId="0" fontId="13" fillId="4" borderId="1" xfId="0" applyNumberFormat="1" applyFont="1" applyFill="1" applyBorder="1"/>
    <x:xf numFmtId="0" fontId="13" fillId="4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16" fillId="8" borderId="0" xfId="0" applyNumberFormat="1" applyFont="1" applyFill="1" applyBorder="1"/>
    <x:xf numFmtId="0" fontId="16" fillId="8" borderId="0" xfId="0" applyNumberFormat="1" applyFont="1" applyFill="1" applyBorder="1" applyAlignment="1">
      <x:alignment horizontal="center"/>
    </x:xf>
    <x:xf numFmtId="0" fontId="0" fillId="8" borderId="1" xfId="0" applyNumberFormat="1" applyFont="1" applyFill="1" applyBorder="1"/>
    <x:xf numFmtId="0" fontId="16" fillId="8" borderId="1" xfId="0" applyNumberFormat="1" applyFont="1" applyFill="1" applyBorder="1"/>
    <x:xf numFmtId="0" fontId="16" fillId="8" borderId="1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6" fillId="0" borderId="0" xfId="0" applyNumberFormat="1" applyFont="1" applyFill="1" applyBorder="1"/>
    <x:xf numFmtId="201" fontId="16" fillId="0" borderId="0" xfId="0" applyNumberFormat="1" applyFont="1" applyFill="1" applyBorder="1"/>
    <x:xf numFmtId="200" fontId="16" fillId="0" borderId="0" xfId="0" applyNumberFormat="1" applyFont="1" applyFill="1" applyBorder="1"/>
    <x:xf numFmtId="0" fontId="16" fillId="0" borderId="1" xfId="0" applyNumberFormat="1" applyFont="1" applyFill="1" applyBorder="1"/>
    <x:xf numFmtId="201" fontId="16" fillId="0" borderId="1" xfId="0" applyNumberFormat="1" applyFont="1" applyFill="1" applyBorder="1"/>
    <x:xf numFmtId="200" fontId="16" fillId="0" borderId="1" xfId="0" applyNumberFormat="1" applyFont="1" applyFill="1" applyBorder="1"/>
    <x:xf numFmtId="200" fontId="10" fillId="0" borderId="0" xfId="0" applyNumberFormat="1" applyFont="1" applyFill="1" applyBorder="1"/>
    <x:xf numFmtId="200" fontId="10" fillId="0" borderId="1" xfId="0" applyNumberFormat="1" applyFont="1" applyFill="1" applyBorder="1"/>
    <x:xf numFmtId="201" fontId="10" fillId="0" borderId="0" xfId="0" applyNumberFormat="1" applyFont="1" applyFill="1" applyBorder="1"/>
    <x:xf numFmtId="201" fontId="10" fillId="0" borderId="1" xfId="0" applyNumberFormat="1" applyFont="1" applyFill="1" applyBorder="1"/>
    <x:xf numFmtId="0" fontId="14" fillId="7" borderId="0" xfId="0" applyNumberFormat="1" applyFont="1" applyFill="1" applyBorder="1" applyAlignment="1">
      <x:alignment horizontal="center"/>
    </x:xf>
    <x:xf numFmtId="0" fontId="14" fillId="7" borderId="1" xfId="0" applyNumberFormat="1" applyFont="1" applyFill="1" applyBorder="1" applyAlignment="1">
      <x:alignment horizontal="center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1" xfId="0" applyNumberFormat="1" applyFont="1" applyFill="1" applyBorder="1" applyAlignment="1">
      <x:alignment horizontal="center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horizontal="center"/>
    </x:xf>
    <x:xf numFmtId="0" fontId="17" fillId="0" borderId="0" xfId="0" applyNumberFormat="1" applyFont="1" applyFill="1" applyBorder="1" applyAlignment="1">
      <x:alignment horizontal="center" vertical="center"/>
    </x:xf>
    <x:xf numFmtId="0" fontId="17" fillId="0" borderId="1" xfId="0" applyNumberFormat="1" applyFont="1" applyFill="1" applyBorder="1"/>
    <x:xf numFmtId="0" fontId="17" fillId="0" borderId="1" xfId="0" applyNumberFormat="1" applyFont="1" applyFill="1" applyBorder="1" applyAlignment="1">
      <x:alignment horizontal="center"/>
    </x:xf>
    <x:xf numFmtId="0" fontId="17" fillId="0" borderId="1" xfId="0" applyNumberFormat="1" applyFont="1" applyFill="1" applyBorder="1" applyAlignment="1">
      <x:alignment horizontal="center" vertical="center"/>
    </x:xf>
    <x:xf numFmtId="204" fontId="17" fillId="0" borderId="0" xfId="0" applyNumberFormat="1" applyFont="1" applyFill="1" applyBorder="1" applyAlignment="1">
      <x:alignment horizontal="center" vertical="center"/>
    </x:xf>
    <x:xf numFmtId="204" fontId="17" fillId="0" borderId="1" xfId="0" applyNumberFormat="1" applyFont="1" applyFill="1" applyBorder="1" applyAlignment="1">
      <x:alignment horizontal="center" vertical="center"/>
    </x:xf>
    <x:xf numFmtId="205" fontId="17" fillId="0" borderId="0" xfId="0" applyNumberFormat="1" applyFont="1" applyFill="1" applyBorder="1" applyAlignment="1">
      <x:alignment horizontal="center" vertical="center"/>
    </x:xf>
    <x:xf numFmtId="205" fontId="17" fillId="0" borderId="1" xfId="0" applyNumberFormat="1" applyFont="1" applyFill="1" applyBorder="1" applyAlignment="1">
      <x:alignment horizontal="center" vertical="center"/>
    </x:xf>
    <x:xf numFmtId="206" fontId="17" fillId="0" borderId="0" xfId="0" applyNumberFormat="1" applyFont="1" applyFill="1" applyBorder="1" applyAlignment="1">
      <x:alignment horizontal="center" vertical="center"/>
    </x:xf>
    <x:xf numFmtId="206" fontId="17" fillId="0" borderId="1" xfId="0" applyNumberFormat="1" applyFont="1" applyFill="1" applyBorder="1" applyAlignment="1">
      <x:alignment horizontal="center" vertical="center"/>
    </x:xf>
    <x:xf numFmtId="201" fontId="17" fillId="0" borderId="0" xfId="0" applyNumberFormat="1" applyFont="1" applyFill="1" applyBorder="1" applyAlignment="1">
      <x:alignment horizontal="center" vertical="center"/>
    </x:xf>
    <x:xf numFmtId="201" fontId="17" fillId="0" borderId="1" xfId="0" applyNumberFormat="1" applyFont="1" applyFill="1" applyBorder="1" applyAlignment="1">
      <x:alignment horizontal="center" vertical="center"/>
    </x:xf>
    <x:xf numFmtId="203" fontId="17" fillId="0" borderId="0" xfId="0" applyNumberFormat="1" applyFont="1" applyFill="1" applyBorder="1" applyAlignment="1">
      <x:alignment horizontal="center" vertical="center"/>
    </x:xf>
    <x:xf numFmtId="203" fontId="17" fillId="0" borderId="1" xfId="0" applyNumberFormat="1" applyFont="1" applyFill="1" applyBorder="1" applyAlignment="1">
      <x:alignment horizontal="center" vertical="center"/>
    </x:xf>
    <x:xf numFmtId="202" fontId="10" fillId="0" borderId="0" xfId="0" applyNumberFormat="1" applyFont="1" applyFill="1" applyBorder="1"/>
    <x:xf numFmtId="202" fontId="10" fillId="0" borderId="1" xfId="0" applyNumberFormat="1" applyFont="1" applyFill="1" applyBorder="1"/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18" fillId="4" borderId="0" xfId="0" applyNumberFormat="1" applyFont="1" applyFill="1" applyBorder="1"/>
    <x:xf numFmtId="0" fontId="18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0F766E"/>
      </x:font>
      <x:fill>
        <x:patternFill patternType="solid">
          <x:bgColor rgb="FFEAF5F0"/>
        </x:patternFill>
      </x:fill>
    </x:dxf>
    <x:dxf>
      <x:font>
        <x:color rgb="FFC6282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d21eb3a784680" /><Relationship Type="http://schemas.openxmlformats.org/officeDocument/2006/relationships/theme" Target="/xl/theme/theme1.xml" Id="Rc24ea500e9a1478d" /><Relationship Type="http://schemas.openxmlformats.org/officeDocument/2006/relationships/sharedStrings" Target="/xl/sharedStrings.xml" Id="R9d3e1f5524f64847" /><Relationship Type="http://schemas.openxmlformats.org/officeDocument/2006/relationships/worksheet" Target="/xl/worksheets/sheet1.xml" Id="R7dc2887448314897" /><Relationship Type="http://schemas.openxmlformats.org/officeDocument/2006/relationships/worksheet" Target="/xl/worksheets/sheet2.xml" Id="R183ac6ea43d84321" /><Relationship Type="http://schemas.openxmlformats.org/officeDocument/2006/relationships/worksheet" Target="/xl/worksheets/sheet3.xml" Id="R766cde8c23f64230" /><Relationship Type="http://schemas.openxmlformats.org/officeDocument/2006/relationships/worksheet" Target="/xl/worksheets/sheet4.xml" Id="Rc43c4e0e6b53410f" /><Relationship Type="http://schemas.openxmlformats.org/officeDocument/2006/relationships/worksheet" Target="/xl/worksheets/sheet5.xml" Id="R9fc2f6218d8c4768" /><Relationship Type="http://schemas.openxmlformats.org/officeDocument/2006/relationships/worksheet" Target="/xl/worksheets/sheet6.xml" Id="Rb00a3ff35e2f48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7" hidden="0" customWidth="1"/>
    <x:col min="2" max="2" width="28" hidden="0" customWidth="1"/>
    <x:col min="3" max="3" width="60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3" t="str">
        <x:v>Budget Beyond Debt Payoff Spreadsheet</x:v>
      </x:c>
      <x:c r="B1" s="3"/>
      <x:c r="C1" s="3"/>
      <x:c r="D1" s="3"/>
      <x:c r="E1" s="3"/>
      <x:c r="F1" s="3"/>
      <x:c r="G1" s="3"/>
      <x:c r="H1" s="3"/>
    </x:row>
    <x:row r="2">
      <x:c r="A2" s="6" t="str">
        <x:v>Plan the order. Track the progress. Keep the numbers on your device.</x:v>
      </x:c>
      <x:c r="B2" s="6"/>
      <x:c r="C2" s="6"/>
      <x:c r="D2" s="6"/>
      <x:c r="E2" s="6"/>
      <x:c r="F2" s="6"/>
      <x:c r="G2" s="6"/>
      <x:c r="H2" s="6"/>
    </x:row>
    <x:row r="4">
      <x:c r="A4" s="9" t="str">
        <x:v>Quick start</x:v>
      </x:c>
      <x:c r="B4" s="9"/>
      <x:c r="C4" s="9"/>
      <x:c r="D4" s="9"/>
      <x:c r="E4" s="9"/>
      <x:c r="F4" s="9"/>
      <x:c r="G4" s="9"/>
      <x:c r="H4" s="9"/>
    </x:row>
    <x:row r="5">
      <x:c r="A5" s="23" t="str">
        <x:v>1</x:v>
      </x:c>
      <x:c r="B5" s="26" t="str">
        <x:v>Enter your debts</x:v>
      </x:c>
      <x:c r="C5" s="29" t="str">
        <x:v>Open Debt Setup and enter each debt name, balance, APR and minimum payment in the yellow input cells. One debt is enough to use the workbook.</x:v>
      </x:c>
    </x:row>
    <x:row r="6">
      <x:c r="A6" s="23" t="str">
        <x:v>2</x:v>
      </x:c>
      <x:c r="B6" s="26" t="str">
        <x:v>Choose a strategy</x:v>
      </x:c>
      <x:c r="C6" s="29" t="str">
        <x:v>Select Snowball or Avalanche, then enter any extra monthly payment and optional one-time lump sum.</x:v>
      </x:c>
    </x:row>
    <x:row r="7">
      <x:c r="A7" s="23" t="str">
        <x:v>3</x:v>
      </x:c>
      <x:c r="B7" s="26" t="str">
        <x:v>Review the plan</x:v>
      </x:c>
      <x:c r="C7" s="29" t="str">
        <x:v>Dashboard and Payoff Schedule update automatically with the planned debt-free date, interest and payoff order.</x:v>
      </x:c>
    </x:row>
    <x:row r="8">
      <x:c r="A8" s="23" t="str">
        <x:v>4</x:v>
      </x:c>
      <x:c r="B8" s="26" t="str">
        <x:v>Track real progress</x:v>
      </x:c>
      <x:c r="C8" s="29" t="str">
        <x:v>At month-end, enter your actual debt balances in Progress Tracker to compare real life with the plan.</x:v>
      </x:c>
    </x:row>
    <x:row r="10">
      <x:c r="A10" s="9" t="str">
        <x:v>What this workbook does</x:v>
      </x:c>
      <x:c r="B10" s="9"/>
      <x:c r="C10" s="9"/>
      <x:c r="D10" s="9"/>
      <x:c r="E10" s="9"/>
      <x:c r="F10" s="9"/>
      <x:c r="G10" s="9"/>
      <x:c r="H10" s="9"/>
    </x:row>
    <x:row r="11">
      <x:c r="A11" s="22" t="str">
        <x:v>✓</x:v>
      </x:c>
      <x:c r="B11" s="26" t="str">
        <x:v>Up to 12 debts</x:v>
      </x:c>
      <x:c r="C11" s="29" t="str">
        <x:v>Credit cards, loans, medical debt, BNPL and other balances.</x:v>
      </x:c>
    </x:row>
    <x:row r="12">
      <x:c r="A12" s="22" t="str">
        <x:v>✓</x:v>
      </x:c>
      <x:c r="B12" s="26" t="str">
        <x:v>Snowball + avalanche</x:v>
      </x:c>
      <x:c r="C12" s="29" t="str">
        <x:v>Both rankings are shown; the selected strategy drives the payoff schedule.</x:v>
      </x:c>
    </x:row>
    <x:row r="13">
      <x:c r="A13" s="22" t="str">
        <x:v>✓</x:v>
      </x:c>
      <x:c r="B13" s="26" t="str">
        <x:v>Extra monthly payment</x:v>
      </x:c>
      <x:c r="C13" s="29" t="str">
        <x:v>Keeps a constant starting debt budget as paid-off minimums roll forward.</x:v>
      </x:c>
    </x:row>
    <x:row r="14">
      <x:c r="A14" s="22" t="str">
        <x:v>✓</x:v>
      </x:c>
      <x:c r="B14" s="26" t="str">
        <x:v>One-time lump sum</x:v>
      </x:c>
      <x:c r="C14" s="29" t="str">
        <x:v>Applied before the monthly schedule using the selected payoff order.</x:v>
      </x:c>
    </x:row>
    <x:row r="15">
      <x:c r="A15" s="22" t="str">
        <x:v>✓</x:v>
      </x:c>
      <x:c r="B15" s="26" t="str">
        <x:v>30-year projection</x:v>
      </x:c>
      <x:c r="C15" s="29" t="str">
        <x:v>A 360-month schedule catches long payoff plans without macros.</x:v>
      </x:c>
    </x:row>
    <x:row r="16">
      <x:c r="A16" s="22" t="str">
        <x:v>✓</x:v>
      </x:c>
      <x:c r="B16" s="26" t="str">
        <x:v>10-year progress tracker</x:v>
      </x:c>
      <x:c r="C16" s="29" t="str">
        <x:v>Log month-end balances for each debt and compare actual progress with the plan.</x:v>
      </x:c>
    </x:row>
    <x:row r="18">
      <x:c r="A18" s="9" t="str">
        <x:v>Color guide</x:v>
      </x:c>
      <x:c r="B18" s="9"/>
      <x:c r="C18" s="9"/>
      <x:c r="D18" s="9"/>
      <x:c r="E18" s="9"/>
      <x:c r="F18" s="9"/>
      <x:c r="G18" s="9"/>
      <x:c r="H18" s="9"/>
    </x:row>
    <x:row r="19">
      <x:c r="A19" s="26" t="str">
        <x:v>Input</x:v>
      </x:c>
      <x:c r="B19" s="33" t="str">
        <x:v>Blue text / pale yellow fill</x:v>
      </x:c>
      <x:c r="C19" t="str">
        <x:v>Cells you can change.</x:v>
      </x:c>
    </x:row>
    <x:row r="20">
      <x:c r="A20" s="26" t="str">
        <x:v>Formula</x:v>
      </x:c>
      <x:c r="B20" s="36" t="str">
        <x:v>Black text</x:v>
      </x:c>
      <x:c r="C20" t="str">
        <x:v>Calculated inside the same sheet.</x:v>
      </x:c>
    </x:row>
    <x:row r="21">
      <x:c r="A21" s="26" t="str">
        <x:v>Linked result</x:v>
      </x:c>
      <x:c r="B21" s="38" t="str">
        <x:v>Green text</x:v>
      </x:c>
      <x:c r="C21" t="str">
        <x:v>Formula pulling from another worksheet.</x:v>
      </x:c>
    </x:row>
    <x:row r="23">
      <x:c r="A23" s="12" t="str">
        <x:v>Important modeling note</x:v>
      </x:c>
      <x:c r="B23" s="12"/>
      <x:c r="C23" s="12"/>
      <x:c r="D23" s="12"/>
      <x:c r="E23" s="12"/>
      <x:c r="F23" s="12"/>
      <x:c r="G23" s="12"/>
      <x:c r="H23" s="12"/>
    </x:row>
    <x:row r="24">
      <x:c r="A24" s="17" t="str">
        <x:v>This workbook is a planning model, not a lender statement. It estimates monthly interest as remaining balance × APR ÷ 12, assumes fixed APRs, no new purchases or fees, and a constant monthly debt budget. Real credit cards and loans may calculate interest daily and can change minimum payments, rates, fees or promotional terms.</x:v>
      </x:c>
      <x:c r="B24" s="17"/>
      <x:c r="C24" s="17"/>
      <x:c r="D24" s="17"/>
      <x:c r="E24" s="17"/>
      <x:c r="F24" s="17"/>
      <x:c r="G24" s="17"/>
      <x:c r="H24" s="17"/>
    </x:row>
    <x:row r="25">
      <x:c r="A25" s="17"/>
      <x:c r="B25" s="17"/>
      <x:c r="C25" s="17"/>
      <x:c r="D25" s="17"/>
      <x:c r="E25" s="17"/>
      <x:c r="F25" s="17"/>
      <x:c r="G25" s="17"/>
      <x:c r="H25" s="17"/>
    </x:row>
    <x:row r="26">
      <x:c r="A26" s="17"/>
      <x:c r="B26" s="17"/>
      <x:c r="C26" s="17"/>
      <x:c r="D26" s="17"/>
      <x:c r="E26" s="17"/>
      <x:c r="F26" s="17"/>
      <x:c r="G26" s="17"/>
      <x:c r="H26" s="17"/>
    </x:row>
    <x:row r="27">
      <x:c r="A27" s="17"/>
      <x:c r="B27" s="17"/>
      <x:c r="C27" s="17"/>
      <x:c r="D27" s="17"/>
      <x:c r="E27" s="17"/>
      <x:c r="F27" s="17"/>
      <x:c r="G27" s="17"/>
      <x:c r="H27" s="17"/>
    </x:row>
    <x:row r="29">
      <x:c r="A29" s="26" t="str">
        <x:v>Budget Beyond calculator</x:v>
      </x:c>
      <x:c r="B29" s="40" t="str">
        <x:v>https://budgetbeyond.com/debt-snowball-calculator/</x:v>
      </x:c>
    </x:row>
    <x:row r="30">
      <x:c r="A30" s="26" t="str">
        <x:v>Snowball vs avalanche guide</x:v>
      </x:c>
      <x:c r="B30" s="40" t="str">
        <x:v>https://budgetbeyond.com/debt-snowball-vs-avalanche/</x:v>
      </x:c>
    </x:row>
    <x:row r="31">
      <x:c r="A31" s="26" t="str">
        <x:v>Methodology</x:v>
      </x:c>
      <x:c r="B31" s="40" t="str">
        <x:v>https://budgetbeyond.com/methodology/</x:v>
      </x:c>
    </x:row>
  </x:sheetData>
  <x:mergeCells>
    <x:mergeCell ref="A1:H1"/>
    <x:mergeCell ref="A2:H2"/>
    <x:mergeCell ref="A4:H4"/>
    <x:mergeCell ref="A10:H10"/>
    <x:mergeCell ref="A18:H18"/>
    <x:mergeCell ref="A23:H23"/>
    <x:mergeCell ref="A24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6" hidden="0" customWidth="1"/>
    <x:col min="4" max="4" width="10" hidden="0" customWidth="1"/>
    <x:col min="5" max="5" width="16" hidden="0" customWidth="1"/>
    <x:col min="6" max="6" width="13" hidden="0" customWidth="1"/>
    <x:col min="7" max="7" width="13" hidden="0" customWidth="1"/>
    <x:col min="8" max="8" width="13" hidden="0" customWidth="1"/>
    <x:col min="9" max="9" width="16" hidden="0" customWidth="1"/>
    <x:col min="10" max="10" width="13" hidden="0" customWidth="1"/>
    <x:col min="11" max="11" width="16" hidden="0" customWidth="1"/>
    <x:col min="12" max="12" width="14" hidden="0" customWidth="1"/>
  </x:cols>
  <x:sheetData>
    <x:row r="1">
      <x:c r="A1" s="42" t="str">
        <x:v>Debt Setup &amp; Payoff Plan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</x:row>
    <x:row r="2">
      <x:c r="A2" s="6" t="str">
        <x:v>Start with one debt or add up to 12. Yellow cells are the only inputs you need to edit.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>
      <x:c r="A3" s="26" t="str">
        <x:v>Strategy</x:v>
      </x:c>
      <x:c r="B3" s="33" t="str">
        <x:v>Snowball</x:v>
      </x:c>
      <x:c r="E3" s="52" t="str">
        <x:v>Starting debt</x:v>
      </x:c>
      <x:c r="F3" s="58" t="n">
        <x:f>SUM(C10:C21)</x:f>
        <x:v>0</x:v>
      </x:c>
      <x:c r="G3" s="52" t="str">
        <x:v>Debt-free month</x:v>
      </x:c>
      <x:c r="H3" s="88" t="str">
        <x:f>IF(F3=0,"",IF(SUM(I10:I21)=0,0,IF(COUNTIF('Payoff Schedule'!$C$6:$C$365,0)=0,"30+ years",MATCH(0,'Payoff Schedule'!$C$6:$C$365,0))))</x:f>
      </x:c>
    </x:row>
    <x:row r="4">
      <x:c r="A4" s="26" t="str">
        <x:v>Extra monthly payment</x:v>
      </x:c>
      <x:c r="B4" s="48" t="n">
        <x:v>0</x:v>
      </x:c>
      <x:c r="E4" s="52" t="str">
        <x:v>Monthly minimums</x:v>
      </x:c>
      <x:c r="F4" s="58" t="n">
        <x:f>SUM(E10:E21)</x:f>
        <x:v>0</x:v>
      </x:c>
      <x:c r="G4" s="52" t="str">
        <x:v>Debt-free date</x:v>
      </x:c>
      <x:c r="H4" s="89" t="str">
        <x:f>IF(F3=0,"",IF(H3=0,B6,IF(ISNUMBER(H3),DATE(YEAR(B6),MONTH(B6)+H3-1,1),"")))</x:f>
      </x:c>
    </x:row>
    <x:row r="5">
      <x:c r="A5" s="26" t="str">
        <x:v>One-time lump sum</x:v>
      </x:c>
      <x:c r="B5" s="48" t="n">
        <x:v>0</x:v>
      </x:c>
      <x:c r="E5" s="52" t="str">
        <x:v>Monthly debt budget</x:v>
      </x:c>
      <x:c r="F5" s="58" t="n">
        <x:f>F4+B4</x:f>
        <x:v>0</x:v>
      </x:c>
      <x:c r="G5" s="52" t="str">
        <x:v>Total interest</x:v>
      </x:c>
      <x:c r="H5" s="90" t="str">
        <x:f>IF(F3=0,"",SUM('Payoff Schedule'!E6:E365))</x:f>
      </x:c>
    </x:row>
    <x:row r="6">
      <x:c r="A6" s="26" t="str">
        <x:v>Start month</x:v>
      </x:c>
      <x:c r="B6" s="50" t="n">
        <x:f>DATE(YEAR(TODAY()),MONTH(TODAY()),1)</x:f>
        <x:v>46296</x:v>
      </x:c>
      <x:c r="E6" s="52" t="str">
        <x:v>Weighted APR</x:v>
      </x:c>
      <x:c r="F6" s="59" t="str">
        <x:f>IF(F3=0,"",SUMPRODUCT(C10:C21,D10:D21)/F3)</x:f>
      </x:c>
      <x:c r="G6" s="52" t="str">
        <x:v>Total paid</x:v>
      </x:c>
      <x:c r="H6" s="90" t="str">
        <x:f>IF(F3=0,"",F3+H5)</x:f>
      </x:c>
    </x:row>
    <x:row r="8">
      <x:c r="A8" s="62" t="str">
        <x:v>Debt list — enter one to 12 debts below. Leave unused rows blank.</x:v>
      </x:c>
      <x:c r="B8" s="62"/>
      <x:c r="C8" s="62"/>
      <x:c r="D8" s="62"/>
      <x:c r="E8" s="62"/>
      <x:c r="F8" s="62"/>
      <x:c r="G8" s="62"/>
      <x:c r="H8" s="62"/>
      <x:c r="I8" s="62"/>
      <x:c r="J8" s="62"/>
      <x:c r="K8" s="62"/>
      <x:c r="L8" s="62"/>
    </x:row>
    <x:row r="9">
      <x:c r="A9" s="67" t="str">
        <x:v>Debt name</x:v>
      </x:c>
      <x:c r="B9" s="67" t="str">
        <x:v>Debt type</x:v>
      </x:c>
      <x:c r="C9" s="67" t="str">
        <x:v>Starting balance</x:v>
      </x:c>
      <x:c r="D9" s="67" t="str">
        <x:v>APR %</x:v>
      </x:c>
      <x:c r="E9" s="67" t="str">
        <x:v>Minimum / mo</x:v>
      </x:c>
      <x:c r="F9" s="67" t="str">
        <x:v>Snowball rank</x:v>
      </x:c>
      <x:c r="G9" s="67" t="str">
        <x:v>Avalanche rank</x:v>
      </x:c>
      <x:c r="H9" s="67" t="str">
        <x:v>Selected rank</x:v>
      </x:c>
      <x:c r="I9" s="67" t="str">
        <x:v>After lump sum</x:v>
      </x:c>
      <x:c r="J9" s="67" t="str">
        <x:v>Payoff month</x:v>
      </x:c>
      <x:c r="K9" s="67" t="str">
        <x:v>Planned interest</x:v>
      </x:c>
      <x:c r="L9" s="67" t="str">
        <x:v>Payoff date</x:v>
      </x:c>
    </x:row>
    <x:row r="10">
      <x:c r="A10" s="33" t="str"/>
      <x:c r="B10" s="33" t="str"/>
      <x:c r="C10" s="48" t="str"/>
      <x:c r="D10" s="72" t="str"/>
      <x:c r="E10" s="48" t="str"/>
      <x:c r="F10" t="str">
        <x:f>IF(C10&lt;=0,"",COUNTIFS($C$10:$C$21,"&gt;0",$C$10:$C$21,"&lt;"&amp;C10)+COUNTIF($C$10:C10,C10))</x:f>
      </x:c>
      <x:c r="G10" t="str">
        <x:f>IF(C10&lt;=0,"",COUNTIFS($C$10:$C$21,"&gt;0",$D$10:$D$21,"&gt;"&amp;D10)+COUNTIFS($C$10:C10,"&gt;0",$D$10:D10,D10))</x:f>
      </x:c>
      <x:c r="H10" t="str">
        <x:f>IF(C10&lt;=0,"",IF($B$3="Snowball",F10,G10))</x:f>
      </x:c>
      <x:c r="I10" s="54" t="n">
        <x:f>IF(C10&lt;=0,0,MAX(0,C10-MIN(C10,MAX(0,$B$5-SUMIFS($C$10:$C$21,$H$10:$H$21,"&lt;"&amp;H10)))))</x:f>
        <x:v>0</x:v>
      </x:c>
      <x:c r="J10" s="38" t="str">
        <x:f>IF(C10&lt;=0,"",IF(I10=0,0,IFERROR(MATCH(0,'Payoff Schedule'!$I$6:$I$365,0),"30+ yrs")))</x:f>
      </x:c>
      <x:c r="K10" s="94" t="str">
        <x:f>IF(C10&lt;=0,"",SUM('Payoff Schedule'!$F$6:$F$365))</x:f>
      </x:c>
      <x:c r="L10" s="96" t="str">
        <x:f>IF(OR(J10="",J10="30+ yrs"),"",IF(J10=0,$B$6,DATE(YEAR($B$6),MONTH($B$6)+J10-1,1)))</x:f>
      </x:c>
    </x:row>
    <x:row r="11">
      <x:c r="A11" s="33" t="str"/>
      <x:c r="B11" s="33" t="str"/>
      <x:c r="C11" s="48" t="str"/>
      <x:c r="D11" s="72" t="str"/>
      <x:c r="E11" s="48" t="str"/>
      <x:c r="F11" t="str">
        <x:f>IF(C11&lt;=0,"",COUNTIFS($C$10:$C$21,"&gt;0",$C$10:$C$21,"&lt;"&amp;C11)+COUNTIF($C$10:C11,C11))</x:f>
      </x:c>
      <x:c r="G11" t="str">
        <x:f>IF(C11&lt;=0,"",COUNTIFS($C$10:$C$21,"&gt;0",$D$10:$D$21,"&gt;"&amp;D11)+COUNTIFS($C$10:C11,"&gt;0",$D$10:D11,D11))</x:f>
      </x:c>
      <x:c r="H11" t="str">
        <x:f>IF(C11&lt;=0,"",IF($B$3="Snowball",F11,G11))</x:f>
      </x:c>
      <x:c r="I11" s="54" t="n">
        <x:f>IF(C11&lt;=0,0,MAX(0,C11-MIN(C11,MAX(0,$B$5-SUMIFS($C$10:$C$21,$H$10:$H$21,"&lt;"&amp;H11)))))</x:f>
        <x:v>0</x:v>
      </x:c>
      <x:c r="J11" s="38" t="str">
        <x:f>IF(C11&lt;=0,"",IF(I11=0,0,IFERROR(MATCH(0,'Payoff Schedule'!$M$6:$M$365,0),"30+ yrs")))</x:f>
      </x:c>
      <x:c r="K11" s="94" t="str">
        <x:f>IF(C11&lt;=0,"",SUM('Payoff Schedule'!$J$6:$J$365))</x:f>
      </x:c>
      <x:c r="L11" s="96" t="str">
        <x:f>IF(OR(J11="",J11="30+ yrs"),"",IF(J11=0,$B$6,DATE(YEAR($B$6),MONTH($B$6)+J11-1,1)))</x:f>
      </x:c>
    </x:row>
    <x:row r="12">
      <x:c r="A12" s="33" t="str"/>
      <x:c r="B12" s="33" t="str"/>
      <x:c r="C12" s="48" t="str"/>
      <x:c r="D12" s="72" t="str"/>
      <x:c r="E12" s="48" t="str"/>
      <x:c r="F12" t="str">
        <x:f>IF(C12&lt;=0,"",COUNTIFS($C$10:$C$21,"&gt;0",$C$10:$C$21,"&lt;"&amp;C12)+COUNTIF($C$10:C12,C12))</x:f>
      </x:c>
      <x:c r="G12" t="str">
        <x:f>IF(C12&lt;=0,"",COUNTIFS($C$10:$C$21,"&gt;0",$D$10:$D$21,"&gt;"&amp;D12)+COUNTIFS($C$10:C12,"&gt;0",$D$10:D12,D12))</x:f>
      </x:c>
      <x:c r="H12" t="str">
        <x:f>IF(C12&lt;=0,"",IF($B$3="Snowball",F12,G12))</x:f>
      </x:c>
      <x:c r="I12" s="54" t="n">
        <x:f>IF(C12&lt;=0,0,MAX(0,C12-MIN(C12,MAX(0,$B$5-SUMIFS($C$10:$C$21,$H$10:$H$21,"&lt;"&amp;H12)))))</x:f>
        <x:v>0</x:v>
      </x:c>
      <x:c r="J12" s="38" t="str">
        <x:f>IF(C12&lt;=0,"",IF(I12=0,0,IFERROR(MATCH(0,'Payoff Schedule'!$Q$6:$Q$365,0),"30+ yrs")))</x:f>
      </x:c>
      <x:c r="K12" s="94" t="str">
        <x:f>IF(C12&lt;=0,"",SUM('Payoff Schedule'!$N$6:$N$365))</x:f>
      </x:c>
      <x:c r="L12" s="96" t="str">
        <x:f>IF(OR(J12="",J12="30+ yrs"),"",IF(J12=0,$B$6,DATE(YEAR($B$6),MONTH($B$6)+J12-1,1)))</x:f>
      </x:c>
    </x:row>
    <x:row r="13">
      <x:c r="A13" s="33" t="str"/>
      <x:c r="B13" s="33" t="str"/>
      <x:c r="C13" s="48" t="str"/>
      <x:c r="D13" s="72" t="str"/>
      <x:c r="E13" s="48" t="str"/>
      <x:c r="F13" t="str">
        <x:f>IF(C13&lt;=0,"",COUNTIFS($C$10:$C$21,"&gt;0",$C$10:$C$21,"&lt;"&amp;C13)+COUNTIF($C$10:C13,C13))</x:f>
      </x:c>
      <x:c r="G13" t="str">
        <x:f>IF(C13&lt;=0,"",COUNTIFS($C$10:$C$21,"&gt;0",$D$10:$D$21,"&gt;"&amp;D13)+COUNTIFS($C$10:C13,"&gt;0",$D$10:D13,D13))</x:f>
      </x:c>
      <x:c r="H13" t="str">
        <x:f>IF(C13&lt;=0,"",IF($B$3="Snowball",F13,G13))</x:f>
      </x:c>
      <x:c r="I13" s="54" t="n">
        <x:f>IF(C13&lt;=0,0,MAX(0,C13-MIN(C13,MAX(0,$B$5-SUMIFS($C$10:$C$21,$H$10:$H$21,"&lt;"&amp;H13)))))</x:f>
        <x:v>0</x:v>
      </x:c>
      <x:c r="J13" s="38" t="str">
        <x:f>IF(C13&lt;=0,"",IF(I13=0,0,IFERROR(MATCH(0,'Payoff Schedule'!$U$6:$U$365,0),"30+ yrs")))</x:f>
      </x:c>
      <x:c r="K13" s="94" t="str">
        <x:f>IF(C13&lt;=0,"",SUM('Payoff Schedule'!$R$6:$R$365))</x:f>
      </x:c>
      <x:c r="L13" s="96" t="str">
        <x:f>IF(OR(J13="",J13="30+ yrs"),"",IF(J13=0,$B$6,DATE(YEAR($B$6),MONTH($B$6)+J13-1,1)))</x:f>
      </x:c>
    </x:row>
    <x:row r="14">
      <x:c r="A14" s="33" t="str"/>
      <x:c r="B14" s="33" t="str"/>
      <x:c r="C14" s="48" t="str"/>
      <x:c r="D14" s="72" t="str"/>
      <x:c r="E14" s="48" t="str"/>
      <x:c r="F14" t="str">
        <x:f>IF(C14&lt;=0,"",COUNTIFS($C$10:$C$21,"&gt;0",$C$10:$C$21,"&lt;"&amp;C14)+COUNTIF($C$10:C14,C14))</x:f>
      </x:c>
      <x:c r="G14" t="str">
        <x:f>IF(C14&lt;=0,"",COUNTIFS($C$10:$C$21,"&gt;0",$D$10:$D$21,"&gt;"&amp;D14)+COUNTIFS($C$10:C14,"&gt;0",$D$10:D14,D14))</x:f>
      </x:c>
      <x:c r="H14" t="str">
        <x:f>IF(C14&lt;=0,"",IF($B$3="Snowball",F14,G14))</x:f>
      </x:c>
      <x:c r="I14" s="54" t="n">
        <x:f>IF(C14&lt;=0,0,MAX(0,C14-MIN(C14,MAX(0,$B$5-SUMIFS($C$10:$C$21,$H$10:$H$21,"&lt;"&amp;H14)))))</x:f>
        <x:v>0</x:v>
      </x:c>
      <x:c r="J14" s="38" t="str">
        <x:f>IF(C14&lt;=0,"",IF(I14=0,0,IFERROR(MATCH(0,'Payoff Schedule'!$Y$6:$Y$365,0),"30+ yrs")))</x:f>
      </x:c>
      <x:c r="K14" s="94" t="str">
        <x:f>IF(C14&lt;=0,"",SUM('Payoff Schedule'!$V$6:$V$365))</x:f>
      </x:c>
      <x:c r="L14" s="96" t="str">
        <x:f>IF(OR(J14="",J14="30+ yrs"),"",IF(J14=0,$B$6,DATE(YEAR($B$6),MONTH($B$6)+J14-1,1)))</x:f>
      </x:c>
    </x:row>
    <x:row r="15">
      <x:c r="A15" s="33" t="str"/>
      <x:c r="B15" s="33" t="str"/>
      <x:c r="C15" s="48" t="str"/>
      <x:c r="D15" s="72" t="str"/>
      <x:c r="E15" s="48" t="str"/>
      <x:c r="F15" t="str">
        <x:f>IF(C15&lt;=0,"",COUNTIFS($C$10:$C$21,"&gt;0",$C$10:$C$21,"&lt;"&amp;C15)+COUNTIF($C$10:C15,C15))</x:f>
      </x:c>
      <x:c r="G15" t="str">
        <x:f>IF(C15&lt;=0,"",COUNTIFS($C$10:$C$21,"&gt;0",$D$10:$D$21,"&gt;"&amp;D15)+COUNTIFS($C$10:C15,"&gt;0",$D$10:D15,D15))</x:f>
      </x:c>
      <x:c r="H15" t="str">
        <x:f>IF(C15&lt;=0,"",IF($B$3="Snowball",F15,G15))</x:f>
      </x:c>
      <x:c r="I15" s="54" t="n">
        <x:f>IF(C15&lt;=0,0,MAX(0,C15-MIN(C15,MAX(0,$B$5-SUMIFS($C$10:$C$21,$H$10:$H$21,"&lt;"&amp;H15)))))</x:f>
        <x:v>0</x:v>
      </x:c>
      <x:c r="J15" s="38" t="str">
        <x:f>IF(C15&lt;=0,"",IF(I15=0,0,IFERROR(MATCH(0,'Payoff Schedule'!$AC$6:$AC$365,0),"30+ yrs")))</x:f>
      </x:c>
      <x:c r="K15" s="94" t="str">
        <x:f>IF(C15&lt;=0,"",SUM('Payoff Schedule'!$Z$6:$Z$365))</x:f>
      </x:c>
      <x:c r="L15" s="96" t="str">
        <x:f>IF(OR(J15="",J15="30+ yrs"),"",IF(J15=0,$B$6,DATE(YEAR($B$6),MONTH($B$6)+J15-1,1)))</x:f>
      </x:c>
    </x:row>
    <x:row r="16">
      <x:c r="A16" s="33" t="str"/>
      <x:c r="B16" s="33" t="str"/>
      <x:c r="C16" s="48" t="str"/>
      <x:c r="D16" s="72" t="str"/>
      <x:c r="E16" s="48" t="str"/>
      <x:c r="F16" t="str">
        <x:f>IF(C16&lt;=0,"",COUNTIFS($C$10:$C$21,"&gt;0",$C$10:$C$21,"&lt;"&amp;C16)+COUNTIF($C$10:C16,C16))</x:f>
      </x:c>
      <x:c r="G16" t="str">
        <x:f>IF(C16&lt;=0,"",COUNTIFS($C$10:$C$21,"&gt;0",$D$10:$D$21,"&gt;"&amp;D16)+COUNTIFS($C$10:C16,"&gt;0",$D$10:D16,D16))</x:f>
      </x:c>
      <x:c r="H16" t="str">
        <x:f>IF(C16&lt;=0,"",IF($B$3="Snowball",F16,G16))</x:f>
      </x:c>
      <x:c r="I16" s="54" t="n">
        <x:f>IF(C16&lt;=0,0,MAX(0,C16-MIN(C16,MAX(0,$B$5-SUMIFS($C$10:$C$21,$H$10:$H$21,"&lt;"&amp;H16)))))</x:f>
        <x:v>0</x:v>
      </x:c>
      <x:c r="J16" s="38" t="str">
        <x:f>IF(C16&lt;=0,"",IF(I16=0,0,IFERROR(MATCH(0,'Payoff Schedule'!$AG$6:$AG$365,0),"30+ yrs")))</x:f>
      </x:c>
      <x:c r="K16" s="94" t="str">
        <x:f>IF(C16&lt;=0,"",SUM('Payoff Schedule'!$AD$6:$AD$365))</x:f>
      </x:c>
      <x:c r="L16" s="96" t="str">
        <x:f>IF(OR(J16="",J16="30+ yrs"),"",IF(J16=0,$B$6,DATE(YEAR($B$6),MONTH($B$6)+J16-1,1)))</x:f>
      </x:c>
    </x:row>
    <x:row r="17">
      <x:c r="A17" s="33" t="str"/>
      <x:c r="B17" s="33" t="str"/>
      <x:c r="C17" s="48" t="str"/>
      <x:c r="D17" s="72" t="str"/>
      <x:c r="E17" s="48" t="str"/>
      <x:c r="F17" t="str">
        <x:f>IF(C17&lt;=0,"",COUNTIFS($C$10:$C$21,"&gt;0",$C$10:$C$21,"&lt;"&amp;C17)+COUNTIF($C$10:C17,C17))</x:f>
      </x:c>
      <x:c r="G17" t="str">
        <x:f>IF(C17&lt;=0,"",COUNTIFS($C$10:$C$21,"&gt;0",$D$10:$D$21,"&gt;"&amp;D17)+COUNTIFS($C$10:C17,"&gt;0",$D$10:D17,D17))</x:f>
      </x:c>
      <x:c r="H17" t="str">
        <x:f>IF(C17&lt;=0,"",IF($B$3="Snowball",F17,G17))</x:f>
      </x:c>
      <x:c r="I17" s="54" t="n">
        <x:f>IF(C17&lt;=0,0,MAX(0,C17-MIN(C17,MAX(0,$B$5-SUMIFS($C$10:$C$21,$H$10:$H$21,"&lt;"&amp;H17)))))</x:f>
        <x:v>0</x:v>
      </x:c>
      <x:c r="J17" s="38" t="str">
        <x:f>IF(C17&lt;=0,"",IF(I17=0,0,IFERROR(MATCH(0,'Payoff Schedule'!$AK$6:$AK$365,0),"30+ yrs")))</x:f>
      </x:c>
      <x:c r="K17" s="94" t="str">
        <x:f>IF(C17&lt;=0,"",SUM('Payoff Schedule'!$AH$6:$AH$365))</x:f>
      </x:c>
      <x:c r="L17" s="96" t="str">
        <x:f>IF(OR(J17="",J17="30+ yrs"),"",IF(J17=0,$B$6,DATE(YEAR($B$6),MONTH($B$6)+J17-1,1)))</x:f>
      </x:c>
    </x:row>
    <x:row r="18">
      <x:c r="A18" s="33" t="str"/>
      <x:c r="B18" s="33" t="str"/>
      <x:c r="C18" s="48" t="str"/>
      <x:c r="D18" s="72" t="str"/>
      <x:c r="E18" s="48" t="str"/>
      <x:c r="F18" t="str">
        <x:f>IF(C18&lt;=0,"",COUNTIFS($C$10:$C$21,"&gt;0",$C$10:$C$21,"&lt;"&amp;C18)+COUNTIF($C$10:C18,C18))</x:f>
      </x:c>
      <x:c r="G18" t="str">
        <x:f>IF(C18&lt;=0,"",COUNTIFS($C$10:$C$21,"&gt;0",$D$10:$D$21,"&gt;"&amp;D18)+COUNTIFS($C$10:C18,"&gt;0",$D$10:D18,D18))</x:f>
      </x:c>
      <x:c r="H18" t="str">
        <x:f>IF(C18&lt;=0,"",IF($B$3="Snowball",F18,G18))</x:f>
      </x:c>
      <x:c r="I18" s="54" t="n">
        <x:f>IF(C18&lt;=0,0,MAX(0,C18-MIN(C18,MAX(0,$B$5-SUMIFS($C$10:$C$21,$H$10:$H$21,"&lt;"&amp;H18)))))</x:f>
        <x:v>0</x:v>
      </x:c>
      <x:c r="J18" s="38" t="str">
        <x:f>IF(C18&lt;=0,"",IF(I18=0,0,IFERROR(MATCH(0,'Payoff Schedule'!$AO$6:$AO$365,0),"30+ yrs")))</x:f>
      </x:c>
      <x:c r="K18" s="94" t="str">
        <x:f>IF(C18&lt;=0,"",SUM('Payoff Schedule'!$AL$6:$AL$365))</x:f>
      </x:c>
      <x:c r="L18" s="96" t="str">
        <x:f>IF(OR(J18="",J18="30+ yrs"),"",IF(J18=0,$B$6,DATE(YEAR($B$6),MONTH($B$6)+J18-1,1)))</x:f>
      </x:c>
    </x:row>
    <x:row r="19">
      <x:c r="A19" s="33" t="str"/>
      <x:c r="B19" s="33" t="str"/>
      <x:c r="C19" s="48" t="str"/>
      <x:c r="D19" s="72" t="str"/>
      <x:c r="E19" s="48" t="str"/>
      <x:c r="F19" t="str">
        <x:f>IF(C19&lt;=0,"",COUNTIFS($C$10:$C$21,"&gt;0",$C$10:$C$21,"&lt;"&amp;C19)+COUNTIF($C$10:C19,C19))</x:f>
      </x:c>
      <x:c r="G19" t="str">
        <x:f>IF(C19&lt;=0,"",COUNTIFS($C$10:$C$21,"&gt;0",$D$10:$D$21,"&gt;"&amp;D19)+COUNTIFS($C$10:C19,"&gt;0",$D$10:D19,D19))</x:f>
      </x:c>
      <x:c r="H19" t="str">
        <x:f>IF(C19&lt;=0,"",IF($B$3="Snowball",F19,G19))</x:f>
      </x:c>
      <x:c r="I19" s="54" t="n">
        <x:f>IF(C19&lt;=0,0,MAX(0,C19-MIN(C19,MAX(0,$B$5-SUMIFS($C$10:$C$21,$H$10:$H$21,"&lt;"&amp;H19)))))</x:f>
        <x:v>0</x:v>
      </x:c>
      <x:c r="J19" s="38" t="str">
        <x:f>IF(C19&lt;=0,"",IF(I19=0,0,IFERROR(MATCH(0,'Payoff Schedule'!$AS$6:$AS$365,0),"30+ yrs")))</x:f>
      </x:c>
      <x:c r="K19" s="94" t="str">
        <x:f>IF(C19&lt;=0,"",SUM('Payoff Schedule'!$AP$6:$AP$365))</x:f>
      </x:c>
      <x:c r="L19" s="96" t="str">
        <x:f>IF(OR(J19="",J19="30+ yrs"),"",IF(J19=0,$B$6,DATE(YEAR($B$6),MONTH($B$6)+J19-1,1)))</x:f>
      </x:c>
    </x:row>
    <x:row r="20">
      <x:c r="A20" s="33" t="str"/>
      <x:c r="B20" s="33" t="str"/>
      <x:c r="C20" s="48" t="str"/>
      <x:c r="D20" s="72" t="str"/>
      <x:c r="E20" s="48" t="str"/>
      <x:c r="F20" t="str">
        <x:f>IF(C20&lt;=0,"",COUNTIFS($C$10:$C$21,"&gt;0",$C$10:$C$21,"&lt;"&amp;C20)+COUNTIF($C$10:C20,C20))</x:f>
      </x:c>
      <x:c r="G20" t="str">
        <x:f>IF(C20&lt;=0,"",COUNTIFS($C$10:$C$21,"&gt;0",$D$10:$D$21,"&gt;"&amp;D20)+COUNTIFS($C$10:C20,"&gt;0",$D$10:D20,D20))</x:f>
      </x:c>
      <x:c r="H20" t="str">
        <x:f>IF(C20&lt;=0,"",IF($B$3="Snowball",F20,G20))</x:f>
      </x:c>
      <x:c r="I20" s="54" t="n">
        <x:f>IF(C20&lt;=0,0,MAX(0,C20-MIN(C20,MAX(0,$B$5-SUMIFS($C$10:$C$21,$H$10:$H$21,"&lt;"&amp;H20)))))</x:f>
        <x:v>0</x:v>
      </x:c>
      <x:c r="J20" s="38" t="str">
        <x:f>IF(C20&lt;=0,"",IF(I20=0,0,IFERROR(MATCH(0,'Payoff Schedule'!$AW$6:$AW$365,0),"30+ yrs")))</x:f>
      </x:c>
      <x:c r="K20" s="94" t="str">
        <x:f>IF(C20&lt;=0,"",SUM('Payoff Schedule'!$AT$6:$AT$365))</x:f>
      </x:c>
      <x:c r="L20" s="96" t="str">
        <x:f>IF(OR(J20="",J20="30+ yrs"),"",IF(J20=0,$B$6,DATE(YEAR($B$6),MONTH($B$6)+J20-1,1)))</x:f>
      </x:c>
    </x:row>
    <x:row r="21">
      <x:c r="A21" s="33" t="str"/>
      <x:c r="B21" s="33" t="str"/>
      <x:c r="C21" s="48" t="str"/>
      <x:c r="D21" s="72" t="str"/>
      <x:c r="E21" s="48" t="str"/>
      <x:c r="F21" t="str">
        <x:f>IF(C21&lt;=0,"",COUNTIFS($C$10:$C$21,"&gt;0",$C$10:$C$21,"&lt;"&amp;C21)+COUNTIF($C$10:C21,C21))</x:f>
      </x:c>
      <x:c r="G21" t="str">
        <x:f>IF(C21&lt;=0,"",COUNTIFS($C$10:$C$21,"&gt;0",$D$10:$D$21,"&gt;"&amp;D21)+COUNTIFS($C$10:C21,"&gt;0",$D$10:D21,D21))</x:f>
      </x:c>
      <x:c r="H21" t="str">
        <x:f>IF(C21&lt;=0,"",IF($B$3="Snowball",F21,G21))</x:f>
      </x:c>
      <x:c r="I21" s="54" t="n">
        <x:f>IF(C21&lt;=0,0,MAX(0,C21-MIN(C21,MAX(0,$B$5-SUMIFS($C$10:$C$21,$H$10:$H$21,"&lt;"&amp;H21)))))</x:f>
        <x:v>0</x:v>
      </x:c>
      <x:c r="J21" s="38" t="str">
        <x:f>IF(C21&lt;=0,"",IF(I21=0,0,IFERROR(MATCH(0,'Payoff Schedule'!$BA$6:$BA$365,0),"30+ yrs")))</x:f>
      </x:c>
      <x:c r="K21" s="94" t="str">
        <x:f>IF(C21&lt;=0,"",SUM('Payoff Schedule'!$AX$6:$AX$365))</x:f>
      </x:c>
      <x:c r="L21" s="96" t="str">
        <x:f>IF(OR(J21="",J21="30+ yrs"),"",IF(J21=0,$B$6,DATE(YEAR($B$6),MONTH($B$6)+J21-1,1)))</x:f>
      </x:c>
    </x:row>
  </x:sheetData>
  <x:mergeCells>
    <x:mergeCell ref="A1:L1"/>
    <x:mergeCell ref="A2:L2"/>
    <x:mergeCell ref="A8:L8"/>
  </x:mergeCells>
  <x:dataValidations count="2">
    <x:dataValidation type="list" sqref="B3">
      <x:formula1>"Snowball,Avalanche"</x:formula1>
    </x:dataValidation>
    <x:dataValidation type="list" sqref="B10:B21">
      <x:formula1>"Credit card,Personal loan,Auto loan,Medical debt,Student loan,Buy now, pay later,Other debt"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18" hidden="0" customWidth="1"/>
    <x:col min="2" max="2" width="16" hidden="0" customWidth="1"/>
    <x:col min="3" max="3" width="12" hidden="0" customWidth="1"/>
    <x:col min="4" max="4" width="15" hidden="0" customWidth="1"/>
    <x:col min="5" max="5" width="14" hidden="0" customWidth="1"/>
    <x:col min="6" max="6" width="14" hidden="0" customWidth="1"/>
    <x:col min="7" max="7" width="16" hidden="0" customWidth="1"/>
    <x:col min="8" max="8" width="16" hidden="0" customWidth="1"/>
  </x:cols>
  <x:sheetData>
    <x:row r="1">
      <x:c r="A1" s="42" t="str">
        <x:v>Debt Payoff Dashboard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  <x:c r="N1" s="42"/>
      <x:c r="O1" s="42"/>
      <x:c r="P1" s="42"/>
    </x:row>
    <x:row r="2">
      <x:c r="A2" s="6" t="str">
        <x:v>Your plan on the left. Your real progress appears as you fill in the Progress Tracker.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</x:row>
    <x:row r="4">
      <x:c r="A4" s="102" t="str">
        <x:v>Starting debt</x:v>
      </x:c>
      <x:c r="B4" s="102"/>
      <x:c r="C4" s="102" t="str">
        <x:v>Monthly budget</x:v>
      </x:c>
      <x:c r="D4" s="102"/>
      <x:c r="E4" s="102" t="str">
        <x:v>Strategy</x:v>
      </x:c>
      <x:c r="F4" s="102"/>
      <x:c r="G4" s="102" t="str">
        <x:v>Debt-free date</x:v>
      </x:c>
      <x:c r="H4" s="102"/>
    </x:row>
    <x:row r="5">
      <x:c r="A5" s="110" t="str">
        <x:f>IF('Debt Setup'!F3=0,"Add your debts to begin",'Debt Setup'!F3)</x:f>
        <x:v>Add your debts to begin</x:v>
      </x:c>
      <x:c r="B5" s="110"/>
      <x:c r="C5" s="112" t="str">
        <x:f>IF('Debt Setup'!F3=0,"",'Debt Setup'!F5)</x:f>
      </x:c>
      <x:c r="D5" s="112"/>
      <x:c r="E5" s="114" t="str">
        <x:f>'Debt Setup'!B3</x:f>
        <x:v>Snowball</x:v>
      </x:c>
      <x:c r="F5" s="114"/>
      <x:c r="G5" s="116" t="str">
        <x:f>IF('Debt Setup'!F3=0,"",'Debt Setup'!H4)</x:f>
      </x:c>
      <x:c r="H5" s="116"/>
    </x:row>
    <x:row r="6">
      <x:c r="A6" s="110"/>
      <x:c r="B6" s="110"/>
      <x:c r="C6" s="112"/>
      <x:c r="D6" s="112"/>
      <x:c r="E6" s="114"/>
      <x:c r="F6" s="114"/>
      <x:c r="G6" s="116"/>
      <x:c r="H6" s="116"/>
    </x:row>
    <x:row r="8">
      <x:c r="A8" s="102" t="str">
        <x:v>Planned interest</x:v>
      </x:c>
      <x:c r="B8" s="102"/>
      <x:c r="C8" s="102" t="str">
        <x:v>Current balance</x:v>
      </x:c>
      <x:c r="D8" s="102"/>
      <x:c r="E8" s="102" t="str">
        <x:v>Progress</x:v>
      </x:c>
      <x:c r="F8" s="102"/>
      <x:c r="G8" s="102" t="str">
        <x:v>Ahead / (behind)</x:v>
      </x:c>
      <x:c r="H8" s="102"/>
    </x:row>
    <x:row r="9">
      <x:c r="A9" s="112" t="str">
        <x:f>IF('Debt Setup'!F3=0,"",'Debt Setup'!H5)</x:f>
      </x:c>
      <x:c r="B9" s="112"/>
      <x:c r="C9" s="112" t="str">
        <x:f>IF('Debt Setup'!F3=0,"",IFERROR(LOOKUP(2,1/('Progress Tracker'!$D$4:$D$123&lt;&gt;""),'Progress Tracker'!$D$4:$D$123),'Debt Setup'!F3))</x:f>
      </x:c>
      <x:c r="D9" s="112"/>
      <x:c r="E9" s="118" t="str">
        <x:f>IF('Debt Setup'!F3=0,"",MAX(0,1-C9/'Debt Setup'!F3))</x:f>
      </x:c>
      <x:c r="F9" s="118"/>
      <x:c r="G9" s="112" t="str">
        <x:f>IF('Debt Setup'!F3=0,"",IFERROR(LOOKUP(2,1/('Progress Tracker'!$G$4:$G$123&lt;&gt;""),'Progress Tracker'!$G$4:$G$123),0))</x:f>
      </x:c>
      <x:c r="H9" s="112"/>
    </x:row>
    <x:row r="10">
      <x:c r="A10" s="112"/>
      <x:c r="B10" s="112"/>
      <x:c r="C10" s="112"/>
      <x:c r="D10" s="112"/>
      <x:c r="E10" s="118"/>
      <x:c r="F10" s="118"/>
      <x:c r="G10" s="112"/>
      <x:c r="H10" s="112"/>
    </x:row>
    <x:row r="12">
      <x:c r="A12" s="98" t="str">
        <x:v>Debt</x:v>
      </x:c>
      <x:c r="B12" s="98" t="str">
        <x:v>Starting balance</x:v>
      </x:c>
      <x:c r="C12" s="98" t="str">
        <x:v>APR %</x:v>
      </x:c>
      <x:c r="D12" s="98" t="str">
        <x:v>Minimum</x:v>
      </x:c>
      <x:c r="E12" s="98" t="str">
        <x:v>Snowball rank</x:v>
      </x:c>
      <x:c r="F12" s="98" t="str">
        <x:v>Avalanche rank</x:v>
      </x:c>
    </x:row>
    <x:row r="13">
      <x:c r="A13" s="38" t="str">
        <x:f>IF('Debt Setup'!A10="","",'Debt Setup'!A10)</x:f>
      </x:c>
      <x:c r="B13" s="94" t="str">
        <x:f>IF('Debt Setup'!A10="","",'Debt Setup'!C10)</x:f>
      </x:c>
      <x:c r="C13" s="120" t="str">
        <x:f>IF('Debt Setup'!A10="","",'Debt Setup'!D10)</x:f>
      </x:c>
      <x:c r="D13" s="94" t="str">
        <x:f>IF('Debt Setup'!A10="","",'Debt Setup'!E10)</x:f>
      </x:c>
      <x:c r="E13" s="38" t="str">
        <x:f>IF('Debt Setup'!A10="","",'Debt Setup'!F10)</x:f>
      </x:c>
      <x:c r="F13" s="38" t="str">
        <x:f>IF('Debt Setup'!A10="","",'Debt Setup'!G10)</x:f>
      </x:c>
    </x:row>
    <x:row r="14">
      <x:c r="A14" s="38" t="str">
        <x:f>IF('Debt Setup'!A11="","",'Debt Setup'!A11)</x:f>
      </x:c>
      <x:c r="B14" s="94" t="str">
        <x:f>IF('Debt Setup'!A11="","",'Debt Setup'!C11)</x:f>
      </x:c>
      <x:c r="C14" s="120" t="str">
        <x:f>IF('Debt Setup'!A11="","",'Debt Setup'!D11)</x:f>
      </x:c>
      <x:c r="D14" s="94" t="str">
        <x:f>IF('Debt Setup'!A11="","",'Debt Setup'!E11)</x:f>
      </x:c>
      <x:c r="E14" s="38" t="str">
        <x:f>IF('Debt Setup'!A11="","",'Debt Setup'!F11)</x:f>
      </x:c>
      <x:c r="F14" s="38" t="str">
        <x:f>IF('Debt Setup'!A11="","",'Debt Setup'!G11)</x:f>
      </x:c>
    </x:row>
    <x:row r="15">
      <x:c r="A15" s="38" t="str">
        <x:f>IF('Debt Setup'!A12="","",'Debt Setup'!A12)</x:f>
      </x:c>
      <x:c r="B15" s="94" t="str">
        <x:f>IF('Debt Setup'!A12="","",'Debt Setup'!C12)</x:f>
      </x:c>
      <x:c r="C15" s="120" t="str">
        <x:f>IF('Debt Setup'!A12="","",'Debt Setup'!D12)</x:f>
      </x:c>
      <x:c r="D15" s="94" t="str">
        <x:f>IF('Debt Setup'!A12="","",'Debt Setup'!E12)</x:f>
      </x:c>
      <x:c r="E15" s="38" t="str">
        <x:f>IF('Debt Setup'!A12="","",'Debt Setup'!F12)</x:f>
      </x:c>
      <x:c r="F15" s="38" t="str">
        <x:f>IF('Debt Setup'!A12="","",'Debt Setup'!G12)</x:f>
      </x:c>
    </x:row>
    <x:row r="16">
      <x:c r="A16" s="38" t="str">
        <x:f>IF('Debt Setup'!A13="","",'Debt Setup'!A13)</x:f>
      </x:c>
      <x:c r="B16" s="94" t="str">
        <x:f>IF('Debt Setup'!A13="","",'Debt Setup'!C13)</x:f>
      </x:c>
      <x:c r="C16" s="120" t="str">
        <x:f>IF('Debt Setup'!A13="","",'Debt Setup'!D13)</x:f>
      </x:c>
      <x:c r="D16" s="94" t="str">
        <x:f>IF('Debt Setup'!A13="","",'Debt Setup'!E13)</x:f>
      </x:c>
      <x:c r="E16" s="38" t="str">
        <x:f>IF('Debt Setup'!A13="","",'Debt Setup'!F13)</x:f>
      </x:c>
      <x:c r="F16" s="38" t="str">
        <x:f>IF('Debt Setup'!A13="","",'Debt Setup'!G13)</x:f>
      </x:c>
    </x:row>
    <x:row r="17">
      <x:c r="A17" s="38" t="str">
        <x:f>IF('Debt Setup'!A14="","",'Debt Setup'!A14)</x:f>
      </x:c>
      <x:c r="B17" s="94" t="str">
        <x:f>IF('Debt Setup'!A14="","",'Debt Setup'!C14)</x:f>
      </x:c>
      <x:c r="C17" s="120" t="str">
        <x:f>IF('Debt Setup'!A14="","",'Debt Setup'!D14)</x:f>
      </x:c>
      <x:c r="D17" s="94" t="str">
        <x:f>IF('Debt Setup'!A14="","",'Debt Setup'!E14)</x:f>
      </x:c>
      <x:c r="E17" s="38" t="str">
        <x:f>IF('Debt Setup'!A14="","",'Debt Setup'!F14)</x:f>
      </x:c>
      <x:c r="F17" s="38" t="str">
        <x:f>IF('Debt Setup'!A14="","",'Debt Setup'!G14)</x:f>
      </x:c>
    </x:row>
    <x:row r="18">
      <x:c r="A18" s="38" t="str">
        <x:f>IF('Debt Setup'!A15="","",'Debt Setup'!A15)</x:f>
      </x:c>
      <x:c r="B18" s="94" t="str">
        <x:f>IF('Debt Setup'!A15="","",'Debt Setup'!C15)</x:f>
      </x:c>
      <x:c r="C18" s="120" t="str">
        <x:f>IF('Debt Setup'!A15="","",'Debt Setup'!D15)</x:f>
      </x:c>
      <x:c r="D18" s="94" t="str">
        <x:f>IF('Debt Setup'!A15="","",'Debt Setup'!E15)</x:f>
      </x:c>
      <x:c r="E18" s="38" t="str">
        <x:f>IF('Debt Setup'!A15="","",'Debt Setup'!F15)</x:f>
      </x:c>
      <x:c r="F18" s="38" t="str">
        <x:f>IF('Debt Setup'!A15="","",'Debt Setup'!G15)</x:f>
      </x:c>
    </x:row>
    <x:row r="19">
      <x:c r="A19" s="38" t="str">
        <x:f>IF('Debt Setup'!A16="","",'Debt Setup'!A16)</x:f>
      </x:c>
      <x:c r="B19" s="94" t="str">
        <x:f>IF('Debt Setup'!A16="","",'Debt Setup'!C16)</x:f>
      </x:c>
      <x:c r="C19" s="120" t="str">
        <x:f>IF('Debt Setup'!A16="","",'Debt Setup'!D16)</x:f>
      </x:c>
      <x:c r="D19" s="94" t="str">
        <x:f>IF('Debt Setup'!A16="","",'Debt Setup'!E16)</x:f>
      </x:c>
      <x:c r="E19" s="38" t="str">
        <x:f>IF('Debt Setup'!A16="","",'Debt Setup'!F16)</x:f>
      </x:c>
      <x:c r="F19" s="38" t="str">
        <x:f>IF('Debt Setup'!A16="","",'Debt Setup'!G16)</x:f>
      </x:c>
    </x:row>
    <x:row r="20">
      <x:c r="A20" s="38" t="str">
        <x:f>IF('Debt Setup'!A17="","",'Debt Setup'!A17)</x:f>
      </x:c>
      <x:c r="B20" s="94" t="str">
        <x:f>IF('Debt Setup'!A17="","",'Debt Setup'!C17)</x:f>
      </x:c>
      <x:c r="C20" s="120" t="str">
        <x:f>IF('Debt Setup'!A17="","",'Debt Setup'!D17)</x:f>
      </x:c>
      <x:c r="D20" s="94" t="str">
        <x:f>IF('Debt Setup'!A17="","",'Debt Setup'!E17)</x:f>
      </x:c>
      <x:c r="E20" s="38" t="str">
        <x:f>IF('Debt Setup'!A17="","",'Debt Setup'!F17)</x:f>
      </x:c>
      <x:c r="F20" s="38" t="str">
        <x:f>IF('Debt Setup'!A17="","",'Debt Setup'!G17)</x:f>
      </x:c>
    </x:row>
    <x:row r="21">
      <x:c r="A21" s="38" t="str">
        <x:f>IF('Debt Setup'!A18="","",'Debt Setup'!A18)</x:f>
      </x:c>
      <x:c r="B21" s="94" t="str">
        <x:f>IF('Debt Setup'!A18="","",'Debt Setup'!C18)</x:f>
      </x:c>
      <x:c r="C21" s="120" t="str">
        <x:f>IF('Debt Setup'!A18="","",'Debt Setup'!D18)</x:f>
      </x:c>
      <x:c r="D21" s="94" t="str">
        <x:f>IF('Debt Setup'!A18="","",'Debt Setup'!E18)</x:f>
      </x:c>
      <x:c r="E21" s="38" t="str">
        <x:f>IF('Debt Setup'!A18="","",'Debt Setup'!F18)</x:f>
      </x:c>
      <x:c r="F21" s="38" t="str">
        <x:f>IF('Debt Setup'!A18="","",'Debt Setup'!G18)</x:f>
      </x:c>
    </x:row>
    <x:row r="22">
      <x:c r="A22" s="38" t="str">
        <x:f>IF('Debt Setup'!A19="","",'Debt Setup'!A19)</x:f>
      </x:c>
      <x:c r="B22" s="94" t="str">
        <x:f>IF('Debt Setup'!A19="","",'Debt Setup'!C19)</x:f>
      </x:c>
      <x:c r="C22" s="120" t="str">
        <x:f>IF('Debt Setup'!A19="","",'Debt Setup'!D19)</x:f>
      </x:c>
      <x:c r="D22" s="94" t="str">
        <x:f>IF('Debt Setup'!A19="","",'Debt Setup'!E19)</x:f>
      </x:c>
      <x:c r="E22" s="38" t="str">
        <x:f>IF('Debt Setup'!A19="","",'Debt Setup'!F19)</x:f>
      </x:c>
      <x:c r="F22" s="38" t="str">
        <x:f>IF('Debt Setup'!A19="","",'Debt Setup'!G19)</x:f>
      </x:c>
    </x:row>
    <x:row r="23">
      <x:c r="A23" s="38" t="str">
        <x:f>IF('Debt Setup'!A20="","",'Debt Setup'!A20)</x:f>
      </x:c>
      <x:c r="B23" s="94" t="str">
        <x:f>IF('Debt Setup'!A20="","",'Debt Setup'!C20)</x:f>
      </x:c>
      <x:c r="C23" s="120" t="str">
        <x:f>IF('Debt Setup'!A20="","",'Debt Setup'!D20)</x:f>
      </x:c>
      <x:c r="D23" s="94" t="str">
        <x:f>IF('Debt Setup'!A20="","",'Debt Setup'!E20)</x:f>
      </x:c>
      <x:c r="E23" s="38" t="str">
        <x:f>IF('Debt Setup'!A20="","",'Debt Setup'!F20)</x:f>
      </x:c>
      <x:c r="F23" s="38" t="str">
        <x:f>IF('Debt Setup'!A20="","",'Debt Setup'!G20)</x:f>
      </x:c>
    </x:row>
    <x:row r="24">
      <x:c r="A24" s="38" t="str">
        <x:f>IF('Debt Setup'!A21="","",'Debt Setup'!A21)</x:f>
      </x:c>
      <x:c r="B24" s="94" t="str">
        <x:f>IF('Debt Setup'!A21="","",'Debt Setup'!C21)</x:f>
      </x:c>
      <x:c r="C24" s="120" t="str">
        <x:f>IF('Debt Setup'!A21="","",'Debt Setup'!D21)</x:f>
      </x:c>
      <x:c r="D24" s="94" t="str">
        <x:f>IF('Debt Setup'!A21="","",'Debt Setup'!E21)</x:f>
      </x:c>
      <x:c r="E24" s="38" t="str">
        <x:f>IF('Debt Setup'!A21="","",'Debt Setup'!F21)</x:f>
      </x:c>
      <x:c r="F24" s="38" t="str">
        <x:f>IF('Debt Setup'!A21="","",'Debt Setup'!G21)</x:f>
      </x:c>
    </x:row>
    <x:row r="26">
      <x:c r="A26" s="62" t="str">
        <x:v>How to read this dashboard</x:v>
      </x:c>
      <x:c r="B26" s="62"/>
      <x:c r="C26" s="62"/>
      <x:c r="D26" s="62"/>
      <x:c r="E26" s="62"/>
      <x:c r="F26" s="62"/>
      <x:c r="G26" s="62"/>
      <x:c r="H26" s="62"/>
    </x:row>
    <x:row r="27">
      <x:c r="A27" s="122" t="str">
        <x:v>The planned payoff schedule is fixed by the debts and strategy on Debt Setup. Your actual progress does not rewrite the original plan; it sits beside it so you can see whether real balances are ahead of or behind the projection. Update the inputs whenever you deliberately want to create a new plan.</x:v>
      </x:c>
      <x:c r="B27" s="122"/>
      <x:c r="C27" s="122"/>
      <x:c r="D27" s="122"/>
      <x:c r="E27" s="122"/>
      <x:c r="F27" s="122"/>
      <x:c r="G27" s="122"/>
      <x:c r="H27" s="122"/>
    </x:row>
    <x:row r="28">
      <x:c r="A28" s="122"/>
      <x:c r="B28" s="122"/>
      <x:c r="C28" s="122"/>
      <x:c r="D28" s="122"/>
      <x:c r="E28" s="122"/>
      <x:c r="F28" s="122"/>
      <x:c r="G28" s="122"/>
      <x:c r="H28" s="122"/>
    </x:row>
    <x:row r="29">
      <x:c r="A29" s="122"/>
      <x:c r="B29" s="122"/>
      <x:c r="C29" s="122"/>
      <x:c r="D29" s="122"/>
      <x:c r="E29" s="122"/>
      <x:c r="F29" s="122"/>
      <x:c r="G29" s="122"/>
      <x:c r="H29" s="122"/>
    </x:row>
    <x:row r="30">
      <x:c r="A30" s="122"/>
      <x:c r="B30" s="122"/>
      <x:c r="C30" s="122"/>
      <x:c r="D30" s="122"/>
      <x:c r="E30" s="122"/>
      <x:c r="F30" s="122"/>
      <x:c r="G30" s="122"/>
      <x:c r="H30" s="122"/>
    </x:row>
  </x:sheetData>
  <x:mergeCells>
    <x:mergeCell ref="A1:P1"/>
    <x:mergeCell ref="A2:P2"/>
    <x:mergeCell ref="A4:B4"/>
    <x:mergeCell ref="A5:B6"/>
    <x:mergeCell ref="C4:D4"/>
    <x:mergeCell ref="C5:D6"/>
    <x:mergeCell ref="E4:F4"/>
    <x:mergeCell ref="E5:F6"/>
    <x:mergeCell ref="G4:H4"/>
    <x:mergeCell ref="G5:H6"/>
    <x:mergeCell ref="A8:B8"/>
    <x:mergeCell ref="A9:B10"/>
    <x:mergeCell ref="C8:D8"/>
    <x:mergeCell ref="C9:D10"/>
    <x:mergeCell ref="E8:F8"/>
    <x:mergeCell ref="E9:F10"/>
    <x:mergeCell ref="G8:H8"/>
    <x:mergeCell ref="G9:H10"/>
    <x:mergeCell ref="A26:H26"/>
    <x:mergeCell ref="A27:H3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2" ySplit="3" topLeftCell="C4" activePane="bottomRight" state="frozen"/>
    </x:sheetView>
  </x:sheetViews>
  <x:sheetFormatPr defaultRowHeight="15"/>
  <x:cols>
    <x:col min="1" max="1" width="9" hidden="0" customWidth="1"/>
    <x:col min="2" max="2" width="13" hidden="0" customWidth="1"/>
    <x:col min="3" max="3" width="16" hidden="0" customWidth="1"/>
    <x:col min="4" max="4" width="16" hidden="0" customWidth="1"/>
    <x:col min="5" max="5" width="16" hidden="0" customWidth="1"/>
    <x:col min="6" max="6" width="14" hidden="0" customWidth="1"/>
    <x:col min="7" max="7" width="16" hidden="0" customWidth="1"/>
    <x:col min="8" max="8" width="12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>
      <x:c r="A1" s="74" t="str">
        <x:v>Progress Tracker — compare real balances with the original plan</x:v>
      </x:c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  <x:c r="O1" s="74"/>
      <x:c r="P1" s="74"/>
      <x:c r="Q1" s="74"/>
      <x:c r="R1" s="74"/>
      <x:c r="S1" s="74"/>
      <x:c r="T1" s="74"/>
    </x:row>
    <x:row r="3">
      <x:c r="A3" s="67" t="str">
        <x:v>Month #</x:v>
      </x:c>
      <x:c r="B3" s="67" t="str">
        <x:v>Month</x:v>
      </x:c>
      <x:c r="C3" s="67" t="str">
        <x:v>Planned balance</x:v>
      </x:c>
      <x:c r="D3" s="67" t="str">
        <x:v>Actual balance</x:v>
      </x:c>
      <x:c r="E3" s="67" t="str">
        <x:v>Planned payment</x:v>
      </x:c>
      <x:c r="F3" s="67" t="str">
        <x:v>Actual paid</x:v>
      </x:c>
      <x:c r="G3" s="67" t="str">
        <x:v>Ahead / (behind)</x:v>
      </x:c>
      <x:c r="H3" s="67" t="str">
        <x:v>Progress</x:v>
      </x:c>
      <x:c r="I3" s="98" t="str">
        <x:f>IF('Debt Setup'!A10="","",'Debt Setup'!A10)</x:f>
      </x:c>
      <x:c r="J3" s="98" t="str">
        <x:f>IF('Debt Setup'!A11="","",'Debt Setup'!A11)</x:f>
      </x:c>
      <x:c r="K3" s="98" t="str">
        <x:f>IF('Debt Setup'!A12="","",'Debt Setup'!A12)</x:f>
      </x:c>
      <x:c r="L3" s="98" t="str">
        <x:f>IF('Debt Setup'!A13="","",'Debt Setup'!A13)</x:f>
      </x:c>
      <x:c r="M3" s="98" t="str">
        <x:f>IF('Debt Setup'!A14="","",'Debt Setup'!A14)</x:f>
      </x:c>
      <x:c r="N3" s="98" t="str">
        <x:f>IF('Debt Setup'!A15="","",'Debt Setup'!A15)</x:f>
      </x:c>
      <x:c r="O3" s="98" t="str">
        <x:f>IF('Debt Setup'!A16="","",'Debt Setup'!A16)</x:f>
      </x:c>
      <x:c r="P3" s="98" t="str">
        <x:f>IF('Debt Setup'!A17="","",'Debt Setup'!A17)</x:f>
      </x:c>
      <x:c r="Q3" s="98" t="str">
        <x:f>IF('Debt Setup'!A18="","",'Debt Setup'!A18)</x:f>
      </x:c>
      <x:c r="R3" s="98" t="str">
        <x:f>IF('Debt Setup'!A19="","",'Debt Setup'!A19)</x:f>
      </x:c>
      <x:c r="S3" s="98" t="str">
        <x:f>IF('Debt Setup'!A20="","",'Debt Setup'!A20)</x:f>
      </x:c>
      <x:c r="T3" s="98" t="str">
        <x:f>IF('Debt Setup'!A21="","",'Debt Setup'!A21)</x:f>
      </x:c>
    </x:row>
    <x:row r="4">
      <x:c r="A4" t="n">
        <x:v>1</x:v>
      </x:c>
      <x:c r="B4" s="86" t="str">
        <x:f>IF('Debt Setup'!$F$3=0,"",DATE(YEAR('Debt Setup'!$B$6),MONTH('Debt Setup'!$B$6)+A4-1,1))</x:f>
      </x:c>
      <x:c r="C4" s="94" t="str">
        <x:f>IF('Debt Setup'!$F$3=0,"",IFERROR(INDEX('Payoff Schedule'!$C$6:$C$365,A4),""))</x:f>
      </x:c>
      <x:c r="D4" s="94" t="str">
        <x:f>IF('Debt Setup'!$F$3=0,"",IF(COUNTA(I4:T4)=0,"",SUM(I4:T4)))</x:f>
      </x:c>
      <x:c r="E4" s="94" t="str">
        <x:f>IF('Debt Setup'!$F$3=0,"",IFERROR(INDEX('Payoff Schedule'!$D$6:$D$365,A4),""))</x:f>
      </x:c>
      <x:c r="F4" s="48"/>
      <x:c r="G4" s="54" t="str">
        <x:f>IF(OR('Debt Setup'!$F$3=0,D4=""),"",C4-D4)</x:f>
      </x:c>
      <x:c r="H4" s="100" t="str">
        <x:f>IF(OR(D4="",'Debt Setup'!$F$3=0),"",MAX(0,1-D4/'Debt Setup'!$F$3))</x:f>
      </x:c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</x:row>
    <x:row r="5">
      <x:c r="A5" t="n">
        <x:v>2</x:v>
      </x:c>
      <x:c r="B5" s="86" t="str">
        <x:f>IF('Debt Setup'!$F$3=0,"",DATE(YEAR('Debt Setup'!$B$6),MONTH('Debt Setup'!$B$6)+A5-1,1))</x:f>
      </x:c>
      <x:c r="C5" s="94" t="str">
        <x:f>IF('Debt Setup'!$F$3=0,"",IFERROR(INDEX('Payoff Schedule'!$C$6:$C$365,A5),""))</x:f>
      </x:c>
      <x:c r="D5" s="94" t="str">
        <x:f>IF('Debt Setup'!$F$3=0,"",IF(COUNTA(I5:T5)=0,"",SUM(I5:T5)))</x:f>
      </x:c>
      <x:c r="E5" s="94" t="str">
        <x:f>IF('Debt Setup'!$F$3=0,"",IFERROR(INDEX('Payoff Schedule'!$D$6:$D$365,A5),""))</x:f>
      </x:c>
      <x:c r="F5" s="48"/>
      <x:c r="G5" s="54" t="str">
        <x:f>IF(OR('Debt Setup'!$F$3=0,D5=""),"",C5-D5)</x:f>
      </x:c>
      <x:c r="H5" s="100" t="str">
        <x:f>IF(OR(D5="",'Debt Setup'!$F$3=0),"",MAX(0,1-D5/'Debt Setup'!$F$3))</x:f>
      </x:c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</x:row>
    <x:row r="6">
      <x:c r="A6" t="n">
        <x:v>3</x:v>
      </x:c>
      <x:c r="B6" s="86" t="str">
        <x:f>IF('Debt Setup'!$F$3=0,"",DATE(YEAR('Debt Setup'!$B$6),MONTH('Debt Setup'!$B$6)+A6-1,1))</x:f>
      </x:c>
      <x:c r="C6" s="94" t="str">
        <x:f>IF('Debt Setup'!$F$3=0,"",IFERROR(INDEX('Payoff Schedule'!$C$6:$C$365,A6),""))</x:f>
      </x:c>
      <x:c r="D6" s="94" t="str">
        <x:f>IF('Debt Setup'!$F$3=0,"",IF(COUNTA(I6:T6)=0,"",SUM(I6:T6)))</x:f>
      </x:c>
      <x:c r="E6" s="94" t="str">
        <x:f>IF('Debt Setup'!$F$3=0,"",IFERROR(INDEX('Payoff Schedule'!$D$6:$D$365,A6),""))</x:f>
      </x:c>
      <x:c r="F6" s="48"/>
      <x:c r="G6" s="54" t="str">
        <x:f>IF(OR('Debt Setup'!$F$3=0,D6=""),"",C6-D6)</x:f>
      </x:c>
      <x:c r="H6" s="100" t="str">
        <x:f>IF(OR(D6="",'Debt Setup'!$F$3=0),"",MAX(0,1-D6/'Debt Setup'!$F$3))</x:f>
      </x:c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</x:row>
    <x:row r="7">
      <x:c r="A7" t="n">
        <x:v>4</x:v>
      </x:c>
      <x:c r="B7" s="86" t="str">
        <x:f>IF('Debt Setup'!$F$3=0,"",DATE(YEAR('Debt Setup'!$B$6),MONTH('Debt Setup'!$B$6)+A7-1,1))</x:f>
      </x:c>
      <x:c r="C7" s="94" t="str">
        <x:f>IF('Debt Setup'!$F$3=0,"",IFERROR(INDEX('Payoff Schedule'!$C$6:$C$365,A7),""))</x:f>
      </x:c>
      <x:c r="D7" s="94" t="str">
        <x:f>IF('Debt Setup'!$F$3=0,"",IF(COUNTA(I7:T7)=0,"",SUM(I7:T7)))</x:f>
      </x:c>
      <x:c r="E7" s="94" t="str">
        <x:f>IF('Debt Setup'!$F$3=0,"",IFERROR(INDEX('Payoff Schedule'!$D$6:$D$365,A7),""))</x:f>
      </x:c>
      <x:c r="F7" s="48"/>
      <x:c r="G7" s="54" t="str">
        <x:f>IF(OR('Debt Setup'!$F$3=0,D7=""),"",C7-D7)</x:f>
      </x:c>
      <x:c r="H7" s="100" t="str">
        <x:f>IF(OR(D7="",'Debt Setup'!$F$3=0),"",MAX(0,1-D7/'Debt Setup'!$F$3))</x:f>
      </x:c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</x:row>
    <x:row r="8">
      <x:c r="A8" t="n">
        <x:v>5</x:v>
      </x:c>
      <x:c r="B8" s="86" t="str">
        <x:f>IF('Debt Setup'!$F$3=0,"",DATE(YEAR('Debt Setup'!$B$6),MONTH('Debt Setup'!$B$6)+A8-1,1))</x:f>
      </x:c>
      <x:c r="C8" s="94" t="str">
        <x:f>IF('Debt Setup'!$F$3=0,"",IFERROR(INDEX('Payoff Schedule'!$C$6:$C$365,A8),""))</x:f>
      </x:c>
      <x:c r="D8" s="94" t="str">
        <x:f>IF('Debt Setup'!$F$3=0,"",IF(COUNTA(I8:T8)=0,"",SUM(I8:T8)))</x:f>
      </x:c>
      <x:c r="E8" s="94" t="str">
        <x:f>IF('Debt Setup'!$F$3=0,"",IFERROR(INDEX('Payoff Schedule'!$D$6:$D$365,A8),""))</x:f>
      </x:c>
      <x:c r="F8" s="48"/>
      <x:c r="G8" s="54" t="str">
        <x:f>IF(OR('Debt Setup'!$F$3=0,D8=""),"",C8-D8)</x:f>
      </x:c>
      <x:c r="H8" s="100" t="str">
        <x:f>IF(OR(D8="",'Debt Setup'!$F$3=0),"",MAX(0,1-D8/'Debt Setup'!$F$3))</x:f>
      </x:c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</x:row>
    <x:row r="9">
      <x:c r="A9" t="n">
        <x:v>6</x:v>
      </x:c>
      <x:c r="B9" s="86" t="str">
        <x:f>IF('Debt Setup'!$F$3=0,"",DATE(YEAR('Debt Setup'!$B$6),MONTH('Debt Setup'!$B$6)+A9-1,1))</x:f>
      </x:c>
      <x:c r="C9" s="94" t="str">
        <x:f>IF('Debt Setup'!$F$3=0,"",IFERROR(INDEX('Payoff Schedule'!$C$6:$C$365,A9),""))</x:f>
      </x:c>
      <x:c r="D9" s="94" t="str">
        <x:f>IF('Debt Setup'!$F$3=0,"",IF(COUNTA(I9:T9)=0,"",SUM(I9:T9)))</x:f>
      </x:c>
      <x:c r="E9" s="94" t="str">
        <x:f>IF('Debt Setup'!$F$3=0,"",IFERROR(INDEX('Payoff Schedule'!$D$6:$D$365,A9),""))</x:f>
      </x:c>
      <x:c r="F9" s="48"/>
      <x:c r="G9" s="54" t="str">
        <x:f>IF(OR('Debt Setup'!$F$3=0,D9=""),"",C9-D9)</x:f>
      </x:c>
      <x:c r="H9" s="100" t="str">
        <x:f>IF(OR(D9="",'Debt Setup'!$F$3=0),"",MAX(0,1-D9/'Debt Setup'!$F$3))</x:f>
      </x:c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</x:row>
    <x:row r="10">
      <x:c r="A10" t="n">
        <x:v>7</x:v>
      </x:c>
      <x:c r="B10" s="86" t="str">
        <x:f>IF('Debt Setup'!$F$3=0,"",DATE(YEAR('Debt Setup'!$B$6),MONTH('Debt Setup'!$B$6)+A10-1,1))</x:f>
      </x:c>
      <x:c r="C10" s="94" t="str">
        <x:f>IF('Debt Setup'!$F$3=0,"",IFERROR(INDEX('Payoff Schedule'!$C$6:$C$365,A10),""))</x:f>
      </x:c>
      <x:c r="D10" s="94" t="str">
        <x:f>IF('Debt Setup'!$F$3=0,"",IF(COUNTA(I10:T10)=0,"",SUM(I10:T10)))</x:f>
      </x:c>
      <x:c r="E10" s="94" t="str">
        <x:f>IF('Debt Setup'!$F$3=0,"",IFERROR(INDEX('Payoff Schedule'!$D$6:$D$365,A10),""))</x:f>
      </x:c>
      <x:c r="F10" s="48"/>
      <x:c r="G10" s="54" t="str">
        <x:f>IF(OR('Debt Setup'!$F$3=0,D10=""),"",C10-D10)</x:f>
      </x:c>
      <x:c r="H10" s="100" t="str">
        <x:f>IF(OR(D10="",'Debt Setup'!$F$3=0),"",MAX(0,1-D10/'Debt Setup'!$F$3))</x:f>
      </x:c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</x:row>
    <x:row r="11">
      <x:c r="A11" t="n">
        <x:v>8</x:v>
      </x:c>
      <x:c r="B11" s="86" t="str">
        <x:f>IF('Debt Setup'!$F$3=0,"",DATE(YEAR('Debt Setup'!$B$6),MONTH('Debt Setup'!$B$6)+A11-1,1))</x:f>
      </x:c>
      <x:c r="C11" s="94" t="str">
        <x:f>IF('Debt Setup'!$F$3=0,"",IFERROR(INDEX('Payoff Schedule'!$C$6:$C$365,A11),""))</x:f>
      </x:c>
      <x:c r="D11" s="94" t="str">
        <x:f>IF('Debt Setup'!$F$3=0,"",IF(COUNTA(I11:T11)=0,"",SUM(I11:T11)))</x:f>
      </x:c>
      <x:c r="E11" s="94" t="str">
        <x:f>IF('Debt Setup'!$F$3=0,"",IFERROR(INDEX('Payoff Schedule'!$D$6:$D$365,A11),""))</x:f>
      </x:c>
      <x:c r="F11" s="48"/>
      <x:c r="G11" s="54" t="str">
        <x:f>IF(OR('Debt Setup'!$F$3=0,D11=""),"",C11-D11)</x:f>
      </x:c>
      <x:c r="H11" s="100" t="str">
        <x:f>IF(OR(D11="",'Debt Setup'!$F$3=0),"",MAX(0,1-D11/'Debt Setup'!$F$3))</x:f>
      </x:c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</x:row>
    <x:row r="12">
      <x:c r="A12" t="n">
        <x:v>9</x:v>
      </x:c>
      <x:c r="B12" s="86" t="str">
        <x:f>IF('Debt Setup'!$F$3=0,"",DATE(YEAR('Debt Setup'!$B$6),MONTH('Debt Setup'!$B$6)+A12-1,1))</x:f>
      </x:c>
      <x:c r="C12" s="94" t="str">
        <x:f>IF('Debt Setup'!$F$3=0,"",IFERROR(INDEX('Payoff Schedule'!$C$6:$C$365,A12),""))</x:f>
      </x:c>
      <x:c r="D12" s="94" t="str">
        <x:f>IF('Debt Setup'!$F$3=0,"",IF(COUNTA(I12:T12)=0,"",SUM(I12:T12)))</x:f>
      </x:c>
      <x:c r="E12" s="94" t="str">
        <x:f>IF('Debt Setup'!$F$3=0,"",IFERROR(INDEX('Payoff Schedule'!$D$6:$D$365,A12),""))</x:f>
      </x:c>
      <x:c r="F12" s="48"/>
      <x:c r="G12" s="54" t="str">
        <x:f>IF(OR('Debt Setup'!$F$3=0,D12=""),"",C12-D12)</x:f>
      </x:c>
      <x:c r="H12" s="100" t="str">
        <x:f>IF(OR(D12="",'Debt Setup'!$F$3=0),"",MAX(0,1-D12/'Debt Setup'!$F$3))</x:f>
      </x:c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</x:row>
    <x:row r="13">
      <x:c r="A13" t="n">
        <x:v>10</x:v>
      </x:c>
      <x:c r="B13" s="86" t="str">
        <x:f>IF('Debt Setup'!$F$3=0,"",DATE(YEAR('Debt Setup'!$B$6),MONTH('Debt Setup'!$B$6)+A13-1,1))</x:f>
      </x:c>
      <x:c r="C13" s="94" t="str">
        <x:f>IF('Debt Setup'!$F$3=0,"",IFERROR(INDEX('Payoff Schedule'!$C$6:$C$365,A13),""))</x:f>
      </x:c>
      <x:c r="D13" s="94" t="str">
        <x:f>IF('Debt Setup'!$F$3=0,"",IF(COUNTA(I13:T13)=0,"",SUM(I13:T13)))</x:f>
      </x:c>
      <x:c r="E13" s="94" t="str">
        <x:f>IF('Debt Setup'!$F$3=0,"",IFERROR(INDEX('Payoff Schedule'!$D$6:$D$365,A13),""))</x:f>
      </x:c>
      <x:c r="F13" s="48"/>
      <x:c r="G13" s="54" t="str">
        <x:f>IF(OR('Debt Setup'!$F$3=0,D13=""),"",C13-D13)</x:f>
      </x:c>
      <x:c r="H13" s="100" t="str">
        <x:f>IF(OR(D13="",'Debt Setup'!$F$3=0),"",MAX(0,1-D13/'Debt Setup'!$F$3))</x:f>
      </x:c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</x:row>
    <x:row r="14">
      <x:c r="A14" t="n">
        <x:v>11</x:v>
      </x:c>
      <x:c r="B14" s="86" t="str">
        <x:f>IF('Debt Setup'!$F$3=0,"",DATE(YEAR('Debt Setup'!$B$6),MONTH('Debt Setup'!$B$6)+A14-1,1))</x:f>
      </x:c>
      <x:c r="C14" s="94" t="str">
        <x:f>IF('Debt Setup'!$F$3=0,"",IFERROR(INDEX('Payoff Schedule'!$C$6:$C$365,A14),""))</x:f>
      </x:c>
      <x:c r="D14" s="94" t="str">
        <x:f>IF('Debt Setup'!$F$3=0,"",IF(COUNTA(I14:T14)=0,"",SUM(I14:T14)))</x:f>
      </x:c>
      <x:c r="E14" s="94" t="str">
        <x:f>IF('Debt Setup'!$F$3=0,"",IFERROR(INDEX('Payoff Schedule'!$D$6:$D$365,A14),""))</x:f>
      </x:c>
      <x:c r="F14" s="48"/>
      <x:c r="G14" s="54" t="str">
        <x:f>IF(OR('Debt Setup'!$F$3=0,D14=""),"",C14-D14)</x:f>
      </x:c>
      <x:c r="H14" s="100" t="str">
        <x:f>IF(OR(D14="",'Debt Setup'!$F$3=0),"",MAX(0,1-D14/'Debt Setup'!$F$3))</x:f>
      </x:c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</x:row>
    <x:row r="15">
      <x:c r="A15" t="n">
        <x:v>12</x:v>
      </x:c>
      <x:c r="B15" s="86" t="str">
        <x:f>IF('Debt Setup'!$F$3=0,"",DATE(YEAR('Debt Setup'!$B$6),MONTH('Debt Setup'!$B$6)+A15-1,1))</x:f>
      </x:c>
      <x:c r="C15" s="94" t="str">
        <x:f>IF('Debt Setup'!$F$3=0,"",IFERROR(INDEX('Payoff Schedule'!$C$6:$C$365,A15),""))</x:f>
      </x:c>
      <x:c r="D15" s="94" t="str">
        <x:f>IF('Debt Setup'!$F$3=0,"",IF(COUNTA(I15:T15)=0,"",SUM(I15:T15)))</x:f>
      </x:c>
      <x:c r="E15" s="94" t="str">
        <x:f>IF('Debt Setup'!$F$3=0,"",IFERROR(INDEX('Payoff Schedule'!$D$6:$D$365,A15),""))</x:f>
      </x:c>
      <x:c r="F15" s="48"/>
      <x:c r="G15" s="54" t="str">
        <x:f>IF(OR('Debt Setup'!$F$3=0,D15=""),"",C15-D15)</x:f>
      </x:c>
      <x:c r="H15" s="100" t="str">
        <x:f>IF(OR(D15="",'Debt Setup'!$F$3=0),"",MAX(0,1-D15/'Debt Setup'!$F$3))</x:f>
      </x:c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</x:row>
    <x:row r="16">
      <x:c r="A16" t="n">
        <x:v>13</x:v>
      </x:c>
      <x:c r="B16" s="86" t="str">
        <x:f>IF('Debt Setup'!$F$3=0,"",DATE(YEAR('Debt Setup'!$B$6),MONTH('Debt Setup'!$B$6)+A16-1,1))</x:f>
      </x:c>
      <x:c r="C16" s="94" t="str">
        <x:f>IF('Debt Setup'!$F$3=0,"",IFERROR(INDEX('Payoff Schedule'!$C$6:$C$365,A16),""))</x:f>
      </x:c>
      <x:c r="D16" s="94" t="str">
        <x:f>IF('Debt Setup'!$F$3=0,"",IF(COUNTA(I16:T16)=0,"",SUM(I16:T16)))</x:f>
      </x:c>
      <x:c r="E16" s="94" t="str">
        <x:f>IF('Debt Setup'!$F$3=0,"",IFERROR(INDEX('Payoff Schedule'!$D$6:$D$365,A16),""))</x:f>
      </x:c>
      <x:c r="F16" s="48"/>
      <x:c r="G16" s="54" t="str">
        <x:f>IF(OR('Debt Setup'!$F$3=0,D16=""),"",C16-D16)</x:f>
      </x:c>
      <x:c r="H16" s="100" t="str">
        <x:f>IF(OR(D16="",'Debt Setup'!$F$3=0),"",MAX(0,1-D16/'Debt Setup'!$F$3))</x:f>
      </x:c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</x:row>
    <x:row r="17">
      <x:c r="A17" t="n">
        <x:v>14</x:v>
      </x:c>
      <x:c r="B17" s="86" t="str">
        <x:f>IF('Debt Setup'!$F$3=0,"",DATE(YEAR('Debt Setup'!$B$6),MONTH('Debt Setup'!$B$6)+A17-1,1))</x:f>
      </x:c>
      <x:c r="C17" s="94" t="str">
        <x:f>IF('Debt Setup'!$F$3=0,"",IFERROR(INDEX('Payoff Schedule'!$C$6:$C$365,A17),""))</x:f>
      </x:c>
      <x:c r="D17" s="94" t="str">
        <x:f>IF('Debt Setup'!$F$3=0,"",IF(COUNTA(I17:T17)=0,"",SUM(I17:T17)))</x:f>
      </x:c>
      <x:c r="E17" s="94" t="str">
        <x:f>IF('Debt Setup'!$F$3=0,"",IFERROR(INDEX('Payoff Schedule'!$D$6:$D$365,A17),""))</x:f>
      </x:c>
      <x:c r="F17" s="48"/>
      <x:c r="G17" s="54" t="str">
        <x:f>IF(OR('Debt Setup'!$F$3=0,D17=""),"",C17-D17)</x:f>
      </x:c>
      <x:c r="H17" s="100" t="str">
        <x:f>IF(OR(D17="",'Debt Setup'!$F$3=0),"",MAX(0,1-D17/'Debt Setup'!$F$3))</x:f>
      </x:c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</x:row>
    <x:row r="18">
      <x:c r="A18" t="n">
        <x:v>15</x:v>
      </x:c>
      <x:c r="B18" s="86" t="str">
        <x:f>IF('Debt Setup'!$F$3=0,"",DATE(YEAR('Debt Setup'!$B$6),MONTH('Debt Setup'!$B$6)+A18-1,1))</x:f>
      </x:c>
      <x:c r="C18" s="94" t="str">
        <x:f>IF('Debt Setup'!$F$3=0,"",IFERROR(INDEX('Payoff Schedule'!$C$6:$C$365,A18),""))</x:f>
      </x:c>
      <x:c r="D18" s="94" t="str">
        <x:f>IF('Debt Setup'!$F$3=0,"",IF(COUNTA(I18:T18)=0,"",SUM(I18:T18)))</x:f>
      </x:c>
      <x:c r="E18" s="94" t="str">
        <x:f>IF('Debt Setup'!$F$3=0,"",IFERROR(INDEX('Payoff Schedule'!$D$6:$D$365,A18),""))</x:f>
      </x:c>
      <x:c r="F18" s="48"/>
      <x:c r="G18" s="54" t="str">
        <x:f>IF(OR('Debt Setup'!$F$3=0,D18=""),"",C18-D18)</x:f>
      </x:c>
      <x:c r="H18" s="100" t="str">
        <x:f>IF(OR(D18="",'Debt Setup'!$F$3=0),"",MAX(0,1-D18/'Debt Setup'!$F$3))</x:f>
      </x:c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</x:row>
    <x:row r="19">
      <x:c r="A19" t="n">
        <x:v>16</x:v>
      </x:c>
      <x:c r="B19" s="86" t="str">
        <x:f>IF('Debt Setup'!$F$3=0,"",DATE(YEAR('Debt Setup'!$B$6),MONTH('Debt Setup'!$B$6)+A19-1,1))</x:f>
      </x:c>
      <x:c r="C19" s="94" t="str">
        <x:f>IF('Debt Setup'!$F$3=0,"",IFERROR(INDEX('Payoff Schedule'!$C$6:$C$365,A19),""))</x:f>
      </x:c>
      <x:c r="D19" s="94" t="str">
        <x:f>IF('Debt Setup'!$F$3=0,"",IF(COUNTA(I19:T19)=0,"",SUM(I19:T19)))</x:f>
      </x:c>
      <x:c r="E19" s="94" t="str">
        <x:f>IF('Debt Setup'!$F$3=0,"",IFERROR(INDEX('Payoff Schedule'!$D$6:$D$365,A19),""))</x:f>
      </x:c>
      <x:c r="F19" s="48"/>
      <x:c r="G19" s="54" t="str">
        <x:f>IF(OR('Debt Setup'!$F$3=0,D19=""),"",C19-D19)</x:f>
      </x:c>
      <x:c r="H19" s="100" t="str">
        <x:f>IF(OR(D19="",'Debt Setup'!$F$3=0),"",MAX(0,1-D19/'Debt Setup'!$F$3))</x:f>
      </x:c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</x:row>
    <x:row r="20">
      <x:c r="A20" t="n">
        <x:v>17</x:v>
      </x:c>
      <x:c r="B20" s="86" t="str">
        <x:f>IF('Debt Setup'!$F$3=0,"",DATE(YEAR('Debt Setup'!$B$6),MONTH('Debt Setup'!$B$6)+A20-1,1))</x:f>
      </x:c>
      <x:c r="C20" s="94" t="str">
        <x:f>IF('Debt Setup'!$F$3=0,"",IFERROR(INDEX('Payoff Schedule'!$C$6:$C$365,A20),""))</x:f>
      </x:c>
      <x:c r="D20" s="94" t="str">
        <x:f>IF('Debt Setup'!$F$3=0,"",IF(COUNTA(I20:T20)=0,"",SUM(I20:T20)))</x:f>
      </x:c>
      <x:c r="E20" s="94" t="str">
        <x:f>IF('Debt Setup'!$F$3=0,"",IFERROR(INDEX('Payoff Schedule'!$D$6:$D$365,A20),""))</x:f>
      </x:c>
      <x:c r="F20" s="48"/>
      <x:c r="G20" s="54" t="str">
        <x:f>IF(OR('Debt Setup'!$F$3=0,D20=""),"",C20-D20)</x:f>
      </x:c>
      <x:c r="H20" s="100" t="str">
        <x:f>IF(OR(D20="",'Debt Setup'!$F$3=0),"",MAX(0,1-D20/'Debt Setup'!$F$3))</x:f>
      </x:c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</x:row>
    <x:row r="21">
      <x:c r="A21" t="n">
        <x:v>18</x:v>
      </x:c>
      <x:c r="B21" s="86" t="str">
        <x:f>IF('Debt Setup'!$F$3=0,"",DATE(YEAR('Debt Setup'!$B$6),MONTH('Debt Setup'!$B$6)+A21-1,1))</x:f>
      </x:c>
      <x:c r="C21" s="94" t="str">
        <x:f>IF('Debt Setup'!$F$3=0,"",IFERROR(INDEX('Payoff Schedule'!$C$6:$C$365,A21),""))</x:f>
      </x:c>
      <x:c r="D21" s="94" t="str">
        <x:f>IF('Debt Setup'!$F$3=0,"",IF(COUNTA(I21:T21)=0,"",SUM(I21:T21)))</x:f>
      </x:c>
      <x:c r="E21" s="94" t="str">
        <x:f>IF('Debt Setup'!$F$3=0,"",IFERROR(INDEX('Payoff Schedule'!$D$6:$D$365,A21),""))</x:f>
      </x:c>
      <x:c r="F21" s="48"/>
      <x:c r="G21" s="54" t="str">
        <x:f>IF(OR('Debt Setup'!$F$3=0,D21=""),"",C21-D21)</x:f>
      </x:c>
      <x:c r="H21" s="100" t="str">
        <x:f>IF(OR(D21="",'Debt Setup'!$F$3=0),"",MAX(0,1-D21/'Debt Setup'!$F$3))</x:f>
      </x:c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</x:row>
    <x:row r="22">
      <x:c r="A22" t="n">
        <x:v>19</x:v>
      </x:c>
      <x:c r="B22" s="86" t="str">
        <x:f>IF('Debt Setup'!$F$3=0,"",DATE(YEAR('Debt Setup'!$B$6),MONTH('Debt Setup'!$B$6)+A22-1,1))</x:f>
      </x:c>
      <x:c r="C22" s="94" t="str">
        <x:f>IF('Debt Setup'!$F$3=0,"",IFERROR(INDEX('Payoff Schedule'!$C$6:$C$365,A22),""))</x:f>
      </x:c>
      <x:c r="D22" s="94" t="str">
        <x:f>IF('Debt Setup'!$F$3=0,"",IF(COUNTA(I22:T22)=0,"",SUM(I22:T22)))</x:f>
      </x:c>
      <x:c r="E22" s="94" t="str">
        <x:f>IF('Debt Setup'!$F$3=0,"",IFERROR(INDEX('Payoff Schedule'!$D$6:$D$365,A22),""))</x:f>
      </x:c>
      <x:c r="F22" s="48"/>
      <x:c r="G22" s="54" t="str">
        <x:f>IF(OR('Debt Setup'!$F$3=0,D22=""),"",C22-D22)</x:f>
      </x:c>
      <x:c r="H22" s="100" t="str">
        <x:f>IF(OR(D22="",'Debt Setup'!$F$3=0),"",MAX(0,1-D22/'Debt Setup'!$F$3))</x:f>
      </x:c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</x:row>
    <x:row r="23">
      <x:c r="A23" t="n">
        <x:v>20</x:v>
      </x:c>
      <x:c r="B23" s="86" t="str">
        <x:f>IF('Debt Setup'!$F$3=0,"",DATE(YEAR('Debt Setup'!$B$6),MONTH('Debt Setup'!$B$6)+A23-1,1))</x:f>
      </x:c>
      <x:c r="C23" s="94" t="str">
        <x:f>IF('Debt Setup'!$F$3=0,"",IFERROR(INDEX('Payoff Schedule'!$C$6:$C$365,A23),""))</x:f>
      </x:c>
      <x:c r="D23" s="94" t="str">
        <x:f>IF('Debt Setup'!$F$3=0,"",IF(COUNTA(I23:T23)=0,"",SUM(I23:T23)))</x:f>
      </x:c>
      <x:c r="E23" s="94" t="str">
        <x:f>IF('Debt Setup'!$F$3=0,"",IFERROR(INDEX('Payoff Schedule'!$D$6:$D$365,A23),""))</x:f>
      </x:c>
      <x:c r="F23" s="48"/>
      <x:c r="G23" s="54" t="str">
        <x:f>IF(OR('Debt Setup'!$F$3=0,D23=""),"",C23-D23)</x:f>
      </x:c>
      <x:c r="H23" s="100" t="str">
        <x:f>IF(OR(D23="",'Debt Setup'!$F$3=0),"",MAX(0,1-D23/'Debt Setup'!$F$3))</x:f>
      </x:c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</x:row>
    <x:row r="24">
      <x:c r="A24" t="n">
        <x:v>21</x:v>
      </x:c>
      <x:c r="B24" s="86" t="str">
        <x:f>IF('Debt Setup'!$F$3=0,"",DATE(YEAR('Debt Setup'!$B$6),MONTH('Debt Setup'!$B$6)+A24-1,1))</x:f>
      </x:c>
      <x:c r="C24" s="94" t="str">
        <x:f>IF('Debt Setup'!$F$3=0,"",IFERROR(INDEX('Payoff Schedule'!$C$6:$C$365,A24),""))</x:f>
      </x:c>
      <x:c r="D24" s="94" t="str">
        <x:f>IF('Debt Setup'!$F$3=0,"",IF(COUNTA(I24:T24)=0,"",SUM(I24:T24)))</x:f>
      </x:c>
      <x:c r="E24" s="94" t="str">
        <x:f>IF('Debt Setup'!$F$3=0,"",IFERROR(INDEX('Payoff Schedule'!$D$6:$D$365,A24),""))</x:f>
      </x:c>
      <x:c r="F24" s="48"/>
      <x:c r="G24" s="54" t="str">
        <x:f>IF(OR('Debt Setup'!$F$3=0,D24=""),"",C24-D24)</x:f>
      </x:c>
      <x:c r="H24" s="100" t="str">
        <x:f>IF(OR(D24="",'Debt Setup'!$F$3=0),"",MAX(0,1-D24/'Debt Setup'!$F$3))</x:f>
      </x:c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</x:row>
    <x:row r="25">
      <x:c r="A25" t="n">
        <x:v>22</x:v>
      </x:c>
      <x:c r="B25" s="86" t="str">
        <x:f>IF('Debt Setup'!$F$3=0,"",DATE(YEAR('Debt Setup'!$B$6),MONTH('Debt Setup'!$B$6)+A25-1,1))</x:f>
      </x:c>
      <x:c r="C25" s="94" t="str">
        <x:f>IF('Debt Setup'!$F$3=0,"",IFERROR(INDEX('Payoff Schedule'!$C$6:$C$365,A25),""))</x:f>
      </x:c>
      <x:c r="D25" s="94" t="str">
        <x:f>IF('Debt Setup'!$F$3=0,"",IF(COUNTA(I25:T25)=0,"",SUM(I25:T25)))</x:f>
      </x:c>
      <x:c r="E25" s="94" t="str">
        <x:f>IF('Debt Setup'!$F$3=0,"",IFERROR(INDEX('Payoff Schedule'!$D$6:$D$365,A25),""))</x:f>
      </x:c>
      <x:c r="F25" s="48"/>
      <x:c r="G25" s="54" t="str">
        <x:f>IF(OR('Debt Setup'!$F$3=0,D25=""),"",C25-D25)</x:f>
      </x:c>
      <x:c r="H25" s="100" t="str">
        <x:f>IF(OR(D25="",'Debt Setup'!$F$3=0),"",MAX(0,1-D25/'Debt Setup'!$F$3))</x:f>
      </x:c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</x:row>
    <x:row r="26">
      <x:c r="A26" t="n">
        <x:v>23</x:v>
      </x:c>
      <x:c r="B26" s="86" t="str">
        <x:f>IF('Debt Setup'!$F$3=0,"",DATE(YEAR('Debt Setup'!$B$6),MONTH('Debt Setup'!$B$6)+A26-1,1))</x:f>
      </x:c>
      <x:c r="C26" s="94" t="str">
        <x:f>IF('Debt Setup'!$F$3=0,"",IFERROR(INDEX('Payoff Schedule'!$C$6:$C$365,A26),""))</x:f>
      </x:c>
      <x:c r="D26" s="94" t="str">
        <x:f>IF('Debt Setup'!$F$3=0,"",IF(COUNTA(I26:T26)=0,"",SUM(I26:T26)))</x:f>
      </x:c>
      <x:c r="E26" s="94" t="str">
        <x:f>IF('Debt Setup'!$F$3=0,"",IFERROR(INDEX('Payoff Schedule'!$D$6:$D$365,A26),""))</x:f>
      </x:c>
      <x:c r="F26" s="48"/>
      <x:c r="G26" s="54" t="str">
        <x:f>IF(OR('Debt Setup'!$F$3=0,D26=""),"",C26-D26)</x:f>
      </x:c>
      <x:c r="H26" s="100" t="str">
        <x:f>IF(OR(D26="",'Debt Setup'!$F$3=0),"",MAX(0,1-D26/'Debt Setup'!$F$3))</x:f>
      </x:c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</x:row>
    <x:row r="27">
      <x:c r="A27" t="n">
        <x:v>24</x:v>
      </x:c>
      <x:c r="B27" s="86" t="str">
        <x:f>IF('Debt Setup'!$F$3=0,"",DATE(YEAR('Debt Setup'!$B$6),MONTH('Debt Setup'!$B$6)+A27-1,1))</x:f>
      </x:c>
      <x:c r="C27" s="94" t="str">
        <x:f>IF('Debt Setup'!$F$3=0,"",IFERROR(INDEX('Payoff Schedule'!$C$6:$C$365,A27),""))</x:f>
      </x:c>
      <x:c r="D27" s="94" t="str">
        <x:f>IF('Debt Setup'!$F$3=0,"",IF(COUNTA(I27:T27)=0,"",SUM(I27:T27)))</x:f>
      </x:c>
      <x:c r="E27" s="94" t="str">
        <x:f>IF('Debt Setup'!$F$3=0,"",IFERROR(INDEX('Payoff Schedule'!$D$6:$D$365,A27),""))</x:f>
      </x:c>
      <x:c r="F27" s="48"/>
      <x:c r="G27" s="54" t="str">
        <x:f>IF(OR('Debt Setup'!$F$3=0,D27=""),"",C27-D27)</x:f>
      </x:c>
      <x:c r="H27" s="100" t="str">
        <x:f>IF(OR(D27="",'Debt Setup'!$F$3=0),"",MAX(0,1-D27/'Debt Setup'!$F$3))</x:f>
      </x:c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</x:row>
    <x:row r="28">
      <x:c r="A28" t="n">
        <x:v>25</x:v>
      </x:c>
      <x:c r="B28" s="86" t="str">
        <x:f>IF('Debt Setup'!$F$3=0,"",DATE(YEAR('Debt Setup'!$B$6),MONTH('Debt Setup'!$B$6)+A28-1,1))</x:f>
      </x:c>
      <x:c r="C28" s="94" t="str">
        <x:f>IF('Debt Setup'!$F$3=0,"",IFERROR(INDEX('Payoff Schedule'!$C$6:$C$365,A28),""))</x:f>
      </x:c>
      <x:c r="D28" s="94" t="str">
        <x:f>IF('Debt Setup'!$F$3=0,"",IF(COUNTA(I28:T28)=0,"",SUM(I28:T28)))</x:f>
      </x:c>
      <x:c r="E28" s="94" t="str">
        <x:f>IF('Debt Setup'!$F$3=0,"",IFERROR(INDEX('Payoff Schedule'!$D$6:$D$365,A28),""))</x:f>
      </x:c>
      <x:c r="F28" s="48"/>
      <x:c r="G28" s="54" t="str">
        <x:f>IF(OR('Debt Setup'!$F$3=0,D28=""),"",C28-D28)</x:f>
      </x:c>
      <x:c r="H28" s="100" t="str">
        <x:f>IF(OR(D28="",'Debt Setup'!$F$3=0),"",MAX(0,1-D28/'Debt Setup'!$F$3))</x:f>
      </x:c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</x:row>
    <x:row r="29">
      <x:c r="A29" t="n">
        <x:v>26</x:v>
      </x:c>
      <x:c r="B29" s="86" t="str">
        <x:f>IF('Debt Setup'!$F$3=0,"",DATE(YEAR('Debt Setup'!$B$6),MONTH('Debt Setup'!$B$6)+A29-1,1))</x:f>
      </x:c>
      <x:c r="C29" s="94" t="str">
        <x:f>IF('Debt Setup'!$F$3=0,"",IFERROR(INDEX('Payoff Schedule'!$C$6:$C$365,A29),""))</x:f>
      </x:c>
      <x:c r="D29" s="94" t="str">
        <x:f>IF('Debt Setup'!$F$3=0,"",IF(COUNTA(I29:T29)=0,"",SUM(I29:T29)))</x:f>
      </x:c>
      <x:c r="E29" s="94" t="str">
        <x:f>IF('Debt Setup'!$F$3=0,"",IFERROR(INDEX('Payoff Schedule'!$D$6:$D$365,A29),""))</x:f>
      </x:c>
      <x:c r="F29" s="48"/>
      <x:c r="G29" s="54" t="str">
        <x:f>IF(OR('Debt Setup'!$F$3=0,D29=""),"",C29-D29)</x:f>
      </x:c>
      <x:c r="H29" s="100" t="str">
        <x:f>IF(OR(D29="",'Debt Setup'!$F$3=0),"",MAX(0,1-D29/'Debt Setup'!$F$3))</x:f>
      </x:c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</x:row>
    <x:row r="30">
      <x:c r="A30" t="n">
        <x:v>27</x:v>
      </x:c>
      <x:c r="B30" s="86" t="str">
        <x:f>IF('Debt Setup'!$F$3=0,"",DATE(YEAR('Debt Setup'!$B$6),MONTH('Debt Setup'!$B$6)+A30-1,1))</x:f>
      </x:c>
      <x:c r="C30" s="94" t="str">
        <x:f>IF('Debt Setup'!$F$3=0,"",IFERROR(INDEX('Payoff Schedule'!$C$6:$C$365,A30),""))</x:f>
      </x:c>
      <x:c r="D30" s="94" t="str">
        <x:f>IF('Debt Setup'!$F$3=0,"",IF(COUNTA(I30:T30)=0,"",SUM(I30:T30)))</x:f>
      </x:c>
      <x:c r="E30" s="94" t="str">
        <x:f>IF('Debt Setup'!$F$3=0,"",IFERROR(INDEX('Payoff Schedule'!$D$6:$D$365,A30),""))</x:f>
      </x:c>
      <x:c r="F30" s="48"/>
      <x:c r="G30" s="54" t="str">
        <x:f>IF(OR('Debt Setup'!$F$3=0,D30=""),"",C30-D30)</x:f>
      </x:c>
      <x:c r="H30" s="100" t="str">
        <x:f>IF(OR(D30="",'Debt Setup'!$F$3=0),"",MAX(0,1-D30/'Debt Setup'!$F$3))</x:f>
      </x:c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</x:row>
    <x:row r="31">
      <x:c r="A31" t="n">
        <x:v>28</x:v>
      </x:c>
      <x:c r="B31" s="86" t="str">
        <x:f>IF('Debt Setup'!$F$3=0,"",DATE(YEAR('Debt Setup'!$B$6),MONTH('Debt Setup'!$B$6)+A31-1,1))</x:f>
      </x:c>
      <x:c r="C31" s="94" t="str">
        <x:f>IF('Debt Setup'!$F$3=0,"",IFERROR(INDEX('Payoff Schedule'!$C$6:$C$365,A31),""))</x:f>
      </x:c>
      <x:c r="D31" s="94" t="str">
        <x:f>IF('Debt Setup'!$F$3=0,"",IF(COUNTA(I31:T31)=0,"",SUM(I31:T31)))</x:f>
      </x:c>
      <x:c r="E31" s="94" t="str">
        <x:f>IF('Debt Setup'!$F$3=0,"",IFERROR(INDEX('Payoff Schedule'!$D$6:$D$365,A31),""))</x:f>
      </x:c>
      <x:c r="F31" s="48"/>
      <x:c r="G31" s="54" t="str">
        <x:f>IF(OR('Debt Setup'!$F$3=0,D31=""),"",C31-D31)</x:f>
      </x:c>
      <x:c r="H31" s="100" t="str">
        <x:f>IF(OR(D31="",'Debt Setup'!$F$3=0),"",MAX(0,1-D31/'Debt Setup'!$F$3))</x:f>
      </x:c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</x:row>
    <x:row r="32">
      <x:c r="A32" t="n">
        <x:v>29</x:v>
      </x:c>
      <x:c r="B32" s="86" t="str">
        <x:f>IF('Debt Setup'!$F$3=0,"",DATE(YEAR('Debt Setup'!$B$6),MONTH('Debt Setup'!$B$6)+A32-1,1))</x:f>
      </x:c>
      <x:c r="C32" s="94" t="str">
        <x:f>IF('Debt Setup'!$F$3=0,"",IFERROR(INDEX('Payoff Schedule'!$C$6:$C$365,A32),""))</x:f>
      </x:c>
      <x:c r="D32" s="94" t="str">
        <x:f>IF('Debt Setup'!$F$3=0,"",IF(COUNTA(I32:T32)=0,"",SUM(I32:T32)))</x:f>
      </x:c>
      <x:c r="E32" s="94" t="str">
        <x:f>IF('Debt Setup'!$F$3=0,"",IFERROR(INDEX('Payoff Schedule'!$D$6:$D$365,A32),""))</x:f>
      </x:c>
      <x:c r="F32" s="48"/>
      <x:c r="G32" s="54" t="str">
        <x:f>IF(OR('Debt Setup'!$F$3=0,D32=""),"",C32-D32)</x:f>
      </x:c>
      <x:c r="H32" s="100" t="str">
        <x:f>IF(OR(D32="",'Debt Setup'!$F$3=0),"",MAX(0,1-D32/'Debt Setup'!$F$3))</x:f>
      </x:c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</x:row>
    <x:row r="33">
      <x:c r="A33" t="n">
        <x:v>30</x:v>
      </x:c>
      <x:c r="B33" s="86" t="str">
        <x:f>IF('Debt Setup'!$F$3=0,"",DATE(YEAR('Debt Setup'!$B$6),MONTH('Debt Setup'!$B$6)+A33-1,1))</x:f>
      </x:c>
      <x:c r="C33" s="94" t="str">
        <x:f>IF('Debt Setup'!$F$3=0,"",IFERROR(INDEX('Payoff Schedule'!$C$6:$C$365,A33),""))</x:f>
      </x:c>
      <x:c r="D33" s="94" t="str">
        <x:f>IF('Debt Setup'!$F$3=0,"",IF(COUNTA(I33:T33)=0,"",SUM(I33:T33)))</x:f>
      </x:c>
      <x:c r="E33" s="94" t="str">
        <x:f>IF('Debt Setup'!$F$3=0,"",IFERROR(INDEX('Payoff Schedule'!$D$6:$D$365,A33),""))</x:f>
      </x:c>
      <x:c r="F33" s="48"/>
      <x:c r="G33" s="54" t="str">
        <x:f>IF(OR('Debt Setup'!$F$3=0,D33=""),"",C33-D33)</x:f>
      </x:c>
      <x:c r="H33" s="100" t="str">
        <x:f>IF(OR(D33="",'Debt Setup'!$F$3=0),"",MAX(0,1-D33/'Debt Setup'!$F$3))</x:f>
      </x:c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</x:row>
    <x:row r="34">
      <x:c r="A34" t="n">
        <x:v>31</x:v>
      </x:c>
      <x:c r="B34" s="86" t="str">
        <x:f>IF('Debt Setup'!$F$3=0,"",DATE(YEAR('Debt Setup'!$B$6),MONTH('Debt Setup'!$B$6)+A34-1,1))</x:f>
      </x:c>
      <x:c r="C34" s="94" t="str">
        <x:f>IF('Debt Setup'!$F$3=0,"",IFERROR(INDEX('Payoff Schedule'!$C$6:$C$365,A34),""))</x:f>
      </x:c>
      <x:c r="D34" s="94" t="str">
        <x:f>IF('Debt Setup'!$F$3=0,"",IF(COUNTA(I34:T34)=0,"",SUM(I34:T34)))</x:f>
      </x:c>
      <x:c r="E34" s="94" t="str">
        <x:f>IF('Debt Setup'!$F$3=0,"",IFERROR(INDEX('Payoff Schedule'!$D$6:$D$365,A34),""))</x:f>
      </x:c>
      <x:c r="F34" s="48"/>
      <x:c r="G34" s="54" t="str">
        <x:f>IF(OR('Debt Setup'!$F$3=0,D34=""),"",C34-D34)</x:f>
      </x:c>
      <x:c r="H34" s="100" t="str">
        <x:f>IF(OR(D34="",'Debt Setup'!$F$3=0),"",MAX(0,1-D34/'Debt Setup'!$F$3))</x:f>
      </x:c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</x:row>
    <x:row r="35">
      <x:c r="A35" t="n">
        <x:v>32</x:v>
      </x:c>
      <x:c r="B35" s="86" t="str">
        <x:f>IF('Debt Setup'!$F$3=0,"",DATE(YEAR('Debt Setup'!$B$6),MONTH('Debt Setup'!$B$6)+A35-1,1))</x:f>
      </x:c>
      <x:c r="C35" s="94" t="str">
        <x:f>IF('Debt Setup'!$F$3=0,"",IFERROR(INDEX('Payoff Schedule'!$C$6:$C$365,A35),""))</x:f>
      </x:c>
      <x:c r="D35" s="94" t="str">
        <x:f>IF('Debt Setup'!$F$3=0,"",IF(COUNTA(I35:T35)=0,"",SUM(I35:T35)))</x:f>
      </x:c>
      <x:c r="E35" s="94" t="str">
        <x:f>IF('Debt Setup'!$F$3=0,"",IFERROR(INDEX('Payoff Schedule'!$D$6:$D$365,A35),""))</x:f>
      </x:c>
      <x:c r="F35" s="48"/>
      <x:c r="G35" s="54" t="str">
        <x:f>IF(OR('Debt Setup'!$F$3=0,D35=""),"",C35-D35)</x:f>
      </x:c>
      <x:c r="H35" s="100" t="str">
        <x:f>IF(OR(D35="",'Debt Setup'!$F$3=0),"",MAX(0,1-D35/'Debt Setup'!$F$3))</x:f>
      </x:c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</x:row>
    <x:row r="36">
      <x:c r="A36" t="n">
        <x:v>33</x:v>
      </x:c>
      <x:c r="B36" s="86" t="str">
        <x:f>IF('Debt Setup'!$F$3=0,"",DATE(YEAR('Debt Setup'!$B$6),MONTH('Debt Setup'!$B$6)+A36-1,1))</x:f>
      </x:c>
      <x:c r="C36" s="94" t="str">
        <x:f>IF('Debt Setup'!$F$3=0,"",IFERROR(INDEX('Payoff Schedule'!$C$6:$C$365,A36),""))</x:f>
      </x:c>
      <x:c r="D36" s="94" t="str">
        <x:f>IF('Debt Setup'!$F$3=0,"",IF(COUNTA(I36:T36)=0,"",SUM(I36:T36)))</x:f>
      </x:c>
      <x:c r="E36" s="94" t="str">
        <x:f>IF('Debt Setup'!$F$3=0,"",IFERROR(INDEX('Payoff Schedule'!$D$6:$D$365,A36),""))</x:f>
      </x:c>
      <x:c r="F36" s="48"/>
      <x:c r="G36" s="54" t="str">
        <x:f>IF(OR('Debt Setup'!$F$3=0,D36=""),"",C36-D36)</x:f>
      </x:c>
      <x:c r="H36" s="100" t="str">
        <x:f>IF(OR(D36="",'Debt Setup'!$F$3=0),"",MAX(0,1-D36/'Debt Setup'!$F$3))</x:f>
      </x:c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</x:row>
    <x:row r="37">
      <x:c r="A37" t="n">
        <x:v>34</x:v>
      </x:c>
      <x:c r="B37" s="86" t="str">
        <x:f>IF('Debt Setup'!$F$3=0,"",DATE(YEAR('Debt Setup'!$B$6),MONTH('Debt Setup'!$B$6)+A37-1,1))</x:f>
      </x:c>
      <x:c r="C37" s="94" t="str">
        <x:f>IF('Debt Setup'!$F$3=0,"",IFERROR(INDEX('Payoff Schedule'!$C$6:$C$365,A37),""))</x:f>
      </x:c>
      <x:c r="D37" s="94" t="str">
        <x:f>IF('Debt Setup'!$F$3=0,"",IF(COUNTA(I37:T37)=0,"",SUM(I37:T37)))</x:f>
      </x:c>
      <x:c r="E37" s="94" t="str">
        <x:f>IF('Debt Setup'!$F$3=0,"",IFERROR(INDEX('Payoff Schedule'!$D$6:$D$365,A37),""))</x:f>
      </x:c>
      <x:c r="F37" s="48"/>
      <x:c r="G37" s="54" t="str">
        <x:f>IF(OR('Debt Setup'!$F$3=0,D37=""),"",C37-D37)</x:f>
      </x:c>
      <x:c r="H37" s="100" t="str">
        <x:f>IF(OR(D37="",'Debt Setup'!$F$3=0),"",MAX(0,1-D37/'Debt Setup'!$F$3))</x:f>
      </x:c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</x:row>
    <x:row r="38">
      <x:c r="A38" t="n">
        <x:v>35</x:v>
      </x:c>
      <x:c r="B38" s="86" t="str">
        <x:f>IF('Debt Setup'!$F$3=0,"",DATE(YEAR('Debt Setup'!$B$6),MONTH('Debt Setup'!$B$6)+A38-1,1))</x:f>
      </x:c>
      <x:c r="C38" s="94" t="str">
        <x:f>IF('Debt Setup'!$F$3=0,"",IFERROR(INDEX('Payoff Schedule'!$C$6:$C$365,A38),""))</x:f>
      </x:c>
      <x:c r="D38" s="94" t="str">
        <x:f>IF('Debt Setup'!$F$3=0,"",IF(COUNTA(I38:T38)=0,"",SUM(I38:T38)))</x:f>
      </x:c>
      <x:c r="E38" s="94" t="str">
        <x:f>IF('Debt Setup'!$F$3=0,"",IFERROR(INDEX('Payoff Schedule'!$D$6:$D$365,A38),""))</x:f>
      </x:c>
      <x:c r="F38" s="48"/>
      <x:c r="G38" s="54" t="str">
        <x:f>IF(OR('Debt Setup'!$F$3=0,D38=""),"",C38-D38)</x:f>
      </x:c>
      <x:c r="H38" s="100" t="str">
        <x:f>IF(OR(D38="",'Debt Setup'!$F$3=0),"",MAX(0,1-D38/'Debt Setup'!$F$3))</x:f>
      </x:c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</x:row>
    <x:row r="39">
      <x:c r="A39" t="n">
        <x:v>36</x:v>
      </x:c>
      <x:c r="B39" s="86" t="str">
        <x:f>IF('Debt Setup'!$F$3=0,"",DATE(YEAR('Debt Setup'!$B$6),MONTH('Debt Setup'!$B$6)+A39-1,1))</x:f>
      </x:c>
      <x:c r="C39" s="94" t="str">
        <x:f>IF('Debt Setup'!$F$3=0,"",IFERROR(INDEX('Payoff Schedule'!$C$6:$C$365,A39),""))</x:f>
      </x:c>
      <x:c r="D39" s="94" t="str">
        <x:f>IF('Debt Setup'!$F$3=0,"",IF(COUNTA(I39:T39)=0,"",SUM(I39:T39)))</x:f>
      </x:c>
      <x:c r="E39" s="94" t="str">
        <x:f>IF('Debt Setup'!$F$3=0,"",IFERROR(INDEX('Payoff Schedule'!$D$6:$D$365,A39),""))</x:f>
      </x:c>
      <x:c r="F39" s="48"/>
      <x:c r="G39" s="54" t="str">
        <x:f>IF(OR('Debt Setup'!$F$3=0,D39=""),"",C39-D39)</x:f>
      </x:c>
      <x:c r="H39" s="100" t="str">
        <x:f>IF(OR(D39="",'Debt Setup'!$F$3=0),"",MAX(0,1-D39/'Debt Setup'!$F$3))</x:f>
      </x:c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</x:row>
    <x:row r="40">
      <x:c r="A40" t="n">
        <x:v>37</x:v>
      </x:c>
      <x:c r="B40" s="86" t="str">
        <x:f>IF('Debt Setup'!$F$3=0,"",DATE(YEAR('Debt Setup'!$B$6),MONTH('Debt Setup'!$B$6)+A40-1,1))</x:f>
      </x:c>
      <x:c r="C40" s="94" t="str">
        <x:f>IF('Debt Setup'!$F$3=0,"",IFERROR(INDEX('Payoff Schedule'!$C$6:$C$365,A40),""))</x:f>
      </x:c>
      <x:c r="D40" s="94" t="str">
        <x:f>IF('Debt Setup'!$F$3=0,"",IF(COUNTA(I40:T40)=0,"",SUM(I40:T40)))</x:f>
      </x:c>
      <x:c r="E40" s="94" t="str">
        <x:f>IF('Debt Setup'!$F$3=0,"",IFERROR(INDEX('Payoff Schedule'!$D$6:$D$365,A40),""))</x:f>
      </x:c>
      <x:c r="F40" s="48"/>
      <x:c r="G40" s="54" t="str">
        <x:f>IF(OR('Debt Setup'!$F$3=0,D40=""),"",C40-D40)</x:f>
      </x:c>
      <x:c r="H40" s="100" t="str">
        <x:f>IF(OR(D40="",'Debt Setup'!$F$3=0),"",MAX(0,1-D40/'Debt Setup'!$F$3))</x:f>
      </x:c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</x:row>
    <x:row r="41">
      <x:c r="A41" t="n">
        <x:v>38</x:v>
      </x:c>
      <x:c r="B41" s="86" t="str">
        <x:f>IF('Debt Setup'!$F$3=0,"",DATE(YEAR('Debt Setup'!$B$6),MONTH('Debt Setup'!$B$6)+A41-1,1))</x:f>
      </x:c>
      <x:c r="C41" s="94" t="str">
        <x:f>IF('Debt Setup'!$F$3=0,"",IFERROR(INDEX('Payoff Schedule'!$C$6:$C$365,A41),""))</x:f>
      </x:c>
      <x:c r="D41" s="94" t="str">
        <x:f>IF('Debt Setup'!$F$3=0,"",IF(COUNTA(I41:T41)=0,"",SUM(I41:T41)))</x:f>
      </x:c>
      <x:c r="E41" s="94" t="str">
        <x:f>IF('Debt Setup'!$F$3=0,"",IFERROR(INDEX('Payoff Schedule'!$D$6:$D$365,A41),""))</x:f>
      </x:c>
      <x:c r="F41" s="48"/>
      <x:c r="G41" s="54" t="str">
        <x:f>IF(OR('Debt Setup'!$F$3=0,D41=""),"",C41-D41)</x:f>
      </x:c>
      <x:c r="H41" s="100" t="str">
        <x:f>IF(OR(D41="",'Debt Setup'!$F$3=0),"",MAX(0,1-D41/'Debt Setup'!$F$3))</x:f>
      </x:c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</x:row>
    <x:row r="42">
      <x:c r="A42" t="n">
        <x:v>39</x:v>
      </x:c>
      <x:c r="B42" s="86" t="str">
        <x:f>IF('Debt Setup'!$F$3=0,"",DATE(YEAR('Debt Setup'!$B$6),MONTH('Debt Setup'!$B$6)+A42-1,1))</x:f>
      </x:c>
      <x:c r="C42" s="94" t="str">
        <x:f>IF('Debt Setup'!$F$3=0,"",IFERROR(INDEX('Payoff Schedule'!$C$6:$C$365,A42),""))</x:f>
      </x:c>
      <x:c r="D42" s="94" t="str">
        <x:f>IF('Debt Setup'!$F$3=0,"",IF(COUNTA(I42:T42)=0,"",SUM(I42:T42)))</x:f>
      </x:c>
      <x:c r="E42" s="94" t="str">
        <x:f>IF('Debt Setup'!$F$3=0,"",IFERROR(INDEX('Payoff Schedule'!$D$6:$D$365,A42),""))</x:f>
      </x:c>
      <x:c r="F42" s="48"/>
      <x:c r="G42" s="54" t="str">
        <x:f>IF(OR('Debt Setup'!$F$3=0,D42=""),"",C42-D42)</x:f>
      </x:c>
      <x:c r="H42" s="100" t="str">
        <x:f>IF(OR(D42="",'Debt Setup'!$F$3=0),"",MAX(0,1-D42/'Debt Setup'!$F$3))</x:f>
      </x:c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</x:row>
    <x:row r="43">
      <x:c r="A43" t="n">
        <x:v>40</x:v>
      </x:c>
      <x:c r="B43" s="86" t="str">
        <x:f>IF('Debt Setup'!$F$3=0,"",DATE(YEAR('Debt Setup'!$B$6),MONTH('Debt Setup'!$B$6)+A43-1,1))</x:f>
      </x:c>
      <x:c r="C43" s="94" t="str">
        <x:f>IF('Debt Setup'!$F$3=0,"",IFERROR(INDEX('Payoff Schedule'!$C$6:$C$365,A43),""))</x:f>
      </x:c>
      <x:c r="D43" s="94" t="str">
        <x:f>IF('Debt Setup'!$F$3=0,"",IF(COUNTA(I43:T43)=0,"",SUM(I43:T43)))</x:f>
      </x:c>
      <x:c r="E43" s="94" t="str">
        <x:f>IF('Debt Setup'!$F$3=0,"",IFERROR(INDEX('Payoff Schedule'!$D$6:$D$365,A43),""))</x:f>
      </x:c>
      <x:c r="F43" s="48"/>
      <x:c r="G43" s="54" t="str">
        <x:f>IF(OR('Debt Setup'!$F$3=0,D43=""),"",C43-D43)</x:f>
      </x:c>
      <x:c r="H43" s="100" t="str">
        <x:f>IF(OR(D43="",'Debt Setup'!$F$3=0),"",MAX(0,1-D43/'Debt Setup'!$F$3))</x:f>
      </x:c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</x:row>
    <x:row r="44">
      <x:c r="A44" t="n">
        <x:v>41</x:v>
      </x:c>
      <x:c r="B44" s="86" t="str">
        <x:f>IF('Debt Setup'!$F$3=0,"",DATE(YEAR('Debt Setup'!$B$6),MONTH('Debt Setup'!$B$6)+A44-1,1))</x:f>
      </x:c>
      <x:c r="C44" s="94" t="str">
        <x:f>IF('Debt Setup'!$F$3=0,"",IFERROR(INDEX('Payoff Schedule'!$C$6:$C$365,A44),""))</x:f>
      </x:c>
      <x:c r="D44" s="94" t="str">
        <x:f>IF('Debt Setup'!$F$3=0,"",IF(COUNTA(I44:T44)=0,"",SUM(I44:T44)))</x:f>
      </x:c>
      <x:c r="E44" s="94" t="str">
        <x:f>IF('Debt Setup'!$F$3=0,"",IFERROR(INDEX('Payoff Schedule'!$D$6:$D$365,A44),""))</x:f>
      </x:c>
      <x:c r="F44" s="48"/>
      <x:c r="G44" s="54" t="str">
        <x:f>IF(OR('Debt Setup'!$F$3=0,D44=""),"",C44-D44)</x:f>
      </x:c>
      <x:c r="H44" s="100" t="str">
        <x:f>IF(OR(D44="",'Debt Setup'!$F$3=0),"",MAX(0,1-D44/'Debt Setup'!$F$3))</x:f>
      </x:c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</x:row>
    <x:row r="45">
      <x:c r="A45" t="n">
        <x:v>42</x:v>
      </x:c>
      <x:c r="B45" s="86" t="str">
        <x:f>IF('Debt Setup'!$F$3=0,"",DATE(YEAR('Debt Setup'!$B$6),MONTH('Debt Setup'!$B$6)+A45-1,1))</x:f>
      </x:c>
      <x:c r="C45" s="94" t="str">
        <x:f>IF('Debt Setup'!$F$3=0,"",IFERROR(INDEX('Payoff Schedule'!$C$6:$C$365,A45),""))</x:f>
      </x:c>
      <x:c r="D45" s="94" t="str">
        <x:f>IF('Debt Setup'!$F$3=0,"",IF(COUNTA(I45:T45)=0,"",SUM(I45:T45)))</x:f>
      </x:c>
      <x:c r="E45" s="94" t="str">
        <x:f>IF('Debt Setup'!$F$3=0,"",IFERROR(INDEX('Payoff Schedule'!$D$6:$D$365,A45),""))</x:f>
      </x:c>
      <x:c r="F45" s="48"/>
      <x:c r="G45" s="54" t="str">
        <x:f>IF(OR('Debt Setup'!$F$3=0,D45=""),"",C45-D45)</x:f>
      </x:c>
      <x:c r="H45" s="100" t="str">
        <x:f>IF(OR(D45="",'Debt Setup'!$F$3=0),"",MAX(0,1-D45/'Debt Setup'!$F$3))</x:f>
      </x:c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</x:row>
    <x:row r="46">
      <x:c r="A46" t="n">
        <x:v>43</x:v>
      </x:c>
      <x:c r="B46" s="86" t="str">
        <x:f>IF('Debt Setup'!$F$3=0,"",DATE(YEAR('Debt Setup'!$B$6),MONTH('Debt Setup'!$B$6)+A46-1,1))</x:f>
      </x:c>
      <x:c r="C46" s="94" t="str">
        <x:f>IF('Debt Setup'!$F$3=0,"",IFERROR(INDEX('Payoff Schedule'!$C$6:$C$365,A46),""))</x:f>
      </x:c>
      <x:c r="D46" s="94" t="str">
        <x:f>IF('Debt Setup'!$F$3=0,"",IF(COUNTA(I46:T46)=0,"",SUM(I46:T46)))</x:f>
      </x:c>
      <x:c r="E46" s="94" t="str">
        <x:f>IF('Debt Setup'!$F$3=0,"",IFERROR(INDEX('Payoff Schedule'!$D$6:$D$365,A46),""))</x:f>
      </x:c>
      <x:c r="F46" s="48"/>
      <x:c r="G46" s="54" t="str">
        <x:f>IF(OR('Debt Setup'!$F$3=0,D46=""),"",C46-D46)</x:f>
      </x:c>
      <x:c r="H46" s="100" t="str">
        <x:f>IF(OR(D46="",'Debt Setup'!$F$3=0),"",MAX(0,1-D46/'Debt Setup'!$F$3))</x:f>
      </x:c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</x:row>
    <x:row r="47">
      <x:c r="A47" t="n">
        <x:v>44</x:v>
      </x:c>
      <x:c r="B47" s="86" t="str">
        <x:f>IF('Debt Setup'!$F$3=0,"",DATE(YEAR('Debt Setup'!$B$6),MONTH('Debt Setup'!$B$6)+A47-1,1))</x:f>
      </x:c>
      <x:c r="C47" s="94" t="str">
        <x:f>IF('Debt Setup'!$F$3=0,"",IFERROR(INDEX('Payoff Schedule'!$C$6:$C$365,A47),""))</x:f>
      </x:c>
      <x:c r="D47" s="94" t="str">
        <x:f>IF('Debt Setup'!$F$3=0,"",IF(COUNTA(I47:T47)=0,"",SUM(I47:T47)))</x:f>
      </x:c>
      <x:c r="E47" s="94" t="str">
        <x:f>IF('Debt Setup'!$F$3=0,"",IFERROR(INDEX('Payoff Schedule'!$D$6:$D$365,A47),""))</x:f>
      </x:c>
      <x:c r="F47" s="48"/>
      <x:c r="G47" s="54" t="str">
        <x:f>IF(OR('Debt Setup'!$F$3=0,D47=""),"",C47-D47)</x:f>
      </x:c>
      <x:c r="H47" s="100" t="str">
        <x:f>IF(OR(D47="",'Debt Setup'!$F$3=0),"",MAX(0,1-D47/'Debt Setup'!$F$3))</x:f>
      </x:c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</x:row>
    <x:row r="48">
      <x:c r="A48" t="n">
        <x:v>45</x:v>
      </x:c>
      <x:c r="B48" s="86" t="str">
        <x:f>IF('Debt Setup'!$F$3=0,"",DATE(YEAR('Debt Setup'!$B$6),MONTH('Debt Setup'!$B$6)+A48-1,1))</x:f>
      </x:c>
      <x:c r="C48" s="94" t="str">
        <x:f>IF('Debt Setup'!$F$3=0,"",IFERROR(INDEX('Payoff Schedule'!$C$6:$C$365,A48),""))</x:f>
      </x:c>
      <x:c r="D48" s="94" t="str">
        <x:f>IF('Debt Setup'!$F$3=0,"",IF(COUNTA(I48:T48)=0,"",SUM(I48:T48)))</x:f>
      </x:c>
      <x:c r="E48" s="94" t="str">
        <x:f>IF('Debt Setup'!$F$3=0,"",IFERROR(INDEX('Payoff Schedule'!$D$6:$D$365,A48),""))</x:f>
      </x:c>
      <x:c r="F48" s="48"/>
      <x:c r="G48" s="54" t="str">
        <x:f>IF(OR('Debt Setup'!$F$3=0,D48=""),"",C48-D48)</x:f>
      </x:c>
      <x:c r="H48" s="100" t="str">
        <x:f>IF(OR(D48="",'Debt Setup'!$F$3=0),"",MAX(0,1-D48/'Debt Setup'!$F$3))</x:f>
      </x:c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</x:row>
    <x:row r="49">
      <x:c r="A49" t="n">
        <x:v>46</x:v>
      </x:c>
      <x:c r="B49" s="86" t="str">
        <x:f>IF('Debt Setup'!$F$3=0,"",DATE(YEAR('Debt Setup'!$B$6),MONTH('Debt Setup'!$B$6)+A49-1,1))</x:f>
      </x:c>
      <x:c r="C49" s="94" t="str">
        <x:f>IF('Debt Setup'!$F$3=0,"",IFERROR(INDEX('Payoff Schedule'!$C$6:$C$365,A49),""))</x:f>
      </x:c>
      <x:c r="D49" s="94" t="str">
        <x:f>IF('Debt Setup'!$F$3=0,"",IF(COUNTA(I49:T49)=0,"",SUM(I49:T49)))</x:f>
      </x:c>
      <x:c r="E49" s="94" t="str">
        <x:f>IF('Debt Setup'!$F$3=0,"",IFERROR(INDEX('Payoff Schedule'!$D$6:$D$365,A49),""))</x:f>
      </x:c>
      <x:c r="F49" s="48"/>
      <x:c r="G49" s="54" t="str">
        <x:f>IF(OR('Debt Setup'!$F$3=0,D49=""),"",C49-D49)</x:f>
      </x:c>
      <x:c r="H49" s="100" t="str">
        <x:f>IF(OR(D49="",'Debt Setup'!$F$3=0),"",MAX(0,1-D49/'Debt Setup'!$F$3))</x:f>
      </x:c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</x:row>
    <x:row r="50">
      <x:c r="A50" t="n">
        <x:v>47</x:v>
      </x:c>
      <x:c r="B50" s="86" t="str">
        <x:f>IF('Debt Setup'!$F$3=0,"",DATE(YEAR('Debt Setup'!$B$6),MONTH('Debt Setup'!$B$6)+A50-1,1))</x:f>
      </x:c>
      <x:c r="C50" s="94" t="str">
        <x:f>IF('Debt Setup'!$F$3=0,"",IFERROR(INDEX('Payoff Schedule'!$C$6:$C$365,A50),""))</x:f>
      </x:c>
      <x:c r="D50" s="94" t="str">
        <x:f>IF('Debt Setup'!$F$3=0,"",IF(COUNTA(I50:T50)=0,"",SUM(I50:T50)))</x:f>
      </x:c>
      <x:c r="E50" s="94" t="str">
        <x:f>IF('Debt Setup'!$F$3=0,"",IFERROR(INDEX('Payoff Schedule'!$D$6:$D$365,A50),""))</x:f>
      </x:c>
      <x:c r="F50" s="48"/>
      <x:c r="G50" s="54" t="str">
        <x:f>IF(OR('Debt Setup'!$F$3=0,D50=""),"",C50-D50)</x:f>
      </x:c>
      <x:c r="H50" s="100" t="str">
        <x:f>IF(OR(D50="",'Debt Setup'!$F$3=0),"",MAX(0,1-D50/'Debt Setup'!$F$3))</x:f>
      </x:c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</x:row>
    <x:row r="51">
      <x:c r="A51" t="n">
        <x:v>48</x:v>
      </x:c>
      <x:c r="B51" s="86" t="str">
        <x:f>IF('Debt Setup'!$F$3=0,"",DATE(YEAR('Debt Setup'!$B$6),MONTH('Debt Setup'!$B$6)+A51-1,1))</x:f>
      </x:c>
      <x:c r="C51" s="94" t="str">
        <x:f>IF('Debt Setup'!$F$3=0,"",IFERROR(INDEX('Payoff Schedule'!$C$6:$C$365,A51),""))</x:f>
      </x:c>
      <x:c r="D51" s="94" t="str">
        <x:f>IF('Debt Setup'!$F$3=0,"",IF(COUNTA(I51:T51)=0,"",SUM(I51:T51)))</x:f>
      </x:c>
      <x:c r="E51" s="94" t="str">
        <x:f>IF('Debt Setup'!$F$3=0,"",IFERROR(INDEX('Payoff Schedule'!$D$6:$D$365,A51),""))</x:f>
      </x:c>
      <x:c r="F51" s="48"/>
      <x:c r="G51" s="54" t="str">
        <x:f>IF(OR('Debt Setup'!$F$3=0,D51=""),"",C51-D51)</x:f>
      </x:c>
      <x:c r="H51" s="100" t="str">
        <x:f>IF(OR(D51="",'Debt Setup'!$F$3=0),"",MAX(0,1-D51/'Debt Setup'!$F$3))</x:f>
      </x:c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</x:row>
    <x:row r="52">
      <x:c r="A52" t="n">
        <x:v>49</x:v>
      </x:c>
      <x:c r="B52" s="86" t="str">
        <x:f>IF('Debt Setup'!$F$3=0,"",DATE(YEAR('Debt Setup'!$B$6),MONTH('Debt Setup'!$B$6)+A52-1,1))</x:f>
      </x:c>
      <x:c r="C52" s="94" t="str">
        <x:f>IF('Debt Setup'!$F$3=0,"",IFERROR(INDEX('Payoff Schedule'!$C$6:$C$365,A52),""))</x:f>
      </x:c>
      <x:c r="D52" s="94" t="str">
        <x:f>IF('Debt Setup'!$F$3=0,"",IF(COUNTA(I52:T52)=0,"",SUM(I52:T52)))</x:f>
      </x:c>
      <x:c r="E52" s="94" t="str">
        <x:f>IF('Debt Setup'!$F$3=0,"",IFERROR(INDEX('Payoff Schedule'!$D$6:$D$365,A52),""))</x:f>
      </x:c>
      <x:c r="F52" s="48"/>
      <x:c r="G52" s="54" t="str">
        <x:f>IF(OR('Debt Setup'!$F$3=0,D52=""),"",C52-D52)</x:f>
      </x:c>
      <x:c r="H52" s="100" t="str">
        <x:f>IF(OR(D52="",'Debt Setup'!$F$3=0),"",MAX(0,1-D52/'Debt Setup'!$F$3))</x:f>
      </x:c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</x:row>
    <x:row r="53">
      <x:c r="A53" t="n">
        <x:v>50</x:v>
      </x:c>
      <x:c r="B53" s="86" t="str">
        <x:f>IF('Debt Setup'!$F$3=0,"",DATE(YEAR('Debt Setup'!$B$6),MONTH('Debt Setup'!$B$6)+A53-1,1))</x:f>
      </x:c>
      <x:c r="C53" s="94" t="str">
        <x:f>IF('Debt Setup'!$F$3=0,"",IFERROR(INDEX('Payoff Schedule'!$C$6:$C$365,A53),""))</x:f>
      </x:c>
      <x:c r="D53" s="94" t="str">
        <x:f>IF('Debt Setup'!$F$3=0,"",IF(COUNTA(I53:T53)=0,"",SUM(I53:T53)))</x:f>
      </x:c>
      <x:c r="E53" s="94" t="str">
        <x:f>IF('Debt Setup'!$F$3=0,"",IFERROR(INDEX('Payoff Schedule'!$D$6:$D$365,A53),""))</x:f>
      </x:c>
      <x:c r="F53" s="48"/>
      <x:c r="G53" s="54" t="str">
        <x:f>IF(OR('Debt Setup'!$F$3=0,D53=""),"",C53-D53)</x:f>
      </x:c>
      <x:c r="H53" s="100" t="str">
        <x:f>IF(OR(D53="",'Debt Setup'!$F$3=0),"",MAX(0,1-D53/'Debt Setup'!$F$3))</x:f>
      </x:c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</x:row>
    <x:row r="54">
      <x:c r="A54" t="n">
        <x:v>51</x:v>
      </x:c>
      <x:c r="B54" s="86" t="str">
        <x:f>IF('Debt Setup'!$F$3=0,"",DATE(YEAR('Debt Setup'!$B$6),MONTH('Debt Setup'!$B$6)+A54-1,1))</x:f>
      </x:c>
      <x:c r="C54" s="94" t="str">
        <x:f>IF('Debt Setup'!$F$3=0,"",IFERROR(INDEX('Payoff Schedule'!$C$6:$C$365,A54),""))</x:f>
      </x:c>
      <x:c r="D54" s="94" t="str">
        <x:f>IF('Debt Setup'!$F$3=0,"",IF(COUNTA(I54:T54)=0,"",SUM(I54:T54)))</x:f>
      </x:c>
      <x:c r="E54" s="94" t="str">
        <x:f>IF('Debt Setup'!$F$3=0,"",IFERROR(INDEX('Payoff Schedule'!$D$6:$D$365,A54),""))</x:f>
      </x:c>
      <x:c r="F54" s="48"/>
      <x:c r="G54" s="54" t="str">
        <x:f>IF(OR('Debt Setup'!$F$3=0,D54=""),"",C54-D54)</x:f>
      </x:c>
      <x:c r="H54" s="100" t="str">
        <x:f>IF(OR(D54="",'Debt Setup'!$F$3=0),"",MAX(0,1-D54/'Debt Setup'!$F$3))</x:f>
      </x:c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</x:row>
    <x:row r="55">
      <x:c r="A55" t="n">
        <x:v>52</x:v>
      </x:c>
      <x:c r="B55" s="86" t="str">
        <x:f>IF('Debt Setup'!$F$3=0,"",DATE(YEAR('Debt Setup'!$B$6),MONTH('Debt Setup'!$B$6)+A55-1,1))</x:f>
      </x:c>
      <x:c r="C55" s="94" t="str">
        <x:f>IF('Debt Setup'!$F$3=0,"",IFERROR(INDEX('Payoff Schedule'!$C$6:$C$365,A55),""))</x:f>
      </x:c>
      <x:c r="D55" s="94" t="str">
        <x:f>IF('Debt Setup'!$F$3=0,"",IF(COUNTA(I55:T55)=0,"",SUM(I55:T55)))</x:f>
      </x:c>
      <x:c r="E55" s="94" t="str">
        <x:f>IF('Debt Setup'!$F$3=0,"",IFERROR(INDEX('Payoff Schedule'!$D$6:$D$365,A55),""))</x:f>
      </x:c>
      <x:c r="F55" s="48"/>
      <x:c r="G55" s="54" t="str">
        <x:f>IF(OR('Debt Setup'!$F$3=0,D55=""),"",C55-D55)</x:f>
      </x:c>
      <x:c r="H55" s="100" t="str">
        <x:f>IF(OR(D55="",'Debt Setup'!$F$3=0),"",MAX(0,1-D55/'Debt Setup'!$F$3))</x:f>
      </x:c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</x:row>
    <x:row r="56">
      <x:c r="A56" t="n">
        <x:v>53</x:v>
      </x:c>
      <x:c r="B56" s="86" t="str">
        <x:f>IF('Debt Setup'!$F$3=0,"",DATE(YEAR('Debt Setup'!$B$6),MONTH('Debt Setup'!$B$6)+A56-1,1))</x:f>
      </x:c>
      <x:c r="C56" s="94" t="str">
        <x:f>IF('Debt Setup'!$F$3=0,"",IFERROR(INDEX('Payoff Schedule'!$C$6:$C$365,A56),""))</x:f>
      </x:c>
      <x:c r="D56" s="94" t="str">
        <x:f>IF('Debt Setup'!$F$3=0,"",IF(COUNTA(I56:T56)=0,"",SUM(I56:T56)))</x:f>
      </x:c>
      <x:c r="E56" s="94" t="str">
        <x:f>IF('Debt Setup'!$F$3=0,"",IFERROR(INDEX('Payoff Schedule'!$D$6:$D$365,A56),""))</x:f>
      </x:c>
      <x:c r="F56" s="48"/>
      <x:c r="G56" s="54" t="str">
        <x:f>IF(OR('Debt Setup'!$F$3=0,D56=""),"",C56-D56)</x:f>
      </x:c>
      <x:c r="H56" s="100" t="str">
        <x:f>IF(OR(D56="",'Debt Setup'!$F$3=0),"",MAX(0,1-D56/'Debt Setup'!$F$3))</x:f>
      </x:c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</x:row>
    <x:row r="57">
      <x:c r="A57" t="n">
        <x:v>54</x:v>
      </x:c>
      <x:c r="B57" s="86" t="str">
        <x:f>IF('Debt Setup'!$F$3=0,"",DATE(YEAR('Debt Setup'!$B$6),MONTH('Debt Setup'!$B$6)+A57-1,1))</x:f>
      </x:c>
      <x:c r="C57" s="94" t="str">
        <x:f>IF('Debt Setup'!$F$3=0,"",IFERROR(INDEX('Payoff Schedule'!$C$6:$C$365,A57),""))</x:f>
      </x:c>
      <x:c r="D57" s="94" t="str">
        <x:f>IF('Debt Setup'!$F$3=0,"",IF(COUNTA(I57:T57)=0,"",SUM(I57:T57)))</x:f>
      </x:c>
      <x:c r="E57" s="94" t="str">
        <x:f>IF('Debt Setup'!$F$3=0,"",IFERROR(INDEX('Payoff Schedule'!$D$6:$D$365,A57),""))</x:f>
      </x:c>
      <x:c r="F57" s="48"/>
      <x:c r="G57" s="54" t="str">
        <x:f>IF(OR('Debt Setup'!$F$3=0,D57=""),"",C57-D57)</x:f>
      </x:c>
      <x:c r="H57" s="100" t="str">
        <x:f>IF(OR(D57="",'Debt Setup'!$F$3=0),"",MAX(0,1-D57/'Debt Setup'!$F$3))</x:f>
      </x:c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</x:row>
    <x:row r="58">
      <x:c r="A58" t="n">
        <x:v>55</x:v>
      </x:c>
      <x:c r="B58" s="86" t="str">
        <x:f>IF('Debt Setup'!$F$3=0,"",DATE(YEAR('Debt Setup'!$B$6),MONTH('Debt Setup'!$B$6)+A58-1,1))</x:f>
      </x:c>
      <x:c r="C58" s="94" t="str">
        <x:f>IF('Debt Setup'!$F$3=0,"",IFERROR(INDEX('Payoff Schedule'!$C$6:$C$365,A58),""))</x:f>
      </x:c>
      <x:c r="D58" s="94" t="str">
        <x:f>IF('Debt Setup'!$F$3=0,"",IF(COUNTA(I58:T58)=0,"",SUM(I58:T58)))</x:f>
      </x:c>
      <x:c r="E58" s="94" t="str">
        <x:f>IF('Debt Setup'!$F$3=0,"",IFERROR(INDEX('Payoff Schedule'!$D$6:$D$365,A58),""))</x:f>
      </x:c>
      <x:c r="F58" s="48"/>
      <x:c r="G58" s="54" t="str">
        <x:f>IF(OR('Debt Setup'!$F$3=0,D58=""),"",C58-D58)</x:f>
      </x:c>
      <x:c r="H58" s="100" t="str">
        <x:f>IF(OR(D58="",'Debt Setup'!$F$3=0),"",MAX(0,1-D58/'Debt Setup'!$F$3))</x:f>
      </x:c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</x:row>
    <x:row r="59">
      <x:c r="A59" t="n">
        <x:v>56</x:v>
      </x:c>
      <x:c r="B59" s="86" t="str">
        <x:f>IF('Debt Setup'!$F$3=0,"",DATE(YEAR('Debt Setup'!$B$6),MONTH('Debt Setup'!$B$6)+A59-1,1))</x:f>
      </x:c>
      <x:c r="C59" s="94" t="str">
        <x:f>IF('Debt Setup'!$F$3=0,"",IFERROR(INDEX('Payoff Schedule'!$C$6:$C$365,A59),""))</x:f>
      </x:c>
      <x:c r="D59" s="94" t="str">
        <x:f>IF('Debt Setup'!$F$3=0,"",IF(COUNTA(I59:T59)=0,"",SUM(I59:T59)))</x:f>
      </x:c>
      <x:c r="E59" s="94" t="str">
        <x:f>IF('Debt Setup'!$F$3=0,"",IFERROR(INDEX('Payoff Schedule'!$D$6:$D$365,A59),""))</x:f>
      </x:c>
      <x:c r="F59" s="48"/>
      <x:c r="G59" s="54" t="str">
        <x:f>IF(OR('Debt Setup'!$F$3=0,D59=""),"",C59-D59)</x:f>
      </x:c>
      <x:c r="H59" s="100" t="str">
        <x:f>IF(OR(D59="",'Debt Setup'!$F$3=0),"",MAX(0,1-D59/'Debt Setup'!$F$3))</x:f>
      </x:c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</x:row>
    <x:row r="60">
      <x:c r="A60" t="n">
        <x:v>57</x:v>
      </x:c>
      <x:c r="B60" s="86" t="str">
        <x:f>IF('Debt Setup'!$F$3=0,"",DATE(YEAR('Debt Setup'!$B$6),MONTH('Debt Setup'!$B$6)+A60-1,1))</x:f>
      </x:c>
      <x:c r="C60" s="94" t="str">
        <x:f>IF('Debt Setup'!$F$3=0,"",IFERROR(INDEX('Payoff Schedule'!$C$6:$C$365,A60),""))</x:f>
      </x:c>
      <x:c r="D60" s="94" t="str">
        <x:f>IF('Debt Setup'!$F$3=0,"",IF(COUNTA(I60:T60)=0,"",SUM(I60:T60)))</x:f>
      </x:c>
      <x:c r="E60" s="94" t="str">
        <x:f>IF('Debt Setup'!$F$3=0,"",IFERROR(INDEX('Payoff Schedule'!$D$6:$D$365,A60),""))</x:f>
      </x:c>
      <x:c r="F60" s="48"/>
      <x:c r="G60" s="54" t="str">
        <x:f>IF(OR('Debt Setup'!$F$3=0,D60=""),"",C60-D60)</x:f>
      </x:c>
      <x:c r="H60" s="100" t="str">
        <x:f>IF(OR(D60="",'Debt Setup'!$F$3=0),"",MAX(0,1-D60/'Debt Setup'!$F$3))</x:f>
      </x:c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</x:row>
    <x:row r="61">
      <x:c r="A61" t="n">
        <x:v>58</x:v>
      </x:c>
      <x:c r="B61" s="86" t="str">
        <x:f>IF('Debt Setup'!$F$3=0,"",DATE(YEAR('Debt Setup'!$B$6),MONTH('Debt Setup'!$B$6)+A61-1,1))</x:f>
      </x:c>
      <x:c r="C61" s="94" t="str">
        <x:f>IF('Debt Setup'!$F$3=0,"",IFERROR(INDEX('Payoff Schedule'!$C$6:$C$365,A61),""))</x:f>
      </x:c>
      <x:c r="D61" s="94" t="str">
        <x:f>IF('Debt Setup'!$F$3=0,"",IF(COUNTA(I61:T61)=0,"",SUM(I61:T61)))</x:f>
      </x:c>
      <x:c r="E61" s="94" t="str">
        <x:f>IF('Debt Setup'!$F$3=0,"",IFERROR(INDEX('Payoff Schedule'!$D$6:$D$365,A61),""))</x:f>
      </x:c>
      <x:c r="F61" s="48"/>
      <x:c r="G61" s="54" t="str">
        <x:f>IF(OR('Debt Setup'!$F$3=0,D61=""),"",C61-D61)</x:f>
      </x:c>
      <x:c r="H61" s="100" t="str">
        <x:f>IF(OR(D61="",'Debt Setup'!$F$3=0),"",MAX(0,1-D61/'Debt Setup'!$F$3))</x:f>
      </x:c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</x:row>
    <x:row r="62">
      <x:c r="A62" t="n">
        <x:v>59</x:v>
      </x:c>
      <x:c r="B62" s="86" t="str">
        <x:f>IF('Debt Setup'!$F$3=0,"",DATE(YEAR('Debt Setup'!$B$6),MONTH('Debt Setup'!$B$6)+A62-1,1))</x:f>
      </x:c>
      <x:c r="C62" s="94" t="str">
        <x:f>IF('Debt Setup'!$F$3=0,"",IFERROR(INDEX('Payoff Schedule'!$C$6:$C$365,A62),""))</x:f>
      </x:c>
      <x:c r="D62" s="94" t="str">
        <x:f>IF('Debt Setup'!$F$3=0,"",IF(COUNTA(I62:T62)=0,"",SUM(I62:T62)))</x:f>
      </x:c>
      <x:c r="E62" s="94" t="str">
        <x:f>IF('Debt Setup'!$F$3=0,"",IFERROR(INDEX('Payoff Schedule'!$D$6:$D$365,A62),""))</x:f>
      </x:c>
      <x:c r="F62" s="48"/>
      <x:c r="G62" s="54" t="str">
        <x:f>IF(OR('Debt Setup'!$F$3=0,D62=""),"",C62-D62)</x:f>
      </x:c>
      <x:c r="H62" s="100" t="str">
        <x:f>IF(OR(D62="",'Debt Setup'!$F$3=0),"",MAX(0,1-D62/'Debt Setup'!$F$3))</x:f>
      </x:c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</x:row>
    <x:row r="63">
      <x:c r="A63" t="n">
        <x:v>60</x:v>
      </x:c>
      <x:c r="B63" s="86" t="str">
        <x:f>IF('Debt Setup'!$F$3=0,"",DATE(YEAR('Debt Setup'!$B$6),MONTH('Debt Setup'!$B$6)+A63-1,1))</x:f>
      </x:c>
      <x:c r="C63" s="94" t="str">
        <x:f>IF('Debt Setup'!$F$3=0,"",IFERROR(INDEX('Payoff Schedule'!$C$6:$C$365,A63),""))</x:f>
      </x:c>
      <x:c r="D63" s="94" t="str">
        <x:f>IF('Debt Setup'!$F$3=0,"",IF(COUNTA(I63:T63)=0,"",SUM(I63:T63)))</x:f>
      </x:c>
      <x:c r="E63" s="94" t="str">
        <x:f>IF('Debt Setup'!$F$3=0,"",IFERROR(INDEX('Payoff Schedule'!$D$6:$D$365,A63),""))</x:f>
      </x:c>
      <x:c r="F63" s="48"/>
      <x:c r="G63" s="54" t="str">
        <x:f>IF(OR('Debt Setup'!$F$3=0,D63=""),"",C63-D63)</x:f>
      </x:c>
      <x:c r="H63" s="100" t="str">
        <x:f>IF(OR(D63="",'Debt Setup'!$F$3=0),"",MAX(0,1-D63/'Debt Setup'!$F$3))</x:f>
      </x:c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</x:row>
    <x:row r="64">
      <x:c r="A64" t="n">
        <x:v>61</x:v>
      </x:c>
      <x:c r="B64" s="86" t="str">
        <x:f>IF('Debt Setup'!$F$3=0,"",DATE(YEAR('Debt Setup'!$B$6),MONTH('Debt Setup'!$B$6)+A64-1,1))</x:f>
      </x:c>
      <x:c r="C64" s="94" t="str">
        <x:f>IF('Debt Setup'!$F$3=0,"",IFERROR(INDEX('Payoff Schedule'!$C$6:$C$365,A64),""))</x:f>
      </x:c>
      <x:c r="D64" s="94" t="str">
        <x:f>IF('Debt Setup'!$F$3=0,"",IF(COUNTA(I64:T64)=0,"",SUM(I64:T64)))</x:f>
      </x:c>
      <x:c r="E64" s="94" t="str">
        <x:f>IF('Debt Setup'!$F$3=0,"",IFERROR(INDEX('Payoff Schedule'!$D$6:$D$365,A64),""))</x:f>
      </x:c>
      <x:c r="F64" s="48"/>
      <x:c r="G64" s="54" t="str">
        <x:f>IF(OR('Debt Setup'!$F$3=0,D64=""),"",C64-D64)</x:f>
      </x:c>
      <x:c r="H64" s="100" t="str">
        <x:f>IF(OR(D64="",'Debt Setup'!$F$3=0),"",MAX(0,1-D64/'Debt Setup'!$F$3))</x:f>
      </x:c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</x:row>
    <x:row r="65">
      <x:c r="A65" t="n">
        <x:v>62</x:v>
      </x:c>
      <x:c r="B65" s="86" t="str">
        <x:f>IF('Debt Setup'!$F$3=0,"",DATE(YEAR('Debt Setup'!$B$6),MONTH('Debt Setup'!$B$6)+A65-1,1))</x:f>
      </x:c>
      <x:c r="C65" s="94" t="str">
        <x:f>IF('Debt Setup'!$F$3=0,"",IFERROR(INDEX('Payoff Schedule'!$C$6:$C$365,A65),""))</x:f>
      </x:c>
      <x:c r="D65" s="94" t="str">
        <x:f>IF('Debt Setup'!$F$3=0,"",IF(COUNTA(I65:T65)=0,"",SUM(I65:T65)))</x:f>
      </x:c>
      <x:c r="E65" s="94" t="str">
        <x:f>IF('Debt Setup'!$F$3=0,"",IFERROR(INDEX('Payoff Schedule'!$D$6:$D$365,A65),""))</x:f>
      </x:c>
      <x:c r="F65" s="48"/>
      <x:c r="G65" s="54" t="str">
        <x:f>IF(OR('Debt Setup'!$F$3=0,D65=""),"",C65-D65)</x:f>
      </x:c>
      <x:c r="H65" s="100" t="str">
        <x:f>IF(OR(D65="",'Debt Setup'!$F$3=0),"",MAX(0,1-D65/'Debt Setup'!$F$3))</x:f>
      </x:c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</x:row>
    <x:row r="66">
      <x:c r="A66" t="n">
        <x:v>63</x:v>
      </x:c>
      <x:c r="B66" s="86" t="str">
        <x:f>IF('Debt Setup'!$F$3=0,"",DATE(YEAR('Debt Setup'!$B$6),MONTH('Debt Setup'!$B$6)+A66-1,1))</x:f>
      </x:c>
      <x:c r="C66" s="94" t="str">
        <x:f>IF('Debt Setup'!$F$3=0,"",IFERROR(INDEX('Payoff Schedule'!$C$6:$C$365,A66),""))</x:f>
      </x:c>
      <x:c r="D66" s="94" t="str">
        <x:f>IF('Debt Setup'!$F$3=0,"",IF(COUNTA(I66:T66)=0,"",SUM(I66:T66)))</x:f>
      </x:c>
      <x:c r="E66" s="94" t="str">
        <x:f>IF('Debt Setup'!$F$3=0,"",IFERROR(INDEX('Payoff Schedule'!$D$6:$D$365,A66),""))</x:f>
      </x:c>
      <x:c r="F66" s="48"/>
      <x:c r="G66" s="54" t="str">
        <x:f>IF(OR('Debt Setup'!$F$3=0,D66=""),"",C66-D66)</x:f>
      </x:c>
      <x:c r="H66" s="100" t="str">
        <x:f>IF(OR(D66="",'Debt Setup'!$F$3=0),"",MAX(0,1-D66/'Debt Setup'!$F$3))</x:f>
      </x:c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</x:row>
    <x:row r="67">
      <x:c r="A67" t="n">
        <x:v>64</x:v>
      </x:c>
      <x:c r="B67" s="86" t="str">
        <x:f>IF('Debt Setup'!$F$3=0,"",DATE(YEAR('Debt Setup'!$B$6),MONTH('Debt Setup'!$B$6)+A67-1,1))</x:f>
      </x:c>
      <x:c r="C67" s="94" t="str">
        <x:f>IF('Debt Setup'!$F$3=0,"",IFERROR(INDEX('Payoff Schedule'!$C$6:$C$365,A67),""))</x:f>
      </x:c>
      <x:c r="D67" s="94" t="str">
        <x:f>IF('Debt Setup'!$F$3=0,"",IF(COUNTA(I67:T67)=0,"",SUM(I67:T67)))</x:f>
      </x:c>
      <x:c r="E67" s="94" t="str">
        <x:f>IF('Debt Setup'!$F$3=0,"",IFERROR(INDEX('Payoff Schedule'!$D$6:$D$365,A67),""))</x:f>
      </x:c>
      <x:c r="F67" s="48"/>
      <x:c r="G67" s="54" t="str">
        <x:f>IF(OR('Debt Setup'!$F$3=0,D67=""),"",C67-D67)</x:f>
      </x:c>
      <x:c r="H67" s="100" t="str">
        <x:f>IF(OR(D67="",'Debt Setup'!$F$3=0),"",MAX(0,1-D67/'Debt Setup'!$F$3))</x:f>
      </x:c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</x:row>
    <x:row r="68">
      <x:c r="A68" t="n">
        <x:v>65</x:v>
      </x:c>
      <x:c r="B68" s="86" t="str">
        <x:f>IF('Debt Setup'!$F$3=0,"",DATE(YEAR('Debt Setup'!$B$6),MONTH('Debt Setup'!$B$6)+A68-1,1))</x:f>
      </x:c>
      <x:c r="C68" s="94" t="str">
        <x:f>IF('Debt Setup'!$F$3=0,"",IFERROR(INDEX('Payoff Schedule'!$C$6:$C$365,A68),""))</x:f>
      </x:c>
      <x:c r="D68" s="94" t="str">
        <x:f>IF('Debt Setup'!$F$3=0,"",IF(COUNTA(I68:T68)=0,"",SUM(I68:T68)))</x:f>
      </x:c>
      <x:c r="E68" s="94" t="str">
        <x:f>IF('Debt Setup'!$F$3=0,"",IFERROR(INDEX('Payoff Schedule'!$D$6:$D$365,A68),""))</x:f>
      </x:c>
      <x:c r="F68" s="48"/>
      <x:c r="G68" s="54" t="str">
        <x:f>IF(OR('Debt Setup'!$F$3=0,D68=""),"",C68-D68)</x:f>
      </x:c>
      <x:c r="H68" s="100" t="str">
        <x:f>IF(OR(D68="",'Debt Setup'!$F$3=0),"",MAX(0,1-D68/'Debt Setup'!$F$3))</x:f>
      </x:c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</x:row>
    <x:row r="69">
      <x:c r="A69" t="n">
        <x:v>66</x:v>
      </x:c>
      <x:c r="B69" s="86" t="str">
        <x:f>IF('Debt Setup'!$F$3=0,"",DATE(YEAR('Debt Setup'!$B$6),MONTH('Debt Setup'!$B$6)+A69-1,1))</x:f>
      </x:c>
      <x:c r="C69" s="94" t="str">
        <x:f>IF('Debt Setup'!$F$3=0,"",IFERROR(INDEX('Payoff Schedule'!$C$6:$C$365,A69),""))</x:f>
      </x:c>
      <x:c r="D69" s="94" t="str">
        <x:f>IF('Debt Setup'!$F$3=0,"",IF(COUNTA(I69:T69)=0,"",SUM(I69:T69)))</x:f>
      </x:c>
      <x:c r="E69" s="94" t="str">
        <x:f>IF('Debt Setup'!$F$3=0,"",IFERROR(INDEX('Payoff Schedule'!$D$6:$D$365,A69),""))</x:f>
      </x:c>
      <x:c r="F69" s="48"/>
      <x:c r="G69" s="54" t="str">
        <x:f>IF(OR('Debt Setup'!$F$3=0,D69=""),"",C69-D69)</x:f>
      </x:c>
      <x:c r="H69" s="100" t="str">
        <x:f>IF(OR(D69="",'Debt Setup'!$F$3=0),"",MAX(0,1-D69/'Debt Setup'!$F$3))</x:f>
      </x:c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</x:row>
    <x:row r="70">
      <x:c r="A70" t="n">
        <x:v>67</x:v>
      </x:c>
      <x:c r="B70" s="86" t="str">
        <x:f>IF('Debt Setup'!$F$3=0,"",DATE(YEAR('Debt Setup'!$B$6),MONTH('Debt Setup'!$B$6)+A70-1,1))</x:f>
      </x:c>
      <x:c r="C70" s="94" t="str">
        <x:f>IF('Debt Setup'!$F$3=0,"",IFERROR(INDEX('Payoff Schedule'!$C$6:$C$365,A70),""))</x:f>
      </x:c>
      <x:c r="D70" s="94" t="str">
        <x:f>IF('Debt Setup'!$F$3=0,"",IF(COUNTA(I70:T70)=0,"",SUM(I70:T70)))</x:f>
      </x:c>
      <x:c r="E70" s="94" t="str">
        <x:f>IF('Debt Setup'!$F$3=0,"",IFERROR(INDEX('Payoff Schedule'!$D$6:$D$365,A70),""))</x:f>
      </x:c>
      <x:c r="F70" s="48"/>
      <x:c r="G70" s="54" t="str">
        <x:f>IF(OR('Debt Setup'!$F$3=0,D70=""),"",C70-D70)</x:f>
      </x:c>
      <x:c r="H70" s="100" t="str">
        <x:f>IF(OR(D70="",'Debt Setup'!$F$3=0),"",MAX(0,1-D70/'Debt Setup'!$F$3))</x:f>
      </x:c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</x:row>
    <x:row r="71">
      <x:c r="A71" t="n">
        <x:v>68</x:v>
      </x:c>
      <x:c r="B71" s="86" t="str">
        <x:f>IF('Debt Setup'!$F$3=0,"",DATE(YEAR('Debt Setup'!$B$6),MONTH('Debt Setup'!$B$6)+A71-1,1))</x:f>
      </x:c>
      <x:c r="C71" s="94" t="str">
        <x:f>IF('Debt Setup'!$F$3=0,"",IFERROR(INDEX('Payoff Schedule'!$C$6:$C$365,A71),""))</x:f>
      </x:c>
      <x:c r="D71" s="94" t="str">
        <x:f>IF('Debt Setup'!$F$3=0,"",IF(COUNTA(I71:T71)=0,"",SUM(I71:T71)))</x:f>
      </x:c>
      <x:c r="E71" s="94" t="str">
        <x:f>IF('Debt Setup'!$F$3=0,"",IFERROR(INDEX('Payoff Schedule'!$D$6:$D$365,A71),""))</x:f>
      </x:c>
      <x:c r="F71" s="48"/>
      <x:c r="G71" s="54" t="str">
        <x:f>IF(OR('Debt Setup'!$F$3=0,D71=""),"",C71-D71)</x:f>
      </x:c>
      <x:c r="H71" s="100" t="str">
        <x:f>IF(OR(D71="",'Debt Setup'!$F$3=0),"",MAX(0,1-D71/'Debt Setup'!$F$3))</x:f>
      </x:c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</x:row>
    <x:row r="72">
      <x:c r="A72" t="n">
        <x:v>69</x:v>
      </x:c>
      <x:c r="B72" s="86" t="str">
        <x:f>IF('Debt Setup'!$F$3=0,"",DATE(YEAR('Debt Setup'!$B$6),MONTH('Debt Setup'!$B$6)+A72-1,1))</x:f>
      </x:c>
      <x:c r="C72" s="94" t="str">
        <x:f>IF('Debt Setup'!$F$3=0,"",IFERROR(INDEX('Payoff Schedule'!$C$6:$C$365,A72),""))</x:f>
      </x:c>
      <x:c r="D72" s="94" t="str">
        <x:f>IF('Debt Setup'!$F$3=0,"",IF(COUNTA(I72:T72)=0,"",SUM(I72:T72)))</x:f>
      </x:c>
      <x:c r="E72" s="94" t="str">
        <x:f>IF('Debt Setup'!$F$3=0,"",IFERROR(INDEX('Payoff Schedule'!$D$6:$D$365,A72),""))</x:f>
      </x:c>
      <x:c r="F72" s="48"/>
      <x:c r="G72" s="54" t="str">
        <x:f>IF(OR('Debt Setup'!$F$3=0,D72=""),"",C72-D72)</x:f>
      </x:c>
      <x:c r="H72" s="100" t="str">
        <x:f>IF(OR(D72="",'Debt Setup'!$F$3=0),"",MAX(0,1-D72/'Debt Setup'!$F$3))</x:f>
      </x:c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</x:row>
    <x:row r="73">
      <x:c r="A73" t="n">
        <x:v>70</x:v>
      </x:c>
      <x:c r="B73" s="86" t="str">
        <x:f>IF('Debt Setup'!$F$3=0,"",DATE(YEAR('Debt Setup'!$B$6),MONTH('Debt Setup'!$B$6)+A73-1,1))</x:f>
      </x:c>
      <x:c r="C73" s="94" t="str">
        <x:f>IF('Debt Setup'!$F$3=0,"",IFERROR(INDEX('Payoff Schedule'!$C$6:$C$365,A73),""))</x:f>
      </x:c>
      <x:c r="D73" s="94" t="str">
        <x:f>IF('Debt Setup'!$F$3=0,"",IF(COUNTA(I73:T73)=0,"",SUM(I73:T73)))</x:f>
      </x:c>
      <x:c r="E73" s="94" t="str">
        <x:f>IF('Debt Setup'!$F$3=0,"",IFERROR(INDEX('Payoff Schedule'!$D$6:$D$365,A73),""))</x:f>
      </x:c>
      <x:c r="F73" s="48"/>
      <x:c r="G73" s="54" t="str">
        <x:f>IF(OR('Debt Setup'!$F$3=0,D73=""),"",C73-D73)</x:f>
      </x:c>
      <x:c r="H73" s="100" t="str">
        <x:f>IF(OR(D73="",'Debt Setup'!$F$3=0),"",MAX(0,1-D73/'Debt Setup'!$F$3))</x:f>
      </x:c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</x:row>
    <x:row r="74">
      <x:c r="A74" t="n">
        <x:v>71</x:v>
      </x:c>
      <x:c r="B74" s="86" t="str">
        <x:f>IF('Debt Setup'!$F$3=0,"",DATE(YEAR('Debt Setup'!$B$6),MONTH('Debt Setup'!$B$6)+A74-1,1))</x:f>
      </x:c>
      <x:c r="C74" s="94" t="str">
        <x:f>IF('Debt Setup'!$F$3=0,"",IFERROR(INDEX('Payoff Schedule'!$C$6:$C$365,A74),""))</x:f>
      </x:c>
      <x:c r="D74" s="94" t="str">
        <x:f>IF('Debt Setup'!$F$3=0,"",IF(COUNTA(I74:T74)=0,"",SUM(I74:T74)))</x:f>
      </x:c>
      <x:c r="E74" s="94" t="str">
        <x:f>IF('Debt Setup'!$F$3=0,"",IFERROR(INDEX('Payoff Schedule'!$D$6:$D$365,A74),""))</x:f>
      </x:c>
      <x:c r="F74" s="48"/>
      <x:c r="G74" s="54" t="str">
        <x:f>IF(OR('Debt Setup'!$F$3=0,D74=""),"",C74-D74)</x:f>
      </x:c>
      <x:c r="H74" s="100" t="str">
        <x:f>IF(OR(D74="",'Debt Setup'!$F$3=0),"",MAX(0,1-D74/'Debt Setup'!$F$3))</x:f>
      </x:c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</x:row>
    <x:row r="75">
      <x:c r="A75" t="n">
        <x:v>72</x:v>
      </x:c>
      <x:c r="B75" s="86" t="str">
        <x:f>IF('Debt Setup'!$F$3=0,"",DATE(YEAR('Debt Setup'!$B$6),MONTH('Debt Setup'!$B$6)+A75-1,1))</x:f>
      </x:c>
      <x:c r="C75" s="94" t="str">
        <x:f>IF('Debt Setup'!$F$3=0,"",IFERROR(INDEX('Payoff Schedule'!$C$6:$C$365,A75),""))</x:f>
      </x:c>
      <x:c r="D75" s="94" t="str">
        <x:f>IF('Debt Setup'!$F$3=0,"",IF(COUNTA(I75:T75)=0,"",SUM(I75:T75)))</x:f>
      </x:c>
      <x:c r="E75" s="94" t="str">
        <x:f>IF('Debt Setup'!$F$3=0,"",IFERROR(INDEX('Payoff Schedule'!$D$6:$D$365,A75),""))</x:f>
      </x:c>
      <x:c r="F75" s="48"/>
      <x:c r="G75" s="54" t="str">
        <x:f>IF(OR('Debt Setup'!$F$3=0,D75=""),"",C75-D75)</x:f>
      </x:c>
      <x:c r="H75" s="100" t="str">
        <x:f>IF(OR(D75="",'Debt Setup'!$F$3=0),"",MAX(0,1-D75/'Debt Setup'!$F$3))</x:f>
      </x:c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</x:row>
    <x:row r="76">
      <x:c r="A76" t="n">
        <x:v>73</x:v>
      </x:c>
      <x:c r="B76" s="86" t="str">
        <x:f>IF('Debt Setup'!$F$3=0,"",DATE(YEAR('Debt Setup'!$B$6),MONTH('Debt Setup'!$B$6)+A76-1,1))</x:f>
      </x:c>
      <x:c r="C76" s="94" t="str">
        <x:f>IF('Debt Setup'!$F$3=0,"",IFERROR(INDEX('Payoff Schedule'!$C$6:$C$365,A76),""))</x:f>
      </x:c>
      <x:c r="D76" s="94" t="str">
        <x:f>IF('Debt Setup'!$F$3=0,"",IF(COUNTA(I76:T76)=0,"",SUM(I76:T76)))</x:f>
      </x:c>
      <x:c r="E76" s="94" t="str">
        <x:f>IF('Debt Setup'!$F$3=0,"",IFERROR(INDEX('Payoff Schedule'!$D$6:$D$365,A76),""))</x:f>
      </x:c>
      <x:c r="F76" s="48"/>
      <x:c r="G76" s="54" t="str">
        <x:f>IF(OR('Debt Setup'!$F$3=0,D76=""),"",C76-D76)</x:f>
      </x:c>
      <x:c r="H76" s="100" t="str">
        <x:f>IF(OR(D76="",'Debt Setup'!$F$3=0),"",MAX(0,1-D76/'Debt Setup'!$F$3))</x:f>
      </x:c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</x:row>
    <x:row r="77">
      <x:c r="A77" t="n">
        <x:v>74</x:v>
      </x:c>
      <x:c r="B77" s="86" t="str">
        <x:f>IF('Debt Setup'!$F$3=0,"",DATE(YEAR('Debt Setup'!$B$6),MONTH('Debt Setup'!$B$6)+A77-1,1))</x:f>
      </x:c>
      <x:c r="C77" s="94" t="str">
        <x:f>IF('Debt Setup'!$F$3=0,"",IFERROR(INDEX('Payoff Schedule'!$C$6:$C$365,A77),""))</x:f>
      </x:c>
      <x:c r="D77" s="94" t="str">
        <x:f>IF('Debt Setup'!$F$3=0,"",IF(COUNTA(I77:T77)=0,"",SUM(I77:T77)))</x:f>
      </x:c>
      <x:c r="E77" s="94" t="str">
        <x:f>IF('Debt Setup'!$F$3=0,"",IFERROR(INDEX('Payoff Schedule'!$D$6:$D$365,A77),""))</x:f>
      </x:c>
      <x:c r="F77" s="48"/>
      <x:c r="G77" s="54" t="str">
        <x:f>IF(OR('Debt Setup'!$F$3=0,D77=""),"",C77-D77)</x:f>
      </x:c>
      <x:c r="H77" s="100" t="str">
        <x:f>IF(OR(D77="",'Debt Setup'!$F$3=0),"",MAX(0,1-D77/'Debt Setup'!$F$3))</x:f>
      </x:c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</x:row>
    <x:row r="78">
      <x:c r="A78" t="n">
        <x:v>75</x:v>
      </x:c>
      <x:c r="B78" s="86" t="str">
        <x:f>IF('Debt Setup'!$F$3=0,"",DATE(YEAR('Debt Setup'!$B$6),MONTH('Debt Setup'!$B$6)+A78-1,1))</x:f>
      </x:c>
      <x:c r="C78" s="94" t="str">
        <x:f>IF('Debt Setup'!$F$3=0,"",IFERROR(INDEX('Payoff Schedule'!$C$6:$C$365,A78),""))</x:f>
      </x:c>
      <x:c r="D78" s="94" t="str">
        <x:f>IF('Debt Setup'!$F$3=0,"",IF(COUNTA(I78:T78)=0,"",SUM(I78:T78)))</x:f>
      </x:c>
      <x:c r="E78" s="94" t="str">
        <x:f>IF('Debt Setup'!$F$3=0,"",IFERROR(INDEX('Payoff Schedule'!$D$6:$D$365,A78),""))</x:f>
      </x:c>
      <x:c r="F78" s="48"/>
      <x:c r="G78" s="54" t="str">
        <x:f>IF(OR('Debt Setup'!$F$3=0,D78=""),"",C78-D78)</x:f>
      </x:c>
      <x:c r="H78" s="100" t="str">
        <x:f>IF(OR(D78="",'Debt Setup'!$F$3=0),"",MAX(0,1-D78/'Debt Setup'!$F$3))</x:f>
      </x:c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</x:row>
    <x:row r="79">
      <x:c r="A79" t="n">
        <x:v>76</x:v>
      </x:c>
      <x:c r="B79" s="86" t="str">
        <x:f>IF('Debt Setup'!$F$3=0,"",DATE(YEAR('Debt Setup'!$B$6),MONTH('Debt Setup'!$B$6)+A79-1,1))</x:f>
      </x:c>
      <x:c r="C79" s="94" t="str">
        <x:f>IF('Debt Setup'!$F$3=0,"",IFERROR(INDEX('Payoff Schedule'!$C$6:$C$365,A79),""))</x:f>
      </x:c>
      <x:c r="D79" s="94" t="str">
        <x:f>IF('Debt Setup'!$F$3=0,"",IF(COUNTA(I79:T79)=0,"",SUM(I79:T79)))</x:f>
      </x:c>
      <x:c r="E79" s="94" t="str">
        <x:f>IF('Debt Setup'!$F$3=0,"",IFERROR(INDEX('Payoff Schedule'!$D$6:$D$365,A79),""))</x:f>
      </x:c>
      <x:c r="F79" s="48"/>
      <x:c r="G79" s="54" t="str">
        <x:f>IF(OR('Debt Setup'!$F$3=0,D79=""),"",C79-D79)</x:f>
      </x:c>
      <x:c r="H79" s="100" t="str">
        <x:f>IF(OR(D79="",'Debt Setup'!$F$3=0),"",MAX(0,1-D79/'Debt Setup'!$F$3))</x:f>
      </x:c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</x:row>
    <x:row r="80">
      <x:c r="A80" t="n">
        <x:v>77</x:v>
      </x:c>
      <x:c r="B80" s="86" t="str">
        <x:f>IF('Debt Setup'!$F$3=0,"",DATE(YEAR('Debt Setup'!$B$6),MONTH('Debt Setup'!$B$6)+A80-1,1))</x:f>
      </x:c>
      <x:c r="C80" s="94" t="str">
        <x:f>IF('Debt Setup'!$F$3=0,"",IFERROR(INDEX('Payoff Schedule'!$C$6:$C$365,A80),""))</x:f>
      </x:c>
      <x:c r="D80" s="94" t="str">
        <x:f>IF('Debt Setup'!$F$3=0,"",IF(COUNTA(I80:T80)=0,"",SUM(I80:T80)))</x:f>
      </x:c>
      <x:c r="E80" s="94" t="str">
        <x:f>IF('Debt Setup'!$F$3=0,"",IFERROR(INDEX('Payoff Schedule'!$D$6:$D$365,A80),""))</x:f>
      </x:c>
      <x:c r="F80" s="48"/>
      <x:c r="G80" s="54" t="str">
        <x:f>IF(OR('Debt Setup'!$F$3=0,D80=""),"",C80-D80)</x:f>
      </x:c>
      <x:c r="H80" s="100" t="str">
        <x:f>IF(OR(D80="",'Debt Setup'!$F$3=0),"",MAX(0,1-D80/'Debt Setup'!$F$3))</x:f>
      </x:c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</x:row>
    <x:row r="81">
      <x:c r="A81" t="n">
        <x:v>78</x:v>
      </x:c>
      <x:c r="B81" s="86" t="str">
        <x:f>IF('Debt Setup'!$F$3=0,"",DATE(YEAR('Debt Setup'!$B$6),MONTH('Debt Setup'!$B$6)+A81-1,1))</x:f>
      </x:c>
      <x:c r="C81" s="94" t="str">
        <x:f>IF('Debt Setup'!$F$3=0,"",IFERROR(INDEX('Payoff Schedule'!$C$6:$C$365,A81),""))</x:f>
      </x:c>
      <x:c r="D81" s="94" t="str">
        <x:f>IF('Debt Setup'!$F$3=0,"",IF(COUNTA(I81:T81)=0,"",SUM(I81:T81)))</x:f>
      </x:c>
      <x:c r="E81" s="94" t="str">
        <x:f>IF('Debt Setup'!$F$3=0,"",IFERROR(INDEX('Payoff Schedule'!$D$6:$D$365,A81),""))</x:f>
      </x:c>
      <x:c r="F81" s="48"/>
      <x:c r="G81" s="54" t="str">
        <x:f>IF(OR('Debt Setup'!$F$3=0,D81=""),"",C81-D81)</x:f>
      </x:c>
      <x:c r="H81" s="100" t="str">
        <x:f>IF(OR(D81="",'Debt Setup'!$F$3=0),"",MAX(0,1-D81/'Debt Setup'!$F$3))</x:f>
      </x:c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</x:row>
    <x:row r="82">
      <x:c r="A82" t="n">
        <x:v>79</x:v>
      </x:c>
      <x:c r="B82" s="86" t="str">
        <x:f>IF('Debt Setup'!$F$3=0,"",DATE(YEAR('Debt Setup'!$B$6),MONTH('Debt Setup'!$B$6)+A82-1,1))</x:f>
      </x:c>
      <x:c r="C82" s="94" t="str">
        <x:f>IF('Debt Setup'!$F$3=0,"",IFERROR(INDEX('Payoff Schedule'!$C$6:$C$365,A82),""))</x:f>
      </x:c>
      <x:c r="D82" s="94" t="str">
        <x:f>IF('Debt Setup'!$F$3=0,"",IF(COUNTA(I82:T82)=0,"",SUM(I82:T82)))</x:f>
      </x:c>
      <x:c r="E82" s="94" t="str">
        <x:f>IF('Debt Setup'!$F$3=0,"",IFERROR(INDEX('Payoff Schedule'!$D$6:$D$365,A82),""))</x:f>
      </x:c>
      <x:c r="F82" s="48"/>
      <x:c r="G82" s="54" t="str">
        <x:f>IF(OR('Debt Setup'!$F$3=0,D82=""),"",C82-D82)</x:f>
      </x:c>
      <x:c r="H82" s="100" t="str">
        <x:f>IF(OR(D82="",'Debt Setup'!$F$3=0),"",MAX(0,1-D82/'Debt Setup'!$F$3))</x:f>
      </x:c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</x:row>
    <x:row r="83">
      <x:c r="A83" t="n">
        <x:v>80</x:v>
      </x:c>
      <x:c r="B83" s="86" t="str">
        <x:f>IF('Debt Setup'!$F$3=0,"",DATE(YEAR('Debt Setup'!$B$6),MONTH('Debt Setup'!$B$6)+A83-1,1))</x:f>
      </x:c>
      <x:c r="C83" s="94" t="str">
        <x:f>IF('Debt Setup'!$F$3=0,"",IFERROR(INDEX('Payoff Schedule'!$C$6:$C$365,A83),""))</x:f>
      </x:c>
      <x:c r="D83" s="94" t="str">
        <x:f>IF('Debt Setup'!$F$3=0,"",IF(COUNTA(I83:T83)=0,"",SUM(I83:T83)))</x:f>
      </x:c>
      <x:c r="E83" s="94" t="str">
        <x:f>IF('Debt Setup'!$F$3=0,"",IFERROR(INDEX('Payoff Schedule'!$D$6:$D$365,A83),""))</x:f>
      </x:c>
      <x:c r="F83" s="48"/>
      <x:c r="G83" s="54" t="str">
        <x:f>IF(OR('Debt Setup'!$F$3=0,D83=""),"",C83-D83)</x:f>
      </x:c>
      <x:c r="H83" s="100" t="str">
        <x:f>IF(OR(D83="",'Debt Setup'!$F$3=0),"",MAX(0,1-D83/'Debt Setup'!$F$3))</x:f>
      </x:c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</x:row>
    <x:row r="84">
      <x:c r="A84" t="n">
        <x:v>81</x:v>
      </x:c>
      <x:c r="B84" s="86" t="str">
        <x:f>IF('Debt Setup'!$F$3=0,"",DATE(YEAR('Debt Setup'!$B$6),MONTH('Debt Setup'!$B$6)+A84-1,1))</x:f>
      </x:c>
      <x:c r="C84" s="94" t="str">
        <x:f>IF('Debt Setup'!$F$3=0,"",IFERROR(INDEX('Payoff Schedule'!$C$6:$C$365,A84),""))</x:f>
      </x:c>
      <x:c r="D84" s="94" t="str">
        <x:f>IF('Debt Setup'!$F$3=0,"",IF(COUNTA(I84:T84)=0,"",SUM(I84:T84)))</x:f>
      </x:c>
      <x:c r="E84" s="94" t="str">
        <x:f>IF('Debt Setup'!$F$3=0,"",IFERROR(INDEX('Payoff Schedule'!$D$6:$D$365,A84),""))</x:f>
      </x:c>
      <x:c r="F84" s="48"/>
      <x:c r="G84" s="54" t="str">
        <x:f>IF(OR('Debt Setup'!$F$3=0,D84=""),"",C84-D84)</x:f>
      </x:c>
      <x:c r="H84" s="100" t="str">
        <x:f>IF(OR(D84="",'Debt Setup'!$F$3=0),"",MAX(0,1-D84/'Debt Setup'!$F$3))</x:f>
      </x:c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</x:row>
    <x:row r="85">
      <x:c r="A85" t="n">
        <x:v>82</x:v>
      </x:c>
      <x:c r="B85" s="86" t="str">
        <x:f>IF('Debt Setup'!$F$3=0,"",DATE(YEAR('Debt Setup'!$B$6),MONTH('Debt Setup'!$B$6)+A85-1,1))</x:f>
      </x:c>
      <x:c r="C85" s="94" t="str">
        <x:f>IF('Debt Setup'!$F$3=0,"",IFERROR(INDEX('Payoff Schedule'!$C$6:$C$365,A85),""))</x:f>
      </x:c>
      <x:c r="D85" s="94" t="str">
        <x:f>IF('Debt Setup'!$F$3=0,"",IF(COUNTA(I85:T85)=0,"",SUM(I85:T85)))</x:f>
      </x:c>
      <x:c r="E85" s="94" t="str">
        <x:f>IF('Debt Setup'!$F$3=0,"",IFERROR(INDEX('Payoff Schedule'!$D$6:$D$365,A85),""))</x:f>
      </x:c>
      <x:c r="F85" s="48"/>
      <x:c r="G85" s="54" t="str">
        <x:f>IF(OR('Debt Setup'!$F$3=0,D85=""),"",C85-D85)</x:f>
      </x:c>
      <x:c r="H85" s="100" t="str">
        <x:f>IF(OR(D85="",'Debt Setup'!$F$3=0),"",MAX(0,1-D85/'Debt Setup'!$F$3))</x:f>
      </x:c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</x:row>
    <x:row r="86">
      <x:c r="A86" t="n">
        <x:v>83</x:v>
      </x:c>
      <x:c r="B86" s="86" t="str">
        <x:f>IF('Debt Setup'!$F$3=0,"",DATE(YEAR('Debt Setup'!$B$6),MONTH('Debt Setup'!$B$6)+A86-1,1))</x:f>
      </x:c>
      <x:c r="C86" s="94" t="str">
        <x:f>IF('Debt Setup'!$F$3=0,"",IFERROR(INDEX('Payoff Schedule'!$C$6:$C$365,A86),""))</x:f>
      </x:c>
      <x:c r="D86" s="94" t="str">
        <x:f>IF('Debt Setup'!$F$3=0,"",IF(COUNTA(I86:T86)=0,"",SUM(I86:T86)))</x:f>
      </x:c>
      <x:c r="E86" s="94" t="str">
        <x:f>IF('Debt Setup'!$F$3=0,"",IFERROR(INDEX('Payoff Schedule'!$D$6:$D$365,A86),""))</x:f>
      </x:c>
      <x:c r="F86" s="48"/>
      <x:c r="G86" s="54" t="str">
        <x:f>IF(OR('Debt Setup'!$F$3=0,D86=""),"",C86-D86)</x:f>
      </x:c>
      <x:c r="H86" s="100" t="str">
        <x:f>IF(OR(D86="",'Debt Setup'!$F$3=0),"",MAX(0,1-D86/'Debt Setup'!$F$3))</x:f>
      </x:c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</x:row>
    <x:row r="87">
      <x:c r="A87" t="n">
        <x:v>84</x:v>
      </x:c>
      <x:c r="B87" s="86" t="str">
        <x:f>IF('Debt Setup'!$F$3=0,"",DATE(YEAR('Debt Setup'!$B$6),MONTH('Debt Setup'!$B$6)+A87-1,1))</x:f>
      </x:c>
      <x:c r="C87" s="94" t="str">
        <x:f>IF('Debt Setup'!$F$3=0,"",IFERROR(INDEX('Payoff Schedule'!$C$6:$C$365,A87),""))</x:f>
      </x:c>
      <x:c r="D87" s="94" t="str">
        <x:f>IF('Debt Setup'!$F$3=0,"",IF(COUNTA(I87:T87)=0,"",SUM(I87:T87)))</x:f>
      </x:c>
      <x:c r="E87" s="94" t="str">
        <x:f>IF('Debt Setup'!$F$3=0,"",IFERROR(INDEX('Payoff Schedule'!$D$6:$D$365,A87),""))</x:f>
      </x:c>
      <x:c r="F87" s="48"/>
      <x:c r="G87" s="54" t="str">
        <x:f>IF(OR('Debt Setup'!$F$3=0,D87=""),"",C87-D87)</x:f>
      </x:c>
      <x:c r="H87" s="100" t="str">
        <x:f>IF(OR(D87="",'Debt Setup'!$F$3=0),"",MAX(0,1-D87/'Debt Setup'!$F$3))</x:f>
      </x:c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</x:row>
    <x:row r="88">
      <x:c r="A88" t="n">
        <x:v>85</x:v>
      </x:c>
      <x:c r="B88" s="86" t="str">
        <x:f>IF('Debt Setup'!$F$3=0,"",DATE(YEAR('Debt Setup'!$B$6),MONTH('Debt Setup'!$B$6)+A88-1,1))</x:f>
      </x:c>
      <x:c r="C88" s="94" t="str">
        <x:f>IF('Debt Setup'!$F$3=0,"",IFERROR(INDEX('Payoff Schedule'!$C$6:$C$365,A88),""))</x:f>
      </x:c>
      <x:c r="D88" s="94" t="str">
        <x:f>IF('Debt Setup'!$F$3=0,"",IF(COUNTA(I88:T88)=0,"",SUM(I88:T88)))</x:f>
      </x:c>
      <x:c r="E88" s="94" t="str">
        <x:f>IF('Debt Setup'!$F$3=0,"",IFERROR(INDEX('Payoff Schedule'!$D$6:$D$365,A88),""))</x:f>
      </x:c>
      <x:c r="F88" s="48"/>
      <x:c r="G88" s="54" t="str">
        <x:f>IF(OR('Debt Setup'!$F$3=0,D88=""),"",C88-D88)</x:f>
      </x:c>
      <x:c r="H88" s="100" t="str">
        <x:f>IF(OR(D88="",'Debt Setup'!$F$3=0),"",MAX(0,1-D88/'Debt Setup'!$F$3))</x:f>
      </x:c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</x:row>
    <x:row r="89">
      <x:c r="A89" t="n">
        <x:v>86</x:v>
      </x:c>
      <x:c r="B89" s="86" t="str">
        <x:f>IF('Debt Setup'!$F$3=0,"",DATE(YEAR('Debt Setup'!$B$6),MONTH('Debt Setup'!$B$6)+A89-1,1))</x:f>
      </x:c>
      <x:c r="C89" s="94" t="str">
        <x:f>IF('Debt Setup'!$F$3=0,"",IFERROR(INDEX('Payoff Schedule'!$C$6:$C$365,A89),""))</x:f>
      </x:c>
      <x:c r="D89" s="94" t="str">
        <x:f>IF('Debt Setup'!$F$3=0,"",IF(COUNTA(I89:T89)=0,"",SUM(I89:T89)))</x:f>
      </x:c>
      <x:c r="E89" s="94" t="str">
        <x:f>IF('Debt Setup'!$F$3=0,"",IFERROR(INDEX('Payoff Schedule'!$D$6:$D$365,A89),""))</x:f>
      </x:c>
      <x:c r="F89" s="48"/>
      <x:c r="G89" s="54" t="str">
        <x:f>IF(OR('Debt Setup'!$F$3=0,D89=""),"",C89-D89)</x:f>
      </x:c>
      <x:c r="H89" s="100" t="str">
        <x:f>IF(OR(D89="",'Debt Setup'!$F$3=0),"",MAX(0,1-D89/'Debt Setup'!$F$3))</x:f>
      </x:c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</x:row>
    <x:row r="90">
      <x:c r="A90" t="n">
        <x:v>87</x:v>
      </x:c>
      <x:c r="B90" s="86" t="str">
        <x:f>IF('Debt Setup'!$F$3=0,"",DATE(YEAR('Debt Setup'!$B$6),MONTH('Debt Setup'!$B$6)+A90-1,1))</x:f>
      </x:c>
      <x:c r="C90" s="94" t="str">
        <x:f>IF('Debt Setup'!$F$3=0,"",IFERROR(INDEX('Payoff Schedule'!$C$6:$C$365,A90),""))</x:f>
      </x:c>
      <x:c r="D90" s="94" t="str">
        <x:f>IF('Debt Setup'!$F$3=0,"",IF(COUNTA(I90:T90)=0,"",SUM(I90:T90)))</x:f>
      </x:c>
      <x:c r="E90" s="94" t="str">
        <x:f>IF('Debt Setup'!$F$3=0,"",IFERROR(INDEX('Payoff Schedule'!$D$6:$D$365,A90),""))</x:f>
      </x:c>
      <x:c r="F90" s="48"/>
      <x:c r="G90" s="54" t="str">
        <x:f>IF(OR('Debt Setup'!$F$3=0,D90=""),"",C90-D90)</x:f>
      </x:c>
      <x:c r="H90" s="100" t="str">
        <x:f>IF(OR(D90="",'Debt Setup'!$F$3=0),"",MAX(0,1-D90/'Debt Setup'!$F$3))</x:f>
      </x:c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</x:row>
    <x:row r="91">
      <x:c r="A91" t="n">
        <x:v>88</x:v>
      </x:c>
      <x:c r="B91" s="86" t="str">
        <x:f>IF('Debt Setup'!$F$3=0,"",DATE(YEAR('Debt Setup'!$B$6),MONTH('Debt Setup'!$B$6)+A91-1,1))</x:f>
      </x:c>
      <x:c r="C91" s="94" t="str">
        <x:f>IF('Debt Setup'!$F$3=0,"",IFERROR(INDEX('Payoff Schedule'!$C$6:$C$365,A91),""))</x:f>
      </x:c>
      <x:c r="D91" s="94" t="str">
        <x:f>IF('Debt Setup'!$F$3=0,"",IF(COUNTA(I91:T91)=0,"",SUM(I91:T91)))</x:f>
      </x:c>
      <x:c r="E91" s="94" t="str">
        <x:f>IF('Debt Setup'!$F$3=0,"",IFERROR(INDEX('Payoff Schedule'!$D$6:$D$365,A91),""))</x:f>
      </x:c>
      <x:c r="F91" s="48"/>
      <x:c r="G91" s="54" t="str">
        <x:f>IF(OR('Debt Setup'!$F$3=0,D91=""),"",C91-D91)</x:f>
      </x:c>
      <x:c r="H91" s="100" t="str">
        <x:f>IF(OR(D91="",'Debt Setup'!$F$3=0),"",MAX(0,1-D91/'Debt Setup'!$F$3))</x:f>
      </x:c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</x:row>
    <x:row r="92">
      <x:c r="A92" t="n">
        <x:v>89</x:v>
      </x:c>
      <x:c r="B92" s="86" t="str">
        <x:f>IF('Debt Setup'!$F$3=0,"",DATE(YEAR('Debt Setup'!$B$6),MONTH('Debt Setup'!$B$6)+A92-1,1))</x:f>
      </x:c>
      <x:c r="C92" s="94" t="str">
        <x:f>IF('Debt Setup'!$F$3=0,"",IFERROR(INDEX('Payoff Schedule'!$C$6:$C$365,A92),""))</x:f>
      </x:c>
      <x:c r="D92" s="94" t="str">
        <x:f>IF('Debt Setup'!$F$3=0,"",IF(COUNTA(I92:T92)=0,"",SUM(I92:T92)))</x:f>
      </x:c>
      <x:c r="E92" s="94" t="str">
        <x:f>IF('Debt Setup'!$F$3=0,"",IFERROR(INDEX('Payoff Schedule'!$D$6:$D$365,A92),""))</x:f>
      </x:c>
      <x:c r="F92" s="48"/>
      <x:c r="G92" s="54" t="str">
        <x:f>IF(OR('Debt Setup'!$F$3=0,D92=""),"",C92-D92)</x:f>
      </x:c>
      <x:c r="H92" s="100" t="str">
        <x:f>IF(OR(D92="",'Debt Setup'!$F$3=0),"",MAX(0,1-D92/'Debt Setup'!$F$3))</x:f>
      </x:c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</x:row>
    <x:row r="93">
      <x:c r="A93" t="n">
        <x:v>90</x:v>
      </x:c>
      <x:c r="B93" s="86" t="str">
        <x:f>IF('Debt Setup'!$F$3=0,"",DATE(YEAR('Debt Setup'!$B$6),MONTH('Debt Setup'!$B$6)+A93-1,1))</x:f>
      </x:c>
      <x:c r="C93" s="94" t="str">
        <x:f>IF('Debt Setup'!$F$3=0,"",IFERROR(INDEX('Payoff Schedule'!$C$6:$C$365,A93),""))</x:f>
      </x:c>
      <x:c r="D93" s="94" t="str">
        <x:f>IF('Debt Setup'!$F$3=0,"",IF(COUNTA(I93:T93)=0,"",SUM(I93:T93)))</x:f>
      </x:c>
      <x:c r="E93" s="94" t="str">
        <x:f>IF('Debt Setup'!$F$3=0,"",IFERROR(INDEX('Payoff Schedule'!$D$6:$D$365,A93),""))</x:f>
      </x:c>
      <x:c r="F93" s="48"/>
      <x:c r="G93" s="54" t="str">
        <x:f>IF(OR('Debt Setup'!$F$3=0,D93=""),"",C93-D93)</x:f>
      </x:c>
      <x:c r="H93" s="100" t="str">
        <x:f>IF(OR(D93="",'Debt Setup'!$F$3=0),"",MAX(0,1-D93/'Debt Setup'!$F$3))</x:f>
      </x:c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</x:row>
    <x:row r="94">
      <x:c r="A94" t="n">
        <x:v>91</x:v>
      </x:c>
      <x:c r="B94" s="86" t="str">
        <x:f>IF('Debt Setup'!$F$3=0,"",DATE(YEAR('Debt Setup'!$B$6),MONTH('Debt Setup'!$B$6)+A94-1,1))</x:f>
      </x:c>
      <x:c r="C94" s="94" t="str">
        <x:f>IF('Debt Setup'!$F$3=0,"",IFERROR(INDEX('Payoff Schedule'!$C$6:$C$365,A94),""))</x:f>
      </x:c>
      <x:c r="D94" s="94" t="str">
        <x:f>IF('Debt Setup'!$F$3=0,"",IF(COUNTA(I94:T94)=0,"",SUM(I94:T94)))</x:f>
      </x:c>
      <x:c r="E94" s="94" t="str">
        <x:f>IF('Debt Setup'!$F$3=0,"",IFERROR(INDEX('Payoff Schedule'!$D$6:$D$365,A94),""))</x:f>
      </x:c>
      <x:c r="F94" s="48"/>
      <x:c r="G94" s="54" t="str">
        <x:f>IF(OR('Debt Setup'!$F$3=0,D94=""),"",C94-D94)</x:f>
      </x:c>
      <x:c r="H94" s="100" t="str">
        <x:f>IF(OR(D94="",'Debt Setup'!$F$3=0),"",MAX(0,1-D94/'Debt Setup'!$F$3))</x:f>
      </x:c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</x:row>
    <x:row r="95">
      <x:c r="A95" t="n">
        <x:v>92</x:v>
      </x:c>
      <x:c r="B95" s="86" t="str">
        <x:f>IF('Debt Setup'!$F$3=0,"",DATE(YEAR('Debt Setup'!$B$6),MONTH('Debt Setup'!$B$6)+A95-1,1))</x:f>
      </x:c>
      <x:c r="C95" s="94" t="str">
        <x:f>IF('Debt Setup'!$F$3=0,"",IFERROR(INDEX('Payoff Schedule'!$C$6:$C$365,A95),""))</x:f>
      </x:c>
      <x:c r="D95" s="94" t="str">
        <x:f>IF('Debt Setup'!$F$3=0,"",IF(COUNTA(I95:T95)=0,"",SUM(I95:T95)))</x:f>
      </x:c>
      <x:c r="E95" s="94" t="str">
        <x:f>IF('Debt Setup'!$F$3=0,"",IFERROR(INDEX('Payoff Schedule'!$D$6:$D$365,A95),""))</x:f>
      </x:c>
      <x:c r="F95" s="48"/>
      <x:c r="G95" s="54" t="str">
        <x:f>IF(OR('Debt Setup'!$F$3=0,D95=""),"",C95-D95)</x:f>
      </x:c>
      <x:c r="H95" s="100" t="str">
        <x:f>IF(OR(D95="",'Debt Setup'!$F$3=0),"",MAX(0,1-D95/'Debt Setup'!$F$3))</x:f>
      </x:c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</x:row>
    <x:row r="96">
      <x:c r="A96" t="n">
        <x:v>93</x:v>
      </x:c>
      <x:c r="B96" s="86" t="str">
        <x:f>IF('Debt Setup'!$F$3=0,"",DATE(YEAR('Debt Setup'!$B$6),MONTH('Debt Setup'!$B$6)+A96-1,1))</x:f>
      </x:c>
      <x:c r="C96" s="94" t="str">
        <x:f>IF('Debt Setup'!$F$3=0,"",IFERROR(INDEX('Payoff Schedule'!$C$6:$C$365,A96),""))</x:f>
      </x:c>
      <x:c r="D96" s="94" t="str">
        <x:f>IF('Debt Setup'!$F$3=0,"",IF(COUNTA(I96:T96)=0,"",SUM(I96:T96)))</x:f>
      </x:c>
      <x:c r="E96" s="94" t="str">
        <x:f>IF('Debt Setup'!$F$3=0,"",IFERROR(INDEX('Payoff Schedule'!$D$6:$D$365,A96),""))</x:f>
      </x:c>
      <x:c r="F96" s="48"/>
      <x:c r="G96" s="54" t="str">
        <x:f>IF(OR('Debt Setup'!$F$3=0,D96=""),"",C96-D96)</x:f>
      </x:c>
      <x:c r="H96" s="100" t="str">
        <x:f>IF(OR(D96="",'Debt Setup'!$F$3=0),"",MAX(0,1-D96/'Debt Setup'!$F$3))</x:f>
      </x:c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</x:row>
    <x:row r="97">
      <x:c r="A97" t="n">
        <x:v>94</x:v>
      </x:c>
      <x:c r="B97" s="86" t="str">
        <x:f>IF('Debt Setup'!$F$3=0,"",DATE(YEAR('Debt Setup'!$B$6),MONTH('Debt Setup'!$B$6)+A97-1,1))</x:f>
      </x:c>
      <x:c r="C97" s="94" t="str">
        <x:f>IF('Debt Setup'!$F$3=0,"",IFERROR(INDEX('Payoff Schedule'!$C$6:$C$365,A97),""))</x:f>
      </x:c>
      <x:c r="D97" s="94" t="str">
        <x:f>IF('Debt Setup'!$F$3=0,"",IF(COUNTA(I97:T97)=0,"",SUM(I97:T97)))</x:f>
      </x:c>
      <x:c r="E97" s="94" t="str">
        <x:f>IF('Debt Setup'!$F$3=0,"",IFERROR(INDEX('Payoff Schedule'!$D$6:$D$365,A97),""))</x:f>
      </x:c>
      <x:c r="F97" s="48"/>
      <x:c r="G97" s="54" t="str">
        <x:f>IF(OR('Debt Setup'!$F$3=0,D97=""),"",C97-D97)</x:f>
      </x:c>
      <x:c r="H97" s="100" t="str">
        <x:f>IF(OR(D97="",'Debt Setup'!$F$3=0),"",MAX(0,1-D97/'Debt Setup'!$F$3))</x:f>
      </x:c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</x:row>
    <x:row r="98">
      <x:c r="A98" t="n">
        <x:v>95</x:v>
      </x:c>
      <x:c r="B98" s="86" t="str">
        <x:f>IF('Debt Setup'!$F$3=0,"",DATE(YEAR('Debt Setup'!$B$6),MONTH('Debt Setup'!$B$6)+A98-1,1))</x:f>
      </x:c>
      <x:c r="C98" s="94" t="str">
        <x:f>IF('Debt Setup'!$F$3=0,"",IFERROR(INDEX('Payoff Schedule'!$C$6:$C$365,A98),""))</x:f>
      </x:c>
      <x:c r="D98" s="94" t="str">
        <x:f>IF('Debt Setup'!$F$3=0,"",IF(COUNTA(I98:T98)=0,"",SUM(I98:T98)))</x:f>
      </x:c>
      <x:c r="E98" s="94" t="str">
        <x:f>IF('Debt Setup'!$F$3=0,"",IFERROR(INDEX('Payoff Schedule'!$D$6:$D$365,A98),""))</x:f>
      </x:c>
      <x:c r="F98" s="48"/>
      <x:c r="G98" s="54" t="str">
        <x:f>IF(OR('Debt Setup'!$F$3=0,D98=""),"",C98-D98)</x:f>
      </x:c>
      <x:c r="H98" s="100" t="str">
        <x:f>IF(OR(D98="",'Debt Setup'!$F$3=0),"",MAX(0,1-D98/'Debt Setup'!$F$3))</x:f>
      </x:c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</x:row>
    <x:row r="99">
      <x:c r="A99" t="n">
        <x:v>96</x:v>
      </x:c>
      <x:c r="B99" s="86" t="str">
        <x:f>IF('Debt Setup'!$F$3=0,"",DATE(YEAR('Debt Setup'!$B$6),MONTH('Debt Setup'!$B$6)+A99-1,1))</x:f>
      </x:c>
      <x:c r="C99" s="94" t="str">
        <x:f>IF('Debt Setup'!$F$3=0,"",IFERROR(INDEX('Payoff Schedule'!$C$6:$C$365,A99),""))</x:f>
      </x:c>
      <x:c r="D99" s="94" t="str">
        <x:f>IF('Debt Setup'!$F$3=0,"",IF(COUNTA(I99:T99)=0,"",SUM(I99:T99)))</x:f>
      </x:c>
      <x:c r="E99" s="94" t="str">
        <x:f>IF('Debt Setup'!$F$3=0,"",IFERROR(INDEX('Payoff Schedule'!$D$6:$D$365,A99),""))</x:f>
      </x:c>
      <x:c r="F99" s="48"/>
      <x:c r="G99" s="54" t="str">
        <x:f>IF(OR('Debt Setup'!$F$3=0,D99=""),"",C99-D99)</x:f>
      </x:c>
      <x:c r="H99" s="100" t="str">
        <x:f>IF(OR(D99="",'Debt Setup'!$F$3=0),"",MAX(0,1-D99/'Debt Setup'!$F$3))</x:f>
      </x:c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</x:row>
    <x:row r="100">
      <x:c r="A100" t="n">
        <x:v>97</x:v>
      </x:c>
      <x:c r="B100" s="86" t="str">
        <x:f>IF('Debt Setup'!$F$3=0,"",DATE(YEAR('Debt Setup'!$B$6),MONTH('Debt Setup'!$B$6)+A100-1,1))</x:f>
      </x:c>
      <x:c r="C100" s="94" t="str">
        <x:f>IF('Debt Setup'!$F$3=0,"",IFERROR(INDEX('Payoff Schedule'!$C$6:$C$365,A100),""))</x:f>
      </x:c>
      <x:c r="D100" s="94" t="str">
        <x:f>IF('Debt Setup'!$F$3=0,"",IF(COUNTA(I100:T100)=0,"",SUM(I100:T100)))</x:f>
      </x:c>
      <x:c r="E100" s="94" t="str">
        <x:f>IF('Debt Setup'!$F$3=0,"",IFERROR(INDEX('Payoff Schedule'!$D$6:$D$365,A100),""))</x:f>
      </x:c>
      <x:c r="F100" s="48"/>
      <x:c r="G100" s="54" t="str">
        <x:f>IF(OR('Debt Setup'!$F$3=0,D100=""),"",C100-D100)</x:f>
      </x:c>
      <x:c r="H100" s="100" t="str">
        <x:f>IF(OR(D100="",'Debt Setup'!$F$3=0),"",MAX(0,1-D100/'Debt Setup'!$F$3))</x:f>
      </x:c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</x:row>
    <x:row r="101">
      <x:c r="A101" t="n">
        <x:v>98</x:v>
      </x:c>
      <x:c r="B101" s="86" t="str">
        <x:f>IF('Debt Setup'!$F$3=0,"",DATE(YEAR('Debt Setup'!$B$6),MONTH('Debt Setup'!$B$6)+A101-1,1))</x:f>
      </x:c>
      <x:c r="C101" s="94" t="str">
        <x:f>IF('Debt Setup'!$F$3=0,"",IFERROR(INDEX('Payoff Schedule'!$C$6:$C$365,A101),""))</x:f>
      </x:c>
      <x:c r="D101" s="94" t="str">
        <x:f>IF('Debt Setup'!$F$3=0,"",IF(COUNTA(I101:T101)=0,"",SUM(I101:T101)))</x:f>
      </x:c>
      <x:c r="E101" s="94" t="str">
        <x:f>IF('Debt Setup'!$F$3=0,"",IFERROR(INDEX('Payoff Schedule'!$D$6:$D$365,A101),""))</x:f>
      </x:c>
      <x:c r="F101" s="48"/>
      <x:c r="G101" s="54" t="str">
        <x:f>IF(OR('Debt Setup'!$F$3=0,D101=""),"",C101-D101)</x:f>
      </x:c>
      <x:c r="H101" s="100" t="str">
        <x:f>IF(OR(D101="",'Debt Setup'!$F$3=0),"",MAX(0,1-D101/'Debt Setup'!$F$3))</x:f>
      </x:c>
      <x:c r="I101" s="33"/>
      <x:c r="J101" s="33"/>
      <x:c r="K101" s="33"/>
      <x:c r="L101" s="33"/>
      <x:c r="M101" s="33"/>
      <x:c r="N101" s="33"/>
      <x:c r="O101" s="33"/>
      <x:c r="P101" s="33"/>
      <x:c r="Q101" s="33"/>
      <x:c r="R101" s="33"/>
      <x:c r="S101" s="33"/>
      <x:c r="T101" s="33"/>
    </x:row>
    <x:row r="102">
      <x:c r="A102" t="n">
        <x:v>99</x:v>
      </x:c>
      <x:c r="B102" s="86" t="str">
        <x:f>IF('Debt Setup'!$F$3=0,"",DATE(YEAR('Debt Setup'!$B$6),MONTH('Debt Setup'!$B$6)+A102-1,1))</x:f>
      </x:c>
      <x:c r="C102" s="94" t="str">
        <x:f>IF('Debt Setup'!$F$3=0,"",IFERROR(INDEX('Payoff Schedule'!$C$6:$C$365,A102),""))</x:f>
      </x:c>
      <x:c r="D102" s="94" t="str">
        <x:f>IF('Debt Setup'!$F$3=0,"",IF(COUNTA(I102:T102)=0,"",SUM(I102:T102)))</x:f>
      </x:c>
      <x:c r="E102" s="94" t="str">
        <x:f>IF('Debt Setup'!$F$3=0,"",IFERROR(INDEX('Payoff Schedule'!$D$6:$D$365,A102),""))</x:f>
      </x:c>
      <x:c r="F102" s="48"/>
      <x:c r="G102" s="54" t="str">
        <x:f>IF(OR('Debt Setup'!$F$3=0,D102=""),"",C102-D102)</x:f>
      </x:c>
      <x:c r="H102" s="100" t="str">
        <x:f>IF(OR(D102="",'Debt Setup'!$F$3=0),"",MAX(0,1-D102/'Debt Setup'!$F$3))</x:f>
      </x:c>
      <x:c r="I102" s="33"/>
      <x:c r="J102" s="33"/>
      <x:c r="K102" s="33"/>
      <x:c r="L102" s="33"/>
      <x:c r="M102" s="33"/>
      <x:c r="N102" s="33"/>
      <x:c r="O102" s="33"/>
      <x:c r="P102" s="33"/>
      <x:c r="Q102" s="33"/>
      <x:c r="R102" s="33"/>
      <x:c r="S102" s="33"/>
      <x:c r="T102" s="33"/>
    </x:row>
    <x:row r="103">
      <x:c r="A103" t="n">
        <x:v>100</x:v>
      </x:c>
      <x:c r="B103" s="86" t="str">
        <x:f>IF('Debt Setup'!$F$3=0,"",DATE(YEAR('Debt Setup'!$B$6),MONTH('Debt Setup'!$B$6)+A103-1,1))</x:f>
      </x:c>
      <x:c r="C103" s="94" t="str">
        <x:f>IF('Debt Setup'!$F$3=0,"",IFERROR(INDEX('Payoff Schedule'!$C$6:$C$365,A103),""))</x:f>
      </x:c>
      <x:c r="D103" s="94" t="str">
        <x:f>IF('Debt Setup'!$F$3=0,"",IF(COUNTA(I103:T103)=0,"",SUM(I103:T103)))</x:f>
      </x:c>
      <x:c r="E103" s="94" t="str">
        <x:f>IF('Debt Setup'!$F$3=0,"",IFERROR(INDEX('Payoff Schedule'!$D$6:$D$365,A103),""))</x:f>
      </x:c>
      <x:c r="F103" s="48"/>
      <x:c r="G103" s="54" t="str">
        <x:f>IF(OR('Debt Setup'!$F$3=0,D103=""),"",C103-D103)</x:f>
      </x:c>
      <x:c r="H103" s="100" t="str">
        <x:f>IF(OR(D103="",'Debt Setup'!$F$3=0),"",MAX(0,1-D103/'Debt Setup'!$F$3))</x:f>
      </x:c>
      <x:c r="I103" s="33"/>
      <x:c r="J103" s="33"/>
      <x:c r="K103" s="33"/>
      <x:c r="L103" s="33"/>
      <x:c r="M103" s="33"/>
      <x:c r="N103" s="33"/>
      <x:c r="O103" s="33"/>
      <x:c r="P103" s="33"/>
      <x:c r="Q103" s="33"/>
      <x:c r="R103" s="33"/>
      <x:c r="S103" s="33"/>
      <x:c r="T103" s="33"/>
    </x:row>
    <x:row r="104">
      <x:c r="A104" t="n">
        <x:v>101</x:v>
      </x:c>
      <x:c r="B104" s="86" t="str">
        <x:f>IF('Debt Setup'!$F$3=0,"",DATE(YEAR('Debt Setup'!$B$6),MONTH('Debt Setup'!$B$6)+A104-1,1))</x:f>
      </x:c>
      <x:c r="C104" s="94" t="str">
        <x:f>IF('Debt Setup'!$F$3=0,"",IFERROR(INDEX('Payoff Schedule'!$C$6:$C$365,A104),""))</x:f>
      </x:c>
      <x:c r="D104" s="94" t="str">
        <x:f>IF('Debt Setup'!$F$3=0,"",IF(COUNTA(I104:T104)=0,"",SUM(I104:T104)))</x:f>
      </x:c>
      <x:c r="E104" s="94" t="str">
        <x:f>IF('Debt Setup'!$F$3=0,"",IFERROR(INDEX('Payoff Schedule'!$D$6:$D$365,A104),""))</x:f>
      </x:c>
      <x:c r="F104" s="48"/>
      <x:c r="G104" s="54" t="str">
        <x:f>IF(OR('Debt Setup'!$F$3=0,D104=""),"",C104-D104)</x:f>
      </x:c>
      <x:c r="H104" s="100" t="str">
        <x:f>IF(OR(D104="",'Debt Setup'!$F$3=0),"",MAX(0,1-D104/'Debt Setup'!$F$3))</x:f>
      </x:c>
      <x:c r="I104" s="33"/>
      <x:c r="J104" s="33"/>
      <x:c r="K104" s="33"/>
      <x:c r="L104" s="33"/>
      <x:c r="M104" s="33"/>
      <x:c r="N104" s="33"/>
      <x:c r="O104" s="33"/>
      <x:c r="P104" s="33"/>
      <x:c r="Q104" s="33"/>
      <x:c r="R104" s="33"/>
      <x:c r="S104" s="33"/>
      <x:c r="T104" s="33"/>
    </x:row>
    <x:row r="105">
      <x:c r="A105" t="n">
        <x:v>102</x:v>
      </x:c>
      <x:c r="B105" s="86" t="str">
        <x:f>IF('Debt Setup'!$F$3=0,"",DATE(YEAR('Debt Setup'!$B$6),MONTH('Debt Setup'!$B$6)+A105-1,1))</x:f>
      </x:c>
      <x:c r="C105" s="94" t="str">
        <x:f>IF('Debt Setup'!$F$3=0,"",IFERROR(INDEX('Payoff Schedule'!$C$6:$C$365,A105),""))</x:f>
      </x:c>
      <x:c r="D105" s="94" t="str">
        <x:f>IF('Debt Setup'!$F$3=0,"",IF(COUNTA(I105:T105)=0,"",SUM(I105:T105)))</x:f>
      </x:c>
      <x:c r="E105" s="94" t="str">
        <x:f>IF('Debt Setup'!$F$3=0,"",IFERROR(INDEX('Payoff Schedule'!$D$6:$D$365,A105),""))</x:f>
      </x:c>
      <x:c r="F105" s="48"/>
      <x:c r="G105" s="54" t="str">
        <x:f>IF(OR('Debt Setup'!$F$3=0,D105=""),"",C105-D105)</x:f>
      </x:c>
      <x:c r="H105" s="100" t="str">
        <x:f>IF(OR(D105="",'Debt Setup'!$F$3=0),"",MAX(0,1-D105/'Debt Setup'!$F$3))</x:f>
      </x:c>
      <x:c r="I105" s="33"/>
      <x:c r="J105" s="33"/>
      <x:c r="K105" s="33"/>
      <x:c r="L105" s="33"/>
      <x:c r="M105" s="33"/>
      <x:c r="N105" s="33"/>
      <x:c r="O105" s="33"/>
      <x:c r="P105" s="33"/>
      <x:c r="Q105" s="33"/>
      <x:c r="R105" s="33"/>
      <x:c r="S105" s="33"/>
      <x:c r="T105" s="33"/>
    </x:row>
    <x:row r="106">
      <x:c r="A106" t="n">
        <x:v>103</x:v>
      </x:c>
      <x:c r="B106" s="86" t="str">
        <x:f>IF('Debt Setup'!$F$3=0,"",DATE(YEAR('Debt Setup'!$B$6),MONTH('Debt Setup'!$B$6)+A106-1,1))</x:f>
      </x:c>
      <x:c r="C106" s="94" t="str">
        <x:f>IF('Debt Setup'!$F$3=0,"",IFERROR(INDEX('Payoff Schedule'!$C$6:$C$365,A106),""))</x:f>
      </x:c>
      <x:c r="D106" s="94" t="str">
        <x:f>IF('Debt Setup'!$F$3=0,"",IF(COUNTA(I106:T106)=0,"",SUM(I106:T106)))</x:f>
      </x:c>
      <x:c r="E106" s="94" t="str">
        <x:f>IF('Debt Setup'!$F$3=0,"",IFERROR(INDEX('Payoff Schedule'!$D$6:$D$365,A106),""))</x:f>
      </x:c>
      <x:c r="F106" s="48"/>
      <x:c r="G106" s="54" t="str">
        <x:f>IF(OR('Debt Setup'!$F$3=0,D106=""),"",C106-D106)</x:f>
      </x:c>
      <x:c r="H106" s="100" t="str">
        <x:f>IF(OR(D106="",'Debt Setup'!$F$3=0),"",MAX(0,1-D106/'Debt Setup'!$F$3))</x:f>
      </x:c>
      <x:c r="I106" s="33"/>
      <x:c r="J106" s="33"/>
      <x:c r="K106" s="33"/>
      <x:c r="L106" s="33"/>
      <x:c r="M106" s="33"/>
      <x:c r="N106" s="33"/>
      <x:c r="O106" s="33"/>
      <x:c r="P106" s="33"/>
      <x:c r="Q106" s="33"/>
      <x:c r="R106" s="33"/>
      <x:c r="S106" s="33"/>
      <x:c r="T106" s="33"/>
    </x:row>
    <x:row r="107">
      <x:c r="A107" t="n">
        <x:v>104</x:v>
      </x:c>
      <x:c r="B107" s="86" t="str">
        <x:f>IF('Debt Setup'!$F$3=0,"",DATE(YEAR('Debt Setup'!$B$6),MONTH('Debt Setup'!$B$6)+A107-1,1))</x:f>
      </x:c>
      <x:c r="C107" s="94" t="str">
        <x:f>IF('Debt Setup'!$F$3=0,"",IFERROR(INDEX('Payoff Schedule'!$C$6:$C$365,A107),""))</x:f>
      </x:c>
      <x:c r="D107" s="94" t="str">
        <x:f>IF('Debt Setup'!$F$3=0,"",IF(COUNTA(I107:T107)=0,"",SUM(I107:T107)))</x:f>
      </x:c>
      <x:c r="E107" s="94" t="str">
        <x:f>IF('Debt Setup'!$F$3=0,"",IFERROR(INDEX('Payoff Schedule'!$D$6:$D$365,A107),""))</x:f>
      </x:c>
      <x:c r="F107" s="48"/>
      <x:c r="G107" s="54" t="str">
        <x:f>IF(OR('Debt Setup'!$F$3=0,D107=""),"",C107-D107)</x:f>
      </x:c>
      <x:c r="H107" s="100" t="str">
        <x:f>IF(OR(D107="",'Debt Setup'!$F$3=0),"",MAX(0,1-D107/'Debt Setup'!$F$3))</x:f>
      </x:c>
      <x:c r="I107" s="33"/>
      <x:c r="J107" s="33"/>
      <x:c r="K107" s="33"/>
      <x:c r="L107" s="33"/>
      <x:c r="M107" s="33"/>
      <x:c r="N107" s="33"/>
      <x:c r="O107" s="33"/>
      <x:c r="P107" s="33"/>
      <x:c r="Q107" s="33"/>
      <x:c r="R107" s="33"/>
      <x:c r="S107" s="33"/>
      <x:c r="T107" s="33"/>
    </x:row>
    <x:row r="108">
      <x:c r="A108" t="n">
        <x:v>105</x:v>
      </x:c>
      <x:c r="B108" s="86" t="str">
        <x:f>IF('Debt Setup'!$F$3=0,"",DATE(YEAR('Debt Setup'!$B$6),MONTH('Debt Setup'!$B$6)+A108-1,1))</x:f>
      </x:c>
      <x:c r="C108" s="94" t="str">
        <x:f>IF('Debt Setup'!$F$3=0,"",IFERROR(INDEX('Payoff Schedule'!$C$6:$C$365,A108),""))</x:f>
      </x:c>
      <x:c r="D108" s="94" t="str">
        <x:f>IF('Debt Setup'!$F$3=0,"",IF(COUNTA(I108:T108)=0,"",SUM(I108:T108)))</x:f>
      </x:c>
      <x:c r="E108" s="94" t="str">
        <x:f>IF('Debt Setup'!$F$3=0,"",IFERROR(INDEX('Payoff Schedule'!$D$6:$D$365,A108),""))</x:f>
      </x:c>
      <x:c r="F108" s="48"/>
      <x:c r="G108" s="54" t="str">
        <x:f>IF(OR('Debt Setup'!$F$3=0,D108=""),"",C108-D108)</x:f>
      </x:c>
      <x:c r="H108" s="100" t="str">
        <x:f>IF(OR(D108="",'Debt Setup'!$F$3=0),"",MAX(0,1-D108/'Debt Setup'!$F$3))</x:f>
      </x:c>
      <x:c r="I108" s="33"/>
      <x:c r="J108" s="33"/>
      <x:c r="K108" s="33"/>
      <x:c r="L108" s="33"/>
      <x:c r="M108" s="33"/>
      <x:c r="N108" s="33"/>
      <x:c r="O108" s="33"/>
      <x:c r="P108" s="33"/>
      <x:c r="Q108" s="33"/>
      <x:c r="R108" s="33"/>
      <x:c r="S108" s="33"/>
      <x:c r="T108" s="33"/>
    </x:row>
    <x:row r="109">
      <x:c r="A109" t="n">
        <x:v>106</x:v>
      </x:c>
      <x:c r="B109" s="86" t="str">
        <x:f>IF('Debt Setup'!$F$3=0,"",DATE(YEAR('Debt Setup'!$B$6),MONTH('Debt Setup'!$B$6)+A109-1,1))</x:f>
      </x:c>
      <x:c r="C109" s="94" t="str">
        <x:f>IF('Debt Setup'!$F$3=0,"",IFERROR(INDEX('Payoff Schedule'!$C$6:$C$365,A109),""))</x:f>
      </x:c>
      <x:c r="D109" s="94" t="str">
        <x:f>IF('Debt Setup'!$F$3=0,"",IF(COUNTA(I109:T109)=0,"",SUM(I109:T109)))</x:f>
      </x:c>
      <x:c r="E109" s="94" t="str">
        <x:f>IF('Debt Setup'!$F$3=0,"",IFERROR(INDEX('Payoff Schedule'!$D$6:$D$365,A109),""))</x:f>
      </x:c>
      <x:c r="F109" s="48"/>
      <x:c r="G109" s="54" t="str">
        <x:f>IF(OR('Debt Setup'!$F$3=0,D109=""),"",C109-D109)</x:f>
      </x:c>
      <x:c r="H109" s="100" t="str">
        <x:f>IF(OR(D109="",'Debt Setup'!$F$3=0),"",MAX(0,1-D109/'Debt Setup'!$F$3))</x:f>
      </x:c>
      <x:c r="I109" s="33"/>
      <x:c r="J109" s="33"/>
      <x:c r="K109" s="33"/>
      <x:c r="L109" s="33"/>
      <x:c r="M109" s="33"/>
      <x:c r="N109" s="33"/>
      <x:c r="O109" s="33"/>
      <x:c r="P109" s="33"/>
      <x:c r="Q109" s="33"/>
      <x:c r="R109" s="33"/>
      <x:c r="S109" s="33"/>
      <x:c r="T109" s="33"/>
    </x:row>
    <x:row r="110">
      <x:c r="A110" t="n">
        <x:v>107</x:v>
      </x:c>
      <x:c r="B110" s="86" t="str">
        <x:f>IF('Debt Setup'!$F$3=0,"",DATE(YEAR('Debt Setup'!$B$6),MONTH('Debt Setup'!$B$6)+A110-1,1))</x:f>
      </x:c>
      <x:c r="C110" s="94" t="str">
        <x:f>IF('Debt Setup'!$F$3=0,"",IFERROR(INDEX('Payoff Schedule'!$C$6:$C$365,A110),""))</x:f>
      </x:c>
      <x:c r="D110" s="94" t="str">
        <x:f>IF('Debt Setup'!$F$3=0,"",IF(COUNTA(I110:T110)=0,"",SUM(I110:T110)))</x:f>
      </x:c>
      <x:c r="E110" s="94" t="str">
        <x:f>IF('Debt Setup'!$F$3=0,"",IFERROR(INDEX('Payoff Schedule'!$D$6:$D$365,A110),""))</x:f>
      </x:c>
      <x:c r="F110" s="48"/>
      <x:c r="G110" s="54" t="str">
        <x:f>IF(OR('Debt Setup'!$F$3=0,D110=""),"",C110-D110)</x:f>
      </x:c>
      <x:c r="H110" s="100" t="str">
        <x:f>IF(OR(D110="",'Debt Setup'!$F$3=0),"",MAX(0,1-D110/'Debt Setup'!$F$3))</x:f>
      </x:c>
      <x:c r="I110" s="33"/>
      <x:c r="J110" s="33"/>
      <x:c r="K110" s="33"/>
      <x:c r="L110" s="33"/>
      <x:c r="M110" s="33"/>
      <x:c r="N110" s="33"/>
      <x:c r="O110" s="33"/>
      <x:c r="P110" s="33"/>
      <x:c r="Q110" s="33"/>
      <x:c r="R110" s="33"/>
      <x:c r="S110" s="33"/>
      <x:c r="T110" s="33"/>
    </x:row>
    <x:row r="111">
      <x:c r="A111" t="n">
        <x:v>108</x:v>
      </x:c>
      <x:c r="B111" s="86" t="str">
        <x:f>IF('Debt Setup'!$F$3=0,"",DATE(YEAR('Debt Setup'!$B$6),MONTH('Debt Setup'!$B$6)+A111-1,1))</x:f>
      </x:c>
      <x:c r="C111" s="94" t="str">
        <x:f>IF('Debt Setup'!$F$3=0,"",IFERROR(INDEX('Payoff Schedule'!$C$6:$C$365,A111),""))</x:f>
      </x:c>
      <x:c r="D111" s="94" t="str">
        <x:f>IF('Debt Setup'!$F$3=0,"",IF(COUNTA(I111:T111)=0,"",SUM(I111:T111)))</x:f>
      </x:c>
      <x:c r="E111" s="94" t="str">
        <x:f>IF('Debt Setup'!$F$3=0,"",IFERROR(INDEX('Payoff Schedule'!$D$6:$D$365,A111),""))</x:f>
      </x:c>
      <x:c r="F111" s="48"/>
      <x:c r="G111" s="54" t="str">
        <x:f>IF(OR('Debt Setup'!$F$3=0,D111=""),"",C111-D111)</x:f>
      </x:c>
      <x:c r="H111" s="100" t="str">
        <x:f>IF(OR(D111="",'Debt Setup'!$F$3=0),"",MAX(0,1-D111/'Debt Setup'!$F$3))</x:f>
      </x:c>
      <x:c r="I111" s="33"/>
      <x:c r="J111" s="33"/>
      <x:c r="K111" s="33"/>
      <x:c r="L111" s="33"/>
      <x:c r="M111" s="33"/>
      <x:c r="N111" s="33"/>
      <x:c r="O111" s="33"/>
      <x:c r="P111" s="33"/>
      <x:c r="Q111" s="33"/>
      <x:c r="R111" s="33"/>
      <x:c r="S111" s="33"/>
      <x:c r="T111" s="33"/>
    </x:row>
    <x:row r="112">
      <x:c r="A112" t="n">
        <x:v>109</x:v>
      </x:c>
      <x:c r="B112" s="86" t="str">
        <x:f>IF('Debt Setup'!$F$3=0,"",DATE(YEAR('Debt Setup'!$B$6),MONTH('Debt Setup'!$B$6)+A112-1,1))</x:f>
      </x:c>
      <x:c r="C112" s="94" t="str">
        <x:f>IF('Debt Setup'!$F$3=0,"",IFERROR(INDEX('Payoff Schedule'!$C$6:$C$365,A112),""))</x:f>
      </x:c>
      <x:c r="D112" s="94" t="str">
        <x:f>IF('Debt Setup'!$F$3=0,"",IF(COUNTA(I112:T112)=0,"",SUM(I112:T112)))</x:f>
      </x:c>
      <x:c r="E112" s="94" t="str">
        <x:f>IF('Debt Setup'!$F$3=0,"",IFERROR(INDEX('Payoff Schedule'!$D$6:$D$365,A112),""))</x:f>
      </x:c>
      <x:c r="F112" s="48"/>
      <x:c r="G112" s="54" t="str">
        <x:f>IF(OR('Debt Setup'!$F$3=0,D112=""),"",C112-D112)</x:f>
      </x:c>
      <x:c r="H112" s="100" t="str">
        <x:f>IF(OR(D112="",'Debt Setup'!$F$3=0),"",MAX(0,1-D112/'Debt Setup'!$F$3))</x:f>
      </x:c>
      <x:c r="I112" s="33"/>
      <x:c r="J112" s="33"/>
      <x:c r="K112" s="33"/>
      <x:c r="L112" s="33"/>
      <x:c r="M112" s="33"/>
      <x:c r="N112" s="33"/>
      <x:c r="O112" s="33"/>
      <x:c r="P112" s="33"/>
      <x:c r="Q112" s="33"/>
      <x:c r="R112" s="33"/>
      <x:c r="S112" s="33"/>
      <x:c r="T112" s="33"/>
    </x:row>
    <x:row r="113">
      <x:c r="A113" t="n">
        <x:v>110</x:v>
      </x:c>
      <x:c r="B113" s="86" t="str">
        <x:f>IF('Debt Setup'!$F$3=0,"",DATE(YEAR('Debt Setup'!$B$6),MONTH('Debt Setup'!$B$6)+A113-1,1))</x:f>
      </x:c>
      <x:c r="C113" s="94" t="str">
        <x:f>IF('Debt Setup'!$F$3=0,"",IFERROR(INDEX('Payoff Schedule'!$C$6:$C$365,A113),""))</x:f>
      </x:c>
      <x:c r="D113" s="94" t="str">
        <x:f>IF('Debt Setup'!$F$3=0,"",IF(COUNTA(I113:T113)=0,"",SUM(I113:T113)))</x:f>
      </x:c>
      <x:c r="E113" s="94" t="str">
        <x:f>IF('Debt Setup'!$F$3=0,"",IFERROR(INDEX('Payoff Schedule'!$D$6:$D$365,A113),""))</x:f>
      </x:c>
      <x:c r="F113" s="48"/>
      <x:c r="G113" s="54" t="str">
        <x:f>IF(OR('Debt Setup'!$F$3=0,D113=""),"",C113-D113)</x:f>
      </x:c>
      <x:c r="H113" s="100" t="str">
        <x:f>IF(OR(D113="",'Debt Setup'!$F$3=0),"",MAX(0,1-D113/'Debt Setup'!$F$3))</x:f>
      </x:c>
      <x:c r="I113" s="33"/>
      <x:c r="J113" s="33"/>
      <x:c r="K113" s="33"/>
      <x:c r="L113" s="33"/>
      <x:c r="M113" s="33"/>
      <x:c r="N113" s="33"/>
      <x:c r="O113" s="33"/>
      <x:c r="P113" s="33"/>
      <x:c r="Q113" s="33"/>
      <x:c r="R113" s="33"/>
      <x:c r="S113" s="33"/>
      <x:c r="T113" s="33"/>
    </x:row>
    <x:row r="114">
      <x:c r="A114" t="n">
        <x:v>111</x:v>
      </x:c>
      <x:c r="B114" s="86" t="str">
        <x:f>IF('Debt Setup'!$F$3=0,"",DATE(YEAR('Debt Setup'!$B$6),MONTH('Debt Setup'!$B$6)+A114-1,1))</x:f>
      </x:c>
      <x:c r="C114" s="94" t="str">
        <x:f>IF('Debt Setup'!$F$3=0,"",IFERROR(INDEX('Payoff Schedule'!$C$6:$C$365,A114),""))</x:f>
      </x:c>
      <x:c r="D114" s="94" t="str">
        <x:f>IF('Debt Setup'!$F$3=0,"",IF(COUNTA(I114:T114)=0,"",SUM(I114:T114)))</x:f>
      </x:c>
      <x:c r="E114" s="94" t="str">
        <x:f>IF('Debt Setup'!$F$3=0,"",IFERROR(INDEX('Payoff Schedule'!$D$6:$D$365,A114),""))</x:f>
      </x:c>
      <x:c r="F114" s="48"/>
      <x:c r="G114" s="54" t="str">
        <x:f>IF(OR('Debt Setup'!$F$3=0,D114=""),"",C114-D114)</x:f>
      </x:c>
      <x:c r="H114" s="100" t="str">
        <x:f>IF(OR(D114="",'Debt Setup'!$F$3=0),"",MAX(0,1-D114/'Debt Setup'!$F$3))</x:f>
      </x:c>
      <x:c r="I114" s="33"/>
      <x:c r="J114" s="33"/>
      <x:c r="K114" s="33"/>
      <x:c r="L114" s="33"/>
      <x:c r="M114" s="33"/>
      <x:c r="N114" s="33"/>
      <x:c r="O114" s="33"/>
      <x:c r="P114" s="33"/>
      <x:c r="Q114" s="33"/>
      <x:c r="R114" s="33"/>
      <x:c r="S114" s="33"/>
      <x:c r="T114" s="33"/>
    </x:row>
    <x:row r="115">
      <x:c r="A115" t="n">
        <x:v>112</x:v>
      </x:c>
      <x:c r="B115" s="86" t="str">
        <x:f>IF('Debt Setup'!$F$3=0,"",DATE(YEAR('Debt Setup'!$B$6),MONTH('Debt Setup'!$B$6)+A115-1,1))</x:f>
      </x:c>
      <x:c r="C115" s="94" t="str">
        <x:f>IF('Debt Setup'!$F$3=0,"",IFERROR(INDEX('Payoff Schedule'!$C$6:$C$365,A115),""))</x:f>
      </x:c>
      <x:c r="D115" s="94" t="str">
        <x:f>IF('Debt Setup'!$F$3=0,"",IF(COUNTA(I115:T115)=0,"",SUM(I115:T115)))</x:f>
      </x:c>
      <x:c r="E115" s="94" t="str">
        <x:f>IF('Debt Setup'!$F$3=0,"",IFERROR(INDEX('Payoff Schedule'!$D$6:$D$365,A115),""))</x:f>
      </x:c>
      <x:c r="F115" s="48"/>
      <x:c r="G115" s="54" t="str">
        <x:f>IF(OR('Debt Setup'!$F$3=0,D115=""),"",C115-D115)</x:f>
      </x:c>
      <x:c r="H115" s="100" t="str">
        <x:f>IF(OR(D115="",'Debt Setup'!$F$3=0),"",MAX(0,1-D115/'Debt Setup'!$F$3))</x:f>
      </x:c>
      <x:c r="I115" s="33"/>
      <x:c r="J115" s="33"/>
      <x:c r="K115" s="33"/>
      <x:c r="L115" s="33"/>
      <x:c r="M115" s="33"/>
      <x:c r="N115" s="33"/>
      <x:c r="O115" s="33"/>
      <x:c r="P115" s="33"/>
      <x:c r="Q115" s="33"/>
      <x:c r="R115" s="33"/>
      <x:c r="S115" s="33"/>
      <x:c r="T115" s="33"/>
    </x:row>
    <x:row r="116">
      <x:c r="A116" t="n">
        <x:v>113</x:v>
      </x:c>
      <x:c r="B116" s="86" t="str">
        <x:f>IF('Debt Setup'!$F$3=0,"",DATE(YEAR('Debt Setup'!$B$6),MONTH('Debt Setup'!$B$6)+A116-1,1))</x:f>
      </x:c>
      <x:c r="C116" s="94" t="str">
        <x:f>IF('Debt Setup'!$F$3=0,"",IFERROR(INDEX('Payoff Schedule'!$C$6:$C$365,A116),""))</x:f>
      </x:c>
      <x:c r="D116" s="94" t="str">
        <x:f>IF('Debt Setup'!$F$3=0,"",IF(COUNTA(I116:T116)=0,"",SUM(I116:T116)))</x:f>
      </x:c>
      <x:c r="E116" s="94" t="str">
        <x:f>IF('Debt Setup'!$F$3=0,"",IFERROR(INDEX('Payoff Schedule'!$D$6:$D$365,A116),""))</x:f>
      </x:c>
      <x:c r="F116" s="48"/>
      <x:c r="G116" s="54" t="str">
        <x:f>IF(OR('Debt Setup'!$F$3=0,D116=""),"",C116-D116)</x:f>
      </x:c>
      <x:c r="H116" s="100" t="str">
        <x:f>IF(OR(D116="",'Debt Setup'!$F$3=0),"",MAX(0,1-D116/'Debt Setup'!$F$3))</x:f>
      </x:c>
      <x:c r="I116" s="33"/>
      <x:c r="J116" s="33"/>
      <x:c r="K116" s="33"/>
      <x:c r="L116" s="33"/>
      <x:c r="M116" s="33"/>
      <x:c r="N116" s="33"/>
      <x:c r="O116" s="33"/>
      <x:c r="P116" s="33"/>
      <x:c r="Q116" s="33"/>
      <x:c r="R116" s="33"/>
      <x:c r="S116" s="33"/>
      <x:c r="T116" s="33"/>
    </x:row>
    <x:row r="117">
      <x:c r="A117" t="n">
        <x:v>114</x:v>
      </x:c>
      <x:c r="B117" s="86" t="str">
        <x:f>IF('Debt Setup'!$F$3=0,"",DATE(YEAR('Debt Setup'!$B$6),MONTH('Debt Setup'!$B$6)+A117-1,1))</x:f>
      </x:c>
      <x:c r="C117" s="94" t="str">
        <x:f>IF('Debt Setup'!$F$3=0,"",IFERROR(INDEX('Payoff Schedule'!$C$6:$C$365,A117),""))</x:f>
      </x:c>
      <x:c r="D117" s="94" t="str">
        <x:f>IF('Debt Setup'!$F$3=0,"",IF(COUNTA(I117:T117)=0,"",SUM(I117:T117)))</x:f>
      </x:c>
      <x:c r="E117" s="94" t="str">
        <x:f>IF('Debt Setup'!$F$3=0,"",IFERROR(INDEX('Payoff Schedule'!$D$6:$D$365,A117),""))</x:f>
      </x:c>
      <x:c r="F117" s="48"/>
      <x:c r="G117" s="54" t="str">
        <x:f>IF(OR('Debt Setup'!$F$3=0,D117=""),"",C117-D117)</x:f>
      </x:c>
      <x:c r="H117" s="100" t="str">
        <x:f>IF(OR(D117="",'Debt Setup'!$F$3=0),"",MAX(0,1-D117/'Debt Setup'!$F$3))</x:f>
      </x:c>
      <x:c r="I117" s="33"/>
      <x:c r="J117" s="33"/>
      <x:c r="K117" s="33"/>
      <x:c r="L117" s="33"/>
      <x:c r="M117" s="33"/>
      <x:c r="N117" s="33"/>
      <x:c r="O117" s="33"/>
      <x:c r="P117" s="33"/>
      <x:c r="Q117" s="33"/>
      <x:c r="R117" s="33"/>
      <x:c r="S117" s="33"/>
      <x:c r="T117" s="33"/>
    </x:row>
    <x:row r="118">
      <x:c r="A118" t="n">
        <x:v>115</x:v>
      </x:c>
      <x:c r="B118" s="86" t="str">
        <x:f>IF('Debt Setup'!$F$3=0,"",DATE(YEAR('Debt Setup'!$B$6),MONTH('Debt Setup'!$B$6)+A118-1,1))</x:f>
      </x:c>
      <x:c r="C118" s="94" t="str">
        <x:f>IF('Debt Setup'!$F$3=0,"",IFERROR(INDEX('Payoff Schedule'!$C$6:$C$365,A118),""))</x:f>
      </x:c>
      <x:c r="D118" s="94" t="str">
        <x:f>IF('Debt Setup'!$F$3=0,"",IF(COUNTA(I118:T118)=0,"",SUM(I118:T118)))</x:f>
      </x:c>
      <x:c r="E118" s="94" t="str">
        <x:f>IF('Debt Setup'!$F$3=0,"",IFERROR(INDEX('Payoff Schedule'!$D$6:$D$365,A118),""))</x:f>
      </x:c>
      <x:c r="F118" s="48"/>
      <x:c r="G118" s="54" t="str">
        <x:f>IF(OR('Debt Setup'!$F$3=0,D118=""),"",C118-D118)</x:f>
      </x:c>
      <x:c r="H118" s="100" t="str">
        <x:f>IF(OR(D118="",'Debt Setup'!$F$3=0),"",MAX(0,1-D118/'Debt Setup'!$F$3))</x:f>
      </x:c>
      <x:c r="I118" s="33"/>
      <x:c r="J118" s="33"/>
      <x:c r="K118" s="33"/>
      <x:c r="L118" s="33"/>
      <x:c r="M118" s="33"/>
      <x:c r="N118" s="33"/>
      <x:c r="O118" s="33"/>
      <x:c r="P118" s="33"/>
      <x:c r="Q118" s="33"/>
      <x:c r="R118" s="33"/>
      <x:c r="S118" s="33"/>
      <x:c r="T118" s="33"/>
    </x:row>
    <x:row r="119">
      <x:c r="A119" t="n">
        <x:v>116</x:v>
      </x:c>
      <x:c r="B119" s="86" t="str">
        <x:f>IF('Debt Setup'!$F$3=0,"",DATE(YEAR('Debt Setup'!$B$6),MONTH('Debt Setup'!$B$6)+A119-1,1))</x:f>
      </x:c>
      <x:c r="C119" s="94" t="str">
        <x:f>IF('Debt Setup'!$F$3=0,"",IFERROR(INDEX('Payoff Schedule'!$C$6:$C$365,A119),""))</x:f>
      </x:c>
      <x:c r="D119" s="94" t="str">
        <x:f>IF('Debt Setup'!$F$3=0,"",IF(COUNTA(I119:T119)=0,"",SUM(I119:T119)))</x:f>
      </x:c>
      <x:c r="E119" s="94" t="str">
        <x:f>IF('Debt Setup'!$F$3=0,"",IFERROR(INDEX('Payoff Schedule'!$D$6:$D$365,A119),""))</x:f>
      </x:c>
      <x:c r="F119" s="48"/>
      <x:c r="G119" s="54" t="str">
        <x:f>IF(OR('Debt Setup'!$F$3=0,D119=""),"",C119-D119)</x:f>
      </x:c>
      <x:c r="H119" s="100" t="str">
        <x:f>IF(OR(D119="",'Debt Setup'!$F$3=0),"",MAX(0,1-D119/'Debt Setup'!$F$3))</x:f>
      </x:c>
      <x:c r="I119" s="33"/>
      <x:c r="J119" s="33"/>
      <x:c r="K119" s="33"/>
      <x:c r="L119" s="33"/>
      <x:c r="M119" s="33"/>
      <x:c r="N119" s="33"/>
      <x:c r="O119" s="33"/>
      <x:c r="P119" s="33"/>
      <x:c r="Q119" s="33"/>
      <x:c r="R119" s="33"/>
      <x:c r="S119" s="33"/>
      <x:c r="T119" s="33"/>
    </x:row>
    <x:row r="120">
      <x:c r="A120" t="n">
        <x:v>117</x:v>
      </x:c>
      <x:c r="B120" s="86" t="str">
        <x:f>IF('Debt Setup'!$F$3=0,"",DATE(YEAR('Debt Setup'!$B$6),MONTH('Debt Setup'!$B$6)+A120-1,1))</x:f>
      </x:c>
      <x:c r="C120" s="94" t="str">
        <x:f>IF('Debt Setup'!$F$3=0,"",IFERROR(INDEX('Payoff Schedule'!$C$6:$C$365,A120),""))</x:f>
      </x:c>
      <x:c r="D120" s="94" t="str">
        <x:f>IF('Debt Setup'!$F$3=0,"",IF(COUNTA(I120:T120)=0,"",SUM(I120:T120)))</x:f>
      </x:c>
      <x:c r="E120" s="94" t="str">
        <x:f>IF('Debt Setup'!$F$3=0,"",IFERROR(INDEX('Payoff Schedule'!$D$6:$D$365,A120),""))</x:f>
      </x:c>
      <x:c r="F120" s="48"/>
      <x:c r="G120" s="54" t="str">
        <x:f>IF(OR('Debt Setup'!$F$3=0,D120=""),"",C120-D120)</x:f>
      </x:c>
      <x:c r="H120" s="100" t="str">
        <x:f>IF(OR(D120="",'Debt Setup'!$F$3=0),"",MAX(0,1-D120/'Debt Setup'!$F$3))</x:f>
      </x:c>
      <x:c r="I120" s="33"/>
      <x:c r="J120" s="33"/>
      <x:c r="K120" s="33"/>
      <x:c r="L120" s="33"/>
      <x:c r="M120" s="33"/>
      <x:c r="N120" s="33"/>
      <x:c r="O120" s="33"/>
      <x:c r="P120" s="33"/>
      <x:c r="Q120" s="33"/>
      <x:c r="R120" s="33"/>
      <x:c r="S120" s="33"/>
      <x:c r="T120" s="33"/>
    </x:row>
    <x:row r="121">
      <x:c r="A121" t="n">
        <x:v>118</x:v>
      </x:c>
      <x:c r="B121" s="86" t="str">
        <x:f>IF('Debt Setup'!$F$3=0,"",DATE(YEAR('Debt Setup'!$B$6),MONTH('Debt Setup'!$B$6)+A121-1,1))</x:f>
      </x:c>
      <x:c r="C121" s="94" t="str">
        <x:f>IF('Debt Setup'!$F$3=0,"",IFERROR(INDEX('Payoff Schedule'!$C$6:$C$365,A121),""))</x:f>
      </x:c>
      <x:c r="D121" s="94" t="str">
        <x:f>IF('Debt Setup'!$F$3=0,"",IF(COUNTA(I121:T121)=0,"",SUM(I121:T121)))</x:f>
      </x:c>
      <x:c r="E121" s="94" t="str">
        <x:f>IF('Debt Setup'!$F$3=0,"",IFERROR(INDEX('Payoff Schedule'!$D$6:$D$365,A121),""))</x:f>
      </x:c>
      <x:c r="F121" s="48"/>
      <x:c r="G121" s="54" t="str">
        <x:f>IF(OR('Debt Setup'!$F$3=0,D121=""),"",C121-D121)</x:f>
      </x:c>
      <x:c r="H121" s="100" t="str">
        <x:f>IF(OR(D121="",'Debt Setup'!$F$3=0),"",MAX(0,1-D121/'Debt Setup'!$F$3))</x:f>
      </x:c>
      <x:c r="I121" s="33"/>
      <x:c r="J121" s="33"/>
      <x:c r="K121" s="33"/>
      <x:c r="L121" s="33"/>
      <x:c r="M121" s="33"/>
      <x:c r="N121" s="33"/>
      <x:c r="O121" s="33"/>
      <x:c r="P121" s="33"/>
      <x:c r="Q121" s="33"/>
      <x:c r="R121" s="33"/>
      <x:c r="S121" s="33"/>
      <x:c r="T121" s="33"/>
    </x:row>
    <x:row r="122">
      <x:c r="A122" t="n">
        <x:v>119</x:v>
      </x:c>
      <x:c r="B122" s="86" t="str">
        <x:f>IF('Debt Setup'!$F$3=0,"",DATE(YEAR('Debt Setup'!$B$6),MONTH('Debt Setup'!$B$6)+A122-1,1))</x:f>
      </x:c>
      <x:c r="C122" s="94" t="str">
        <x:f>IF('Debt Setup'!$F$3=0,"",IFERROR(INDEX('Payoff Schedule'!$C$6:$C$365,A122),""))</x:f>
      </x:c>
      <x:c r="D122" s="94" t="str">
        <x:f>IF('Debt Setup'!$F$3=0,"",IF(COUNTA(I122:T122)=0,"",SUM(I122:T122)))</x:f>
      </x:c>
      <x:c r="E122" s="94" t="str">
        <x:f>IF('Debt Setup'!$F$3=0,"",IFERROR(INDEX('Payoff Schedule'!$D$6:$D$365,A122),""))</x:f>
      </x:c>
      <x:c r="F122" s="48"/>
      <x:c r="G122" s="54" t="str">
        <x:f>IF(OR('Debt Setup'!$F$3=0,D122=""),"",C122-D122)</x:f>
      </x:c>
      <x:c r="H122" s="100" t="str">
        <x:f>IF(OR(D122="",'Debt Setup'!$F$3=0),"",MAX(0,1-D122/'Debt Setup'!$F$3))</x:f>
      </x:c>
      <x:c r="I122" s="33"/>
      <x:c r="J122" s="33"/>
      <x:c r="K122" s="33"/>
      <x:c r="L122" s="33"/>
      <x:c r="M122" s="33"/>
      <x:c r="N122" s="33"/>
      <x:c r="O122" s="33"/>
      <x:c r="P122" s="33"/>
      <x:c r="Q122" s="33"/>
      <x:c r="R122" s="33"/>
      <x:c r="S122" s="33"/>
      <x:c r="T122" s="33"/>
    </x:row>
    <x:row r="123">
      <x:c r="A123" t="n">
        <x:v>120</x:v>
      </x:c>
      <x:c r="B123" s="86" t="str">
        <x:f>IF('Debt Setup'!$F$3=0,"",DATE(YEAR('Debt Setup'!$B$6),MONTH('Debt Setup'!$B$6)+A123-1,1))</x:f>
      </x:c>
      <x:c r="C123" s="94" t="str">
        <x:f>IF('Debt Setup'!$F$3=0,"",IFERROR(INDEX('Payoff Schedule'!$C$6:$C$365,A123),""))</x:f>
      </x:c>
      <x:c r="D123" s="94" t="str">
        <x:f>IF('Debt Setup'!$F$3=0,"",IF(COUNTA(I123:T123)=0,"",SUM(I123:T123)))</x:f>
      </x:c>
      <x:c r="E123" s="94" t="str">
        <x:f>IF('Debt Setup'!$F$3=0,"",IFERROR(INDEX('Payoff Schedule'!$D$6:$D$365,A123),""))</x:f>
      </x:c>
      <x:c r="F123" s="48"/>
      <x:c r="G123" s="54" t="str">
        <x:f>IF(OR('Debt Setup'!$F$3=0,D123=""),"",C123-D123)</x:f>
      </x:c>
      <x:c r="H123" s="100" t="str">
        <x:f>IF(OR(D123="",'Debt Setup'!$F$3=0),"",MAX(0,1-D123/'Debt Setup'!$F$3))</x:f>
      </x:c>
      <x:c r="I123" s="33"/>
      <x:c r="J123" s="33"/>
      <x:c r="K123" s="33"/>
      <x:c r="L123" s="33"/>
      <x:c r="M123" s="33"/>
      <x:c r="N123" s="33"/>
      <x:c r="O123" s="33"/>
      <x:c r="P123" s="33"/>
      <x:c r="Q123" s="33"/>
      <x:c r="R123" s="33"/>
      <x:c r="S123" s="33"/>
      <x:c r="T123" s="33"/>
    </x:row>
  </x:sheetData>
  <x:mergeCells>
    <x:mergeCell ref="A1:T1"/>
  </x:mergeCells>
  <x:conditionalFormatting sqref="G4:G123">
    <x:cfRule type="expression" dxfId="0" priority="1">
      <x:formula>G4&gt;0</x:formula>
    </x:cfRule>
    <x:cfRule type="expression" dxfId="1" priority="2">
      <x:formula>G4&lt;0</x:formula>
    </x:cfRule>
  </x:conditionalFormatting>
  <x:conditionalFormatting sqref="H4:H123">
    <x:cfRule type="dataBar" priority="3">
      <x:dataBar>
        <x:cfvo type="min"/>
        <x:cfvo type="max"/>
        <x:color rgb="FF0F766E"/>
      </x:dataBar>
      <x:extLst>
        <x:ext xmlns:x14="http://schemas.microsoft.com/office/spreadsheetml/2009/9/main" uri="{B025F937-C7B1-47D3-B67F-A62EFF666E3E}">
          <x14:id>{986A033C-8DA4-5D13-B675-3586DA295D78}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3" id="{986A033C-8DA4-5D13-B675-3586DA295D78}">
            <x14:dataBar gradient="1">
              <x14:cfvo type="min"/>
              <x14:cfvo type="max"/>
              <x14:fillColor rgb="FF0F766E"/>
            </x14:dataBar>
          </x14:cfRule>
          <xm:sqref>H4:H123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9" hidden="0" customWidth="1"/>
    <x:col min="2" max="2" width="12" hidden="0" customWidth="1"/>
    <x:col min="3" max="3" width="17" hidden="0" customWidth="1"/>
    <x:col min="4" max="4" width="15" hidden="0" customWidth="1"/>
    <x:col min="5" max="5" width="15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  <x:col min="38" max="38" width="12" hidden="0" customWidth="1"/>
    <x:col min="39" max="39" width="12" hidden="0" customWidth="1"/>
    <x:col min="40" max="40" width="12" hidden="0" customWidth="1"/>
    <x:col min="41" max="41" width="12" hidden="0" customWidth="1"/>
    <x:col min="42" max="42" width="12" hidden="0" customWidth="1"/>
    <x:col min="43" max="43" width="12" hidden="0" customWidth="1"/>
    <x:col min="44" max="44" width="12" hidden="0" customWidth="1"/>
    <x:col min="45" max="45" width="12" hidden="0" customWidth="1"/>
    <x:col min="46" max="46" width="12" hidden="0" customWidth="1"/>
    <x:col min="47" max="47" width="12" hidden="0" customWidth="1"/>
    <x:col min="48" max="48" width="12" hidden="0" customWidth="1"/>
    <x:col min="49" max="49" width="12" hidden="0" customWidth="1"/>
    <x:col min="50" max="50" width="12" hidden="0" customWidth="1"/>
    <x:col min="51" max="51" width="12" hidden="0" customWidth="1"/>
    <x:col min="52" max="52" width="12" hidden="0" customWidth="1"/>
    <x:col min="53" max="53" width="12" hidden="0" customWidth="1"/>
  </x:cols>
  <x:sheetData>
    <x:row r="1">
      <x:c r="A1" s="74" t="str">
        <x:v>Payoff Schedule — selected strategy from Debt Setup</x:v>
      </x:c>
      <x:c r="B1" s="74"/>
      <x:c r="C1" s="74"/>
      <x:c r="D1" s="74"/>
      <x:c r="E1" s="74"/>
      <x:c r="F1" s="74"/>
      <x:c r="G1" s="74"/>
      <x:c r="H1" s="74"/>
      <x:c r="I1" s="74"/>
      <x:c r="J1" s="74"/>
      <x:c r="K1" s="74"/>
      <x:c r="L1" s="74"/>
      <x:c r="M1" s="74"/>
      <x:c r="N1" s="74"/>
      <x:c r="O1" s="74"/>
      <x:c r="P1" s="74"/>
      <x:c r="Q1" s="74"/>
      <x:c r="R1" s="74"/>
      <x:c r="S1" s="74"/>
      <x:c r="T1" s="74"/>
      <x:c r="U1" s="74"/>
      <x:c r="V1" s="74"/>
      <x:c r="W1" s="74"/>
      <x:c r="X1" s="74"/>
      <x:c r="Y1" s="74"/>
      <x:c r="Z1" s="74"/>
      <x:c r="AA1" s="74"/>
      <x:c r="AB1" s="74"/>
      <x:c r="AC1" s="74"/>
      <x:c r="AD1" s="74"/>
      <x:c r="AE1" s="74"/>
      <x:c r="AF1" s="74"/>
      <x:c r="AG1" s="74"/>
      <x:c r="AH1" s="74"/>
      <x:c r="AI1" s="74"/>
      <x:c r="AJ1" s="74"/>
      <x:c r="AK1" s="74"/>
      <x:c r="AL1" s="74"/>
      <x:c r="AM1" s="74"/>
      <x:c r="AN1" s="74"/>
      <x:c r="AO1" s="74"/>
      <x:c r="AP1" s="74"/>
      <x:c r="AQ1" s="74"/>
      <x:c r="AR1" s="74"/>
      <x:c r="AS1" s="74"/>
      <x:c r="AT1" s="74"/>
      <x:c r="AU1" s="74"/>
      <x:c r="AV1" s="74"/>
      <x:c r="AW1" s="74"/>
      <x:c r="AX1" s="74"/>
      <x:c r="AY1" s="74"/>
      <x:c r="AZ1" s="74"/>
      <x:c r="BA1" s="74"/>
    </x:row>
    <x:row r="3">
      <x:c r="A3" s="67" t="str">
        <x:v>Month</x:v>
      </x:c>
      <x:c r="B3" s="67" t="str">
        <x:v>Date</x:v>
      </x:c>
      <x:c r="C3" s="67" t="str">
        <x:v>Total ending balance</x:v>
      </x:c>
      <x:c r="D3" s="67" t="str">
        <x:v>Total payment</x:v>
      </x:c>
      <x:c r="E3" s="67" t="str">
        <x:v>Total interest</x:v>
      </x:c>
      <x:c r="F3" s="82" t="str">
        <x:f>IF('Debt Setup'!A10="","",'Debt Setup'!A10)</x:f>
      </x:c>
      <x:c r="G3" s="82"/>
      <x:c r="H3" s="82"/>
      <x:c r="I3" s="82"/>
      <x:c r="J3" s="82" t="str">
        <x:f>IF('Debt Setup'!A11="","",'Debt Setup'!A11)</x:f>
      </x:c>
      <x:c r="K3" s="82"/>
      <x:c r="L3" s="82"/>
      <x:c r="M3" s="82"/>
      <x:c r="N3" s="82" t="str">
        <x:f>IF('Debt Setup'!A12="","",'Debt Setup'!A12)</x:f>
      </x:c>
      <x:c r="O3" s="82"/>
      <x:c r="P3" s="82"/>
      <x:c r="Q3" s="82"/>
      <x:c r="R3" s="82" t="str">
        <x:f>IF('Debt Setup'!A13="","",'Debt Setup'!A13)</x:f>
      </x:c>
      <x:c r="S3" s="82"/>
      <x:c r="T3" s="82"/>
      <x:c r="U3" s="82"/>
      <x:c r="V3" s="82" t="str">
        <x:f>IF('Debt Setup'!A14="","",'Debt Setup'!A14)</x:f>
      </x:c>
      <x:c r="W3" s="82"/>
      <x:c r="X3" s="82"/>
      <x:c r="Y3" s="82"/>
      <x:c r="Z3" s="82" t="str">
        <x:f>IF('Debt Setup'!A15="","",'Debt Setup'!A15)</x:f>
      </x:c>
      <x:c r="AA3" s="82"/>
      <x:c r="AB3" s="82"/>
      <x:c r="AC3" s="82"/>
      <x:c r="AD3" s="82" t="str">
        <x:f>IF('Debt Setup'!A16="","",'Debt Setup'!A16)</x:f>
      </x:c>
      <x:c r="AE3" s="82"/>
      <x:c r="AF3" s="82"/>
      <x:c r="AG3" s="82"/>
      <x:c r="AH3" s="82" t="str">
        <x:f>IF('Debt Setup'!A17="","",'Debt Setup'!A17)</x:f>
      </x:c>
      <x:c r="AI3" s="82"/>
      <x:c r="AJ3" s="82"/>
      <x:c r="AK3" s="82"/>
      <x:c r="AL3" s="82" t="str">
        <x:f>IF('Debt Setup'!A18="","",'Debt Setup'!A18)</x:f>
      </x:c>
      <x:c r="AM3" s="82"/>
      <x:c r="AN3" s="82"/>
      <x:c r="AO3" s="82"/>
      <x:c r="AP3" s="82" t="str">
        <x:f>IF('Debt Setup'!A19="","",'Debt Setup'!A19)</x:f>
      </x:c>
      <x:c r="AQ3" s="82"/>
      <x:c r="AR3" s="82"/>
      <x:c r="AS3" s="82"/>
      <x:c r="AT3" s="82" t="str">
        <x:f>IF('Debt Setup'!A20="","",'Debt Setup'!A20)</x:f>
      </x:c>
      <x:c r="AU3" s="82"/>
      <x:c r="AV3" s="82"/>
      <x:c r="AW3" s="82"/>
      <x:c r="AX3" s="82" t="str">
        <x:f>IF('Debt Setup'!A21="","",'Debt Setup'!A21)</x:f>
      </x:c>
      <x:c r="AY3" s="82"/>
      <x:c r="AZ3" s="82"/>
      <x:c r="BA3" s="82"/>
    </x:row>
    <x:row r="4">
      <x:c r="A4" s="77" t="str">
        <x:v>Month #</x:v>
      </x:c>
      <x:c r="B4" s="77" t="str">
        <x:v>Month</x:v>
      </x:c>
      <x:c r="C4" s="77" t="str">
        <x:v>Total ending balance</x:v>
      </x:c>
      <x:c r="D4" s="77" t="str">
        <x:v>Total payment</x:v>
      </x:c>
      <x:c r="E4" s="77" t="str">
        <x:v>Total interest</x:v>
      </x:c>
      <x:c r="F4" s="77" t="str">
        <x:v>Interest</x:v>
      </x:c>
      <x:c r="G4" s="77" t="str">
        <x:v>Required</x:v>
      </x:c>
      <x:c r="H4" s="77" t="str">
        <x:v>Extra</x:v>
      </x:c>
      <x:c r="I4" s="77" t="str">
        <x:v>End balance</x:v>
      </x:c>
      <x:c r="J4" s="77" t="str">
        <x:v>Interest</x:v>
      </x:c>
      <x:c r="K4" s="77" t="str">
        <x:v>Required</x:v>
      </x:c>
      <x:c r="L4" s="77" t="str">
        <x:v>Extra</x:v>
      </x:c>
      <x:c r="M4" s="77" t="str">
        <x:v>End balance</x:v>
      </x:c>
      <x:c r="N4" s="77" t="str">
        <x:v>Interest</x:v>
      </x:c>
      <x:c r="O4" s="77" t="str">
        <x:v>Required</x:v>
      </x:c>
      <x:c r="P4" s="77" t="str">
        <x:v>Extra</x:v>
      </x:c>
      <x:c r="Q4" s="77" t="str">
        <x:v>End balance</x:v>
      </x:c>
      <x:c r="R4" s="77" t="str">
        <x:v>Interest</x:v>
      </x:c>
      <x:c r="S4" s="77" t="str">
        <x:v>Required</x:v>
      </x:c>
      <x:c r="T4" s="77" t="str">
        <x:v>Extra</x:v>
      </x:c>
      <x:c r="U4" s="77" t="str">
        <x:v>End balance</x:v>
      </x:c>
      <x:c r="V4" s="77" t="str">
        <x:v>Interest</x:v>
      </x:c>
      <x:c r="W4" s="77" t="str">
        <x:v>Required</x:v>
      </x:c>
      <x:c r="X4" s="77" t="str">
        <x:v>Extra</x:v>
      </x:c>
      <x:c r="Y4" s="77" t="str">
        <x:v>End balance</x:v>
      </x:c>
      <x:c r="Z4" s="77" t="str">
        <x:v>Interest</x:v>
      </x:c>
      <x:c r="AA4" s="77" t="str">
        <x:v>Required</x:v>
      </x:c>
      <x:c r="AB4" s="77" t="str">
        <x:v>Extra</x:v>
      </x:c>
      <x:c r="AC4" s="77" t="str">
        <x:v>End balance</x:v>
      </x:c>
      <x:c r="AD4" s="77" t="str">
        <x:v>Interest</x:v>
      </x:c>
      <x:c r="AE4" s="77" t="str">
        <x:v>Required</x:v>
      </x:c>
      <x:c r="AF4" s="77" t="str">
        <x:v>Extra</x:v>
      </x:c>
      <x:c r="AG4" s="77" t="str">
        <x:v>End balance</x:v>
      </x:c>
      <x:c r="AH4" s="77" t="str">
        <x:v>Interest</x:v>
      </x:c>
      <x:c r="AI4" s="77" t="str">
        <x:v>Required</x:v>
      </x:c>
      <x:c r="AJ4" s="77" t="str">
        <x:v>Extra</x:v>
      </x:c>
      <x:c r="AK4" s="77" t="str">
        <x:v>End balance</x:v>
      </x:c>
      <x:c r="AL4" s="77" t="str">
        <x:v>Interest</x:v>
      </x:c>
      <x:c r="AM4" s="77" t="str">
        <x:v>Required</x:v>
      </x:c>
      <x:c r="AN4" s="77" t="str">
        <x:v>Extra</x:v>
      </x:c>
      <x:c r="AO4" s="77" t="str">
        <x:v>End balance</x:v>
      </x:c>
      <x:c r="AP4" s="77" t="str">
        <x:v>Interest</x:v>
      </x:c>
      <x:c r="AQ4" s="77" t="str">
        <x:v>Required</x:v>
      </x:c>
      <x:c r="AR4" s="77" t="str">
        <x:v>Extra</x:v>
      </x:c>
      <x:c r="AS4" s="77" t="str">
        <x:v>End balance</x:v>
      </x:c>
      <x:c r="AT4" s="77" t="str">
        <x:v>Interest</x:v>
      </x:c>
      <x:c r="AU4" s="77" t="str">
        <x:v>Required</x:v>
      </x:c>
      <x:c r="AV4" s="77" t="str">
        <x:v>Extra</x:v>
      </x:c>
      <x:c r="AW4" s="77" t="str">
        <x:v>End balance</x:v>
      </x:c>
      <x:c r="AX4" s="77" t="str">
        <x:v>Interest</x:v>
      </x:c>
      <x:c r="AY4" s="77" t="str">
        <x:v>Required</x:v>
      </x:c>
      <x:c r="AZ4" s="77" t="str">
        <x:v>Extra</x:v>
      </x:c>
      <x:c r="BA4" s="77" t="str">
        <x:v>End balance</x:v>
      </x:c>
    </x:row>
    <x:row r="6">
      <x:c r="A6" t="n">
        <x:v>1</x:v>
      </x:c>
      <x:c r="B6" s="86" t="str">
        <x:f>IF('Debt Setup'!$F$3=0,"",DATE(YEAR('Debt Setup'!$B$6),MONTH('Debt Setup'!$B$6)+A6-1,1))</x:f>
      </x:c>
      <x:c r="C6" s="54" t="str">
        <x:f>IF('Debt Setup'!$F$3=0,"",I6+M6+Q6+U6+Y6+AC6+AG6+AK6+AO6+AS6+AW6+BA6)</x:f>
      </x:c>
      <x:c r="D6" s="54" t="str">
        <x:f>IF('Debt Setup'!$F$3=0,"",G6+H6+K6+L6+O6+P6+S6+T6+W6+X6+AA6+AB6+AE6+AF6+AI6+AJ6+AM6+AN6+AQ6+AR6+AU6+AV6+AY6+AZ6)</x:f>
      </x:c>
      <x:c r="E6" s="54" t="str">
        <x:f>IF('Debt Setup'!$F$3=0,"",F6+J6+N6+R6+V6+Z6+AD6+AH6+AL6+AP6+AT6+AX6)</x:f>
      </x:c>
      <x:c r="F6" s="54" t="str">
        <x:f>IF('Debt Setup'!$F$3=0,"",IF('Debt Setup'!$I$10&lt;=0,0,'Debt Setup'!$I$10*'Debt Setup'!$D$10/100/12))</x:f>
      </x:c>
      <x:c r="G6" s="54" t="str">
        <x:f>IF('Debt Setup'!$F$3=0,"",IF('Debt Setup'!$H$10="",0,MIN('Debt Setup'!$E$10,MAX(0,'Debt Setup'!$I$10+F6))))</x:f>
      </x:c>
      <x:c r="H6" s="54" t="str">
        <x:f>IF('Debt Setup'!$F$3=0,"",IF('Debt Setup'!$H$10="",0,MIN(MAX(0,'Debt Setup'!$I$10+F6-G6),MAX(0,'Debt Setup'!$F$5-(G6+K6+O6+S6+W6+AA6+AE6+AI6+AM6+AQ6+AU6+AY6)-(IF(AND('Debt Setup'!$H$10&lt;&gt;"",'Debt Setup'!$H$10&lt;'Debt Setup'!$H$10),MAX(0,'Debt Setup'!$I$10+F6-G6),0)+IF(AND('Debt Setup'!$H$11&lt;&gt;"",'Debt Setup'!$H$11&lt;'Debt Setup'!$H$10),MAX(0,'Debt Setup'!$I$11+J6-K6),0)+IF(AND('Debt Setup'!$H$12&lt;&gt;"",'Debt Setup'!$H$12&lt;'Debt Setup'!$H$10),MAX(0,'Debt Setup'!$I$12+N6-O6),0)+IF(AND('Debt Setup'!$H$13&lt;&gt;"",'Debt Setup'!$H$13&lt;'Debt Setup'!$H$10),MAX(0,'Debt Setup'!$I$13+R6-S6),0)+IF(AND('Debt Setup'!$H$14&lt;&gt;"",'Debt Setup'!$H$14&lt;'Debt Setup'!$H$10),MAX(0,'Debt Setup'!$I$14+V6-W6),0)+IF(AND('Debt Setup'!$H$15&lt;&gt;"",'Debt Setup'!$H$15&lt;'Debt Setup'!$H$10),MAX(0,'Debt Setup'!$I$15+Z6-AA6),0)+IF(AND('Debt Setup'!$H$16&lt;&gt;"",'Debt Setup'!$H$16&lt;'Debt Setup'!$H$10),MAX(0,'Debt Setup'!$I$16+AD6-AE6),0)+IF(AND('Debt Setup'!$H$17&lt;&gt;"",'Debt Setup'!$H$17&lt;'Debt Setup'!$H$10),MAX(0,'Debt Setup'!$I$17+AH6-AI6),0)+IF(AND('Debt Setup'!$H$18&lt;&gt;"",'Debt Setup'!$H$18&lt;'Debt Setup'!$H$10),MAX(0,'Debt Setup'!$I$18+AL6-AM6),0)+IF(AND('Debt Setup'!$H$19&lt;&gt;"",'Debt Setup'!$H$19&lt;'Debt Setup'!$H$10),MAX(0,'Debt Setup'!$I$19+AP6-AQ6),0)+IF(AND('Debt Setup'!$H$20&lt;&gt;"",'Debt Setup'!$H$20&lt;'Debt Setup'!$H$10),MAX(0,'Debt Setup'!$I$20+AT6-AU6),0)+IF(AND('Debt Setup'!$H$21&lt;&gt;"",'Debt Setup'!$H$21&lt;'Debt Setup'!$H$10),MAX(0,'Debt Setup'!$I$21+AX6-AY6),0))))))</x:f>
      </x:c>
      <x:c r="I6" s="54" t="str">
        <x:f>IF('Debt Setup'!$F$3=0,"",MAX(0,'Debt Setup'!$I$10+F6-G6-H6))</x:f>
      </x:c>
      <x:c r="J6" s="54" t="str">
        <x:f>IF('Debt Setup'!$F$3=0,"",IF('Debt Setup'!$I$11&lt;=0,0,'Debt Setup'!$I$11*'Debt Setup'!$D$11/100/12))</x:f>
      </x:c>
      <x:c r="K6" s="54" t="str">
        <x:f>IF('Debt Setup'!$F$3=0,"",IF('Debt Setup'!$H$11="",0,MIN('Debt Setup'!$E$11,MAX(0,'Debt Setup'!$I$11+J6))))</x:f>
      </x:c>
      <x:c r="L6" s="54" t="str">
        <x:f>IF('Debt Setup'!$F$3=0,"",IF('Debt Setup'!$H$11="",0,MIN(MAX(0,'Debt Setup'!$I$11+J6-K6),MAX(0,'Debt Setup'!$F$5-(G6+K6+O6+S6+W6+AA6+AE6+AI6+AM6+AQ6+AU6+AY6)-(IF(AND('Debt Setup'!$H$10&lt;&gt;"",'Debt Setup'!$H$10&lt;'Debt Setup'!$H$11),MAX(0,'Debt Setup'!$I$10+F6-G6),0)+IF(AND('Debt Setup'!$H$11&lt;&gt;"",'Debt Setup'!$H$11&lt;'Debt Setup'!$H$11),MAX(0,'Debt Setup'!$I$11+J6-K6),0)+IF(AND('Debt Setup'!$H$12&lt;&gt;"",'Debt Setup'!$H$12&lt;'Debt Setup'!$H$11),MAX(0,'Debt Setup'!$I$12+N6-O6),0)+IF(AND('Debt Setup'!$H$13&lt;&gt;"",'Debt Setup'!$H$13&lt;'Debt Setup'!$H$11),MAX(0,'Debt Setup'!$I$13+R6-S6),0)+IF(AND('Debt Setup'!$H$14&lt;&gt;"",'Debt Setup'!$H$14&lt;'Debt Setup'!$H$11),MAX(0,'Debt Setup'!$I$14+V6-W6),0)+IF(AND('Debt Setup'!$H$15&lt;&gt;"",'Debt Setup'!$H$15&lt;'Debt Setup'!$H$11),MAX(0,'Debt Setup'!$I$15+Z6-AA6),0)+IF(AND('Debt Setup'!$H$16&lt;&gt;"",'Debt Setup'!$H$16&lt;'Debt Setup'!$H$11),MAX(0,'Debt Setup'!$I$16+AD6-AE6),0)+IF(AND('Debt Setup'!$H$17&lt;&gt;"",'Debt Setup'!$H$17&lt;'Debt Setup'!$H$11),MAX(0,'Debt Setup'!$I$17+AH6-AI6),0)+IF(AND('Debt Setup'!$H$18&lt;&gt;"",'Debt Setup'!$H$18&lt;'Debt Setup'!$H$11),MAX(0,'Debt Setup'!$I$18+AL6-AM6),0)+IF(AND('Debt Setup'!$H$19&lt;&gt;"",'Debt Setup'!$H$19&lt;'Debt Setup'!$H$11),MAX(0,'Debt Setup'!$I$19+AP6-AQ6),0)+IF(AND('Debt Setup'!$H$20&lt;&gt;"",'Debt Setup'!$H$20&lt;'Debt Setup'!$H$11),MAX(0,'Debt Setup'!$I$20+AT6-AU6),0)+IF(AND('Debt Setup'!$H$21&lt;&gt;"",'Debt Setup'!$H$21&lt;'Debt Setup'!$H$11),MAX(0,'Debt Setup'!$I$21+AX6-AY6),0))))))</x:f>
      </x:c>
      <x:c r="M6" s="54" t="str">
        <x:f>IF('Debt Setup'!$F$3=0,"",MAX(0,'Debt Setup'!$I$11+J6-K6-L6))</x:f>
      </x:c>
      <x:c r="N6" s="54" t="str">
        <x:f>IF('Debt Setup'!$F$3=0,"",IF('Debt Setup'!$I$12&lt;=0,0,'Debt Setup'!$I$12*'Debt Setup'!$D$12/100/12))</x:f>
      </x:c>
      <x:c r="O6" s="54" t="str">
        <x:f>IF('Debt Setup'!$F$3=0,"",IF('Debt Setup'!$H$12="",0,MIN('Debt Setup'!$E$12,MAX(0,'Debt Setup'!$I$12+N6))))</x:f>
      </x:c>
      <x:c r="P6" s="54" t="str">
        <x:f>IF('Debt Setup'!$F$3=0,"",IF('Debt Setup'!$H$12="",0,MIN(MAX(0,'Debt Setup'!$I$12+N6-O6),MAX(0,'Debt Setup'!$F$5-(G6+K6+O6+S6+W6+AA6+AE6+AI6+AM6+AQ6+AU6+AY6)-(IF(AND('Debt Setup'!$H$10&lt;&gt;"",'Debt Setup'!$H$10&lt;'Debt Setup'!$H$12),MAX(0,'Debt Setup'!$I$10+F6-G6),0)+IF(AND('Debt Setup'!$H$11&lt;&gt;"",'Debt Setup'!$H$11&lt;'Debt Setup'!$H$12),MAX(0,'Debt Setup'!$I$11+J6-K6),0)+IF(AND('Debt Setup'!$H$12&lt;&gt;"",'Debt Setup'!$H$12&lt;'Debt Setup'!$H$12),MAX(0,'Debt Setup'!$I$12+N6-O6),0)+IF(AND('Debt Setup'!$H$13&lt;&gt;"",'Debt Setup'!$H$13&lt;'Debt Setup'!$H$12),MAX(0,'Debt Setup'!$I$13+R6-S6),0)+IF(AND('Debt Setup'!$H$14&lt;&gt;"",'Debt Setup'!$H$14&lt;'Debt Setup'!$H$12),MAX(0,'Debt Setup'!$I$14+V6-W6),0)+IF(AND('Debt Setup'!$H$15&lt;&gt;"",'Debt Setup'!$H$15&lt;'Debt Setup'!$H$12),MAX(0,'Debt Setup'!$I$15+Z6-AA6),0)+IF(AND('Debt Setup'!$H$16&lt;&gt;"",'Debt Setup'!$H$16&lt;'Debt Setup'!$H$12),MAX(0,'Debt Setup'!$I$16+AD6-AE6),0)+IF(AND('Debt Setup'!$H$17&lt;&gt;"",'Debt Setup'!$H$17&lt;'Debt Setup'!$H$12),MAX(0,'Debt Setup'!$I$17+AH6-AI6),0)+IF(AND('Debt Setup'!$H$18&lt;&gt;"",'Debt Setup'!$H$18&lt;'Debt Setup'!$H$12),MAX(0,'Debt Setup'!$I$18+AL6-AM6),0)+IF(AND('Debt Setup'!$H$19&lt;&gt;"",'Debt Setup'!$H$19&lt;'Debt Setup'!$H$12),MAX(0,'Debt Setup'!$I$19+AP6-AQ6),0)+IF(AND('Debt Setup'!$H$20&lt;&gt;"",'Debt Setup'!$H$20&lt;'Debt Setup'!$H$12),MAX(0,'Debt Setup'!$I$20+AT6-AU6),0)+IF(AND('Debt Setup'!$H$21&lt;&gt;"",'Debt Setup'!$H$21&lt;'Debt Setup'!$H$12),MAX(0,'Debt Setup'!$I$21+AX6-AY6),0))))))</x:f>
      </x:c>
      <x:c r="Q6" s="54" t="str">
        <x:f>IF('Debt Setup'!$F$3=0,"",MAX(0,'Debt Setup'!$I$12+N6-O6-P6))</x:f>
      </x:c>
      <x:c r="R6" s="54" t="str">
        <x:f>IF('Debt Setup'!$F$3=0,"",IF('Debt Setup'!$I$13&lt;=0,0,'Debt Setup'!$I$13*'Debt Setup'!$D$13/100/12))</x:f>
      </x:c>
      <x:c r="S6" s="54" t="str">
        <x:f>IF('Debt Setup'!$F$3=0,"",IF('Debt Setup'!$H$13="",0,MIN('Debt Setup'!$E$13,MAX(0,'Debt Setup'!$I$13+R6))))</x:f>
      </x:c>
      <x:c r="T6" s="54" t="str">
        <x:f>IF('Debt Setup'!$F$3=0,"",IF('Debt Setup'!$H$13="",0,MIN(MAX(0,'Debt Setup'!$I$13+R6-S6),MAX(0,'Debt Setup'!$F$5-(G6+K6+O6+S6+W6+AA6+AE6+AI6+AM6+AQ6+AU6+AY6)-(IF(AND('Debt Setup'!$H$10&lt;&gt;"",'Debt Setup'!$H$10&lt;'Debt Setup'!$H$13),MAX(0,'Debt Setup'!$I$10+F6-G6),0)+IF(AND('Debt Setup'!$H$11&lt;&gt;"",'Debt Setup'!$H$11&lt;'Debt Setup'!$H$13),MAX(0,'Debt Setup'!$I$11+J6-K6),0)+IF(AND('Debt Setup'!$H$12&lt;&gt;"",'Debt Setup'!$H$12&lt;'Debt Setup'!$H$13),MAX(0,'Debt Setup'!$I$12+N6-O6),0)+IF(AND('Debt Setup'!$H$13&lt;&gt;"",'Debt Setup'!$H$13&lt;'Debt Setup'!$H$13),MAX(0,'Debt Setup'!$I$13+R6-S6),0)+IF(AND('Debt Setup'!$H$14&lt;&gt;"",'Debt Setup'!$H$14&lt;'Debt Setup'!$H$13),MAX(0,'Debt Setup'!$I$14+V6-W6),0)+IF(AND('Debt Setup'!$H$15&lt;&gt;"",'Debt Setup'!$H$15&lt;'Debt Setup'!$H$13),MAX(0,'Debt Setup'!$I$15+Z6-AA6),0)+IF(AND('Debt Setup'!$H$16&lt;&gt;"",'Debt Setup'!$H$16&lt;'Debt Setup'!$H$13),MAX(0,'Debt Setup'!$I$16+AD6-AE6),0)+IF(AND('Debt Setup'!$H$17&lt;&gt;"",'Debt Setup'!$H$17&lt;'Debt Setup'!$H$13),MAX(0,'Debt Setup'!$I$17+AH6-AI6),0)+IF(AND('Debt Setup'!$H$18&lt;&gt;"",'Debt Setup'!$H$18&lt;'Debt Setup'!$H$13),MAX(0,'Debt Setup'!$I$18+AL6-AM6),0)+IF(AND('Debt Setup'!$H$19&lt;&gt;"",'Debt Setup'!$H$19&lt;'Debt Setup'!$H$13),MAX(0,'Debt Setup'!$I$19+AP6-AQ6),0)+IF(AND('Debt Setup'!$H$20&lt;&gt;"",'Debt Setup'!$H$20&lt;'Debt Setup'!$H$13),MAX(0,'Debt Setup'!$I$20+AT6-AU6),0)+IF(AND('Debt Setup'!$H$21&lt;&gt;"",'Debt Setup'!$H$21&lt;'Debt Setup'!$H$13),MAX(0,'Debt Setup'!$I$21+AX6-AY6),0))))))</x:f>
      </x:c>
      <x:c r="U6" s="54" t="str">
        <x:f>IF('Debt Setup'!$F$3=0,"",MAX(0,'Debt Setup'!$I$13+R6-S6-T6))</x:f>
      </x:c>
      <x:c r="V6" s="54" t="str">
        <x:f>IF('Debt Setup'!$F$3=0,"",IF('Debt Setup'!$I$14&lt;=0,0,'Debt Setup'!$I$14*'Debt Setup'!$D$14/100/12))</x:f>
      </x:c>
      <x:c r="W6" s="54" t="str">
        <x:f>IF('Debt Setup'!$F$3=0,"",IF('Debt Setup'!$H$14="",0,MIN('Debt Setup'!$E$14,MAX(0,'Debt Setup'!$I$14+V6))))</x:f>
      </x:c>
      <x:c r="X6" s="54" t="str">
        <x:f>IF('Debt Setup'!$F$3=0,"",IF('Debt Setup'!$H$14="",0,MIN(MAX(0,'Debt Setup'!$I$14+V6-W6),MAX(0,'Debt Setup'!$F$5-(G6+K6+O6+S6+W6+AA6+AE6+AI6+AM6+AQ6+AU6+AY6)-(IF(AND('Debt Setup'!$H$10&lt;&gt;"",'Debt Setup'!$H$10&lt;'Debt Setup'!$H$14),MAX(0,'Debt Setup'!$I$10+F6-G6),0)+IF(AND('Debt Setup'!$H$11&lt;&gt;"",'Debt Setup'!$H$11&lt;'Debt Setup'!$H$14),MAX(0,'Debt Setup'!$I$11+J6-K6),0)+IF(AND('Debt Setup'!$H$12&lt;&gt;"",'Debt Setup'!$H$12&lt;'Debt Setup'!$H$14),MAX(0,'Debt Setup'!$I$12+N6-O6),0)+IF(AND('Debt Setup'!$H$13&lt;&gt;"",'Debt Setup'!$H$13&lt;'Debt Setup'!$H$14),MAX(0,'Debt Setup'!$I$13+R6-S6),0)+IF(AND('Debt Setup'!$H$14&lt;&gt;"",'Debt Setup'!$H$14&lt;'Debt Setup'!$H$14),MAX(0,'Debt Setup'!$I$14+V6-W6),0)+IF(AND('Debt Setup'!$H$15&lt;&gt;"",'Debt Setup'!$H$15&lt;'Debt Setup'!$H$14),MAX(0,'Debt Setup'!$I$15+Z6-AA6),0)+IF(AND('Debt Setup'!$H$16&lt;&gt;"",'Debt Setup'!$H$16&lt;'Debt Setup'!$H$14),MAX(0,'Debt Setup'!$I$16+AD6-AE6),0)+IF(AND('Debt Setup'!$H$17&lt;&gt;"",'Debt Setup'!$H$17&lt;'Debt Setup'!$H$14),MAX(0,'Debt Setup'!$I$17+AH6-AI6),0)+IF(AND('Debt Setup'!$H$18&lt;&gt;"",'Debt Setup'!$H$18&lt;'Debt Setup'!$H$14),MAX(0,'Debt Setup'!$I$18+AL6-AM6),0)+IF(AND('Debt Setup'!$H$19&lt;&gt;"",'Debt Setup'!$H$19&lt;'Debt Setup'!$H$14),MAX(0,'Debt Setup'!$I$19+AP6-AQ6),0)+IF(AND('Debt Setup'!$H$20&lt;&gt;"",'Debt Setup'!$H$20&lt;'Debt Setup'!$H$14),MAX(0,'Debt Setup'!$I$20+AT6-AU6),0)+IF(AND('Debt Setup'!$H$21&lt;&gt;"",'Debt Setup'!$H$21&lt;'Debt Setup'!$H$14),MAX(0,'Debt Setup'!$I$21+AX6-AY6),0))))))</x:f>
      </x:c>
      <x:c r="Y6" s="54" t="str">
        <x:f>IF('Debt Setup'!$F$3=0,"",MAX(0,'Debt Setup'!$I$14+V6-W6-X6))</x:f>
      </x:c>
      <x:c r="Z6" s="54" t="str">
        <x:f>IF('Debt Setup'!$F$3=0,"",IF('Debt Setup'!$I$15&lt;=0,0,'Debt Setup'!$I$15*'Debt Setup'!$D$15/100/12))</x:f>
      </x:c>
      <x:c r="AA6" s="54" t="str">
        <x:f>IF('Debt Setup'!$F$3=0,"",IF('Debt Setup'!$H$15="",0,MIN('Debt Setup'!$E$15,MAX(0,'Debt Setup'!$I$15+Z6))))</x:f>
      </x:c>
      <x:c r="AB6" s="54" t="str">
        <x:f>IF('Debt Setup'!$F$3=0,"",IF('Debt Setup'!$H$15="",0,MIN(MAX(0,'Debt Setup'!$I$15+Z6-AA6),MAX(0,'Debt Setup'!$F$5-(G6+K6+O6+S6+W6+AA6+AE6+AI6+AM6+AQ6+AU6+AY6)-(IF(AND('Debt Setup'!$H$10&lt;&gt;"",'Debt Setup'!$H$10&lt;'Debt Setup'!$H$15),MAX(0,'Debt Setup'!$I$10+F6-G6),0)+IF(AND('Debt Setup'!$H$11&lt;&gt;"",'Debt Setup'!$H$11&lt;'Debt Setup'!$H$15),MAX(0,'Debt Setup'!$I$11+J6-K6),0)+IF(AND('Debt Setup'!$H$12&lt;&gt;"",'Debt Setup'!$H$12&lt;'Debt Setup'!$H$15),MAX(0,'Debt Setup'!$I$12+N6-O6),0)+IF(AND('Debt Setup'!$H$13&lt;&gt;"",'Debt Setup'!$H$13&lt;'Debt Setup'!$H$15),MAX(0,'Debt Setup'!$I$13+R6-S6),0)+IF(AND('Debt Setup'!$H$14&lt;&gt;"",'Debt Setup'!$H$14&lt;'Debt Setup'!$H$15),MAX(0,'Debt Setup'!$I$14+V6-W6),0)+IF(AND('Debt Setup'!$H$15&lt;&gt;"",'Debt Setup'!$H$15&lt;'Debt Setup'!$H$15),MAX(0,'Debt Setup'!$I$15+Z6-AA6),0)+IF(AND('Debt Setup'!$H$16&lt;&gt;"",'Debt Setup'!$H$16&lt;'Debt Setup'!$H$15),MAX(0,'Debt Setup'!$I$16+AD6-AE6),0)+IF(AND('Debt Setup'!$H$17&lt;&gt;"",'Debt Setup'!$H$17&lt;'Debt Setup'!$H$15),MAX(0,'Debt Setup'!$I$17+AH6-AI6),0)+IF(AND('Debt Setup'!$H$18&lt;&gt;"",'Debt Setup'!$H$18&lt;'Debt Setup'!$H$15),MAX(0,'Debt Setup'!$I$18+AL6-AM6),0)+IF(AND('Debt Setup'!$H$19&lt;&gt;"",'Debt Setup'!$H$19&lt;'Debt Setup'!$H$15),MAX(0,'Debt Setup'!$I$19+AP6-AQ6),0)+IF(AND('Debt Setup'!$H$20&lt;&gt;"",'Debt Setup'!$H$20&lt;'Debt Setup'!$H$15),MAX(0,'Debt Setup'!$I$20+AT6-AU6),0)+IF(AND('Debt Setup'!$H$21&lt;&gt;"",'Debt Setup'!$H$21&lt;'Debt Setup'!$H$15),MAX(0,'Debt Setup'!$I$21+AX6-AY6),0))))))</x:f>
      </x:c>
      <x:c r="AC6" s="54" t="str">
        <x:f>IF('Debt Setup'!$F$3=0,"",MAX(0,'Debt Setup'!$I$15+Z6-AA6-AB6))</x:f>
      </x:c>
      <x:c r="AD6" s="54" t="str">
        <x:f>IF('Debt Setup'!$F$3=0,"",IF('Debt Setup'!$I$16&lt;=0,0,'Debt Setup'!$I$16*'Debt Setup'!$D$16/100/12))</x:f>
      </x:c>
      <x:c r="AE6" s="54" t="str">
        <x:f>IF('Debt Setup'!$F$3=0,"",IF('Debt Setup'!$H$16="",0,MIN('Debt Setup'!$E$16,MAX(0,'Debt Setup'!$I$16+AD6))))</x:f>
      </x:c>
      <x:c r="AF6" s="54" t="str">
        <x:f>IF('Debt Setup'!$F$3=0,"",IF('Debt Setup'!$H$16="",0,MIN(MAX(0,'Debt Setup'!$I$16+AD6-AE6),MAX(0,'Debt Setup'!$F$5-(G6+K6+O6+S6+W6+AA6+AE6+AI6+AM6+AQ6+AU6+AY6)-(IF(AND('Debt Setup'!$H$10&lt;&gt;"",'Debt Setup'!$H$10&lt;'Debt Setup'!$H$16),MAX(0,'Debt Setup'!$I$10+F6-G6),0)+IF(AND('Debt Setup'!$H$11&lt;&gt;"",'Debt Setup'!$H$11&lt;'Debt Setup'!$H$16),MAX(0,'Debt Setup'!$I$11+J6-K6),0)+IF(AND('Debt Setup'!$H$12&lt;&gt;"",'Debt Setup'!$H$12&lt;'Debt Setup'!$H$16),MAX(0,'Debt Setup'!$I$12+N6-O6),0)+IF(AND('Debt Setup'!$H$13&lt;&gt;"",'Debt Setup'!$H$13&lt;'Debt Setup'!$H$16),MAX(0,'Debt Setup'!$I$13+R6-S6),0)+IF(AND('Debt Setup'!$H$14&lt;&gt;"",'Debt Setup'!$H$14&lt;'Debt Setup'!$H$16),MAX(0,'Debt Setup'!$I$14+V6-W6),0)+IF(AND('Debt Setup'!$H$15&lt;&gt;"",'Debt Setup'!$H$15&lt;'Debt Setup'!$H$16),MAX(0,'Debt Setup'!$I$15+Z6-AA6),0)+IF(AND('Debt Setup'!$H$16&lt;&gt;"",'Debt Setup'!$H$16&lt;'Debt Setup'!$H$16),MAX(0,'Debt Setup'!$I$16+AD6-AE6),0)+IF(AND('Debt Setup'!$H$17&lt;&gt;"",'Debt Setup'!$H$17&lt;'Debt Setup'!$H$16),MAX(0,'Debt Setup'!$I$17+AH6-AI6),0)+IF(AND('Debt Setup'!$H$18&lt;&gt;"",'Debt Setup'!$H$18&lt;'Debt Setup'!$H$16),MAX(0,'Debt Setup'!$I$18+AL6-AM6),0)+IF(AND('Debt Setup'!$H$19&lt;&gt;"",'Debt Setup'!$H$19&lt;'Debt Setup'!$H$16),MAX(0,'Debt Setup'!$I$19+AP6-AQ6),0)+IF(AND('Debt Setup'!$H$20&lt;&gt;"",'Debt Setup'!$H$20&lt;'Debt Setup'!$H$16),MAX(0,'Debt Setup'!$I$20+AT6-AU6),0)+IF(AND('Debt Setup'!$H$21&lt;&gt;"",'Debt Setup'!$H$21&lt;'Debt Setup'!$H$16),MAX(0,'Debt Setup'!$I$21+AX6-AY6),0))))))</x:f>
      </x:c>
      <x:c r="AG6" s="54" t="str">
        <x:f>IF('Debt Setup'!$F$3=0,"",MAX(0,'Debt Setup'!$I$16+AD6-AE6-AF6))</x:f>
      </x:c>
      <x:c r="AH6" s="54" t="str">
        <x:f>IF('Debt Setup'!$F$3=0,"",IF('Debt Setup'!$I$17&lt;=0,0,'Debt Setup'!$I$17*'Debt Setup'!$D$17/100/12))</x:f>
      </x:c>
      <x:c r="AI6" s="54" t="str">
        <x:f>IF('Debt Setup'!$F$3=0,"",IF('Debt Setup'!$H$17="",0,MIN('Debt Setup'!$E$17,MAX(0,'Debt Setup'!$I$17+AH6))))</x:f>
      </x:c>
      <x:c r="AJ6" s="54" t="str">
        <x:f>IF('Debt Setup'!$F$3=0,"",IF('Debt Setup'!$H$17="",0,MIN(MAX(0,'Debt Setup'!$I$17+AH6-AI6),MAX(0,'Debt Setup'!$F$5-(G6+K6+O6+S6+W6+AA6+AE6+AI6+AM6+AQ6+AU6+AY6)-(IF(AND('Debt Setup'!$H$10&lt;&gt;"",'Debt Setup'!$H$10&lt;'Debt Setup'!$H$17),MAX(0,'Debt Setup'!$I$10+F6-G6),0)+IF(AND('Debt Setup'!$H$11&lt;&gt;"",'Debt Setup'!$H$11&lt;'Debt Setup'!$H$17),MAX(0,'Debt Setup'!$I$11+J6-K6),0)+IF(AND('Debt Setup'!$H$12&lt;&gt;"",'Debt Setup'!$H$12&lt;'Debt Setup'!$H$17),MAX(0,'Debt Setup'!$I$12+N6-O6),0)+IF(AND('Debt Setup'!$H$13&lt;&gt;"",'Debt Setup'!$H$13&lt;'Debt Setup'!$H$17),MAX(0,'Debt Setup'!$I$13+R6-S6),0)+IF(AND('Debt Setup'!$H$14&lt;&gt;"",'Debt Setup'!$H$14&lt;'Debt Setup'!$H$17),MAX(0,'Debt Setup'!$I$14+V6-W6),0)+IF(AND('Debt Setup'!$H$15&lt;&gt;"",'Debt Setup'!$H$15&lt;'Debt Setup'!$H$17),MAX(0,'Debt Setup'!$I$15+Z6-AA6),0)+IF(AND('Debt Setup'!$H$16&lt;&gt;"",'Debt Setup'!$H$16&lt;'Debt Setup'!$H$17),MAX(0,'Debt Setup'!$I$16+AD6-AE6),0)+IF(AND('Debt Setup'!$H$17&lt;&gt;"",'Debt Setup'!$H$17&lt;'Debt Setup'!$H$17),MAX(0,'Debt Setup'!$I$17+AH6-AI6),0)+IF(AND('Debt Setup'!$H$18&lt;&gt;"",'Debt Setup'!$H$18&lt;'Debt Setup'!$H$17),MAX(0,'Debt Setup'!$I$18+AL6-AM6),0)+IF(AND('Debt Setup'!$H$19&lt;&gt;"",'Debt Setup'!$H$19&lt;'Debt Setup'!$H$17),MAX(0,'Debt Setup'!$I$19+AP6-AQ6),0)+IF(AND('Debt Setup'!$H$20&lt;&gt;"",'Debt Setup'!$H$20&lt;'Debt Setup'!$H$17),MAX(0,'Debt Setup'!$I$20+AT6-AU6),0)+IF(AND('Debt Setup'!$H$21&lt;&gt;"",'Debt Setup'!$H$21&lt;'Debt Setup'!$H$17),MAX(0,'Debt Setup'!$I$21+AX6-AY6),0))))))</x:f>
      </x:c>
      <x:c r="AK6" s="54" t="str">
        <x:f>IF('Debt Setup'!$F$3=0,"",MAX(0,'Debt Setup'!$I$17+AH6-AI6-AJ6))</x:f>
      </x:c>
      <x:c r="AL6" s="54" t="str">
        <x:f>IF('Debt Setup'!$F$3=0,"",IF('Debt Setup'!$I$18&lt;=0,0,'Debt Setup'!$I$18*'Debt Setup'!$D$18/100/12))</x:f>
      </x:c>
      <x:c r="AM6" s="54" t="str">
        <x:f>IF('Debt Setup'!$F$3=0,"",IF('Debt Setup'!$H$18="",0,MIN('Debt Setup'!$E$18,MAX(0,'Debt Setup'!$I$18+AL6))))</x:f>
      </x:c>
      <x:c r="AN6" s="54" t="str">
        <x:f>IF('Debt Setup'!$F$3=0,"",IF('Debt Setup'!$H$18="",0,MIN(MAX(0,'Debt Setup'!$I$18+AL6-AM6),MAX(0,'Debt Setup'!$F$5-(G6+K6+O6+S6+W6+AA6+AE6+AI6+AM6+AQ6+AU6+AY6)-(IF(AND('Debt Setup'!$H$10&lt;&gt;"",'Debt Setup'!$H$10&lt;'Debt Setup'!$H$18),MAX(0,'Debt Setup'!$I$10+F6-G6),0)+IF(AND('Debt Setup'!$H$11&lt;&gt;"",'Debt Setup'!$H$11&lt;'Debt Setup'!$H$18),MAX(0,'Debt Setup'!$I$11+J6-K6),0)+IF(AND('Debt Setup'!$H$12&lt;&gt;"",'Debt Setup'!$H$12&lt;'Debt Setup'!$H$18),MAX(0,'Debt Setup'!$I$12+N6-O6),0)+IF(AND('Debt Setup'!$H$13&lt;&gt;"",'Debt Setup'!$H$13&lt;'Debt Setup'!$H$18),MAX(0,'Debt Setup'!$I$13+R6-S6),0)+IF(AND('Debt Setup'!$H$14&lt;&gt;"",'Debt Setup'!$H$14&lt;'Debt Setup'!$H$18),MAX(0,'Debt Setup'!$I$14+V6-W6),0)+IF(AND('Debt Setup'!$H$15&lt;&gt;"",'Debt Setup'!$H$15&lt;'Debt Setup'!$H$18),MAX(0,'Debt Setup'!$I$15+Z6-AA6),0)+IF(AND('Debt Setup'!$H$16&lt;&gt;"",'Debt Setup'!$H$16&lt;'Debt Setup'!$H$18),MAX(0,'Debt Setup'!$I$16+AD6-AE6),0)+IF(AND('Debt Setup'!$H$17&lt;&gt;"",'Debt Setup'!$H$17&lt;'Debt Setup'!$H$18),MAX(0,'Debt Setup'!$I$17+AH6-AI6),0)+IF(AND('Debt Setup'!$H$18&lt;&gt;"",'Debt Setup'!$H$18&lt;'Debt Setup'!$H$18),MAX(0,'Debt Setup'!$I$18+AL6-AM6),0)+IF(AND('Debt Setup'!$H$19&lt;&gt;"",'Debt Setup'!$H$19&lt;'Debt Setup'!$H$18),MAX(0,'Debt Setup'!$I$19+AP6-AQ6),0)+IF(AND('Debt Setup'!$H$20&lt;&gt;"",'Debt Setup'!$H$20&lt;'Debt Setup'!$H$18),MAX(0,'Debt Setup'!$I$20+AT6-AU6),0)+IF(AND('Debt Setup'!$H$21&lt;&gt;"",'Debt Setup'!$H$21&lt;'Debt Setup'!$H$18),MAX(0,'Debt Setup'!$I$21+AX6-AY6),0))))))</x:f>
      </x:c>
      <x:c r="AO6" s="54" t="str">
        <x:f>IF('Debt Setup'!$F$3=0,"",MAX(0,'Debt Setup'!$I$18+AL6-AM6-AN6))</x:f>
      </x:c>
      <x:c r="AP6" s="54" t="str">
        <x:f>IF('Debt Setup'!$F$3=0,"",IF('Debt Setup'!$I$19&lt;=0,0,'Debt Setup'!$I$19*'Debt Setup'!$D$19/100/12))</x:f>
      </x:c>
      <x:c r="AQ6" s="54" t="str">
        <x:f>IF('Debt Setup'!$F$3=0,"",IF('Debt Setup'!$H$19="",0,MIN('Debt Setup'!$E$19,MAX(0,'Debt Setup'!$I$19+AP6))))</x:f>
      </x:c>
      <x:c r="AR6" s="54" t="str">
        <x:f>IF('Debt Setup'!$F$3=0,"",IF('Debt Setup'!$H$19="",0,MIN(MAX(0,'Debt Setup'!$I$19+AP6-AQ6),MAX(0,'Debt Setup'!$F$5-(G6+K6+O6+S6+W6+AA6+AE6+AI6+AM6+AQ6+AU6+AY6)-(IF(AND('Debt Setup'!$H$10&lt;&gt;"",'Debt Setup'!$H$10&lt;'Debt Setup'!$H$19),MAX(0,'Debt Setup'!$I$10+F6-G6),0)+IF(AND('Debt Setup'!$H$11&lt;&gt;"",'Debt Setup'!$H$11&lt;'Debt Setup'!$H$19),MAX(0,'Debt Setup'!$I$11+J6-K6),0)+IF(AND('Debt Setup'!$H$12&lt;&gt;"",'Debt Setup'!$H$12&lt;'Debt Setup'!$H$19),MAX(0,'Debt Setup'!$I$12+N6-O6),0)+IF(AND('Debt Setup'!$H$13&lt;&gt;"",'Debt Setup'!$H$13&lt;'Debt Setup'!$H$19),MAX(0,'Debt Setup'!$I$13+R6-S6),0)+IF(AND('Debt Setup'!$H$14&lt;&gt;"",'Debt Setup'!$H$14&lt;'Debt Setup'!$H$19),MAX(0,'Debt Setup'!$I$14+V6-W6),0)+IF(AND('Debt Setup'!$H$15&lt;&gt;"",'Debt Setup'!$H$15&lt;'Debt Setup'!$H$19),MAX(0,'Debt Setup'!$I$15+Z6-AA6),0)+IF(AND('Debt Setup'!$H$16&lt;&gt;"",'Debt Setup'!$H$16&lt;'Debt Setup'!$H$19),MAX(0,'Debt Setup'!$I$16+AD6-AE6),0)+IF(AND('Debt Setup'!$H$17&lt;&gt;"",'Debt Setup'!$H$17&lt;'Debt Setup'!$H$19),MAX(0,'Debt Setup'!$I$17+AH6-AI6),0)+IF(AND('Debt Setup'!$H$18&lt;&gt;"",'Debt Setup'!$H$18&lt;'Debt Setup'!$H$19),MAX(0,'Debt Setup'!$I$18+AL6-AM6),0)+IF(AND('Debt Setup'!$H$19&lt;&gt;"",'Debt Setup'!$H$19&lt;'Debt Setup'!$H$19),MAX(0,'Debt Setup'!$I$19+AP6-AQ6),0)+IF(AND('Debt Setup'!$H$20&lt;&gt;"",'Debt Setup'!$H$20&lt;'Debt Setup'!$H$19),MAX(0,'Debt Setup'!$I$20+AT6-AU6),0)+IF(AND('Debt Setup'!$H$21&lt;&gt;"",'Debt Setup'!$H$21&lt;'Debt Setup'!$H$19),MAX(0,'Debt Setup'!$I$21+AX6-AY6),0))))))</x:f>
      </x:c>
      <x:c r="AS6" s="54" t="str">
        <x:f>IF('Debt Setup'!$F$3=0,"",MAX(0,'Debt Setup'!$I$19+AP6-AQ6-AR6))</x:f>
      </x:c>
      <x:c r="AT6" s="54" t="str">
        <x:f>IF('Debt Setup'!$F$3=0,"",IF('Debt Setup'!$I$20&lt;=0,0,'Debt Setup'!$I$20*'Debt Setup'!$D$20/100/12))</x:f>
      </x:c>
      <x:c r="AU6" s="54" t="str">
        <x:f>IF('Debt Setup'!$F$3=0,"",IF('Debt Setup'!$H$20="",0,MIN('Debt Setup'!$E$20,MAX(0,'Debt Setup'!$I$20+AT6))))</x:f>
      </x:c>
      <x:c r="AV6" s="54" t="str">
        <x:f>IF('Debt Setup'!$F$3=0,"",IF('Debt Setup'!$H$20="",0,MIN(MAX(0,'Debt Setup'!$I$20+AT6-AU6),MAX(0,'Debt Setup'!$F$5-(G6+K6+O6+S6+W6+AA6+AE6+AI6+AM6+AQ6+AU6+AY6)-(IF(AND('Debt Setup'!$H$10&lt;&gt;"",'Debt Setup'!$H$10&lt;'Debt Setup'!$H$20),MAX(0,'Debt Setup'!$I$10+F6-G6),0)+IF(AND('Debt Setup'!$H$11&lt;&gt;"",'Debt Setup'!$H$11&lt;'Debt Setup'!$H$20),MAX(0,'Debt Setup'!$I$11+J6-K6),0)+IF(AND('Debt Setup'!$H$12&lt;&gt;"",'Debt Setup'!$H$12&lt;'Debt Setup'!$H$20),MAX(0,'Debt Setup'!$I$12+N6-O6),0)+IF(AND('Debt Setup'!$H$13&lt;&gt;"",'Debt Setup'!$H$13&lt;'Debt Setup'!$H$20),MAX(0,'Debt Setup'!$I$13+R6-S6),0)+IF(AND('Debt Setup'!$H$14&lt;&gt;"",'Debt Setup'!$H$14&lt;'Debt Setup'!$H$20),MAX(0,'Debt Setup'!$I$14+V6-W6),0)+IF(AND('Debt Setup'!$H$15&lt;&gt;"",'Debt Setup'!$H$15&lt;'Debt Setup'!$H$20),MAX(0,'Debt Setup'!$I$15+Z6-AA6),0)+IF(AND('Debt Setup'!$H$16&lt;&gt;"",'Debt Setup'!$H$16&lt;'Debt Setup'!$H$20),MAX(0,'Debt Setup'!$I$16+AD6-AE6),0)+IF(AND('Debt Setup'!$H$17&lt;&gt;"",'Debt Setup'!$H$17&lt;'Debt Setup'!$H$20),MAX(0,'Debt Setup'!$I$17+AH6-AI6),0)+IF(AND('Debt Setup'!$H$18&lt;&gt;"",'Debt Setup'!$H$18&lt;'Debt Setup'!$H$20),MAX(0,'Debt Setup'!$I$18+AL6-AM6),0)+IF(AND('Debt Setup'!$H$19&lt;&gt;"",'Debt Setup'!$H$19&lt;'Debt Setup'!$H$20),MAX(0,'Debt Setup'!$I$19+AP6-AQ6),0)+IF(AND('Debt Setup'!$H$20&lt;&gt;"",'Debt Setup'!$H$20&lt;'Debt Setup'!$H$20),MAX(0,'Debt Setup'!$I$20+AT6-AU6),0)+IF(AND('Debt Setup'!$H$21&lt;&gt;"",'Debt Setup'!$H$21&lt;'Debt Setup'!$H$20),MAX(0,'Debt Setup'!$I$21+AX6-AY6),0))))))</x:f>
      </x:c>
      <x:c r="AW6" s="54" t="str">
        <x:f>IF('Debt Setup'!$F$3=0,"",MAX(0,'Debt Setup'!$I$20+AT6-AU6-AV6))</x:f>
      </x:c>
      <x:c r="AX6" s="54" t="str">
        <x:f>IF('Debt Setup'!$F$3=0,"",IF('Debt Setup'!$I$21&lt;=0,0,'Debt Setup'!$I$21*'Debt Setup'!$D$21/100/12))</x:f>
      </x:c>
      <x:c r="AY6" s="54" t="str">
        <x:f>IF('Debt Setup'!$F$3=0,"",IF('Debt Setup'!$H$21="",0,MIN('Debt Setup'!$E$21,MAX(0,'Debt Setup'!$I$21+AX6))))</x:f>
      </x:c>
      <x:c r="AZ6" s="54" t="str">
        <x:f>IF('Debt Setup'!$F$3=0,"",IF('Debt Setup'!$H$21="",0,MIN(MAX(0,'Debt Setup'!$I$21+AX6-AY6),MAX(0,'Debt Setup'!$F$5-(G6+K6+O6+S6+W6+AA6+AE6+AI6+AM6+AQ6+AU6+AY6)-(IF(AND('Debt Setup'!$H$10&lt;&gt;"",'Debt Setup'!$H$10&lt;'Debt Setup'!$H$21),MAX(0,'Debt Setup'!$I$10+F6-G6),0)+IF(AND('Debt Setup'!$H$11&lt;&gt;"",'Debt Setup'!$H$11&lt;'Debt Setup'!$H$21),MAX(0,'Debt Setup'!$I$11+J6-K6),0)+IF(AND('Debt Setup'!$H$12&lt;&gt;"",'Debt Setup'!$H$12&lt;'Debt Setup'!$H$21),MAX(0,'Debt Setup'!$I$12+N6-O6),0)+IF(AND('Debt Setup'!$H$13&lt;&gt;"",'Debt Setup'!$H$13&lt;'Debt Setup'!$H$21),MAX(0,'Debt Setup'!$I$13+R6-S6),0)+IF(AND('Debt Setup'!$H$14&lt;&gt;"",'Debt Setup'!$H$14&lt;'Debt Setup'!$H$21),MAX(0,'Debt Setup'!$I$14+V6-W6),0)+IF(AND('Debt Setup'!$H$15&lt;&gt;"",'Debt Setup'!$H$15&lt;'Debt Setup'!$H$21),MAX(0,'Debt Setup'!$I$15+Z6-AA6),0)+IF(AND('Debt Setup'!$H$16&lt;&gt;"",'Debt Setup'!$H$16&lt;'Debt Setup'!$H$21),MAX(0,'Debt Setup'!$I$16+AD6-AE6),0)+IF(AND('Debt Setup'!$H$17&lt;&gt;"",'Debt Setup'!$H$17&lt;'Debt Setup'!$H$21),MAX(0,'Debt Setup'!$I$17+AH6-AI6),0)+IF(AND('Debt Setup'!$H$18&lt;&gt;"",'Debt Setup'!$H$18&lt;'Debt Setup'!$H$21),MAX(0,'Debt Setup'!$I$18+AL6-AM6),0)+IF(AND('Debt Setup'!$H$19&lt;&gt;"",'Debt Setup'!$H$19&lt;'Debt Setup'!$H$21),MAX(0,'Debt Setup'!$I$19+AP6-AQ6),0)+IF(AND('Debt Setup'!$H$20&lt;&gt;"",'Debt Setup'!$H$20&lt;'Debt Setup'!$H$21),MAX(0,'Debt Setup'!$I$20+AT6-AU6),0)+IF(AND('Debt Setup'!$H$21&lt;&gt;"",'Debt Setup'!$H$21&lt;'Debt Setup'!$H$21),MAX(0,'Debt Setup'!$I$21+AX6-AY6),0))))))</x:f>
      </x:c>
      <x:c r="BA6" s="54" t="str">
        <x:f>IF('Debt Setup'!$F$3=0,"",MAX(0,'Debt Setup'!$I$21+AX6-AY6-AZ6))</x:f>
      </x:c>
    </x:row>
    <x:row r="7">
      <x:c r="A7" t="n">
        <x:v>2</x:v>
      </x:c>
      <x:c r="B7" s="86" t="str">
        <x:f>IF('Debt Setup'!$F$3=0,"",DATE(YEAR('Debt Setup'!$B$6),MONTH('Debt Setup'!$B$6)+A7-1,1))</x:f>
      </x:c>
      <x:c r="C7" s="54" t="str">
        <x:f>IF('Debt Setup'!$F$3=0,"",I7+M7+Q7+U7+Y7+AC7+AG7+AK7+AO7+AS7+AW7+BA7)</x:f>
      </x:c>
      <x:c r="D7" s="54" t="str">
        <x:f>IF('Debt Setup'!$F$3=0,"",G7+H7+K7+L7+O7+P7+S7+T7+W7+X7+AA7+AB7+AE7+AF7+AI7+AJ7+AM7+AN7+AQ7+AR7+AU7+AV7+AY7+AZ7)</x:f>
      </x:c>
      <x:c r="E7" s="54" t="str">
        <x:f>IF('Debt Setup'!$F$3=0,"",F7+J7+N7+R7+V7+Z7+AD7+AH7+AL7+AP7+AT7+AX7)</x:f>
      </x:c>
      <x:c r="F7" s="54" t="str">
        <x:f>IF('Debt Setup'!$F$3=0,"",IF(I6&lt;=0,0,I6*'Debt Setup'!$D$10/100/12))</x:f>
      </x:c>
      <x:c r="G7" s="54" t="str">
        <x:f>IF('Debt Setup'!$F$3=0,"",IF('Debt Setup'!$H$10="",0,MIN('Debt Setup'!$E$10,MAX(0,I6+F7))))</x:f>
      </x:c>
      <x:c r="H7" s="54" t="str">
        <x:f>IF('Debt Setup'!$F$3=0,"",IF('Debt Setup'!$H$10="",0,MIN(MAX(0,I6+F7-G7),MAX(0,'Debt Setup'!$F$5-(G7+K7+O7+S7+W7+AA7+AE7+AI7+AM7+AQ7+AU7+AY7)-(IF(AND('Debt Setup'!$H$10&lt;&gt;"",'Debt Setup'!$H$10&lt;'Debt Setup'!$H$10),MAX(0,I6+F7-G7),0)+IF(AND('Debt Setup'!$H$11&lt;&gt;"",'Debt Setup'!$H$11&lt;'Debt Setup'!$H$10),MAX(0,M6+J7-K7),0)+IF(AND('Debt Setup'!$H$12&lt;&gt;"",'Debt Setup'!$H$12&lt;'Debt Setup'!$H$10),MAX(0,Q6+N7-O7),0)+IF(AND('Debt Setup'!$H$13&lt;&gt;"",'Debt Setup'!$H$13&lt;'Debt Setup'!$H$10),MAX(0,U6+R7-S7),0)+IF(AND('Debt Setup'!$H$14&lt;&gt;"",'Debt Setup'!$H$14&lt;'Debt Setup'!$H$10),MAX(0,Y6+V7-W7),0)+IF(AND('Debt Setup'!$H$15&lt;&gt;"",'Debt Setup'!$H$15&lt;'Debt Setup'!$H$10),MAX(0,AC6+Z7-AA7),0)+IF(AND('Debt Setup'!$H$16&lt;&gt;"",'Debt Setup'!$H$16&lt;'Debt Setup'!$H$10),MAX(0,AG6+AD7-AE7),0)+IF(AND('Debt Setup'!$H$17&lt;&gt;"",'Debt Setup'!$H$17&lt;'Debt Setup'!$H$10),MAX(0,AK6+AH7-AI7),0)+IF(AND('Debt Setup'!$H$18&lt;&gt;"",'Debt Setup'!$H$18&lt;'Debt Setup'!$H$10),MAX(0,AO6+AL7-AM7),0)+IF(AND('Debt Setup'!$H$19&lt;&gt;"",'Debt Setup'!$H$19&lt;'Debt Setup'!$H$10),MAX(0,AS6+AP7-AQ7),0)+IF(AND('Debt Setup'!$H$20&lt;&gt;"",'Debt Setup'!$H$20&lt;'Debt Setup'!$H$10),MAX(0,AW6+AT7-AU7),0)+IF(AND('Debt Setup'!$H$21&lt;&gt;"",'Debt Setup'!$H$21&lt;'Debt Setup'!$H$10),MAX(0,BA6+AX7-AY7),0))))))</x:f>
      </x:c>
      <x:c r="I7" s="54" t="str">
        <x:f>IF('Debt Setup'!$F$3=0,"",MAX(0,I6+F7-G7-H7))</x:f>
      </x:c>
      <x:c r="J7" s="54" t="str">
        <x:f>IF('Debt Setup'!$F$3=0,"",IF(M6&lt;=0,0,M6*'Debt Setup'!$D$11/100/12))</x:f>
      </x:c>
      <x:c r="K7" s="54" t="str">
        <x:f>IF('Debt Setup'!$F$3=0,"",IF('Debt Setup'!$H$11="",0,MIN('Debt Setup'!$E$11,MAX(0,M6+J7))))</x:f>
      </x:c>
      <x:c r="L7" s="54" t="str">
        <x:f>IF('Debt Setup'!$F$3=0,"",IF('Debt Setup'!$H$11="",0,MIN(MAX(0,M6+J7-K7),MAX(0,'Debt Setup'!$F$5-(G7+K7+O7+S7+W7+AA7+AE7+AI7+AM7+AQ7+AU7+AY7)-(IF(AND('Debt Setup'!$H$10&lt;&gt;"",'Debt Setup'!$H$10&lt;'Debt Setup'!$H$11),MAX(0,I6+F7-G7),0)+IF(AND('Debt Setup'!$H$11&lt;&gt;"",'Debt Setup'!$H$11&lt;'Debt Setup'!$H$11),MAX(0,M6+J7-K7),0)+IF(AND('Debt Setup'!$H$12&lt;&gt;"",'Debt Setup'!$H$12&lt;'Debt Setup'!$H$11),MAX(0,Q6+N7-O7),0)+IF(AND('Debt Setup'!$H$13&lt;&gt;"",'Debt Setup'!$H$13&lt;'Debt Setup'!$H$11),MAX(0,U6+R7-S7),0)+IF(AND('Debt Setup'!$H$14&lt;&gt;"",'Debt Setup'!$H$14&lt;'Debt Setup'!$H$11),MAX(0,Y6+V7-W7),0)+IF(AND('Debt Setup'!$H$15&lt;&gt;"",'Debt Setup'!$H$15&lt;'Debt Setup'!$H$11),MAX(0,AC6+Z7-AA7),0)+IF(AND('Debt Setup'!$H$16&lt;&gt;"",'Debt Setup'!$H$16&lt;'Debt Setup'!$H$11),MAX(0,AG6+AD7-AE7),0)+IF(AND('Debt Setup'!$H$17&lt;&gt;"",'Debt Setup'!$H$17&lt;'Debt Setup'!$H$11),MAX(0,AK6+AH7-AI7),0)+IF(AND('Debt Setup'!$H$18&lt;&gt;"",'Debt Setup'!$H$18&lt;'Debt Setup'!$H$11),MAX(0,AO6+AL7-AM7),0)+IF(AND('Debt Setup'!$H$19&lt;&gt;"",'Debt Setup'!$H$19&lt;'Debt Setup'!$H$11),MAX(0,AS6+AP7-AQ7),0)+IF(AND('Debt Setup'!$H$20&lt;&gt;"",'Debt Setup'!$H$20&lt;'Debt Setup'!$H$11),MAX(0,AW6+AT7-AU7),0)+IF(AND('Debt Setup'!$H$21&lt;&gt;"",'Debt Setup'!$H$21&lt;'Debt Setup'!$H$11),MAX(0,BA6+AX7-AY7),0))))))</x:f>
      </x:c>
      <x:c r="M7" s="54" t="str">
        <x:f>IF('Debt Setup'!$F$3=0,"",MAX(0,M6+J7-K7-L7))</x:f>
      </x:c>
      <x:c r="N7" s="54" t="str">
        <x:f>IF('Debt Setup'!$F$3=0,"",IF(Q6&lt;=0,0,Q6*'Debt Setup'!$D$12/100/12))</x:f>
      </x:c>
      <x:c r="O7" s="54" t="str">
        <x:f>IF('Debt Setup'!$F$3=0,"",IF('Debt Setup'!$H$12="",0,MIN('Debt Setup'!$E$12,MAX(0,Q6+N7))))</x:f>
      </x:c>
      <x:c r="P7" s="54" t="str">
        <x:f>IF('Debt Setup'!$F$3=0,"",IF('Debt Setup'!$H$12="",0,MIN(MAX(0,Q6+N7-O7),MAX(0,'Debt Setup'!$F$5-(G7+K7+O7+S7+W7+AA7+AE7+AI7+AM7+AQ7+AU7+AY7)-(IF(AND('Debt Setup'!$H$10&lt;&gt;"",'Debt Setup'!$H$10&lt;'Debt Setup'!$H$12),MAX(0,I6+F7-G7),0)+IF(AND('Debt Setup'!$H$11&lt;&gt;"",'Debt Setup'!$H$11&lt;'Debt Setup'!$H$12),MAX(0,M6+J7-K7),0)+IF(AND('Debt Setup'!$H$12&lt;&gt;"",'Debt Setup'!$H$12&lt;'Debt Setup'!$H$12),MAX(0,Q6+N7-O7),0)+IF(AND('Debt Setup'!$H$13&lt;&gt;"",'Debt Setup'!$H$13&lt;'Debt Setup'!$H$12),MAX(0,U6+R7-S7),0)+IF(AND('Debt Setup'!$H$14&lt;&gt;"",'Debt Setup'!$H$14&lt;'Debt Setup'!$H$12),MAX(0,Y6+V7-W7),0)+IF(AND('Debt Setup'!$H$15&lt;&gt;"",'Debt Setup'!$H$15&lt;'Debt Setup'!$H$12),MAX(0,AC6+Z7-AA7),0)+IF(AND('Debt Setup'!$H$16&lt;&gt;"",'Debt Setup'!$H$16&lt;'Debt Setup'!$H$12),MAX(0,AG6+AD7-AE7),0)+IF(AND('Debt Setup'!$H$17&lt;&gt;"",'Debt Setup'!$H$17&lt;'Debt Setup'!$H$12),MAX(0,AK6+AH7-AI7),0)+IF(AND('Debt Setup'!$H$18&lt;&gt;"",'Debt Setup'!$H$18&lt;'Debt Setup'!$H$12),MAX(0,AO6+AL7-AM7),0)+IF(AND('Debt Setup'!$H$19&lt;&gt;"",'Debt Setup'!$H$19&lt;'Debt Setup'!$H$12),MAX(0,AS6+AP7-AQ7),0)+IF(AND('Debt Setup'!$H$20&lt;&gt;"",'Debt Setup'!$H$20&lt;'Debt Setup'!$H$12),MAX(0,AW6+AT7-AU7),0)+IF(AND('Debt Setup'!$H$21&lt;&gt;"",'Debt Setup'!$H$21&lt;'Debt Setup'!$H$12),MAX(0,BA6+AX7-AY7),0))))))</x:f>
      </x:c>
      <x:c r="Q7" s="54" t="str">
        <x:f>IF('Debt Setup'!$F$3=0,"",MAX(0,Q6+N7-O7-P7))</x:f>
      </x:c>
      <x:c r="R7" s="54" t="str">
        <x:f>IF('Debt Setup'!$F$3=0,"",IF(U6&lt;=0,0,U6*'Debt Setup'!$D$13/100/12))</x:f>
      </x:c>
      <x:c r="S7" s="54" t="str">
        <x:f>IF('Debt Setup'!$F$3=0,"",IF('Debt Setup'!$H$13="",0,MIN('Debt Setup'!$E$13,MAX(0,U6+R7))))</x:f>
      </x:c>
      <x:c r="T7" s="54" t="str">
        <x:f>IF('Debt Setup'!$F$3=0,"",IF('Debt Setup'!$H$13="",0,MIN(MAX(0,U6+R7-S7),MAX(0,'Debt Setup'!$F$5-(G7+K7+O7+S7+W7+AA7+AE7+AI7+AM7+AQ7+AU7+AY7)-(IF(AND('Debt Setup'!$H$10&lt;&gt;"",'Debt Setup'!$H$10&lt;'Debt Setup'!$H$13),MAX(0,I6+F7-G7),0)+IF(AND('Debt Setup'!$H$11&lt;&gt;"",'Debt Setup'!$H$11&lt;'Debt Setup'!$H$13),MAX(0,M6+J7-K7),0)+IF(AND('Debt Setup'!$H$12&lt;&gt;"",'Debt Setup'!$H$12&lt;'Debt Setup'!$H$13),MAX(0,Q6+N7-O7),0)+IF(AND('Debt Setup'!$H$13&lt;&gt;"",'Debt Setup'!$H$13&lt;'Debt Setup'!$H$13),MAX(0,U6+R7-S7),0)+IF(AND('Debt Setup'!$H$14&lt;&gt;"",'Debt Setup'!$H$14&lt;'Debt Setup'!$H$13),MAX(0,Y6+V7-W7),0)+IF(AND('Debt Setup'!$H$15&lt;&gt;"",'Debt Setup'!$H$15&lt;'Debt Setup'!$H$13),MAX(0,AC6+Z7-AA7),0)+IF(AND('Debt Setup'!$H$16&lt;&gt;"",'Debt Setup'!$H$16&lt;'Debt Setup'!$H$13),MAX(0,AG6+AD7-AE7),0)+IF(AND('Debt Setup'!$H$17&lt;&gt;"",'Debt Setup'!$H$17&lt;'Debt Setup'!$H$13),MAX(0,AK6+AH7-AI7),0)+IF(AND('Debt Setup'!$H$18&lt;&gt;"",'Debt Setup'!$H$18&lt;'Debt Setup'!$H$13),MAX(0,AO6+AL7-AM7),0)+IF(AND('Debt Setup'!$H$19&lt;&gt;"",'Debt Setup'!$H$19&lt;'Debt Setup'!$H$13),MAX(0,AS6+AP7-AQ7),0)+IF(AND('Debt Setup'!$H$20&lt;&gt;"",'Debt Setup'!$H$20&lt;'Debt Setup'!$H$13),MAX(0,AW6+AT7-AU7),0)+IF(AND('Debt Setup'!$H$21&lt;&gt;"",'Debt Setup'!$H$21&lt;'Debt Setup'!$H$13),MAX(0,BA6+AX7-AY7),0))))))</x:f>
      </x:c>
      <x:c r="U7" s="54" t="str">
        <x:f>IF('Debt Setup'!$F$3=0,"",MAX(0,U6+R7-S7-T7))</x:f>
      </x:c>
      <x:c r="V7" s="54" t="str">
        <x:f>IF('Debt Setup'!$F$3=0,"",IF(Y6&lt;=0,0,Y6*'Debt Setup'!$D$14/100/12))</x:f>
      </x:c>
      <x:c r="W7" s="54" t="str">
        <x:f>IF('Debt Setup'!$F$3=0,"",IF('Debt Setup'!$H$14="",0,MIN('Debt Setup'!$E$14,MAX(0,Y6+V7))))</x:f>
      </x:c>
      <x:c r="X7" s="54" t="str">
        <x:f>IF('Debt Setup'!$F$3=0,"",IF('Debt Setup'!$H$14="",0,MIN(MAX(0,Y6+V7-W7),MAX(0,'Debt Setup'!$F$5-(G7+K7+O7+S7+W7+AA7+AE7+AI7+AM7+AQ7+AU7+AY7)-(IF(AND('Debt Setup'!$H$10&lt;&gt;"",'Debt Setup'!$H$10&lt;'Debt Setup'!$H$14),MAX(0,I6+F7-G7),0)+IF(AND('Debt Setup'!$H$11&lt;&gt;"",'Debt Setup'!$H$11&lt;'Debt Setup'!$H$14),MAX(0,M6+J7-K7),0)+IF(AND('Debt Setup'!$H$12&lt;&gt;"",'Debt Setup'!$H$12&lt;'Debt Setup'!$H$14),MAX(0,Q6+N7-O7),0)+IF(AND('Debt Setup'!$H$13&lt;&gt;"",'Debt Setup'!$H$13&lt;'Debt Setup'!$H$14),MAX(0,U6+R7-S7),0)+IF(AND('Debt Setup'!$H$14&lt;&gt;"",'Debt Setup'!$H$14&lt;'Debt Setup'!$H$14),MAX(0,Y6+V7-W7),0)+IF(AND('Debt Setup'!$H$15&lt;&gt;"",'Debt Setup'!$H$15&lt;'Debt Setup'!$H$14),MAX(0,AC6+Z7-AA7),0)+IF(AND('Debt Setup'!$H$16&lt;&gt;"",'Debt Setup'!$H$16&lt;'Debt Setup'!$H$14),MAX(0,AG6+AD7-AE7),0)+IF(AND('Debt Setup'!$H$17&lt;&gt;"",'Debt Setup'!$H$17&lt;'Debt Setup'!$H$14),MAX(0,AK6+AH7-AI7),0)+IF(AND('Debt Setup'!$H$18&lt;&gt;"",'Debt Setup'!$H$18&lt;'Debt Setup'!$H$14),MAX(0,AO6+AL7-AM7),0)+IF(AND('Debt Setup'!$H$19&lt;&gt;"",'Debt Setup'!$H$19&lt;'Debt Setup'!$H$14),MAX(0,AS6+AP7-AQ7),0)+IF(AND('Debt Setup'!$H$20&lt;&gt;"",'Debt Setup'!$H$20&lt;'Debt Setup'!$H$14),MAX(0,AW6+AT7-AU7),0)+IF(AND('Debt Setup'!$H$21&lt;&gt;"",'Debt Setup'!$H$21&lt;'Debt Setup'!$H$14),MAX(0,BA6+AX7-AY7),0))))))</x:f>
      </x:c>
      <x:c r="Y7" s="54" t="str">
        <x:f>IF('Debt Setup'!$F$3=0,"",MAX(0,Y6+V7-W7-X7))</x:f>
      </x:c>
      <x:c r="Z7" s="54" t="str">
        <x:f>IF('Debt Setup'!$F$3=0,"",IF(AC6&lt;=0,0,AC6*'Debt Setup'!$D$15/100/12))</x:f>
      </x:c>
      <x:c r="AA7" s="54" t="str">
        <x:f>IF('Debt Setup'!$F$3=0,"",IF('Debt Setup'!$H$15="",0,MIN('Debt Setup'!$E$15,MAX(0,AC6+Z7))))</x:f>
      </x:c>
      <x:c r="AB7" s="54" t="str">
        <x:f>IF('Debt Setup'!$F$3=0,"",IF('Debt Setup'!$H$15="",0,MIN(MAX(0,AC6+Z7-AA7),MAX(0,'Debt Setup'!$F$5-(G7+K7+O7+S7+W7+AA7+AE7+AI7+AM7+AQ7+AU7+AY7)-(IF(AND('Debt Setup'!$H$10&lt;&gt;"",'Debt Setup'!$H$10&lt;'Debt Setup'!$H$15),MAX(0,I6+F7-G7),0)+IF(AND('Debt Setup'!$H$11&lt;&gt;"",'Debt Setup'!$H$11&lt;'Debt Setup'!$H$15),MAX(0,M6+J7-K7),0)+IF(AND('Debt Setup'!$H$12&lt;&gt;"",'Debt Setup'!$H$12&lt;'Debt Setup'!$H$15),MAX(0,Q6+N7-O7),0)+IF(AND('Debt Setup'!$H$13&lt;&gt;"",'Debt Setup'!$H$13&lt;'Debt Setup'!$H$15),MAX(0,U6+R7-S7),0)+IF(AND('Debt Setup'!$H$14&lt;&gt;"",'Debt Setup'!$H$14&lt;'Debt Setup'!$H$15),MAX(0,Y6+V7-W7),0)+IF(AND('Debt Setup'!$H$15&lt;&gt;"",'Debt Setup'!$H$15&lt;'Debt Setup'!$H$15),MAX(0,AC6+Z7-AA7),0)+IF(AND('Debt Setup'!$H$16&lt;&gt;"",'Debt Setup'!$H$16&lt;'Debt Setup'!$H$15),MAX(0,AG6+AD7-AE7),0)+IF(AND('Debt Setup'!$H$17&lt;&gt;"",'Debt Setup'!$H$17&lt;'Debt Setup'!$H$15),MAX(0,AK6+AH7-AI7),0)+IF(AND('Debt Setup'!$H$18&lt;&gt;"",'Debt Setup'!$H$18&lt;'Debt Setup'!$H$15),MAX(0,AO6+AL7-AM7),0)+IF(AND('Debt Setup'!$H$19&lt;&gt;"",'Debt Setup'!$H$19&lt;'Debt Setup'!$H$15),MAX(0,AS6+AP7-AQ7),0)+IF(AND('Debt Setup'!$H$20&lt;&gt;"",'Debt Setup'!$H$20&lt;'Debt Setup'!$H$15),MAX(0,AW6+AT7-AU7),0)+IF(AND('Debt Setup'!$H$21&lt;&gt;"",'Debt Setup'!$H$21&lt;'Debt Setup'!$H$15),MAX(0,BA6+AX7-AY7),0))))))</x:f>
      </x:c>
      <x:c r="AC7" s="54" t="str">
        <x:f>IF('Debt Setup'!$F$3=0,"",MAX(0,AC6+Z7-AA7-AB7))</x:f>
      </x:c>
      <x:c r="AD7" s="54" t="str">
        <x:f>IF('Debt Setup'!$F$3=0,"",IF(AG6&lt;=0,0,AG6*'Debt Setup'!$D$16/100/12))</x:f>
      </x:c>
      <x:c r="AE7" s="54" t="str">
        <x:f>IF('Debt Setup'!$F$3=0,"",IF('Debt Setup'!$H$16="",0,MIN('Debt Setup'!$E$16,MAX(0,AG6+AD7))))</x:f>
      </x:c>
      <x:c r="AF7" s="54" t="str">
        <x:f>IF('Debt Setup'!$F$3=0,"",IF('Debt Setup'!$H$16="",0,MIN(MAX(0,AG6+AD7-AE7),MAX(0,'Debt Setup'!$F$5-(G7+K7+O7+S7+W7+AA7+AE7+AI7+AM7+AQ7+AU7+AY7)-(IF(AND('Debt Setup'!$H$10&lt;&gt;"",'Debt Setup'!$H$10&lt;'Debt Setup'!$H$16),MAX(0,I6+F7-G7),0)+IF(AND('Debt Setup'!$H$11&lt;&gt;"",'Debt Setup'!$H$11&lt;'Debt Setup'!$H$16),MAX(0,M6+J7-K7),0)+IF(AND('Debt Setup'!$H$12&lt;&gt;"",'Debt Setup'!$H$12&lt;'Debt Setup'!$H$16),MAX(0,Q6+N7-O7),0)+IF(AND('Debt Setup'!$H$13&lt;&gt;"",'Debt Setup'!$H$13&lt;'Debt Setup'!$H$16),MAX(0,U6+R7-S7),0)+IF(AND('Debt Setup'!$H$14&lt;&gt;"",'Debt Setup'!$H$14&lt;'Debt Setup'!$H$16),MAX(0,Y6+V7-W7),0)+IF(AND('Debt Setup'!$H$15&lt;&gt;"",'Debt Setup'!$H$15&lt;'Debt Setup'!$H$16),MAX(0,AC6+Z7-AA7),0)+IF(AND('Debt Setup'!$H$16&lt;&gt;"",'Debt Setup'!$H$16&lt;'Debt Setup'!$H$16),MAX(0,AG6+AD7-AE7),0)+IF(AND('Debt Setup'!$H$17&lt;&gt;"",'Debt Setup'!$H$17&lt;'Debt Setup'!$H$16),MAX(0,AK6+AH7-AI7),0)+IF(AND('Debt Setup'!$H$18&lt;&gt;"",'Debt Setup'!$H$18&lt;'Debt Setup'!$H$16),MAX(0,AO6+AL7-AM7),0)+IF(AND('Debt Setup'!$H$19&lt;&gt;"",'Debt Setup'!$H$19&lt;'Debt Setup'!$H$16),MAX(0,AS6+AP7-AQ7),0)+IF(AND('Debt Setup'!$H$20&lt;&gt;"",'Debt Setup'!$H$20&lt;'Debt Setup'!$H$16),MAX(0,AW6+AT7-AU7),0)+IF(AND('Debt Setup'!$H$21&lt;&gt;"",'Debt Setup'!$H$21&lt;'Debt Setup'!$H$16),MAX(0,BA6+AX7-AY7),0))))))</x:f>
      </x:c>
      <x:c r="AG7" s="54" t="str">
        <x:f>IF('Debt Setup'!$F$3=0,"",MAX(0,AG6+AD7-AE7-AF7))</x:f>
      </x:c>
      <x:c r="AH7" s="54" t="str">
        <x:f>IF('Debt Setup'!$F$3=0,"",IF(AK6&lt;=0,0,AK6*'Debt Setup'!$D$17/100/12))</x:f>
      </x:c>
      <x:c r="AI7" s="54" t="str">
        <x:f>IF('Debt Setup'!$F$3=0,"",IF('Debt Setup'!$H$17="",0,MIN('Debt Setup'!$E$17,MAX(0,AK6+AH7))))</x:f>
      </x:c>
      <x:c r="AJ7" s="54" t="str">
        <x:f>IF('Debt Setup'!$F$3=0,"",IF('Debt Setup'!$H$17="",0,MIN(MAX(0,AK6+AH7-AI7),MAX(0,'Debt Setup'!$F$5-(G7+K7+O7+S7+W7+AA7+AE7+AI7+AM7+AQ7+AU7+AY7)-(IF(AND('Debt Setup'!$H$10&lt;&gt;"",'Debt Setup'!$H$10&lt;'Debt Setup'!$H$17),MAX(0,I6+F7-G7),0)+IF(AND('Debt Setup'!$H$11&lt;&gt;"",'Debt Setup'!$H$11&lt;'Debt Setup'!$H$17),MAX(0,M6+J7-K7),0)+IF(AND('Debt Setup'!$H$12&lt;&gt;"",'Debt Setup'!$H$12&lt;'Debt Setup'!$H$17),MAX(0,Q6+N7-O7),0)+IF(AND('Debt Setup'!$H$13&lt;&gt;"",'Debt Setup'!$H$13&lt;'Debt Setup'!$H$17),MAX(0,U6+R7-S7),0)+IF(AND('Debt Setup'!$H$14&lt;&gt;"",'Debt Setup'!$H$14&lt;'Debt Setup'!$H$17),MAX(0,Y6+V7-W7),0)+IF(AND('Debt Setup'!$H$15&lt;&gt;"",'Debt Setup'!$H$15&lt;'Debt Setup'!$H$17),MAX(0,AC6+Z7-AA7),0)+IF(AND('Debt Setup'!$H$16&lt;&gt;"",'Debt Setup'!$H$16&lt;'Debt Setup'!$H$17),MAX(0,AG6+AD7-AE7),0)+IF(AND('Debt Setup'!$H$17&lt;&gt;"",'Debt Setup'!$H$17&lt;'Debt Setup'!$H$17),MAX(0,AK6+AH7-AI7),0)+IF(AND('Debt Setup'!$H$18&lt;&gt;"",'Debt Setup'!$H$18&lt;'Debt Setup'!$H$17),MAX(0,AO6+AL7-AM7),0)+IF(AND('Debt Setup'!$H$19&lt;&gt;"",'Debt Setup'!$H$19&lt;'Debt Setup'!$H$17),MAX(0,AS6+AP7-AQ7),0)+IF(AND('Debt Setup'!$H$20&lt;&gt;"",'Debt Setup'!$H$20&lt;'Debt Setup'!$H$17),MAX(0,AW6+AT7-AU7),0)+IF(AND('Debt Setup'!$H$21&lt;&gt;"",'Debt Setup'!$H$21&lt;'Debt Setup'!$H$17),MAX(0,BA6+AX7-AY7),0))))))</x:f>
      </x:c>
      <x:c r="AK7" s="54" t="str">
        <x:f>IF('Debt Setup'!$F$3=0,"",MAX(0,AK6+AH7-AI7-AJ7))</x:f>
      </x:c>
      <x:c r="AL7" s="54" t="str">
        <x:f>IF('Debt Setup'!$F$3=0,"",IF(AO6&lt;=0,0,AO6*'Debt Setup'!$D$18/100/12))</x:f>
      </x:c>
      <x:c r="AM7" s="54" t="str">
        <x:f>IF('Debt Setup'!$F$3=0,"",IF('Debt Setup'!$H$18="",0,MIN('Debt Setup'!$E$18,MAX(0,AO6+AL7))))</x:f>
      </x:c>
      <x:c r="AN7" s="54" t="str">
        <x:f>IF('Debt Setup'!$F$3=0,"",IF('Debt Setup'!$H$18="",0,MIN(MAX(0,AO6+AL7-AM7),MAX(0,'Debt Setup'!$F$5-(G7+K7+O7+S7+W7+AA7+AE7+AI7+AM7+AQ7+AU7+AY7)-(IF(AND('Debt Setup'!$H$10&lt;&gt;"",'Debt Setup'!$H$10&lt;'Debt Setup'!$H$18),MAX(0,I6+F7-G7),0)+IF(AND('Debt Setup'!$H$11&lt;&gt;"",'Debt Setup'!$H$11&lt;'Debt Setup'!$H$18),MAX(0,M6+J7-K7),0)+IF(AND('Debt Setup'!$H$12&lt;&gt;"",'Debt Setup'!$H$12&lt;'Debt Setup'!$H$18),MAX(0,Q6+N7-O7),0)+IF(AND('Debt Setup'!$H$13&lt;&gt;"",'Debt Setup'!$H$13&lt;'Debt Setup'!$H$18),MAX(0,U6+R7-S7),0)+IF(AND('Debt Setup'!$H$14&lt;&gt;"",'Debt Setup'!$H$14&lt;'Debt Setup'!$H$18),MAX(0,Y6+V7-W7),0)+IF(AND('Debt Setup'!$H$15&lt;&gt;"",'Debt Setup'!$H$15&lt;'Debt Setup'!$H$18),MAX(0,AC6+Z7-AA7),0)+IF(AND('Debt Setup'!$H$16&lt;&gt;"",'Debt Setup'!$H$16&lt;'Debt Setup'!$H$18),MAX(0,AG6+AD7-AE7),0)+IF(AND('Debt Setup'!$H$17&lt;&gt;"",'Debt Setup'!$H$17&lt;'Debt Setup'!$H$18),MAX(0,AK6+AH7-AI7),0)+IF(AND('Debt Setup'!$H$18&lt;&gt;"",'Debt Setup'!$H$18&lt;'Debt Setup'!$H$18),MAX(0,AO6+AL7-AM7),0)+IF(AND('Debt Setup'!$H$19&lt;&gt;"",'Debt Setup'!$H$19&lt;'Debt Setup'!$H$18),MAX(0,AS6+AP7-AQ7),0)+IF(AND('Debt Setup'!$H$20&lt;&gt;"",'Debt Setup'!$H$20&lt;'Debt Setup'!$H$18),MAX(0,AW6+AT7-AU7),0)+IF(AND('Debt Setup'!$H$21&lt;&gt;"",'Debt Setup'!$H$21&lt;'Debt Setup'!$H$18),MAX(0,BA6+AX7-AY7),0))))))</x:f>
      </x:c>
      <x:c r="AO7" s="54" t="str">
        <x:f>IF('Debt Setup'!$F$3=0,"",MAX(0,AO6+AL7-AM7-AN7))</x:f>
      </x:c>
      <x:c r="AP7" s="54" t="str">
        <x:f>IF('Debt Setup'!$F$3=0,"",IF(AS6&lt;=0,0,AS6*'Debt Setup'!$D$19/100/12))</x:f>
      </x:c>
      <x:c r="AQ7" s="54" t="str">
        <x:f>IF('Debt Setup'!$F$3=0,"",IF('Debt Setup'!$H$19="",0,MIN('Debt Setup'!$E$19,MAX(0,AS6+AP7))))</x:f>
      </x:c>
      <x:c r="AR7" s="54" t="str">
        <x:f>IF('Debt Setup'!$F$3=0,"",IF('Debt Setup'!$H$19="",0,MIN(MAX(0,AS6+AP7-AQ7),MAX(0,'Debt Setup'!$F$5-(G7+K7+O7+S7+W7+AA7+AE7+AI7+AM7+AQ7+AU7+AY7)-(IF(AND('Debt Setup'!$H$10&lt;&gt;"",'Debt Setup'!$H$10&lt;'Debt Setup'!$H$19),MAX(0,I6+F7-G7),0)+IF(AND('Debt Setup'!$H$11&lt;&gt;"",'Debt Setup'!$H$11&lt;'Debt Setup'!$H$19),MAX(0,M6+J7-K7),0)+IF(AND('Debt Setup'!$H$12&lt;&gt;"",'Debt Setup'!$H$12&lt;'Debt Setup'!$H$19),MAX(0,Q6+N7-O7),0)+IF(AND('Debt Setup'!$H$13&lt;&gt;"",'Debt Setup'!$H$13&lt;'Debt Setup'!$H$19),MAX(0,U6+R7-S7),0)+IF(AND('Debt Setup'!$H$14&lt;&gt;"",'Debt Setup'!$H$14&lt;'Debt Setup'!$H$19),MAX(0,Y6+V7-W7),0)+IF(AND('Debt Setup'!$H$15&lt;&gt;"",'Debt Setup'!$H$15&lt;'Debt Setup'!$H$19),MAX(0,AC6+Z7-AA7),0)+IF(AND('Debt Setup'!$H$16&lt;&gt;"",'Debt Setup'!$H$16&lt;'Debt Setup'!$H$19),MAX(0,AG6+AD7-AE7),0)+IF(AND('Debt Setup'!$H$17&lt;&gt;"",'Debt Setup'!$H$17&lt;'Debt Setup'!$H$19),MAX(0,AK6+AH7-AI7),0)+IF(AND('Debt Setup'!$H$18&lt;&gt;"",'Debt Setup'!$H$18&lt;'Debt Setup'!$H$19),MAX(0,AO6+AL7-AM7),0)+IF(AND('Debt Setup'!$H$19&lt;&gt;"",'Debt Setup'!$H$19&lt;'Debt Setup'!$H$19),MAX(0,AS6+AP7-AQ7),0)+IF(AND('Debt Setup'!$H$20&lt;&gt;"",'Debt Setup'!$H$20&lt;'Debt Setup'!$H$19),MAX(0,AW6+AT7-AU7),0)+IF(AND('Debt Setup'!$H$21&lt;&gt;"",'Debt Setup'!$H$21&lt;'Debt Setup'!$H$19),MAX(0,BA6+AX7-AY7),0))))))</x:f>
      </x:c>
      <x:c r="AS7" s="54" t="str">
        <x:f>IF('Debt Setup'!$F$3=0,"",MAX(0,AS6+AP7-AQ7-AR7))</x:f>
      </x:c>
      <x:c r="AT7" s="54" t="str">
        <x:f>IF('Debt Setup'!$F$3=0,"",IF(AW6&lt;=0,0,AW6*'Debt Setup'!$D$20/100/12))</x:f>
      </x:c>
      <x:c r="AU7" s="54" t="str">
        <x:f>IF('Debt Setup'!$F$3=0,"",IF('Debt Setup'!$H$20="",0,MIN('Debt Setup'!$E$20,MAX(0,AW6+AT7))))</x:f>
      </x:c>
      <x:c r="AV7" s="54" t="str">
        <x:f>IF('Debt Setup'!$F$3=0,"",IF('Debt Setup'!$H$20="",0,MIN(MAX(0,AW6+AT7-AU7),MAX(0,'Debt Setup'!$F$5-(G7+K7+O7+S7+W7+AA7+AE7+AI7+AM7+AQ7+AU7+AY7)-(IF(AND('Debt Setup'!$H$10&lt;&gt;"",'Debt Setup'!$H$10&lt;'Debt Setup'!$H$20),MAX(0,I6+F7-G7),0)+IF(AND('Debt Setup'!$H$11&lt;&gt;"",'Debt Setup'!$H$11&lt;'Debt Setup'!$H$20),MAX(0,M6+J7-K7),0)+IF(AND('Debt Setup'!$H$12&lt;&gt;"",'Debt Setup'!$H$12&lt;'Debt Setup'!$H$20),MAX(0,Q6+N7-O7),0)+IF(AND('Debt Setup'!$H$13&lt;&gt;"",'Debt Setup'!$H$13&lt;'Debt Setup'!$H$20),MAX(0,U6+R7-S7),0)+IF(AND('Debt Setup'!$H$14&lt;&gt;"",'Debt Setup'!$H$14&lt;'Debt Setup'!$H$20),MAX(0,Y6+V7-W7),0)+IF(AND('Debt Setup'!$H$15&lt;&gt;"",'Debt Setup'!$H$15&lt;'Debt Setup'!$H$20),MAX(0,AC6+Z7-AA7),0)+IF(AND('Debt Setup'!$H$16&lt;&gt;"",'Debt Setup'!$H$16&lt;'Debt Setup'!$H$20),MAX(0,AG6+AD7-AE7),0)+IF(AND('Debt Setup'!$H$17&lt;&gt;"",'Debt Setup'!$H$17&lt;'Debt Setup'!$H$20),MAX(0,AK6+AH7-AI7),0)+IF(AND('Debt Setup'!$H$18&lt;&gt;"",'Debt Setup'!$H$18&lt;'Debt Setup'!$H$20),MAX(0,AO6+AL7-AM7),0)+IF(AND('Debt Setup'!$H$19&lt;&gt;"",'Debt Setup'!$H$19&lt;'Debt Setup'!$H$20),MAX(0,AS6+AP7-AQ7),0)+IF(AND('Debt Setup'!$H$20&lt;&gt;"",'Debt Setup'!$H$20&lt;'Debt Setup'!$H$20),MAX(0,AW6+AT7-AU7),0)+IF(AND('Debt Setup'!$H$21&lt;&gt;"",'Debt Setup'!$H$21&lt;'Debt Setup'!$H$20),MAX(0,BA6+AX7-AY7),0))))))</x:f>
      </x:c>
      <x:c r="AW7" s="54" t="str">
        <x:f>IF('Debt Setup'!$F$3=0,"",MAX(0,AW6+AT7-AU7-AV7))</x:f>
      </x:c>
      <x:c r="AX7" s="54" t="str">
        <x:f>IF('Debt Setup'!$F$3=0,"",IF(BA6&lt;=0,0,BA6*'Debt Setup'!$D$21/100/12))</x:f>
      </x:c>
      <x:c r="AY7" s="54" t="str">
        <x:f>IF('Debt Setup'!$F$3=0,"",IF('Debt Setup'!$H$21="",0,MIN('Debt Setup'!$E$21,MAX(0,BA6+AX7))))</x:f>
      </x:c>
      <x:c r="AZ7" s="54" t="str">
        <x:f>IF('Debt Setup'!$F$3=0,"",IF('Debt Setup'!$H$21="",0,MIN(MAX(0,BA6+AX7-AY7),MAX(0,'Debt Setup'!$F$5-(G7+K7+O7+S7+W7+AA7+AE7+AI7+AM7+AQ7+AU7+AY7)-(IF(AND('Debt Setup'!$H$10&lt;&gt;"",'Debt Setup'!$H$10&lt;'Debt Setup'!$H$21),MAX(0,I6+F7-G7),0)+IF(AND('Debt Setup'!$H$11&lt;&gt;"",'Debt Setup'!$H$11&lt;'Debt Setup'!$H$21),MAX(0,M6+J7-K7),0)+IF(AND('Debt Setup'!$H$12&lt;&gt;"",'Debt Setup'!$H$12&lt;'Debt Setup'!$H$21),MAX(0,Q6+N7-O7),0)+IF(AND('Debt Setup'!$H$13&lt;&gt;"",'Debt Setup'!$H$13&lt;'Debt Setup'!$H$21),MAX(0,U6+R7-S7),0)+IF(AND('Debt Setup'!$H$14&lt;&gt;"",'Debt Setup'!$H$14&lt;'Debt Setup'!$H$21),MAX(0,Y6+V7-W7),0)+IF(AND('Debt Setup'!$H$15&lt;&gt;"",'Debt Setup'!$H$15&lt;'Debt Setup'!$H$21),MAX(0,AC6+Z7-AA7),0)+IF(AND('Debt Setup'!$H$16&lt;&gt;"",'Debt Setup'!$H$16&lt;'Debt Setup'!$H$21),MAX(0,AG6+AD7-AE7),0)+IF(AND('Debt Setup'!$H$17&lt;&gt;"",'Debt Setup'!$H$17&lt;'Debt Setup'!$H$21),MAX(0,AK6+AH7-AI7),0)+IF(AND('Debt Setup'!$H$18&lt;&gt;"",'Debt Setup'!$H$18&lt;'Debt Setup'!$H$21),MAX(0,AO6+AL7-AM7),0)+IF(AND('Debt Setup'!$H$19&lt;&gt;"",'Debt Setup'!$H$19&lt;'Debt Setup'!$H$21),MAX(0,AS6+AP7-AQ7),0)+IF(AND('Debt Setup'!$H$20&lt;&gt;"",'Debt Setup'!$H$20&lt;'Debt Setup'!$H$21),MAX(0,AW6+AT7-AU7),0)+IF(AND('Debt Setup'!$H$21&lt;&gt;"",'Debt Setup'!$H$21&lt;'Debt Setup'!$H$21),MAX(0,BA6+AX7-AY7),0))))))</x:f>
      </x:c>
      <x:c r="BA7" s="54" t="str">
        <x:f>IF('Debt Setup'!$F$3=0,"",MAX(0,BA6+AX7-AY7-AZ7))</x:f>
      </x:c>
    </x:row>
    <x:row r="8">
      <x:c r="A8" t="n">
        <x:v>3</x:v>
      </x:c>
      <x:c r="B8" s="86" t="str">
        <x:f>IF('Debt Setup'!$F$3=0,"",DATE(YEAR('Debt Setup'!$B$6),MONTH('Debt Setup'!$B$6)+A8-1,1))</x:f>
      </x:c>
      <x:c r="C8" s="54" t="str">
        <x:f>IF('Debt Setup'!$F$3=0,"",I8+M8+Q8+U8+Y8+AC8+AG8+AK8+AO8+AS8+AW8+BA8)</x:f>
      </x:c>
      <x:c r="D8" s="54" t="str">
        <x:f>IF('Debt Setup'!$F$3=0,"",G8+H8+K8+L8+O8+P8+S8+T8+W8+X8+AA8+AB8+AE8+AF8+AI8+AJ8+AM8+AN8+AQ8+AR8+AU8+AV8+AY8+AZ8)</x:f>
      </x:c>
      <x:c r="E8" s="54" t="str">
        <x:f>IF('Debt Setup'!$F$3=0,"",F8+J8+N8+R8+V8+Z8+AD8+AH8+AL8+AP8+AT8+AX8)</x:f>
      </x:c>
      <x:c r="F8" s="54" t="str">
        <x:f>IF('Debt Setup'!$F$3=0,"",IF(I7&lt;=0,0,I7*'Debt Setup'!$D$10/100/12))</x:f>
      </x:c>
      <x:c r="G8" s="54" t="str">
        <x:f>IF('Debt Setup'!$F$3=0,"",IF('Debt Setup'!$H$10="",0,MIN('Debt Setup'!$E$10,MAX(0,I7+F8))))</x:f>
      </x:c>
      <x:c r="H8" s="54" t="str">
        <x:f>IF('Debt Setup'!$F$3=0,"",IF('Debt Setup'!$H$10="",0,MIN(MAX(0,I7+F8-G8),MAX(0,'Debt Setup'!$F$5-(G8+K8+O8+S8+W8+AA8+AE8+AI8+AM8+AQ8+AU8+AY8)-(IF(AND('Debt Setup'!$H$10&lt;&gt;"",'Debt Setup'!$H$10&lt;'Debt Setup'!$H$10),MAX(0,I7+F8-G8),0)+IF(AND('Debt Setup'!$H$11&lt;&gt;"",'Debt Setup'!$H$11&lt;'Debt Setup'!$H$10),MAX(0,M7+J8-K8),0)+IF(AND('Debt Setup'!$H$12&lt;&gt;"",'Debt Setup'!$H$12&lt;'Debt Setup'!$H$10),MAX(0,Q7+N8-O8),0)+IF(AND('Debt Setup'!$H$13&lt;&gt;"",'Debt Setup'!$H$13&lt;'Debt Setup'!$H$10),MAX(0,U7+R8-S8),0)+IF(AND('Debt Setup'!$H$14&lt;&gt;"",'Debt Setup'!$H$14&lt;'Debt Setup'!$H$10),MAX(0,Y7+V8-W8),0)+IF(AND('Debt Setup'!$H$15&lt;&gt;"",'Debt Setup'!$H$15&lt;'Debt Setup'!$H$10),MAX(0,AC7+Z8-AA8),0)+IF(AND('Debt Setup'!$H$16&lt;&gt;"",'Debt Setup'!$H$16&lt;'Debt Setup'!$H$10),MAX(0,AG7+AD8-AE8),0)+IF(AND('Debt Setup'!$H$17&lt;&gt;"",'Debt Setup'!$H$17&lt;'Debt Setup'!$H$10),MAX(0,AK7+AH8-AI8),0)+IF(AND('Debt Setup'!$H$18&lt;&gt;"",'Debt Setup'!$H$18&lt;'Debt Setup'!$H$10),MAX(0,AO7+AL8-AM8),0)+IF(AND('Debt Setup'!$H$19&lt;&gt;"",'Debt Setup'!$H$19&lt;'Debt Setup'!$H$10),MAX(0,AS7+AP8-AQ8),0)+IF(AND('Debt Setup'!$H$20&lt;&gt;"",'Debt Setup'!$H$20&lt;'Debt Setup'!$H$10),MAX(0,AW7+AT8-AU8),0)+IF(AND('Debt Setup'!$H$21&lt;&gt;"",'Debt Setup'!$H$21&lt;'Debt Setup'!$H$10),MAX(0,BA7+AX8-AY8),0))))))</x:f>
      </x:c>
      <x:c r="I8" s="54" t="str">
        <x:f>IF('Debt Setup'!$F$3=0,"",MAX(0,I7+F8-G8-H8))</x:f>
      </x:c>
      <x:c r="J8" s="54" t="str">
        <x:f>IF('Debt Setup'!$F$3=0,"",IF(M7&lt;=0,0,M7*'Debt Setup'!$D$11/100/12))</x:f>
      </x:c>
      <x:c r="K8" s="54" t="str">
        <x:f>IF('Debt Setup'!$F$3=0,"",IF('Debt Setup'!$H$11="",0,MIN('Debt Setup'!$E$11,MAX(0,M7+J8))))</x:f>
      </x:c>
      <x:c r="L8" s="54" t="str">
        <x:f>IF('Debt Setup'!$F$3=0,"",IF('Debt Setup'!$H$11="",0,MIN(MAX(0,M7+J8-K8),MAX(0,'Debt Setup'!$F$5-(G8+K8+O8+S8+W8+AA8+AE8+AI8+AM8+AQ8+AU8+AY8)-(IF(AND('Debt Setup'!$H$10&lt;&gt;"",'Debt Setup'!$H$10&lt;'Debt Setup'!$H$11),MAX(0,I7+F8-G8),0)+IF(AND('Debt Setup'!$H$11&lt;&gt;"",'Debt Setup'!$H$11&lt;'Debt Setup'!$H$11),MAX(0,M7+J8-K8),0)+IF(AND('Debt Setup'!$H$12&lt;&gt;"",'Debt Setup'!$H$12&lt;'Debt Setup'!$H$11),MAX(0,Q7+N8-O8),0)+IF(AND('Debt Setup'!$H$13&lt;&gt;"",'Debt Setup'!$H$13&lt;'Debt Setup'!$H$11),MAX(0,U7+R8-S8),0)+IF(AND('Debt Setup'!$H$14&lt;&gt;"",'Debt Setup'!$H$14&lt;'Debt Setup'!$H$11),MAX(0,Y7+V8-W8),0)+IF(AND('Debt Setup'!$H$15&lt;&gt;"",'Debt Setup'!$H$15&lt;'Debt Setup'!$H$11),MAX(0,AC7+Z8-AA8),0)+IF(AND('Debt Setup'!$H$16&lt;&gt;"",'Debt Setup'!$H$16&lt;'Debt Setup'!$H$11),MAX(0,AG7+AD8-AE8),0)+IF(AND('Debt Setup'!$H$17&lt;&gt;"",'Debt Setup'!$H$17&lt;'Debt Setup'!$H$11),MAX(0,AK7+AH8-AI8),0)+IF(AND('Debt Setup'!$H$18&lt;&gt;"",'Debt Setup'!$H$18&lt;'Debt Setup'!$H$11),MAX(0,AO7+AL8-AM8),0)+IF(AND('Debt Setup'!$H$19&lt;&gt;"",'Debt Setup'!$H$19&lt;'Debt Setup'!$H$11),MAX(0,AS7+AP8-AQ8),0)+IF(AND('Debt Setup'!$H$20&lt;&gt;"",'Debt Setup'!$H$20&lt;'Debt Setup'!$H$11),MAX(0,AW7+AT8-AU8),0)+IF(AND('Debt Setup'!$H$21&lt;&gt;"",'Debt Setup'!$H$21&lt;'Debt Setup'!$H$11),MAX(0,BA7+AX8-AY8),0))))))</x:f>
      </x:c>
      <x:c r="M8" s="54" t="str">
        <x:f>IF('Debt Setup'!$F$3=0,"",MAX(0,M7+J8-K8-L8))</x:f>
      </x:c>
      <x:c r="N8" s="54" t="str">
        <x:f>IF('Debt Setup'!$F$3=0,"",IF(Q7&lt;=0,0,Q7*'Debt Setup'!$D$12/100/12))</x:f>
      </x:c>
      <x:c r="O8" s="54" t="str">
        <x:f>IF('Debt Setup'!$F$3=0,"",IF('Debt Setup'!$H$12="",0,MIN('Debt Setup'!$E$12,MAX(0,Q7+N8))))</x:f>
      </x:c>
      <x:c r="P8" s="54" t="str">
        <x:f>IF('Debt Setup'!$F$3=0,"",IF('Debt Setup'!$H$12="",0,MIN(MAX(0,Q7+N8-O8),MAX(0,'Debt Setup'!$F$5-(G8+K8+O8+S8+W8+AA8+AE8+AI8+AM8+AQ8+AU8+AY8)-(IF(AND('Debt Setup'!$H$10&lt;&gt;"",'Debt Setup'!$H$10&lt;'Debt Setup'!$H$12),MAX(0,I7+F8-G8),0)+IF(AND('Debt Setup'!$H$11&lt;&gt;"",'Debt Setup'!$H$11&lt;'Debt Setup'!$H$12),MAX(0,M7+J8-K8),0)+IF(AND('Debt Setup'!$H$12&lt;&gt;"",'Debt Setup'!$H$12&lt;'Debt Setup'!$H$12),MAX(0,Q7+N8-O8),0)+IF(AND('Debt Setup'!$H$13&lt;&gt;"",'Debt Setup'!$H$13&lt;'Debt Setup'!$H$12),MAX(0,U7+R8-S8),0)+IF(AND('Debt Setup'!$H$14&lt;&gt;"",'Debt Setup'!$H$14&lt;'Debt Setup'!$H$12),MAX(0,Y7+V8-W8),0)+IF(AND('Debt Setup'!$H$15&lt;&gt;"",'Debt Setup'!$H$15&lt;'Debt Setup'!$H$12),MAX(0,AC7+Z8-AA8),0)+IF(AND('Debt Setup'!$H$16&lt;&gt;"",'Debt Setup'!$H$16&lt;'Debt Setup'!$H$12),MAX(0,AG7+AD8-AE8),0)+IF(AND('Debt Setup'!$H$17&lt;&gt;"",'Debt Setup'!$H$17&lt;'Debt Setup'!$H$12),MAX(0,AK7+AH8-AI8),0)+IF(AND('Debt Setup'!$H$18&lt;&gt;"",'Debt Setup'!$H$18&lt;'Debt Setup'!$H$12),MAX(0,AO7+AL8-AM8),0)+IF(AND('Debt Setup'!$H$19&lt;&gt;"",'Debt Setup'!$H$19&lt;'Debt Setup'!$H$12),MAX(0,AS7+AP8-AQ8),0)+IF(AND('Debt Setup'!$H$20&lt;&gt;"",'Debt Setup'!$H$20&lt;'Debt Setup'!$H$12),MAX(0,AW7+AT8-AU8),0)+IF(AND('Debt Setup'!$H$21&lt;&gt;"",'Debt Setup'!$H$21&lt;'Debt Setup'!$H$12),MAX(0,BA7+AX8-AY8),0))))))</x:f>
      </x:c>
      <x:c r="Q8" s="54" t="str">
        <x:f>IF('Debt Setup'!$F$3=0,"",MAX(0,Q7+N8-O8-P8))</x:f>
      </x:c>
      <x:c r="R8" s="54" t="str">
        <x:f>IF('Debt Setup'!$F$3=0,"",IF(U7&lt;=0,0,U7*'Debt Setup'!$D$13/100/12))</x:f>
      </x:c>
      <x:c r="S8" s="54" t="str">
        <x:f>IF('Debt Setup'!$F$3=0,"",IF('Debt Setup'!$H$13="",0,MIN('Debt Setup'!$E$13,MAX(0,U7+R8))))</x:f>
      </x:c>
      <x:c r="T8" s="54" t="str">
        <x:f>IF('Debt Setup'!$F$3=0,"",IF('Debt Setup'!$H$13="",0,MIN(MAX(0,U7+R8-S8),MAX(0,'Debt Setup'!$F$5-(G8+K8+O8+S8+W8+AA8+AE8+AI8+AM8+AQ8+AU8+AY8)-(IF(AND('Debt Setup'!$H$10&lt;&gt;"",'Debt Setup'!$H$10&lt;'Debt Setup'!$H$13),MAX(0,I7+F8-G8),0)+IF(AND('Debt Setup'!$H$11&lt;&gt;"",'Debt Setup'!$H$11&lt;'Debt Setup'!$H$13),MAX(0,M7+J8-K8),0)+IF(AND('Debt Setup'!$H$12&lt;&gt;"",'Debt Setup'!$H$12&lt;'Debt Setup'!$H$13),MAX(0,Q7+N8-O8),0)+IF(AND('Debt Setup'!$H$13&lt;&gt;"",'Debt Setup'!$H$13&lt;'Debt Setup'!$H$13),MAX(0,U7+R8-S8),0)+IF(AND('Debt Setup'!$H$14&lt;&gt;"",'Debt Setup'!$H$14&lt;'Debt Setup'!$H$13),MAX(0,Y7+V8-W8),0)+IF(AND('Debt Setup'!$H$15&lt;&gt;"",'Debt Setup'!$H$15&lt;'Debt Setup'!$H$13),MAX(0,AC7+Z8-AA8),0)+IF(AND('Debt Setup'!$H$16&lt;&gt;"",'Debt Setup'!$H$16&lt;'Debt Setup'!$H$13),MAX(0,AG7+AD8-AE8),0)+IF(AND('Debt Setup'!$H$17&lt;&gt;"",'Debt Setup'!$H$17&lt;'Debt Setup'!$H$13),MAX(0,AK7+AH8-AI8),0)+IF(AND('Debt Setup'!$H$18&lt;&gt;"",'Debt Setup'!$H$18&lt;'Debt Setup'!$H$13),MAX(0,AO7+AL8-AM8),0)+IF(AND('Debt Setup'!$H$19&lt;&gt;"",'Debt Setup'!$H$19&lt;'Debt Setup'!$H$13),MAX(0,AS7+AP8-AQ8),0)+IF(AND('Debt Setup'!$H$20&lt;&gt;"",'Debt Setup'!$H$20&lt;'Debt Setup'!$H$13),MAX(0,AW7+AT8-AU8),0)+IF(AND('Debt Setup'!$H$21&lt;&gt;"",'Debt Setup'!$H$21&lt;'Debt Setup'!$H$13),MAX(0,BA7+AX8-AY8),0))))))</x:f>
      </x:c>
      <x:c r="U8" s="54" t="str">
        <x:f>IF('Debt Setup'!$F$3=0,"",MAX(0,U7+R8-S8-T8))</x:f>
      </x:c>
      <x:c r="V8" s="54" t="str">
        <x:f>IF('Debt Setup'!$F$3=0,"",IF(Y7&lt;=0,0,Y7*'Debt Setup'!$D$14/100/12))</x:f>
      </x:c>
      <x:c r="W8" s="54" t="str">
        <x:f>IF('Debt Setup'!$F$3=0,"",IF('Debt Setup'!$H$14="",0,MIN('Debt Setup'!$E$14,MAX(0,Y7+V8))))</x:f>
      </x:c>
      <x:c r="X8" s="54" t="str">
        <x:f>IF('Debt Setup'!$F$3=0,"",IF('Debt Setup'!$H$14="",0,MIN(MAX(0,Y7+V8-W8),MAX(0,'Debt Setup'!$F$5-(G8+K8+O8+S8+W8+AA8+AE8+AI8+AM8+AQ8+AU8+AY8)-(IF(AND('Debt Setup'!$H$10&lt;&gt;"",'Debt Setup'!$H$10&lt;'Debt Setup'!$H$14),MAX(0,I7+F8-G8),0)+IF(AND('Debt Setup'!$H$11&lt;&gt;"",'Debt Setup'!$H$11&lt;'Debt Setup'!$H$14),MAX(0,M7+J8-K8),0)+IF(AND('Debt Setup'!$H$12&lt;&gt;"",'Debt Setup'!$H$12&lt;'Debt Setup'!$H$14),MAX(0,Q7+N8-O8),0)+IF(AND('Debt Setup'!$H$13&lt;&gt;"",'Debt Setup'!$H$13&lt;'Debt Setup'!$H$14),MAX(0,U7+R8-S8),0)+IF(AND('Debt Setup'!$H$14&lt;&gt;"",'Debt Setup'!$H$14&lt;'Debt Setup'!$H$14),MAX(0,Y7+V8-W8),0)+IF(AND('Debt Setup'!$H$15&lt;&gt;"",'Debt Setup'!$H$15&lt;'Debt Setup'!$H$14),MAX(0,AC7+Z8-AA8),0)+IF(AND('Debt Setup'!$H$16&lt;&gt;"",'Debt Setup'!$H$16&lt;'Debt Setup'!$H$14),MAX(0,AG7+AD8-AE8),0)+IF(AND('Debt Setup'!$H$17&lt;&gt;"",'Debt Setup'!$H$17&lt;'Debt Setup'!$H$14),MAX(0,AK7+AH8-AI8),0)+IF(AND('Debt Setup'!$H$18&lt;&gt;"",'Debt Setup'!$H$18&lt;'Debt Setup'!$H$14),MAX(0,AO7+AL8-AM8),0)+IF(AND('Debt Setup'!$H$19&lt;&gt;"",'Debt Setup'!$H$19&lt;'Debt Setup'!$H$14),MAX(0,AS7+AP8-AQ8),0)+IF(AND('Debt Setup'!$H$20&lt;&gt;"",'Debt Setup'!$H$20&lt;'Debt Setup'!$H$14),MAX(0,AW7+AT8-AU8),0)+IF(AND('Debt Setup'!$H$21&lt;&gt;"",'Debt Setup'!$H$21&lt;'Debt Setup'!$H$14),MAX(0,BA7+AX8-AY8),0))))))</x:f>
      </x:c>
      <x:c r="Y8" s="54" t="str">
        <x:f>IF('Debt Setup'!$F$3=0,"",MAX(0,Y7+V8-W8-X8))</x:f>
      </x:c>
      <x:c r="Z8" s="54" t="str">
        <x:f>IF('Debt Setup'!$F$3=0,"",IF(AC7&lt;=0,0,AC7*'Debt Setup'!$D$15/100/12))</x:f>
      </x:c>
      <x:c r="AA8" s="54" t="str">
        <x:f>IF('Debt Setup'!$F$3=0,"",IF('Debt Setup'!$H$15="",0,MIN('Debt Setup'!$E$15,MAX(0,AC7+Z8))))</x:f>
      </x:c>
      <x:c r="AB8" s="54" t="str">
        <x:f>IF('Debt Setup'!$F$3=0,"",IF('Debt Setup'!$H$15="",0,MIN(MAX(0,AC7+Z8-AA8),MAX(0,'Debt Setup'!$F$5-(G8+K8+O8+S8+W8+AA8+AE8+AI8+AM8+AQ8+AU8+AY8)-(IF(AND('Debt Setup'!$H$10&lt;&gt;"",'Debt Setup'!$H$10&lt;'Debt Setup'!$H$15),MAX(0,I7+F8-G8),0)+IF(AND('Debt Setup'!$H$11&lt;&gt;"",'Debt Setup'!$H$11&lt;'Debt Setup'!$H$15),MAX(0,M7+J8-K8),0)+IF(AND('Debt Setup'!$H$12&lt;&gt;"",'Debt Setup'!$H$12&lt;'Debt Setup'!$H$15),MAX(0,Q7+N8-O8),0)+IF(AND('Debt Setup'!$H$13&lt;&gt;"",'Debt Setup'!$H$13&lt;'Debt Setup'!$H$15),MAX(0,U7+R8-S8),0)+IF(AND('Debt Setup'!$H$14&lt;&gt;"",'Debt Setup'!$H$14&lt;'Debt Setup'!$H$15),MAX(0,Y7+V8-W8),0)+IF(AND('Debt Setup'!$H$15&lt;&gt;"",'Debt Setup'!$H$15&lt;'Debt Setup'!$H$15),MAX(0,AC7+Z8-AA8),0)+IF(AND('Debt Setup'!$H$16&lt;&gt;"",'Debt Setup'!$H$16&lt;'Debt Setup'!$H$15),MAX(0,AG7+AD8-AE8),0)+IF(AND('Debt Setup'!$H$17&lt;&gt;"",'Debt Setup'!$H$17&lt;'Debt Setup'!$H$15),MAX(0,AK7+AH8-AI8),0)+IF(AND('Debt Setup'!$H$18&lt;&gt;"",'Debt Setup'!$H$18&lt;'Debt Setup'!$H$15),MAX(0,AO7+AL8-AM8),0)+IF(AND('Debt Setup'!$H$19&lt;&gt;"",'Debt Setup'!$H$19&lt;'Debt Setup'!$H$15),MAX(0,AS7+AP8-AQ8),0)+IF(AND('Debt Setup'!$H$20&lt;&gt;"",'Debt Setup'!$H$20&lt;'Debt Setup'!$H$15),MAX(0,AW7+AT8-AU8),0)+IF(AND('Debt Setup'!$H$21&lt;&gt;"",'Debt Setup'!$H$21&lt;'Debt Setup'!$H$15),MAX(0,BA7+AX8-AY8),0))))))</x:f>
      </x:c>
      <x:c r="AC8" s="54" t="str">
        <x:f>IF('Debt Setup'!$F$3=0,"",MAX(0,AC7+Z8-AA8-AB8))</x:f>
      </x:c>
      <x:c r="AD8" s="54" t="str">
        <x:f>IF('Debt Setup'!$F$3=0,"",IF(AG7&lt;=0,0,AG7*'Debt Setup'!$D$16/100/12))</x:f>
      </x:c>
      <x:c r="AE8" s="54" t="str">
        <x:f>IF('Debt Setup'!$F$3=0,"",IF('Debt Setup'!$H$16="",0,MIN('Debt Setup'!$E$16,MAX(0,AG7+AD8))))</x:f>
      </x:c>
      <x:c r="AF8" s="54" t="str">
        <x:f>IF('Debt Setup'!$F$3=0,"",IF('Debt Setup'!$H$16="",0,MIN(MAX(0,AG7+AD8-AE8),MAX(0,'Debt Setup'!$F$5-(G8+K8+O8+S8+W8+AA8+AE8+AI8+AM8+AQ8+AU8+AY8)-(IF(AND('Debt Setup'!$H$10&lt;&gt;"",'Debt Setup'!$H$10&lt;'Debt Setup'!$H$16),MAX(0,I7+F8-G8),0)+IF(AND('Debt Setup'!$H$11&lt;&gt;"",'Debt Setup'!$H$11&lt;'Debt Setup'!$H$16),MAX(0,M7+J8-K8),0)+IF(AND('Debt Setup'!$H$12&lt;&gt;"",'Debt Setup'!$H$12&lt;'Debt Setup'!$H$16),MAX(0,Q7+N8-O8),0)+IF(AND('Debt Setup'!$H$13&lt;&gt;"",'Debt Setup'!$H$13&lt;'Debt Setup'!$H$16),MAX(0,U7+R8-S8),0)+IF(AND('Debt Setup'!$H$14&lt;&gt;"",'Debt Setup'!$H$14&lt;'Debt Setup'!$H$16),MAX(0,Y7+V8-W8),0)+IF(AND('Debt Setup'!$H$15&lt;&gt;"",'Debt Setup'!$H$15&lt;'Debt Setup'!$H$16),MAX(0,AC7+Z8-AA8),0)+IF(AND('Debt Setup'!$H$16&lt;&gt;"",'Debt Setup'!$H$16&lt;'Debt Setup'!$H$16),MAX(0,AG7+AD8-AE8),0)+IF(AND('Debt Setup'!$H$17&lt;&gt;"",'Debt Setup'!$H$17&lt;'Debt Setup'!$H$16),MAX(0,AK7+AH8-AI8),0)+IF(AND('Debt Setup'!$H$18&lt;&gt;"",'Debt Setup'!$H$18&lt;'Debt Setup'!$H$16),MAX(0,AO7+AL8-AM8),0)+IF(AND('Debt Setup'!$H$19&lt;&gt;"",'Debt Setup'!$H$19&lt;'Debt Setup'!$H$16),MAX(0,AS7+AP8-AQ8),0)+IF(AND('Debt Setup'!$H$20&lt;&gt;"",'Debt Setup'!$H$20&lt;'Debt Setup'!$H$16),MAX(0,AW7+AT8-AU8),0)+IF(AND('Debt Setup'!$H$21&lt;&gt;"",'Debt Setup'!$H$21&lt;'Debt Setup'!$H$16),MAX(0,BA7+AX8-AY8),0))))))</x:f>
      </x:c>
      <x:c r="AG8" s="54" t="str">
        <x:f>IF('Debt Setup'!$F$3=0,"",MAX(0,AG7+AD8-AE8-AF8))</x:f>
      </x:c>
      <x:c r="AH8" s="54" t="str">
        <x:f>IF('Debt Setup'!$F$3=0,"",IF(AK7&lt;=0,0,AK7*'Debt Setup'!$D$17/100/12))</x:f>
      </x:c>
      <x:c r="AI8" s="54" t="str">
        <x:f>IF('Debt Setup'!$F$3=0,"",IF('Debt Setup'!$H$17="",0,MIN('Debt Setup'!$E$17,MAX(0,AK7+AH8))))</x:f>
      </x:c>
      <x:c r="AJ8" s="54" t="str">
        <x:f>IF('Debt Setup'!$F$3=0,"",IF('Debt Setup'!$H$17="",0,MIN(MAX(0,AK7+AH8-AI8),MAX(0,'Debt Setup'!$F$5-(G8+K8+O8+S8+W8+AA8+AE8+AI8+AM8+AQ8+AU8+AY8)-(IF(AND('Debt Setup'!$H$10&lt;&gt;"",'Debt Setup'!$H$10&lt;'Debt Setup'!$H$17),MAX(0,I7+F8-G8),0)+IF(AND('Debt Setup'!$H$11&lt;&gt;"",'Debt Setup'!$H$11&lt;'Debt Setup'!$H$17),MAX(0,M7+J8-K8),0)+IF(AND('Debt Setup'!$H$12&lt;&gt;"",'Debt Setup'!$H$12&lt;'Debt Setup'!$H$17),MAX(0,Q7+N8-O8),0)+IF(AND('Debt Setup'!$H$13&lt;&gt;"",'Debt Setup'!$H$13&lt;'Debt Setup'!$H$17),MAX(0,U7+R8-S8),0)+IF(AND('Debt Setup'!$H$14&lt;&gt;"",'Debt Setup'!$H$14&lt;'Debt Setup'!$H$17),MAX(0,Y7+V8-W8),0)+IF(AND('Debt Setup'!$H$15&lt;&gt;"",'Debt Setup'!$H$15&lt;'Debt Setup'!$H$17),MAX(0,AC7+Z8-AA8),0)+IF(AND('Debt Setup'!$H$16&lt;&gt;"",'Debt Setup'!$H$16&lt;'Debt Setup'!$H$17),MAX(0,AG7+AD8-AE8),0)+IF(AND('Debt Setup'!$H$17&lt;&gt;"",'Debt Setup'!$H$17&lt;'Debt Setup'!$H$17),MAX(0,AK7+AH8-AI8),0)+IF(AND('Debt Setup'!$H$18&lt;&gt;"",'Debt Setup'!$H$18&lt;'Debt Setup'!$H$17),MAX(0,AO7+AL8-AM8),0)+IF(AND('Debt Setup'!$H$19&lt;&gt;"",'Debt Setup'!$H$19&lt;'Debt Setup'!$H$17),MAX(0,AS7+AP8-AQ8),0)+IF(AND('Debt Setup'!$H$20&lt;&gt;"",'Debt Setup'!$H$20&lt;'Debt Setup'!$H$17),MAX(0,AW7+AT8-AU8),0)+IF(AND('Debt Setup'!$H$21&lt;&gt;"",'Debt Setup'!$H$21&lt;'Debt Setup'!$H$17),MAX(0,BA7+AX8-AY8),0))))))</x:f>
      </x:c>
      <x:c r="AK8" s="54" t="str">
        <x:f>IF('Debt Setup'!$F$3=0,"",MAX(0,AK7+AH8-AI8-AJ8))</x:f>
      </x:c>
      <x:c r="AL8" s="54" t="str">
        <x:f>IF('Debt Setup'!$F$3=0,"",IF(AO7&lt;=0,0,AO7*'Debt Setup'!$D$18/100/12))</x:f>
      </x:c>
      <x:c r="AM8" s="54" t="str">
        <x:f>IF('Debt Setup'!$F$3=0,"",IF('Debt Setup'!$H$18="",0,MIN('Debt Setup'!$E$18,MAX(0,AO7+AL8))))</x:f>
      </x:c>
      <x:c r="AN8" s="54" t="str">
        <x:f>IF('Debt Setup'!$F$3=0,"",IF('Debt Setup'!$H$18="",0,MIN(MAX(0,AO7+AL8-AM8),MAX(0,'Debt Setup'!$F$5-(G8+K8+O8+S8+W8+AA8+AE8+AI8+AM8+AQ8+AU8+AY8)-(IF(AND('Debt Setup'!$H$10&lt;&gt;"",'Debt Setup'!$H$10&lt;'Debt Setup'!$H$18),MAX(0,I7+F8-G8),0)+IF(AND('Debt Setup'!$H$11&lt;&gt;"",'Debt Setup'!$H$11&lt;'Debt Setup'!$H$18),MAX(0,M7+J8-K8),0)+IF(AND('Debt Setup'!$H$12&lt;&gt;"",'Debt Setup'!$H$12&lt;'Debt Setup'!$H$18),MAX(0,Q7+N8-O8),0)+IF(AND('Debt Setup'!$H$13&lt;&gt;"",'Debt Setup'!$H$13&lt;'Debt Setup'!$H$18),MAX(0,U7+R8-S8),0)+IF(AND('Debt Setup'!$H$14&lt;&gt;"",'Debt Setup'!$H$14&lt;'Debt Setup'!$H$18),MAX(0,Y7+V8-W8),0)+IF(AND('Debt Setup'!$H$15&lt;&gt;"",'Debt Setup'!$H$15&lt;'Debt Setup'!$H$18),MAX(0,AC7+Z8-AA8),0)+IF(AND('Debt Setup'!$H$16&lt;&gt;"",'Debt Setup'!$H$16&lt;'Debt Setup'!$H$18),MAX(0,AG7+AD8-AE8),0)+IF(AND('Debt Setup'!$H$17&lt;&gt;"",'Debt Setup'!$H$17&lt;'Debt Setup'!$H$18),MAX(0,AK7+AH8-AI8),0)+IF(AND('Debt Setup'!$H$18&lt;&gt;"",'Debt Setup'!$H$18&lt;'Debt Setup'!$H$18),MAX(0,AO7+AL8-AM8),0)+IF(AND('Debt Setup'!$H$19&lt;&gt;"",'Debt Setup'!$H$19&lt;'Debt Setup'!$H$18),MAX(0,AS7+AP8-AQ8),0)+IF(AND('Debt Setup'!$H$20&lt;&gt;"",'Debt Setup'!$H$20&lt;'Debt Setup'!$H$18),MAX(0,AW7+AT8-AU8),0)+IF(AND('Debt Setup'!$H$21&lt;&gt;"",'Debt Setup'!$H$21&lt;'Debt Setup'!$H$18),MAX(0,BA7+AX8-AY8),0))))))</x:f>
      </x:c>
      <x:c r="AO8" s="54" t="str">
        <x:f>IF('Debt Setup'!$F$3=0,"",MAX(0,AO7+AL8-AM8-AN8))</x:f>
      </x:c>
      <x:c r="AP8" s="54" t="str">
        <x:f>IF('Debt Setup'!$F$3=0,"",IF(AS7&lt;=0,0,AS7*'Debt Setup'!$D$19/100/12))</x:f>
      </x:c>
      <x:c r="AQ8" s="54" t="str">
        <x:f>IF('Debt Setup'!$F$3=0,"",IF('Debt Setup'!$H$19="",0,MIN('Debt Setup'!$E$19,MAX(0,AS7+AP8))))</x:f>
      </x:c>
      <x:c r="AR8" s="54" t="str">
        <x:f>IF('Debt Setup'!$F$3=0,"",IF('Debt Setup'!$H$19="",0,MIN(MAX(0,AS7+AP8-AQ8),MAX(0,'Debt Setup'!$F$5-(G8+K8+O8+S8+W8+AA8+AE8+AI8+AM8+AQ8+AU8+AY8)-(IF(AND('Debt Setup'!$H$10&lt;&gt;"",'Debt Setup'!$H$10&lt;'Debt Setup'!$H$19),MAX(0,I7+F8-G8),0)+IF(AND('Debt Setup'!$H$11&lt;&gt;"",'Debt Setup'!$H$11&lt;'Debt Setup'!$H$19),MAX(0,M7+J8-K8),0)+IF(AND('Debt Setup'!$H$12&lt;&gt;"",'Debt Setup'!$H$12&lt;'Debt Setup'!$H$19),MAX(0,Q7+N8-O8),0)+IF(AND('Debt Setup'!$H$13&lt;&gt;"",'Debt Setup'!$H$13&lt;'Debt Setup'!$H$19),MAX(0,U7+R8-S8),0)+IF(AND('Debt Setup'!$H$14&lt;&gt;"",'Debt Setup'!$H$14&lt;'Debt Setup'!$H$19),MAX(0,Y7+V8-W8),0)+IF(AND('Debt Setup'!$H$15&lt;&gt;"",'Debt Setup'!$H$15&lt;'Debt Setup'!$H$19),MAX(0,AC7+Z8-AA8),0)+IF(AND('Debt Setup'!$H$16&lt;&gt;"",'Debt Setup'!$H$16&lt;'Debt Setup'!$H$19),MAX(0,AG7+AD8-AE8),0)+IF(AND('Debt Setup'!$H$17&lt;&gt;"",'Debt Setup'!$H$17&lt;'Debt Setup'!$H$19),MAX(0,AK7+AH8-AI8),0)+IF(AND('Debt Setup'!$H$18&lt;&gt;"",'Debt Setup'!$H$18&lt;'Debt Setup'!$H$19),MAX(0,AO7+AL8-AM8),0)+IF(AND('Debt Setup'!$H$19&lt;&gt;"",'Debt Setup'!$H$19&lt;'Debt Setup'!$H$19),MAX(0,AS7+AP8-AQ8),0)+IF(AND('Debt Setup'!$H$20&lt;&gt;"",'Debt Setup'!$H$20&lt;'Debt Setup'!$H$19),MAX(0,AW7+AT8-AU8),0)+IF(AND('Debt Setup'!$H$21&lt;&gt;"",'Debt Setup'!$H$21&lt;'Debt Setup'!$H$19),MAX(0,BA7+AX8-AY8),0))))))</x:f>
      </x:c>
      <x:c r="AS8" s="54" t="str">
        <x:f>IF('Debt Setup'!$F$3=0,"",MAX(0,AS7+AP8-AQ8-AR8))</x:f>
      </x:c>
      <x:c r="AT8" s="54" t="str">
        <x:f>IF('Debt Setup'!$F$3=0,"",IF(AW7&lt;=0,0,AW7*'Debt Setup'!$D$20/100/12))</x:f>
      </x:c>
      <x:c r="AU8" s="54" t="str">
        <x:f>IF('Debt Setup'!$F$3=0,"",IF('Debt Setup'!$H$20="",0,MIN('Debt Setup'!$E$20,MAX(0,AW7+AT8))))</x:f>
      </x:c>
      <x:c r="AV8" s="54" t="str">
        <x:f>IF('Debt Setup'!$F$3=0,"",IF('Debt Setup'!$H$20="",0,MIN(MAX(0,AW7+AT8-AU8),MAX(0,'Debt Setup'!$F$5-(G8+K8+O8+S8+W8+AA8+AE8+AI8+AM8+AQ8+AU8+AY8)-(IF(AND('Debt Setup'!$H$10&lt;&gt;"",'Debt Setup'!$H$10&lt;'Debt Setup'!$H$20),MAX(0,I7+F8-G8),0)+IF(AND('Debt Setup'!$H$11&lt;&gt;"",'Debt Setup'!$H$11&lt;'Debt Setup'!$H$20),MAX(0,M7+J8-K8),0)+IF(AND('Debt Setup'!$H$12&lt;&gt;"",'Debt Setup'!$H$12&lt;'Debt Setup'!$H$20),MAX(0,Q7+N8-O8),0)+IF(AND('Debt Setup'!$H$13&lt;&gt;"",'Debt Setup'!$H$13&lt;'Debt Setup'!$H$20),MAX(0,U7+R8-S8),0)+IF(AND('Debt Setup'!$H$14&lt;&gt;"",'Debt Setup'!$H$14&lt;'Debt Setup'!$H$20),MAX(0,Y7+V8-W8),0)+IF(AND('Debt Setup'!$H$15&lt;&gt;"",'Debt Setup'!$H$15&lt;'Debt Setup'!$H$20),MAX(0,AC7+Z8-AA8),0)+IF(AND('Debt Setup'!$H$16&lt;&gt;"",'Debt Setup'!$H$16&lt;'Debt Setup'!$H$20),MAX(0,AG7+AD8-AE8),0)+IF(AND('Debt Setup'!$H$17&lt;&gt;"",'Debt Setup'!$H$17&lt;'Debt Setup'!$H$20),MAX(0,AK7+AH8-AI8),0)+IF(AND('Debt Setup'!$H$18&lt;&gt;"",'Debt Setup'!$H$18&lt;'Debt Setup'!$H$20),MAX(0,AO7+AL8-AM8),0)+IF(AND('Debt Setup'!$H$19&lt;&gt;"",'Debt Setup'!$H$19&lt;'Debt Setup'!$H$20),MAX(0,AS7+AP8-AQ8),0)+IF(AND('Debt Setup'!$H$20&lt;&gt;"",'Debt Setup'!$H$20&lt;'Debt Setup'!$H$20),MAX(0,AW7+AT8-AU8),0)+IF(AND('Debt Setup'!$H$21&lt;&gt;"",'Debt Setup'!$H$21&lt;'Debt Setup'!$H$20),MAX(0,BA7+AX8-AY8),0))))))</x:f>
      </x:c>
      <x:c r="AW8" s="54" t="str">
        <x:f>IF('Debt Setup'!$F$3=0,"",MAX(0,AW7+AT8-AU8-AV8))</x:f>
      </x:c>
      <x:c r="AX8" s="54" t="str">
        <x:f>IF('Debt Setup'!$F$3=0,"",IF(BA7&lt;=0,0,BA7*'Debt Setup'!$D$21/100/12))</x:f>
      </x:c>
      <x:c r="AY8" s="54" t="str">
        <x:f>IF('Debt Setup'!$F$3=0,"",IF('Debt Setup'!$H$21="",0,MIN('Debt Setup'!$E$21,MAX(0,BA7+AX8))))</x:f>
      </x:c>
      <x:c r="AZ8" s="54" t="str">
        <x:f>IF('Debt Setup'!$F$3=0,"",IF('Debt Setup'!$H$21="",0,MIN(MAX(0,BA7+AX8-AY8),MAX(0,'Debt Setup'!$F$5-(G8+K8+O8+S8+W8+AA8+AE8+AI8+AM8+AQ8+AU8+AY8)-(IF(AND('Debt Setup'!$H$10&lt;&gt;"",'Debt Setup'!$H$10&lt;'Debt Setup'!$H$21),MAX(0,I7+F8-G8),0)+IF(AND('Debt Setup'!$H$11&lt;&gt;"",'Debt Setup'!$H$11&lt;'Debt Setup'!$H$21),MAX(0,M7+J8-K8),0)+IF(AND('Debt Setup'!$H$12&lt;&gt;"",'Debt Setup'!$H$12&lt;'Debt Setup'!$H$21),MAX(0,Q7+N8-O8),0)+IF(AND('Debt Setup'!$H$13&lt;&gt;"",'Debt Setup'!$H$13&lt;'Debt Setup'!$H$21),MAX(0,U7+R8-S8),0)+IF(AND('Debt Setup'!$H$14&lt;&gt;"",'Debt Setup'!$H$14&lt;'Debt Setup'!$H$21),MAX(0,Y7+V8-W8),0)+IF(AND('Debt Setup'!$H$15&lt;&gt;"",'Debt Setup'!$H$15&lt;'Debt Setup'!$H$21),MAX(0,AC7+Z8-AA8),0)+IF(AND('Debt Setup'!$H$16&lt;&gt;"",'Debt Setup'!$H$16&lt;'Debt Setup'!$H$21),MAX(0,AG7+AD8-AE8),0)+IF(AND('Debt Setup'!$H$17&lt;&gt;"",'Debt Setup'!$H$17&lt;'Debt Setup'!$H$21),MAX(0,AK7+AH8-AI8),0)+IF(AND('Debt Setup'!$H$18&lt;&gt;"",'Debt Setup'!$H$18&lt;'Debt Setup'!$H$21),MAX(0,AO7+AL8-AM8),0)+IF(AND('Debt Setup'!$H$19&lt;&gt;"",'Debt Setup'!$H$19&lt;'Debt Setup'!$H$21),MAX(0,AS7+AP8-AQ8),0)+IF(AND('Debt Setup'!$H$20&lt;&gt;"",'Debt Setup'!$H$20&lt;'Debt Setup'!$H$21),MAX(0,AW7+AT8-AU8),0)+IF(AND('Debt Setup'!$H$21&lt;&gt;"",'Debt Setup'!$H$21&lt;'Debt Setup'!$H$21),MAX(0,BA7+AX8-AY8),0))))))</x:f>
      </x:c>
      <x:c r="BA8" s="54" t="str">
        <x:f>IF('Debt Setup'!$F$3=0,"",MAX(0,BA7+AX8-AY8-AZ8))</x:f>
      </x:c>
    </x:row>
    <x:row r="9">
      <x:c r="A9" t="n">
        <x:v>4</x:v>
      </x:c>
      <x:c r="B9" s="86" t="str">
        <x:f>IF('Debt Setup'!$F$3=0,"",DATE(YEAR('Debt Setup'!$B$6),MONTH('Debt Setup'!$B$6)+A9-1,1))</x:f>
      </x:c>
      <x:c r="C9" s="54" t="str">
        <x:f>IF('Debt Setup'!$F$3=0,"",I9+M9+Q9+U9+Y9+AC9+AG9+AK9+AO9+AS9+AW9+BA9)</x:f>
      </x:c>
      <x:c r="D9" s="54" t="str">
        <x:f>IF('Debt Setup'!$F$3=0,"",G9+H9+K9+L9+O9+P9+S9+T9+W9+X9+AA9+AB9+AE9+AF9+AI9+AJ9+AM9+AN9+AQ9+AR9+AU9+AV9+AY9+AZ9)</x:f>
      </x:c>
      <x:c r="E9" s="54" t="str">
        <x:f>IF('Debt Setup'!$F$3=0,"",F9+J9+N9+R9+V9+Z9+AD9+AH9+AL9+AP9+AT9+AX9)</x:f>
      </x:c>
      <x:c r="F9" s="54" t="str">
        <x:f>IF('Debt Setup'!$F$3=0,"",IF(I8&lt;=0,0,I8*'Debt Setup'!$D$10/100/12))</x:f>
      </x:c>
      <x:c r="G9" s="54" t="str">
        <x:f>IF('Debt Setup'!$F$3=0,"",IF('Debt Setup'!$H$10="",0,MIN('Debt Setup'!$E$10,MAX(0,I8+F9))))</x:f>
      </x:c>
      <x:c r="H9" s="54" t="str">
        <x:f>IF('Debt Setup'!$F$3=0,"",IF('Debt Setup'!$H$10="",0,MIN(MAX(0,I8+F9-G9),MAX(0,'Debt Setup'!$F$5-(G9+K9+O9+S9+W9+AA9+AE9+AI9+AM9+AQ9+AU9+AY9)-(IF(AND('Debt Setup'!$H$10&lt;&gt;"",'Debt Setup'!$H$10&lt;'Debt Setup'!$H$10),MAX(0,I8+F9-G9),0)+IF(AND('Debt Setup'!$H$11&lt;&gt;"",'Debt Setup'!$H$11&lt;'Debt Setup'!$H$10),MAX(0,M8+J9-K9),0)+IF(AND('Debt Setup'!$H$12&lt;&gt;"",'Debt Setup'!$H$12&lt;'Debt Setup'!$H$10),MAX(0,Q8+N9-O9),0)+IF(AND('Debt Setup'!$H$13&lt;&gt;"",'Debt Setup'!$H$13&lt;'Debt Setup'!$H$10),MAX(0,U8+R9-S9),0)+IF(AND('Debt Setup'!$H$14&lt;&gt;"",'Debt Setup'!$H$14&lt;'Debt Setup'!$H$10),MAX(0,Y8+V9-W9),0)+IF(AND('Debt Setup'!$H$15&lt;&gt;"",'Debt Setup'!$H$15&lt;'Debt Setup'!$H$10),MAX(0,AC8+Z9-AA9),0)+IF(AND('Debt Setup'!$H$16&lt;&gt;"",'Debt Setup'!$H$16&lt;'Debt Setup'!$H$10),MAX(0,AG8+AD9-AE9),0)+IF(AND('Debt Setup'!$H$17&lt;&gt;"",'Debt Setup'!$H$17&lt;'Debt Setup'!$H$10),MAX(0,AK8+AH9-AI9),0)+IF(AND('Debt Setup'!$H$18&lt;&gt;"",'Debt Setup'!$H$18&lt;'Debt Setup'!$H$10),MAX(0,AO8+AL9-AM9),0)+IF(AND('Debt Setup'!$H$19&lt;&gt;"",'Debt Setup'!$H$19&lt;'Debt Setup'!$H$10),MAX(0,AS8+AP9-AQ9),0)+IF(AND('Debt Setup'!$H$20&lt;&gt;"",'Debt Setup'!$H$20&lt;'Debt Setup'!$H$10),MAX(0,AW8+AT9-AU9),0)+IF(AND('Debt Setup'!$H$21&lt;&gt;"",'Debt Setup'!$H$21&lt;'Debt Setup'!$H$10),MAX(0,BA8+AX9-AY9),0))))))</x:f>
      </x:c>
      <x:c r="I9" s="54" t="str">
        <x:f>IF('Debt Setup'!$F$3=0,"",MAX(0,I8+F9-G9-H9))</x:f>
      </x:c>
      <x:c r="J9" s="54" t="str">
        <x:f>IF('Debt Setup'!$F$3=0,"",IF(M8&lt;=0,0,M8*'Debt Setup'!$D$11/100/12))</x:f>
      </x:c>
      <x:c r="K9" s="54" t="str">
        <x:f>IF('Debt Setup'!$F$3=0,"",IF('Debt Setup'!$H$11="",0,MIN('Debt Setup'!$E$11,MAX(0,M8+J9))))</x:f>
      </x:c>
      <x:c r="L9" s="54" t="str">
        <x:f>IF('Debt Setup'!$F$3=0,"",IF('Debt Setup'!$H$11="",0,MIN(MAX(0,M8+J9-K9),MAX(0,'Debt Setup'!$F$5-(G9+K9+O9+S9+W9+AA9+AE9+AI9+AM9+AQ9+AU9+AY9)-(IF(AND('Debt Setup'!$H$10&lt;&gt;"",'Debt Setup'!$H$10&lt;'Debt Setup'!$H$11),MAX(0,I8+F9-G9),0)+IF(AND('Debt Setup'!$H$11&lt;&gt;"",'Debt Setup'!$H$11&lt;'Debt Setup'!$H$11),MAX(0,M8+J9-K9),0)+IF(AND('Debt Setup'!$H$12&lt;&gt;"",'Debt Setup'!$H$12&lt;'Debt Setup'!$H$11),MAX(0,Q8+N9-O9),0)+IF(AND('Debt Setup'!$H$13&lt;&gt;"",'Debt Setup'!$H$13&lt;'Debt Setup'!$H$11),MAX(0,U8+R9-S9),0)+IF(AND('Debt Setup'!$H$14&lt;&gt;"",'Debt Setup'!$H$14&lt;'Debt Setup'!$H$11),MAX(0,Y8+V9-W9),0)+IF(AND('Debt Setup'!$H$15&lt;&gt;"",'Debt Setup'!$H$15&lt;'Debt Setup'!$H$11),MAX(0,AC8+Z9-AA9),0)+IF(AND('Debt Setup'!$H$16&lt;&gt;"",'Debt Setup'!$H$16&lt;'Debt Setup'!$H$11),MAX(0,AG8+AD9-AE9),0)+IF(AND('Debt Setup'!$H$17&lt;&gt;"",'Debt Setup'!$H$17&lt;'Debt Setup'!$H$11),MAX(0,AK8+AH9-AI9),0)+IF(AND('Debt Setup'!$H$18&lt;&gt;"",'Debt Setup'!$H$18&lt;'Debt Setup'!$H$11),MAX(0,AO8+AL9-AM9),0)+IF(AND('Debt Setup'!$H$19&lt;&gt;"",'Debt Setup'!$H$19&lt;'Debt Setup'!$H$11),MAX(0,AS8+AP9-AQ9),0)+IF(AND('Debt Setup'!$H$20&lt;&gt;"",'Debt Setup'!$H$20&lt;'Debt Setup'!$H$11),MAX(0,AW8+AT9-AU9),0)+IF(AND('Debt Setup'!$H$21&lt;&gt;"",'Debt Setup'!$H$21&lt;'Debt Setup'!$H$11),MAX(0,BA8+AX9-AY9),0))))))</x:f>
      </x:c>
      <x:c r="M9" s="54" t="str">
        <x:f>IF('Debt Setup'!$F$3=0,"",MAX(0,M8+J9-K9-L9))</x:f>
      </x:c>
      <x:c r="N9" s="54" t="str">
        <x:f>IF('Debt Setup'!$F$3=0,"",IF(Q8&lt;=0,0,Q8*'Debt Setup'!$D$12/100/12))</x:f>
      </x:c>
      <x:c r="O9" s="54" t="str">
        <x:f>IF('Debt Setup'!$F$3=0,"",IF('Debt Setup'!$H$12="",0,MIN('Debt Setup'!$E$12,MAX(0,Q8+N9))))</x:f>
      </x:c>
      <x:c r="P9" s="54" t="str">
        <x:f>IF('Debt Setup'!$F$3=0,"",IF('Debt Setup'!$H$12="",0,MIN(MAX(0,Q8+N9-O9),MAX(0,'Debt Setup'!$F$5-(G9+K9+O9+S9+W9+AA9+AE9+AI9+AM9+AQ9+AU9+AY9)-(IF(AND('Debt Setup'!$H$10&lt;&gt;"",'Debt Setup'!$H$10&lt;'Debt Setup'!$H$12),MAX(0,I8+F9-G9),0)+IF(AND('Debt Setup'!$H$11&lt;&gt;"",'Debt Setup'!$H$11&lt;'Debt Setup'!$H$12),MAX(0,M8+J9-K9),0)+IF(AND('Debt Setup'!$H$12&lt;&gt;"",'Debt Setup'!$H$12&lt;'Debt Setup'!$H$12),MAX(0,Q8+N9-O9),0)+IF(AND('Debt Setup'!$H$13&lt;&gt;"",'Debt Setup'!$H$13&lt;'Debt Setup'!$H$12),MAX(0,U8+R9-S9),0)+IF(AND('Debt Setup'!$H$14&lt;&gt;"",'Debt Setup'!$H$14&lt;'Debt Setup'!$H$12),MAX(0,Y8+V9-W9),0)+IF(AND('Debt Setup'!$H$15&lt;&gt;"",'Debt Setup'!$H$15&lt;'Debt Setup'!$H$12),MAX(0,AC8+Z9-AA9),0)+IF(AND('Debt Setup'!$H$16&lt;&gt;"",'Debt Setup'!$H$16&lt;'Debt Setup'!$H$12),MAX(0,AG8+AD9-AE9),0)+IF(AND('Debt Setup'!$H$17&lt;&gt;"",'Debt Setup'!$H$17&lt;'Debt Setup'!$H$12),MAX(0,AK8+AH9-AI9),0)+IF(AND('Debt Setup'!$H$18&lt;&gt;"",'Debt Setup'!$H$18&lt;'Debt Setup'!$H$12),MAX(0,AO8+AL9-AM9),0)+IF(AND('Debt Setup'!$H$19&lt;&gt;"",'Debt Setup'!$H$19&lt;'Debt Setup'!$H$12),MAX(0,AS8+AP9-AQ9),0)+IF(AND('Debt Setup'!$H$20&lt;&gt;"",'Debt Setup'!$H$20&lt;'Debt Setup'!$H$12),MAX(0,AW8+AT9-AU9),0)+IF(AND('Debt Setup'!$H$21&lt;&gt;"",'Debt Setup'!$H$21&lt;'Debt Setup'!$H$12),MAX(0,BA8+AX9-AY9),0))))))</x:f>
      </x:c>
      <x:c r="Q9" s="54" t="str">
        <x:f>IF('Debt Setup'!$F$3=0,"",MAX(0,Q8+N9-O9-P9))</x:f>
      </x:c>
      <x:c r="R9" s="54" t="str">
        <x:f>IF('Debt Setup'!$F$3=0,"",IF(U8&lt;=0,0,U8*'Debt Setup'!$D$13/100/12))</x:f>
      </x:c>
      <x:c r="S9" s="54" t="str">
        <x:f>IF('Debt Setup'!$F$3=0,"",IF('Debt Setup'!$H$13="",0,MIN('Debt Setup'!$E$13,MAX(0,U8+R9))))</x:f>
      </x:c>
      <x:c r="T9" s="54" t="str">
        <x:f>IF('Debt Setup'!$F$3=0,"",IF('Debt Setup'!$H$13="",0,MIN(MAX(0,U8+R9-S9),MAX(0,'Debt Setup'!$F$5-(G9+K9+O9+S9+W9+AA9+AE9+AI9+AM9+AQ9+AU9+AY9)-(IF(AND('Debt Setup'!$H$10&lt;&gt;"",'Debt Setup'!$H$10&lt;'Debt Setup'!$H$13),MAX(0,I8+F9-G9),0)+IF(AND('Debt Setup'!$H$11&lt;&gt;"",'Debt Setup'!$H$11&lt;'Debt Setup'!$H$13),MAX(0,M8+J9-K9),0)+IF(AND('Debt Setup'!$H$12&lt;&gt;"",'Debt Setup'!$H$12&lt;'Debt Setup'!$H$13),MAX(0,Q8+N9-O9),0)+IF(AND('Debt Setup'!$H$13&lt;&gt;"",'Debt Setup'!$H$13&lt;'Debt Setup'!$H$13),MAX(0,U8+R9-S9),0)+IF(AND('Debt Setup'!$H$14&lt;&gt;"",'Debt Setup'!$H$14&lt;'Debt Setup'!$H$13),MAX(0,Y8+V9-W9),0)+IF(AND('Debt Setup'!$H$15&lt;&gt;"",'Debt Setup'!$H$15&lt;'Debt Setup'!$H$13),MAX(0,AC8+Z9-AA9),0)+IF(AND('Debt Setup'!$H$16&lt;&gt;"",'Debt Setup'!$H$16&lt;'Debt Setup'!$H$13),MAX(0,AG8+AD9-AE9),0)+IF(AND('Debt Setup'!$H$17&lt;&gt;"",'Debt Setup'!$H$17&lt;'Debt Setup'!$H$13),MAX(0,AK8+AH9-AI9),0)+IF(AND('Debt Setup'!$H$18&lt;&gt;"",'Debt Setup'!$H$18&lt;'Debt Setup'!$H$13),MAX(0,AO8+AL9-AM9),0)+IF(AND('Debt Setup'!$H$19&lt;&gt;"",'Debt Setup'!$H$19&lt;'Debt Setup'!$H$13),MAX(0,AS8+AP9-AQ9),0)+IF(AND('Debt Setup'!$H$20&lt;&gt;"",'Debt Setup'!$H$20&lt;'Debt Setup'!$H$13),MAX(0,AW8+AT9-AU9),0)+IF(AND('Debt Setup'!$H$21&lt;&gt;"",'Debt Setup'!$H$21&lt;'Debt Setup'!$H$13),MAX(0,BA8+AX9-AY9),0))))))</x:f>
      </x:c>
      <x:c r="U9" s="54" t="str">
        <x:f>IF('Debt Setup'!$F$3=0,"",MAX(0,U8+R9-S9-T9))</x:f>
      </x:c>
      <x:c r="V9" s="54" t="str">
        <x:f>IF('Debt Setup'!$F$3=0,"",IF(Y8&lt;=0,0,Y8*'Debt Setup'!$D$14/100/12))</x:f>
      </x:c>
      <x:c r="W9" s="54" t="str">
        <x:f>IF('Debt Setup'!$F$3=0,"",IF('Debt Setup'!$H$14="",0,MIN('Debt Setup'!$E$14,MAX(0,Y8+V9))))</x:f>
      </x:c>
      <x:c r="X9" s="54" t="str">
        <x:f>IF('Debt Setup'!$F$3=0,"",IF('Debt Setup'!$H$14="",0,MIN(MAX(0,Y8+V9-W9),MAX(0,'Debt Setup'!$F$5-(G9+K9+O9+S9+W9+AA9+AE9+AI9+AM9+AQ9+AU9+AY9)-(IF(AND('Debt Setup'!$H$10&lt;&gt;"",'Debt Setup'!$H$10&lt;'Debt Setup'!$H$14),MAX(0,I8+F9-G9),0)+IF(AND('Debt Setup'!$H$11&lt;&gt;"",'Debt Setup'!$H$11&lt;'Debt Setup'!$H$14),MAX(0,M8+J9-K9),0)+IF(AND('Debt Setup'!$H$12&lt;&gt;"",'Debt Setup'!$H$12&lt;'Debt Setup'!$H$14),MAX(0,Q8+N9-O9),0)+IF(AND('Debt Setup'!$H$13&lt;&gt;"",'Debt Setup'!$H$13&lt;'Debt Setup'!$H$14),MAX(0,U8+R9-S9),0)+IF(AND('Debt Setup'!$H$14&lt;&gt;"",'Debt Setup'!$H$14&lt;'Debt Setup'!$H$14),MAX(0,Y8+V9-W9),0)+IF(AND('Debt Setup'!$H$15&lt;&gt;"",'Debt Setup'!$H$15&lt;'Debt Setup'!$H$14),MAX(0,AC8+Z9-AA9),0)+IF(AND('Debt Setup'!$H$16&lt;&gt;"",'Debt Setup'!$H$16&lt;'Debt Setup'!$H$14),MAX(0,AG8+AD9-AE9),0)+IF(AND('Debt Setup'!$H$17&lt;&gt;"",'Debt Setup'!$H$17&lt;'Debt Setup'!$H$14),MAX(0,AK8+AH9-AI9),0)+IF(AND('Debt Setup'!$H$18&lt;&gt;"",'Debt Setup'!$H$18&lt;'Debt Setup'!$H$14),MAX(0,AO8+AL9-AM9),0)+IF(AND('Debt Setup'!$H$19&lt;&gt;"",'Debt Setup'!$H$19&lt;'Debt Setup'!$H$14),MAX(0,AS8+AP9-AQ9),0)+IF(AND('Debt Setup'!$H$20&lt;&gt;"",'Debt Setup'!$H$20&lt;'Debt Setup'!$H$14),MAX(0,AW8+AT9-AU9),0)+IF(AND('Debt Setup'!$H$21&lt;&gt;"",'Debt Setup'!$H$21&lt;'Debt Setup'!$H$14),MAX(0,BA8+AX9-AY9),0))))))</x:f>
      </x:c>
      <x:c r="Y9" s="54" t="str">
        <x:f>IF('Debt Setup'!$F$3=0,"",MAX(0,Y8+V9-W9-X9))</x:f>
      </x:c>
      <x:c r="Z9" s="54" t="str">
        <x:f>IF('Debt Setup'!$F$3=0,"",IF(AC8&lt;=0,0,AC8*'Debt Setup'!$D$15/100/12))</x:f>
      </x:c>
      <x:c r="AA9" s="54" t="str">
        <x:f>IF('Debt Setup'!$F$3=0,"",IF('Debt Setup'!$H$15="",0,MIN('Debt Setup'!$E$15,MAX(0,AC8+Z9))))</x:f>
      </x:c>
      <x:c r="AB9" s="54" t="str">
        <x:f>IF('Debt Setup'!$F$3=0,"",IF('Debt Setup'!$H$15="",0,MIN(MAX(0,AC8+Z9-AA9),MAX(0,'Debt Setup'!$F$5-(G9+K9+O9+S9+W9+AA9+AE9+AI9+AM9+AQ9+AU9+AY9)-(IF(AND('Debt Setup'!$H$10&lt;&gt;"",'Debt Setup'!$H$10&lt;'Debt Setup'!$H$15),MAX(0,I8+F9-G9),0)+IF(AND('Debt Setup'!$H$11&lt;&gt;"",'Debt Setup'!$H$11&lt;'Debt Setup'!$H$15),MAX(0,M8+J9-K9),0)+IF(AND('Debt Setup'!$H$12&lt;&gt;"",'Debt Setup'!$H$12&lt;'Debt Setup'!$H$15),MAX(0,Q8+N9-O9),0)+IF(AND('Debt Setup'!$H$13&lt;&gt;"",'Debt Setup'!$H$13&lt;'Debt Setup'!$H$15),MAX(0,U8+R9-S9),0)+IF(AND('Debt Setup'!$H$14&lt;&gt;"",'Debt Setup'!$H$14&lt;'Debt Setup'!$H$15),MAX(0,Y8+V9-W9),0)+IF(AND('Debt Setup'!$H$15&lt;&gt;"",'Debt Setup'!$H$15&lt;'Debt Setup'!$H$15),MAX(0,AC8+Z9-AA9),0)+IF(AND('Debt Setup'!$H$16&lt;&gt;"",'Debt Setup'!$H$16&lt;'Debt Setup'!$H$15),MAX(0,AG8+AD9-AE9),0)+IF(AND('Debt Setup'!$H$17&lt;&gt;"",'Debt Setup'!$H$17&lt;'Debt Setup'!$H$15),MAX(0,AK8+AH9-AI9),0)+IF(AND('Debt Setup'!$H$18&lt;&gt;"",'Debt Setup'!$H$18&lt;'Debt Setup'!$H$15),MAX(0,AO8+AL9-AM9),0)+IF(AND('Debt Setup'!$H$19&lt;&gt;"",'Debt Setup'!$H$19&lt;'Debt Setup'!$H$15),MAX(0,AS8+AP9-AQ9),0)+IF(AND('Debt Setup'!$H$20&lt;&gt;"",'Debt Setup'!$H$20&lt;'Debt Setup'!$H$15),MAX(0,AW8+AT9-AU9),0)+IF(AND('Debt Setup'!$H$21&lt;&gt;"",'Debt Setup'!$H$21&lt;'Debt Setup'!$H$15),MAX(0,BA8+AX9-AY9),0))))))</x:f>
      </x:c>
      <x:c r="AC9" s="54" t="str">
        <x:f>IF('Debt Setup'!$F$3=0,"",MAX(0,AC8+Z9-AA9-AB9))</x:f>
      </x:c>
      <x:c r="AD9" s="54" t="str">
        <x:f>IF('Debt Setup'!$F$3=0,"",IF(AG8&lt;=0,0,AG8*'Debt Setup'!$D$16/100/12))</x:f>
      </x:c>
      <x:c r="AE9" s="54" t="str">
        <x:f>IF('Debt Setup'!$F$3=0,"",IF('Debt Setup'!$H$16="",0,MIN('Debt Setup'!$E$16,MAX(0,AG8+AD9))))</x:f>
      </x:c>
      <x:c r="AF9" s="54" t="str">
        <x:f>IF('Debt Setup'!$F$3=0,"",IF('Debt Setup'!$H$16="",0,MIN(MAX(0,AG8+AD9-AE9),MAX(0,'Debt Setup'!$F$5-(G9+K9+O9+S9+W9+AA9+AE9+AI9+AM9+AQ9+AU9+AY9)-(IF(AND('Debt Setup'!$H$10&lt;&gt;"",'Debt Setup'!$H$10&lt;'Debt Setup'!$H$16),MAX(0,I8+F9-G9),0)+IF(AND('Debt Setup'!$H$11&lt;&gt;"",'Debt Setup'!$H$11&lt;'Debt Setup'!$H$16),MAX(0,M8+J9-K9),0)+IF(AND('Debt Setup'!$H$12&lt;&gt;"",'Debt Setup'!$H$12&lt;'Debt Setup'!$H$16),MAX(0,Q8+N9-O9),0)+IF(AND('Debt Setup'!$H$13&lt;&gt;"",'Debt Setup'!$H$13&lt;'Debt Setup'!$H$16),MAX(0,U8+R9-S9),0)+IF(AND('Debt Setup'!$H$14&lt;&gt;"",'Debt Setup'!$H$14&lt;'Debt Setup'!$H$16),MAX(0,Y8+V9-W9),0)+IF(AND('Debt Setup'!$H$15&lt;&gt;"",'Debt Setup'!$H$15&lt;'Debt Setup'!$H$16),MAX(0,AC8+Z9-AA9),0)+IF(AND('Debt Setup'!$H$16&lt;&gt;"",'Debt Setup'!$H$16&lt;'Debt Setup'!$H$16),MAX(0,AG8+AD9-AE9),0)+IF(AND('Debt Setup'!$H$17&lt;&gt;"",'Debt Setup'!$H$17&lt;'Debt Setup'!$H$16),MAX(0,AK8+AH9-AI9),0)+IF(AND('Debt Setup'!$H$18&lt;&gt;"",'Debt Setup'!$H$18&lt;'Debt Setup'!$H$16),MAX(0,AO8+AL9-AM9),0)+IF(AND('Debt Setup'!$H$19&lt;&gt;"",'Debt Setup'!$H$19&lt;'Debt Setup'!$H$16),MAX(0,AS8+AP9-AQ9),0)+IF(AND('Debt Setup'!$H$20&lt;&gt;"",'Debt Setup'!$H$20&lt;'Debt Setup'!$H$16),MAX(0,AW8+AT9-AU9),0)+IF(AND('Debt Setup'!$H$21&lt;&gt;"",'Debt Setup'!$H$21&lt;'Debt Setup'!$H$16),MAX(0,BA8+AX9-AY9),0))))))</x:f>
      </x:c>
      <x:c r="AG9" s="54" t="str">
        <x:f>IF('Debt Setup'!$F$3=0,"",MAX(0,AG8+AD9-AE9-AF9))</x:f>
      </x:c>
      <x:c r="AH9" s="54" t="str">
        <x:f>IF('Debt Setup'!$F$3=0,"",IF(AK8&lt;=0,0,AK8*'Debt Setup'!$D$17/100/12))</x:f>
      </x:c>
      <x:c r="AI9" s="54" t="str">
        <x:f>IF('Debt Setup'!$F$3=0,"",IF('Debt Setup'!$H$17="",0,MIN('Debt Setup'!$E$17,MAX(0,AK8+AH9))))</x:f>
      </x:c>
      <x:c r="AJ9" s="54" t="str">
        <x:f>IF('Debt Setup'!$F$3=0,"",IF('Debt Setup'!$H$17="",0,MIN(MAX(0,AK8+AH9-AI9),MAX(0,'Debt Setup'!$F$5-(G9+K9+O9+S9+W9+AA9+AE9+AI9+AM9+AQ9+AU9+AY9)-(IF(AND('Debt Setup'!$H$10&lt;&gt;"",'Debt Setup'!$H$10&lt;'Debt Setup'!$H$17),MAX(0,I8+F9-G9),0)+IF(AND('Debt Setup'!$H$11&lt;&gt;"",'Debt Setup'!$H$11&lt;'Debt Setup'!$H$17),MAX(0,M8+J9-K9),0)+IF(AND('Debt Setup'!$H$12&lt;&gt;"",'Debt Setup'!$H$12&lt;'Debt Setup'!$H$17),MAX(0,Q8+N9-O9),0)+IF(AND('Debt Setup'!$H$13&lt;&gt;"",'Debt Setup'!$H$13&lt;'Debt Setup'!$H$17),MAX(0,U8+R9-S9),0)+IF(AND('Debt Setup'!$H$14&lt;&gt;"",'Debt Setup'!$H$14&lt;'Debt Setup'!$H$17),MAX(0,Y8+V9-W9),0)+IF(AND('Debt Setup'!$H$15&lt;&gt;"",'Debt Setup'!$H$15&lt;'Debt Setup'!$H$17),MAX(0,AC8+Z9-AA9),0)+IF(AND('Debt Setup'!$H$16&lt;&gt;"",'Debt Setup'!$H$16&lt;'Debt Setup'!$H$17),MAX(0,AG8+AD9-AE9),0)+IF(AND('Debt Setup'!$H$17&lt;&gt;"",'Debt Setup'!$H$17&lt;'Debt Setup'!$H$17),MAX(0,AK8+AH9-AI9),0)+IF(AND('Debt Setup'!$H$18&lt;&gt;"",'Debt Setup'!$H$18&lt;'Debt Setup'!$H$17),MAX(0,AO8+AL9-AM9),0)+IF(AND('Debt Setup'!$H$19&lt;&gt;"",'Debt Setup'!$H$19&lt;'Debt Setup'!$H$17),MAX(0,AS8+AP9-AQ9),0)+IF(AND('Debt Setup'!$H$20&lt;&gt;"",'Debt Setup'!$H$20&lt;'Debt Setup'!$H$17),MAX(0,AW8+AT9-AU9),0)+IF(AND('Debt Setup'!$H$21&lt;&gt;"",'Debt Setup'!$H$21&lt;'Debt Setup'!$H$17),MAX(0,BA8+AX9-AY9),0))))))</x:f>
      </x:c>
      <x:c r="AK9" s="54" t="str">
        <x:f>IF('Debt Setup'!$F$3=0,"",MAX(0,AK8+AH9-AI9-AJ9))</x:f>
      </x:c>
      <x:c r="AL9" s="54" t="str">
        <x:f>IF('Debt Setup'!$F$3=0,"",IF(AO8&lt;=0,0,AO8*'Debt Setup'!$D$18/100/12))</x:f>
      </x:c>
      <x:c r="AM9" s="54" t="str">
        <x:f>IF('Debt Setup'!$F$3=0,"",IF('Debt Setup'!$H$18="",0,MIN('Debt Setup'!$E$18,MAX(0,AO8+AL9))))</x:f>
      </x:c>
      <x:c r="AN9" s="54" t="str">
        <x:f>IF('Debt Setup'!$F$3=0,"",IF('Debt Setup'!$H$18="",0,MIN(MAX(0,AO8+AL9-AM9),MAX(0,'Debt Setup'!$F$5-(G9+K9+O9+S9+W9+AA9+AE9+AI9+AM9+AQ9+AU9+AY9)-(IF(AND('Debt Setup'!$H$10&lt;&gt;"",'Debt Setup'!$H$10&lt;'Debt Setup'!$H$18),MAX(0,I8+F9-G9),0)+IF(AND('Debt Setup'!$H$11&lt;&gt;"",'Debt Setup'!$H$11&lt;'Debt Setup'!$H$18),MAX(0,M8+J9-K9),0)+IF(AND('Debt Setup'!$H$12&lt;&gt;"",'Debt Setup'!$H$12&lt;'Debt Setup'!$H$18),MAX(0,Q8+N9-O9),0)+IF(AND('Debt Setup'!$H$13&lt;&gt;"",'Debt Setup'!$H$13&lt;'Debt Setup'!$H$18),MAX(0,U8+R9-S9),0)+IF(AND('Debt Setup'!$H$14&lt;&gt;"",'Debt Setup'!$H$14&lt;'Debt Setup'!$H$18),MAX(0,Y8+V9-W9),0)+IF(AND('Debt Setup'!$H$15&lt;&gt;"",'Debt Setup'!$H$15&lt;'Debt Setup'!$H$18),MAX(0,AC8+Z9-AA9),0)+IF(AND('Debt Setup'!$H$16&lt;&gt;"",'Debt Setup'!$H$16&lt;'Debt Setup'!$H$18),MAX(0,AG8+AD9-AE9),0)+IF(AND('Debt Setup'!$H$17&lt;&gt;"",'Debt Setup'!$H$17&lt;'Debt Setup'!$H$18),MAX(0,AK8+AH9-AI9),0)+IF(AND('Debt Setup'!$H$18&lt;&gt;"",'Debt Setup'!$H$18&lt;'Debt Setup'!$H$18),MAX(0,AO8+AL9-AM9),0)+IF(AND('Debt Setup'!$H$19&lt;&gt;"",'Debt Setup'!$H$19&lt;'Debt Setup'!$H$18),MAX(0,AS8+AP9-AQ9),0)+IF(AND('Debt Setup'!$H$20&lt;&gt;"",'Debt Setup'!$H$20&lt;'Debt Setup'!$H$18),MAX(0,AW8+AT9-AU9),0)+IF(AND('Debt Setup'!$H$21&lt;&gt;"",'Debt Setup'!$H$21&lt;'Debt Setup'!$H$18),MAX(0,BA8+AX9-AY9),0))))))</x:f>
      </x:c>
      <x:c r="AO9" s="54" t="str">
        <x:f>IF('Debt Setup'!$F$3=0,"",MAX(0,AO8+AL9-AM9-AN9))</x:f>
      </x:c>
      <x:c r="AP9" s="54" t="str">
        <x:f>IF('Debt Setup'!$F$3=0,"",IF(AS8&lt;=0,0,AS8*'Debt Setup'!$D$19/100/12))</x:f>
      </x:c>
      <x:c r="AQ9" s="54" t="str">
        <x:f>IF('Debt Setup'!$F$3=0,"",IF('Debt Setup'!$H$19="",0,MIN('Debt Setup'!$E$19,MAX(0,AS8+AP9))))</x:f>
      </x:c>
      <x:c r="AR9" s="54" t="str">
        <x:f>IF('Debt Setup'!$F$3=0,"",IF('Debt Setup'!$H$19="",0,MIN(MAX(0,AS8+AP9-AQ9),MAX(0,'Debt Setup'!$F$5-(G9+K9+O9+S9+W9+AA9+AE9+AI9+AM9+AQ9+AU9+AY9)-(IF(AND('Debt Setup'!$H$10&lt;&gt;"",'Debt Setup'!$H$10&lt;'Debt Setup'!$H$19),MAX(0,I8+F9-G9),0)+IF(AND('Debt Setup'!$H$11&lt;&gt;"",'Debt Setup'!$H$11&lt;'Debt Setup'!$H$19),MAX(0,M8+J9-K9),0)+IF(AND('Debt Setup'!$H$12&lt;&gt;"",'Debt Setup'!$H$12&lt;'Debt Setup'!$H$19),MAX(0,Q8+N9-O9),0)+IF(AND('Debt Setup'!$H$13&lt;&gt;"",'Debt Setup'!$H$13&lt;'Debt Setup'!$H$19),MAX(0,U8+R9-S9),0)+IF(AND('Debt Setup'!$H$14&lt;&gt;"",'Debt Setup'!$H$14&lt;'Debt Setup'!$H$19),MAX(0,Y8+V9-W9),0)+IF(AND('Debt Setup'!$H$15&lt;&gt;"",'Debt Setup'!$H$15&lt;'Debt Setup'!$H$19),MAX(0,AC8+Z9-AA9),0)+IF(AND('Debt Setup'!$H$16&lt;&gt;"",'Debt Setup'!$H$16&lt;'Debt Setup'!$H$19),MAX(0,AG8+AD9-AE9),0)+IF(AND('Debt Setup'!$H$17&lt;&gt;"",'Debt Setup'!$H$17&lt;'Debt Setup'!$H$19),MAX(0,AK8+AH9-AI9),0)+IF(AND('Debt Setup'!$H$18&lt;&gt;"",'Debt Setup'!$H$18&lt;'Debt Setup'!$H$19),MAX(0,AO8+AL9-AM9),0)+IF(AND('Debt Setup'!$H$19&lt;&gt;"",'Debt Setup'!$H$19&lt;'Debt Setup'!$H$19),MAX(0,AS8+AP9-AQ9),0)+IF(AND('Debt Setup'!$H$20&lt;&gt;"",'Debt Setup'!$H$20&lt;'Debt Setup'!$H$19),MAX(0,AW8+AT9-AU9),0)+IF(AND('Debt Setup'!$H$21&lt;&gt;"",'Debt Setup'!$H$21&lt;'Debt Setup'!$H$19),MAX(0,BA8+AX9-AY9),0))))))</x:f>
      </x:c>
      <x:c r="AS9" s="54" t="str">
        <x:f>IF('Debt Setup'!$F$3=0,"",MAX(0,AS8+AP9-AQ9-AR9))</x:f>
      </x:c>
      <x:c r="AT9" s="54" t="str">
        <x:f>IF('Debt Setup'!$F$3=0,"",IF(AW8&lt;=0,0,AW8*'Debt Setup'!$D$20/100/12))</x:f>
      </x:c>
      <x:c r="AU9" s="54" t="str">
        <x:f>IF('Debt Setup'!$F$3=0,"",IF('Debt Setup'!$H$20="",0,MIN('Debt Setup'!$E$20,MAX(0,AW8+AT9))))</x:f>
      </x:c>
      <x:c r="AV9" s="54" t="str">
        <x:f>IF('Debt Setup'!$F$3=0,"",IF('Debt Setup'!$H$20="",0,MIN(MAX(0,AW8+AT9-AU9),MAX(0,'Debt Setup'!$F$5-(G9+K9+O9+S9+W9+AA9+AE9+AI9+AM9+AQ9+AU9+AY9)-(IF(AND('Debt Setup'!$H$10&lt;&gt;"",'Debt Setup'!$H$10&lt;'Debt Setup'!$H$20),MAX(0,I8+F9-G9),0)+IF(AND('Debt Setup'!$H$11&lt;&gt;"",'Debt Setup'!$H$11&lt;'Debt Setup'!$H$20),MAX(0,M8+J9-K9),0)+IF(AND('Debt Setup'!$H$12&lt;&gt;"",'Debt Setup'!$H$12&lt;'Debt Setup'!$H$20),MAX(0,Q8+N9-O9),0)+IF(AND('Debt Setup'!$H$13&lt;&gt;"",'Debt Setup'!$H$13&lt;'Debt Setup'!$H$20),MAX(0,U8+R9-S9),0)+IF(AND('Debt Setup'!$H$14&lt;&gt;"",'Debt Setup'!$H$14&lt;'Debt Setup'!$H$20),MAX(0,Y8+V9-W9),0)+IF(AND('Debt Setup'!$H$15&lt;&gt;"",'Debt Setup'!$H$15&lt;'Debt Setup'!$H$20),MAX(0,AC8+Z9-AA9),0)+IF(AND('Debt Setup'!$H$16&lt;&gt;"",'Debt Setup'!$H$16&lt;'Debt Setup'!$H$20),MAX(0,AG8+AD9-AE9),0)+IF(AND('Debt Setup'!$H$17&lt;&gt;"",'Debt Setup'!$H$17&lt;'Debt Setup'!$H$20),MAX(0,AK8+AH9-AI9),0)+IF(AND('Debt Setup'!$H$18&lt;&gt;"",'Debt Setup'!$H$18&lt;'Debt Setup'!$H$20),MAX(0,AO8+AL9-AM9),0)+IF(AND('Debt Setup'!$H$19&lt;&gt;"",'Debt Setup'!$H$19&lt;'Debt Setup'!$H$20),MAX(0,AS8+AP9-AQ9),0)+IF(AND('Debt Setup'!$H$20&lt;&gt;"",'Debt Setup'!$H$20&lt;'Debt Setup'!$H$20),MAX(0,AW8+AT9-AU9),0)+IF(AND('Debt Setup'!$H$21&lt;&gt;"",'Debt Setup'!$H$21&lt;'Debt Setup'!$H$20),MAX(0,BA8+AX9-AY9),0))))))</x:f>
      </x:c>
      <x:c r="AW9" s="54" t="str">
        <x:f>IF('Debt Setup'!$F$3=0,"",MAX(0,AW8+AT9-AU9-AV9))</x:f>
      </x:c>
      <x:c r="AX9" s="54" t="str">
        <x:f>IF('Debt Setup'!$F$3=0,"",IF(BA8&lt;=0,0,BA8*'Debt Setup'!$D$21/100/12))</x:f>
      </x:c>
      <x:c r="AY9" s="54" t="str">
        <x:f>IF('Debt Setup'!$F$3=0,"",IF('Debt Setup'!$H$21="",0,MIN('Debt Setup'!$E$21,MAX(0,BA8+AX9))))</x:f>
      </x:c>
      <x:c r="AZ9" s="54" t="str">
        <x:f>IF('Debt Setup'!$F$3=0,"",IF('Debt Setup'!$H$21="",0,MIN(MAX(0,BA8+AX9-AY9),MAX(0,'Debt Setup'!$F$5-(G9+K9+O9+S9+W9+AA9+AE9+AI9+AM9+AQ9+AU9+AY9)-(IF(AND('Debt Setup'!$H$10&lt;&gt;"",'Debt Setup'!$H$10&lt;'Debt Setup'!$H$21),MAX(0,I8+F9-G9),0)+IF(AND('Debt Setup'!$H$11&lt;&gt;"",'Debt Setup'!$H$11&lt;'Debt Setup'!$H$21),MAX(0,M8+J9-K9),0)+IF(AND('Debt Setup'!$H$12&lt;&gt;"",'Debt Setup'!$H$12&lt;'Debt Setup'!$H$21),MAX(0,Q8+N9-O9),0)+IF(AND('Debt Setup'!$H$13&lt;&gt;"",'Debt Setup'!$H$13&lt;'Debt Setup'!$H$21),MAX(0,U8+R9-S9),0)+IF(AND('Debt Setup'!$H$14&lt;&gt;"",'Debt Setup'!$H$14&lt;'Debt Setup'!$H$21),MAX(0,Y8+V9-W9),0)+IF(AND('Debt Setup'!$H$15&lt;&gt;"",'Debt Setup'!$H$15&lt;'Debt Setup'!$H$21),MAX(0,AC8+Z9-AA9),0)+IF(AND('Debt Setup'!$H$16&lt;&gt;"",'Debt Setup'!$H$16&lt;'Debt Setup'!$H$21),MAX(0,AG8+AD9-AE9),0)+IF(AND('Debt Setup'!$H$17&lt;&gt;"",'Debt Setup'!$H$17&lt;'Debt Setup'!$H$21),MAX(0,AK8+AH9-AI9),0)+IF(AND('Debt Setup'!$H$18&lt;&gt;"",'Debt Setup'!$H$18&lt;'Debt Setup'!$H$21),MAX(0,AO8+AL9-AM9),0)+IF(AND('Debt Setup'!$H$19&lt;&gt;"",'Debt Setup'!$H$19&lt;'Debt Setup'!$H$21),MAX(0,AS8+AP9-AQ9),0)+IF(AND('Debt Setup'!$H$20&lt;&gt;"",'Debt Setup'!$H$20&lt;'Debt Setup'!$H$21),MAX(0,AW8+AT9-AU9),0)+IF(AND('Debt Setup'!$H$21&lt;&gt;"",'Debt Setup'!$H$21&lt;'Debt Setup'!$H$21),MAX(0,BA8+AX9-AY9),0))))))</x:f>
      </x:c>
      <x:c r="BA9" s="54" t="str">
        <x:f>IF('Debt Setup'!$F$3=0,"",MAX(0,BA8+AX9-AY9-AZ9))</x:f>
      </x:c>
    </x:row>
    <x:row r="10">
      <x:c r="A10" t="n">
        <x:v>5</x:v>
      </x:c>
      <x:c r="B10" s="86" t="str">
        <x:f>IF('Debt Setup'!$F$3=0,"",DATE(YEAR('Debt Setup'!$B$6),MONTH('Debt Setup'!$B$6)+A10-1,1))</x:f>
      </x:c>
      <x:c r="C10" s="54" t="str">
        <x:f>IF('Debt Setup'!$F$3=0,"",I10+M10+Q10+U10+Y10+AC10+AG10+AK10+AO10+AS10+AW10+BA10)</x:f>
      </x:c>
      <x:c r="D10" s="54" t="str">
        <x:f>IF('Debt Setup'!$F$3=0,"",G10+H10+K10+L10+O10+P10+S10+T10+W10+X10+AA10+AB10+AE10+AF10+AI10+AJ10+AM10+AN10+AQ10+AR10+AU10+AV10+AY10+AZ10)</x:f>
      </x:c>
      <x:c r="E10" s="54" t="str">
        <x:f>IF('Debt Setup'!$F$3=0,"",F10+J10+N10+R10+V10+Z10+AD10+AH10+AL10+AP10+AT10+AX10)</x:f>
      </x:c>
      <x:c r="F10" s="54" t="str">
        <x:f>IF('Debt Setup'!$F$3=0,"",IF(I9&lt;=0,0,I9*'Debt Setup'!$D$10/100/12))</x:f>
      </x:c>
      <x:c r="G10" s="54" t="str">
        <x:f>IF('Debt Setup'!$F$3=0,"",IF('Debt Setup'!$H$10="",0,MIN('Debt Setup'!$E$10,MAX(0,I9+F10))))</x:f>
      </x:c>
      <x:c r="H10" s="54" t="str">
        <x:f>IF('Debt Setup'!$F$3=0,"",IF('Debt Setup'!$H$10="",0,MIN(MAX(0,I9+F10-G10),MAX(0,'Debt Setup'!$F$5-(G10+K10+O10+S10+W10+AA10+AE10+AI10+AM10+AQ10+AU10+AY10)-(IF(AND('Debt Setup'!$H$10&lt;&gt;"",'Debt Setup'!$H$10&lt;'Debt Setup'!$H$10),MAX(0,I9+F10-G10),0)+IF(AND('Debt Setup'!$H$11&lt;&gt;"",'Debt Setup'!$H$11&lt;'Debt Setup'!$H$10),MAX(0,M9+J10-K10),0)+IF(AND('Debt Setup'!$H$12&lt;&gt;"",'Debt Setup'!$H$12&lt;'Debt Setup'!$H$10),MAX(0,Q9+N10-O10),0)+IF(AND('Debt Setup'!$H$13&lt;&gt;"",'Debt Setup'!$H$13&lt;'Debt Setup'!$H$10),MAX(0,U9+R10-S10),0)+IF(AND('Debt Setup'!$H$14&lt;&gt;"",'Debt Setup'!$H$14&lt;'Debt Setup'!$H$10),MAX(0,Y9+V10-W10),0)+IF(AND('Debt Setup'!$H$15&lt;&gt;"",'Debt Setup'!$H$15&lt;'Debt Setup'!$H$10),MAX(0,AC9+Z10-AA10),0)+IF(AND('Debt Setup'!$H$16&lt;&gt;"",'Debt Setup'!$H$16&lt;'Debt Setup'!$H$10),MAX(0,AG9+AD10-AE10),0)+IF(AND('Debt Setup'!$H$17&lt;&gt;"",'Debt Setup'!$H$17&lt;'Debt Setup'!$H$10),MAX(0,AK9+AH10-AI10),0)+IF(AND('Debt Setup'!$H$18&lt;&gt;"",'Debt Setup'!$H$18&lt;'Debt Setup'!$H$10),MAX(0,AO9+AL10-AM10),0)+IF(AND('Debt Setup'!$H$19&lt;&gt;"",'Debt Setup'!$H$19&lt;'Debt Setup'!$H$10),MAX(0,AS9+AP10-AQ10),0)+IF(AND('Debt Setup'!$H$20&lt;&gt;"",'Debt Setup'!$H$20&lt;'Debt Setup'!$H$10),MAX(0,AW9+AT10-AU10),0)+IF(AND('Debt Setup'!$H$21&lt;&gt;"",'Debt Setup'!$H$21&lt;'Debt Setup'!$H$10),MAX(0,BA9+AX10-AY10),0))))))</x:f>
      </x:c>
      <x:c r="I10" s="54" t="str">
        <x:f>IF('Debt Setup'!$F$3=0,"",MAX(0,I9+F10-G10-H10))</x:f>
      </x:c>
      <x:c r="J10" s="54" t="str">
        <x:f>IF('Debt Setup'!$F$3=0,"",IF(M9&lt;=0,0,M9*'Debt Setup'!$D$11/100/12))</x:f>
      </x:c>
      <x:c r="K10" s="54" t="str">
        <x:f>IF('Debt Setup'!$F$3=0,"",IF('Debt Setup'!$H$11="",0,MIN('Debt Setup'!$E$11,MAX(0,M9+J10))))</x:f>
      </x:c>
      <x:c r="L10" s="54" t="str">
        <x:f>IF('Debt Setup'!$F$3=0,"",IF('Debt Setup'!$H$11="",0,MIN(MAX(0,M9+J10-K10),MAX(0,'Debt Setup'!$F$5-(G10+K10+O10+S10+W10+AA10+AE10+AI10+AM10+AQ10+AU10+AY10)-(IF(AND('Debt Setup'!$H$10&lt;&gt;"",'Debt Setup'!$H$10&lt;'Debt Setup'!$H$11),MAX(0,I9+F10-G10),0)+IF(AND('Debt Setup'!$H$11&lt;&gt;"",'Debt Setup'!$H$11&lt;'Debt Setup'!$H$11),MAX(0,M9+J10-K10),0)+IF(AND('Debt Setup'!$H$12&lt;&gt;"",'Debt Setup'!$H$12&lt;'Debt Setup'!$H$11),MAX(0,Q9+N10-O10),0)+IF(AND('Debt Setup'!$H$13&lt;&gt;"",'Debt Setup'!$H$13&lt;'Debt Setup'!$H$11),MAX(0,U9+R10-S10),0)+IF(AND('Debt Setup'!$H$14&lt;&gt;"",'Debt Setup'!$H$14&lt;'Debt Setup'!$H$11),MAX(0,Y9+V10-W10),0)+IF(AND('Debt Setup'!$H$15&lt;&gt;"",'Debt Setup'!$H$15&lt;'Debt Setup'!$H$11),MAX(0,AC9+Z10-AA10),0)+IF(AND('Debt Setup'!$H$16&lt;&gt;"",'Debt Setup'!$H$16&lt;'Debt Setup'!$H$11),MAX(0,AG9+AD10-AE10),0)+IF(AND('Debt Setup'!$H$17&lt;&gt;"",'Debt Setup'!$H$17&lt;'Debt Setup'!$H$11),MAX(0,AK9+AH10-AI10),0)+IF(AND('Debt Setup'!$H$18&lt;&gt;"",'Debt Setup'!$H$18&lt;'Debt Setup'!$H$11),MAX(0,AO9+AL10-AM10),0)+IF(AND('Debt Setup'!$H$19&lt;&gt;"",'Debt Setup'!$H$19&lt;'Debt Setup'!$H$11),MAX(0,AS9+AP10-AQ10),0)+IF(AND('Debt Setup'!$H$20&lt;&gt;"",'Debt Setup'!$H$20&lt;'Debt Setup'!$H$11),MAX(0,AW9+AT10-AU10),0)+IF(AND('Debt Setup'!$H$21&lt;&gt;"",'Debt Setup'!$H$21&lt;'Debt Setup'!$H$11),MAX(0,BA9+AX10-AY10),0))))))</x:f>
      </x:c>
      <x:c r="M10" s="54" t="str">
        <x:f>IF('Debt Setup'!$F$3=0,"",MAX(0,M9+J10-K10-L10))</x:f>
      </x:c>
      <x:c r="N10" s="54" t="str">
        <x:f>IF('Debt Setup'!$F$3=0,"",IF(Q9&lt;=0,0,Q9*'Debt Setup'!$D$12/100/12))</x:f>
      </x:c>
      <x:c r="O10" s="54" t="str">
        <x:f>IF('Debt Setup'!$F$3=0,"",IF('Debt Setup'!$H$12="",0,MIN('Debt Setup'!$E$12,MAX(0,Q9+N10))))</x:f>
      </x:c>
      <x:c r="P10" s="54" t="str">
        <x:f>IF('Debt Setup'!$F$3=0,"",IF('Debt Setup'!$H$12="",0,MIN(MAX(0,Q9+N10-O10),MAX(0,'Debt Setup'!$F$5-(G10+K10+O10+S10+W10+AA10+AE10+AI10+AM10+AQ10+AU10+AY10)-(IF(AND('Debt Setup'!$H$10&lt;&gt;"",'Debt Setup'!$H$10&lt;'Debt Setup'!$H$12),MAX(0,I9+F10-G10),0)+IF(AND('Debt Setup'!$H$11&lt;&gt;"",'Debt Setup'!$H$11&lt;'Debt Setup'!$H$12),MAX(0,M9+J10-K10),0)+IF(AND('Debt Setup'!$H$12&lt;&gt;"",'Debt Setup'!$H$12&lt;'Debt Setup'!$H$12),MAX(0,Q9+N10-O10),0)+IF(AND('Debt Setup'!$H$13&lt;&gt;"",'Debt Setup'!$H$13&lt;'Debt Setup'!$H$12),MAX(0,U9+R10-S10),0)+IF(AND('Debt Setup'!$H$14&lt;&gt;"",'Debt Setup'!$H$14&lt;'Debt Setup'!$H$12),MAX(0,Y9+V10-W10),0)+IF(AND('Debt Setup'!$H$15&lt;&gt;"",'Debt Setup'!$H$15&lt;'Debt Setup'!$H$12),MAX(0,AC9+Z10-AA10),0)+IF(AND('Debt Setup'!$H$16&lt;&gt;"",'Debt Setup'!$H$16&lt;'Debt Setup'!$H$12),MAX(0,AG9+AD10-AE10),0)+IF(AND('Debt Setup'!$H$17&lt;&gt;"",'Debt Setup'!$H$17&lt;'Debt Setup'!$H$12),MAX(0,AK9+AH10-AI10),0)+IF(AND('Debt Setup'!$H$18&lt;&gt;"",'Debt Setup'!$H$18&lt;'Debt Setup'!$H$12),MAX(0,AO9+AL10-AM10),0)+IF(AND('Debt Setup'!$H$19&lt;&gt;"",'Debt Setup'!$H$19&lt;'Debt Setup'!$H$12),MAX(0,AS9+AP10-AQ10),0)+IF(AND('Debt Setup'!$H$20&lt;&gt;"",'Debt Setup'!$H$20&lt;'Debt Setup'!$H$12),MAX(0,AW9+AT10-AU10),0)+IF(AND('Debt Setup'!$H$21&lt;&gt;"",'Debt Setup'!$H$21&lt;'Debt Setup'!$H$12),MAX(0,BA9+AX10-AY10),0))))))</x:f>
      </x:c>
      <x:c r="Q10" s="54" t="str">
        <x:f>IF('Debt Setup'!$F$3=0,"",MAX(0,Q9+N10-O10-P10))</x:f>
      </x:c>
      <x:c r="R10" s="54" t="str">
        <x:f>IF('Debt Setup'!$F$3=0,"",IF(U9&lt;=0,0,U9*'Debt Setup'!$D$13/100/12))</x:f>
      </x:c>
      <x:c r="S10" s="54" t="str">
        <x:f>IF('Debt Setup'!$F$3=0,"",IF('Debt Setup'!$H$13="",0,MIN('Debt Setup'!$E$13,MAX(0,U9+R10))))</x:f>
      </x:c>
      <x:c r="T10" s="54" t="str">
        <x:f>IF('Debt Setup'!$F$3=0,"",IF('Debt Setup'!$H$13="",0,MIN(MAX(0,U9+R10-S10),MAX(0,'Debt Setup'!$F$5-(G10+K10+O10+S10+W10+AA10+AE10+AI10+AM10+AQ10+AU10+AY10)-(IF(AND('Debt Setup'!$H$10&lt;&gt;"",'Debt Setup'!$H$10&lt;'Debt Setup'!$H$13),MAX(0,I9+F10-G10),0)+IF(AND('Debt Setup'!$H$11&lt;&gt;"",'Debt Setup'!$H$11&lt;'Debt Setup'!$H$13),MAX(0,M9+J10-K10),0)+IF(AND('Debt Setup'!$H$12&lt;&gt;"",'Debt Setup'!$H$12&lt;'Debt Setup'!$H$13),MAX(0,Q9+N10-O10),0)+IF(AND('Debt Setup'!$H$13&lt;&gt;"",'Debt Setup'!$H$13&lt;'Debt Setup'!$H$13),MAX(0,U9+R10-S10),0)+IF(AND('Debt Setup'!$H$14&lt;&gt;"",'Debt Setup'!$H$14&lt;'Debt Setup'!$H$13),MAX(0,Y9+V10-W10),0)+IF(AND('Debt Setup'!$H$15&lt;&gt;"",'Debt Setup'!$H$15&lt;'Debt Setup'!$H$13),MAX(0,AC9+Z10-AA10),0)+IF(AND('Debt Setup'!$H$16&lt;&gt;"",'Debt Setup'!$H$16&lt;'Debt Setup'!$H$13),MAX(0,AG9+AD10-AE10),0)+IF(AND('Debt Setup'!$H$17&lt;&gt;"",'Debt Setup'!$H$17&lt;'Debt Setup'!$H$13),MAX(0,AK9+AH10-AI10),0)+IF(AND('Debt Setup'!$H$18&lt;&gt;"",'Debt Setup'!$H$18&lt;'Debt Setup'!$H$13),MAX(0,AO9+AL10-AM10),0)+IF(AND('Debt Setup'!$H$19&lt;&gt;"",'Debt Setup'!$H$19&lt;'Debt Setup'!$H$13),MAX(0,AS9+AP10-AQ10),0)+IF(AND('Debt Setup'!$H$20&lt;&gt;"",'Debt Setup'!$H$20&lt;'Debt Setup'!$H$13),MAX(0,AW9+AT10-AU10),0)+IF(AND('Debt Setup'!$H$21&lt;&gt;"",'Debt Setup'!$H$21&lt;'Debt Setup'!$H$13),MAX(0,BA9+AX10-AY10),0))))))</x:f>
      </x:c>
      <x:c r="U10" s="54" t="str">
        <x:f>IF('Debt Setup'!$F$3=0,"",MAX(0,U9+R10-S10-T10))</x:f>
      </x:c>
      <x:c r="V10" s="54" t="str">
        <x:f>IF('Debt Setup'!$F$3=0,"",IF(Y9&lt;=0,0,Y9*'Debt Setup'!$D$14/100/12))</x:f>
      </x:c>
      <x:c r="W10" s="54" t="str">
        <x:f>IF('Debt Setup'!$F$3=0,"",IF('Debt Setup'!$H$14="",0,MIN('Debt Setup'!$E$14,MAX(0,Y9+V10))))</x:f>
      </x:c>
      <x:c r="X10" s="54" t="str">
        <x:f>IF('Debt Setup'!$F$3=0,"",IF('Debt Setup'!$H$14="",0,MIN(MAX(0,Y9+V10-W10),MAX(0,'Debt Setup'!$F$5-(G10+K10+O10+S10+W10+AA10+AE10+AI10+AM10+AQ10+AU10+AY10)-(IF(AND('Debt Setup'!$H$10&lt;&gt;"",'Debt Setup'!$H$10&lt;'Debt Setup'!$H$14),MAX(0,I9+F10-G10),0)+IF(AND('Debt Setup'!$H$11&lt;&gt;"",'Debt Setup'!$H$11&lt;'Debt Setup'!$H$14),MAX(0,M9+J10-K10),0)+IF(AND('Debt Setup'!$H$12&lt;&gt;"",'Debt Setup'!$H$12&lt;'Debt Setup'!$H$14),MAX(0,Q9+N10-O10),0)+IF(AND('Debt Setup'!$H$13&lt;&gt;"",'Debt Setup'!$H$13&lt;'Debt Setup'!$H$14),MAX(0,U9+R10-S10),0)+IF(AND('Debt Setup'!$H$14&lt;&gt;"",'Debt Setup'!$H$14&lt;'Debt Setup'!$H$14),MAX(0,Y9+V10-W10),0)+IF(AND('Debt Setup'!$H$15&lt;&gt;"",'Debt Setup'!$H$15&lt;'Debt Setup'!$H$14),MAX(0,AC9+Z10-AA10),0)+IF(AND('Debt Setup'!$H$16&lt;&gt;"",'Debt Setup'!$H$16&lt;'Debt Setup'!$H$14),MAX(0,AG9+AD10-AE10),0)+IF(AND('Debt Setup'!$H$17&lt;&gt;"",'Debt Setup'!$H$17&lt;'Debt Setup'!$H$14),MAX(0,AK9+AH10-AI10),0)+IF(AND('Debt Setup'!$H$18&lt;&gt;"",'Debt Setup'!$H$18&lt;'Debt Setup'!$H$14),MAX(0,AO9+AL10-AM10),0)+IF(AND('Debt Setup'!$H$19&lt;&gt;"",'Debt Setup'!$H$19&lt;'Debt Setup'!$H$14),MAX(0,AS9+AP10-AQ10),0)+IF(AND('Debt Setup'!$H$20&lt;&gt;"",'Debt Setup'!$H$20&lt;'Debt Setup'!$H$14),MAX(0,AW9+AT10-AU10),0)+IF(AND('Debt Setup'!$H$21&lt;&gt;"",'Debt Setup'!$H$21&lt;'Debt Setup'!$H$14),MAX(0,BA9+AX10-AY10),0))))))</x:f>
      </x:c>
      <x:c r="Y10" s="54" t="str">
        <x:f>IF('Debt Setup'!$F$3=0,"",MAX(0,Y9+V10-W10-X10))</x:f>
      </x:c>
      <x:c r="Z10" s="54" t="str">
        <x:f>IF('Debt Setup'!$F$3=0,"",IF(AC9&lt;=0,0,AC9*'Debt Setup'!$D$15/100/12))</x:f>
      </x:c>
      <x:c r="AA10" s="54" t="str">
        <x:f>IF('Debt Setup'!$F$3=0,"",IF('Debt Setup'!$H$15="",0,MIN('Debt Setup'!$E$15,MAX(0,AC9+Z10))))</x:f>
      </x:c>
      <x:c r="AB10" s="54" t="str">
        <x:f>IF('Debt Setup'!$F$3=0,"",IF('Debt Setup'!$H$15="",0,MIN(MAX(0,AC9+Z10-AA10),MAX(0,'Debt Setup'!$F$5-(G10+K10+O10+S10+W10+AA10+AE10+AI10+AM10+AQ10+AU10+AY10)-(IF(AND('Debt Setup'!$H$10&lt;&gt;"",'Debt Setup'!$H$10&lt;'Debt Setup'!$H$15),MAX(0,I9+F10-G10),0)+IF(AND('Debt Setup'!$H$11&lt;&gt;"",'Debt Setup'!$H$11&lt;'Debt Setup'!$H$15),MAX(0,M9+J10-K10),0)+IF(AND('Debt Setup'!$H$12&lt;&gt;"",'Debt Setup'!$H$12&lt;'Debt Setup'!$H$15),MAX(0,Q9+N10-O10),0)+IF(AND('Debt Setup'!$H$13&lt;&gt;"",'Debt Setup'!$H$13&lt;'Debt Setup'!$H$15),MAX(0,U9+R10-S10),0)+IF(AND('Debt Setup'!$H$14&lt;&gt;"",'Debt Setup'!$H$14&lt;'Debt Setup'!$H$15),MAX(0,Y9+V10-W10),0)+IF(AND('Debt Setup'!$H$15&lt;&gt;"",'Debt Setup'!$H$15&lt;'Debt Setup'!$H$15),MAX(0,AC9+Z10-AA10),0)+IF(AND('Debt Setup'!$H$16&lt;&gt;"",'Debt Setup'!$H$16&lt;'Debt Setup'!$H$15),MAX(0,AG9+AD10-AE10),0)+IF(AND('Debt Setup'!$H$17&lt;&gt;"",'Debt Setup'!$H$17&lt;'Debt Setup'!$H$15),MAX(0,AK9+AH10-AI10),0)+IF(AND('Debt Setup'!$H$18&lt;&gt;"",'Debt Setup'!$H$18&lt;'Debt Setup'!$H$15),MAX(0,AO9+AL10-AM10),0)+IF(AND('Debt Setup'!$H$19&lt;&gt;"",'Debt Setup'!$H$19&lt;'Debt Setup'!$H$15),MAX(0,AS9+AP10-AQ10),0)+IF(AND('Debt Setup'!$H$20&lt;&gt;"",'Debt Setup'!$H$20&lt;'Debt Setup'!$H$15),MAX(0,AW9+AT10-AU10),0)+IF(AND('Debt Setup'!$H$21&lt;&gt;"",'Debt Setup'!$H$21&lt;'Debt Setup'!$H$15),MAX(0,BA9+AX10-AY10),0))))))</x:f>
      </x:c>
      <x:c r="AC10" s="54" t="str">
        <x:f>IF('Debt Setup'!$F$3=0,"",MAX(0,AC9+Z10-AA10-AB10))</x:f>
      </x:c>
      <x:c r="AD10" s="54" t="str">
        <x:f>IF('Debt Setup'!$F$3=0,"",IF(AG9&lt;=0,0,AG9*'Debt Setup'!$D$16/100/12))</x:f>
      </x:c>
      <x:c r="AE10" s="54" t="str">
        <x:f>IF('Debt Setup'!$F$3=0,"",IF('Debt Setup'!$H$16="",0,MIN('Debt Setup'!$E$16,MAX(0,AG9+AD10))))</x:f>
      </x:c>
      <x:c r="AF10" s="54" t="str">
        <x:f>IF('Debt Setup'!$F$3=0,"",IF('Debt Setup'!$H$16="",0,MIN(MAX(0,AG9+AD10-AE10),MAX(0,'Debt Setup'!$F$5-(G10+K10+O10+S10+W10+AA10+AE10+AI10+AM10+AQ10+AU10+AY10)-(IF(AND('Debt Setup'!$H$10&lt;&gt;"",'Debt Setup'!$H$10&lt;'Debt Setup'!$H$16),MAX(0,I9+F10-G10),0)+IF(AND('Debt Setup'!$H$11&lt;&gt;"",'Debt Setup'!$H$11&lt;'Debt Setup'!$H$16),MAX(0,M9+J10-K10),0)+IF(AND('Debt Setup'!$H$12&lt;&gt;"",'Debt Setup'!$H$12&lt;'Debt Setup'!$H$16),MAX(0,Q9+N10-O10),0)+IF(AND('Debt Setup'!$H$13&lt;&gt;"",'Debt Setup'!$H$13&lt;'Debt Setup'!$H$16),MAX(0,U9+R10-S10),0)+IF(AND('Debt Setup'!$H$14&lt;&gt;"",'Debt Setup'!$H$14&lt;'Debt Setup'!$H$16),MAX(0,Y9+V10-W10),0)+IF(AND('Debt Setup'!$H$15&lt;&gt;"",'Debt Setup'!$H$15&lt;'Debt Setup'!$H$16),MAX(0,AC9+Z10-AA10),0)+IF(AND('Debt Setup'!$H$16&lt;&gt;"",'Debt Setup'!$H$16&lt;'Debt Setup'!$H$16),MAX(0,AG9+AD10-AE10),0)+IF(AND('Debt Setup'!$H$17&lt;&gt;"",'Debt Setup'!$H$17&lt;'Debt Setup'!$H$16),MAX(0,AK9+AH10-AI10),0)+IF(AND('Debt Setup'!$H$18&lt;&gt;"",'Debt Setup'!$H$18&lt;'Debt Setup'!$H$16),MAX(0,AO9+AL10-AM10),0)+IF(AND('Debt Setup'!$H$19&lt;&gt;"",'Debt Setup'!$H$19&lt;'Debt Setup'!$H$16),MAX(0,AS9+AP10-AQ10),0)+IF(AND('Debt Setup'!$H$20&lt;&gt;"",'Debt Setup'!$H$20&lt;'Debt Setup'!$H$16),MAX(0,AW9+AT10-AU10),0)+IF(AND('Debt Setup'!$H$21&lt;&gt;"",'Debt Setup'!$H$21&lt;'Debt Setup'!$H$16),MAX(0,BA9+AX10-AY10),0))))))</x:f>
      </x:c>
      <x:c r="AG10" s="54" t="str">
        <x:f>IF('Debt Setup'!$F$3=0,"",MAX(0,AG9+AD10-AE10-AF10))</x:f>
      </x:c>
      <x:c r="AH10" s="54" t="str">
        <x:f>IF('Debt Setup'!$F$3=0,"",IF(AK9&lt;=0,0,AK9*'Debt Setup'!$D$17/100/12))</x:f>
      </x:c>
      <x:c r="AI10" s="54" t="str">
        <x:f>IF('Debt Setup'!$F$3=0,"",IF('Debt Setup'!$H$17="",0,MIN('Debt Setup'!$E$17,MAX(0,AK9+AH10))))</x:f>
      </x:c>
      <x:c r="AJ10" s="54" t="str">
        <x:f>IF('Debt Setup'!$F$3=0,"",IF('Debt Setup'!$H$17="",0,MIN(MAX(0,AK9+AH10-AI10),MAX(0,'Debt Setup'!$F$5-(G10+K10+O10+S10+W10+AA10+AE10+AI10+AM10+AQ10+AU10+AY10)-(IF(AND('Debt Setup'!$H$10&lt;&gt;"",'Debt Setup'!$H$10&lt;'Debt Setup'!$H$17),MAX(0,I9+F10-G10),0)+IF(AND('Debt Setup'!$H$11&lt;&gt;"",'Debt Setup'!$H$11&lt;'Debt Setup'!$H$17),MAX(0,M9+J10-K10),0)+IF(AND('Debt Setup'!$H$12&lt;&gt;"",'Debt Setup'!$H$12&lt;'Debt Setup'!$H$17),MAX(0,Q9+N10-O10),0)+IF(AND('Debt Setup'!$H$13&lt;&gt;"",'Debt Setup'!$H$13&lt;'Debt Setup'!$H$17),MAX(0,U9+R10-S10),0)+IF(AND('Debt Setup'!$H$14&lt;&gt;"",'Debt Setup'!$H$14&lt;'Debt Setup'!$H$17),MAX(0,Y9+V10-W10),0)+IF(AND('Debt Setup'!$H$15&lt;&gt;"",'Debt Setup'!$H$15&lt;'Debt Setup'!$H$17),MAX(0,AC9+Z10-AA10),0)+IF(AND('Debt Setup'!$H$16&lt;&gt;"",'Debt Setup'!$H$16&lt;'Debt Setup'!$H$17),MAX(0,AG9+AD10-AE10),0)+IF(AND('Debt Setup'!$H$17&lt;&gt;"",'Debt Setup'!$H$17&lt;'Debt Setup'!$H$17),MAX(0,AK9+AH10-AI10),0)+IF(AND('Debt Setup'!$H$18&lt;&gt;"",'Debt Setup'!$H$18&lt;'Debt Setup'!$H$17),MAX(0,AO9+AL10-AM10),0)+IF(AND('Debt Setup'!$H$19&lt;&gt;"",'Debt Setup'!$H$19&lt;'Debt Setup'!$H$17),MAX(0,AS9+AP10-AQ10),0)+IF(AND('Debt Setup'!$H$20&lt;&gt;"",'Debt Setup'!$H$20&lt;'Debt Setup'!$H$17),MAX(0,AW9+AT10-AU10),0)+IF(AND('Debt Setup'!$H$21&lt;&gt;"",'Debt Setup'!$H$21&lt;'Debt Setup'!$H$17),MAX(0,BA9+AX10-AY10),0))))))</x:f>
      </x:c>
      <x:c r="AK10" s="54" t="str">
        <x:f>IF('Debt Setup'!$F$3=0,"",MAX(0,AK9+AH10-AI10-AJ10))</x:f>
      </x:c>
      <x:c r="AL10" s="54" t="str">
        <x:f>IF('Debt Setup'!$F$3=0,"",IF(AO9&lt;=0,0,AO9*'Debt Setup'!$D$18/100/12))</x:f>
      </x:c>
      <x:c r="AM10" s="54" t="str">
        <x:f>IF('Debt Setup'!$F$3=0,"",IF('Debt Setup'!$H$18="",0,MIN('Debt Setup'!$E$18,MAX(0,AO9+AL10))))</x:f>
      </x:c>
      <x:c r="AN10" s="54" t="str">
        <x:f>IF('Debt Setup'!$F$3=0,"",IF('Debt Setup'!$H$18="",0,MIN(MAX(0,AO9+AL10-AM10),MAX(0,'Debt Setup'!$F$5-(G10+K10+O10+S10+W10+AA10+AE10+AI10+AM10+AQ10+AU10+AY10)-(IF(AND('Debt Setup'!$H$10&lt;&gt;"",'Debt Setup'!$H$10&lt;'Debt Setup'!$H$18),MAX(0,I9+F10-G10),0)+IF(AND('Debt Setup'!$H$11&lt;&gt;"",'Debt Setup'!$H$11&lt;'Debt Setup'!$H$18),MAX(0,M9+J10-K10),0)+IF(AND('Debt Setup'!$H$12&lt;&gt;"",'Debt Setup'!$H$12&lt;'Debt Setup'!$H$18),MAX(0,Q9+N10-O10),0)+IF(AND('Debt Setup'!$H$13&lt;&gt;"",'Debt Setup'!$H$13&lt;'Debt Setup'!$H$18),MAX(0,U9+R10-S10),0)+IF(AND('Debt Setup'!$H$14&lt;&gt;"",'Debt Setup'!$H$14&lt;'Debt Setup'!$H$18),MAX(0,Y9+V10-W10),0)+IF(AND('Debt Setup'!$H$15&lt;&gt;"",'Debt Setup'!$H$15&lt;'Debt Setup'!$H$18),MAX(0,AC9+Z10-AA10),0)+IF(AND('Debt Setup'!$H$16&lt;&gt;"",'Debt Setup'!$H$16&lt;'Debt Setup'!$H$18),MAX(0,AG9+AD10-AE10),0)+IF(AND('Debt Setup'!$H$17&lt;&gt;"",'Debt Setup'!$H$17&lt;'Debt Setup'!$H$18),MAX(0,AK9+AH10-AI10),0)+IF(AND('Debt Setup'!$H$18&lt;&gt;"",'Debt Setup'!$H$18&lt;'Debt Setup'!$H$18),MAX(0,AO9+AL10-AM10),0)+IF(AND('Debt Setup'!$H$19&lt;&gt;"",'Debt Setup'!$H$19&lt;'Debt Setup'!$H$18),MAX(0,AS9+AP10-AQ10),0)+IF(AND('Debt Setup'!$H$20&lt;&gt;"",'Debt Setup'!$H$20&lt;'Debt Setup'!$H$18),MAX(0,AW9+AT10-AU10),0)+IF(AND('Debt Setup'!$H$21&lt;&gt;"",'Debt Setup'!$H$21&lt;'Debt Setup'!$H$18),MAX(0,BA9+AX10-AY10),0))))))</x:f>
      </x:c>
      <x:c r="AO10" s="54" t="str">
        <x:f>IF('Debt Setup'!$F$3=0,"",MAX(0,AO9+AL10-AM10-AN10))</x:f>
      </x:c>
      <x:c r="AP10" s="54" t="str">
        <x:f>IF('Debt Setup'!$F$3=0,"",IF(AS9&lt;=0,0,AS9*'Debt Setup'!$D$19/100/12))</x:f>
      </x:c>
      <x:c r="AQ10" s="54" t="str">
        <x:f>IF('Debt Setup'!$F$3=0,"",IF('Debt Setup'!$H$19="",0,MIN('Debt Setup'!$E$19,MAX(0,AS9+AP10))))</x:f>
      </x:c>
      <x:c r="AR10" s="54" t="str">
        <x:f>IF('Debt Setup'!$F$3=0,"",IF('Debt Setup'!$H$19="",0,MIN(MAX(0,AS9+AP10-AQ10),MAX(0,'Debt Setup'!$F$5-(G10+K10+O10+S10+W10+AA10+AE10+AI10+AM10+AQ10+AU10+AY10)-(IF(AND('Debt Setup'!$H$10&lt;&gt;"",'Debt Setup'!$H$10&lt;'Debt Setup'!$H$19),MAX(0,I9+F10-G10),0)+IF(AND('Debt Setup'!$H$11&lt;&gt;"",'Debt Setup'!$H$11&lt;'Debt Setup'!$H$19),MAX(0,M9+J10-K10),0)+IF(AND('Debt Setup'!$H$12&lt;&gt;"",'Debt Setup'!$H$12&lt;'Debt Setup'!$H$19),MAX(0,Q9+N10-O10),0)+IF(AND('Debt Setup'!$H$13&lt;&gt;"",'Debt Setup'!$H$13&lt;'Debt Setup'!$H$19),MAX(0,U9+R10-S10),0)+IF(AND('Debt Setup'!$H$14&lt;&gt;"",'Debt Setup'!$H$14&lt;'Debt Setup'!$H$19),MAX(0,Y9+V10-W10),0)+IF(AND('Debt Setup'!$H$15&lt;&gt;"",'Debt Setup'!$H$15&lt;'Debt Setup'!$H$19),MAX(0,AC9+Z10-AA10),0)+IF(AND('Debt Setup'!$H$16&lt;&gt;"",'Debt Setup'!$H$16&lt;'Debt Setup'!$H$19),MAX(0,AG9+AD10-AE10),0)+IF(AND('Debt Setup'!$H$17&lt;&gt;"",'Debt Setup'!$H$17&lt;'Debt Setup'!$H$19),MAX(0,AK9+AH10-AI10),0)+IF(AND('Debt Setup'!$H$18&lt;&gt;"",'Debt Setup'!$H$18&lt;'Debt Setup'!$H$19),MAX(0,AO9+AL10-AM10),0)+IF(AND('Debt Setup'!$H$19&lt;&gt;"",'Debt Setup'!$H$19&lt;'Debt Setup'!$H$19),MAX(0,AS9+AP10-AQ10),0)+IF(AND('Debt Setup'!$H$20&lt;&gt;"",'Debt Setup'!$H$20&lt;'Debt Setup'!$H$19),MAX(0,AW9+AT10-AU10),0)+IF(AND('Debt Setup'!$H$21&lt;&gt;"",'Debt Setup'!$H$21&lt;'Debt Setup'!$H$19),MAX(0,BA9+AX10-AY10),0))))))</x:f>
      </x:c>
      <x:c r="AS10" s="54" t="str">
        <x:f>IF('Debt Setup'!$F$3=0,"",MAX(0,AS9+AP10-AQ10-AR10))</x:f>
      </x:c>
      <x:c r="AT10" s="54" t="str">
        <x:f>IF('Debt Setup'!$F$3=0,"",IF(AW9&lt;=0,0,AW9*'Debt Setup'!$D$20/100/12))</x:f>
      </x:c>
      <x:c r="AU10" s="54" t="str">
        <x:f>IF('Debt Setup'!$F$3=0,"",IF('Debt Setup'!$H$20="",0,MIN('Debt Setup'!$E$20,MAX(0,AW9+AT10))))</x:f>
      </x:c>
      <x:c r="AV10" s="54" t="str">
        <x:f>IF('Debt Setup'!$F$3=0,"",IF('Debt Setup'!$H$20="",0,MIN(MAX(0,AW9+AT10-AU10),MAX(0,'Debt Setup'!$F$5-(G10+K10+O10+S10+W10+AA10+AE10+AI10+AM10+AQ10+AU10+AY10)-(IF(AND('Debt Setup'!$H$10&lt;&gt;"",'Debt Setup'!$H$10&lt;'Debt Setup'!$H$20),MAX(0,I9+F10-G10),0)+IF(AND('Debt Setup'!$H$11&lt;&gt;"",'Debt Setup'!$H$11&lt;'Debt Setup'!$H$20),MAX(0,M9+J10-K10),0)+IF(AND('Debt Setup'!$H$12&lt;&gt;"",'Debt Setup'!$H$12&lt;'Debt Setup'!$H$20),MAX(0,Q9+N10-O10),0)+IF(AND('Debt Setup'!$H$13&lt;&gt;"",'Debt Setup'!$H$13&lt;'Debt Setup'!$H$20),MAX(0,U9+R10-S10),0)+IF(AND('Debt Setup'!$H$14&lt;&gt;"",'Debt Setup'!$H$14&lt;'Debt Setup'!$H$20),MAX(0,Y9+V10-W10),0)+IF(AND('Debt Setup'!$H$15&lt;&gt;"",'Debt Setup'!$H$15&lt;'Debt Setup'!$H$20),MAX(0,AC9+Z10-AA10),0)+IF(AND('Debt Setup'!$H$16&lt;&gt;"",'Debt Setup'!$H$16&lt;'Debt Setup'!$H$20),MAX(0,AG9+AD10-AE10),0)+IF(AND('Debt Setup'!$H$17&lt;&gt;"",'Debt Setup'!$H$17&lt;'Debt Setup'!$H$20),MAX(0,AK9+AH10-AI10),0)+IF(AND('Debt Setup'!$H$18&lt;&gt;"",'Debt Setup'!$H$18&lt;'Debt Setup'!$H$20),MAX(0,AO9+AL10-AM10),0)+IF(AND('Debt Setup'!$H$19&lt;&gt;"",'Debt Setup'!$H$19&lt;'Debt Setup'!$H$20),MAX(0,AS9+AP10-AQ10),0)+IF(AND('Debt Setup'!$H$20&lt;&gt;"",'Debt Setup'!$H$20&lt;'Debt Setup'!$H$20),MAX(0,AW9+AT10-AU10),0)+IF(AND('Debt Setup'!$H$21&lt;&gt;"",'Debt Setup'!$H$21&lt;'Debt Setup'!$H$20),MAX(0,BA9+AX10-AY10),0))))))</x:f>
      </x:c>
      <x:c r="AW10" s="54" t="str">
        <x:f>IF('Debt Setup'!$F$3=0,"",MAX(0,AW9+AT10-AU10-AV10))</x:f>
      </x:c>
      <x:c r="AX10" s="54" t="str">
        <x:f>IF('Debt Setup'!$F$3=0,"",IF(BA9&lt;=0,0,BA9*'Debt Setup'!$D$21/100/12))</x:f>
      </x:c>
      <x:c r="AY10" s="54" t="str">
        <x:f>IF('Debt Setup'!$F$3=0,"",IF('Debt Setup'!$H$21="",0,MIN('Debt Setup'!$E$21,MAX(0,BA9+AX10))))</x:f>
      </x:c>
      <x:c r="AZ10" s="54" t="str">
        <x:f>IF('Debt Setup'!$F$3=0,"",IF('Debt Setup'!$H$21="",0,MIN(MAX(0,BA9+AX10-AY10),MAX(0,'Debt Setup'!$F$5-(G10+K10+O10+S10+W10+AA10+AE10+AI10+AM10+AQ10+AU10+AY10)-(IF(AND('Debt Setup'!$H$10&lt;&gt;"",'Debt Setup'!$H$10&lt;'Debt Setup'!$H$21),MAX(0,I9+F10-G10),0)+IF(AND('Debt Setup'!$H$11&lt;&gt;"",'Debt Setup'!$H$11&lt;'Debt Setup'!$H$21),MAX(0,M9+J10-K10),0)+IF(AND('Debt Setup'!$H$12&lt;&gt;"",'Debt Setup'!$H$12&lt;'Debt Setup'!$H$21),MAX(0,Q9+N10-O10),0)+IF(AND('Debt Setup'!$H$13&lt;&gt;"",'Debt Setup'!$H$13&lt;'Debt Setup'!$H$21),MAX(0,U9+R10-S10),0)+IF(AND('Debt Setup'!$H$14&lt;&gt;"",'Debt Setup'!$H$14&lt;'Debt Setup'!$H$21),MAX(0,Y9+V10-W10),0)+IF(AND('Debt Setup'!$H$15&lt;&gt;"",'Debt Setup'!$H$15&lt;'Debt Setup'!$H$21),MAX(0,AC9+Z10-AA10),0)+IF(AND('Debt Setup'!$H$16&lt;&gt;"",'Debt Setup'!$H$16&lt;'Debt Setup'!$H$21),MAX(0,AG9+AD10-AE10),0)+IF(AND('Debt Setup'!$H$17&lt;&gt;"",'Debt Setup'!$H$17&lt;'Debt Setup'!$H$21),MAX(0,AK9+AH10-AI10),0)+IF(AND('Debt Setup'!$H$18&lt;&gt;"",'Debt Setup'!$H$18&lt;'Debt Setup'!$H$21),MAX(0,AO9+AL10-AM10),0)+IF(AND('Debt Setup'!$H$19&lt;&gt;"",'Debt Setup'!$H$19&lt;'Debt Setup'!$H$21),MAX(0,AS9+AP10-AQ10),0)+IF(AND('Debt Setup'!$H$20&lt;&gt;"",'Debt Setup'!$H$20&lt;'Debt Setup'!$H$21),MAX(0,AW9+AT10-AU10),0)+IF(AND('Debt Setup'!$H$21&lt;&gt;"",'Debt Setup'!$H$21&lt;'Debt Setup'!$H$21),MAX(0,BA9+AX10-AY10),0))))))</x:f>
      </x:c>
      <x:c r="BA10" s="54" t="str">
        <x:f>IF('Debt Setup'!$F$3=0,"",MAX(0,BA9+AX10-AY10-AZ10))</x:f>
      </x:c>
    </x:row>
    <x:row r="11">
      <x:c r="A11" t="n">
        <x:v>6</x:v>
      </x:c>
      <x:c r="B11" s="86" t="str">
        <x:f>IF('Debt Setup'!$F$3=0,"",DATE(YEAR('Debt Setup'!$B$6),MONTH('Debt Setup'!$B$6)+A11-1,1))</x:f>
      </x:c>
      <x:c r="C11" s="54" t="str">
        <x:f>IF('Debt Setup'!$F$3=0,"",I11+M11+Q11+U11+Y11+AC11+AG11+AK11+AO11+AS11+AW11+BA11)</x:f>
      </x:c>
      <x:c r="D11" s="54" t="str">
        <x:f>IF('Debt Setup'!$F$3=0,"",G11+H11+K11+L11+O11+P11+S11+T11+W11+X11+AA11+AB11+AE11+AF11+AI11+AJ11+AM11+AN11+AQ11+AR11+AU11+AV11+AY11+AZ11)</x:f>
      </x:c>
      <x:c r="E11" s="54" t="str">
        <x:f>IF('Debt Setup'!$F$3=0,"",F11+J11+N11+R11+V11+Z11+AD11+AH11+AL11+AP11+AT11+AX11)</x:f>
      </x:c>
      <x:c r="F11" s="54" t="str">
        <x:f>IF('Debt Setup'!$F$3=0,"",IF(I10&lt;=0,0,I10*'Debt Setup'!$D$10/100/12))</x:f>
      </x:c>
      <x:c r="G11" s="54" t="str">
        <x:f>IF('Debt Setup'!$F$3=0,"",IF('Debt Setup'!$H$10="",0,MIN('Debt Setup'!$E$10,MAX(0,I10+F11))))</x:f>
      </x:c>
      <x:c r="H11" s="54" t="str">
        <x:f>IF('Debt Setup'!$F$3=0,"",IF('Debt Setup'!$H$10="",0,MIN(MAX(0,I10+F11-G11),MAX(0,'Debt Setup'!$F$5-(G11+K11+O11+S11+W11+AA11+AE11+AI11+AM11+AQ11+AU11+AY11)-(IF(AND('Debt Setup'!$H$10&lt;&gt;"",'Debt Setup'!$H$10&lt;'Debt Setup'!$H$10),MAX(0,I10+F11-G11),0)+IF(AND('Debt Setup'!$H$11&lt;&gt;"",'Debt Setup'!$H$11&lt;'Debt Setup'!$H$10),MAX(0,M10+J11-K11),0)+IF(AND('Debt Setup'!$H$12&lt;&gt;"",'Debt Setup'!$H$12&lt;'Debt Setup'!$H$10),MAX(0,Q10+N11-O11),0)+IF(AND('Debt Setup'!$H$13&lt;&gt;"",'Debt Setup'!$H$13&lt;'Debt Setup'!$H$10),MAX(0,U10+R11-S11),0)+IF(AND('Debt Setup'!$H$14&lt;&gt;"",'Debt Setup'!$H$14&lt;'Debt Setup'!$H$10),MAX(0,Y10+V11-W11),0)+IF(AND('Debt Setup'!$H$15&lt;&gt;"",'Debt Setup'!$H$15&lt;'Debt Setup'!$H$10),MAX(0,AC10+Z11-AA11),0)+IF(AND('Debt Setup'!$H$16&lt;&gt;"",'Debt Setup'!$H$16&lt;'Debt Setup'!$H$10),MAX(0,AG10+AD11-AE11),0)+IF(AND('Debt Setup'!$H$17&lt;&gt;"",'Debt Setup'!$H$17&lt;'Debt Setup'!$H$10),MAX(0,AK10+AH11-AI11),0)+IF(AND('Debt Setup'!$H$18&lt;&gt;"",'Debt Setup'!$H$18&lt;'Debt Setup'!$H$10),MAX(0,AO10+AL11-AM11),0)+IF(AND('Debt Setup'!$H$19&lt;&gt;"",'Debt Setup'!$H$19&lt;'Debt Setup'!$H$10),MAX(0,AS10+AP11-AQ11),0)+IF(AND('Debt Setup'!$H$20&lt;&gt;"",'Debt Setup'!$H$20&lt;'Debt Setup'!$H$10),MAX(0,AW10+AT11-AU11),0)+IF(AND('Debt Setup'!$H$21&lt;&gt;"",'Debt Setup'!$H$21&lt;'Debt Setup'!$H$10),MAX(0,BA10+AX11-AY11),0))))))</x:f>
      </x:c>
      <x:c r="I11" s="54" t="str">
        <x:f>IF('Debt Setup'!$F$3=0,"",MAX(0,I10+F11-G11-H11))</x:f>
      </x:c>
      <x:c r="J11" s="54" t="str">
        <x:f>IF('Debt Setup'!$F$3=0,"",IF(M10&lt;=0,0,M10*'Debt Setup'!$D$11/100/12))</x:f>
      </x:c>
      <x:c r="K11" s="54" t="str">
        <x:f>IF('Debt Setup'!$F$3=0,"",IF('Debt Setup'!$H$11="",0,MIN('Debt Setup'!$E$11,MAX(0,M10+J11))))</x:f>
      </x:c>
      <x:c r="L11" s="54" t="str">
        <x:f>IF('Debt Setup'!$F$3=0,"",IF('Debt Setup'!$H$11="",0,MIN(MAX(0,M10+J11-K11),MAX(0,'Debt Setup'!$F$5-(G11+K11+O11+S11+W11+AA11+AE11+AI11+AM11+AQ11+AU11+AY11)-(IF(AND('Debt Setup'!$H$10&lt;&gt;"",'Debt Setup'!$H$10&lt;'Debt Setup'!$H$11),MAX(0,I10+F11-G11),0)+IF(AND('Debt Setup'!$H$11&lt;&gt;"",'Debt Setup'!$H$11&lt;'Debt Setup'!$H$11),MAX(0,M10+J11-K11),0)+IF(AND('Debt Setup'!$H$12&lt;&gt;"",'Debt Setup'!$H$12&lt;'Debt Setup'!$H$11),MAX(0,Q10+N11-O11),0)+IF(AND('Debt Setup'!$H$13&lt;&gt;"",'Debt Setup'!$H$13&lt;'Debt Setup'!$H$11),MAX(0,U10+R11-S11),0)+IF(AND('Debt Setup'!$H$14&lt;&gt;"",'Debt Setup'!$H$14&lt;'Debt Setup'!$H$11),MAX(0,Y10+V11-W11),0)+IF(AND('Debt Setup'!$H$15&lt;&gt;"",'Debt Setup'!$H$15&lt;'Debt Setup'!$H$11),MAX(0,AC10+Z11-AA11),0)+IF(AND('Debt Setup'!$H$16&lt;&gt;"",'Debt Setup'!$H$16&lt;'Debt Setup'!$H$11),MAX(0,AG10+AD11-AE11),0)+IF(AND('Debt Setup'!$H$17&lt;&gt;"",'Debt Setup'!$H$17&lt;'Debt Setup'!$H$11),MAX(0,AK10+AH11-AI11),0)+IF(AND('Debt Setup'!$H$18&lt;&gt;"",'Debt Setup'!$H$18&lt;'Debt Setup'!$H$11),MAX(0,AO10+AL11-AM11),0)+IF(AND('Debt Setup'!$H$19&lt;&gt;"",'Debt Setup'!$H$19&lt;'Debt Setup'!$H$11),MAX(0,AS10+AP11-AQ11),0)+IF(AND('Debt Setup'!$H$20&lt;&gt;"",'Debt Setup'!$H$20&lt;'Debt Setup'!$H$11),MAX(0,AW10+AT11-AU11),0)+IF(AND('Debt Setup'!$H$21&lt;&gt;"",'Debt Setup'!$H$21&lt;'Debt Setup'!$H$11),MAX(0,BA10+AX11-AY11),0))))))</x:f>
      </x:c>
      <x:c r="M11" s="54" t="str">
        <x:f>IF('Debt Setup'!$F$3=0,"",MAX(0,M10+J11-K11-L11))</x:f>
      </x:c>
      <x:c r="N11" s="54" t="str">
        <x:f>IF('Debt Setup'!$F$3=0,"",IF(Q10&lt;=0,0,Q10*'Debt Setup'!$D$12/100/12))</x:f>
      </x:c>
      <x:c r="O11" s="54" t="str">
        <x:f>IF('Debt Setup'!$F$3=0,"",IF('Debt Setup'!$H$12="",0,MIN('Debt Setup'!$E$12,MAX(0,Q10+N11))))</x:f>
      </x:c>
      <x:c r="P11" s="54" t="str">
        <x:f>IF('Debt Setup'!$F$3=0,"",IF('Debt Setup'!$H$12="",0,MIN(MAX(0,Q10+N11-O11),MAX(0,'Debt Setup'!$F$5-(G11+K11+O11+S11+W11+AA11+AE11+AI11+AM11+AQ11+AU11+AY11)-(IF(AND('Debt Setup'!$H$10&lt;&gt;"",'Debt Setup'!$H$10&lt;'Debt Setup'!$H$12),MAX(0,I10+F11-G11),0)+IF(AND('Debt Setup'!$H$11&lt;&gt;"",'Debt Setup'!$H$11&lt;'Debt Setup'!$H$12),MAX(0,M10+J11-K11),0)+IF(AND('Debt Setup'!$H$12&lt;&gt;"",'Debt Setup'!$H$12&lt;'Debt Setup'!$H$12),MAX(0,Q10+N11-O11),0)+IF(AND('Debt Setup'!$H$13&lt;&gt;"",'Debt Setup'!$H$13&lt;'Debt Setup'!$H$12),MAX(0,U10+R11-S11),0)+IF(AND('Debt Setup'!$H$14&lt;&gt;"",'Debt Setup'!$H$14&lt;'Debt Setup'!$H$12),MAX(0,Y10+V11-W11),0)+IF(AND('Debt Setup'!$H$15&lt;&gt;"",'Debt Setup'!$H$15&lt;'Debt Setup'!$H$12),MAX(0,AC10+Z11-AA11),0)+IF(AND('Debt Setup'!$H$16&lt;&gt;"",'Debt Setup'!$H$16&lt;'Debt Setup'!$H$12),MAX(0,AG10+AD11-AE11),0)+IF(AND('Debt Setup'!$H$17&lt;&gt;"",'Debt Setup'!$H$17&lt;'Debt Setup'!$H$12),MAX(0,AK10+AH11-AI11),0)+IF(AND('Debt Setup'!$H$18&lt;&gt;"",'Debt Setup'!$H$18&lt;'Debt Setup'!$H$12),MAX(0,AO10+AL11-AM11),0)+IF(AND('Debt Setup'!$H$19&lt;&gt;"",'Debt Setup'!$H$19&lt;'Debt Setup'!$H$12),MAX(0,AS10+AP11-AQ11),0)+IF(AND('Debt Setup'!$H$20&lt;&gt;"",'Debt Setup'!$H$20&lt;'Debt Setup'!$H$12),MAX(0,AW10+AT11-AU11),0)+IF(AND('Debt Setup'!$H$21&lt;&gt;"",'Debt Setup'!$H$21&lt;'Debt Setup'!$H$12),MAX(0,BA10+AX11-AY11),0))))))</x:f>
      </x:c>
      <x:c r="Q11" s="54" t="str">
        <x:f>IF('Debt Setup'!$F$3=0,"",MAX(0,Q10+N11-O11-P11))</x:f>
      </x:c>
      <x:c r="R11" s="54" t="str">
        <x:f>IF('Debt Setup'!$F$3=0,"",IF(U10&lt;=0,0,U10*'Debt Setup'!$D$13/100/12))</x:f>
      </x:c>
      <x:c r="S11" s="54" t="str">
        <x:f>IF('Debt Setup'!$F$3=0,"",IF('Debt Setup'!$H$13="",0,MIN('Debt Setup'!$E$13,MAX(0,U10+R11))))</x:f>
      </x:c>
      <x:c r="T11" s="54" t="str">
        <x:f>IF('Debt Setup'!$F$3=0,"",IF('Debt Setup'!$H$13="",0,MIN(MAX(0,U10+R11-S11),MAX(0,'Debt Setup'!$F$5-(G11+K11+O11+S11+W11+AA11+AE11+AI11+AM11+AQ11+AU11+AY11)-(IF(AND('Debt Setup'!$H$10&lt;&gt;"",'Debt Setup'!$H$10&lt;'Debt Setup'!$H$13),MAX(0,I10+F11-G11),0)+IF(AND('Debt Setup'!$H$11&lt;&gt;"",'Debt Setup'!$H$11&lt;'Debt Setup'!$H$13),MAX(0,M10+J11-K11),0)+IF(AND('Debt Setup'!$H$12&lt;&gt;"",'Debt Setup'!$H$12&lt;'Debt Setup'!$H$13),MAX(0,Q10+N11-O11),0)+IF(AND('Debt Setup'!$H$13&lt;&gt;"",'Debt Setup'!$H$13&lt;'Debt Setup'!$H$13),MAX(0,U10+R11-S11),0)+IF(AND('Debt Setup'!$H$14&lt;&gt;"",'Debt Setup'!$H$14&lt;'Debt Setup'!$H$13),MAX(0,Y10+V11-W11),0)+IF(AND('Debt Setup'!$H$15&lt;&gt;"",'Debt Setup'!$H$15&lt;'Debt Setup'!$H$13),MAX(0,AC10+Z11-AA11),0)+IF(AND('Debt Setup'!$H$16&lt;&gt;"",'Debt Setup'!$H$16&lt;'Debt Setup'!$H$13),MAX(0,AG10+AD11-AE11),0)+IF(AND('Debt Setup'!$H$17&lt;&gt;"",'Debt Setup'!$H$17&lt;'Debt Setup'!$H$13),MAX(0,AK10+AH11-AI11),0)+IF(AND('Debt Setup'!$H$18&lt;&gt;"",'Debt Setup'!$H$18&lt;'Debt Setup'!$H$13),MAX(0,AO10+AL11-AM11),0)+IF(AND('Debt Setup'!$H$19&lt;&gt;"",'Debt Setup'!$H$19&lt;'Debt Setup'!$H$13),MAX(0,AS10+AP11-AQ11),0)+IF(AND('Debt Setup'!$H$20&lt;&gt;"",'Debt Setup'!$H$20&lt;'Debt Setup'!$H$13),MAX(0,AW10+AT11-AU11),0)+IF(AND('Debt Setup'!$H$21&lt;&gt;"",'Debt Setup'!$H$21&lt;'Debt Setup'!$H$13),MAX(0,BA10+AX11-AY11),0))))))</x:f>
      </x:c>
      <x:c r="U11" s="54" t="str">
        <x:f>IF('Debt Setup'!$F$3=0,"",MAX(0,U10+R11-S11-T11))</x:f>
      </x:c>
      <x:c r="V11" s="54" t="str">
        <x:f>IF('Debt Setup'!$F$3=0,"",IF(Y10&lt;=0,0,Y10*'Debt Setup'!$D$14/100/12))</x:f>
      </x:c>
      <x:c r="W11" s="54" t="str">
        <x:f>IF('Debt Setup'!$F$3=0,"",IF('Debt Setup'!$H$14="",0,MIN('Debt Setup'!$E$14,MAX(0,Y10+V11))))</x:f>
      </x:c>
      <x:c r="X11" s="54" t="str">
        <x:f>IF('Debt Setup'!$F$3=0,"",IF('Debt Setup'!$H$14="",0,MIN(MAX(0,Y10+V11-W11),MAX(0,'Debt Setup'!$F$5-(G11+K11+O11+S11+W11+AA11+AE11+AI11+AM11+AQ11+AU11+AY11)-(IF(AND('Debt Setup'!$H$10&lt;&gt;"",'Debt Setup'!$H$10&lt;'Debt Setup'!$H$14),MAX(0,I10+F11-G11),0)+IF(AND('Debt Setup'!$H$11&lt;&gt;"",'Debt Setup'!$H$11&lt;'Debt Setup'!$H$14),MAX(0,M10+J11-K11),0)+IF(AND('Debt Setup'!$H$12&lt;&gt;"",'Debt Setup'!$H$12&lt;'Debt Setup'!$H$14),MAX(0,Q10+N11-O11),0)+IF(AND('Debt Setup'!$H$13&lt;&gt;"",'Debt Setup'!$H$13&lt;'Debt Setup'!$H$14),MAX(0,U10+R11-S11),0)+IF(AND('Debt Setup'!$H$14&lt;&gt;"",'Debt Setup'!$H$14&lt;'Debt Setup'!$H$14),MAX(0,Y10+V11-W11),0)+IF(AND('Debt Setup'!$H$15&lt;&gt;"",'Debt Setup'!$H$15&lt;'Debt Setup'!$H$14),MAX(0,AC10+Z11-AA11),0)+IF(AND('Debt Setup'!$H$16&lt;&gt;"",'Debt Setup'!$H$16&lt;'Debt Setup'!$H$14),MAX(0,AG10+AD11-AE11),0)+IF(AND('Debt Setup'!$H$17&lt;&gt;"",'Debt Setup'!$H$17&lt;'Debt Setup'!$H$14),MAX(0,AK10+AH11-AI11),0)+IF(AND('Debt Setup'!$H$18&lt;&gt;"",'Debt Setup'!$H$18&lt;'Debt Setup'!$H$14),MAX(0,AO10+AL11-AM11),0)+IF(AND('Debt Setup'!$H$19&lt;&gt;"",'Debt Setup'!$H$19&lt;'Debt Setup'!$H$14),MAX(0,AS10+AP11-AQ11),0)+IF(AND('Debt Setup'!$H$20&lt;&gt;"",'Debt Setup'!$H$20&lt;'Debt Setup'!$H$14),MAX(0,AW10+AT11-AU11),0)+IF(AND('Debt Setup'!$H$21&lt;&gt;"",'Debt Setup'!$H$21&lt;'Debt Setup'!$H$14),MAX(0,BA10+AX11-AY11),0))))))</x:f>
      </x:c>
      <x:c r="Y11" s="54" t="str">
        <x:f>IF('Debt Setup'!$F$3=0,"",MAX(0,Y10+V11-W11-X11))</x:f>
      </x:c>
      <x:c r="Z11" s="54" t="str">
        <x:f>IF('Debt Setup'!$F$3=0,"",IF(AC10&lt;=0,0,AC10*'Debt Setup'!$D$15/100/12))</x:f>
      </x:c>
      <x:c r="AA11" s="54" t="str">
        <x:f>IF('Debt Setup'!$F$3=0,"",IF('Debt Setup'!$H$15="",0,MIN('Debt Setup'!$E$15,MAX(0,AC10+Z11))))</x:f>
      </x:c>
      <x:c r="AB11" s="54" t="str">
        <x:f>IF('Debt Setup'!$F$3=0,"",IF('Debt Setup'!$H$15="",0,MIN(MAX(0,AC10+Z11-AA11),MAX(0,'Debt Setup'!$F$5-(G11+K11+O11+S11+W11+AA11+AE11+AI11+AM11+AQ11+AU11+AY11)-(IF(AND('Debt Setup'!$H$10&lt;&gt;"",'Debt Setup'!$H$10&lt;'Debt Setup'!$H$15),MAX(0,I10+F11-G11),0)+IF(AND('Debt Setup'!$H$11&lt;&gt;"",'Debt Setup'!$H$11&lt;'Debt Setup'!$H$15),MAX(0,M10+J11-K11),0)+IF(AND('Debt Setup'!$H$12&lt;&gt;"",'Debt Setup'!$H$12&lt;'Debt Setup'!$H$15),MAX(0,Q10+N11-O11),0)+IF(AND('Debt Setup'!$H$13&lt;&gt;"",'Debt Setup'!$H$13&lt;'Debt Setup'!$H$15),MAX(0,U10+R11-S11),0)+IF(AND('Debt Setup'!$H$14&lt;&gt;"",'Debt Setup'!$H$14&lt;'Debt Setup'!$H$15),MAX(0,Y10+V11-W11),0)+IF(AND('Debt Setup'!$H$15&lt;&gt;"",'Debt Setup'!$H$15&lt;'Debt Setup'!$H$15),MAX(0,AC10+Z11-AA11),0)+IF(AND('Debt Setup'!$H$16&lt;&gt;"",'Debt Setup'!$H$16&lt;'Debt Setup'!$H$15),MAX(0,AG10+AD11-AE11),0)+IF(AND('Debt Setup'!$H$17&lt;&gt;"",'Debt Setup'!$H$17&lt;'Debt Setup'!$H$15),MAX(0,AK10+AH11-AI11),0)+IF(AND('Debt Setup'!$H$18&lt;&gt;"",'Debt Setup'!$H$18&lt;'Debt Setup'!$H$15),MAX(0,AO10+AL11-AM11),0)+IF(AND('Debt Setup'!$H$19&lt;&gt;"",'Debt Setup'!$H$19&lt;'Debt Setup'!$H$15),MAX(0,AS10+AP11-AQ11),0)+IF(AND('Debt Setup'!$H$20&lt;&gt;"",'Debt Setup'!$H$20&lt;'Debt Setup'!$H$15),MAX(0,AW10+AT11-AU11),0)+IF(AND('Debt Setup'!$H$21&lt;&gt;"",'Debt Setup'!$H$21&lt;'Debt Setup'!$H$15),MAX(0,BA10+AX11-AY11),0))))))</x:f>
      </x:c>
      <x:c r="AC11" s="54" t="str">
        <x:f>IF('Debt Setup'!$F$3=0,"",MAX(0,AC10+Z11-AA11-AB11))</x:f>
      </x:c>
      <x:c r="AD11" s="54" t="str">
        <x:f>IF('Debt Setup'!$F$3=0,"",IF(AG10&lt;=0,0,AG10*'Debt Setup'!$D$16/100/12))</x:f>
      </x:c>
      <x:c r="AE11" s="54" t="str">
        <x:f>IF('Debt Setup'!$F$3=0,"",IF('Debt Setup'!$H$16="",0,MIN('Debt Setup'!$E$16,MAX(0,AG10+AD11))))</x:f>
      </x:c>
      <x:c r="AF11" s="54" t="str">
        <x:f>IF('Debt Setup'!$F$3=0,"",IF('Debt Setup'!$H$16="",0,MIN(MAX(0,AG10+AD11-AE11),MAX(0,'Debt Setup'!$F$5-(G11+K11+O11+S11+W11+AA11+AE11+AI11+AM11+AQ11+AU11+AY11)-(IF(AND('Debt Setup'!$H$10&lt;&gt;"",'Debt Setup'!$H$10&lt;'Debt Setup'!$H$16),MAX(0,I10+F11-G11),0)+IF(AND('Debt Setup'!$H$11&lt;&gt;"",'Debt Setup'!$H$11&lt;'Debt Setup'!$H$16),MAX(0,M10+J11-K11),0)+IF(AND('Debt Setup'!$H$12&lt;&gt;"",'Debt Setup'!$H$12&lt;'Debt Setup'!$H$16),MAX(0,Q10+N11-O11),0)+IF(AND('Debt Setup'!$H$13&lt;&gt;"",'Debt Setup'!$H$13&lt;'Debt Setup'!$H$16),MAX(0,U10+R11-S11),0)+IF(AND('Debt Setup'!$H$14&lt;&gt;"",'Debt Setup'!$H$14&lt;'Debt Setup'!$H$16),MAX(0,Y10+V11-W11),0)+IF(AND('Debt Setup'!$H$15&lt;&gt;"",'Debt Setup'!$H$15&lt;'Debt Setup'!$H$16),MAX(0,AC10+Z11-AA11),0)+IF(AND('Debt Setup'!$H$16&lt;&gt;"",'Debt Setup'!$H$16&lt;'Debt Setup'!$H$16),MAX(0,AG10+AD11-AE11),0)+IF(AND('Debt Setup'!$H$17&lt;&gt;"",'Debt Setup'!$H$17&lt;'Debt Setup'!$H$16),MAX(0,AK10+AH11-AI11),0)+IF(AND('Debt Setup'!$H$18&lt;&gt;"",'Debt Setup'!$H$18&lt;'Debt Setup'!$H$16),MAX(0,AO10+AL11-AM11),0)+IF(AND('Debt Setup'!$H$19&lt;&gt;"",'Debt Setup'!$H$19&lt;'Debt Setup'!$H$16),MAX(0,AS10+AP11-AQ11),0)+IF(AND('Debt Setup'!$H$20&lt;&gt;"",'Debt Setup'!$H$20&lt;'Debt Setup'!$H$16),MAX(0,AW10+AT11-AU11),0)+IF(AND('Debt Setup'!$H$21&lt;&gt;"",'Debt Setup'!$H$21&lt;'Debt Setup'!$H$16),MAX(0,BA10+AX11-AY11),0))))))</x:f>
      </x:c>
      <x:c r="AG11" s="54" t="str">
        <x:f>IF('Debt Setup'!$F$3=0,"",MAX(0,AG10+AD11-AE11-AF11))</x:f>
      </x:c>
      <x:c r="AH11" s="54" t="str">
        <x:f>IF('Debt Setup'!$F$3=0,"",IF(AK10&lt;=0,0,AK10*'Debt Setup'!$D$17/100/12))</x:f>
      </x:c>
      <x:c r="AI11" s="54" t="str">
        <x:f>IF('Debt Setup'!$F$3=0,"",IF('Debt Setup'!$H$17="",0,MIN('Debt Setup'!$E$17,MAX(0,AK10+AH11))))</x:f>
      </x:c>
      <x:c r="AJ11" s="54" t="str">
        <x:f>IF('Debt Setup'!$F$3=0,"",IF('Debt Setup'!$H$17="",0,MIN(MAX(0,AK10+AH11-AI11),MAX(0,'Debt Setup'!$F$5-(G11+K11+O11+S11+W11+AA11+AE11+AI11+AM11+AQ11+AU11+AY11)-(IF(AND('Debt Setup'!$H$10&lt;&gt;"",'Debt Setup'!$H$10&lt;'Debt Setup'!$H$17),MAX(0,I10+F11-G11),0)+IF(AND('Debt Setup'!$H$11&lt;&gt;"",'Debt Setup'!$H$11&lt;'Debt Setup'!$H$17),MAX(0,M10+J11-K11),0)+IF(AND('Debt Setup'!$H$12&lt;&gt;"",'Debt Setup'!$H$12&lt;'Debt Setup'!$H$17),MAX(0,Q10+N11-O11),0)+IF(AND('Debt Setup'!$H$13&lt;&gt;"",'Debt Setup'!$H$13&lt;'Debt Setup'!$H$17),MAX(0,U10+R11-S11),0)+IF(AND('Debt Setup'!$H$14&lt;&gt;"",'Debt Setup'!$H$14&lt;'Debt Setup'!$H$17),MAX(0,Y10+V11-W11),0)+IF(AND('Debt Setup'!$H$15&lt;&gt;"",'Debt Setup'!$H$15&lt;'Debt Setup'!$H$17),MAX(0,AC10+Z11-AA11),0)+IF(AND('Debt Setup'!$H$16&lt;&gt;"",'Debt Setup'!$H$16&lt;'Debt Setup'!$H$17),MAX(0,AG10+AD11-AE11),0)+IF(AND('Debt Setup'!$H$17&lt;&gt;"",'Debt Setup'!$H$17&lt;'Debt Setup'!$H$17),MAX(0,AK10+AH11-AI11),0)+IF(AND('Debt Setup'!$H$18&lt;&gt;"",'Debt Setup'!$H$18&lt;'Debt Setup'!$H$17),MAX(0,AO10+AL11-AM11),0)+IF(AND('Debt Setup'!$H$19&lt;&gt;"",'Debt Setup'!$H$19&lt;'Debt Setup'!$H$17),MAX(0,AS10+AP11-AQ11),0)+IF(AND('Debt Setup'!$H$20&lt;&gt;"",'Debt Setup'!$H$20&lt;'Debt Setup'!$H$17),MAX(0,AW10+AT11-AU11),0)+IF(AND('Debt Setup'!$H$21&lt;&gt;"",'Debt Setup'!$H$21&lt;'Debt Setup'!$H$17),MAX(0,BA10+AX11-AY11),0))))))</x:f>
      </x:c>
      <x:c r="AK11" s="54" t="str">
        <x:f>IF('Debt Setup'!$F$3=0,"",MAX(0,AK10+AH11-AI11-AJ11))</x:f>
      </x:c>
      <x:c r="AL11" s="54" t="str">
        <x:f>IF('Debt Setup'!$F$3=0,"",IF(AO10&lt;=0,0,AO10*'Debt Setup'!$D$18/100/12))</x:f>
      </x:c>
      <x:c r="AM11" s="54" t="str">
        <x:f>IF('Debt Setup'!$F$3=0,"",IF('Debt Setup'!$H$18="",0,MIN('Debt Setup'!$E$18,MAX(0,AO10+AL11))))</x:f>
      </x:c>
      <x:c r="AN11" s="54" t="str">
        <x:f>IF('Debt Setup'!$F$3=0,"",IF('Debt Setup'!$H$18="",0,MIN(MAX(0,AO10+AL11-AM11),MAX(0,'Debt Setup'!$F$5-(G11+K11+O11+S11+W11+AA11+AE11+AI11+AM11+AQ11+AU11+AY11)-(IF(AND('Debt Setup'!$H$10&lt;&gt;"",'Debt Setup'!$H$10&lt;'Debt Setup'!$H$18),MAX(0,I10+F11-G11),0)+IF(AND('Debt Setup'!$H$11&lt;&gt;"",'Debt Setup'!$H$11&lt;'Debt Setup'!$H$18),MAX(0,M10+J11-K11),0)+IF(AND('Debt Setup'!$H$12&lt;&gt;"",'Debt Setup'!$H$12&lt;'Debt Setup'!$H$18),MAX(0,Q10+N11-O11),0)+IF(AND('Debt Setup'!$H$13&lt;&gt;"",'Debt Setup'!$H$13&lt;'Debt Setup'!$H$18),MAX(0,U10+R11-S11),0)+IF(AND('Debt Setup'!$H$14&lt;&gt;"",'Debt Setup'!$H$14&lt;'Debt Setup'!$H$18),MAX(0,Y10+V11-W11),0)+IF(AND('Debt Setup'!$H$15&lt;&gt;"",'Debt Setup'!$H$15&lt;'Debt Setup'!$H$18),MAX(0,AC10+Z11-AA11),0)+IF(AND('Debt Setup'!$H$16&lt;&gt;"",'Debt Setup'!$H$16&lt;'Debt Setup'!$H$18),MAX(0,AG10+AD11-AE11),0)+IF(AND('Debt Setup'!$H$17&lt;&gt;"",'Debt Setup'!$H$17&lt;'Debt Setup'!$H$18),MAX(0,AK10+AH11-AI11),0)+IF(AND('Debt Setup'!$H$18&lt;&gt;"",'Debt Setup'!$H$18&lt;'Debt Setup'!$H$18),MAX(0,AO10+AL11-AM11),0)+IF(AND('Debt Setup'!$H$19&lt;&gt;"",'Debt Setup'!$H$19&lt;'Debt Setup'!$H$18),MAX(0,AS10+AP11-AQ11),0)+IF(AND('Debt Setup'!$H$20&lt;&gt;"",'Debt Setup'!$H$20&lt;'Debt Setup'!$H$18),MAX(0,AW10+AT11-AU11),0)+IF(AND('Debt Setup'!$H$21&lt;&gt;"",'Debt Setup'!$H$21&lt;'Debt Setup'!$H$18),MAX(0,BA10+AX11-AY11),0))))))</x:f>
      </x:c>
      <x:c r="AO11" s="54" t="str">
        <x:f>IF('Debt Setup'!$F$3=0,"",MAX(0,AO10+AL11-AM11-AN11))</x:f>
      </x:c>
      <x:c r="AP11" s="54" t="str">
        <x:f>IF('Debt Setup'!$F$3=0,"",IF(AS10&lt;=0,0,AS10*'Debt Setup'!$D$19/100/12))</x:f>
      </x:c>
      <x:c r="AQ11" s="54" t="str">
        <x:f>IF('Debt Setup'!$F$3=0,"",IF('Debt Setup'!$H$19="",0,MIN('Debt Setup'!$E$19,MAX(0,AS10+AP11))))</x:f>
      </x:c>
      <x:c r="AR11" s="54" t="str">
        <x:f>IF('Debt Setup'!$F$3=0,"",IF('Debt Setup'!$H$19="",0,MIN(MAX(0,AS10+AP11-AQ11),MAX(0,'Debt Setup'!$F$5-(G11+K11+O11+S11+W11+AA11+AE11+AI11+AM11+AQ11+AU11+AY11)-(IF(AND('Debt Setup'!$H$10&lt;&gt;"",'Debt Setup'!$H$10&lt;'Debt Setup'!$H$19),MAX(0,I10+F11-G11),0)+IF(AND('Debt Setup'!$H$11&lt;&gt;"",'Debt Setup'!$H$11&lt;'Debt Setup'!$H$19),MAX(0,M10+J11-K11),0)+IF(AND('Debt Setup'!$H$12&lt;&gt;"",'Debt Setup'!$H$12&lt;'Debt Setup'!$H$19),MAX(0,Q10+N11-O11),0)+IF(AND('Debt Setup'!$H$13&lt;&gt;"",'Debt Setup'!$H$13&lt;'Debt Setup'!$H$19),MAX(0,U10+R11-S11),0)+IF(AND('Debt Setup'!$H$14&lt;&gt;"",'Debt Setup'!$H$14&lt;'Debt Setup'!$H$19),MAX(0,Y10+V11-W11),0)+IF(AND('Debt Setup'!$H$15&lt;&gt;"",'Debt Setup'!$H$15&lt;'Debt Setup'!$H$19),MAX(0,AC10+Z11-AA11),0)+IF(AND('Debt Setup'!$H$16&lt;&gt;"",'Debt Setup'!$H$16&lt;'Debt Setup'!$H$19),MAX(0,AG10+AD11-AE11),0)+IF(AND('Debt Setup'!$H$17&lt;&gt;"",'Debt Setup'!$H$17&lt;'Debt Setup'!$H$19),MAX(0,AK10+AH11-AI11),0)+IF(AND('Debt Setup'!$H$18&lt;&gt;"",'Debt Setup'!$H$18&lt;'Debt Setup'!$H$19),MAX(0,AO10+AL11-AM11),0)+IF(AND('Debt Setup'!$H$19&lt;&gt;"",'Debt Setup'!$H$19&lt;'Debt Setup'!$H$19),MAX(0,AS10+AP11-AQ11),0)+IF(AND('Debt Setup'!$H$20&lt;&gt;"",'Debt Setup'!$H$20&lt;'Debt Setup'!$H$19),MAX(0,AW10+AT11-AU11),0)+IF(AND('Debt Setup'!$H$21&lt;&gt;"",'Debt Setup'!$H$21&lt;'Debt Setup'!$H$19),MAX(0,BA10+AX11-AY11),0))))))</x:f>
      </x:c>
      <x:c r="AS11" s="54" t="str">
        <x:f>IF('Debt Setup'!$F$3=0,"",MAX(0,AS10+AP11-AQ11-AR11))</x:f>
      </x:c>
      <x:c r="AT11" s="54" t="str">
        <x:f>IF('Debt Setup'!$F$3=0,"",IF(AW10&lt;=0,0,AW10*'Debt Setup'!$D$20/100/12))</x:f>
      </x:c>
      <x:c r="AU11" s="54" t="str">
        <x:f>IF('Debt Setup'!$F$3=0,"",IF('Debt Setup'!$H$20="",0,MIN('Debt Setup'!$E$20,MAX(0,AW10+AT11))))</x:f>
      </x:c>
      <x:c r="AV11" s="54" t="str">
        <x:f>IF('Debt Setup'!$F$3=0,"",IF('Debt Setup'!$H$20="",0,MIN(MAX(0,AW10+AT11-AU11),MAX(0,'Debt Setup'!$F$5-(G11+K11+O11+S11+W11+AA11+AE11+AI11+AM11+AQ11+AU11+AY11)-(IF(AND('Debt Setup'!$H$10&lt;&gt;"",'Debt Setup'!$H$10&lt;'Debt Setup'!$H$20),MAX(0,I10+F11-G11),0)+IF(AND('Debt Setup'!$H$11&lt;&gt;"",'Debt Setup'!$H$11&lt;'Debt Setup'!$H$20),MAX(0,M10+J11-K11),0)+IF(AND('Debt Setup'!$H$12&lt;&gt;"",'Debt Setup'!$H$12&lt;'Debt Setup'!$H$20),MAX(0,Q10+N11-O11),0)+IF(AND('Debt Setup'!$H$13&lt;&gt;"",'Debt Setup'!$H$13&lt;'Debt Setup'!$H$20),MAX(0,U10+R11-S11),0)+IF(AND('Debt Setup'!$H$14&lt;&gt;"",'Debt Setup'!$H$14&lt;'Debt Setup'!$H$20),MAX(0,Y10+V11-W11),0)+IF(AND('Debt Setup'!$H$15&lt;&gt;"",'Debt Setup'!$H$15&lt;'Debt Setup'!$H$20),MAX(0,AC10+Z11-AA11),0)+IF(AND('Debt Setup'!$H$16&lt;&gt;"",'Debt Setup'!$H$16&lt;'Debt Setup'!$H$20),MAX(0,AG10+AD11-AE11),0)+IF(AND('Debt Setup'!$H$17&lt;&gt;"",'Debt Setup'!$H$17&lt;'Debt Setup'!$H$20),MAX(0,AK10+AH11-AI11),0)+IF(AND('Debt Setup'!$H$18&lt;&gt;"",'Debt Setup'!$H$18&lt;'Debt Setup'!$H$20),MAX(0,AO10+AL11-AM11),0)+IF(AND('Debt Setup'!$H$19&lt;&gt;"",'Debt Setup'!$H$19&lt;'Debt Setup'!$H$20),MAX(0,AS10+AP11-AQ11),0)+IF(AND('Debt Setup'!$H$20&lt;&gt;"",'Debt Setup'!$H$20&lt;'Debt Setup'!$H$20),MAX(0,AW10+AT11-AU11),0)+IF(AND('Debt Setup'!$H$21&lt;&gt;"",'Debt Setup'!$H$21&lt;'Debt Setup'!$H$20),MAX(0,BA10+AX11-AY11),0))))))</x:f>
      </x:c>
      <x:c r="AW11" s="54" t="str">
        <x:f>IF('Debt Setup'!$F$3=0,"",MAX(0,AW10+AT11-AU11-AV11))</x:f>
      </x:c>
      <x:c r="AX11" s="54" t="str">
        <x:f>IF('Debt Setup'!$F$3=0,"",IF(BA10&lt;=0,0,BA10*'Debt Setup'!$D$21/100/12))</x:f>
      </x:c>
      <x:c r="AY11" s="54" t="str">
        <x:f>IF('Debt Setup'!$F$3=0,"",IF('Debt Setup'!$H$21="",0,MIN('Debt Setup'!$E$21,MAX(0,BA10+AX11))))</x:f>
      </x:c>
      <x:c r="AZ11" s="54" t="str">
        <x:f>IF('Debt Setup'!$F$3=0,"",IF('Debt Setup'!$H$21="",0,MIN(MAX(0,BA10+AX11-AY11),MAX(0,'Debt Setup'!$F$5-(G11+K11+O11+S11+W11+AA11+AE11+AI11+AM11+AQ11+AU11+AY11)-(IF(AND('Debt Setup'!$H$10&lt;&gt;"",'Debt Setup'!$H$10&lt;'Debt Setup'!$H$21),MAX(0,I10+F11-G11),0)+IF(AND('Debt Setup'!$H$11&lt;&gt;"",'Debt Setup'!$H$11&lt;'Debt Setup'!$H$21),MAX(0,M10+J11-K11),0)+IF(AND('Debt Setup'!$H$12&lt;&gt;"",'Debt Setup'!$H$12&lt;'Debt Setup'!$H$21),MAX(0,Q10+N11-O11),0)+IF(AND('Debt Setup'!$H$13&lt;&gt;"",'Debt Setup'!$H$13&lt;'Debt Setup'!$H$21),MAX(0,U10+R11-S11),0)+IF(AND('Debt Setup'!$H$14&lt;&gt;"",'Debt Setup'!$H$14&lt;'Debt Setup'!$H$21),MAX(0,Y10+V11-W11),0)+IF(AND('Debt Setup'!$H$15&lt;&gt;"",'Debt Setup'!$H$15&lt;'Debt Setup'!$H$21),MAX(0,AC10+Z11-AA11),0)+IF(AND('Debt Setup'!$H$16&lt;&gt;"",'Debt Setup'!$H$16&lt;'Debt Setup'!$H$21),MAX(0,AG10+AD11-AE11),0)+IF(AND('Debt Setup'!$H$17&lt;&gt;"",'Debt Setup'!$H$17&lt;'Debt Setup'!$H$21),MAX(0,AK10+AH11-AI11),0)+IF(AND('Debt Setup'!$H$18&lt;&gt;"",'Debt Setup'!$H$18&lt;'Debt Setup'!$H$21),MAX(0,AO10+AL11-AM11),0)+IF(AND('Debt Setup'!$H$19&lt;&gt;"",'Debt Setup'!$H$19&lt;'Debt Setup'!$H$21),MAX(0,AS10+AP11-AQ11),0)+IF(AND('Debt Setup'!$H$20&lt;&gt;"",'Debt Setup'!$H$20&lt;'Debt Setup'!$H$21),MAX(0,AW10+AT11-AU11),0)+IF(AND('Debt Setup'!$H$21&lt;&gt;"",'Debt Setup'!$H$21&lt;'Debt Setup'!$H$21),MAX(0,BA10+AX11-AY11),0))))))</x:f>
      </x:c>
      <x:c r="BA11" s="54" t="str">
        <x:f>IF('Debt Setup'!$F$3=0,"",MAX(0,BA10+AX11-AY11-AZ11))</x:f>
      </x:c>
    </x:row>
    <x:row r="12">
      <x:c r="A12" t="n">
        <x:v>7</x:v>
      </x:c>
      <x:c r="B12" s="86" t="str">
        <x:f>IF('Debt Setup'!$F$3=0,"",DATE(YEAR('Debt Setup'!$B$6),MONTH('Debt Setup'!$B$6)+A12-1,1))</x:f>
      </x:c>
      <x:c r="C12" s="54" t="str">
        <x:f>IF('Debt Setup'!$F$3=0,"",I12+M12+Q12+U12+Y12+AC12+AG12+AK12+AO12+AS12+AW12+BA12)</x:f>
      </x:c>
      <x:c r="D12" s="54" t="str">
        <x:f>IF('Debt Setup'!$F$3=0,"",G12+H12+K12+L12+O12+P12+S12+T12+W12+X12+AA12+AB12+AE12+AF12+AI12+AJ12+AM12+AN12+AQ12+AR12+AU12+AV12+AY12+AZ12)</x:f>
      </x:c>
      <x:c r="E12" s="54" t="str">
        <x:f>IF('Debt Setup'!$F$3=0,"",F12+J12+N12+R12+V12+Z12+AD12+AH12+AL12+AP12+AT12+AX12)</x:f>
      </x:c>
      <x:c r="F12" s="54" t="str">
        <x:f>IF('Debt Setup'!$F$3=0,"",IF(I11&lt;=0,0,I11*'Debt Setup'!$D$10/100/12))</x:f>
      </x:c>
      <x:c r="G12" s="54" t="str">
        <x:f>IF('Debt Setup'!$F$3=0,"",IF('Debt Setup'!$H$10="",0,MIN('Debt Setup'!$E$10,MAX(0,I11+F12))))</x:f>
      </x:c>
      <x:c r="H12" s="54" t="str">
        <x:f>IF('Debt Setup'!$F$3=0,"",IF('Debt Setup'!$H$10="",0,MIN(MAX(0,I11+F12-G12),MAX(0,'Debt Setup'!$F$5-(G12+K12+O12+S12+W12+AA12+AE12+AI12+AM12+AQ12+AU12+AY12)-(IF(AND('Debt Setup'!$H$10&lt;&gt;"",'Debt Setup'!$H$10&lt;'Debt Setup'!$H$10),MAX(0,I11+F12-G12),0)+IF(AND('Debt Setup'!$H$11&lt;&gt;"",'Debt Setup'!$H$11&lt;'Debt Setup'!$H$10),MAX(0,M11+J12-K12),0)+IF(AND('Debt Setup'!$H$12&lt;&gt;"",'Debt Setup'!$H$12&lt;'Debt Setup'!$H$10),MAX(0,Q11+N12-O12),0)+IF(AND('Debt Setup'!$H$13&lt;&gt;"",'Debt Setup'!$H$13&lt;'Debt Setup'!$H$10),MAX(0,U11+R12-S12),0)+IF(AND('Debt Setup'!$H$14&lt;&gt;"",'Debt Setup'!$H$14&lt;'Debt Setup'!$H$10),MAX(0,Y11+V12-W12),0)+IF(AND('Debt Setup'!$H$15&lt;&gt;"",'Debt Setup'!$H$15&lt;'Debt Setup'!$H$10),MAX(0,AC11+Z12-AA12),0)+IF(AND('Debt Setup'!$H$16&lt;&gt;"",'Debt Setup'!$H$16&lt;'Debt Setup'!$H$10),MAX(0,AG11+AD12-AE12),0)+IF(AND('Debt Setup'!$H$17&lt;&gt;"",'Debt Setup'!$H$17&lt;'Debt Setup'!$H$10),MAX(0,AK11+AH12-AI12),0)+IF(AND('Debt Setup'!$H$18&lt;&gt;"",'Debt Setup'!$H$18&lt;'Debt Setup'!$H$10),MAX(0,AO11+AL12-AM12),0)+IF(AND('Debt Setup'!$H$19&lt;&gt;"",'Debt Setup'!$H$19&lt;'Debt Setup'!$H$10),MAX(0,AS11+AP12-AQ12),0)+IF(AND('Debt Setup'!$H$20&lt;&gt;"",'Debt Setup'!$H$20&lt;'Debt Setup'!$H$10),MAX(0,AW11+AT12-AU12),0)+IF(AND('Debt Setup'!$H$21&lt;&gt;"",'Debt Setup'!$H$21&lt;'Debt Setup'!$H$10),MAX(0,BA11+AX12-AY12),0))))))</x:f>
      </x:c>
      <x:c r="I12" s="54" t="str">
        <x:f>IF('Debt Setup'!$F$3=0,"",MAX(0,I11+F12-G12-H12))</x:f>
      </x:c>
      <x:c r="J12" s="54" t="str">
        <x:f>IF('Debt Setup'!$F$3=0,"",IF(M11&lt;=0,0,M11*'Debt Setup'!$D$11/100/12))</x:f>
      </x:c>
      <x:c r="K12" s="54" t="str">
        <x:f>IF('Debt Setup'!$F$3=0,"",IF('Debt Setup'!$H$11="",0,MIN('Debt Setup'!$E$11,MAX(0,M11+J12))))</x:f>
      </x:c>
      <x:c r="L12" s="54" t="str">
        <x:f>IF('Debt Setup'!$F$3=0,"",IF('Debt Setup'!$H$11="",0,MIN(MAX(0,M11+J12-K12),MAX(0,'Debt Setup'!$F$5-(G12+K12+O12+S12+W12+AA12+AE12+AI12+AM12+AQ12+AU12+AY12)-(IF(AND('Debt Setup'!$H$10&lt;&gt;"",'Debt Setup'!$H$10&lt;'Debt Setup'!$H$11),MAX(0,I11+F12-G12),0)+IF(AND('Debt Setup'!$H$11&lt;&gt;"",'Debt Setup'!$H$11&lt;'Debt Setup'!$H$11),MAX(0,M11+J12-K12),0)+IF(AND('Debt Setup'!$H$12&lt;&gt;"",'Debt Setup'!$H$12&lt;'Debt Setup'!$H$11),MAX(0,Q11+N12-O12),0)+IF(AND('Debt Setup'!$H$13&lt;&gt;"",'Debt Setup'!$H$13&lt;'Debt Setup'!$H$11),MAX(0,U11+R12-S12),0)+IF(AND('Debt Setup'!$H$14&lt;&gt;"",'Debt Setup'!$H$14&lt;'Debt Setup'!$H$11),MAX(0,Y11+V12-W12),0)+IF(AND('Debt Setup'!$H$15&lt;&gt;"",'Debt Setup'!$H$15&lt;'Debt Setup'!$H$11),MAX(0,AC11+Z12-AA12),0)+IF(AND('Debt Setup'!$H$16&lt;&gt;"",'Debt Setup'!$H$16&lt;'Debt Setup'!$H$11),MAX(0,AG11+AD12-AE12),0)+IF(AND('Debt Setup'!$H$17&lt;&gt;"",'Debt Setup'!$H$17&lt;'Debt Setup'!$H$11),MAX(0,AK11+AH12-AI12),0)+IF(AND('Debt Setup'!$H$18&lt;&gt;"",'Debt Setup'!$H$18&lt;'Debt Setup'!$H$11),MAX(0,AO11+AL12-AM12),0)+IF(AND('Debt Setup'!$H$19&lt;&gt;"",'Debt Setup'!$H$19&lt;'Debt Setup'!$H$11),MAX(0,AS11+AP12-AQ12),0)+IF(AND('Debt Setup'!$H$20&lt;&gt;"",'Debt Setup'!$H$20&lt;'Debt Setup'!$H$11),MAX(0,AW11+AT12-AU12),0)+IF(AND('Debt Setup'!$H$21&lt;&gt;"",'Debt Setup'!$H$21&lt;'Debt Setup'!$H$11),MAX(0,BA11+AX12-AY12),0))))))</x:f>
      </x:c>
      <x:c r="M12" s="54" t="str">
        <x:f>IF('Debt Setup'!$F$3=0,"",MAX(0,M11+J12-K12-L12))</x:f>
      </x:c>
      <x:c r="N12" s="54" t="str">
        <x:f>IF('Debt Setup'!$F$3=0,"",IF(Q11&lt;=0,0,Q11*'Debt Setup'!$D$12/100/12))</x:f>
      </x:c>
      <x:c r="O12" s="54" t="str">
        <x:f>IF('Debt Setup'!$F$3=0,"",IF('Debt Setup'!$H$12="",0,MIN('Debt Setup'!$E$12,MAX(0,Q11+N12))))</x:f>
      </x:c>
      <x:c r="P12" s="54" t="str">
        <x:f>IF('Debt Setup'!$F$3=0,"",IF('Debt Setup'!$H$12="",0,MIN(MAX(0,Q11+N12-O12),MAX(0,'Debt Setup'!$F$5-(G12+K12+O12+S12+W12+AA12+AE12+AI12+AM12+AQ12+AU12+AY12)-(IF(AND('Debt Setup'!$H$10&lt;&gt;"",'Debt Setup'!$H$10&lt;'Debt Setup'!$H$12),MAX(0,I11+F12-G12),0)+IF(AND('Debt Setup'!$H$11&lt;&gt;"",'Debt Setup'!$H$11&lt;'Debt Setup'!$H$12),MAX(0,M11+J12-K12),0)+IF(AND('Debt Setup'!$H$12&lt;&gt;"",'Debt Setup'!$H$12&lt;'Debt Setup'!$H$12),MAX(0,Q11+N12-O12),0)+IF(AND('Debt Setup'!$H$13&lt;&gt;"",'Debt Setup'!$H$13&lt;'Debt Setup'!$H$12),MAX(0,U11+R12-S12),0)+IF(AND('Debt Setup'!$H$14&lt;&gt;"",'Debt Setup'!$H$14&lt;'Debt Setup'!$H$12),MAX(0,Y11+V12-W12),0)+IF(AND('Debt Setup'!$H$15&lt;&gt;"",'Debt Setup'!$H$15&lt;'Debt Setup'!$H$12),MAX(0,AC11+Z12-AA12),0)+IF(AND('Debt Setup'!$H$16&lt;&gt;"",'Debt Setup'!$H$16&lt;'Debt Setup'!$H$12),MAX(0,AG11+AD12-AE12),0)+IF(AND('Debt Setup'!$H$17&lt;&gt;"",'Debt Setup'!$H$17&lt;'Debt Setup'!$H$12),MAX(0,AK11+AH12-AI12),0)+IF(AND('Debt Setup'!$H$18&lt;&gt;"",'Debt Setup'!$H$18&lt;'Debt Setup'!$H$12),MAX(0,AO11+AL12-AM12),0)+IF(AND('Debt Setup'!$H$19&lt;&gt;"",'Debt Setup'!$H$19&lt;'Debt Setup'!$H$12),MAX(0,AS11+AP12-AQ12),0)+IF(AND('Debt Setup'!$H$20&lt;&gt;"",'Debt Setup'!$H$20&lt;'Debt Setup'!$H$12),MAX(0,AW11+AT12-AU12),0)+IF(AND('Debt Setup'!$H$21&lt;&gt;"",'Debt Setup'!$H$21&lt;'Debt Setup'!$H$12),MAX(0,BA11+AX12-AY12),0))))))</x:f>
      </x:c>
      <x:c r="Q12" s="54" t="str">
        <x:f>IF('Debt Setup'!$F$3=0,"",MAX(0,Q11+N12-O12-P12))</x:f>
      </x:c>
      <x:c r="R12" s="54" t="str">
        <x:f>IF('Debt Setup'!$F$3=0,"",IF(U11&lt;=0,0,U11*'Debt Setup'!$D$13/100/12))</x:f>
      </x:c>
      <x:c r="S12" s="54" t="str">
        <x:f>IF('Debt Setup'!$F$3=0,"",IF('Debt Setup'!$H$13="",0,MIN('Debt Setup'!$E$13,MAX(0,U11+R12))))</x:f>
      </x:c>
      <x:c r="T12" s="54" t="str">
        <x:f>IF('Debt Setup'!$F$3=0,"",IF('Debt Setup'!$H$13="",0,MIN(MAX(0,U11+R12-S12),MAX(0,'Debt Setup'!$F$5-(G12+K12+O12+S12+W12+AA12+AE12+AI12+AM12+AQ12+AU12+AY12)-(IF(AND('Debt Setup'!$H$10&lt;&gt;"",'Debt Setup'!$H$10&lt;'Debt Setup'!$H$13),MAX(0,I11+F12-G12),0)+IF(AND('Debt Setup'!$H$11&lt;&gt;"",'Debt Setup'!$H$11&lt;'Debt Setup'!$H$13),MAX(0,M11+J12-K12),0)+IF(AND('Debt Setup'!$H$12&lt;&gt;"",'Debt Setup'!$H$12&lt;'Debt Setup'!$H$13),MAX(0,Q11+N12-O12),0)+IF(AND('Debt Setup'!$H$13&lt;&gt;"",'Debt Setup'!$H$13&lt;'Debt Setup'!$H$13),MAX(0,U11+R12-S12),0)+IF(AND('Debt Setup'!$H$14&lt;&gt;"",'Debt Setup'!$H$14&lt;'Debt Setup'!$H$13),MAX(0,Y11+V12-W12),0)+IF(AND('Debt Setup'!$H$15&lt;&gt;"",'Debt Setup'!$H$15&lt;'Debt Setup'!$H$13),MAX(0,AC11+Z12-AA12),0)+IF(AND('Debt Setup'!$H$16&lt;&gt;"",'Debt Setup'!$H$16&lt;'Debt Setup'!$H$13),MAX(0,AG11+AD12-AE12),0)+IF(AND('Debt Setup'!$H$17&lt;&gt;"",'Debt Setup'!$H$17&lt;'Debt Setup'!$H$13),MAX(0,AK11+AH12-AI12),0)+IF(AND('Debt Setup'!$H$18&lt;&gt;"",'Debt Setup'!$H$18&lt;'Debt Setup'!$H$13),MAX(0,AO11+AL12-AM12),0)+IF(AND('Debt Setup'!$H$19&lt;&gt;"",'Debt Setup'!$H$19&lt;'Debt Setup'!$H$13),MAX(0,AS11+AP12-AQ12),0)+IF(AND('Debt Setup'!$H$20&lt;&gt;"",'Debt Setup'!$H$20&lt;'Debt Setup'!$H$13),MAX(0,AW11+AT12-AU12),0)+IF(AND('Debt Setup'!$H$21&lt;&gt;"",'Debt Setup'!$H$21&lt;'Debt Setup'!$H$13),MAX(0,BA11+AX12-AY12),0))))))</x:f>
      </x:c>
      <x:c r="U12" s="54" t="str">
        <x:f>IF('Debt Setup'!$F$3=0,"",MAX(0,U11+R12-S12-T12))</x:f>
      </x:c>
      <x:c r="V12" s="54" t="str">
        <x:f>IF('Debt Setup'!$F$3=0,"",IF(Y11&lt;=0,0,Y11*'Debt Setup'!$D$14/100/12))</x:f>
      </x:c>
      <x:c r="W12" s="54" t="str">
        <x:f>IF('Debt Setup'!$F$3=0,"",IF('Debt Setup'!$H$14="",0,MIN('Debt Setup'!$E$14,MAX(0,Y11+V12))))</x:f>
      </x:c>
      <x:c r="X12" s="54" t="str">
        <x:f>IF('Debt Setup'!$F$3=0,"",IF('Debt Setup'!$H$14="",0,MIN(MAX(0,Y11+V12-W12),MAX(0,'Debt Setup'!$F$5-(G12+K12+O12+S12+W12+AA12+AE12+AI12+AM12+AQ12+AU12+AY12)-(IF(AND('Debt Setup'!$H$10&lt;&gt;"",'Debt Setup'!$H$10&lt;'Debt Setup'!$H$14),MAX(0,I11+F12-G12),0)+IF(AND('Debt Setup'!$H$11&lt;&gt;"",'Debt Setup'!$H$11&lt;'Debt Setup'!$H$14),MAX(0,M11+J12-K12),0)+IF(AND('Debt Setup'!$H$12&lt;&gt;"",'Debt Setup'!$H$12&lt;'Debt Setup'!$H$14),MAX(0,Q11+N12-O12),0)+IF(AND('Debt Setup'!$H$13&lt;&gt;"",'Debt Setup'!$H$13&lt;'Debt Setup'!$H$14),MAX(0,U11+R12-S12),0)+IF(AND('Debt Setup'!$H$14&lt;&gt;"",'Debt Setup'!$H$14&lt;'Debt Setup'!$H$14),MAX(0,Y11+V12-W12),0)+IF(AND('Debt Setup'!$H$15&lt;&gt;"",'Debt Setup'!$H$15&lt;'Debt Setup'!$H$14),MAX(0,AC11+Z12-AA12),0)+IF(AND('Debt Setup'!$H$16&lt;&gt;"",'Debt Setup'!$H$16&lt;'Debt Setup'!$H$14),MAX(0,AG11+AD12-AE12),0)+IF(AND('Debt Setup'!$H$17&lt;&gt;"",'Debt Setup'!$H$17&lt;'Debt Setup'!$H$14),MAX(0,AK11+AH12-AI12),0)+IF(AND('Debt Setup'!$H$18&lt;&gt;"",'Debt Setup'!$H$18&lt;'Debt Setup'!$H$14),MAX(0,AO11+AL12-AM12),0)+IF(AND('Debt Setup'!$H$19&lt;&gt;"",'Debt Setup'!$H$19&lt;'Debt Setup'!$H$14),MAX(0,AS11+AP12-AQ12),0)+IF(AND('Debt Setup'!$H$20&lt;&gt;"",'Debt Setup'!$H$20&lt;'Debt Setup'!$H$14),MAX(0,AW11+AT12-AU12),0)+IF(AND('Debt Setup'!$H$21&lt;&gt;"",'Debt Setup'!$H$21&lt;'Debt Setup'!$H$14),MAX(0,BA11+AX12-AY12),0))))))</x:f>
      </x:c>
      <x:c r="Y12" s="54" t="str">
        <x:f>IF('Debt Setup'!$F$3=0,"",MAX(0,Y11+V12-W12-X12))</x:f>
      </x:c>
      <x:c r="Z12" s="54" t="str">
        <x:f>IF('Debt Setup'!$F$3=0,"",IF(AC11&lt;=0,0,AC11*'Debt Setup'!$D$15/100/12))</x:f>
      </x:c>
      <x:c r="AA12" s="54" t="str">
        <x:f>IF('Debt Setup'!$F$3=0,"",IF('Debt Setup'!$H$15="",0,MIN('Debt Setup'!$E$15,MAX(0,AC11+Z12))))</x:f>
      </x:c>
      <x:c r="AB12" s="54" t="str">
        <x:f>IF('Debt Setup'!$F$3=0,"",IF('Debt Setup'!$H$15="",0,MIN(MAX(0,AC11+Z12-AA12),MAX(0,'Debt Setup'!$F$5-(G12+K12+O12+S12+W12+AA12+AE12+AI12+AM12+AQ12+AU12+AY12)-(IF(AND('Debt Setup'!$H$10&lt;&gt;"",'Debt Setup'!$H$10&lt;'Debt Setup'!$H$15),MAX(0,I11+F12-G12),0)+IF(AND('Debt Setup'!$H$11&lt;&gt;"",'Debt Setup'!$H$11&lt;'Debt Setup'!$H$15),MAX(0,M11+J12-K12),0)+IF(AND('Debt Setup'!$H$12&lt;&gt;"",'Debt Setup'!$H$12&lt;'Debt Setup'!$H$15),MAX(0,Q11+N12-O12),0)+IF(AND('Debt Setup'!$H$13&lt;&gt;"",'Debt Setup'!$H$13&lt;'Debt Setup'!$H$15),MAX(0,U11+R12-S12),0)+IF(AND('Debt Setup'!$H$14&lt;&gt;"",'Debt Setup'!$H$14&lt;'Debt Setup'!$H$15),MAX(0,Y11+V12-W12),0)+IF(AND('Debt Setup'!$H$15&lt;&gt;"",'Debt Setup'!$H$15&lt;'Debt Setup'!$H$15),MAX(0,AC11+Z12-AA12),0)+IF(AND('Debt Setup'!$H$16&lt;&gt;"",'Debt Setup'!$H$16&lt;'Debt Setup'!$H$15),MAX(0,AG11+AD12-AE12),0)+IF(AND('Debt Setup'!$H$17&lt;&gt;"",'Debt Setup'!$H$17&lt;'Debt Setup'!$H$15),MAX(0,AK11+AH12-AI12),0)+IF(AND('Debt Setup'!$H$18&lt;&gt;"",'Debt Setup'!$H$18&lt;'Debt Setup'!$H$15),MAX(0,AO11+AL12-AM12),0)+IF(AND('Debt Setup'!$H$19&lt;&gt;"",'Debt Setup'!$H$19&lt;'Debt Setup'!$H$15),MAX(0,AS11+AP12-AQ12),0)+IF(AND('Debt Setup'!$H$20&lt;&gt;"",'Debt Setup'!$H$20&lt;'Debt Setup'!$H$15),MAX(0,AW11+AT12-AU12),0)+IF(AND('Debt Setup'!$H$21&lt;&gt;"",'Debt Setup'!$H$21&lt;'Debt Setup'!$H$15),MAX(0,BA11+AX12-AY12),0))))))</x:f>
      </x:c>
      <x:c r="AC12" s="54" t="str">
        <x:f>IF('Debt Setup'!$F$3=0,"",MAX(0,AC11+Z12-AA12-AB12))</x:f>
      </x:c>
      <x:c r="AD12" s="54" t="str">
        <x:f>IF('Debt Setup'!$F$3=0,"",IF(AG11&lt;=0,0,AG11*'Debt Setup'!$D$16/100/12))</x:f>
      </x:c>
      <x:c r="AE12" s="54" t="str">
        <x:f>IF('Debt Setup'!$F$3=0,"",IF('Debt Setup'!$H$16="",0,MIN('Debt Setup'!$E$16,MAX(0,AG11+AD12))))</x:f>
      </x:c>
      <x:c r="AF12" s="54" t="str">
        <x:f>IF('Debt Setup'!$F$3=0,"",IF('Debt Setup'!$H$16="",0,MIN(MAX(0,AG11+AD12-AE12),MAX(0,'Debt Setup'!$F$5-(G12+K12+O12+S12+W12+AA12+AE12+AI12+AM12+AQ12+AU12+AY12)-(IF(AND('Debt Setup'!$H$10&lt;&gt;"",'Debt Setup'!$H$10&lt;'Debt Setup'!$H$16),MAX(0,I11+F12-G12),0)+IF(AND('Debt Setup'!$H$11&lt;&gt;"",'Debt Setup'!$H$11&lt;'Debt Setup'!$H$16),MAX(0,M11+J12-K12),0)+IF(AND('Debt Setup'!$H$12&lt;&gt;"",'Debt Setup'!$H$12&lt;'Debt Setup'!$H$16),MAX(0,Q11+N12-O12),0)+IF(AND('Debt Setup'!$H$13&lt;&gt;"",'Debt Setup'!$H$13&lt;'Debt Setup'!$H$16),MAX(0,U11+R12-S12),0)+IF(AND('Debt Setup'!$H$14&lt;&gt;"",'Debt Setup'!$H$14&lt;'Debt Setup'!$H$16),MAX(0,Y11+V12-W12),0)+IF(AND('Debt Setup'!$H$15&lt;&gt;"",'Debt Setup'!$H$15&lt;'Debt Setup'!$H$16),MAX(0,AC11+Z12-AA12),0)+IF(AND('Debt Setup'!$H$16&lt;&gt;"",'Debt Setup'!$H$16&lt;'Debt Setup'!$H$16),MAX(0,AG11+AD12-AE12),0)+IF(AND('Debt Setup'!$H$17&lt;&gt;"",'Debt Setup'!$H$17&lt;'Debt Setup'!$H$16),MAX(0,AK11+AH12-AI12),0)+IF(AND('Debt Setup'!$H$18&lt;&gt;"",'Debt Setup'!$H$18&lt;'Debt Setup'!$H$16),MAX(0,AO11+AL12-AM12),0)+IF(AND('Debt Setup'!$H$19&lt;&gt;"",'Debt Setup'!$H$19&lt;'Debt Setup'!$H$16),MAX(0,AS11+AP12-AQ12),0)+IF(AND('Debt Setup'!$H$20&lt;&gt;"",'Debt Setup'!$H$20&lt;'Debt Setup'!$H$16),MAX(0,AW11+AT12-AU12),0)+IF(AND('Debt Setup'!$H$21&lt;&gt;"",'Debt Setup'!$H$21&lt;'Debt Setup'!$H$16),MAX(0,BA11+AX12-AY12),0))))))</x:f>
      </x:c>
      <x:c r="AG12" s="54" t="str">
        <x:f>IF('Debt Setup'!$F$3=0,"",MAX(0,AG11+AD12-AE12-AF12))</x:f>
      </x:c>
      <x:c r="AH12" s="54" t="str">
        <x:f>IF('Debt Setup'!$F$3=0,"",IF(AK11&lt;=0,0,AK11*'Debt Setup'!$D$17/100/12))</x:f>
      </x:c>
      <x:c r="AI12" s="54" t="str">
        <x:f>IF('Debt Setup'!$F$3=0,"",IF('Debt Setup'!$H$17="",0,MIN('Debt Setup'!$E$17,MAX(0,AK11+AH12))))</x:f>
      </x:c>
      <x:c r="AJ12" s="54" t="str">
        <x:f>IF('Debt Setup'!$F$3=0,"",IF('Debt Setup'!$H$17="",0,MIN(MAX(0,AK11+AH12-AI12),MAX(0,'Debt Setup'!$F$5-(G12+K12+O12+S12+W12+AA12+AE12+AI12+AM12+AQ12+AU12+AY12)-(IF(AND('Debt Setup'!$H$10&lt;&gt;"",'Debt Setup'!$H$10&lt;'Debt Setup'!$H$17),MAX(0,I11+F12-G12),0)+IF(AND('Debt Setup'!$H$11&lt;&gt;"",'Debt Setup'!$H$11&lt;'Debt Setup'!$H$17),MAX(0,M11+J12-K12),0)+IF(AND('Debt Setup'!$H$12&lt;&gt;"",'Debt Setup'!$H$12&lt;'Debt Setup'!$H$17),MAX(0,Q11+N12-O12),0)+IF(AND('Debt Setup'!$H$13&lt;&gt;"",'Debt Setup'!$H$13&lt;'Debt Setup'!$H$17),MAX(0,U11+R12-S12),0)+IF(AND('Debt Setup'!$H$14&lt;&gt;"",'Debt Setup'!$H$14&lt;'Debt Setup'!$H$17),MAX(0,Y11+V12-W12),0)+IF(AND('Debt Setup'!$H$15&lt;&gt;"",'Debt Setup'!$H$15&lt;'Debt Setup'!$H$17),MAX(0,AC11+Z12-AA12),0)+IF(AND('Debt Setup'!$H$16&lt;&gt;"",'Debt Setup'!$H$16&lt;'Debt Setup'!$H$17),MAX(0,AG11+AD12-AE12),0)+IF(AND('Debt Setup'!$H$17&lt;&gt;"",'Debt Setup'!$H$17&lt;'Debt Setup'!$H$17),MAX(0,AK11+AH12-AI12),0)+IF(AND('Debt Setup'!$H$18&lt;&gt;"",'Debt Setup'!$H$18&lt;'Debt Setup'!$H$17),MAX(0,AO11+AL12-AM12),0)+IF(AND('Debt Setup'!$H$19&lt;&gt;"",'Debt Setup'!$H$19&lt;'Debt Setup'!$H$17),MAX(0,AS11+AP12-AQ12),0)+IF(AND('Debt Setup'!$H$20&lt;&gt;"",'Debt Setup'!$H$20&lt;'Debt Setup'!$H$17),MAX(0,AW11+AT12-AU12),0)+IF(AND('Debt Setup'!$H$21&lt;&gt;"",'Debt Setup'!$H$21&lt;'Debt Setup'!$H$17),MAX(0,BA11+AX12-AY12),0))))))</x:f>
      </x:c>
      <x:c r="AK12" s="54" t="str">
        <x:f>IF('Debt Setup'!$F$3=0,"",MAX(0,AK11+AH12-AI12-AJ12))</x:f>
      </x:c>
      <x:c r="AL12" s="54" t="str">
        <x:f>IF('Debt Setup'!$F$3=0,"",IF(AO11&lt;=0,0,AO11*'Debt Setup'!$D$18/100/12))</x:f>
      </x:c>
      <x:c r="AM12" s="54" t="str">
        <x:f>IF('Debt Setup'!$F$3=0,"",IF('Debt Setup'!$H$18="",0,MIN('Debt Setup'!$E$18,MAX(0,AO11+AL12))))</x:f>
      </x:c>
      <x:c r="AN12" s="54" t="str">
        <x:f>IF('Debt Setup'!$F$3=0,"",IF('Debt Setup'!$H$18="",0,MIN(MAX(0,AO11+AL12-AM12),MAX(0,'Debt Setup'!$F$5-(G12+K12+O12+S12+W12+AA12+AE12+AI12+AM12+AQ12+AU12+AY12)-(IF(AND('Debt Setup'!$H$10&lt;&gt;"",'Debt Setup'!$H$10&lt;'Debt Setup'!$H$18),MAX(0,I11+F12-G12),0)+IF(AND('Debt Setup'!$H$11&lt;&gt;"",'Debt Setup'!$H$11&lt;'Debt Setup'!$H$18),MAX(0,M11+J12-K12),0)+IF(AND('Debt Setup'!$H$12&lt;&gt;"",'Debt Setup'!$H$12&lt;'Debt Setup'!$H$18),MAX(0,Q11+N12-O12),0)+IF(AND('Debt Setup'!$H$13&lt;&gt;"",'Debt Setup'!$H$13&lt;'Debt Setup'!$H$18),MAX(0,U11+R12-S12),0)+IF(AND('Debt Setup'!$H$14&lt;&gt;"",'Debt Setup'!$H$14&lt;'Debt Setup'!$H$18),MAX(0,Y11+V12-W12),0)+IF(AND('Debt Setup'!$H$15&lt;&gt;"",'Debt Setup'!$H$15&lt;'Debt Setup'!$H$18),MAX(0,AC11+Z12-AA12),0)+IF(AND('Debt Setup'!$H$16&lt;&gt;"",'Debt Setup'!$H$16&lt;'Debt Setup'!$H$18),MAX(0,AG11+AD12-AE12),0)+IF(AND('Debt Setup'!$H$17&lt;&gt;"",'Debt Setup'!$H$17&lt;'Debt Setup'!$H$18),MAX(0,AK11+AH12-AI12),0)+IF(AND('Debt Setup'!$H$18&lt;&gt;"",'Debt Setup'!$H$18&lt;'Debt Setup'!$H$18),MAX(0,AO11+AL12-AM12),0)+IF(AND('Debt Setup'!$H$19&lt;&gt;"",'Debt Setup'!$H$19&lt;'Debt Setup'!$H$18),MAX(0,AS11+AP12-AQ12),0)+IF(AND('Debt Setup'!$H$20&lt;&gt;"",'Debt Setup'!$H$20&lt;'Debt Setup'!$H$18),MAX(0,AW11+AT12-AU12),0)+IF(AND('Debt Setup'!$H$21&lt;&gt;"",'Debt Setup'!$H$21&lt;'Debt Setup'!$H$18),MAX(0,BA11+AX12-AY12),0))))))</x:f>
      </x:c>
      <x:c r="AO12" s="54" t="str">
        <x:f>IF('Debt Setup'!$F$3=0,"",MAX(0,AO11+AL12-AM12-AN12))</x:f>
      </x:c>
      <x:c r="AP12" s="54" t="str">
        <x:f>IF('Debt Setup'!$F$3=0,"",IF(AS11&lt;=0,0,AS11*'Debt Setup'!$D$19/100/12))</x:f>
      </x:c>
      <x:c r="AQ12" s="54" t="str">
        <x:f>IF('Debt Setup'!$F$3=0,"",IF('Debt Setup'!$H$19="",0,MIN('Debt Setup'!$E$19,MAX(0,AS11+AP12))))</x:f>
      </x:c>
      <x:c r="AR12" s="54" t="str">
        <x:f>IF('Debt Setup'!$F$3=0,"",IF('Debt Setup'!$H$19="",0,MIN(MAX(0,AS11+AP12-AQ12),MAX(0,'Debt Setup'!$F$5-(G12+K12+O12+S12+W12+AA12+AE12+AI12+AM12+AQ12+AU12+AY12)-(IF(AND('Debt Setup'!$H$10&lt;&gt;"",'Debt Setup'!$H$10&lt;'Debt Setup'!$H$19),MAX(0,I11+F12-G12),0)+IF(AND('Debt Setup'!$H$11&lt;&gt;"",'Debt Setup'!$H$11&lt;'Debt Setup'!$H$19),MAX(0,M11+J12-K12),0)+IF(AND('Debt Setup'!$H$12&lt;&gt;"",'Debt Setup'!$H$12&lt;'Debt Setup'!$H$19),MAX(0,Q11+N12-O12),0)+IF(AND('Debt Setup'!$H$13&lt;&gt;"",'Debt Setup'!$H$13&lt;'Debt Setup'!$H$19),MAX(0,U11+R12-S12),0)+IF(AND('Debt Setup'!$H$14&lt;&gt;"",'Debt Setup'!$H$14&lt;'Debt Setup'!$H$19),MAX(0,Y11+V12-W12),0)+IF(AND('Debt Setup'!$H$15&lt;&gt;"",'Debt Setup'!$H$15&lt;'Debt Setup'!$H$19),MAX(0,AC11+Z12-AA12),0)+IF(AND('Debt Setup'!$H$16&lt;&gt;"",'Debt Setup'!$H$16&lt;'Debt Setup'!$H$19),MAX(0,AG11+AD12-AE12),0)+IF(AND('Debt Setup'!$H$17&lt;&gt;"",'Debt Setup'!$H$17&lt;'Debt Setup'!$H$19),MAX(0,AK11+AH12-AI12),0)+IF(AND('Debt Setup'!$H$18&lt;&gt;"",'Debt Setup'!$H$18&lt;'Debt Setup'!$H$19),MAX(0,AO11+AL12-AM12),0)+IF(AND('Debt Setup'!$H$19&lt;&gt;"",'Debt Setup'!$H$19&lt;'Debt Setup'!$H$19),MAX(0,AS11+AP12-AQ12),0)+IF(AND('Debt Setup'!$H$20&lt;&gt;"",'Debt Setup'!$H$20&lt;'Debt Setup'!$H$19),MAX(0,AW11+AT12-AU12),0)+IF(AND('Debt Setup'!$H$21&lt;&gt;"",'Debt Setup'!$H$21&lt;'Debt Setup'!$H$19),MAX(0,BA11+AX12-AY12),0))))))</x:f>
      </x:c>
      <x:c r="AS12" s="54" t="str">
        <x:f>IF('Debt Setup'!$F$3=0,"",MAX(0,AS11+AP12-AQ12-AR12))</x:f>
      </x:c>
      <x:c r="AT12" s="54" t="str">
        <x:f>IF('Debt Setup'!$F$3=0,"",IF(AW11&lt;=0,0,AW11*'Debt Setup'!$D$20/100/12))</x:f>
      </x:c>
      <x:c r="AU12" s="54" t="str">
        <x:f>IF('Debt Setup'!$F$3=0,"",IF('Debt Setup'!$H$20="",0,MIN('Debt Setup'!$E$20,MAX(0,AW11+AT12))))</x:f>
      </x:c>
      <x:c r="AV12" s="54" t="str">
        <x:f>IF('Debt Setup'!$F$3=0,"",IF('Debt Setup'!$H$20="",0,MIN(MAX(0,AW11+AT12-AU12),MAX(0,'Debt Setup'!$F$5-(G12+K12+O12+S12+W12+AA12+AE12+AI12+AM12+AQ12+AU12+AY12)-(IF(AND('Debt Setup'!$H$10&lt;&gt;"",'Debt Setup'!$H$10&lt;'Debt Setup'!$H$20),MAX(0,I11+F12-G12),0)+IF(AND('Debt Setup'!$H$11&lt;&gt;"",'Debt Setup'!$H$11&lt;'Debt Setup'!$H$20),MAX(0,M11+J12-K12),0)+IF(AND('Debt Setup'!$H$12&lt;&gt;"",'Debt Setup'!$H$12&lt;'Debt Setup'!$H$20),MAX(0,Q11+N12-O12),0)+IF(AND('Debt Setup'!$H$13&lt;&gt;"",'Debt Setup'!$H$13&lt;'Debt Setup'!$H$20),MAX(0,U11+R12-S12),0)+IF(AND('Debt Setup'!$H$14&lt;&gt;"",'Debt Setup'!$H$14&lt;'Debt Setup'!$H$20),MAX(0,Y11+V12-W12),0)+IF(AND('Debt Setup'!$H$15&lt;&gt;"",'Debt Setup'!$H$15&lt;'Debt Setup'!$H$20),MAX(0,AC11+Z12-AA12),0)+IF(AND('Debt Setup'!$H$16&lt;&gt;"",'Debt Setup'!$H$16&lt;'Debt Setup'!$H$20),MAX(0,AG11+AD12-AE12),0)+IF(AND('Debt Setup'!$H$17&lt;&gt;"",'Debt Setup'!$H$17&lt;'Debt Setup'!$H$20),MAX(0,AK11+AH12-AI12),0)+IF(AND('Debt Setup'!$H$18&lt;&gt;"",'Debt Setup'!$H$18&lt;'Debt Setup'!$H$20),MAX(0,AO11+AL12-AM12),0)+IF(AND('Debt Setup'!$H$19&lt;&gt;"",'Debt Setup'!$H$19&lt;'Debt Setup'!$H$20),MAX(0,AS11+AP12-AQ12),0)+IF(AND('Debt Setup'!$H$20&lt;&gt;"",'Debt Setup'!$H$20&lt;'Debt Setup'!$H$20),MAX(0,AW11+AT12-AU12),0)+IF(AND('Debt Setup'!$H$21&lt;&gt;"",'Debt Setup'!$H$21&lt;'Debt Setup'!$H$20),MAX(0,BA11+AX12-AY12),0))))))</x:f>
      </x:c>
      <x:c r="AW12" s="54" t="str">
        <x:f>IF('Debt Setup'!$F$3=0,"",MAX(0,AW11+AT12-AU12-AV12))</x:f>
      </x:c>
      <x:c r="AX12" s="54" t="str">
        <x:f>IF('Debt Setup'!$F$3=0,"",IF(BA11&lt;=0,0,BA11*'Debt Setup'!$D$21/100/12))</x:f>
      </x:c>
      <x:c r="AY12" s="54" t="str">
        <x:f>IF('Debt Setup'!$F$3=0,"",IF('Debt Setup'!$H$21="",0,MIN('Debt Setup'!$E$21,MAX(0,BA11+AX12))))</x:f>
      </x:c>
      <x:c r="AZ12" s="54" t="str">
        <x:f>IF('Debt Setup'!$F$3=0,"",IF('Debt Setup'!$H$21="",0,MIN(MAX(0,BA11+AX12-AY12),MAX(0,'Debt Setup'!$F$5-(G12+K12+O12+S12+W12+AA12+AE12+AI12+AM12+AQ12+AU12+AY12)-(IF(AND('Debt Setup'!$H$10&lt;&gt;"",'Debt Setup'!$H$10&lt;'Debt Setup'!$H$21),MAX(0,I11+F12-G12),0)+IF(AND('Debt Setup'!$H$11&lt;&gt;"",'Debt Setup'!$H$11&lt;'Debt Setup'!$H$21),MAX(0,M11+J12-K12),0)+IF(AND('Debt Setup'!$H$12&lt;&gt;"",'Debt Setup'!$H$12&lt;'Debt Setup'!$H$21),MAX(0,Q11+N12-O12),0)+IF(AND('Debt Setup'!$H$13&lt;&gt;"",'Debt Setup'!$H$13&lt;'Debt Setup'!$H$21),MAX(0,U11+R12-S12),0)+IF(AND('Debt Setup'!$H$14&lt;&gt;"",'Debt Setup'!$H$14&lt;'Debt Setup'!$H$21),MAX(0,Y11+V12-W12),0)+IF(AND('Debt Setup'!$H$15&lt;&gt;"",'Debt Setup'!$H$15&lt;'Debt Setup'!$H$21),MAX(0,AC11+Z12-AA12),0)+IF(AND('Debt Setup'!$H$16&lt;&gt;"",'Debt Setup'!$H$16&lt;'Debt Setup'!$H$21),MAX(0,AG11+AD12-AE12),0)+IF(AND('Debt Setup'!$H$17&lt;&gt;"",'Debt Setup'!$H$17&lt;'Debt Setup'!$H$21),MAX(0,AK11+AH12-AI12),0)+IF(AND('Debt Setup'!$H$18&lt;&gt;"",'Debt Setup'!$H$18&lt;'Debt Setup'!$H$21),MAX(0,AO11+AL12-AM12),0)+IF(AND('Debt Setup'!$H$19&lt;&gt;"",'Debt Setup'!$H$19&lt;'Debt Setup'!$H$21),MAX(0,AS11+AP12-AQ12),0)+IF(AND('Debt Setup'!$H$20&lt;&gt;"",'Debt Setup'!$H$20&lt;'Debt Setup'!$H$21),MAX(0,AW11+AT12-AU12),0)+IF(AND('Debt Setup'!$H$21&lt;&gt;"",'Debt Setup'!$H$21&lt;'Debt Setup'!$H$21),MAX(0,BA11+AX12-AY12),0))))))</x:f>
      </x:c>
      <x:c r="BA12" s="54" t="str">
        <x:f>IF('Debt Setup'!$F$3=0,"",MAX(0,BA11+AX12-AY12-AZ12))</x:f>
      </x:c>
    </x:row>
    <x:row r="13">
      <x:c r="A13" t="n">
        <x:v>8</x:v>
      </x:c>
      <x:c r="B13" s="86" t="str">
        <x:f>IF('Debt Setup'!$F$3=0,"",DATE(YEAR('Debt Setup'!$B$6),MONTH('Debt Setup'!$B$6)+A13-1,1))</x:f>
      </x:c>
      <x:c r="C13" s="54" t="str">
        <x:f>IF('Debt Setup'!$F$3=0,"",I13+M13+Q13+U13+Y13+AC13+AG13+AK13+AO13+AS13+AW13+BA13)</x:f>
      </x:c>
      <x:c r="D13" s="54" t="str">
        <x:f>IF('Debt Setup'!$F$3=0,"",G13+H13+K13+L13+O13+P13+S13+T13+W13+X13+AA13+AB13+AE13+AF13+AI13+AJ13+AM13+AN13+AQ13+AR13+AU13+AV13+AY13+AZ13)</x:f>
      </x:c>
      <x:c r="E13" s="54" t="str">
        <x:f>IF('Debt Setup'!$F$3=0,"",F13+J13+N13+R13+V13+Z13+AD13+AH13+AL13+AP13+AT13+AX13)</x:f>
      </x:c>
      <x:c r="F13" s="54" t="str">
        <x:f>IF('Debt Setup'!$F$3=0,"",IF(I12&lt;=0,0,I12*'Debt Setup'!$D$10/100/12))</x:f>
      </x:c>
      <x:c r="G13" s="54" t="str">
        <x:f>IF('Debt Setup'!$F$3=0,"",IF('Debt Setup'!$H$10="",0,MIN('Debt Setup'!$E$10,MAX(0,I12+F13))))</x:f>
      </x:c>
      <x:c r="H13" s="54" t="str">
        <x:f>IF('Debt Setup'!$F$3=0,"",IF('Debt Setup'!$H$10="",0,MIN(MAX(0,I12+F13-G13),MAX(0,'Debt Setup'!$F$5-(G13+K13+O13+S13+W13+AA13+AE13+AI13+AM13+AQ13+AU13+AY13)-(IF(AND('Debt Setup'!$H$10&lt;&gt;"",'Debt Setup'!$H$10&lt;'Debt Setup'!$H$10),MAX(0,I12+F13-G13),0)+IF(AND('Debt Setup'!$H$11&lt;&gt;"",'Debt Setup'!$H$11&lt;'Debt Setup'!$H$10),MAX(0,M12+J13-K13),0)+IF(AND('Debt Setup'!$H$12&lt;&gt;"",'Debt Setup'!$H$12&lt;'Debt Setup'!$H$10),MAX(0,Q12+N13-O13),0)+IF(AND('Debt Setup'!$H$13&lt;&gt;"",'Debt Setup'!$H$13&lt;'Debt Setup'!$H$10),MAX(0,U12+R13-S13),0)+IF(AND('Debt Setup'!$H$14&lt;&gt;"",'Debt Setup'!$H$14&lt;'Debt Setup'!$H$10),MAX(0,Y12+V13-W13),0)+IF(AND('Debt Setup'!$H$15&lt;&gt;"",'Debt Setup'!$H$15&lt;'Debt Setup'!$H$10),MAX(0,AC12+Z13-AA13),0)+IF(AND('Debt Setup'!$H$16&lt;&gt;"",'Debt Setup'!$H$16&lt;'Debt Setup'!$H$10),MAX(0,AG12+AD13-AE13),0)+IF(AND('Debt Setup'!$H$17&lt;&gt;"",'Debt Setup'!$H$17&lt;'Debt Setup'!$H$10),MAX(0,AK12+AH13-AI13),0)+IF(AND('Debt Setup'!$H$18&lt;&gt;"",'Debt Setup'!$H$18&lt;'Debt Setup'!$H$10),MAX(0,AO12+AL13-AM13),0)+IF(AND('Debt Setup'!$H$19&lt;&gt;"",'Debt Setup'!$H$19&lt;'Debt Setup'!$H$10),MAX(0,AS12+AP13-AQ13),0)+IF(AND('Debt Setup'!$H$20&lt;&gt;"",'Debt Setup'!$H$20&lt;'Debt Setup'!$H$10),MAX(0,AW12+AT13-AU13),0)+IF(AND('Debt Setup'!$H$21&lt;&gt;"",'Debt Setup'!$H$21&lt;'Debt Setup'!$H$10),MAX(0,BA12+AX13-AY13),0))))))</x:f>
      </x:c>
      <x:c r="I13" s="54" t="str">
        <x:f>IF('Debt Setup'!$F$3=0,"",MAX(0,I12+F13-G13-H13))</x:f>
      </x:c>
      <x:c r="J13" s="54" t="str">
        <x:f>IF('Debt Setup'!$F$3=0,"",IF(M12&lt;=0,0,M12*'Debt Setup'!$D$11/100/12))</x:f>
      </x:c>
      <x:c r="K13" s="54" t="str">
        <x:f>IF('Debt Setup'!$F$3=0,"",IF('Debt Setup'!$H$11="",0,MIN('Debt Setup'!$E$11,MAX(0,M12+J13))))</x:f>
      </x:c>
      <x:c r="L13" s="54" t="str">
        <x:f>IF('Debt Setup'!$F$3=0,"",IF('Debt Setup'!$H$11="",0,MIN(MAX(0,M12+J13-K13),MAX(0,'Debt Setup'!$F$5-(G13+K13+O13+S13+W13+AA13+AE13+AI13+AM13+AQ13+AU13+AY13)-(IF(AND('Debt Setup'!$H$10&lt;&gt;"",'Debt Setup'!$H$10&lt;'Debt Setup'!$H$11),MAX(0,I12+F13-G13),0)+IF(AND('Debt Setup'!$H$11&lt;&gt;"",'Debt Setup'!$H$11&lt;'Debt Setup'!$H$11),MAX(0,M12+J13-K13),0)+IF(AND('Debt Setup'!$H$12&lt;&gt;"",'Debt Setup'!$H$12&lt;'Debt Setup'!$H$11),MAX(0,Q12+N13-O13),0)+IF(AND('Debt Setup'!$H$13&lt;&gt;"",'Debt Setup'!$H$13&lt;'Debt Setup'!$H$11),MAX(0,U12+R13-S13),0)+IF(AND('Debt Setup'!$H$14&lt;&gt;"",'Debt Setup'!$H$14&lt;'Debt Setup'!$H$11),MAX(0,Y12+V13-W13),0)+IF(AND('Debt Setup'!$H$15&lt;&gt;"",'Debt Setup'!$H$15&lt;'Debt Setup'!$H$11),MAX(0,AC12+Z13-AA13),0)+IF(AND('Debt Setup'!$H$16&lt;&gt;"",'Debt Setup'!$H$16&lt;'Debt Setup'!$H$11),MAX(0,AG12+AD13-AE13),0)+IF(AND('Debt Setup'!$H$17&lt;&gt;"",'Debt Setup'!$H$17&lt;'Debt Setup'!$H$11),MAX(0,AK12+AH13-AI13),0)+IF(AND('Debt Setup'!$H$18&lt;&gt;"",'Debt Setup'!$H$18&lt;'Debt Setup'!$H$11),MAX(0,AO12+AL13-AM13),0)+IF(AND('Debt Setup'!$H$19&lt;&gt;"",'Debt Setup'!$H$19&lt;'Debt Setup'!$H$11),MAX(0,AS12+AP13-AQ13),0)+IF(AND('Debt Setup'!$H$20&lt;&gt;"",'Debt Setup'!$H$20&lt;'Debt Setup'!$H$11),MAX(0,AW12+AT13-AU13),0)+IF(AND('Debt Setup'!$H$21&lt;&gt;"",'Debt Setup'!$H$21&lt;'Debt Setup'!$H$11),MAX(0,BA12+AX13-AY13),0))))))</x:f>
      </x:c>
      <x:c r="M13" s="54" t="str">
        <x:f>IF('Debt Setup'!$F$3=0,"",MAX(0,M12+J13-K13-L13))</x:f>
      </x:c>
      <x:c r="N13" s="54" t="str">
        <x:f>IF('Debt Setup'!$F$3=0,"",IF(Q12&lt;=0,0,Q12*'Debt Setup'!$D$12/100/12))</x:f>
      </x:c>
      <x:c r="O13" s="54" t="str">
        <x:f>IF('Debt Setup'!$F$3=0,"",IF('Debt Setup'!$H$12="",0,MIN('Debt Setup'!$E$12,MAX(0,Q12+N13))))</x:f>
      </x:c>
      <x:c r="P13" s="54" t="str">
        <x:f>IF('Debt Setup'!$F$3=0,"",IF('Debt Setup'!$H$12="",0,MIN(MAX(0,Q12+N13-O13),MAX(0,'Debt Setup'!$F$5-(G13+K13+O13+S13+W13+AA13+AE13+AI13+AM13+AQ13+AU13+AY13)-(IF(AND('Debt Setup'!$H$10&lt;&gt;"",'Debt Setup'!$H$10&lt;'Debt Setup'!$H$12),MAX(0,I12+F13-G13),0)+IF(AND('Debt Setup'!$H$11&lt;&gt;"",'Debt Setup'!$H$11&lt;'Debt Setup'!$H$12),MAX(0,M12+J13-K13),0)+IF(AND('Debt Setup'!$H$12&lt;&gt;"",'Debt Setup'!$H$12&lt;'Debt Setup'!$H$12),MAX(0,Q12+N13-O13),0)+IF(AND('Debt Setup'!$H$13&lt;&gt;"",'Debt Setup'!$H$13&lt;'Debt Setup'!$H$12),MAX(0,U12+R13-S13),0)+IF(AND('Debt Setup'!$H$14&lt;&gt;"",'Debt Setup'!$H$14&lt;'Debt Setup'!$H$12),MAX(0,Y12+V13-W13),0)+IF(AND('Debt Setup'!$H$15&lt;&gt;"",'Debt Setup'!$H$15&lt;'Debt Setup'!$H$12),MAX(0,AC12+Z13-AA13),0)+IF(AND('Debt Setup'!$H$16&lt;&gt;"",'Debt Setup'!$H$16&lt;'Debt Setup'!$H$12),MAX(0,AG12+AD13-AE13),0)+IF(AND('Debt Setup'!$H$17&lt;&gt;"",'Debt Setup'!$H$17&lt;'Debt Setup'!$H$12),MAX(0,AK12+AH13-AI13),0)+IF(AND('Debt Setup'!$H$18&lt;&gt;"",'Debt Setup'!$H$18&lt;'Debt Setup'!$H$12),MAX(0,AO12+AL13-AM13),0)+IF(AND('Debt Setup'!$H$19&lt;&gt;"",'Debt Setup'!$H$19&lt;'Debt Setup'!$H$12),MAX(0,AS12+AP13-AQ13),0)+IF(AND('Debt Setup'!$H$20&lt;&gt;"",'Debt Setup'!$H$20&lt;'Debt Setup'!$H$12),MAX(0,AW12+AT13-AU13),0)+IF(AND('Debt Setup'!$H$21&lt;&gt;"",'Debt Setup'!$H$21&lt;'Debt Setup'!$H$12),MAX(0,BA12+AX13-AY13),0))))))</x:f>
      </x:c>
      <x:c r="Q13" s="54" t="str">
        <x:f>IF('Debt Setup'!$F$3=0,"",MAX(0,Q12+N13-O13-P13))</x:f>
      </x:c>
      <x:c r="R13" s="54" t="str">
        <x:f>IF('Debt Setup'!$F$3=0,"",IF(U12&lt;=0,0,U12*'Debt Setup'!$D$13/100/12))</x:f>
      </x:c>
      <x:c r="S13" s="54" t="str">
        <x:f>IF('Debt Setup'!$F$3=0,"",IF('Debt Setup'!$H$13="",0,MIN('Debt Setup'!$E$13,MAX(0,U12+R13))))</x:f>
      </x:c>
      <x:c r="T13" s="54" t="str">
        <x:f>IF('Debt Setup'!$F$3=0,"",IF('Debt Setup'!$H$13="",0,MIN(MAX(0,U12+R13-S13),MAX(0,'Debt Setup'!$F$5-(G13+K13+O13+S13+W13+AA13+AE13+AI13+AM13+AQ13+AU13+AY13)-(IF(AND('Debt Setup'!$H$10&lt;&gt;"",'Debt Setup'!$H$10&lt;'Debt Setup'!$H$13),MAX(0,I12+F13-G13),0)+IF(AND('Debt Setup'!$H$11&lt;&gt;"",'Debt Setup'!$H$11&lt;'Debt Setup'!$H$13),MAX(0,M12+J13-K13),0)+IF(AND('Debt Setup'!$H$12&lt;&gt;"",'Debt Setup'!$H$12&lt;'Debt Setup'!$H$13),MAX(0,Q12+N13-O13),0)+IF(AND('Debt Setup'!$H$13&lt;&gt;"",'Debt Setup'!$H$13&lt;'Debt Setup'!$H$13),MAX(0,U12+R13-S13),0)+IF(AND('Debt Setup'!$H$14&lt;&gt;"",'Debt Setup'!$H$14&lt;'Debt Setup'!$H$13),MAX(0,Y12+V13-W13),0)+IF(AND('Debt Setup'!$H$15&lt;&gt;"",'Debt Setup'!$H$15&lt;'Debt Setup'!$H$13),MAX(0,AC12+Z13-AA13),0)+IF(AND('Debt Setup'!$H$16&lt;&gt;"",'Debt Setup'!$H$16&lt;'Debt Setup'!$H$13),MAX(0,AG12+AD13-AE13),0)+IF(AND('Debt Setup'!$H$17&lt;&gt;"",'Debt Setup'!$H$17&lt;'Debt Setup'!$H$13),MAX(0,AK12+AH13-AI13),0)+IF(AND('Debt Setup'!$H$18&lt;&gt;"",'Debt Setup'!$H$18&lt;'Debt Setup'!$H$13),MAX(0,AO12+AL13-AM13),0)+IF(AND('Debt Setup'!$H$19&lt;&gt;"",'Debt Setup'!$H$19&lt;'Debt Setup'!$H$13),MAX(0,AS12+AP13-AQ13),0)+IF(AND('Debt Setup'!$H$20&lt;&gt;"",'Debt Setup'!$H$20&lt;'Debt Setup'!$H$13),MAX(0,AW12+AT13-AU13),0)+IF(AND('Debt Setup'!$H$21&lt;&gt;"",'Debt Setup'!$H$21&lt;'Debt Setup'!$H$13),MAX(0,BA12+AX13-AY13),0))))))</x:f>
      </x:c>
      <x:c r="U13" s="54" t="str">
        <x:f>IF('Debt Setup'!$F$3=0,"",MAX(0,U12+R13-S13-T13))</x:f>
      </x:c>
      <x:c r="V13" s="54" t="str">
        <x:f>IF('Debt Setup'!$F$3=0,"",IF(Y12&lt;=0,0,Y12*'Debt Setup'!$D$14/100/12))</x:f>
      </x:c>
      <x:c r="W13" s="54" t="str">
        <x:f>IF('Debt Setup'!$F$3=0,"",IF('Debt Setup'!$H$14="",0,MIN('Debt Setup'!$E$14,MAX(0,Y12+V13))))</x:f>
      </x:c>
      <x:c r="X13" s="54" t="str">
        <x:f>IF('Debt Setup'!$F$3=0,"",IF('Debt Setup'!$H$14="",0,MIN(MAX(0,Y12+V13-W13),MAX(0,'Debt Setup'!$F$5-(G13+K13+O13+S13+W13+AA13+AE13+AI13+AM13+AQ13+AU13+AY13)-(IF(AND('Debt Setup'!$H$10&lt;&gt;"",'Debt Setup'!$H$10&lt;'Debt Setup'!$H$14),MAX(0,I12+F13-G13),0)+IF(AND('Debt Setup'!$H$11&lt;&gt;"",'Debt Setup'!$H$11&lt;'Debt Setup'!$H$14),MAX(0,M12+J13-K13),0)+IF(AND('Debt Setup'!$H$12&lt;&gt;"",'Debt Setup'!$H$12&lt;'Debt Setup'!$H$14),MAX(0,Q12+N13-O13),0)+IF(AND('Debt Setup'!$H$13&lt;&gt;"",'Debt Setup'!$H$13&lt;'Debt Setup'!$H$14),MAX(0,U12+R13-S13),0)+IF(AND('Debt Setup'!$H$14&lt;&gt;"",'Debt Setup'!$H$14&lt;'Debt Setup'!$H$14),MAX(0,Y12+V13-W13),0)+IF(AND('Debt Setup'!$H$15&lt;&gt;"",'Debt Setup'!$H$15&lt;'Debt Setup'!$H$14),MAX(0,AC12+Z13-AA13),0)+IF(AND('Debt Setup'!$H$16&lt;&gt;"",'Debt Setup'!$H$16&lt;'Debt Setup'!$H$14),MAX(0,AG12+AD13-AE13),0)+IF(AND('Debt Setup'!$H$17&lt;&gt;"",'Debt Setup'!$H$17&lt;'Debt Setup'!$H$14),MAX(0,AK12+AH13-AI13),0)+IF(AND('Debt Setup'!$H$18&lt;&gt;"",'Debt Setup'!$H$18&lt;'Debt Setup'!$H$14),MAX(0,AO12+AL13-AM13),0)+IF(AND('Debt Setup'!$H$19&lt;&gt;"",'Debt Setup'!$H$19&lt;'Debt Setup'!$H$14),MAX(0,AS12+AP13-AQ13),0)+IF(AND('Debt Setup'!$H$20&lt;&gt;"",'Debt Setup'!$H$20&lt;'Debt Setup'!$H$14),MAX(0,AW12+AT13-AU13),0)+IF(AND('Debt Setup'!$H$21&lt;&gt;"",'Debt Setup'!$H$21&lt;'Debt Setup'!$H$14),MAX(0,BA12+AX13-AY13),0))))))</x:f>
      </x:c>
      <x:c r="Y13" s="54" t="str">
        <x:f>IF('Debt Setup'!$F$3=0,"",MAX(0,Y12+V13-W13-X13))</x:f>
      </x:c>
      <x:c r="Z13" s="54" t="str">
        <x:f>IF('Debt Setup'!$F$3=0,"",IF(AC12&lt;=0,0,AC12*'Debt Setup'!$D$15/100/12))</x:f>
      </x:c>
      <x:c r="AA13" s="54" t="str">
        <x:f>IF('Debt Setup'!$F$3=0,"",IF('Debt Setup'!$H$15="",0,MIN('Debt Setup'!$E$15,MAX(0,AC12+Z13))))</x:f>
      </x:c>
      <x:c r="AB13" s="54" t="str">
        <x:f>IF('Debt Setup'!$F$3=0,"",IF('Debt Setup'!$H$15="",0,MIN(MAX(0,AC12+Z13-AA13),MAX(0,'Debt Setup'!$F$5-(G13+K13+O13+S13+W13+AA13+AE13+AI13+AM13+AQ13+AU13+AY13)-(IF(AND('Debt Setup'!$H$10&lt;&gt;"",'Debt Setup'!$H$10&lt;'Debt Setup'!$H$15),MAX(0,I12+F13-G13),0)+IF(AND('Debt Setup'!$H$11&lt;&gt;"",'Debt Setup'!$H$11&lt;'Debt Setup'!$H$15),MAX(0,M12+J13-K13),0)+IF(AND('Debt Setup'!$H$12&lt;&gt;"",'Debt Setup'!$H$12&lt;'Debt Setup'!$H$15),MAX(0,Q12+N13-O13),0)+IF(AND('Debt Setup'!$H$13&lt;&gt;"",'Debt Setup'!$H$13&lt;'Debt Setup'!$H$15),MAX(0,U12+R13-S13),0)+IF(AND('Debt Setup'!$H$14&lt;&gt;"",'Debt Setup'!$H$14&lt;'Debt Setup'!$H$15),MAX(0,Y12+V13-W13),0)+IF(AND('Debt Setup'!$H$15&lt;&gt;"",'Debt Setup'!$H$15&lt;'Debt Setup'!$H$15),MAX(0,AC12+Z13-AA13),0)+IF(AND('Debt Setup'!$H$16&lt;&gt;"",'Debt Setup'!$H$16&lt;'Debt Setup'!$H$15),MAX(0,AG12+AD13-AE13),0)+IF(AND('Debt Setup'!$H$17&lt;&gt;"",'Debt Setup'!$H$17&lt;'Debt Setup'!$H$15),MAX(0,AK12+AH13-AI13),0)+IF(AND('Debt Setup'!$H$18&lt;&gt;"",'Debt Setup'!$H$18&lt;'Debt Setup'!$H$15),MAX(0,AO12+AL13-AM13),0)+IF(AND('Debt Setup'!$H$19&lt;&gt;"",'Debt Setup'!$H$19&lt;'Debt Setup'!$H$15),MAX(0,AS12+AP13-AQ13),0)+IF(AND('Debt Setup'!$H$20&lt;&gt;"",'Debt Setup'!$H$20&lt;'Debt Setup'!$H$15),MAX(0,AW12+AT13-AU13),0)+IF(AND('Debt Setup'!$H$21&lt;&gt;"",'Debt Setup'!$H$21&lt;'Debt Setup'!$H$15),MAX(0,BA12+AX13-AY13),0))))))</x:f>
      </x:c>
      <x:c r="AC13" s="54" t="str">
        <x:f>IF('Debt Setup'!$F$3=0,"",MAX(0,AC12+Z13-AA13-AB13))</x:f>
      </x:c>
      <x:c r="AD13" s="54" t="str">
        <x:f>IF('Debt Setup'!$F$3=0,"",IF(AG12&lt;=0,0,AG12*'Debt Setup'!$D$16/100/12))</x:f>
      </x:c>
      <x:c r="AE13" s="54" t="str">
        <x:f>IF('Debt Setup'!$F$3=0,"",IF('Debt Setup'!$H$16="",0,MIN('Debt Setup'!$E$16,MAX(0,AG12+AD13))))</x:f>
      </x:c>
      <x:c r="AF13" s="54" t="str">
        <x:f>IF('Debt Setup'!$F$3=0,"",IF('Debt Setup'!$H$16="",0,MIN(MAX(0,AG12+AD13-AE13),MAX(0,'Debt Setup'!$F$5-(G13+K13+O13+S13+W13+AA13+AE13+AI13+AM13+AQ13+AU13+AY13)-(IF(AND('Debt Setup'!$H$10&lt;&gt;"",'Debt Setup'!$H$10&lt;'Debt Setup'!$H$16),MAX(0,I12+F13-G13),0)+IF(AND('Debt Setup'!$H$11&lt;&gt;"",'Debt Setup'!$H$11&lt;'Debt Setup'!$H$16),MAX(0,M12+J13-K13),0)+IF(AND('Debt Setup'!$H$12&lt;&gt;"",'Debt Setup'!$H$12&lt;'Debt Setup'!$H$16),MAX(0,Q12+N13-O13),0)+IF(AND('Debt Setup'!$H$13&lt;&gt;"",'Debt Setup'!$H$13&lt;'Debt Setup'!$H$16),MAX(0,U12+R13-S13),0)+IF(AND('Debt Setup'!$H$14&lt;&gt;"",'Debt Setup'!$H$14&lt;'Debt Setup'!$H$16),MAX(0,Y12+V13-W13),0)+IF(AND('Debt Setup'!$H$15&lt;&gt;"",'Debt Setup'!$H$15&lt;'Debt Setup'!$H$16),MAX(0,AC12+Z13-AA13),0)+IF(AND('Debt Setup'!$H$16&lt;&gt;"",'Debt Setup'!$H$16&lt;'Debt Setup'!$H$16),MAX(0,AG12+AD13-AE13),0)+IF(AND('Debt Setup'!$H$17&lt;&gt;"",'Debt Setup'!$H$17&lt;'Debt Setup'!$H$16),MAX(0,AK12+AH13-AI13),0)+IF(AND('Debt Setup'!$H$18&lt;&gt;"",'Debt Setup'!$H$18&lt;'Debt Setup'!$H$16),MAX(0,AO12+AL13-AM13),0)+IF(AND('Debt Setup'!$H$19&lt;&gt;"",'Debt Setup'!$H$19&lt;'Debt Setup'!$H$16),MAX(0,AS12+AP13-AQ13),0)+IF(AND('Debt Setup'!$H$20&lt;&gt;"",'Debt Setup'!$H$20&lt;'Debt Setup'!$H$16),MAX(0,AW12+AT13-AU13),0)+IF(AND('Debt Setup'!$H$21&lt;&gt;"",'Debt Setup'!$H$21&lt;'Debt Setup'!$H$16),MAX(0,BA12+AX13-AY13),0))))))</x:f>
      </x:c>
      <x:c r="AG13" s="54" t="str">
        <x:f>IF('Debt Setup'!$F$3=0,"",MAX(0,AG12+AD13-AE13-AF13))</x:f>
      </x:c>
      <x:c r="AH13" s="54" t="str">
        <x:f>IF('Debt Setup'!$F$3=0,"",IF(AK12&lt;=0,0,AK12*'Debt Setup'!$D$17/100/12))</x:f>
      </x:c>
      <x:c r="AI13" s="54" t="str">
        <x:f>IF('Debt Setup'!$F$3=0,"",IF('Debt Setup'!$H$17="",0,MIN('Debt Setup'!$E$17,MAX(0,AK12+AH13))))</x:f>
      </x:c>
      <x:c r="AJ13" s="54" t="str">
        <x:f>IF('Debt Setup'!$F$3=0,"",IF('Debt Setup'!$H$17="",0,MIN(MAX(0,AK12+AH13-AI13),MAX(0,'Debt Setup'!$F$5-(G13+K13+O13+S13+W13+AA13+AE13+AI13+AM13+AQ13+AU13+AY13)-(IF(AND('Debt Setup'!$H$10&lt;&gt;"",'Debt Setup'!$H$10&lt;'Debt Setup'!$H$17),MAX(0,I12+F13-G13),0)+IF(AND('Debt Setup'!$H$11&lt;&gt;"",'Debt Setup'!$H$11&lt;'Debt Setup'!$H$17),MAX(0,M12+J13-K13),0)+IF(AND('Debt Setup'!$H$12&lt;&gt;"",'Debt Setup'!$H$12&lt;'Debt Setup'!$H$17),MAX(0,Q12+N13-O13),0)+IF(AND('Debt Setup'!$H$13&lt;&gt;"",'Debt Setup'!$H$13&lt;'Debt Setup'!$H$17),MAX(0,U12+R13-S13),0)+IF(AND('Debt Setup'!$H$14&lt;&gt;"",'Debt Setup'!$H$14&lt;'Debt Setup'!$H$17),MAX(0,Y12+V13-W13),0)+IF(AND('Debt Setup'!$H$15&lt;&gt;"",'Debt Setup'!$H$15&lt;'Debt Setup'!$H$17),MAX(0,AC12+Z13-AA13),0)+IF(AND('Debt Setup'!$H$16&lt;&gt;"",'Debt Setup'!$H$16&lt;'Debt Setup'!$H$17),MAX(0,AG12+AD13-AE13),0)+IF(AND('Debt Setup'!$H$17&lt;&gt;"",'Debt Setup'!$H$17&lt;'Debt Setup'!$H$17),MAX(0,AK12+AH13-AI13),0)+IF(AND('Debt Setup'!$H$18&lt;&gt;"",'Debt Setup'!$H$18&lt;'Debt Setup'!$H$17),MAX(0,AO12+AL13-AM13),0)+IF(AND('Debt Setup'!$H$19&lt;&gt;"",'Debt Setup'!$H$19&lt;'Debt Setup'!$H$17),MAX(0,AS12+AP13-AQ13),0)+IF(AND('Debt Setup'!$H$20&lt;&gt;"",'Debt Setup'!$H$20&lt;'Debt Setup'!$H$17),MAX(0,AW12+AT13-AU13),0)+IF(AND('Debt Setup'!$H$21&lt;&gt;"",'Debt Setup'!$H$21&lt;'Debt Setup'!$H$17),MAX(0,BA12+AX13-AY13),0))))))</x:f>
      </x:c>
      <x:c r="AK13" s="54" t="str">
        <x:f>IF('Debt Setup'!$F$3=0,"",MAX(0,AK12+AH13-AI13-AJ13))</x:f>
      </x:c>
      <x:c r="AL13" s="54" t="str">
        <x:f>IF('Debt Setup'!$F$3=0,"",IF(AO12&lt;=0,0,AO12*'Debt Setup'!$D$18/100/12))</x:f>
      </x:c>
      <x:c r="AM13" s="54" t="str">
        <x:f>IF('Debt Setup'!$F$3=0,"",IF('Debt Setup'!$H$18="",0,MIN('Debt Setup'!$E$18,MAX(0,AO12+AL13))))</x:f>
      </x:c>
      <x:c r="AN13" s="54" t="str">
        <x:f>IF('Debt Setup'!$F$3=0,"",IF('Debt Setup'!$H$18="",0,MIN(MAX(0,AO12+AL13-AM13),MAX(0,'Debt Setup'!$F$5-(G13+K13+O13+S13+W13+AA13+AE13+AI13+AM13+AQ13+AU13+AY13)-(IF(AND('Debt Setup'!$H$10&lt;&gt;"",'Debt Setup'!$H$10&lt;'Debt Setup'!$H$18),MAX(0,I12+F13-G13),0)+IF(AND('Debt Setup'!$H$11&lt;&gt;"",'Debt Setup'!$H$11&lt;'Debt Setup'!$H$18),MAX(0,M12+J13-K13),0)+IF(AND('Debt Setup'!$H$12&lt;&gt;"",'Debt Setup'!$H$12&lt;'Debt Setup'!$H$18),MAX(0,Q12+N13-O13),0)+IF(AND('Debt Setup'!$H$13&lt;&gt;"",'Debt Setup'!$H$13&lt;'Debt Setup'!$H$18),MAX(0,U12+R13-S13),0)+IF(AND('Debt Setup'!$H$14&lt;&gt;"",'Debt Setup'!$H$14&lt;'Debt Setup'!$H$18),MAX(0,Y12+V13-W13),0)+IF(AND('Debt Setup'!$H$15&lt;&gt;"",'Debt Setup'!$H$15&lt;'Debt Setup'!$H$18),MAX(0,AC12+Z13-AA13),0)+IF(AND('Debt Setup'!$H$16&lt;&gt;"",'Debt Setup'!$H$16&lt;'Debt Setup'!$H$18),MAX(0,AG12+AD13-AE13),0)+IF(AND('Debt Setup'!$H$17&lt;&gt;"",'Debt Setup'!$H$17&lt;'Debt Setup'!$H$18),MAX(0,AK12+AH13-AI13),0)+IF(AND('Debt Setup'!$H$18&lt;&gt;"",'Debt Setup'!$H$18&lt;'Debt Setup'!$H$18),MAX(0,AO12+AL13-AM13),0)+IF(AND('Debt Setup'!$H$19&lt;&gt;"",'Debt Setup'!$H$19&lt;'Debt Setup'!$H$18),MAX(0,AS12+AP13-AQ13),0)+IF(AND('Debt Setup'!$H$20&lt;&gt;"",'Debt Setup'!$H$20&lt;'Debt Setup'!$H$18),MAX(0,AW12+AT13-AU13),0)+IF(AND('Debt Setup'!$H$21&lt;&gt;"",'Debt Setup'!$H$21&lt;'Debt Setup'!$H$18),MAX(0,BA12+AX13-AY13),0))))))</x:f>
      </x:c>
      <x:c r="AO13" s="54" t="str">
        <x:f>IF('Debt Setup'!$F$3=0,"",MAX(0,AO12+AL13-AM13-AN13))</x:f>
      </x:c>
      <x:c r="AP13" s="54" t="str">
        <x:f>IF('Debt Setup'!$F$3=0,"",IF(AS12&lt;=0,0,AS12*'Debt Setup'!$D$19/100/12))</x:f>
      </x:c>
      <x:c r="AQ13" s="54" t="str">
        <x:f>IF('Debt Setup'!$F$3=0,"",IF('Debt Setup'!$H$19="",0,MIN('Debt Setup'!$E$19,MAX(0,AS12+AP13))))</x:f>
      </x:c>
      <x:c r="AR13" s="54" t="str">
        <x:f>IF('Debt Setup'!$F$3=0,"",IF('Debt Setup'!$H$19="",0,MIN(MAX(0,AS12+AP13-AQ13),MAX(0,'Debt Setup'!$F$5-(G13+K13+O13+S13+W13+AA13+AE13+AI13+AM13+AQ13+AU13+AY13)-(IF(AND('Debt Setup'!$H$10&lt;&gt;"",'Debt Setup'!$H$10&lt;'Debt Setup'!$H$19),MAX(0,I12+F13-G13),0)+IF(AND('Debt Setup'!$H$11&lt;&gt;"",'Debt Setup'!$H$11&lt;'Debt Setup'!$H$19),MAX(0,M12+J13-K13),0)+IF(AND('Debt Setup'!$H$12&lt;&gt;"",'Debt Setup'!$H$12&lt;'Debt Setup'!$H$19),MAX(0,Q12+N13-O13),0)+IF(AND('Debt Setup'!$H$13&lt;&gt;"",'Debt Setup'!$H$13&lt;'Debt Setup'!$H$19),MAX(0,U12+R13-S13),0)+IF(AND('Debt Setup'!$H$14&lt;&gt;"",'Debt Setup'!$H$14&lt;'Debt Setup'!$H$19),MAX(0,Y12+V13-W13),0)+IF(AND('Debt Setup'!$H$15&lt;&gt;"",'Debt Setup'!$H$15&lt;'Debt Setup'!$H$19),MAX(0,AC12+Z13-AA13),0)+IF(AND('Debt Setup'!$H$16&lt;&gt;"",'Debt Setup'!$H$16&lt;'Debt Setup'!$H$19),MAX(0,AG12+AD13-AE13),0)+IF(AND('Debt Setup'!$H$17&lt;&gt;"",'Debt Setup'!$H$17&lt;'Debt Setup'!$H$19),MAX(0,AK12+AH13-AI13),0)+IF(AND('Debt Setup'!$H$18&lt;&gt;"",'Debt Setup'!$H$18&lt;'Debt Setup'!$H$19),MAX(0,AO12+AL13-AM13),0)+IF(AND('Debt Setup'!$H$19&lt;&gt;"",'Debt Setup'!$H$19&lt;'Debt Setup'!$H$19),MAX(0,AS12+AP13-AQ13),0)+IF(AND('Debt Setup'!$H$20&lt;&gt;"",'Debt Setup'!$H$20&lt;'Debt Setup'!$H$19),MAX(0,AW12+AT13-AU13),0)+IF(AND('Debt Setup'!$H$21&lt;&gt;"",'Debt Setup'!$H$21&lt;'Debt Setup'!$H$19),MAX(0,BA12+AX13-AY13),0))))))</x:f>
      </x:c>
      <x:c r="AS13" s="54" t="str">
        <x:f>IF('Debt Setup'!$F$3=0,"",MAX(0,AS12+AP13-AQ13-AR13))</x:f>
      </x:c>
      <x:c r="AT13" s="54" t="str">
        <x:f>IF('Debt Setup'!$F$3=0,"",IF(AW12&lt;=0,0,AW12*'Debt Setup'!$D$20/100/12))</x:f>
      </x:c>
      <x:c r="AU13" s="54" t="str">
        <x:f>IF('Debt Setup'!$F$3=0,"",IF('Debt Setup'!$H$20="",0,MIN('Debt Setup'!$E$20,MAX(0,AW12+AT13))))</x:f>
      </x:c>
      <x:c r="AV13" s="54" t="str">
        <x:f>IF('Debt Setup'!$F$3=0,"",IF('Debt Setup'!$H$20="",0,MIN(MAX(0,AW12+AT13-AU13),MAX(0,'Debt Setup'!$F$5-(G13+K13+O13+S13+W13+AA13+AE13+AI13+AM13+AQ13+AU13+AY13)-(IF(AND('Debt Setup'!$H$10&lt;&gt;"",'Debt Setup'!$H$10&lt;'Debt Setup'!$H$20),MAX(0,I12+F13-G13),0)+IF(AND('Debt Setup'!$H$11&lt;&gt;"",'Debt Setup'!$H$11&lt;'Debt Setup'!$H$20),MAX(0,M12+J13-K13),0)+IF(AND('Debt Setup'!$H$12&lt;&gt;"",'Debt Setup'!$H$12&lt;'Debt Setup'!$H$20),MAX(0,Q12+N13-O13),0)+IF(AND('Debt Setup'!$H$13&lt;&gt;"",'Debt Setup'!$H$13&lt;'Debt Setup'!$H$20),MAX(0,U12+R13-S13),0)+IF(AND('Debt Setup'!$H$14&lt;&gt;"",'Debt Setup'!$H$14&lt;'Debt Setup'!$H$20),MAX(0,Y12+V13-W13),0)+IF(AND('Debt Setup'!$H$15&lt;&gt;"",'Debt Setup'!$H$15&lt;'Debt Setup'!$H$20),MAX(0,AC12+Z13-AA13),0)+IF(AND('Debt Setup'!$H$16&lt;&gt;"",'Debt Setup'!$H$16&lt;'Debt Setup'!$H$20),MAX(0,AG12+AD13-AE13),0)+IF(AND('Debt Setup'!$H$17&lt;&gt;"",'Debt Setup'!$H$17&lt;'Debt Setup'!$H$20),MAX(0,AK12+AH13-AI13),0)+IF(AND('Debt Setup'!$H$18&lt;&gt;"",'Debt Setup'!$H$18&lt;'Debt Setup'!$H$20),MAX(0,AO12+AL13-AM13),0)+IF(AND('Debt Setup'!$H$19&lt;&gt;"",'Debt Setup'!$H$19&lt;'Debt Setup'!$H$20),MAX(0,AS12+AP13-AQ13),0)+IF(AND('Debt Setup'!$H$20&lt;&gt;"",'Debt Setup'!$H$20&lt;'Debt Setup'!$H$20),MAX(0,AW12+AT13-AU13),0)+IF(AND('Debt Setup'!$H$21&lt;&gt;"",'Debt Setup'!$H$21&lt;'Debt Setup'!$H$20),MAX(0,BA12+AX13-AY13),0))))))</x:f>
      </x:c>
      <x:c r="AW13" s="54" t="str">
        <x:f>IF('Debt Setup'!$F$3=0,"",MAX(0,AW12+AT13-AU13-AV13))</x:f>
      </x:c>
      <x:c r="AX13" s="54" t="str">
        <x:f>IF('Debt Setup'!$F$3=0,"",IF(BA12&lt;=0,0,BA12*'Debt Setup'!$D$21/100/12))</x:f>
      </x:c>
      <x:c r="AY13" s="54" t="str">
        <x:f>IF('Debt Setup'!$F$3=0,"",IF('Debt Setup'!$H$21="",0,MIN('Debt Setup'!$E$21,MAX(0,BA12+AX13))))</x:f>
      </x:c>
      <x:c r="AZ13" s="54" t="str">
        <x:f>IF('Debt Setup'!$F$3=0,"",IF('Debt Setup'!$H$21="",0,MIN(MAX(0,BA12+AX13-AY13),MAX(0,'Debt Setup'!$F$5-(G13+K13+O13+S13+W13+AA13+AE13+AI13+AM13+AQ13+AU13+AY13)-(IF(AND('Debt Setup'!$H$10&lt;&gt;"",'Debt Setup'!$H$10&lt;'Debt Setup'!$H$21),MAX(0,I12+F13-G13),0)+IF(AND('Debt Setup'!$H$11&lt;&gt;"",'Debt Setup'!$H$11&lt;'Debt Setup'!$H$21),MAX(0,M12+J13-K13),0)+IF(AND('Debt Setup'!$H$12&lt;&gt;"",'Debt Setup'!$H$12&lt;'Debt Setup'!$H$21),MAX(0,Q12+N13-O13),0)+IF(AND('Debt Setup'!$H$13&lt;&gt;"",'Debt Setup'!$H$13&lt;'Debt Setup'!$H$21),MAX(0,U12+R13-S13),0)+IF(AND('Debt Setup'!$H$14&lt;&gt;"",'Debt Setup'!$H$14&lt;'Debt Setup'!$H$21),MAX(0,Y12+V13-W13),0)+IF(AND('Debt Setup'!$H$15&lt;&gt;"",'Debt Setup'!$H$15&lt;'Debt Setup'!$H$21),MAX(0,AC12+Z13-AA13),0)+IF(AND('Debt Setup'!$H$16&lt;&gt;"",'Debt Setup'!$H$16&lt;'Debt Setup'!$H$21),MAX(0,AG12+AD13-AE13),0)+IF(AND('Debt Setup'!$H$17&lt;&gt;"",'Debt Setup'!$H$17&lt;'Debt Setup'!$H$21),MAX(0,AK12+AH13-AI13),0)+IF(AND('Debt Setup'!$H$18&lt;&gt;"",'Debt Setup'!$H$18&lt;'Debt Setup'!$H$21),MAX(0,AO12+AL13-AM13),0)+IF(AND('Debt Setup'!$H$19&lt;&gt;"",'Debt Setup'!$H$19&lt;'Debt Setup'!$H$21),MAX(0,AS12+AP13-AQ13),0)+IF(AND('Debt Setup'!$H$20&lt;&gt;"",'Debt Setup'!$H$20&lt;'Debt Setup'!$H$21),MAX(0,AW12+AT13-AU13),0)+IF(AND('Debt Setup'!$H$21&lt;&gt;"",'Debt Setup'!$H$21&lt;'Debt Setup'!$H$21),MAX(0,BA12+AX13-AY13),0))))))</x:f>
      </x:c>
      <x:c r="BA13" s="54" t="str">
        <x:f>IF('Debt Setup'!$F$3=0,"",MAX(0,BA12+AX13-AY13-AZ13))</x:f>
      </x:c>
    </x:row>
    <x:row r="14">
      <x:c r="A14" t="n">
        <x:v>9</x:v>
      </x:c>
      <x:c r="B14" s="86" t="str">
        <x:f>IF('Debt Setup'!$F$3=0,"",DATE(YEAR('Debt Setup'!$B$6),MONTH('Debt Setup'!$B$6)+A14-1,1))</x:f>
      </x:c>
      <x:c r="C14" s="54" t="str">
        <x:f>IF('Debt Setup'!$F$3=0,"",I14+M14+Q14+U14+Y14+AC14+AG14+AK14+AO14+AS14+AW14+BA14)</x:f>
      </x:c>
      <x:c r="D14" s="54" t="str">
        <x:f>IF('Debt Setup'!$F$3=0,"",G14+H14+K14+L14+O14+P14+S14+T14+W14+X14+AA14+AB14+AE14+AF14+AI14+AJ14+AM14+AN14+AQ14+AR14+AU14+AV14+AY14+AZ14)</x:f>
      </x:c>
      <x:c r="E14" s="54" t="str">
        <x:f>IF('Debt Setup'!$F$3=0,"",F14+J14+N14+R14+V14+Z14+AD14+AH14+AL14+AP14+AT14+AX14)</x:f>
      </x:c>
      <x:c r="F14" s="54" t="str">
        <x:f>IF('Debt Setup'!$F$3=0,"",IF(I13&lt;=0,0,I13*'Debt Setup'!$D$10/100/12))</x:f>
      </x:c>
      <x:c r="G14" s="54" t="str">
        <x:f>IF('Debt Setup'!$F$3=0,"",IF('Debt Setup'!$H$10="",0,MIN('Debt Setup'!$E$10,MAX(0,I13+F14))))</x:f>
      </x:c>
      <x:c r="H14" s="54" t="str">
        <x:f>IF('Debt Setup'!$F$3=0,"",IF('Debt Setup'!$H$10="",0,MIN(MAX(0,I13+F14-G14),MAX(0,'Debt Setup'!$F$5-(G14+K14+O14+S14+W14+AA14+AE14+AI14+AM14+AQ14+AU14+AY14)-(IF(AND('Debt Setup'!$H$10&lt;&gt;"",'Debt Setup'!$H$10&lt;'Debt Setup'!$H$10),MAX(0,I13+F14-G14),0)+IF(AND('Debt Setup'!$H$11&lt;&gt;"",'Debt Setup'!$H$11&lt;'Debt Setup'!$H$10),MAX(0,M13+J14-K14),0)+IF(AND('Debt Setup'!$H$12&lt;&gt;"",'Debt Setup'!$H$12&lt;'Debt Setup'!$H$10),MAX(0,Q13+N14-O14),0)+IF(AND('Debt Setup'!$H$13&lt;&gt;"",'Debt Setup'!$H$13&lt;'Debt Setup'!$H$10),MAX(0,U13+R14-S14),0)+IF(AND('Debt Setup'!$H$14&lt;&gt;"",'Debt Setup'!$H$14&lt;'Debt Setup'!$H$10),MAX(0,Y13+V14-W14),0)+IF(AND('Debt Setup'!$H$15&lt;&gt;"",'Debt Setup'!$H$15&lt;'Debt Setup'!$H$10),MAX(0,AC13+Z14-AA14),0)+IF(AND('Debt Setup'!$H$16&lt;&gt;"",'Debt Setup'!$H$16&lt;'Debt Setup'!$H$10),MAX(0,AG13+AD14-AE14),0)+IF(AND('Debt Setup'!$H$17&lt;&gt;"",'Debt Setup'!$H$17&lt;'Debt Setup'!$H$10),MAX(0,AK13+AH14-AI14),0)+IF(AND('Debt Setup'!$H$18&lt;&gt;"",'Debt Setup'!$H$18&lt;'Debt Setup'!$H$10),MAX(0,AO13+AL14-AM14),0)+IF(AND('Debt Setup'!$H$19&lt;&gt;"",'Debt Setup'!$H$19&lt;'Debt Setup'!$H$10),MAX(0,AS13+AP14-AQ14),0)+IF(AND('Debt Setup'!$H$20&lt;&gt;"",'Debt Setup'!$H$20&lt;'Debt Setup'!$H$10),MAX(0,AW13+AT14-AU14),0)+IF(AND('Debt Setup'!$H$21&lt;&gt;"",'Debt Setup'!$H$21&lt;'Debt Setup'!$H$10),MAX(0,BA13+AX14-AY14),0))))))</x:f>
      </x:c>
      <x:c r="I14" s="54" t="str">
        <x:f>IF('Debt Setup'!$F$3=0,"",MAX(0,I13+F14-G14-H14))</x:f>
      </x:c>
      <x:c r="J14" s="54" t="str">
        <x:f>IF('Debt Setup'!$F$3=0,"",IF(M13&lt;=0,0,M13*'Debt Setup'!$D$11/100/12))</x:f>
      </x:c>
      <x:c r="K14" s="54" t="str">
        <x:f>IF('Debt Setup'!$F$3=0,"",IF('Debt Setup'!$H$11="",0,MIN('Debt Setup'!$E$11,MAX(0,M13+J14))))</x:f>
      </x:c>
      <x:c r="L14" s="54" t="str">
        <x:f>IF('Debt Setup'!$F$3=0,"",IF('Debt Setup'!$H$11="",0,MIN(MAX(0,M13+J14-K14),MAX(0,'Debt Setup'!$F$5-(G14+K14+O14+S14+W14+AA14+AE14+AI14+AM14+AQ14+AU14+AY14)-(IF(AND('Debt Setup'!$H$10&lt;&gt;"",'Debt Setup'!$H$10&lt;'Debt Setup'!$H$11),MAX(0,I13+F14-G14),0)+IF(AND('Debt Setup'!$H$11&lt;&gt;"",'Debt Setup'!$H$11&lt;'Debt Setup'!$H$11),MAX(0,M13+J14-K14),0)+IF(AND('Debt Setup'!$H$12&lt;&gt;"",'Debt Setup'!$H$12&lt;'Debt Setup'!$H$11),MAX(0,Q13+N14-O14),0)+IF(AND('Debt Setup'!$H$13&lt;&gt;"",'Debt Setup'!$H$13&lt;'Debt Setup'!$H$11),MAX(0,U13+R14-S14),0)+IF(AND('Debt Setup'!$H$14&lt;&gt;"",'Debt Setup'!$H$14&lt;'Debt Setup'!$H$11),MAX(0,Y13+V14-W14),0)+IF(AND('Debt Setup'!$H$15&lt;&gt;"",'Debt Setup'!$H$15&lt;'Debt Setup'!$H$11),MAX(0,AC13+Z14-AA14),0)+IF(AND('Debt Setup'!$H$16&lt;&gt;"",'Debt Setup'!$H$16&lt;'Debt Setup'!$H$11),MAX(0,AG13+AD14-AE14),0)+IF(AND('Debt Setup'!$H$17&lt;&gt;"",'Debt Setup'!$H$17&lt;'Debt Setup'!$H$11),MAX(0,AK13+AH14-AI14),0)+IF(AND('Debt Setup'!$H$18&lt;&gt;"",'Debt Setup'!$H$18&lt;'Debt Setup'!$H$11),MAX(0,AO13+AL14-AM14),0)+IF(AND('Debt Setup'!$H$19&lt;&gt;"",'Debt Setup'!$H$19&lt;'Debt Setup'!$H$11),MAX(0,AS13+AP14-AQ14),0)+IF(AND('Debt Setup'!$H$20&lt;&gt;"",'Debt Setup'!$H$20&lt;'Debt Setup'!$H$11),MAX(0,AW13+AT14-AU14),0)+IF(AND('Debt Setup'!$H$21&lt;&gt;"",'Debt Setup'!$H$21&lt;'Debt Setup'!$H$11),MAX(0,BA13+AX14-AY14),0))))))</x:f>
      </x:c>
      <x:c r="M14" s="54" t="str">
        <x:f>IF('Debt Setup'!$F$3=0,"",MAX(0,M13+J14-K14-L14))</x:f>
      </x:c>
      <x:c r="N14" s="54" t="str">
        <x:f>IF('Debt Setup'!$F$3=0,"",IF(Q13&lt;=0,0,Q13*'Debt Setup'!$D$12/100/12))</x:f>
      </x:c>
      <x:c r="O14" s="54" t="str">
        <x:f>IF('Debt Setup'!$F$3=0,"",IF('Debt Setup'!$H$12="",0,MIN('Debt Setup'!$E$12,MAX(0,Q13+N14))))</x:f>
      </x:c>
      <x:c r="P14" s="54" t="str">
        <x:f>IF('Debt Setup'!$F$3=0,"",IF('Debt Setup'!$H$12="",0,MIN(MAX(0,Q13+N14-O14),MAX(0,'Debt Setup'!$F$5-(G14+K14+O14+S14+W14+AA14+AE14+AI14+AM14+AQ14+AU14+AY14)-(IF(AND('Debt Setup'!$H$10&lt;&gt;"",'Debt Setup'!$H$10&lt;'Debt Setup'!$H$12),MAX(0,I13+F14-G14),0)+IF(AND('Debt Setup'!$H$11&lt;&gt;"",'Debt Setup'!$H$11&lt;'Debt Setup'!$H$12),MAX(0,M13+J14-K14),0)+IF(AND('Debt Setup'!$H$12&lt;&gt;"",'Debt Setup'!$H$12&lt;'Debt Setup'!$H$12),MAX(0,Q13+N14-O14),0)+IF(AND('Debt Setup'!$H$13&lt;&gt;"",'Debt Setup'!$H$13&lt;'Debt Setup'!$H$12),MAX(0,U13+R14-S14),0)+IF(AND('Debt Setup'!$H$14&lt;&gt;"",'Debt Setup'!$H$14&lt;'Debt Setup'!$H$12),MAX(0,Y13+V14-W14),0)+IF(AND('Debt Setup'!$H$15&lt;&gt;"",'Debt Setup'!$H$15&lt;'Debt Setup'!$H$12),MAX(0,AC13+Z14-AA14),0)+IF(AND('Debt Setup'!$H$16&lt;&gt;"",'Debt Setup'!$H$16&lt;'Debt Setup'!$H$12),MAX(0,AG13+AD14-AE14),0)+IF(AND('Debt Setup'!$H$17&lt;&gt;"",'Debt Setup'!$H$17&lt;'Debt Setup'!$H$12),MAX(0,AK13+AH14-AI14),0)+IF(AND('Debt Setup'!$H$18&lt;&gt;"",'Debt Setup'!$H$18&lt;'Debt Setup'!$H$12),MAX(0,AO13+AL14-AM14),0)+IF(AND('Debt Setup'!$H$19&lt;&gt;"",'Debt Setup'!$H$19&lt;'Debt Setup'!$H$12),MAX(0,AS13+AP14-AQ14),0)+IF(AND('Debt Setup'!$H$20&lt;&gt;"",'Debt Setup'!$H$20&lt;'Debt Setup'!$H$12),MAX(0,AW13+AT14-AU14),0)+IF(AND('Debt Setup'!$H$21&lt;&gt;"",'Debt Setup'!$H$21&lt;'Debt Setup'!$H$12),MAX(0,BA13+AX14-AY14),0))))))</x:f>
      </x:c>
      <x:c r="Q14" s="54" t="str">
        <x:f>IF('Debt Setup'!$F$3=0,"",MAX(0,Q13+N14-O14-P14))</x:f>
      </x:c>
      <x:c r="R14" s="54" t="str">
        <x:f>IF('Debt Setup'!$F$3=0,"",IF(U13&lt;=0,0,U13*'Debt Setup'!$D$13/100/12))</x:f>
      </x:c>
      <x:c r="S14" s="54" t="str">
        <x:f>IF('Debt Setup'!$F$3=0,"",IF('Debt Setup'!$H$13="",0,MIN('Debt Setup'!$E$13,MAX(0,U13+R14))))</x:f>
      </x:c>
      <x:c r="T14" s="54" t="str">
        <x:f>IF('Debt Setup'!$F$3=0,"",IF('Debt Setup'!$H$13="",0,MIN(MAX(0,U13+R14-S14),MAX(0,'Debt Setup'!$F$5-(G14+K14+O14+S14+W14+AA14+AE14+AI14+AM14+AQ14+AU14+AY14)-(IF(AND('Debt Setup'!$H$10&lt;&gt;"",'Debt Setup'!$H$10&lt;'Debt Setup'!$H$13),MAX(0,I13+F14-G14),0)+IF(AND('Debt Setup'!$H$11&lt;&gt;"",'Debt Setup'!$H$11&lt;'Debt Setup'!$H$13),MAX(0,M13+J14-K14),0)+IF(AND('Debt Setup'!$H$12&lt;&gt;"",'Debt Setup'!$H$12&lt;'Debt Setup'!$H$13),MAX(0,Q13+N14-O14),0)+IF(AND('Debt Setup'!$H$13&lt;&gt;"",'Debt Setup'!$H$13&lt;'Debt Setup'!$H$13),MAX(0,U13+R14-S14),0)+IF(AND('Debt Setup'!$H$14&lt;&gt;"",'Debt Setup'!$H$14&lt;'Debt Setup'!$H$13),MAX(0,Y13+V14-W14),0)+IF(AND('Debt Setup'!$H$15&lt;&gt;"",'Debt Setup'!$H$15&lt;'Debt Setup'!$H$13),MAX(0,AC13+Z14-AA14),0)+IF(AND('Debt Setup'!$H$16&lt;&gt;"",'Debt Setup'!$H$16&lt;'Debt Setup'!$H$13),MAX(0,AG13+AD14-AE14),0)+IF(AND('Debt Setup'!$H$17&lt;&gt;"",'Debt Setup'!$H$17&lt;'Debt Setup'!$H$13),MAX(0,AK13+AH14-AI14),0)+IF(AND('Debt Setup'!$H$18&lt;&gt;"",'Debt Setup'!$H$18&lt;'Debt Setup'!$H$13),MAX(0,AO13+AL14-AM14),0)+IF(AND('Debt Setup'!$H$19&lt;&gt;"",'Debt Setup'!$H$19&lt;'Debt Setup'!$H$13),MAX(0,AS13+AP14-AQ14),0)+IF(AND('Debt Setup'!$H$20&lt;&gt;"",'Debt Setup'!$H$20&lt;'Debt Setup'!$H$13),MAX(0,AW13+AT14-AU14),0)+IF(AND('Debt Setup'!$H$21&lt;&gt;"",'Debt Setup'!$H$21&lt;'Debt Setup'!$H$13),MAX(0,BA13+AX14-AY14),0))))))</x:f>
      </x:c>
      <x:c r="U14" s="54" t="str">
        <x:f>IF('Debt Setup'!$F$3=0,"",MAX(0,U13+R14-S14-T14))</x:f>
      </x:c>
      <x:c r="V14" s="54" t="str">
        <x:f>IF('Debt Setup'!$F$3=0,"",IF(Y13&lt;=0,0,Y13*'Debt Setup'!$D$14/100/12))</x:f>
      </x:c>
      <x:c r="W14" s="54" t="str">
        <x:f>IF('Debt Setup'!$F$3=0,"",IF('Debt Setup'!$H$14="",0,MIN('Debt Setup'!$E$14,MAX(0,Y13+V14))))</x:f>
      </x:c>
      <x:c r="X14" s="54" t="str">
        <x:f>IF('Debt Setup'!$F$3=0,"",IF('Debt Setup'!$H$14="",0,MIN(MAX(0,Y13+V14-W14),MAX(0,'Debt Setup'!$F$5-(G14+K14+O14+S14+W14+AA14+AE14+AI14+AM14+AQ14+AU14+AY14)-(IF(AND('Debt Setup'!$H$10&lt;&gt;"",'Debt Setup'!$H$10&lt;'Debt Setup'!$H$14),MAX(0,I13+F14-G14),0)+IF(AND('Debt Setup'!$H$11&lt;&gt;"",'Debt Setup'!$H$11&lt;'Debt Setup'!$H$14),MAX(0,M13+J14-K14),0)+IF(AND('Debt Setup'!$H$12&lt;&gt;"",'Debt Setup'!$H$12&lt;'Debt Setup'!$H$14),MAX(0,Q13+N14-O14),0)+IF(AND('Debt Setup'!$H$13&lt;&gt;"",'Debt Setup'!$H$13&lt;'Debt Setup'!$H$14),MAX(0,U13+R14-S14),0)+IF(AND('Debt Setup'!$H$14&lt;&gt;"",'Debt Setup'!$H$14&lt;'Debt Setup'!$H$14),MAX(0,Y13+V14-W14),0)+IF(AND('Debt Setup'!$H$15&lt;&gt;"",'Debt Setup'!$H$15&lt;'Debt Setup'!$H$14),MAX(0,AC13+Z14-AA14),0)+IF(AND('Debt Setup'!$H$16&lt;&gt;"",'Debt Setup'!$H$16&lt;'Debt Setup'!$H$14),MAX(0,AG13+AD14-AE14),0)+IF(AND('Debt Setup'!$H$17&lt;&gt;"",'Debt Setup'!$H$17&lt;'Debt Setup'!$H$14),MAX(0,AK13+AH14-AI14),0)+IF(AND('Debt Setup'!$H$18&lt;&gt;"",'Debt Setup'!$H$18&lt;'Debt Setup'!$H$14),MAX(0,AO13+AL14-AM14),0)+IF(AND('Debt Setup'!$H$19&lt;&gt;"",'Debt Setup'!$H$19&lt;'Debt Setup'!$H$14),MAX(0,AS13+AP14-AQ14),0)+IF(AND('Debt Setup'!$H$20&lt;&gt;"",'Debt Setup'!$H$20&lt;'Debt Setup'!$H$14),MAX(0,AW13+AT14-AU14),0)+IF(AND('Debt Setup'!$H$21&lt;&gt;"",'Debt Setup'!$H$21&lt;'Debt Setup'!$H$14),MAX(0,BA13+AX14-AY14),0))))))</x:f>
      </x:c>
      <x:c r="Y14" s="54" t="str">
        <x:f>IF('Debt Setup'!$F$3=0,"",MAX(0,Y13+V14-W14-X14))</x:f>
      </x:c>
      <x:c r="Z14" s="54" t="str">
        <x:f>IF('Debt Setup'!$F$3=0,"",IF(AC13&lt;=0,0,AC13*'Debt Setup'!$D$15/100/12))</x:f>
      </x:c>
      <x:c r="AA14" s="54" t="str">
        <x:f>IF('Debt Setup'!$F$3=0,"",IF('Debt Setup'!$H$15="",0,MIN('Debt Setup'!$E$15,MAX(0,AC13+Z14))))</x:f>
      </x:c>
      <x:c r="AB14" s="54" t="str">
        <x:f>IF('Debt Setup'!$F$3=0,"",IF('Debt Setup'!$H$15="",0,MIN(MAX(0,AC13+Z14-AA14),MAX(0,'Debt Setup'!$F$5-(G14+K14+O14+S14+W14+AA14+AE14+AI14+AM14+AQ14+AU14+AY14)-(IF(AND('Debt Setup'!$H$10&lt;&gt;"",'Debt Setup'!$H$10&lt;'Debt Setup'!$H$15),MAX(0,I13+F14-G14),0)+IF(AND('Debt Setup'!$H$11&lt;&gt;"",'Debt Setup'!$H$11&lt;'Debt Setup'!$H$15),MAX(0,M13+J14-K14),0)+IF(AND('Debt Setup'!$H$12&lt;&gt;"",'Debt Setup'!$H$12&lt;'Debt Setup'!$H$15),MAX(0,Q13+N14-O14),0)+IF(AND('Debt Setup'!$H$13&lt;&gt;"",'Debt Setup'!$H$13&lt;'Debt Setup'!$H$15),MAX(0,U13+R14-S14),0)+IF(AND('Debt Setup'!$H$14&lt;&gt;"",'Debt Setup'!$H$14&lt;'Debt Setup'!$H$15),MAX(0,Y13+V14-W14),0)+IF(AND('Debt Setup'!$H$15&lt;&gt;"",'Debt Setup'!$H$15&lt;'Debt Setup'!$H$15),MAX(0,AC13+Z14-AA14),0)+IF(AND('Debt Setup'!$H$16&lt;&gt;"",'Debt Setup'!$H$16&lt;'Debt Setup'!$H$15),MAX(0,AG13+AD14-AE14),0)+IF(AND('Debt Setup'!$H$17&lt;&gt;"",'Debt Setup'!$H$17&lt;'Debt Setup'!$H$15),MAX(0,AK13+AH14-AI14),0)+IF(AND('Debt Setup'!$H$18&lt;&gt;"",'Debt Setup'!$H$18&lt;'Debt Setup'!$H$15),MAX(0,AO13+AL14-AM14),0)+IF(AND('Debt Setup'!$H$19&lt;&gt;"",'Debt Setup'!$H$19&lt;'Debt Setup'!$H$15),MAX(0,AS13+AP14-AQ14),0)+IF(AND('Debt Setup'!$H$20&lt;&gt;"",'Debt Setup'!$H$20&lt;'Debt Setup'!$H$15),MAX(0,AW13+AT14-AU14),0)+IF(AND('Debt Setup'!$H$21&lt;&gt;"",'Debt Setup'!$H$21&lt;'Debt Setup'!$H$15),MAX(0,BA13+AX14-AY14),0))))))</x:f>
      </x:c>
      <x:c r="AC14" s="54" t="str">
        <x:f>IF('Debt Setup'!$F$3=0,"",MAX(0,AC13+Z14-AA14-AB14))</x:f>
      </x:c>
      <x:c r="AD14" s="54" t="str">
        <x:f>IF('Debt Setup'!$F$3=0,"",IF(AG13&lt;=0,0,AG13*'Debt Setup'!$D$16/100/12))</x:f>
      </x:c>
      <x:c r="AE14" s="54" t="str">
        <x:f>IF('Debt Setup'!$F$3=0,"",IF('Debt Setup'!$H$16="",0,MIN('Debt Setup'!$E$16,MAX(0,AG13+AD14))))</x:f>
      </x:c>
      <x:c r="AF14" s="54" t="str">
        <x:f>IF('Debt Setup'!$F$3=0,"",IF('Debt Setup'!$H$16="",0,MIN(MAX(0,AG13+AD14-AE14),MAX(0,'Debt Setup'!$F$5-(G14+K14+O14+S14+W14+AA14+AE14+AI14+AM14+AQ14+AU14+AY14)-(IF(AND('Debt Setup'!$H$10&lt;&gt;"",'Debt Setup'!$H$10&lt;'Debt Setup'!$H$16),MAX(0,I13+F14-G14),0)+IF(AND('Debt Setup'!$H$11&lt;&gt;"",'Debt Setup'!$H$11&lt;'Debt Setup'!$H$16),MAX(0,M13+J14-K14),0)+IF(AND('Debt Setup'!$H$12&lt;&gt;"",'Debt Setup'!$H$12&lt;'Debt Setup'!$H$16),MAX(0,Q13+N14-O14),0)+IF(AND('Debt Setup'!$H$13&lt;&gt;"",'Debt Setup'!$H$13&lt;'Debt Setup'!$H$16),MAX(0,U13+R14-S14),0)+IF(AND('Debt Setup'!$H$14&lt;&gt;"",'Debt Setup'!$H$14&lt;'Debt Setup'!$H$16),MAX(0,Y13+V14-W14),0)+IF(AND('Debt Setup'!$H$15&lt;&gt;"",'Debt Setup'!$H$15&lt;'Debt Setup'!$H$16),MAX(0,AC13+Z14-AA14),0)+IF(AND('Debt Setup'!$H$16&lt;&gt;"",'Debt Setup'!$H$16&lt;'Debt Setup'!$H$16),MAX(0,AG13+AD14-AE14),0)+IF(AND('Debt Setup'!$H$17&lt;&gt;"",'Debt Setup'!$H$17&lt;'Debt Setup'!$H$16),MAX(0,AK13+AH14-AI14),0)+IF(AND('Debt Setup'!$H$18&lt;&gt;"",'Debt Setup'!$H$18&lt;'Debt Setup'!$H$16),MAX(0,AO13+AL14-AM14),0)+IF(AND('Debt Setup'!$H$19&lt;&gt;"",'Debt Setup'!$H$19&lt;'Debt Setup'!$H$16),MAX(0,AS13+AP14-AQ14),0)+IF(AND('Debt Setup'!$H$20&lt;&gt;"",'Debt Setup'!$H$20&lt;'Debt Setup'!$H$16),MAX(0,AW13+AT14-AU14),0)+IF(AND('Debt Setup'!$H$21&lt;&gt;"",'Debt Setup'!$H$21&lt;'Debt Setup'!$H$16),MAX(0,BA13+AX14-AY14),0))))))</x:f>
      </x:c>
      <x:c r="AG14" s="54" t="str">
        <x:f>IF('Debt Setup'!$F$3=0,"",MAX(0,AG13+AD14-AE14-AF14))</x:f>
      </x:c>
      <x:c r="AH14" s="54" t="str">
        <x:f>IF('Debt Setup'!$F$3=0,"",IF(AK13&lt;=0,0,AK13*'Debt Setup'!$D$17/100/12))</x:f>
      </x:c>
      <x:c r="AI14" s="54" t="str">
        <x:f>IF('Debt Setup'!$F$3=0,"",IF('Debt Setup'!$H$17="",0,MIN('Debt Setup'!$E$17,MAX(0,AK13+AH14))))</x:f>
      </x:c>
      <x:c r="AJ14" s="54" t="str">
        <x:f>IF('Debt Setup'!$F$3=0,"",IF('Debt Setup'!$H$17="",0,MIN(MAX(0,AK13+AH14-AI14),MAX(0,'Debt Setup'!$F$5-(G14+K14+O14+S14+W14+AA14+AE14+AI14+AM14+AQ14+AU14+AY14)-(IF(AND('Debt Setup'!$H$10&lt;&gt;"",'Debt Setup'!$H$10&lt;'Debt Setup'!$H$17),MAX(0,I13+F14-G14),0)+IF(AND('Debt Setup'!$H$11&lt;&gt;"",'Debt Setup'!$H$11&lt;'Debt Setup'!$H$17),MAX(0,M13+J14-K14),0)+IF(AND('Debt Setup'!$H$12&lt;&gt;"",'Debt Setup'!$H$12&lt;'Debt Setup'!$H$17),MAX(0,Q13+N14-O14),0)+IF(AND('Debt Setup'!$H$13&lt;&gt;"",'Debt Setup'!$H$13&lt;'Debt Setup'!$H$17),MAX(0,U13+R14-S14),0)+IF(AND('Debt Setup'!$H$14&lt;&gt;"",'Debt Setup'!$H$14&lt;'Debt Setup'!$H$17),MAX(0,Y13+V14-W14),0)+IF(AND('Debt Setup'!$H$15&lt;&gt;"",'Debt Setup'!$H$15&lt;'Debt Setup'!$H$17),MAX(0,AC13+Z14-AA14),0)+IF(AND('Debt Setup'!$H$16&lt;&gt;"",'Debt Setup'!$H$16&lt;'Debt Setup'!$H$17),MAX(0,AG13+AD14-AE14),0)+IF(AND('Debt Setup'!$H$17&lt;&gt;"",'Debt Setup'!$H$17&lt;'Debt Setup'!$H$17),MAX(0,AK13+AH14-AI14),0)+IF(AND('Debt Setup'!$H$18&lt;&gt;"",'Debt Setup'!$H$18&lt;'Debt Setup'!$H$17),MAX(0,AO13+AL14-AM14),0)+IF(AND('Debt Setup'!$H$19&lt;&gt;"",'Debt Setup'!$H$19&lt;'Debt Setup'!$H$17),MAX(0,AS13+AP14-AQ14),0)+IF(AND('Debt Setup'!$H$20&lt;&gt;"",'Debt Setup'!$H$20&lt;'Debt Setup'!$H$17),MAX(0,AW13+AT14-AU14),0)+IF(AND('Debt Setup'!$H$21&lt;&gt;"",'Debt Setup'!$H$21&lt;'Debt Setup'!$H$17),MAX(0,BA13+AX14-AY14),0))))))</x:f>
      </x:c>
      <x:c r="AK14" s="54" t="str">
        <x:f>IF('Debt Setup'!$F$3=0,"",MAX(0,AK13+AH14-AI14-AJ14))</x:f>
      </x:c>
      <x:c r="AL14" s="54" t="str">
        <x:f>IF('Debt Setup'!$F$3=0,"",IF(AO13&lt;=0,0,AO13*'Debt Setup'!$D$18/100/12))</x:f>
      </x:c>
      <x:c r="AM14" s="54" t="str">
        <x:f>IF('Debt Setup'!$F$3=0,"",IF('Debt Setup'!$H$18="",0,MIN('Debt Setup'!$E$18,MAX(0,AO13+AL14))))</x:f>
      </x:c>
      <x:c r="AN14" s="54" t="str">
        <x:f>IF('Debt Setup'!$F$3=0,"",IF('Debt Setup'!$H$18="",0,MIN(MAX(0,AO13+AL14-AM14),MAX(0,'Debt Setup'!$F$5-(G14+K14+O14+S14+W14+AA14+AE14+AI14+AM14+AQ14+AU14+AY14)-(IF(AND('Debt Setup'!$H$10&lt;&gt;"",'Debt Setup'!$H$10&lt;'Debt Setup'!$H$18),MAX(0,I13+F14-G14),0)+IF(AND('Debt Setup'!$H$11&lt;&gt;"",'Debt Setup'!$H$11&lt;'Debt Setup'!$H$18),MAX(0,M13+J14-K14),0)+IF(AND('Debt Setup'!$H$12&lt;&gt;"",'Debt Setup'!$H$12&lt;'Debt Setup'!$H$18),MAX(0,Q13+N14-O14),0)+IF(AND('Debt Setup'!$H$13&lt;&gt;"",'Debt Setup'!$H$13&lt;'Debt Setup'!$H$18),MAX(0,U13+R14-S14),0)+IF(AND('Debt Setup'!$H$14&lt;&gt;"",'Debt Setup'!$H$14&lt;'Debt Setup'!$H$18),MAX(0,Y13+V14-W14),0)+IF(AND('Debt Setup'!$H$15&lt;&gt;"",'Debt Setup'!$H$15&lt;'Debt Setup'!$H$18),MAX(0,AC13+Z14-AA14),0)+IF(AND('Debt Setup'!$H$16&lt;&gt;"",'Debt Setup'!$H$16&lt;'Debt Setup'!$H$18),MAX(0,AG13+AD14-AE14),0)+IF(AND('Debt Setup'!$H$17&lt;&gt;"",'Debt Setup'!$H$17&lt;'Debt Setup'!$H$18),MAX(0,AK13+AH14-AI14),0)+IF(AND('Debt Setup'!$H$18&lt;&gt;"",'Debt Setup'!$H$18&lt;'Debt Setup'!$H$18),MAX(0,AO13+AL14-AM14),0)+IF(AND('Debt Setup'!$H$19&lt;&gt;"",'Debt Setup'!$H$19&lt;'Debt Setup'!$H$18),MAX(0,AS13+AP14-AQ14),0)+IF(AND('Debt Setup'!$H$20&lt;&gt;"",'Debt Setup'!$H$20&lt;'Debt Setup'!$H$18),MAX(0,AW13+AT14-AU14),0)+IF(AND('Debt Setup'!$H$21&lt;&gt;"",'Debt Setup'!$H$21&lt;'Debt Setup'!$H$18),MAX(0,BA13+AX14-AY14),0))))))</x:f>
      </x:c>
      <x:c r="AO14" s="54" t="str">
        <x:f>IF('Debt Setup'!$F$3=0,"",MAX(0,AO13+AL14-AM14-AN14))</x:f>
      </x:c>
      <x:c r="AP14" s="54" t="str">
        <x:f>IF('Debt Setup'!$F$3=0,"",IF(AS13&lt;=0,0,AS13*'Debt Setup'!$D$19/100/12))</x:f>
      </x:c>
      <x:c r="AQ14" s="54" t="str">
        <x:f>IF('Debt Setup'!$F$3=0,"",IF('Debt Setup'!$H$19="",0,MIN('Debt Setup'!$E$19,MAX(0,AS13+AP14))))</x:f>
      </x:c>
      <x:c r="AR14" s="54" t="str">
        <x:f>IF('Debt Setup'!$F$3=0,"",IF('Debt Setup'!$H$19="",0,MIN(MAX(0,AS13+AP14-AQ14),MAX(0,'Debt Setup'!$F$5-(G14+K14+O14+S14+W14+AA14+AE14+AI14+AM14+AQ14+AU14+AY14)-(IF(AND('Debt Setup'!$H$10&lt;&gt;"",'Debt Setup'!$H$10&lt;'Debt Setup'!$H$19),MAX(0,I13+F14-G14),0)+IF(AND('Debt Setup'!$H$11&lt;&gt;"",'Debt Setup'!$H$11&lt;'Debt Setup'!$H$19),MAX(0,M13+J14-K14),0)+IF(AND('Debt Setup'!$H$12&lt;&gt;"",'Debt Setup'!$H$12&lt;'Debt Setup'!$H$19),MAX(0,Q13+N14-O14),0)+IF(AND('Debt Setup'!$H$13&lt;&gt;"",'Debt Setup'!$H$13&lt;'Debt Setup'!$H$19),MAX(0,U13+R14-S14),0)+IF(AND('Debt Setup'!$H$14&lt;&gt;"",'Debt Setup'!$H$14&lt;'Debt Setup'!$H$19),MAX(0,Y13+V14-W14),0)+IF(AND('Debt Setup'!$H$15&lt;&gt;"",'Debt Setup'!$H$15&lt;'Debt Setup'!$H$19),MAX(0,AC13+Z14-AA14),0)+IF(AND('Debt Setup'!$H$16&lt;&gt;"",'Debt Setup'!$H$16&lt;'Debt Setup'!$H$19),MAX(0,AG13+AD14-AE14),0)+IF(AND('Debt Setup'!$H$17&lt;&gt;"",'Debt Setup'!$H$17&lt;'Debt Setup'!$H$19),MAX(0,AK13+AH14-AI14),0)+IF(AND('Debt Setup'!$H$18&lt;&gt;"",'Debt Setup'!$H$18&lt;'Debt Setup'!$H$19),MAX(0,AO13+AL14-AM14),0)+IF(AND('Debt Setup'!$H$19&lt;&gt;"",'Debt Setup'!$H$19&lt;'Debt Setup'!$H$19),MAX(0,AS13+AP14-AQ14),0)+IF(AND('Debt Setup'!$H$20&lt;&gt;"",'Debt Setup'!$H$20&lt;'Debt Setup'!$H$19),MAX(0,AW13+AT14-AU14),0)+IF(AND('Debt Setup'!$H$21&lt;&gt;"",'Debt Setup'!$H$21&lt;'Debt Setup'!$H$19),MAX(0,BA13+AX14-AY14),0))))))</x:f>
      </x:c>
      <x:c r="AS14" s="54" t="str">
        <x:f>IF('Debt Setup'!$F$3=0,"",MAX(0,AS13+AP14-AQ14-AR14))</x:f>
      </x:c>
      <x:c r="AT14" s="54" t="str">
        <x:f>IF('Debt Setup'!$F$3=0,"",IF(AW13&lt;=0,0,AW13*'Debt Setup'!$D$20/100/12))</x:f>
      </x:c>
      <x:c r="AU14" s="54" t="str">
        <x:f>IF('Debt Setup'!$F$3=0,"",IF('Debt Setup'!$H$20="",0,MIN('Debt Setup'!$E$20,MAX(0,AW13+AT14))))</x:f>
      </x:c>
      <x:c r="AV14" s="54" t="str">
        <x:f>IF('Debt Setup'!$F$3=0,"",IF('Debt Setup'!$H$20="",0,MIN(MAX(0,AW13+AT14-AU14),MAX(0,'Debt Setup'!$F$5-(G14+K14+O14+S14+W14+AA14+AE14+AI14+AM14+AQ14+AU14+AY14)-(IF(AND('Debt Setup'!$H$10&lt;&gt;"",'Debt Setup'!$H$10&lt;'Debt Setup'!$H$20),MAX(0,I13+F14-G14),0)+IF(AND('Debt Setup'!$H$11&lt;&gt;"",'Debt Setup'!$H$11&lt;'Debt Setup'!$H$20),MAX(0,M13+J14-K14),0)+IF(AND('Debt Setup'!$H$12&lt;&gt;"",'Debt Setup'!$H$12&lt;'Debt Setup'!$H$20),MAX(0,Q13+N14-O14),0)+IF(AND('Debt Setup'!$H$13&lt;&gt;"",'Debt Setup'!$H$13&lt;'Debt Setup'!$H$20),MAX(0,U13+R14-S14),0)+IF(AND('Debt Setup'!$H$14&lt;&gt;"",'Debt Setup'!$H$14&lt;'Debt Setup'!$H$20),MAX(0,Y13+V14-W14),0)+IF(AND('Debt Setup'!$H$15&lt;&gt;"",'Debt Setup'!$H$15&lt;'Debt Setup'!$H$20),MAX(0,AC13+Z14-AA14),0)+IF(AND('Debt Setup'!$H$16&lt;&gt;"",'Debt Setup'!$H$16&lt;'Debt Setup'!$H$20),MAX(0,AG13+AD14-AE14),0)+IF(AND('Debt Setup'!$H$17&lt;&gt;"",'Debt Setup'!$H$17&lt;'Debt Setup'!$H$20),MAX(0,AK13+AH14-AI14),0)+IF(AND('Debt Setup'!$H$18&lt;&gt;"",'Debt Setup'!$H$18&lt;'Debt Setup'!$H$20),MAX(0,AO13+AL14-AM14),0)+IF(AND('Debt Setup'!$H$19&lt;&gt;"",'Debt Setup'!$H$19&lt;'Debt Setup'!$H$20),MAX(0,AS13+AP14-AQ14),0)+IF(AND('Debt Setup'!$H$20&lt;&gt;"",'Debt Setup'!$H$20&lt;'Debt Setup'!$H$20),MAX(0,AW13+AT14-AU14),0)+IF(AND('Debt Setup'!$H$21&lt;&gt;"",'Debt Setup'!$H$21&lt;'Debt Setup'!$H$20),MAX(0,BA13+AX14-AY14),0))))))</x:f>
      </x:c>
      <x:c r="AW14" s="54" t="str">
        <x:f>IF('Debt Setup'!$F$3=0,"",MAX(0,AW13+AT14-AU14-AV14))</x:f>
      </x:c>
      <x:c r="AX14" s="54" t="str">
        <x:f>IF('Debt Setup'!$F$3=0,"",IF(BA13&lt;=0,0,BA13*'Debt Setup'!$D$21/100/12))</x:f>
      </x:c>
      <x:c r="AY14" s="54" t="str">
        <x:f>IF('Debt Setup'!$F$3=0,"",IF('Debt Setup'!$H$21="",0,MIN('Debt Setup'!$E$21,MAX(0,BA13+AX14))))</x:f>
      </x:c>
      <x:c r="AZ14" s="54" t="str">
        <x:f>IF('Debt Setup'!$F$3=0,"",IF('Debt Setup'!$H$21="",0,MIN(MAX(0,BA13+AX14-AY14),MAX(0,'Debt Setup'!$F$5-(G14+K14+O14+S14+W14+AA14+AE14+AI14+AM14+AQ14+AU14+AY14)-(IF(AND('Debt Setup'!$H$10&lt;&gt;"",'Debt Setup'!$H$10&lt;'Debt Setup'!$H$21),MAX(0,I13+F14-G14),0)+IF(AND('Debt Setup'!$H$11&lt;&gt;"",'Debt Setup'!$H$11&lt;'Debt Setup'!$H$21),MAX(0,M13+J14-K14),0)+IF(AND('Debt Setup'!$H$12&lt;&gt;"",'Debt Setup'!$H$12&lt;'Debt Setup'!$H$21),MAX(0,Q13+N14-O14),0)+IF(AND('Debt Setup'!$H$13&lt;&gt;"",'Debt Setup'!$H$13&lt;'Debt Setup'!$H$21),MAX(0,U13+R14-S14),0)+IF(AND('Debt Setup'!$H$14&lt;&gt;"",'Debt Setup'!$H$14&lt;'Debt Setup'!$H$21),MAX(0,Y13+V14-W14),0)+IF(AND('Debt Setup'!$H$15&lt;&gt;"",'Debt Setup'!$H$15&lt;'Debt Setup'!$H$21),MAX(0,AC13+Z14-AA14),0)+IF(AND('Debt Setup'!$H$16&lt;&gt;"",'Debt Setup'!$H$16&lt;'Debt Setup'!$H$21),MAX(0,AG13+AD14-AE14),0)+IF(AND('Debt Setup'!$H$17&lt;&gt;"",'Debt Setup'!$H$17&lt;'Debt Setup'!$H$21),MAX(0,AK13+AH14-AI14),0)+IF(AND('Debt Setup'!$H$18&lt;&gt;"",'Debt Setup'!$H$18&lt;'Debt Setup'!$H$21),MAX(0,AO13+AL14-AM14),0)+IF(AND('Debt Setup'!$H$19&lt;&gt;"",'Debt Setup'!$H$19&lt;'Debt Setup'!$H$21),MAX(0,AS13+AP14-AQ14),0)+IF(AND('Debt Setup'!$H$20&lt;&gt;"",'Debt Setup'!$H$20&lt;'Debt Setup'!$H$21),MAX(0,AW13+AT14-AU14),0)+IF(AND('Debt Setup'!$H$21&lt;&gt;"",'Debt Setup'!$H$21&lt;'Debt Setup'!$H$21),MAX(0,BA13+AX14-AY14),0))))))</x:f>
      </x:c>
      <x:c r="BA14" s="54" t="str">
        <x:f>IF('Debt Setup'!$F$3=0,"",MAX(0,BA13+AX14-AY14-AZ14))</x:f>
      </x:c>
    </x:row>
    <x:row r="15">
      <x:c r="A15" t="n">
        <x:v>10</x:v>
      </x:c>
      <x:c r="B15" s="86" t="str">
        <x:f>IF('Debt Setup'!$F$3=0,"",DATE(YEAR('Debt Setup'!$B$6),MONTH('Debt Setup'!$B$6)+A15-1,1))</x:f>
      </x:c>
      <x:c r="C15" s="54" t="str">
        <x:f>IF('Debt Setup'!$F$3=0,"",I15+M15+Q15+U15+Y15+AC15+AG15+AK15+AO15+AS15+AW15+BA15)</x:f>
      </x:c>
      <x:c r="D15" s="54" t="str">
        <x:f>IF('Debt Setup'!$F$3=0,"",G15+H15+K15+L15+O15+P15+S15+T15+W15+X15+AA15+AB15+AE15+AF15+AI15+AJ15+AM15+AN15+AQ15+AR15+AU15+AV15+AY15+AZ15)</x:f>
      </x:c>
      <x:c r="E15" s="54" t="str">
        <x:f>IF('Debt Setup'!$F$3=0,"",F15+J15+N15+R15+V15+Z15+AD15+AH15+AL15+AP15+AT15+AX15)</x:f>
      </x:c>
      <x:c r="F15" s="54" t="str">
        <x:f>IF('Debt Setup'!$F$3=0,"",IF(I14&lt;=0,0,I14*'Debt Setup'!$D$10/100/12))</x:f>
      </x:c>
      <x:c r="G15" s="54" t="str">
        <x:f>IF('Debt Setup'!$F$3=0,"",IF('Debt Setup'!$H$10="",0,MIN('Debt Setup'!$E$10,MAX(0,I14+F15))))</x:f>
      </x:c>
      <x:c r="H15" s="54" t="str">
        <x:f>IF('Debt Setup'!$F$3=0,"",IF('Debt Setup'!$H$10="",0,MIN(MAX(0,I14+F15-G15),MAX(0,'Debt Setup'!$F$5-(G15+K15+O15+S15+W15+AA15+AE15+AI15+AM15+AQ15+AU15+AY15)-(IF(AND('Debt Setup'!$H$10&lt;&gt;"",'Debt Setup'!$H$10&lt;'Debt Setup'!$H$10),MAX(0,I14+F15-G15),0)+IF(AND('Debt Setup'!$H$11&lt;&gt;"",'Debt Setup'!$H$11&lt;'Debt Setup'!$H$10),MAX(0,M14+J15-K15),0)+IF(AND('Debt Setup'!$H$12&lt;&gt;"",'Debt Setup'!$H$12&lt;'Debt Setup'!$H$10),MAX(0,Q14+N15-O15),0)+IF(AND('Debt Setup'!$H$13&lt;&gt;"",'Debt Setup'!$H$13&lt;'Debt Setup'!$H$10),MAX(0,U14+R15-S15),0)+IF(AND('Debt Setup'!$H$14&lt;&gt;"",'Debt Setup'!$H$14&lt;'Debt Setup'!$H$10),MAX(0,Y14+V15-W15),0)+IF(AND('Debt Setup'!$H$15&lt;&gt;"",'Debt Setup'!$H$15&lt;'Debt Setup'!$H$10),MAX(0,AC14+Z15-AA15),0)+IF(AND('Debt Setup'!$H$16&lt;&gt;"",'Debt Setup'!$H$16&lt;'Debt Setup'!$H$10),MAX(0,AG14+AD15-AE15),0)+IF(AND('Debt Setup'!$H$17&lt;&gt;"",'Debt Setup'!$H$17&lt;'Debt Setup'!$H$10),MAX(0,AK14+AH15-AI15),0)+IF(AND('Debt Setup'!$H$18&lt;&gt;"",'Debt Setup'!$H$18&lt;'Debt Setup'!$H$10),MAX(0,AO14+AL15-AM15),0)+IF(AND('Debt Setup'!$H$19&lt;&gt;"",'Debt Setup'!$H$19&lt;'Debt Setup'!$H$10),MAX(0,AS14+AP15-AQ15),0)+IF(AND('Debt Setup'!$H$20&lt;&gt;"",'Debt Setup'!$H$20&lt;'Debt Setup'!$H$10),MAX(0,AW14+AT15-AU15),0)+IF(AND('Debt Setup'!$H$21&lt;&gt;"",'Debt Setup'!$H$21&lt;'Debt Setup'!$H$10),MAX(0,BA14+AX15-AY15),0))))))</x:f>
      </x:c>
      <x:c r="I15" s="54" t="str">
        <x:f>IF('Debt Setup'!$F$3=0,"",MAX(0,I14+F15-G15-H15))</x:f>
      </x:c>
      <x:c r="J15" s="54" t="str">
        <x:f>IF('Debt Setup'!$F$3=0,"",IF(M14&lt;=0,0,M14*'Debt Setup'!$D$11/100/12))</x:f>
      </x:c>
      <x:c r="K15" s="54" t="str">
        <x:f>IF('Debt Setup'!$F$3=0,"",IF('Debt Setup'!$H$11="",0,MIN('Debt Setup'!$E$11,MAX(0,M14+J15))))</x:f>
      </x:c>
      <x:c r="L15" s="54" t="str">
        <x:f>IF('Debt Setup'!$F$3=0,"",IF('Debt Setup'!$H$11="",0,MIN(MAX(0,M14+J15-K15),MAX(0,'Debt Setup'!$F$5-(G15+K15+O15+S15+W15+AA15+AE15+AI15+AM15+AQ15+AU15+AY15)-(IF(AND('Debt Setup'!$H$10&lt;&gt;"",'Debt Setup'!$H$10&lt;'Debt Setup'!$H$11),MAX(0,I14+F15-G15),0)+IF(AND('Debt Setup'!$H$11&lt;&gt;"",'Debt Setup'!$H$11&lt;'Debt Setup'!$H$11),MAX(0,M14+J15-K15),0)+IF(AND('Debt Setup'!$H$12&lt;&gt;"",'Debt Setup'!$H$12&lt;'Debt Setup'!$H$11),MAX(0,Q14+N15-O15),0)+IF(AND('Debt Setup'!$H$13&lt;&gt;"",'Debt Setup'!$H$13&lt;'Debt Setup'!$H$11),MAX(0,U14+R15-S15),0)+IF(AND('Debt Setup'!$H$14&lt;&gt;"",'Debt Setup'!$H$14&lt;'Debt Setup'!$H$11),MAX(0,Y14+V15-W15),0)+IF(AND('Debt Setup'!$H$15&lt;&gt;"",'Debt Setup'!$H$15&lt;'Debt Setup'!$H$11),MAX(0,AC14+Z15-AA15),0)+IF(AND('Debt Setup'!$H$16&lt;&gt;"",'Debt Setup'!$H$16&lt;'Debt Setup'!$H$11),MAX(0,AG14+AD15-AE15),0)+IF(AND('Debt Setup'!$H$17&lt;&gt;"",'Debt Setup'!$H$17&lt;'Debt Setup'!$H$11),MAX(0,AK14+AH15-AI15),0)+IF(AND('Debt Setup'!$H$18&lt;&gt;"",'Debt Setup'!$H$18&lt;'Debt Setup'!$H$11),MAX(0,AO14+AL15-AM15),0)+IF(AND('Debt Setup'!$H$19&lt;&gt;"",'Debt Setup'!$H$19&lt;'Debt Setup'!$H$11),MAX(0,AS14+AP15-AQ15),0)+IF(AND('Debt Setup'!$H$20&lt;&gt;"",'Debt Setup'!$H$20&lt;'Debt Setup'!$H$11),MAX(0,AW14+AT15-AU15),0)+IF(AND('Debt Setup'!$H$21&lt;&gt;"",'Debt Setup'!$H$21&lt;'Debt Setup'!$H$11),MAX(0,BA14+AX15-AY15),0))))))</x:f>
      </x:c>
      <x:c r="M15" s="54" t="str">
        <x:f>IF('Debt Setup'!$F$3=0,"",MAX(0,M14+J15-K15-L15))</x:f>
      </x:c>
      <x:c r="N15" s="54" t="str">
        <x:f>IF('Debt Setup'!$F$3=0,"",IF(Q14&lt;=0,0,Q14*'Debt Setup'!$D$12/100/12))</x:f>
      </x:c>
      <x:c r="O15" s="54" t="str">
        <x:f>IF('Debt Setup'!$F$3=0,"",IF('Debt Setup'!$H$12="",0,MIN('Debt Setup'!$E$12,MAX(0,Q14+N15))))</x:f>
      </x:c>
      <x:c r="P15" s="54" t="str">
        <x:f>IF('Debt Setup'!$F$3=0,"",IF('Debt Setup'!$H$12="",0,MIN(MAX(0,Q14+N15-O15),MAX(0,'Debt Setup'!$F$5-(G15+K15+O15+S15+W15+AA15+AE15+AI15+AM15+AQ15+AU15+AY15)-(IF(AND('Debt Setup'!$H$10&lt;&gt;"",'Debt Setup'!$H$10&lt;'Debt Setup'!$H$12),MAX(0,I14+F15-G15),0)+IF(AND('Debt Setup'!$H$11&lt;&gt;"",'Debt Setup'!$H$11&lt;'Debt Setup'!$H$12),MAX(0,M14+J15-K15),0)+IF(AND('Debt Setup'!$H$12&lt;&gt;"",'Debt Setup'!$H$12&lt;'Debt Setup'!$H$12),MAX(0,Q14+N15-O15),0)+IF(AND('Debt Setup'!$H$13&lt;&gt;"",'Debt Setup'!$H$13&lt;'Debt Setup'!$H$12),MAX(0,U14+R15-S15),0)+IF(AND('Debt Setup'!$H$14&lt;&gt;"",'Debt Setup'!$H$14&lt;'Debt Setup'!$H$12),MAX(0,Y14+V15-W15),0)+IF(AND('Debt Setup'!$H$15&lt;&gt;"",'Debt Setup'!$H$15&lt;'Debt Setup'!$H$12),MAX(0,AC14+Z15-AA15),0)+IF(AND('Debt Setup'!$H$16&lt;&gt;"",'Debt Setup'!$H$16&lt;'Debt Setup'!$H$12),MAX(0,AG14+AD15-AE15),0)+IF(AND('Debt Setup'!$H$17&lt;&gt;"",'Debt Setup'!$H$17&lt;'Debt Setup'!$H$12),MAX(0,AK14+AH15-AI15),0)+IF(AND('Debt Setup'!$H$18&lt;&gt;"",'Debt Setup'!$H$18&lt;'Debt Setup'!$H$12),MAX(0,AO14+AL15-AM15),0)+IF(AND('Debt Setup'!$H$19&lt;&gt;"",'Debt Setup'!$H$19&lt;'Debt Setup'!$H$12),MAX(0,AS14+AP15-AQ15),0)+IF(AND('Debt Setup'!$H$20&lt;&gt;"",'Debt Setup'!$H$20&lt;'Debt Setup'!$H$12),MAX(0,AW14+AT15-AU15),0)+IF(AND('Debt Setup'!$H$21&lt;&gt;"",'Debt Setup'!$H$21&lt;'Debt Setup'!$H$12),MAX(0,BA14+AX15-AY15),0))))))</x:f>
      </x:c>
      <x:c r="Q15" s="54" t="str">
        <x:f>IF('Debt Setup'!$F$3=0,"",MAX(0,Q14+N15-O15-P15))</x:f>
      </x:c>
      <x:c r="R15" s="54" t="str">
        <x:f>IF('Debt Setup'!$F$3=0,"",IF(U14&lt;=0,0,U14*'Debt Setup'!$D$13/100/12))</x:f>
      </x:c>
      <x:c r="S15" s="54" t="str">
        <x:f>IF('Debt Setup'!$F$3=0,"",IF('Debt Setup'!$H$13="",0,MIN('Debt Setup'!$E$13,MAX(0,U14+R15))))</x:f>
      </x:c>
      <x:c r="T15" s="54" t="str">
        <x:f>IF('Debt Setup'!$F$3=0,"",IF('Debt Setup'!$H$13="",0,MIN(MAX(0,U14+R15-S15),MAX(0,'Debt Setup'!$F$5-(G15+K15+O15+S15+W15+AA15+AE15+AI15+AM15+AQ15+AU15+AY15)-(IF(AND('Debt Setup'!$H$10&lt;&gt;"",'Debt Setup'!$H$10&lt;'Debt Setup'!$H$13),MAX(0,I14+F15-G15),0)+IF(AND('Debt Setup'!$H$11&lt;&gt;"",'Debt Setup'!$H$11&lt;'Debt Setup'!$H$13),MAX(0,M14+J15-K15),0)+IF(AND('Debt Setup'!$H$12&lt;&gt;"",'Debt Setup'!$H$12&lt;'Debt Setup'!$H$13),MAX(0,Q14+N15-O15),0)+IF(AND('Debt Setup'!$H$13&lt;&gt;"",'Debt Setup'!$H$13&lt;'Debt Setup'!$H$13),MAX(0,U14+R15-S15),0)+IF(AND('Debt Setup'!$H$14&lt;&gt;"",'Debt Setup'!$H$14&lt;'Debt Setup'!$H$13),MAX(0,Y14+V15-W15),0)+IF(AND('Debt Setup'!$H$15&lt;&gt;"",'Debt Setup'!$H$15&lt;'Debt Setup'!$H$13),MAX(0,AC14+Z15-AA15),0)+IF(AND('Debt Setup'!$H$16&lt;&gt;"",'Debt Setup'!$H$16&lt;'Debt Setup'!$H$13),MAX(0,AG14+AD15-AE15),0)+IF(AND('Debt Setup'!$H$17&lt;&gt;"",'Debt Setup'!$H$17&lt;'Debt Setup'!$H$13),MAX(0,AK14+AH15-AI15),0)+IF(AND('Debt Setup'!$H$18&lt;&gt;"",'Debt Setup'!$H$18&lt;'Debt Setup'!$H$13),MAX(0,AO14+AL15-AM15),0)+IF(AND('Debt Setup'!$H$19&lt;&gt;"",'Debt Setup'!$H$19&lt;'Debt Setup'!$H$13),MAX(0,AS14+AP15-AQ15),0)+IF(AND('Debt Setup'!$H$20&lt;&gt;"",'Debt Setup'!$H$20&lt;'Debt Setup'!$H$13),MAX(0,AW14+AT15-AU15),0)+IF(AND('Debt Setup'!$H$21&lt;&gt;"",'Debt Setup'!$H$21&lt;'Debt Setup'!$H$13),MAX(0,BA14+AX15-AY15),0))))))</x:f>
      </x:c>
      <x:c r="U15" s="54" t="str">
        <x:f>IF('Debt Setup'!$F$3=0,"",MAX(0,U14+R15-S15-T15))</x:f>
      </x:c>
      <x:c r="V15" s="54" t="str">
        <x:f>IF('Debt Setup'!$F$3=0,"",IF(Y14&lt;=0,0,Y14*'Debt Setup'!$D$14/100/12))</x:f>
      </x:c>
      <x:c r="W15" s="54" t="str">
        <x:f>IF('Debt Setup'!$F$3=0,"",IF('Debt Setup'!$H$14="",0,MIN('Debt Setup'!$E$14,MAX(0,Y14+V15))))</x:f>
      </x:c>
      <x:c r="X15" s="54" t="str">
        <x:f>IF('Debt Setup'!$F$3=0,"",IF('Debt Setup'!$H$14="",0,MIN(MAX(0,Y14+V15-W15),MAX(0,'Debt Setup'!$F$5-(G15+K15+O15+S15+W15+AA15+AE15+AI15+AM15+AQ15+AU15+AY15)-(IF(AND('Debt Setup'!$H$10&lt;&gt;"",'Debt Setup'!$H$10&lt;'Debt Setup'!$H$14),MAX(0,I14+F15-G15),0)+IF(AND('Debt Setup'!$H$11&lt;&gt;"",'Debt Setup'!$H$11&lt;'Debt Setup'!$H$14),MAX(0,M14+J15-K15),0)+IF(AND('Debt Setup'!$H$12&lt;&gt;"",'Debt Setup'!$H$12&lt;'Debt Setup'!$H$14),MAX(0,Q14+N15-O15),0)+IF(AND('Debt Setup'!$H$13&lt;&gt;"",'Debt Setup'!$H$13&lt;'Debt Setup'!$H$14),MAX(0,U14+R15-S15),0)+IF(AND('Debt Setup'!$H$14&lt;&gt;"",'Debt Setup'!$H$14&lt;'Debt Setup'!$H$14),MAX(0,Y14+V15-W15),0)+IF(AND('Debt Setup'!$H$15&lt;&gt;"",'Debt Setup'!$H$15&lt;'Debt Setup'!$H$14),MAX(0,AC14+Z15-AA15),0)+IF(AND('Debt Setup'!$H$16&lt;&gt;"",'Debt Setup'!$H$16&lt;'Debt Setup'!$H$14),MAX(0,AG14+AD15-AE15),0)+IF(AND('Debt Setup'!$H$17&lt;&gt;"",'Debt Setup'!$H$17&lt;'Debt Setup'!$H$14),MAX(0,AK14+AH15-AI15),0)+IF(AND('Debt Setup'!$H$18&lt;&gt;"",'Debt Setup'!$H$18&lt;'Debt Setup'!$H$14),MAX(0,AO14+AL15-AM15),0)+IF(AND('Debt Setup'!$H$19&lt;&gt;"",'Debt Setup'!$H$19&lt;'Debt Setup'!$H$14),MAX(0,AS14+AP15-AQ15),0)+IF(AND('Debt Setup'!$H$20&lt;&gt;"",'Debt Setup'!$H$20&lt;'Debt Setup'!$H$14),MAX(0,AW14+AT15-AU15),0)+IF(AND('Debt Setup'!$H$21&lt;&gt;"",'Debt Setup'!$H$21&lt;'Debt Setup'!$H$14),MAX(0,BA14+AX15-AY15),0))))))</x:f>
      </x:c>
      <x:c r="Y15" s="54" t="str">
        <x:f>IF('Debt Setup'!$F$3=0,"",MAX(0,Y14+V15-W15-X15))</x:f>
      </x:c>
      <x:c r="Z15" s="54" t="str">
        <x:f>IF('Debt Setup'!$F$3=0,"",IF(AC14&lt;=0,0,AC14*'Debt Setup'!$D$15/100/12))</x:f>
      </x:c>
      <x:c r="AA15" s="54" t="str">
        <x:f>IF('Debt Setup'!$F$3=0,"",IF('Debt Setup'!$H$15="",0,MIN('Debt Setup'!$E$15,MAX(0,AC14+Z15))))</x:f>
      </x:c>
      <x:c r="AB15" s="54" t="str">
        <x:f>IF('Debt Setup'!$F$3=0,"",IF('Debt Setup'!$H$15="",0,MIN(MAX(0,AC14+Z15-AA15),MAX(0,'Debt Setup'!$F$5-(G15+K15+O15+S15+W15+AA15+AE15+AI15+AM15+AQ15+AU15+AY15)-(IF(AND('Debt Setup'!$H$10&lt;&gt;"",'Debt Setup'!$H$10&lt;'Debt Setup'!$H$15),MAX(0,I14+F15-G15),0)+IF(AND('Debt Setup'!$H$11&lt;&gt;"",'Debt Setup'!$H$11&lt;'Debt Setup'!$H$15),MAX(0,M14+J15-K15),0)+IF(AND('Debt Setup'!$H$12&lt;&gt;"",'Debt Setup'!$H$12&lt;'Debt Setup'!$H$15),MAX(0,Q14+N15-O15),0)+IF(AND('Debt Setup'!$H$13&lt;&gt;"",'Debt Setup'!$H$13&lt;'Debt Setup'!$H$15),MAX(0,U14+R15-S15),0)+IF(AND('Debt Setup'!$H$14&lt;&gt;"",'Debt Setup'!$H$14&lt;'Debt Setup'!$H$15),MAX(0,Y14+V15-W15),0)+IF(AND('Debt Setup'!$H$15&lt;&gt;"",'Debt Setup'!$H$15&lt;'Debt Setup'!$H$15),MAX(0,AC14+Z15-AA15),0)+IF(AND('Debt Setup'!$H$16&lt;&gt;"",'Debt Setup'!$H$16&lt;'Debt Setup'!$H$15),MAX(0,AG14+AD15-AE15),0)+IF(AND('Debt Setup'!$H$17&lt;&gt;"",'Debt Setup'!$H$17&lt;'Debt Setup'!$H$15),MAX(0,AK14+AH15-AI15),0)+IF(AND('Debt Setup'!$H$18&lt;&gt;"",'Debt Setup'!$H$18&lt;'Debt Setup'!$H$15),MAX(0,AO14+AL15-AM15),0)+IF(AND('Debt Setup'!$H$19&lt;&gt;"",'Debt Setup'!$H$19&lt;'Debt Setup'!$H$15),MAX(0,AS14+AP15-AQ15),0)+IF(AND('Debt Setup'!$H$20&lt;&gt;"",'Debt Setup'!$H$20&lt;'Debt Setup'!$H$15),MAX(0,AW14+AT15-AU15),0)+IF(AND('Debt Setup'!$H$21&lt;&gt;"",'Debt Setup'!$H$21&lt;'Debt Setup'!$H$15),MAX(0,BA14+AX15-AY15),0))))))</x:f>
      </x:c>
      <x:c r="AC15" s="54" t="str">
        <x:f>IF('Debt Setup'!$F$3=0,"",MAX(0,AC14+Z15-AA15-AB15))</x:f>
      </x:c>
      <x:c r="AD15" s="54" t="str">
        <x:f>IF('Debt Setup'!$F$3=0,"",IF(AG14&lt;=0,0,AG14*'Debt Setup'!$D$16/100/12))</x:f>
      </x:c>
      <x:c r="AE15" s="54" t="str">
        <x:f>IF('Debt Setup'!$F$3=0,"",IF('Debt Setup'!$H$16="",0,MIN('Debt Setup'!$E$16,MAX(0,AG14+AD15))))</x:f>
      </x:c>
      <x:c r="AF15" s="54" t="str">
        <x:f>IF('Debt Setup'!$F$3=0,"",IF('Debt Setup'!$H$16="",0,MIN(MAX(0,AG14+AD15-AE15),MAX(0,'Debt Setup'!$F$5-(G15+K15+O15+S15+W15+AA15+AE15+AI15+AM15+AQ15+AU15+AY15)-(IF(AND('Debt Setup'!$H$10&lt;&gt;"",'Debt Setup'!$H$10&lt;'Debt Setup'!$H$16),MAX(0,I14+F15-G15),0)+IF(AND('Debt Setup'!$H$11&lt;&gt;"",'Debt Setup'!$H$11&lt;'Debt Setup'!$H$16),MAX(0,M14+J15-K15),0)+IF(AND('Debt Setup'!$H$12&lt;&gt;"",'Debt Setup'!$H$12&lt;'Debt Setup'!$H$16),MAX(0,Q14+N15-O15),0)+IF(AND('Debt Setup'!$H$13&lt;&gt;"",'Debt Setup'!$H$13&lt;'Debt Setup'!$H$16),MAX(0,U14+R15-S15),0)+IF(AND('Debt Setup'!$H$14&lt;&gt;"",'Debt Setup'!$H$14&lt;'Debt Setup'!$H$16),MAX(0,Y14+V15-W15),0)+IF(AND('Debt Setup'!$H$15&lt;&gt;"",'Debt Setup'!$H$15&lt;'Debt Setup'!$H$16),MAX(0,AC14+Z15-AA15),0)+IF(AND('Debt Setup'!$H$16&lt;&gt;"",'Debt Setup'!$H$16&lt;'Debt Setup'!$H$16),MAX(0,AG14+AD15-AE15),0)+IF(AND('Debt Setup'!$H$17&lt;&gt;"",'Debt Setup'!$H$17&lt;'Debt Setup'!$H$16),MAX(0,AK14+AH15-AI15),0)+IF(AND('Debt Setup'!$H$18&lt;&gt;"",'Debt Setup'!$H$18&lt;'Debt Setup'!$H$16),MAX(0,AO14+AL15-AM15),0)+IF(AND('Debt Setup'!$H$19&lt;&gt;"",'Debt Setup'!$H$19&lt;'Debt Setup'!$H$16),MAX(0,AS14+AP15-AQ15),0)+IF(AND('Debt Setup'!$H$20&lt;&gt;"",'Debt Setup'!$H$20&lt;'Debt Setup'!$H$16),MAX(0,AW14+AT15-AU15),0)+IF(AND('Debt Setup'!$H$21&lt;&gt;"",'Debt Setup'!$H$21&lt;'Debt Setup'!$H$16),MAX(0,BA14+AX15-AY15),0))))))</x:f>
      </x:c>
      <x:c r="AG15" s="54" t="str">
        <x:f>IF('Debt Setup'!$F$3=0,"",MAX(0,AG14+AD15-AE15-AF15))</x:f>
      </x:c>
      <x:c r="AH15" s="54" t="str">
        <x:f>IF('Debt Setup'!$F$3=0,"",IF(AK14&lt;=0,0,AK14*'Debt Setup'!$D$17/100/12))</x:f>
      </x:c>
      <x:c r="AI15" s="54" t="str">
        <x:f>IF('Debt Setup'!$F$3=0,"",IF('Debt Setup'!$H$17="",0,MIN('Debt Setup'!$E$17,MAX(0,AK14+AH15))))</x:f>
      </x:c>
      <x:c r="AJ15" s="54" t="str">
        <x:f>IF('Debt Setup'!$F$3=0,"",IF('Debt Setup'!$H$17="",0,MIN(MAX(0,AK14+AH15-AI15),MAX(0,'Debt Setup'!$F$5-(G15+K15+O15+S15+W15+AA15+AE15+AI15+AM15+AQ15+AU15+AY15)-(IF(AND('Debt Setup'!$H$10&lt;&gt;"",'Debt Setup'!$H$10&lt;'Debt Setup'!$H$17),MAX(0,I14+F15-G15),0)+IF(AND('Debt Setup'!$H$11&lt;&gt;"",'Debt Setup'!$H$11&lt;'Debt Setup'!$H$17),MAX(0,M14+J15-K15),0)+IF(AND('Debt Setup'!$H$12&lt;&gt;"",'Debt Setup'!$H$12&lt;'Debt Setup'!$H$17),MAX(0,Q14+N15-O15),0)+IF(AND('Debt Setup'!$H$13&lt;&gt;"",'Debt Setup'!$H$13&lt;'Debt Setup'!$H$17),MAX(0,U14+R15-S15),0)+IF(AND('Debt Setup'!$H$14&lt;&gt;"",'Debt Setup'!$H$14&lt;'Debt Setup'!$H$17),MAX(0,Y14+V15-W15),0)+IF(AND('Debt Setup'!$H$15&lt;&gt;"",'Debt Setup'!$H$15&lt;'Debt Setup'!$H$17),MAX(0,AC14+Z15-AA15),0)+IF(AND('Debt Setup'!$H$16&lt;&gt;"",'Debt Setup'!$H$16&lt;'Debt Setup'!$H$17),MAX(0,AG14+AD15-AE15),0)+IF(AND('Debt Setup'!$H$17&lt;&gt;"",'Debt Setup'!$H$17&lt;'Debt Setup'!$H$17),MAX(0,AK14+AH15-AI15),0)+IF(AND('Debt Setup'!$H$18&lt;&gt;"",'Debt Setup'!$H$18&lt;'Debt Setup'!$H$17),MAX(0,AO14+AL15-AM15),0)+IF(AND('Debt Setup'!$H$19&lt;&gt;"",'Debt Setup'!$H$19&lt;'Debt Setup'!$H$17),MAX(0,AS14+AP15-AQ15),0)+IF(AND('Debt Setup'!$H$20&lt;&gt;"",'Debt Setup'!$H$20&lt;'Debt Setup'!$H$17),MAX(0,AW14+AT15-AU15),0)+IF(AND('Debt Setup'!$H$21&lt;&gt;"",'Debt Setup'!$H$21&lt;'Debt Setup'!$H$17),MAX(0,BA14+AX15-AY15),0))))))</x:f>
      </x:c>
      <x:c r="AK15" s="54" t="str">
        <x:f>IF('Debt Setup'!$F$3=0,"",MAX(0,AK14+AH15-AI15-AJ15))</x:f>
      </x:c>
      <x:c r="AL15" s="54" t="str">
        <x:f>IF('Debt Setup'!$F$3=0,"",IF(AO14&lt;=0,0,AO14*'Debt Setup'!$D$18/100/12))</x:f>
      </x:c>
      <x:c r="AM15" s="54" t="str">
        <x:f>IF('Debt Setup'!$F$3=0,"",IF('Debt Setup'!$H$18="",0,MIN('Debt Setup'!$E$18,MAX(0,AO14+AL15))))</x:f>
      </x:c>
      <x:c r="AN15" s="54" t="str">
        <x:f>IF('Debt Setup'!$F$3=0,"",IF('Debt Setup'!$H$18="",0,MIN(MAX(0,AO14+AL15-AM15),MAX(0,'Debt Setup'!$F$5-(G15+K15+O15+S15+W15+AA15+AE15+AI15+AM15+AQ15+AU15+AY15)-(IF(AND('Debt Setup'!$H$10&lt;&gt;"",'Debt Setup'!$H$10&lt;'Debt Setup'!$H$18),MAX(0,I14+F15-G15),0)+IF(AND('Debt Setup'!$H$11&lt;&gt;"",'Debt Setup'!$H$11&lt;'Debt Setup'!$H$18),MAX(0,M14+J15-K15),0)+IF(AND('Debt Setup'!$H$12&lt;&gt;"",'Debt Setup'!$H$12&lt;'Debt Setup'!$H$18),MAX(0,Q14+N15-O15),0)+IF(AND('Debt Setup'!$H$13&lt;&gt;"",'Debt Setup'!$H$13&lt;'Debt Setup'!$H$18),MAX(0,U14+R15-S15),0)+IF(AND('Debt Setup'!$H$14&lt;&gt;"",'Debt Setup'!$H$14&lt;'Debt Setup'!$H$18),MAX(0,Y14+V15-W15),0)+IF(AND('Debt Setup'!$H$15&lt;&gt;"",'Debt Setup'!$H$15&lt;'Debt Setup'!$H$18),MAX(0,AC14+Z15-AA15),0)+IF(AND('Debt Setup'!$H$16&lt;&gt;"",'Debt Setup'!$H$16&lt;'Debt Setup'!$H$18),MAX(0,AG14+AD15-AE15),0)+IF(AND('Debt Setup'!$H$17&lt;&gt;"",'Debt Setup'!$H$17&lt;'Debt Setup'!$H$18),MAX(0,AK14+AH15-AI15),0)+IF(AND('Debt Setup'!$H$18&lt;&gt;"",'Debt Setup'!$H$18&lt;'Debt Setup'!$H$18),MAX(0,AO14+AL15-AM15),0)+IF(AND('Debt Setup'!$H$19&lt;&gt;"",'Debt Setup'!$H$19&lt;'Debt Setup'!$H$18),MAX(0,AS14+AP15-AQ15),0)+IF(AND('Debt Setup'!$H$20&lt;&gt;"",'Debt Setup'!$H$20&lt;'Debt Setup'!$H$18),MAX(0,AW14+AT15-AU15),0)+IF(AND('Debt Setup'!$H$21&lt;&gt;"",'Debt Setup'!$H$21&lt;'Debt Setup'!$H$18),MAX(0,BA14+AX15-AY15),0))))))</x:f>
      </x:c>
      <x:c r="AO15" s="54" t="str">
        <x:f>IF('Debt Setup'!$F$3=0,"",MAX(0,AO14+AL15-AM15-AN15))</x:f>
      </x:c>
      <x:c r="AP15" s="54" t="str">
        <x:f>IF('Debt Setup'!$F$3=0,"",IF(AS14&lt;=0,0,AS14*'Debt Setup'!$D$19/100/12))</x:f>
      </x:c>
      <x:c r="AQ15" s="54" t="str">
        <x:f>IF('Debt Setup'!$F$3=0,"",IF('Debt Setup'!$H$19="",0,MIN('Debt Setup'!$E$19,MAX(0,AS14+AP15))))</x:f>
      </x:c>
      <x:c r="AR15" s="54" t="str">
        <x:f>IF('Debt Setup'!$F$3=0,"",IF('Debt Setup'!$H$19="",0,MIN(MAX(0,AS14+AP15-AQ15),MAX(0,'Debt Setup'!$F$5-(G15+K15+O15+S15+W15+AA15+AE15+AI15+AM15+AQ15+AU15+AY15)-(IF(AND('Debt Setup'!$H$10&lt;&gt;"",'Debt Setup'!$H$10&lt;'Debt Setup'!$H$19),MAX(0,I14+F15-G15),0)+IF(AND('Debt Setup'!$H$11&lt;&gt;"",'Debt Setup'!$H$11&lt;'Debt Setup'!$H$19),MAX(0,M14+J15-K15),0)+IF(AND('Debt Setup'!$H$12&lt;&gt;"",'Debt Setup'!$H$12&lt;'Debt Setup'!$H$19),MAX(0,Q14+N15-O15),0)+IF(AND('Debt Setup'!$H$13&lt;&gt;"",'Debt Setup'!$H$13&lt;'Debt Setup'!$H$19),MAX(0,U14+R15-S15),0)+IF(AND('Debt Setup'!$H$14&lt;&gt;"",'Debt Setup'!$H$14&lt;'Debt Setup'!$H$19),MAX(0,Y14+V15-W15),0)+IF(AND('Debt Setup'!$H$15&lt;&gt;"",'Debt Setup'!$H$15&lt;'Debt Setup'!$H$19),MAX(0,AC14+Z15-AA15),0)+IF(AND('Debt Setup'!$H$16&lt;&gt;"",'Debt Setup'!$H$16&lt;'Debt Setup'!$H$19),MAX(0,AG14+AD15-AE15),0)+IF(AND('Debt Setup'!$H$17&lt;&gt;"",'Debt Setup'!$H$17&lt;'Debt Setup'!$H$19),MAX(0,AK14+AH15-AI15),0)+IF(AND('Debt Setup'!$H$18&lt;&gt;"",'Debt Setup'!$H$18&lt;'Debt Setup'!$H$19),MAX(0,AO14+AL15-AM15),0)+IF(AND('Debt Setup'!$H$19&lt;&gt;"",'Debt Setup'!$H$19&lt;'Debt Setup'!$H$19),MAX(0,AS14+AP15-AQ15),0)+IF(AND('Debt Setup'!$H$20&lt;&gt;"",'Debt Setup'!$H$20&lt;'Debt Setup'!$H$19),MAX(0,AW14+AT15-AU15),0)+IF(AND('Debt Setup'!$H$21&lt;&gt;"",'Debt Setup'!$H$21&lt;'Debt Setup'!$H$19),MAX(0,BA14+AX15-AY15),0))))))</x:f>
      </x:c>
      <x:c r="AS15" s="54" t="str">
        <x:f>IF('Debt Setup'!$F$3=0,"",MAX(0,AS14+AP15-AQ15-AR15))</x:f>
      </x:c>
      <x:c r="AT15" s="54" t="str">
        <x:f>IF('Debt Setup'!$F$3=0,"",IF(AW14&lt;=0,0,AW14*'Debt Setup'!$D$20/100/12))</x:f>
      </x:c>
      <x:c r="AU15" s="54" t="str">
        <x:f>IF('Debt Setup'!$F$3=0,"",IF('Debt Setup'!$H$20="",0,MIN('Debt Setup'!$E$20,MAX(0,AW14+AT15))))</x:f>
      </x:c>
      <x:c r="AV15" s="54" t="str">
        <x:f>IF('Debt Setup'!$F$3=0,"",IF('Debt Setup'!$H$20="",0,MIN(MAX(0,AW14+AT15-AU15),MAX(0,'Debt Setup'!$F$5-(G15+K15+O15+S15+W15+AA15+AE15+AI15+AM15+AQ15+AU15+AY15)-(IF(AND('Debt Setup'!$H$10&lt;&gt;"",'Debt Setup'!$H$10&lt;'Debt Setup'!$H$20),MAX(0,I14+F15-G15),0)+IF(AND('Debt Setup'!$H$11&lt;&gt;"",'Debt Setup'!$H$11&lt;'Debt Setup'!$H$20),MAX(0,M14+J15-K15),0)+IF(AND('Debt Setup'!$H$12&lt;&gt;"",'Debt Setup'!$H$12&lt;'Debt Setup'!$H$20),MAX(0,Q14+N15-O15),0)+IF(AND('Debt Setup'!$H$13&lt;&gt;"",'Debt Setup'!$H$13&lt;'Debt Setup'!$H$20),MAX(0,U14+R15-S15),0)+IF(AND('Debt Setup'!$H$14&lt;&gt;"",'Debt Setup'!$H$14&lt;'Debt Setup'!$H$20),MAX(0,Y14+V15-W15),0)+IF(AND('Debt Setup'!$H$15&lt;&gt;"",'Debt Setup'!$H$15&lt;'Debt Setup'!$H$20),MAX(0,AC14+Z15-AA15),0)+IF(AND('Debt Setup'!$H$16&lt;&gt;"",'Debt Setup'!$H$16&lt;'Debt Setup'!$H$20),MAX(0,AG14+AD15-AE15),0)+IF(AND('Debt Setup'!$H$17&lt;&gt;"",'Debt Setup'!$H$17&lt;'Debt Setup'!$H$20),MAX(0,AK14+AH15-AI15),0)+IF(AND('Debt Setup'!$H$18&lt;&gt;"",'Debt Setup'!$H$18&lt;'Debt Setup'!$H$20),MAX(0,AO14+AL15-AM15),0)+IF(AND('Debt Setup'!$H$19&lt;&gt;"",'Debt Setup'!$H$19&lt;'Debt Setup'!$H$20),MAX(0,AS14+AP15-AQ15),0)+IF(AND('Debt Setup'!$H$20&lt;&gt;"",'Debt Setup'!$H$20&lt;'Debt Setup'!$H$20),MAX(0,AW14+AT15-AU15),0)+IF(AND('Debt Setup'!$H$21&lt;&gt;"",'Debt Setup'!$H$21&lt;'Debt Setup'!$H$20),MAX(0,BA14+AX15-AY15),0))))))</x:f>
      </x:c>
      <x:c r="AW15" s="54" t="str">
        <x:f>IF('Debt Setup'!$F$3=0,"",MAX(0,AW14+AT15-AU15-AV15))</x:f>
      </x:c>
      <x:c r="AX15" s="54" t="str">
        <x:f>IF('Debt Setup'!$F$3=0,"",IF(BA14&lt;=0,0,BA14*'Debt Setup'!$D$21/100/12))</x:f>
      </x:c>
      <x:c r="AY15" s="54" t="str">
        <x:f>IF('Debt Setup'!$F$3=0,"",IF('Debt Setup'!$H$21="",0,MIN('Debt Setup'!$E$21,MAX(0,BA14+AX15))))</x:f>
      </x:c>
      <x:c r="AZ15" s="54" t="str">
        <x:f>IF('Debt Setup'!$F$3=0,"",IF('Debt Setup'!$H$21="",0,MIN(MAX(0,BA14+AX15-AY15),MAX(0,'Debt Setup'!$F$5-(G15+K15+O15+S15+W15+AA15+AE15+AI15+AM15+AQ15+AU15+AY15)-(IF(AND('Debt Setup'!$H$10&lt;&gt;"",'Debt Setup'!$H$10&lt;'Debt Setup'!$H$21),MAX(0,I14+F15-G15),0)+IF(AND('Debt Setup'!$H$11&lt;&gt;"",'Debt Setup'!$H$11&lt;'Debt Setup'!$H$21),MAX(0,M14+J15-K15),0)+IF(AND('Debt Setup'!$H$12&lt;&gt;"",'Debt Setup'!$H$12&lt;'Debt Setup'!$H$21),MAX(0,Q14+N15-O15),0)+IF(AND('Debt Setup'!$H$13&lt;&gt;"",'Debt Setup'!$H$13&lt;'Debt Setup'!$H$21),MAX(0,U14+R15-S15),0)+IF(AND('Debt Setup'!$H$14&lt;&gt;"",'Debt Setup'!$H$14&lt;'Debt Setup'!$H$21),MAX(0,Y14+V15-W15),0)+IF(AND('Debt Setup'!$H$15&lt;&gt;"",'Debt Setup'!$H$15&lt;'Debt Setup'!$H$21),MAX(0,AC14+Z15-AA15),0)+IF(AND('Debt Setup'!$H$16&lt;&gt;"",'Debt Setup'!$H$16&lt;'Debt Setup'!$H$21),MAX(0,AG14+AD15-AE15),0)+IF(AND('Debt Setup'!$H$17&lt;&gt;"",'Debt Setup'!$H$17&lt;'Debt Setup'!$H$21),MAX(0,AK14+AH15-AI15),0)+IF(AND('Debt Setup'!$H$18&lt;&gt;"",'Debt Setup'!$H$18&lt;'Debt Setup'!$H$21),MAX(0,AO14+AL15-AM15),0)+IF(AND('Debt Setup'!$H$19&lt;&gt;"",'Debt Setup'!$H$19&lt;'Debt Setup'!$H$21),MAX(0,AS14+AP15-AQ15),0)+IF(AND('Debt Setup'!$H$20&lt;&gt;"",'Debt Setup'!$H$20&lt;'Debt Setup'!$H$21),MAX(0,AW14+AT15-AU15),0)+IF(AND('Debt Setup'!$H$21&lt;&gt;"",'Debt Setup'!$H$21&lt;'Debt Setup'!$H$21),MAX(0,BA14+AX15-AY15),0))))))</x:f>
      </x:c>
      <x:c r="BA15" s="54" t="str">
        <x:f>IF('Debt Setup'!$F$3=0,"",MAX(0,BA14+AX15-AY15-AZ15))</x:f>
      </x:c>
    </x:row>
    <x:row r="16">
      <x:c r="A16" t="n">
        <x:v>11</x:v>
      </x:c>
      <x:c r="B16" s="86" t="str">
        <x:f>IF('Debt Setup'!$F$3=0,"",DATE(YEAR('Debt Setup'!$B$6),MONTH('Debt Setup'!$B$6)+A16-1,1))</x:f>
      </x:c>
      <x:c r="C16" s="54" t="str">
        <x:f>IF('Debt Setup'!$F$3=0,"",I16+M16+Q16+U16+Y16+AC16+AG16+AK16+AO16+AS16+AW16+BA16)</x:f>
      </x:c>
      <x:c r="D16" s="54" t="str">
        <x:f>IF('Debt Setup'!$F$3=0,"",G16+H16+K16+L16+O16+P16+S16+T16+W16+X16+AA16+AB16+AE16+AF16+AI16+AJ16+AM16+AN16+AQ16+AR16+AU16+AV16+AY16+AZ16)</x:f>
      </x:c>
      <x:c r="E16" s="54" t="str">
        <x:f>IF('Debt Setup'!$F$3=0,"",F16+J16+N16+R16+V16+Z16+AD16+AH16+AL16+AP16+AT16+AX16)</x:f>
      </x:c>
      <x:c r="F16" s="54" t="str">
        <x:f>IF('Debt Setup'!$F$3=0,"",IF(I15&lt;=0,0,I15*'Debt Setup'!$D$10/100/12))</x:f>
      </x:c>
      <x:c r="G16" s="54" t="str">
        <x:f>IF('Debt Setup'!$F$3=0,"",IF('Debt Setup'!$H$10="",0,MIN('Debt Setup'!$E$10,MAX(0,I15+F16))))</x:f>
      </x:c>
      <x:c r="H16" s="54" t="str">
        <x:f>IF('Debt Setup'!$F$3=0,"",IF('Debt Setup'!$H$10="",0,MIN(MAX(0,I15+F16-G16),MAX(0,'Debt Setup'!$F$5-(G16+K16+O16+S16+W16+AA16+AE16+AI16+AM16+AQ16+AU16+AY16)-(IF(AND('Debt Setup'!$H$10&lt;&gt;"",'Debt Setup'!$H$10&lt;'Debt Setup'!$H$10),MAX(0,I15+F16-G16),0)+IF(AND('Debt Setup'!$H$11&lt;&gt;"",'Debt Setup'!$H$11&lt;'Debt Setup'!$H$10),MAX(0,M15+J16-K16),0)+IF(AND('Debt Setup'!$H$12&lt;&gt;"",'Debt Setup'!$H$12&lt;'Debt Setup'!$H$10),MAX(0,Q15+N16-O16),0)+IF(AND('Debt Setup'!$H$13&lt;&gt;"",'Debt Setup'!$H$13&lt;'Debt Setup'!$H$10),MAX(0,U15+R16-S16),0)+IF(AND('Debt Setup'!$H$14&lt;&gt;"",'Debt Setup'!$H$14&lt;'Debt Setup'!$H$10),MAX(0,Y15+V16-W16),0)+IF(AND('Debt Setup'!$H$15&lt;&gt;"",'Debt Setup'!$H$15&lt;'Debt Setup'!$H$10),MAX(0,AC15+Z16-AA16),0)+IF(AND('Debt Setup'!$H$16&lt;&gt;"",'Debt Setup'!$H$16&lt;'Debt Setup'!$H$10),MAX(0,AG15+AD16-AE16),0)+IF(AND('Debt Setup'!$H$17&lt;&gt;"",'Debt Setup'!$H$17&lt;'Debt Setup'!$H$10),MAX(0,AK15+AH16-AI16),0)+IF(AND('Debt Setup'!$H$18&lt;&gt;"",'Debt Setup'!$H$18&lt;'Debt Setup'!$H$10),MAX(0,AO15+AL16-AM16),0)+IF(AND('Debt Setup'!$H$19&lt;&gt;"",'Debt Setup'!$H$19&lt;'Debt Setup'!$H$10),MAX(0,AS15+AP16-AQ16),0)+IF(AND('Debt Setup'!$H$20&lt;&gt;"",'Debt Setup'!$H$20&lt;'Debt Setup'!$H$10),MAX(0,AW15+AT16-AU16),0)+IF(AND('Debt Setup'!$H$21&lt;&gt;"",'Debt Setup'!$H$21&lt;'Debt Setup'!$H$10),MAX(0,BA15+AX16-AY16),0))))))</x:f>
      </x:c>
      <x:c r="I16" s="54" t="str">
        <x:f>IF('Debt Setup'!$F$3=0,"",MAX(0,I15+F16-G16-H16))</x:f>
      </x:c>
      <x:c r="J16" s="54" t="str">
        <x:f>IF('Debt Setup'!$F$3=0,"",IF(M15&lt;=0,0,M15*'Debt Setup'!$D$11/100/12))</x:f>
      </x:c>
      <x:c r="K16" s="54" t="str">
        <x:f>IF('Debt Setup'!$F$3=0,"",IF('Debt Setup'!$H$11="",0,MIN('Debt Setup'!$E$11,MAX(0,M15+J16))))</x:f>
      </x:c>
      <x:c r="L16" s="54" t="str">
        <x:f>IF('Debt Setup'!$F$3=0,"",IF('Debt Setup'!$H$11="",0,MIN(MAX(0,M15+J16-K16),MAX(0,'Debt Setup'!$F$5-(G16+K16+O16+S16+W16+AA16+AE16+AI16+AM16+AQ16+AU16+AY16)-(IF(AND('Debt Setup'!$H$10&lt;&gt;"",'Debt Setup'!$H$10&lt;'Debt Setup'!$H$11),MAX(0,I15+F16-G16),0)+IF(AND('Debt Setup'!$H$11&lt;&gt;"",'Debt Setup'!$H$11&lt;'Debt Setup'!$H$11),MAX(0,M15+J16-K16),0)+IF(AND('Debt Setup'!$H$12&lt;&gt;"",'Debt Setup'!$H$12&lt;'Debt Setup'!$H$11),MAX(0,Q15+N16-O16),0)+IF(AND('Debt Setup'!$H$13&lt;&gt;"",'Debt Setup'!$H$13&lt;'Debt Setup'!$H$11),MAX(0,U15+R16-S16),0)+IF(AND('Debt Setup'!$H$14&lt;&gt;"",'Debt Setup'!$H$14&lt;'Debt Setup'!$H$11),MAX(0,Y15+V16-W16),0)+IF(AND('Debt Setup'!$H$15&lt;&gt;"",'Debt Setup'!$H$15&lt;'Debt Setup'!$H$11),MAX(0,AC15+Z16-AA16),0)+IF(AND('Debt Setup'!$H$16&lt;&gt;"",'Debt Setup'!$H$16&lt;'Debt Setup'!$H$11),MAX(0,AG15+AD16-AE16),0)+IF(AND('Debt Setup'!$H$17&lt;&gt;"",'Debt Setup'!$H$17&lt;'Debt Setup'!$H$11),MAX(0,AK15+AH16-AI16),0)+IF(AND('Debt Setup'!$H$18&lt;&gt;"",'Debt Setup'!$H$18&lt;'Debt Setup'!$H$11),MAX(0,AO15+AL16-AM16),0)+IF(AND('Debt Setup'!$H$19&lt;&gt;"",'Debt Setup'!$H$19&lt;'Debt Setup'!$H$11),MAX(0,AS15+AP16-AQ16),0)+IF(AND('Debt Setup'!$H$20&lt;&gt;"",'Debt Setup'!$H$20&lt;'Debt Setup'!$H$11),MAX(0,AW15+AT16-AU16),0)+IF(AND('Debt Setup'!$H$21&lt;&gt;"",'Debt Setup'!$H$21&lt;'Debt Setup'!$H$11),MAX(0,BA15+AX16-AY16),0))))))</x:f>
      </x:c>
      <x:c r="M16" s="54" t="str">
        <x:f>IF('Debt Setup'!$F$3=0,"",MAX(0,M15+J16-K16-L16))</x:f>
      </x:c>
      <x:c r="N16" s="54" t="str">
        <x:f>IF('Debt Setup'!$F$3=0,"",IF(Q15&lt;=0,0,Q15*'Debt Setup'!$D$12/100/12))</x:f>
      </x:c>
      <x:c r="O16" s="54" t="str">
        <x:f>IF('Debt Setup'!$F$3=0,"",IF('Debt Setup'!$H$12="",0,MIN('Debt Setup'!$E$12,MAX(0,Q15+N16))))</x:f>
      </x:c>
      <x:c r="P16" s="54" t="str">
        <x:f>IF('Debt Setup'!$F$3=0,"",IF('Debt Setup'!$H$12="",0,MIN(MAX(0,Q15+N16-O16),MAX(0,'Debt Setup'!$F$5-(G16+K16+O16+S16+W16+AA16+AE16+AI16+AM16+AQ16+AU16+AY16)-(IF(AND('Debt Setup'!$H$10&lt;&gt;"",'Debt Setup'!$H$10&lt;'Debt Setup'!$H$12),MAX(0,I15+F16-G16),0)+IF(AND('Debt Setup'!$H$11&lt;&gt;"",'Debt Setup'!$H$11&lt;'Debt Setup'!$H$12),MAX(0,M15+J16-K16),0)+IF(AND('Debt Setup'!$H$12&lt;&gt;"",'Debt Setup'!$H$12&lt;'Debt Setup'!$H$12),MAX(0,Q15+N16-O16),0)+IF(AND('Debt Setup'!$H$13&lt;&gt;"",'Debt Setup'!$H$13&lt;'Debt Setup'!$H$12),MAX(0,U15+R16-S16),0)+IF(AND('Debt Setup'!$H$14&lt;&gt;"",'Debt Setup'!$H$14&lt;'Debt Setup'!$H$12),MAX(0,Y15+V16-W16),0)+IF(AND('Debt Setup'!$H$15&lt;&gt;"",'Debt Setup'!$H$15&lt;'Debt Setup'!$H$12),MAX(0,AC15+Z16-AA16),0)+IF(AND('Debt Setup'!$H$16&lt;&gt;"",'Debt Setup'!$H$16&lt;'Debt Setup'!$H$12),MAX(0,AG15+AD16-AE16),0)+IF(AND('Debt Setup'!$H$17&lt;&gt;"",'Debt Setup'!$H$17&lt;'Debt Setup'!$H$12),MAX(0,AK15+AH16-AI16),0)+IF(AND('Debt Setup'!$H$18&lt;&gt;"",'Debt Setup'!$H$18&lt;'Debt Setup'!$H$12),MAX(0,AO15+AL16-AM16),0)+IF(AND('Debt Setup'!$H$19&lt;&gt;"",'Debt Setup'!$H$19&lt;'Debt Setup'!$H$12),MAX(0,AS15+AP16-AQ16),0)+IF(AND('Debt Setup'!$H$20&lt;&gt;"",'Debt Setup'!$H$20&lt;'Debt Setup'!$H$12),MAX(0,AW15+AT16-AU16),0)+IF(AND('Debt Setup'!$H$21&lt;&gt;"",'Debt Setup'!$H$21&lt;'Debt Setup'!$H$12),MAX(0,BA15+AX16-AY16),0))))))</x:f>
      </x:c>
      <x:c r="Q16" s="54" t="str">
        <x:f>IF('Debt Setup'!$F$3=0,"",MAX(0,Q15+N16-O16-P16))</x:f>
      </x:c>
      <x:c r="R16" s="54" t="str">
        <x:f>IF('Debt Setup'!$F$3=0,"",IF(U15&lt;=0,0,U15*'Debt Setup'!$D$13/100/12))</x:f>
      </x:c>
      <x:c r="S16" s="54" t="str">
        <x:f>IF('Debt Setup'!$F$3=0,"",IF('Debt Setup'!$H$13="",0,MIN('Debt Setup'!$E$13,MAX(0,U15+R16))))</x:f>
      </x:c>
      <x:c r="T16" s="54" t="str">
        <x:f>IF('Debt Setup'!$F$3=0,"",IF('Debt Setup'!$H$13="",0,MIN(MAX(0,U15+R16-S16),MAX(0,'Debt Setup'!$F$5-(G16+K16+O16+S16+W16+AA16+AE16+AI16+AM16+AQ16+AU16+AY16)-(IF(AND('Debt Setup'!$H$10&lt;&gt;"",'Debt Setup'!$H$10&lt;'Debt Setup'!$H$13),MAX(0,I15+F16-G16),0)+IF(AND('Debt Setup'!$H$11&lt;&gt;"",'Debt Setup'!$H$11&lt;'Debt Setup'!$H$13),MAX(0,M15+J16-K16),0)+IF(AND('Debt Setup'!$H$12&lt;&gt;"",'Debt Setup'!$H$12&lt;'Debt Setup'!$H$13),MAX(0,Q15+N16-O16),0)+IF(AND('Debt Setup'!$H$13&lt;&gt;"",'Debt Setup'!$H$13&lt;'Debt Setup'!$H$13),MAX(0,U15+R16-S16),0)+IF(AND('Debt Setup'!$H$14&lt;&gt;"",'Debt Setup'!$H$14&lt;'Debt Setup'!$H$13),MAX(0,Y15+V16-W16),0)+IF(AND('Debt Setup'!$H$15&lt;&gt;"",'Debt Setup'!$H$15&lt;'Debt Setup'!$H$13),MAX(0,AC15+Z16-AA16),0)+IF(AND('Debt Setup'!$H$16&lt;&gt;"",'Debt Setup'!$H$16&lt;'Debt Setup'!$H$13),MAX(0,AG15+AD16-AE16),0)+IF(AND('Debt Setup'!$H$17&lt;&gt;"",'Debt Setup'!$H$17&lt;'Debt Setup'!$H$13),MAX(0,AK15+AH16-AI16),0)+IF(AND('Debt Setup'!$H$18&lt;&gt;"",'Debt Setup'!$H$18&lt;'Debt Setup'!$H$13),MAX(0,AO15+AL16-AM16),0)+IF(AND('Debt Setup'!$H$19&lt;&gt;"",'Debt Setup'!$H$19&lt;'Debt Setup'!$H$13),MAX(0,AS15+AP16-AQ16),0)+IF(AND('Debt Setup'!$H$20&lt;&gt;"",'Debt Setup'!$H$20&lt;'Debt Setup'!$H$13),MAX(0,AW15+AT16-AU16),0)+IF(AND('Debt Setup'!$H$21&lt;&gt;"",'Debt Setup'!$H$21&lt;'Debt Setup'!$H$13),MAX(0,BA15+AX16-AY16),0))))))</x:f>
      </x:c>
      <x:c r="U16" s="54" t="str">
        <x:f>IF('Debt Setup'!$F$3=0,"",MAX(0,U15+R16-S16-T16))</x:f>
      </x:c>
      <x:c r="V16" s="54" t="str">
        <x:f>IF('Debt Setup'!$F$3=0,"",IF(Y15&lt;=0,0,Y15*'Debt Setup'!$D$14/100/12))</x:f>
      </x:c>
      <x:c r="W16" s="54" t="str">
        <x:f>IF('Debt Setup'!$F$3=0,"",IF('Debt Setup'!$H$14="",0,MIN('Debt Setup'!$E$14,MAX(0,Y15+V16))))</x:f>
      </x:c>
      <x:c r="X16" s="54" t="str">
        <x:f>IF('Debt Setup'!$F$3=0,"",IF('Debt Setup'!$H$14="",0,MIN(MAX(0,Y15+V16-W16),MAX(0,'Debt Setup'!$F$5-(G16+K16+O16+S16+W16+AA16+AE16+AI16+AM16+AQ16+AU16+AY16)-(IF(AND('Debt Setup'!$H$10&lt;&gt;"",'Debt Setup'!$H$10&lt;'Debt Setup'!$H$14),MAX(0,I15+F16-G16),0)+IF(AND('Debt Setup'!$H$11&lt;&gt;"",'Debt Setup'!$H$11&lt;'Debt Setup'!$H$14),MAX(0,M15+J16-K16),0)+IF(AND('Debt Setup'!$H$12&lt;&gt;"",'Debt Setup'!$H$12&lt;'Debt Setup'!$H$14),MAX(0,Q15+N16-O16),0)+IF(AND('Debt Setup'!$H$13&lt;&gt;"",'Debt Setup'!$H$13&lt;'Debt Setup'!$H$14),MAX(0,U15+R16-S16),0)+IF(AND('Debt Setup'!$H$14&lt;&gt;"",'Debt Setup'!$H$14&lt;'Debt Setup'!$H$14),MAX(0,Y15+V16-W16),0)+IF(AND('Debt Setup'!$H$15&lt;&gt;"",'Debt Setup'!$H$15&lt;'Debt Setup'!$H$14),MAX(0,AC15+Z16-AA16),0)+IF(AND('Debt Setup'!$H$16&lt;&gt;"",'Debt Setup'!$H$16&lt;'Debt Setup'!$H$14),MAX(0,AG15+AD16-AE16),0)+IF(AND('Debt Setup'!$H$17&lt;&gt;"",'Debt Setup'!$H$17&lt;'Debt Setup'!$H$14),MAX(0,AK15+AH16-AI16),0)+IF(AND('Debt Setup'!$H$18&lt;&gt;"",'Debt Setup'!$H$18&lt;'Debt Setup'!$H$14),MAX(0,AO15+AL16-AM16),0)+IF(AND('Debt Setup'!$H$19&lt;&gt;"",'Debt Setup'!$H$19&lt;'Debt Setup'!$H$14),MAX(0,AS15+AP16-AQ16),0)+IF(AND('Debt Setup'!$H$20&lt;&gt;"",'Debt Setup'!$H$20&lt;'Debt Setup'!$H$14),MAX(0,AW15+AT16-AU16),0)+IF(AND('Debt Setup'!$H$21&lt;&gt;"",'Debt Setup'!$H$21&lt;'Debt Setup'!$H$14),MAX(0,BA15+AX16-AY16),0))))))</x:f>
      </x:c>
      <x:c r="Y16" s="54" t="str">
        <x:f>IF('Debt Setup'!$F$3=0,"",MAX(0,Y15+V16-W16-X16))</x:f>
      </x:c>
      <x:c r="Z16" s="54" t="str">
        <x:f>IF('Debt Setup'!$F$3=0,"",IF(AC15&lt;=0,0,AC15*'Debt Setup'!$D$15/100/12))</x:f>
      </x:c>
      <x:c r="AA16" s="54" t="str">
        <x:f>IF('Debt Setup'!$F$3=0,"",IF('Debt Setup'!$H$15="",0,MIN('Debt Setup'!$E$15,MAX(0,AC15+Z16))))</x:f>
      </x:c>
      <x:c r="AB16" s="54" t="str">
        <x:f>IF('Debt Setup'!$F$3=0,"",IF('Debt Setup'!$H$15="",0,MIN(MAX(0,AC15+Z16-AA16),MAX(0,'Debt Setup'!$F$5-(G16+K16+O16+S16+W16+AA16+AE16+AI16+AM16+AQ16+AU16+AY16)-(IF(AND('Debt Setup'!$H$10&lt;&gt;"",'Debt Setup'!$H$10&lt;'Debt Setup'!$H$15),MAX(0,I15+F16-G16),0)+IF(AND('Debt Setup'!$H$11&lt;&gt;"",'Debt Setup'!$H$11&lt;'Debt Setup'!$H$15),MAX(0,M15+J16-K16),0)+IF(AND('Debt Setup'!$H$12&lt;&gt;"",'Debt Setup'!$H$12&lt;'Debt Setup'!$H$15),MAX(0,Q15+N16-O16),0)+IF(AND('Debt Setup'!$H$13&lt;&gt;"",'Debt Setup'!$H$13&lt;'Debt Setup'!$H$15),MAX(0,U15+R16-S16),0)+IF(AND('Debt Setup'!$H$14&lt;&gt;"",'Debt Setup'!$H$14&lt;'Debt Setup'!$H$15),MAX(0,Y15+V16-W16),0)+IF(AND('Debt Setup'!$H$15&lt;&gt;"",'Debt Setup'!$H$15&lt;'Debt Setup'!$H$15),MAX(0,AC15+Z16-AA16),0)+IF(AND('Debt Setup'!$H$16&lt;&gt;"",'Debt Setup'!$H$16&lt;'Debt Setup'!$H$15),MAX(0,AG15+AD16-AE16),0)+IF(AND('Debt Setup'!$H$17&lt;&gt;"",'Debt Setup'!$H$17&lt;'Debt Setup'!$H$15),MAX(0,AK15+AH16-AI16),0)+IF(AND('Debt Setup'!$H$18&lt;&gt;"",'Debt Setup'!$H$18&lt;'Debt Setup'!$H$15),MAX(0,AO15+AL16-AM16),0)+IF(AND('Debt Setup'!$H$19&lt;&gt;"",'Debt Setup'!$H$19&lt;'Debt Setup'!$H$15),MAX(0,AS15+AP16-AQ16),0)+IF(AND('Debt Setup'!$H$20&lt;&gt;"",'Debt Setup'!$H$20&lt;'Debt Setup'!$H$15),MAX(0,AW15+AT16-AU16),0)+IF(AND('Debt Setup'!$H$21&lt;&gt;"",'Debt Setup'!$H$21&lt;'Debt Setup'!$H$15),MAX(0,BA15+AX16-AY16),0))))))</x:f>
      </x:c>
      <x:c r="AC16" s="54" t="str">
        <x:f>IF('Debt Setup'!$F$3=0,"",MAX(0,AC15+Z16-AA16-AB16))</x:f>
      </x:c>
      <x:c r="AD16" s="54" t="str">
        <x:f>IF('Debt Setup'!$F$3=0,"",IF(AG15&lt;=0,0,AG15*'Debt Setup'!$D$16/100/12))</x:f>
      </x:c>
      <x:c r="AE16" s="54" t="str">
        <x:f>IF('Debt Setup'!$F$3=0,"",IF('Debt Setup'!$H$16="",0,MIN('Debt Setup'!$E$16,MAX(0,AG15+AD16))))</x:f>
      </x:c>
      <x:c r="AF16" s="54" t="str">
        <x:f>IF('Debt Setup'!$F$3=0,"",IF('Debt Setup'!$H$16="",0,MIN(MAX(0,AG15+AD16-AE16),MAX(0,'Debt Setup'!$F$5-(G16+K16+O16+S16+W16+AA16+AE16+AI16+AM16+AQ16+AU16+AY16)-(IF(AND('Debt Setup'!$H$10&lt;&gt;"",'Debt Setup'!$H$10&lt;'Debt Setup'!$H$16),MAX(0,I15+F16-G16),0)+IF(AND('Debt Setup'!$H$11&lt;&gt;"",'Debt Setup'!$H$11&lt;'Debt Setup'!$H$16),MAX(0,M15+J16-K16),0)+IF(AND('Debt Setup'!$H$12&lt;&gt;"",'Debt Setup'!$H$12&lt;'Debt Setup'!$H$16),MAX(0,Q15+N16-O16),0)+IF(AND('Debt Setup'!$H$13&lt;&gt;"",'Debt Setup'!$H$13&lt;'Debt Setup'!$H$16),MAX(0,U15+R16-S16),0)+IF(AND('Debt Setup'!$H$14&lt;&gt;"",'Debt Setup'!$H$14&lt;'Debt Setup'!$H$16),MAX(0,Y15+V16-W16),0)+IF(AND('Debt Setup'!$H$15&lt;&gt;"",'Debt Setup'!$H$15&lt;'Debt Setup'!$H$16),MAX(0,AC15+Z16-AA16),0)+IF(AND('Debt Setup'!$H$16&lt;&gt;"",'Debt Setup'!$H$16&lt;'Debt Setup'!$H$16),MAX(0,AG15+AD16-AE16),0)+IF(AND('Debt Setup'!$H$17&lt;&gt;"",'Debt Setup'!$H$17&lt;'Debt Setup'!$H$16),MAX(0,AK15+AH16-AI16),0)+IF(AND('Debt Setup'!$H$18&lt;&gt;"",'Debt Setup'!$H$18&lt;'Debt Setup'!$H$16),MAX(0,AO15+AL16-AM16),0)+IF(AND('Debt Setup'!$H$19&lt;&gt;"",'Debt Setup'!$H$19&lt;'Debt Setup'!$H$16),MAX(0,AS15+AP16-AQ16),0)+IF(AND('Debt Setup'!$H$20&lt;&gt;"",'Debt Setup'!$H$20&lt;'Debt Setup'!$H$16),MAX(0,AW15+AT16-AU16),0)+IF(AND('Debt Setup'!$H$21&lt;&gt;"",'Debt Setup'!$H$21&lt;'Debt Setup'!$H$16),MAX(0,BA15+AX16-AY16),0))))))</x:f>
      </x:c>
      <x:c r="AG16" s="54" t="str">
        <x:f>IF('Debt Setup'!$F$3=0,"",MAX(0,AG15+AD16-AE16-AF16))</x:f>
      </x:c>
      <x:c r="AH16" s="54" t="str">
        <x:f>IF('Debt Setup'!$F$3=0,"",IF(AK15&lt;=0,0,AK15*'Debt Setup'!$D$17/100/12))</x:f>
      </x:c>
      <x:c r="AI16" s="54" t="str">
        <x:f>IF('Debt Setup'!$F$3=0,"",IF('Debt Setup'!$H$17="",0,MIN('Debt Setup'!$E$17,MAX(0,AK15+AH16))))</x:f>
      </x:c>
      <x:c r="AJ16" s="54" t="str">
        <x:f>IF('Debt Setup'!$F$3=0,"",IF('Debt Setup'!$H$17="",0,MIN(MAX(0,AK15+AH16-AI16),MAX(0,'Debt Setup'!$F$5-(G16+K16+O16+S16+W16+AA16+AE16+AI16+AM16+AQ16+AU16+AY16)-(IF(AND('Debt Setup'!$H$10&lt;&gt;"",'Debt Setup'!$H$10&lt;'Debt Setup'!$H$17),MAX(0,I15+F16-G16),0)+IF(AND('Debt Setup'!$H$11&lt;&gt;"",'Debt Setup'!$H$11&lt;'Debt Setup'!$H$17),MAX(0,M15+J16-K16),0)+IF(AND('Debt Setup'!$H$12&lt;&gt;"",'Debt Setup'!$H$12&lt;'Debt Setup'!$H$17),MAX(0,Q15+N16-O16),0)+IF(AND('Debt Setup'!$H$13&lt;&gt;"",'Debt Setup'!$H$13&lt;'Debt Setup'!$H$17),MAX(0,U15+R16-S16),0)+IF(AND('Debt Setup'!$H$14&lt;&gt;"",'Debt Setup'!$H$14&lt;'Debt Setup'!$H$17),MAX(0,Y15+V16-W16),0)+IF(AND('Debt Setup'!$H$15&lt;&gt;"",'Debt Setup'!$H$15&lt;'Debt Setup'!$H$17),MAX(0,AC15+Z16-AA16),0)+IF(AND('Debt Setup'!$H$16&lt;&gt;"",'Debt Setup'!$H$16&lt;'Debt Setup'!$H$17),MAX(0,AG15+AD16-AE16),0)+IF(AND('Debt Setup'!$H$17&lt;&gt;"",'Debt Setup'!$H$17&lt;'Debt Setup'!$H$17),MAX(0,AK15+AH16-AI16),0)+IF(AND('Debt Setup'!$H$18&lt;&gt;"",'Debt Setup'!$H$18&lt;'Debt Setup'!$H$17),MAX(0,AO15+AL16-AM16),0)+IF(AND('Debt Setup'!$H$19&lt;&gt;"",'Debt Setup'!$H$19&lt;'Debt Setup'!$H$17),MAX(0,AS15+AP16-AQ16),0)+IF(AND('Debt Setup'!$H$20&lt;&gt;"",'Debt Setup'!$H$20&lt;'Debt Setup'!$H$17),MAX(0,AW15+AT16-AU16),0)+IF(AND('Debt Setup'!$H$21&lt;&gt;"",'Debt Setup'!$H$21&lt;'Debt Setup'!$H$17),MAX(0,BA15+AX16-AY16),0))))))</x:f>
      </x:c>
      <x:c r="AK16" s="54" t="str">
        <x:f>IF('Debt Setup'!$F$3=0,"",MAX(0,AK15+AH16-AI16-AJ16))</x:f>
      </x:c>
      <x:c r="AL16" s="54" t="str">
        <x:f>IF('Debt Setup'!$F$3=0,"",IF(AO15&lt;=0,0,AO15*'Debt Setup'!$D$18/100/12))</x:f>
      </x:c>
      <x:c r="AM16" s="54" t="str">
        <x:f>IF('Debt Setup'!$F$3=0,"",IF('Debt Setup'!$H$18="",0,MIN('Debt Setup'!$E$18,MAX(0,AO15+AL16))))</x:f>
      </x:c>
      <x:c r="AN16" s="54" t="str">
        <x:f>IF('Debt Setup'!$F$3=0,"",IF('Debt Setup'!$H$18="",0,MIN(MAX(0,AO15+AL16-AM16),MAX(0,'Debt Setup'!$F$5-(G16+K16+O16+S16+W16+AA16+AE16+AI16+AM16+AQ16+AU16+AY16)-(IF(AND('Debt Setup'!$H$10&lt;&gt;"",'Debt Setup'!$H$10&lt;'Debt Setup'!$H$18),MAX(0,I15+F16-G16),0)+IF(AND('Debt Setup'!$H$11&lt;&gt;"",'Debt Setup'!$H$11&lt;'Debt Setup'!$H$18),MAX(0,M15+J16-K16),0)+IF(AND('Debt Setup'!$H$12&lt;&gt;"",'Debt Setup'!$H$12&lt;'Debt Setup'!$H$18),MAX(0,Q15+N16-O16),0)+IF(AND('Debt Setup'!$H$13&lt;&gt;"",'Debt Setup'!$H$13&lt;'Debt Setup'!$H$18),MAX(0,U15+R16-S16),0)+IF(AND('Debt Setup'!$H$14&lt;&gt;"",'Debt Setup'!$H$14&lt;'Debt Setup'!$H$18),MAX(0,Y15+V16-W16),0)+IF(AND('Debt Setup'!$H$15&lt;&gt;"",'Debt Setup'!$H$15&lt;'Debt Setup'!$H$18),MAX(0,AC15+Z16-AA16),0)+IF(AND('Debt Setup'!$H$16&lt;&gt;"",'Debt Setup'!$H$16&lt;'Debt Setup'!$H$18),MAX(0,AG15+AD16-AE16),0)+IF(AND('Debt Setup'!$H$17&lt;&gt;"",'Debt Setup'!$H$17&lt;'Debt Setup'!$H$18),MAX(0,AK15+AH16-AI16),0)+IF(AND('Debt Setup'!$H$18&lt;&gt;"",'Debt Setup'!$H$18&lt;'Debt Setup'!$H$18),MAX(0,AO15+AL16-AM16),0)+IF(AND('Debt Setup'!$H$19&lt;&gt;"",'Debt Setup'!$H$19&lt;'Debt Setup'!$H$18),MAX(0,AS15+AP16-AQ16),0)+IF(AND('Debt Setup'!$H$20&lt;&gt;"",'Debt Setup'!$H$20&lt;'Debt Setup'!$H$18),MAX(0,AW15+AT16-AU16),0)+IF(AND('Debt Setup'!$H$21&lt;&gt;"",'Debt Setup'!$H$21&lt;'Debt Setup'!$H$18),MAX(0,BA15+AX16-AY16),0))))))</x:f>
      </x:c>
      <x:c r="AO16" s="54" t="str">
        <x:f>IF('Debt Setup'!$F$3=0,"",MAX(0,AO15+AL16-AM16-AN16))</x:f>
      </x:c>
      <x:c r="AP16" s="54" t="str">
        <x:f>IF('Debt Setup'!$F$3=0,"",IF(AS15&lt;=0,0,AS15*'Debt Setup'!$D$19/100/12))</x:f>
      </x:c>
      <x:c r="AQ16" s="54" t="str">
        <x:f>IF('Debt Setup'!$F$3=0,"",IF('Debt Setup'!$H$19="",0,MIN('Debt Setup'!$E$19,MAX(0,AS15+AP16))))</x:f>
      </x:c>
      <x:c r="AR16" s="54" t="str">
        <x:f>IF('Debt Setup'!$F$3=0,"",IF('Debt Setup'!$H$19="",0,MIN(MAX(0,AS15+AP16-AQ16),MAX(0,'Debt Setup'!$F$5-(G16+K16+O16+S16+W16+AA16+AE16+AI16+AM16+AQ16+AU16+AY16)-(IF(AND('Debt Setup'!$H$10&lt;&gt;"",'Debt Setup'!$H$10&lt;'Debt Setup'!$H$19),MAX(0,I15+F16-G16),0)+IF(AND('Debt Setup'!$H$11&lt;&gt;"",'Debt Setup'!$H$11&lt;'Debt Setup'!$H$19),MAX(0,M15+J16-K16),0)+IF(AND('Debt Setup'!$H$12&lt;&gt;"",'Debt Setup'!$H$12&lt;'Debt Setup'!$H$19),MAX(0,Q15+N16-O16),0)+IF(AND('Debt Setup'!$H$13&lt;&gt;"",'Debt Setup'!$H$13&lt;'Debt Setup'!$H$19),MAX(0,U15+R16-S16),0)+IF(AND('Debt Setup'!$H$14&lt;&gt;"",'Debt Setup'!$H$14&lt;'Debt Setup'!$H$19),MAX(0,Y15+V16-W16),0)+IF(AND('Debt Setup'!$H$15&lt;&gt;"",'Debt Setup'!$H$15&lt;'Debt Setup'!$H$19),MAX(0,AC15+Z16-AA16),0)+IF(AND('Debt Setup'!$H$16&lt;&gt;"",'Debt Setup'!$H$16&lt;'Debt Setup'!$H$19),MAX(0,AG15+AD16-AE16),0)+IF(AND('Debt Setup'!$H$17&lt;&gt;"",'Debt Setup'!$H$17&lt;'Debt Setup'!$H$19),MAX(0,AK15+AH16-AI16),0)+IF(AND('Debt Setup'!$H$18&lt;&gt;"",'Debt Setup'!$H$18&lt;'Debt Setup'!$H$19),MAX(0,AO15+AL16-AM16),0)+IF(AND('Debt Setup'!$H$19&lt;&gt;"",'Debt Setup'!$H$19&lt;'Debt Setup'!$H$19),MAX(0,AS15+AP16-AQ16),0)+IF(AND('Debt Setup'!$H$20&lt;&gt;"",'Debt Setup'!$H$20&lt;'Debt Setup'!$H$19),MAX(0,AW15+AT16-AU16),0)+IF(AND('Debt Setup'!$H$21&lt;&gt;"",'Debt Setup'!$H$21&lt;'Debt Setup'!$H$19),MAX(0,BA15+AX16-AY16),0))))))</x:f>
      </x:c>
      <x:c r="AS16" s="54" t="str">
        <x:f>IF('Debt Setup'!$F$3=0,"",MAX(0,AS15+AP16-AQ16-AR16))</x:f>
      </x:c>
      <x:c r="AT16" s="54" t="str">
        <x:f>IF('Debt Setup'!$F$3=0,"",IF(AW15&lt;=0,0,AW15*'Debt Setup'!$D$20/100/12))</x:f>
      </x:c>
      <x:c r="AU16" s="54" t="str">
        <x:f>IF('Debt Setup'!$F$3=0,"",IF('Debt Setup'!$H$20="",0,MIN('Debt Setup'!$E$20,MAX(0,AW15+AT16))))</x:f>
      </x:c>
      <x:c r="AV16" s="54" t="str">
        <x:f>IF('Debt Setup'!$F$3=0,"",IF('Debt Setup'!$H$20="",0,MIN(MAX(0,AW15+AT16-AU16),MAX(0,'Debt Setup'!$F$5-(G16+K16+O16+S16+W16+AA16+AE16+AI16+AM16+AQ16+AU16+AY16)-(IF(AND('Debt Setup'!$H$10&lt;&gt;"",'Debt Setup'!$H$10&lt;'Debt Setup'!$H$20),MAX(0,I15+F16-G16),0)+IF(AND('Debt Setup'!$H$11&lt;&gt;"",'Debt Setup'!$H$11&lt;'Debt Setup'!$H$20),MAX(0,M15+J16-K16),0)+IF(AND('Debt Setup'!$H$12&lt;&gt;"",'Debt Setup'!$H$12&lt;'Debt Setup'!$H$20),MAX(0,Q15+N16-O16),0)+IF(AND('Debt Setup'!$H$13&lt;&gt;"",'Debt Setup'!$H$13&lt;'Debt Setup'!$H$20),MAX(0,U15+R16-S16),0)+IF(AND('Debt Setup'!$H$14&lt;&gt;"",'Debt Setup'!$H$14&lt;'Debt Setup'!$H$20),MAX(0,Y15+V16-W16),0)+IF(AND('Debt Setup'!$H$15&lt;&gt;"",'Debt Setup'!$H$15&lt;'Debt Setup'!$H$20),MAX(0,AC15+Z16-AA16),0)+IF(AND('Debt Setup'!$H$16&lt;&gt;"",'Debt Setup'!$H$16&lt;'Debt Setup'!$H$20),MAX(0,AG15+AD16-AE16),0)+IF(AND('Debt Setup'!$H$17&lt;&gt;"",'Debt Setup'!$H$17&lt;'Debt Setup'!$H$20),MAX(0,AK15+AH16-AI16),0)+IF(AND('Debt Setup'!$H$18&lt;&gt;"",'Debt Setup'!$H$18&lt;'Debt Setup'!$H$20),MAX(0,AO15+AL16-AM16),0)+IF(AND('Debt Setup'!$H$19&lt;&gt;"",'Debt Setup'!$H$19&lt;'Debt Setup'!$H$20),MAX(0,AS15+AP16-AQ16),0)+IF(AND('Debt Setup'!$H$20&lt;&gt;"",'Debt Setup'!$H$20&lt;'Debt Setup'!$H$20),MAX(0,AW15+AT16-AU16),0)+IF(AND('Debt Setup'!$H$21&lt;&gt;"",'Debt Setup'!$H$21&lt;'Debt Setup'!$H$20),MAX(0,BA15+AX16-AY16),0))))))</x:f>
      </x:c>
      <x:c r="AW16" s="54" t="str">
        <x:f>IF('Debt Setup'!$F$3=0,"",MAX(0,AW15+AT16-AU16-AV16))</x:f>
      </x:c>
      <x:c r="AX16" s="54" t="str">
        <x:f>IF('Debt Setup'!$F$3=0,"",IF(BA15&lt;=0,0,BA15*'Debt Setup'!$D$21/100/12))</x:f>
      </x:c>
      <x:c r="AY16" s="54" t="str">
        <x:f>IF('Debt Setup'!$F$3=0,"",IF('Debt Setup'!$H$21="",0,MIN('Debt Setup'!$E$21,MAX(0,BA15+AX16))))</x:f>
      </x:c>
      <x:c r="AZ16" s="54" t="str">
        <x:f>IF('Debt Setup'!$F$3=0,"",IF('Debt Setup'!$H$21="",0,MIN(MAX(0,BA15+AX16-AY16),MAX(0,'Debt Setup'!$F$5-(G16+K16+O16+S16+W16+AA16+AE16+AI16+AM16+AQ16+AU16+AY16)-(IF(AND('Debt Setup'!$H$10&lt;&gt;"",'Debt Setup'!$H$10&lt;'Debt Setup'!$H$21),MAX(0,I15+F16-G16),0)+IF(AND('Debt Setup'!$H$11&lt;&gt;"",'Debt Setup'!$H$11&lt;'Debt Setup'!$H$21),MAX(0,M15+J16-K16),0)+IF(AND('Debt Setup'!$H$12&lt;&gt;"",'Debt Setup'!$H$12&lt;'Debt Setup'!$H$21),MAX(0,Q15+N16-O16),0)+IF(AND('Debt Setup'!$H$13&lt;&gt;"",'Debt Setup'!$H$13&lt;'Debt Setup'!$H$21),MAX(0,U15+R16-S16),0)+IF(AND('Debt Setup'!$H$14&lt;&gt;"",'Debt Setup'!$H$14&lt;'Debt Setup'!$H$21),MAX(0,Y15+V16-W16),0)+IF(AND('Debt Setup'!$H$15&lt;&gt;"",'Debt Setup'!$H$15&lt;'Debt Setup'!$H$21),MAX(0,AC15+Z16-AA16),0)+IF(AND('Debt Setup'!$H$16&lt;&gt;"",'Debt Setup'!$H$16&lt;'Debt Setup'!$H$21),MAX(0,AG15+AD16-AE16),0)+IF(AND('Debt Setup'!$H$17&lt;&gt;"",'Debt Setup'!$H$17&lt;'Debt Setup'!$H$21),MAX(0,AK15+AH16-AI16),0)+IF(AND('Debt Setup'!$H$18&lt;&gt;"",'Debt Setup'!$H$18&lt;'Debt Setup'!$H$21),MAX(0,AO15+AL16-AM16),0)+IF(AND('Debt Setup'!$H$19&lt;&gt;"",'Debt Setup'!$H$19&lt;'Debt Setup'!$H$21),MAX(0,AS15+AP16-AQ16),0)+IF(AND('Debt Setup'!$H$20&lt;&gt;"",'Debt Setup'!$H$20&lt;'Debt Setup'!$H$21),MAX(0,AW15+AT16-AU16),0)+IF(AND('Debt Setup'!$H$21&lt;&gt;"",'Debt Setup'!$H$21&lt;'Debt Setup'!$H$21),MAX(0,BA15+AX16-AY16),0))))))</x:f>
      </x:c>
      <x:c r="BA16" s="54" t="str">
        <x:f>IF('Debt Setup'!$F$3=0,"",MAX(0,BA15+AX16-AY16-AZ16))</x:f>
      </x:c>
    </x:row>
    <x:row r="17">
      <x:c r="A17" t="n">
        <x:v>12</x:v>
      </x:c>
      <x:c r="B17" s="86" t="str">
        <x:f>IF('Debt Setup'!$F$3=0,"",DATE(YEAR('Debt Setup'!$B$6),MONTH('Debt Setup'!$B$6)+A17-1,1))</x:f>
      </x:c>
      <x:c r="C17" s="54" t="str">
        <x:f>IF('Debt Setup'!$F$3=0,"",I17+M17+Q17+U17+Y17+AC17+AG17+AK17+AO17+AS17+AW17+BA17)</x:f>
      </x:c>
      <x:c r="D17" s="54" t="str">
        <x:f>IF('Debt Setup'!$F$3=0,"",G17+H17+K17+L17+O17+P17+S17+T17+W17+X17+AA17+AB17+AE17+AF17+AI17+AJ17+AM17+AN17+AQ17+AR17+AU17+AV17+AY17+AZ17)</x:f>
      </x:c>
      <x:c r="E17" s="54" t="str">
        <x:f>IF('Debt Setup'!$F$3=0,"",F17+J17+N17+R17+V17+Z17+AD17+AH17+AL17+AP17+AT17+AX17)</x:f>
      </x:c>
      <x:c r="F17" s="54" t="str">
        <x:f>IF('Debt Setup'!$F$3=0,"",IF(I16&lt;=0,0,I16*'Debt Setup'!$D$10/100/12))</x:f>
      </x:c>
      <x:c r="G17" s="54" t="str">
        <x:f>IF('Debt Setup'!$F$3=0,"",IF('Debt Setup'!$H$10="",0,MIN('Debt Setup'!$E$10,MAX(0,I16+F17))))</x:f>
      </x:c>
      <x:c r="H17" s="54" t="str">
        <x:f>IF('Debt Setup'!$F$3=0,"",IF('Debt Setup'!$H$10="",0,MIN(MAX(0,I16+F17-G17),MAX(0,'Debt Setup'!$F$5-(G17+K17+O17+S17+W17+AA17+AE17+AI17+AM17+AQ17+AU17+AY17)-(IF(AND('Debt Setup'!$H$10&lt;&gt;"",'Debt Setup'!$H$10&lt;'Debt Setup'!$H$10),MAX(0,I16+F17-G17),0)+IF(AND('Debt Setup'!$H$11&lt;&gt;"",'Debt Setup'!$H$11&lt;'Debt Setup'!$H$10),MAX(0,M16+J17-K17),0)+IF(AND('Debt Setup'!$H$12&lt;&gt;"",'Debt Setup'!$H$12&lt;'Debt Setup'!$H$10),MAX(0,Q16+N17-O17),0)+IF(AND('Debt Setup'!$H$13&lt;&gt;"",'Debt Setup'!$H$13&lt;'Debt Setup'!$H$10),MAX(0,U16+R17-S17),0)+IF(AND('Debt Setup'!$H$14&lt;&gt;"",'Debt Setup'!$H$14&lt;'Debt Setup'!$H$10),MAX(0,Y16+V17-W17),0)+IF(AND('Debt Setup'!$H$15&lt;&gt;"",'Debt Setup'!$H$15&lt;'Debt Setup'!$H$10),MAX(0,AC16+Z17-AA17),0)+IF(AND('Debt Setup'!$H$16&lt;&gt;"",'Debt Setup'!$H$16&lt;'Debt Setup'!$H$10),MAX(0,AG16+AD17-AE17),0)+IF(AND('Debt Setup'!$H$17&lt;&gt;"",'Debt Setup'!$H$17&lt;'Debt Setup'!$H$10),MAX(0,AK16+AH17-AI17),0)+IF(AND('Debt Setup'!$H$18&lt;&gt;"",'Debt Setup'!$H$18&lt;'Debt Setup'!$H$10),MAX(0,AO16+AL17-AM17),0)+IF(AND('Debt Setup'!$H$19&lt;&gt;"",'Debt Setup'!$H$19&lt;'Debt Setup'!$H$10),MAX(0,AS16+AP17-AQ17),0)+IF(AND('Debt Setup'!$H$20&lt;&gt;"",'Debt Setup'!$H$20&lt;'Debt Setup'!$H$10),MAX(0,AW16+AT17-AU17),0)+IF(AND('Debt Setup'!$H$21&lt;&gt;"",'Debt Setup'!$H$21&lt;'Debt Setup'!$H$10),MAX(0,BA16+AX17-AY17),0))))))</x:f>
      </x:c>
      <x:c r="I17" s="54" t="str">
        <x:f>IF('Debt Setup'!$F$3=0,"",MAX(0,I16+F17-G17-H17))</x:f>
      </x:c>
      <x:c r="J17" s="54" t="str">
        <x:f>IF('Debt Setup'!$F$3=0,"",IF(M16&lt;=0,0,M16*'Debt Setup'!$D$11/100/12))</x:f>
      </x:c>
      <x:c r="K17" s="54" t="str">
        <x:f>IF('Debt Setup'!$F$3=0,"",IF('Debt Setup'!$H$11="",0,MIN('Debt Setup'!$E$11,MAX(0,M16+J17))))</x:f>
      </x:c>
      <x:c r="L17" s="54" t="str">
        <x:f>IF('Debt Setup'!$F$3=0,"",IF('Debt Setup'!$H$11="",0,MIN(MAX(0,M16+J17-K17),MAX(0,'Debt Setup'!$F$5-(G17+K17+O17+S17+W17+AA17+AE17+AI17+AM17+AQ17+AU17+AY17)-(IF(AND('Debt Setup'!$H$10&lt;&gt;"",'Debt Setup'!$H$10&lt;'Debt Setup'!$H$11),MAX(0,I16+F17-G17),0)+IF(AND('Debt Setup'!$H$11&lt;&gt;"",'Debt Setup'!$H$11&lt;'Debt Setup'!$H$11),MAX(0,M16+J17-K17),0)+IF(AND('Debt Setup'!$H$12&lt;&gt;"",'Debt Setup'!$H$12&lt;'Debt Setup'!$H$11),MAX(0,Q16+N17-O17),0)+IF(AND('Debt Setup'!$H$13&lt;&gt;"",'Debt Setup'!$H$13&lt;'Debt Setup'!$H$11),MAX(0,U16+R17-S17),0)+IF(AND('Debt Setup'!$H$14&lt;&gt;"",'Debt Setup'!$H$14&lt;'Debt Setup'!$H$11),MAX(0,Y16+V17-W17),0)+IF(AND('Debt Setup'!$H$15&lt;&gt;"",'Debt Setup'!$H$15&lt;'Debt Setup'!$H$11),MAX(0,AC16+Z17-AA17),0)+IF(AND('Debt Setup'!$H$16&lt;&gt;"",'Debt Setup'!$H$16&lt;'Debt Setup'!$H$11),MAX(0,AG16+AD17-AE17),0)+IF(AND('Debt Setup'!$H$17&lt;&gt;"",'Debt Setup'!$H$17&lt;'Debt Setup'!$H$11),MAX(0,AK16+AH17-AI17),0)+IF(AND('Debt Setup'!$H$18&lt;&gt;"",'Debt Setup'!$H$18&lt;'Debt Setup'!$H$11),MAX(0,AO16+AL17-AM17),0)+IF(AND('Debt Setup'!$H$19&lt;&gt;"",'Debt Setup'!$H$19&lt;'Debt Setup'!$H$11),MAX(0,AS16+AP17-AQ17),0)+IF(AND('Debt Setup'!$H$20&lt;&gt;"",'Debt Setup'!$H$20&lt;'Debt Setup'!$H$11),MAX(0,AW16+AT17-AU17),0)+IF(AND('Debt Setup'!$H$21&lt;&gt;"",'Debt Setup'!$H$21&lt;'Debt Setup'!$H$11),MAX(0,BA16+AX17-AY17),0))))))</x:f>
      </x:c>
      <x:c r="M17" s="54" t="str">
        <x:f>IF('Debt Setup'!$F$3=0,"",MAX(0,M16+J17-K17-L17))</x:f>
      </x:c>
      <x:c r="N17" s="54" t="str">
        <x:f>IF('Debt Setup'!$F$3=0,"",IF(Q16&lt;=0,0,Q16*'Debt Setup'!$D$12/100/12))</x:f>
      </x:c>
      <x:c r="O17" s="54" t="str">
        <x:f>IF('Debt Setup'!$F$3=0,"",IF('Debt Setup'!$H$12="",0,MIN('Debt Setup'!$E$12,MAX(0,Q16+N17))))</x:f>
      </x:c>
      <x:c r="P17" s="54" t="str">
        <x:f>IF('Debt Setup'!$F$3=0,"",IF('Debt Setup'!$H$12="",0,MIN(MAX(0,Q16+N17-O17),MAX(0,'Debt Setup'!$F$5-(G17+K17+O17+S17+W17+AA17+AE17+AI17+AM17+AQ17+AU17+AY17)-(IF(AND('Debt Setup'!$H$10&lt;&gt;"",'Debt Setup'!$H$10&lt;'Debt Setup'!$H$12),MAX(0,I16+F17-G17),0)+IF(AND('Debt Setup'!$H$11&lt;&gt;"",'Debt Setup'!$H$11&lt;'Debt Setup'!$H$12),MAX(0,M16+J17-K17),0)+IF(AND('Debt Setup'!$H$12&lt;&gt;"",'Debt Setup'!$H$12&lt;'Debt Setup'!$H$12),MAX(0,Q16+N17-O17),0)+IF(AND('Debt Setup'!$H$13&lt;&gt;"",'Debt Setup'!$H$13&lt;'Debt Setup'!$H$12),MAX(0,U16+R17-S17),0)+IF(AND('Debt Setup'!$H$14&lt;&gt;"",'Debt Setup'!$H$14&lt;'Debt Setup'!$H$12),MAX(0,Y16+V17-W17),0)+IF(AND('Debt Setup'!$H$15&lt;&gt;"",'Debt Setup'!$H$15&lt;'Debt Setup'!$H$12),MAX(0,AC16+Z17-AA17),0)+IF(AND('Debt Setup'!$H$16&lt;&gt;"",'Debt Setup'!$H$16&lt;'Debt Setup'!$H$12),MAX(0,AG16+AD17-AE17),0)+IF(AND('Debt Setup'!$H$17&lt;&gt;"",'Debt Setup'!$H$17&lt;'Debt Setup'!$H$12),MAX(0,AK16+AH17-AI17),0)+IF(AND('Debt Setup'!$H$18&lt;&gt;"",'Debt Setup'!$H$18&lt;'Debt Setup'!$H$12),MAX(0,AO16+AL17-AM17),0)+IF(AND('Debt Setup'!$H$19&lt;&gt;"",'Debt Setup'!$H$19&lt;'Debt Setup'!$H$12),MAX(0,AS16+AP17-AQ17),0)+IF(AND('Debt Setup'!$H$20&lt;&gt;"",'Debt Setup'!$H$20&lt;'Debt Setup'!$H$12),MAX(0,AW16+AT17-AU17),0)+IF(AND('Debt Setup'!$H$21&lt;&gt;"",'Debt Setup'!$H$21&lt;'Debt Setup'!$H$12),MAX(0,BA16+AX17-AY17),0))))))</x:f>
      </x:c>
      <x:c r="Q17" s="54" t="str">
        <x:f>IF('Debt Setup'!$F$3=0,"",MAX(0,Q16+N17-O17-P17))</x:f>
      </x:c>
      <x:c r="R17" s="54" t="str">
        <x:f>IF('Debt Setup'!$F$3=0,"",IF(U16&lt;=0,0,U16*'Debt Setup'!$D$13/100/12))</x:f>
      </x:c>
      <x:c r="S17" s="54" t="str">
        <x:f>IF('Debt Setup'!$F$3=0,"",IF('Debt Setup'!$H$13="",0,MIN('Debt Setup'!$E$13,MAX(0,U16+R17))))</x:f>
      </x:c>
      <x:c r="T17" s="54" t="str">
        <x:f>IF('Debt Setup'!$F$3=0,"",IF('Debt Setup'!$H$13="",0,MIN(MAX(0,U16+R17-S17),MAX(0,'Debt Setup'!$F$5-(G17+K17+O17+S17+W17+AA17+AE17+AI17+AM17+AQ17+AU17+AY17)-(IF(AND('Debt Setup'!$H$10&lt;&gt;"",'Debt Setup'!$H$10&lt;'Debt Setup'!$H$13),MAX(0,I16+F17-G17),0)+IF(AND('Debt Setup'!$H$11&lt;&gt;"",'Debt Setup'!$H$11&lt;'Debt Setup'!$H$13),MAX(0,M16+J17-K17),0)+IF(AND('Debt Setup'!$H$12&lt;&gt;"",'Debt Setup'!$H$12&lt;'Debt Setup'!$H$13),MAX(0,Q16+N17-O17),0)+IF(AND('Debt Setup'!$H$13&lt;&gt;"",'Debt Setup'!$H$13&lt;'Debt Setup'!$H$13),MAX(0,U16+R17-S17),0)+IF(AND('Debt Setup'!$H$14&lt;&gt;"",'Debt Setup'!$H$14&lt;'Debt Setup'!$H$13),MAX(0,Y16+V17-W17),0)+IF(AND('Debt Setup'!$H$15&lt;&gt;"",'Debt Setup'!$H$15&lt;'Debt Setup'!$H$13),MAX(0,AC16+Z17-AA17),0)+IF(AND('Debt Setup'!$H$16&lt;&gt;"",'Debt Setup'!$H$16&lt;'Debt Setup'!$H$13),MAX(0,AG16+AD17-AE17),0)+IF(AND('Debt Setup'!$H$17&lt;&gt;"",'Debt Setup'!$H$17&lt;'Debt Setup'!$H$13),MAX(0,AK16+AH17-AI17),0)+IF(AND('Debt Setup'!$H$18&lt;&gt;"",'Debt Setup'!$H$18&lt;'Debt Setup'!$H$13),MAX(0,AO16+AL17-AM17),0)+IF(AND('Debt Setup'!$H$19&lt;&gt;"",'Debt Setup'!$H$19&lt;'Debt Setup'!$H$13),MAX(0,AS16+AP17-AQ17),0)+IF(AND('Debt Setup'!$H$20&lt;&gt;"",'Debt Setup'!$H$20&lt;'Debt Setup'!$H$13),MAX(0,AW16+AT17-AU17),0)+IF(AND('Debt Setup'!$H$21&lt;&gt;"",'Debt Setup'!$H$21&lt;'Debt Setup'!$H$13),MAX(0,BA16+AX17-AY17),0))))))</x:f>
      </x:c>
      <x:c r="U17" s="54" t="str">
        <x:f>IF('Debt Setup'!$F$3=0,"",MAX(0,U16+R17-S17-T17))</x:f>
      </x:c>
      <x:c r="V17" s="54" t="str">
        <x:f>IF('Debt Setup'!$F$3=0,"",IF(Y16&lt;=0,0,Y16*'Debt Setup'!$D$14/100/12))</x:f>
      </x:c>
      <x:c r="W17" s="54" t="str">
        <x:f>IF('Debt Setup'!$F$3=0,"",IF('Debt Setup'!$H$14="",0,MIN('Debt Setup'!$E$14,MAX(0,Y16+V17))))</x:f>
      </x:c>
      <x:c r="X17" s="54" t="str">
        <x:f>IF('Debt Setup'!$F$3=0,"",IF('Debt Setup'!$H$14="",0,MIN(MAX(0,Y16+V17-W17),MAX(0,'Debt Setup'!$F$5-(G17+K17+O17+S17+W17+AA17+AE17+AI17+AM17+AQ17+AU17+AY17)-(IF(AND('Debt Setup'!$H$10&lt;&gt;"",'Debt Setup'!$H$10&lt;'Debt Setup'!$H$14),MAX(0,I16+F17-G17),0)+IF(AND('Debt Setup'!$H$11&lt;&gt;"",'Debt Setup'!$H$11&lt;'Debt Setup'!$H$14),MAX(0,M16+J17-K17),0)+IF(AND('Debt Setup'!$H$12&lt;&gt;"",'Debt Setup'!$H$12&lt;'Debt Setup'!$H$14),MAX(0,Q16+N17-O17),0)+IF(AND('Debt Setup'!$H$13&lt;&gt;"",'Debt Setup'!$H$13&lt;'Debt Setup'!$H$14),MAX(0,U16+R17-S17),0)+IF(AND('Debt Setup'!$H$14&lt;&gt;"",'Debt Setup'!$H$14&lt;'Debt Setup'!$H$14),MAX(0,Y16+V17-W17),0)+IF(AND('Debt Setup'!$H$15&lt;&gt;"",'Debt Setup'!$H$15&lt;'Debt Setup'!$H$14),MAX(0,AC16+Z17-AA17),0)+IF(AND('Debt Setup'!$H$16&lt;&gt;"",'Debt Setup'!$H$16&lt;'Debt Setup'!$H$14),MAX(0,AG16+AD17-AE17),0)+IF(AND('Debt Setup'!$H$17&lt;&gt;"",'Debt Setup'!$H$17&lt;'Debt Setup'!$H$14),MAX(0,AK16+AH17-AI17),0)+IF(AND('Debt Setup'!$H$18&lt;&gt;"",'Debt Setup'!$H$18&lt;'Debt Setup'!$H$14),MAX(0,AO16+AL17-AM17),0)+IF(AND('Debt Setup'!$H$19&lt;&gt;"",'Debt Setup'!$H$19&lt;'Debt Setup'!$H$14),MAX(0,AS16+AP17-AQ17),0)+IF(AND('Debt Setup'!$H$20&lt;&gt;"",'Debt Setup'!$H$20&lt;'Debt Setup'!$H$14),MAX(0,AW16+AT17-AU17),0)+IF(AND('Debt Setup'!$H$21&lt;&gt;"",'Debt Setup'!$H$21&lt;'Debt Setup'!$H$14),MAX(0,BA16+AX17-AY17),0))))))</x:f>
      </x:c>
      <x:c r="Y17" s="54" t="str">
        <x:f>IF('Debt Setup'!$F$3=0,"",MAX(0,Y16+V17-W17-X17))</x:f>
      </x:c>
      <x:c r="Z17" s="54" t="str">
        <x:f>IF('Debt Setup'!$F$3=0,"",IF(AC16&lt;=0,0,AC16*'Debt Setup'!$D$15/100/12))</x:f>
      </x:c>
      <x:c r="AA17" s="54" t="str">
        <x:f>IF('Debt Setup'!$F$3=0,"",IF('Debt Setup'!$H$15="",0,MIN('Debt Setup'!$E$15,MAX(0,AC16+Z17))))</x:f>
      </x:c>
      <x:c r="AB17" s="54" t="str">
        <x:f>IF('Debt Setup'!$F$3=0,"",IF('Debt Setup'!$H$15="",0,MIN(MAX(0,AC16+Z17-AA17),MAX(0,'Debt Setup'!$F$5-(G17+K17+O17+S17+W17+AA17+AE17+AI17+AM17+AQ17+AU17+AY17)-(IF(AND('Debt Setup'!$H$10&lt;&gt;"",'Debt Setup'!$H$10&lt;'Debt Setup'!$H$15),MAX(0,I16+F17-G17),0)+IF(AND('Debt Setup'!$H$11&lt;&gt;"",'Debt Setup'!$H$11&lt;'Debt Setup'!$H$15),MAX(0,M16+J17-K17),0)+IF(AND('Debt Setup'!$H$12&lt;&gt;"",'Debt Setup'!$H$12&lt;'Debt Setup'!$H$15),MAX(0,Q16+N17-O17),0)+IF(AND('Debt Setup'!$H$13&lt;&gt;"",'Debt Setup'!$H$13&lt;'Debt Setup'!$H$15),MAX(0,U16+R17-S17),0)+IF(AND('Debt Setup'!$H$14&lt;&gt;"",'Debt Setup'!$H$14&lt;'Debt Setup'!$H$15),MAX(0,Y16+V17-W17),0)+IF(AND('Debt Setup'!$H$15&lt;&gt;"",'Debt Setup'!$H$15&lt;'Debt Setup'!$H$15),MAX(0,AC16+Z17-AA17),0)+IF(AND('Debt Setup'!$H$16&lt;&gt;"",'Debt Setup'!$H$16&lt;'Debt Setup'!$H$15),MAX(0,AG16+AD17-AE17),0)+IF(AND('Debt Setup'!$H$17&lt;&gt;"",'Debt Setup'!$H$17&lt;'Debt Setup'!$H$15),MAX(0,AK16+AH17-AI17),0)+IF(AND('Debt Setup'!$H$18&lt;&gt;"",'Debt Setup'!$H$18&lt;'Debt Setup'!$H$15),MAX(0,AO16+AL17-AM17),0)+IF(AND('Debt Setup'!$H$19&lt;&gt;"",'Debt Setup'!$H$19&lt;'Debt Setup'!$H$15),MAX(0,AS16+AP17-AQ17),0)+IF(AND('Debt Setup'!$H$20&lt;&gt;"",'Debt Setup'!$H$20&lt;'Debt Setup'!$H$15),MAX(0,AW16+AT17-AU17),0)+IF(AND('Debt Setup'!$H$21&lt;&gt;"",'Debt Setup'!$H$21&lt;'Debt Setup'!$H$15),MAX(0,BA16+AX17-AY17),0))))))</x:f>
      </x:c>
      <x:c r="AC17" s="54" t="str">
        <x:f>IF('Debt Setup'!$F$3=0,"",MAX(0,AC16+Z17-AA17-AB17))</x:f>
      </x:c>
      <x:c r="AD17" s="54" t="str">
        <x:f>IF('Debt Setup'!$F$3=0,"",IF(AG16&lt;=0,0,AG16*'Debt Setup'!$D$16/100/12))</x:f>
      </x:c>
      <x:c r="AE17" s="54" t="str">
        <x:f>IF('Debt Setup'!$F$3=0,"",IF('Debt Setup'!$H$16="",0,MIN('Debt Setup'!$E$16,MAX(0,AG16+AD17))))</x:f>
      </x:c>
      <x:c r="AF17" s="54" t="str">
        <x:f>IF('Debt Setup'!$F$3=0,"",IF('Debt Setup'!$H$16="",0,MIN(MAX(0,AG16+AD17-AE17),MAX(0,'Debt Setup'!$F$5-(G17+K17+O17+S17+W17+AA17+AE17+AI17+AM17+AQ17+AU17+AY17)-(IF(AND('Debt Setup'!$H$10&lt;&gt;"",'Debt Setup'!$H$10&lt;'Debt Setup'!$H$16),MAX(0,I16+F17-G17),0)+IF(AND('Debt Setup'!$H$11&lt;&gt;"",'Debt Setup'!$H$11&lt;'Debt Setup'!$H$16),MAX(0,M16+J17-K17),0)+IF(AND('Debt Setup'!$H$12&lt;&gt;"",'Debt Setup'!$H$12&lt;'Debt Setup'!$H$16),MAX(0,Q16+N17-O17),0)+IF(AND('Debt Setup'!$H$13&lt;&gt;"",'Debt Setup'!$H$13&lt;'Debt Setup'!$H$16),MAX(0,U16+R17-S17),0)+IF(AND('Debt Setup'!$H$14&lt;&gt;"",'Debt Setup'!$H$14&lt;'Debt Setup'!$H$16),MAX(0,Y16+V17-W17),0)+IF(AND('Debt Setup'!$H$15&lt;&gt;"",'Debt Setup'!$H$15&lt;'Debt Setup'!$H$16),MAX(0,AC16+Z17-AA17),0)+IF(AND('Debt Setup'!$H$16&lt;&gt;"",'Debt Setup'!$H$16&lt;'Debt Setup'!$H$16),MAX(0,AG16+AD17-AE17),0)+IF(AND('Debt Setup'!$H$17&lt;&gt;"",'Debt Setup'!$H$17&lt;'Debt Setup'!$H$16),MAX(0,AK16+AH17-AI17),0)+IF(AND('Debt Setup'!$H$18&lt;&gt;"",'Debt Setup'!$H$18&lt;'Debt Setup'!$H$16),MAX(0,AO16+AL17-AM17),0)+IF(AND('Debt Setup'!$H$19&lt;&gt;"",'Debt Setup'!$H$19&lt;'Debt Setup'!$H$16),MAX(0,AS16+AP17-AQ17),0)+IF(AND('Debt Setup'!$H$20&lt;&gt;"",'Debt Setup'!$H$20&lt;'Debt Setup'!$H$16),MAX(0,AW16+AT17-AU17),0)+IF(AND('Debt Setup'!$H$21&lt;&gt;"",'Debt Setup'!$H$21&lt;'Debt Setup'!$H$16),MAX(0,BA16+AX17-AY17),0))))))</x:f>
      </x:c>
      <x:c r="AG17" s="54" t="str">
        <x:f>IF('Debt Setup'!$F$3=0,"",MAX(0,AG16+AD17-AE17-AF17))</x:f>
      </x:c>
      <x:c r="AH17" s="54" t="str">
        <x:f>IF('Debt Setup'!$F$3=0,"",IF(AK16&lt;=0,0,AK16*'Debt Setup'!$D$17/100/12))</x:f>
      </x:c>
      <x:c r="AI17" s="54" t="str">
        <x:f>IF('Debt Setup'!$F$3=0,"",IF('Debt Setup'!$H$17="",0,MIN('Debt Setup'!$E$17,MAX(0,AK16+AH17))))</x:f>
      </x:c>
      <x:c r="AJ17" s="54" t="str">
        <x:f>IF('Debt Setup'!$F$3=0,"",IF('Debt Setup'!$H$17="",0,MIN(MAX(0,AK16+AH17-AI17),MAX(0,'Debt Setup'!$F$5-(G17+K17+O17+S17+W17+AA17+AE17+AI17+AM17+AQ17+AU17+AY17)-(IF(AND('Debt Setup'!$H$10&lt;&gt;"",'Debt Setup'!$H$10&lt;'Debt Setup'!$H$17),MAX(0,I16+F17-G17),0)+IF(AND('Debt Setup'!$H$11&lt;&gt;"",'Debt Setup'!$H$11&lt;'Debt Setup'!$H$17),MAX(0,M16+J17-K17),0)+IF(AND('Debt Setup'!$H$12&lt;&gt;"",'Debt Setup'!$H$12&lt;'Debt Setup'!$H$17),MAX(0,Q16+N17-O17),0)+IF(AND('Debt Setup'!$H$13&lt;&gt;"",'Debt Setup'!$H$13&lt;'Debt Setup'!$H$17),MAX(0,U16+R17-S17),0)+IF(AND('Debt Setup'!$H$14&lt;&gt;"",'Debt Setup'!$H$14&lt;'Debt Setup'!$H$17),MAX(0,Y16+V17-W17),0)+IF(AND('Debt Setup'!$H$15&lt;&gt;"",'Debt Setup'!$H$15&lt;'Debt Setup'!$H$17),MAX(0,AC16+Z17-AA17),0)+IF(AND('Debt Setup'!$H$16&lt;&gt;"",'Debt Setup'!$H$16&lt;'Debt Setup'!$H$17),MAX(0,AG16+AD17-AE17),0)+IF(AND('Debt Setup'!$H$17&lt;&gt;"",'Debt Setup'!$H$17&lt;'Debt Setup'!$H$17),MAX(0,AK16+AH17-AI17),0)+IF(AND('Debt Setup'!$H$18&lt;&gt;"",'Debt Setup'!$H$18&lt;'Debt Setup'!$H$17),MAX(0,AO16+AL17-AM17),0)+IF(AND('Debt Setup'!$H$19&lt;&gt;"",'Debt Setup'!$H$19&lt;'Debt Setup'!$H$17),MAX(0,AS16+AP17-AQ17),0)+IF(AND('Debt Setup'!$H$20&lt;&gt;"",'Debt Setup'!$H$20&lt;'Debt Setup'!$H$17),MAX(0,AW16+AT17-AU17),0)+IF(AND('Debt Setup'!$H$21&lt;&gt;"",'Debt Setup'!$H$21&lt;'Debt Setup'!$H$17),MAX(0,BA16+AX17-AY17),0))))))</x:f>
      </x:c>
      <x:c r="AK17" s="54" t="str">
        <x:f>IF('Debt Setup'!$F$3=0,"",MAX(0,AK16+AH17-AI17-AJ17))</x:f>
      </x:c>
      <x:c r="AL17" s="54" t="str">
        <x:f>IF('Debt Setup'!$F$3=0,"",IF(AO16&lt;=0,0,AO16*'Debt Setup'!$D$18/100/12))</x:f>
      </x:c>
      <x:c r="AM17" s="54" t="str">
        <x:f>IF('Debt Setup'!$F$3=0,"",IF('Debt Setup'!$H$18="",0,MIN('Debt Setup'!$E$18,MAX(0,AO16+AL17))))</x:f>
      </x:c>
      <x:c r="AN17" s="54" t="str">
        <x:f>IF('Debt Setup'!$F$3=0,"",IF('Debt Setup'!$H$18="",0,MIN(MAX(0,AO16+AL17-AM17),MAX(0,'Debt Setup'!$F$5-(G17+K17+O17+S17+W17+AA17+AE17+AI17+AM17+AQ17+AU17+AY17)-(IF(AND('Debt Setup'!$H$10&lt;&gt;"",'Debt Setup'!$H$10&lt;'Debt Setup'!$H$18),MAX(0,I16+F17-G17),0)+IF(AND('Debt Setup'!$H$11&lt;&gt;"",'Debt Setup'!$H$11&lt;'Debt Setup'!$H$18),MAX(0,M16+J17-K17),0)+IF(AND('Debt Setup'!$H$12&lt;&gt;"",'Debt Setup'!$H$12&lt;'Debt Setup'!$H$18),MAX(0,Q16+N17-O17),0)+IF(AND('Debt Setup'!$H$13&lt;&gt;"",'Debt Setup'!$H$13&lt;'Debt Setup'!$H$18),MAX(0,U16+R17-S17),0)+IF(AND('Debt Setup'!$H$14&lt;&gt;"",'Debt Setup'!$H$14&lt;'Debt Setup'!$H$18),MAX(0,Y16+V17-W17),0)+IF(AND('Debt Setup'!$H$15&lt;&gt;"",'Debt Setup'!$H$15&lt;'Debt Setup'!$H$18),MAX(0,AC16+Z17-AA17),0)+IF(AND('Debt Setup'!$H$16&lt;&gt;"",'Debt Setup'!$H$16&lt;'Debt Setup'!$H$18),MAX(0,AG16+AD17-AE17),0)+IF(AND('Debt Setup'!$H$17&lt;&gt;"",'Debt Setup'!$H$17&lt;'Debt Setup'!$H$18),MAX(0,AK16+AH17-AI17),0)+IF(AND('Debt Setup'!$H$18&lt;&gt;"",'Debt Setup'!$H$18&lt;'Debt Setup'!$H$18),MAX(0,AO16+AL17-AM17),0)+IF(AND('Debt Setup'!$H$19&lt;&gt;"",'Debt Setup'!$H$19&lt;'Debt Setup'!$H$18),MAX(0,AS16+AP17-AQ17),0)+IF(AND('Debt Setup'!$H$20&lt;&gt;"",'Debt Setup'!$H$20&lt;'Debt Setup'!$H$18),MAX(0,AW16+AT17-AU17),0)+IF(AND('Debt Setup'!$H$21&lt;&gt;"",'Debt Setup'!$H$21&lt;'Debt Setup'!$H$18),MAX(0,BA16+AX17-AY17),0))))))</x:f>
      </x:c>
      <x:c r="AO17" s="54" t="str">
        <x:f>IF('Debt Setup'!$F$3=0,"",MAX(0,AO16+AL17-AM17-AN17))</x:f>
      </x:c>
      <x:c r="AP17" s="54" t="str">
        <x:f>IF('Debt Setup'!$F$3=0,"",IF(AS16&lt;=0,0,AS16*'Debt Setup'!$D$19/100/12))</x:f>
      </x:c>
      <x:c r="AQ17" s="54" t="str">
        <x:f>IF('Debt Setup'!$F$3=0,"",IF('Debt Setup'!$H$19="",0,MIN('Debt Setup'!$E$19,MAX(0,AS16+AP17))))</x:f>
      </x:c>
      <x:c r="AR17" s="54" t="str">
        <x:f>IF('Debt Setup'!$F$3=0,"",IF('Debt Setup'!$H$19="",0,MIN(MAX(0,AS16+AP17-AQ17),MAX(0,'Debt Setup'!$F$5-(G17+K17+O17+S17+W17+AA17+AE17+AI17+AM17+AQ17+AU17+AY17)-(IF(AND('Debt Setup'!$H$10&lt;&gt;"",'Debt Setup'!$H$10&lt;'Debt Setup'!$H$19),MAX(0,I16+F17-G17),0)+IF(AND('Debt Setup'!$H$11&lt;&gt;"",'Debt Setup'!$H$11&lt;'Debt Setup'!$H$19),MAX(0,M16+J17-K17),0)+IF(AND('Debt Setup'!$H$12&lt;&gt;"",'Debt Setup'!$H$12&lt;'Debt Setup'!$H$19),MAX(0,Q16+N17-O17),0)+IF(AND('Debt Setup'!$H$13&lt;&gt;"",'Debt Setup'!$H$13&lt;'Debt Setup'!$H$19),MAX(0,U16+R17-S17),0)+IF(AND('Debt Setup'!$H$14&lt;&gt;"",'Debt Setup'!$H$14&lt;'Debt Setup'!$H$19),MAX(0,Y16+V17-W17),0)+IF(AND('Debt Setup'!$H$15&lt;&gt;"",'Debt Setup'!$H$15&lt;'Debt Setup'!$H$19),MAX(0,AC16+Z17-AA17),0)+IF(AND('Debt Setup'!$H$16&lt;&gt;"",'Debt Setup'!$H$16&lt;'Debt Setup'!$H$19),MAX(0,AG16+AD17-AE17),0)+IF(AND('Debt Setup'!$H$17&lt;&gt;"",'Debt Setup'!$H$17&lt;'Debt Setup'!$H$19),MAX(0,AK16+AH17-AI17),0)+IF(AND('Debt Setup'!$H$18&lt;&gt;"",'Debt Setup'!$H$18&lt;'Debt Setup'!$H$19),MAX(0,AO16+AL17-AM17),0)+IF(AND('Debt Setup'!$H$19&lt;&gt;"",'Debt Setup'!$H$19&lt;'Debt Setup'!$H$19),MAX(0,AS16+AP17-AQ17),0)+IF(AND('Debt Setup'!$H$20&lt;&gt;"",'Debt Setup'!$H$20&lt;'Debt Setup'!$H$19),MAX(0,AW16+AT17-AU17),0)+IF(AND('Debt Setup'!$H$21&lt;&gt;"",'Debt Setup'!$H$21&lt;'Debt Setup'!$H$19),MAX(0,BA16+AX17-AY17),0))))))</x:f>
      </x:c>
      <x:c r="AS17" s="54" t="str">
        <x:f>IF('Debt Setup'!$F$3=0,"",MAX(0,AS16+AP17-AQ17-AR17))</x:f>
      </x:c>
      <x:c r="AT17" s="54" t="str">
        <x:f>IF('Debt Setup'!$F$3=0,"",IF(AW16&lt;=0,0,AW16*'Debt Setup'!$D$20/100/12))</x:f>
      </x:c>
      <x:c r="AU17" s="54" t="str">
        <x:f>IF('Debt Setup'!$F$3=0,"",IF('Debt Setup'!$H$20="",0,MIN('Debt Setup'!$E$20,MAX(0,AW16+AT17))))</x:f>
      </x:c>
      <x:c r="AV17" s="54" t="str">
        <x:f>IF('Debt Setup'!$F$3=0,"",IF('Debt Setup'!$H$20="",0,MIN(MAX(0,AW16+AT17-AU17),MAX(0,'Debt Setup'!$F$5-(G17+K17+O17+S17+W17+AA17+AE17+AI17+AM17+AQ17+AU17+AY17)-(IF(AND('Debt Setup'!$H$10&lt;&gt;"",'Debt Setup'!$H$10&lt;'Debt Setup'!$H$20),MAX(0,I16+F17-G17),0)+IF(AND('Debt Setup'!$H$11&lt;&gt;"",'Debt Setup'!$H$11&lt;'Debt Setup'!$H$20),MAX(0,M16+J17-K17),0)+IF(AND('Debt Setup'!$H$12&lt;&gt;"",'Debt Setup'!$H$12&lt;'Debt Setup'!$H$20),MAX(0,Q16+N17-O17),0)+IF(AND('Debt Setup'!$H$13&lt;&gt;"",'Debt Setup'!$H$13&lt;'Debt Setup'!$H$20),MAX(0,U16+R17-S17),0)+IF(AND('Debt Setup'!$H$14&lt;&gt;"",'Debt Setup'!$H$14&lt;'Debt Setup'!$H$20),MAX(0,Y16+V17-W17),0)+IF(AND('Debt Setup'!$H$15&lt;&gt;"",'Debt Setup'!$H$15&lt;'Debt Setup'!$H$20),MAX(0,AC16+Z17-AA17),0)+IF(AND('Debt Setup'!$H$16&lt;&gt;"",'Debt Setup'!$H$16&lt;'Debt Setup'!$H$20),MAX(0,AG16+AD17-AE17),0)+IF(AND('Debt Setup'!$H$17&lt;&gt;"",'Debt Setup'!$H$17&lt;'Debt Setup'!$H$20),MAX(0,AK16+AH17-AI17),0)+IF(AND('Debt Setup'!$H$18&lt;&gt;"",'Debt Setup'!$H$18&lt;'Debt Setup'!$H$20),MAX(0,AO16+AL17-AM17),0)+IF(AND('Debt Setup'!$H$19&lt;&gt;"",'Debt Setup'!$H$19&lt;'Debt Setup'!$H$20),MAX(0,AS16+AP17-AQ17),0)+IF(AND('Debt Setup'!$H$20&lt;&gt;"",'Debt Setup'!$H$20&lt;'Debt Setup'!$H$20),MAX(0,AW16+AT17-AU17),0)+IF(AND('Debt Setup'!$H$21&lt;&gt;"",'Debt Setup'!$H$21&lt;'Debt Setup'!$H$20),MAX(0,BA16+AX17-AY17),0))))))</x:f>
      </x:c>
      <x:c r="AW17" s="54" t="str">
        <x:f>IF('Debt Setup'!$F$3=0,"",MAX(0,AW16+AT17-AU17-AV17))</x:f>
      </x:c>
      <x:c r="AX17" s="54" t="str">
        <x:f>IF('Debt Setup'!$F$3=0,"",IF(BA16&lt;=0,0,BA16*'Debt Setup'!$D$21/100/12))</x:f>
      </x:c>
      <x:c r="AY17" s="54" t="str">
        <x:f>IF('Debt Setup'!$F$3=0,"",IF('Debt Setup'!$H$21="",0,MIN('Debt Setup'!$E$21,MAX(0,BA16+AX17))))</x:f>
      </x:c>
      <x:c r="AZ17" s="54" t="str">
        <x:f>IF('Debt Setup'!$F$3=0,"",IF('Debt Setup'!$H$21="",0,MIN(MAX(0,BA16+AX17-AY17),MAX(0,'Debt Setup'!$F$5-(G17+K17+O17+S17+W17+AA17+AE17+AI17+AM17+AQ17+AU17+AY17)-(IF(AND('Debt Setup'!$H$10&lt;&gt;"",'Debt Setup'!$H$10&lt;'Debt Setup'!$H$21),MAX(0,I16+F17-G17),0)+IF(AND('Debt Setup'!$H$11&lt;&gt;"",'Debt Setup'!$H$11&lt;'Debt Setup'!$H$21),MAX(0,M16+J17-K17),0)+IF(AND('Debt Setup'!$H$12&lt;&gt;"",'Debt Setup'!$H$12&lt;'Debt Setup'!$H$21),MAX(0,Q16+N17-O17),0)+IF(AND('Debt Setup'!$H$13&lt;&gt;"",'Debt Setup'!$H$13&lt;'Debt Setup'!$H$21),MAX(0,U16+R17-S17),0)+IF(AND('Debt Setup'!$H$14&lt;&gt;"",'Debt Setup'!$H$14&lt;'Debt Setup'!$H$21),MAX(0,Y16+V17-W17),0)+IF(AND('Debt Setup'!$H$15&lt;&gt;"",'Debt Setup'!$H$15&lt;'Debt Setup'!$H$21),MAX(0,AC16+Z17-AA17),0)+IF(AND('Debt Setup'!$H$16&lt;&gt;"",'Debt Setup'!$H$16&lt;'Debt Setup'!$H$21),MAX(0,AG16+AD17-AE17),0)+IF(AND('Debt Setup'!$H$17&lt;&gt;"",'Debt Setup'!$H$17&lt;'Debt Setup'!$H$21),MAX(0,AK16+AH17-AI17),0)+IF(AND('Debt Setup'!$H$18&lt;&gt;"",'Debt Setup'!$H$18&lt;'Debt Setup'!$H$21),MAX(0,AO16+AL17-AM17),0)+IF(AND('Debt Setup'!$H$19&lt;&gt;"",'Debt Setup'!$H$19&lt;'Debt Setup'!$H$21),MAX(0,AS16+AP17-AQ17),0)+IF(AND('Debt Setup'!$H$20&lt;&gt;"",'Debt Setup'!$H$20&lt;'Debt Setup'!$H$21),MAX(0,AW16+AT17-AU17),0)+IF(AND('Debt Setup'!$H$21&lt;&gt;"",'Debt Setup'!$H$21&lt;'Debt Setup'!$H$21),MAX(0,BA16+AX17-AY17),0))))))</x:f>
      </x:c>
      <x:c r="BA17" s="54" t="str">
        <x:f>IF('Debt Setup'!$F$3=0,"",MAX(0,BA16+AX17-AY17-AZ17))</x:f>
      </x:c>
    </x:row>
    <x:row r="18">
      <x:c r="A18" t="n">
        <x:v>13</x:v>
      </x:c>
      <x:c r="B18" s="86" t="str">
        <x:f>IF('Debt Setup'!$F$3=0,"",DATE(YEAR('Debt Setup'!$B$6),MONTH('Debt Setup'!$B$6)+A18-1,1))</x:f>
      </x:c>
      <x:c r="C18" s="54" t="str">
        <x:f>IF('Debt Setup'!$F$3=0,"",I18+M18+Q18+U18+Y18+AC18+AG18+AK18+AO18+AS18+AW18+BA18)</x:f>
      </x:c>
      <x:c r="D18" s="54" t="str">
        <x:f>IF('Debt Setup'!$F$3=0,"",G18+H18+K18+L18+O18+P18+S18+T18+W18+X18+AA18+AB18+AE18+AF18+AI18+AJ18+AM18+AN18+AQ18+AR18+AU18+AV18+AY18+AZ18)</x:f>
      </x:c>
      <x:c r="E18" s="54" t="str">
        <x:f>IF('Debt Setup'!$F$3=0,"",F18+J18+N18+R18+V18+Z18+AD18+AH18+AL18+AP18+AT18+AX18)</x:f>
      </x:c>
      <x:c r="F18" s="54" t="str">
        <x:f>IF('Debt Setup'!$F$3=0,"",IF(I17&lt;=0,0,I17*'Debt Setup'!$D$10/100/12))</x:f>
      </x:c>
      <x:c r="G18" s="54" t="str">
        <x:f>IF('Debt Setup'!$F$3=0,"",IF('Debt Setup'!$H$10="",0,MIN('Debt Setup'!$E$10,MAX(0,I17+F18))))</x:f>
      </x:c>
      <x:c r="H18" s="54" t="str">
        <x:f>IF('Debt Setup'!$F$3=0,"",IF('Debt Setup'!$H$10="",0,MIN(MAX(0,I17+F18-G18),MAX(0,'Debt Setup'!$F$5-(G18+K18+O18+S18+W18+AA18+AE18+AI18+AM18+AQ18+AU18+AY18)-(IF(AND('Debt Setup'!$H$10&lt;&gt;"",'Debt Setup'!$H$10&lt;'Debt Setup'!$H$10),MAX(0,I17+F18-G18),0)+IF(AND('Debt Setup'!$H$11&lt;&gt;"",'Debt Setup'!$H$11&lt;'Debt Setup'!$H$10),MAX(0,M17+J18-K18),0)+IF(AND('Debt Setup'!$H$12&lt;&gt;"",'Debt Setup'!$H$12&lt;'Debt Setup'!$H$10),MAX(0,Q17+N18-O18),0)+IF(AND('Debt Setup'!$H$13&lt;&gt;"",'Debt Setup'!$H$13&lt;'Debt Setup'!$H$10),MAX(0,U17+R18-S18),0)+IF(AND('Debt Setup'!$H$14&lt;&gt;"",'Debt Setup'!$H$14&lt;'Debt Setup'!$H$10),MAX(0,Y17+V18-W18),0)+IF(AND('Debt Setup'!$H$15&lt;&gt;"",'Debt Setup'!$H$15&lt;'Debt Setup'!$H$10),MAX(0,AC17+Z18-AA18),0)+IF(AND('Debt Setup'!$H$16&lt;&gt;"",'Debt Setup'!$H$16&lt;'Debt Setup'!$H$10),MAX(0,AG17+AD18-AE18),0)+IF(AND('Debt Setup'!$H$17&lt;&gt;"",'Debt Setup'!$H$17&lt;'Debt Setup'!$H$10),MAX(0,AK17+AH18-AI18),0)+IF(AND('Debt Setup'!$H$18&lt;&gt;"",'Debt Setup'!$H$18&lt;'Debt Setup'!$H$10),MAX(0,AO17+AL18-AM18),0)+IF(AND('Debt Setup'!$H$19&lt;&gt;"",'Debt Setup'!$H$19&lt;'Debt Setup'!$H$10),MAX(0,AS17+AP18-AQ18),0)+IF(AND('Debt Setup'!$H$20&lt;&gt;"",'Debt Setup'!$H$20&lt;'Debt Setup'!$H$10),MAX(0,AW17+AT18-AU18),0)+IF(AND('Debt Setup'!$H$21&lt;&gt;"",'Debt Setup'!$H$21&lt;'Debt Setup'!$H$10),MAX(0,BA17+AX18-AY18),0))))))</x:f>
      </x:c>
      <x:c r="I18" s="54" t="str">
        <x:f>IF('Debt Setup'!$F$3=0,"",MAX(0,I17+F18-G18-H18))</x:f>
      </x:c>
      <x:c r="J18" s="54" t="str">
        <x:f>IF('Debt Setup'!$F$3=0,"",IF(M17&lt;=0,0,M17*'Debt Setup'!$D$11/100/12))</x:f>
      </x:c>
      <x:c r="K18" s="54" t="str">
        <x:f>IF('Debt Setup'!$F$3=0,"",IF('Debt Setup'!$H$11="",0,MIN('Debt Setup'!$E$11,MAX(0,M17+J18))))</x:f>
      </x:c>
      <x:c r="L18" s="54" t="str">
        <x:f>IF('Debt Setup'!$F$3=0,"",IF('Debt Setup'!$H$11="",0,MIN(MAX(0,M17+J18-K18),MAX(0,'Debt Setup'!$F$5-(G18+K18+O18+S18+W18+AA18+AE18+AI18+AM18+AQ18+AU18+AY18)-(IF(AND('Debt Setup'!$H$10&lt;&gt;"",'Debt Setup'!$H$10&lt;'Debt Setup'!$H$11),MAX(0,I17+F18-G18),0)+IF(AND('Debt Setup'!$H$11&lt;&gt;"",'Debt Setup'!$H$11&lt;'Debt Setup'!$H$11),MAX(0,M17+J18-K18),0)+IF(AND('Debt Setup'!$H$12&lt;&gt;"",'Debt Setup'!$H$12&lt;'Debt Setup'!$H$11),MAX(0,Q17+N18-O18),0)+IF(AND('Debt Setup'!$H$13&lt;&gt;"",'Debt Setup'!$H$13&lt;'Debt Setup'!$H$11),MAX(0,U17+R18-S18),0)+IF(AND('Debt Setup'!$H$14&lt;&gt;"",'Debt Setup'!$H$14&lt;'Debt Setup'!$H$11),MAX(0,Y17+V18-W18),0)+IF(AND('Debt Setup'!$H$15&lt;&gt;"",'Debt Setup'!$H$15&lt;'Debt Setup'!$H$11),MAX(0,AC17+Z18-AA18),0)+IF(AND('Debt Setup'!$H$16&lt;&gt;"",'Debt Setup'!$H$16&lt;'Debt Setup'!$H$11),MAX(0,AG17+AD18-AE18),0)+IF(AND('Debt Setup'!$H$17&lt;&gt;"",'Debt Setup'!$H$17&lt;'Debt Setup'!$H$11),MAX(0,AK17+AH18-AI18),0)+IF(AND('Debt Setup'!$H$18&lt;&gt;"",'Debt Setup'!$H$18&lt;'Debt Setup'!$H$11),MAX(0,AO17+AL18-AM18),0)+IF(AND('Debt Setup'!$H$19&lt;&gt;"",'Debt Setup'!$H$19&lt;'Debt Setup'!$H$11),MAX(0,AS17+AP18-AQ18),0)+IF(AND('Debt Setup'!$H$20&lt;&gt;"",'Debt Setup'!$H$20&lt;'Debt Setup'!$H$11),MAX(0,AW17+AT18-AU18),0)+IF(AND('Debt Setup'!$H$21&lt;&gt;"",'Debt Setup'!$H$21&lt;'Debt Setup'!$H$11),MAX(0,BA17+AX18-AY18),0))))))</x:f>
      </x:c>
      <x:c r="M18" s="54" t="str">
        <x:f>IF('Debt Setup'!$F$3=0,"",MAX(0,M17+J18-K18-L18))</x:f>
      </x:c>
      <x:c r="N18" s="54" t="str">
        <x:f>IF('Debt Setup'!$F$3=0,"",IF(Q17&lt;=0,0,Q17*'Debt Setup'!$D$12/100/12))</x:f>
      </x:c>
      <x:c r="O18" s="54" t="str">
        <x:f>IF('Debt Setup'!$F$3=0,"",IF('Debt Setup'!$H$12="",0,MIN('Debt Setup'!$E$12,MAX(0,Q17+N18))))</x:f>
      </x:c>
      <x:c r="P18" s="54" t="str">
        <x:f>IF('Debt Setup'!$F$3=0,"",IF('Debt Setup'!$H$12="",0,MIN(MAX(0,Q17+N18-O18),MAX(0,'Debt Setup'!$F$5-(G18+K18+O18+S18+W18+AA18+AE18+AI18+AM18+AQ18+AU18+AY18)-(IF(AND('Debt Setup'!$H$10&lt;&gt;"",'Debt Setup'!$H$10&lt;'Debt Setup'!$H$12),MAX(0,I17+F18-G18),0)+IF(AND('Debt Setup'!$H$11&lt;&gt;"",'Debt Setup'!$H$11&lt;'Debt Setup'!$H$12),MAX(0,M17+J18-K18),0)+IF(AND('Debt Setup'!$H$12&lt;&gt;"",'Debt Setup'!$H$12&lt;'Debt Setup'!$H$12),MAX(0,Q17+N18-O18),0)+IF(AND('Debt Setup'!$H$13&lt;&gt;"",'Debt Setup'!$H$13&lt;'Debt Setup'!$H$12),MAX(0,U17+R18-S18),0)+IF(AND('Debt Setup'!$H$14&lt;&gt;"",'Debt Setup'!$H$14&lt;'Debt Setup'!$H$12),MAX(0,Y17+V18-W18),0)+IF(AND('Debt Setup'!$H$15&lt;&gt;"",'Debt Setup'!$H$15&lt;'Debt Setup'!$H$12),MAX(0,AC17+Z18-AA18),0)+IF(AND('Debt Setup'!$H$16&lt;&gt;"",'Debt Setup'!$H$16&lt;'Debt Setup'!$H$12),MAX(0,AG17+AD18-AE18),0)+IF(AND('Debt Setup'!$H$17&lt;&gt;"",'Debt Setup'!$H$17&lt;'Debt Setup'!$H$12),MAX(0,AK17+AH18-AI18),0)+IF(AND('Debt Setup'!$H$18&lt;&gt;"",'Debt Setup'!$H$18&lt;'Debt Setup'!$H$12),MAX(0,AO17+AL18-AM18),0)+IF(AND('Debt Setup'!$H$19&lt;&gt;"",'Debt Setup'!$H$19&lt;'Debt Setup'!$H$12),MAX(0,AS17+AP18-AQ18),0)+IF(AND('Debt Setup'!$H$20&lt;&gt;"",'Debt Setup'!$H$20&lt;'Debt Setup'!$H$12),MAX(0,AW17+AT18-AU18),0)+IF(AND('Debt Setup'!$H$21&lt;&gt;"",'Debt Setup'!$H$21&lt;'Debt Setup'!$H$12),MAX(0,BA17+AX18-AY18),0))))))</x:f>
      </x:c>
      <x:c r="Q18" s="54" t="str">
        <x:f>IF('Debt Setup'!$F$3=0,"",MAX(0,Q17+N18-O18-P18))</x:f>
      </x:c>
      <x:c r="R18" s="54" t="str">
        <x:f>IF('Debt Setup'!$F$3=0,"",IF(U17&lt;=0,0,U17*'Debt Setup'!$D$13/100/12))</x:f>
      </x:c>
      <x:c r="S18" s="54" t="str">
        <x:f>IF('Debt Setup'!$F$3=0,"",IF('Debt Setup'!$H$13="",0,MIN('Debt Setup'!$E$13,MAX(0,U17+R18))))</x:f>
      </x:c>
      <x:c r="T18" s="54" t="str">
        <x:f>IF('Debt Setup'!$F$3=0,"",IF('Debt Setup'!$H$13="",0,MIN(MAX(0,U17+R18-S18),MAX(0,'Debt Setup'!$F$5-(G18+K18+O18+S18+W18+AA18+AE18+AI18+AM18+AQ18+AU18+AY18)-(IF(AND('Debt Setup'!$H$10&lt;&gt;"",'Debt Setup'!$H$10&lt;'Debt Setup'!$H$13),MAX(0,I17+F18-G18),0)+IF(AND('Debt Setup'!$H$11&lt;&gt;"",'Debt Setup'!$H$11&lt;'Debt Setup'!$H$13),MAX(0,M17+J18-K18),0)+IF(AND('Debt Setup'!$H$12&lt;&gt;"",'Debt Setup'!$H$12&lt;'Debt Setup'!$H$13),MAX(0,Q17+N18-O18),0)+IF(AND('Debt Setup'!$H$13&lt;&gt;"",'Debt Setup'!$H$13&lt;'Debt Setup'!$H$13),MAX(0,U17+R18-S18),0)+IF(AND('Debt Setup'!$H$14&lt;&gt;"",'Debt Setup'!$H$14&lt;'Debt Setup'!$H$13),MAX(0,Y17+V18-W18),0)+IF(AND('Debt Setup'!$H$15&lt;&gt;"",'Debt Setup'!$H$15&lt;'Debt Setup'!$H$13),MAX(0,AC17+Z18-AA18),0)+IF(AND('Debt Setup'!$H$16&lt;&gt;"",'Debt Setup'!$H$16&lt;'Debt Setup'!$H$13),MAX(0,AG17+AD18-AE18),0)+IF(AND('Debt Setup'!$H$17&lt;&gt;"",'Debt Setup'!$H$17&lt;'Debt Setup'!$H$13),MAX(0,AK17+AH18-AI18),0)+IF(AND('Debt Setup'!$H$18&lt;&gt;"",'Debt Setup'!$H$18&lt;'Debt Setup'!$H$13),MAX(0,AO17+AL18-AM18),0)+IF(AND('Debt Setup'!$H$19&lt;&gt;"",'Debt Setup'!$H$19&lt;'Debt Setup'!$H$13),MAX(0,AS17+AP18-AQ18),0)+IF(AND('Debt Setup'!$H$20&lt;&gt;"",'Debt Setup'!$H$20&lt;'Debt Setup'!$H$13),MAX(0,AW17+AT18-AU18),0)+IF(AND('Debt Setup'!$H$21&lt;&gt;"",'Debt Setup'!$H$21&lt;'Debt Setup'!$H$13),MAX(0,BA17+AX18-AY18),0))))))</x:f>
      </x:c>
      <x:c r="U18" s="54" t="str">
        <x:f>IF('Debt Setup'!$F$3=0,"",MAX(0,U17+R18-S18-T18))</x:f>
      </x:c>
      <x:c r="V18" s="54" t="str">
        <x:f>IF('Debt Setup'!$F$3=0,"",IF(Y17&lt;=0,0,Y17*'Debt Setup'!$D$14/100/12))</x:f>
      </x:c>
      <x:c r="W18" s="54" t="str">
        <x:f>IF('Debt Setup'!$F$3=0,"",IF('Debt Setup'!$H$14="",0,MIN('Debt Setup'!$E$14,MAX(0,Y17+V18))))</x:f>
      </x:c>
      <x:c r="X18" s="54" t="str">
        <x:f>IF('Debt Setup'!$F$3=0,"",IF('Debt Setup'!$H$14="",0,MIN(MAX(0,Y17+V18-W18),MAX(0,'Debt Setup'!$F$5-(G18+K18+O18+S18+W18+AA18+AE18+AI18+AM18+AQ18+AU18+AY18)-(IF(AND('Debt Setup'!$H$10&lt;&gt;"",'Debt Setup'!$H$10&lt;'Debt Setup'!$H$14),MAX(0,I17+F18-G18),0)+IF(AND('Debt Setup'!$H$11&lt;&gt;"",'Debt Setup'!$H$11&lt;'Debt Setup'!$H$14),MAX(0,M17+J18-K18),0)+IF(AND('Debt Setup'!$H$12&lt;&gt;"",'Debt Setup'!$H$12&lt;'Debt Setup'!$H$14),MAX(0,Q17+N18-O18),0)+IF(AND('Debt Setup'!$H$13&lt;&gt;"",'Debt Setup'!$H$13&lt;'Debt Setup'!$H$14),MAX(0,U17+R18-S18),0)+IF(AND('Debt Setup'!$H$14&lt;&gt;"",'Debt Setup'!$H$14&lt;'Debt Setup'!$H$14),MAX(0,Y17+V18-W18),0)+IF(AND('Debt Setup'!$H$15&lt;&gt;"",'Debt Setup'!$H$15&lt;'Debt Setup'!$H$14),MAX(0,AC17+Z18-AA18),0)+IF(AND('Debt Setup'!$H$16&lt;&gt;"",'Debt Setup'!$H$16&lt;'Debt Setup'!$H$14),MAX(0,AG17+AD18-AE18),0)+IF(AND('Debt Setup'!$H$17&lt;&gt;"",'Debt Setup'!$H$17&lt;'Debt Setup'!$H$14),MAX(0,AK17+AH18-AI18),0)+IF(AND('Debt Setup'!$H$18&lt;&gt;"",'Debt Setup'!$H$18&lt;'Debt Setup'!$H$14),MAX(0,AO17+AL18-AM18),0)+IF(AND('Debt Setup'!$H$19&lt;&gt;"",'Debt Setup'!$H$19&lt;'Debt Setup'!$H$14),MAX(0,AS17+AP18-AQ18),0)+IF(AND('Debt Setup'!$H$20&lt;&gt;"",'Debt Setup'!$H$20&lt;'Debt Setup'!$H$14),MAX(0,AW17+AT18-AU18),0)+IF(AND('Debt Setup'!$H$21&lt;&gt;"",'Debt Setup'!$H$21&lt;'Debt Setup'!$H$14),MAX(0,BA17+AX18-AY18),0))))))</x:f>
      </x:c>
      <x:c r="Y18" s="54" t="str">
        <x:f>IF('Debt Setup'!$F$3=0,"",MAX(0,Y17+V18-W18-X18))</x:f>
      </x:c>
      <x:c r="Z18" s="54" t="str">
        <x:f>IF('Debt Setup'!$F$3=0,"",IF(AC17&lt;=0,0,AC17*'Debt Setup'!$D$15/100/12))</x:f>
      </x:c>
      <x:c r="AA18" s="54" t="str">
        <x:f>IF('Debt Setup'!$F$3=0,"",IF('Debt Setup'!$H$15="",0,MIN('Debt Setup'!$E$15,MAX(0,AC17+Z18))))</x:f>
      </x:c>
      <x:c r="AB18" s="54" t="str">
        <x:f>IF('Debt Setup'!$F$3=0,"",IF('Debt Setup'!$H$15="",0,MIN(MAX(0,AC17+Z18-AA18),MAX(0,'Debt Setup'!$F$5-(G18+K18+O18+S18+W18+AA18+AE18+AI18+AM18+AQ18+AU18+AY18)-(IF(AND('Debt Setup'!$H$10&lt;&gt;"",'Debt Setup'!$H$10&lt;'Debt Setup'!$H$15),MAX(0,I17+F18-G18),0)+IF(AND('Debt Setup'!$H$11&lt;&gt;"",'Debt Setup'!$H$11&lt;'Debt Setup'!$H$15),MAX(0,M17+J18-K18),0)+IF(AND('Debt Setup'!$H$12&lt;&gt;"",'Debt Setup'!$H$12&lt;'Debt Setup'!$H$15),MAX(0,Q17+N18-O18),0)+IF(AND('Debt Setup'!$H$13&lt;&gt;"",'Debt Setup'!$H$13&lt;'Debt Setup'!$H$15),MAX(0,U17+R18-S18),0)+IF(AND('Debt Setup'!$H$14&lt;&gt;"",'Debt Setup'!$H$14&lt;'Debt Setup'!$H$15),MAX(0,Y17+V18-W18),0)+IF(AND('Debt Setup'!$H$15&lt;&gt;"",'Debt Setup'!$H$15&lt;'Debt Setup'!$H$15),MAX(0,AC17+Z18-AA18),0)+IF(AND('Debt Setup'!$H$16&lt;&gt;"",'Debt Setup'!$H$16&lt;'Debt Setup'!$H$15),MAX(0,AG17+AD18-AE18),0)+IF(AND('Debt Setup'!$H$17&lt;&gt;"",'Debt Setup'!$H$17&lt;'Debt Setup'!$H$15),MAX(0,AK17+AH18-AI18),0)+IF(AND('Debt Setup'!$H$18&lt;&gt;"",'Debt Setup'!$H$18&lt;'Debt Setup'!$H$15),MAX(0,AO17+AL18-AM18),0)+IF(AND('Debt Setup'!$H$19&lt;&gt;"",'Debt Setup'!$H$19&lt;'Debt Setup'!$H$15),MAX(0,AS17+AP18-AQ18),0)+IF(AND('Debt Setup'!$H$20&lt;&gt;"",'Debt Setup'!$H$20&lt;'Debt Setup'!$H$15),MAX(0,AW17+AT18-AU18),0)+IF(AND('Debt Setup'!$H$21&lt;&gt;"",'Debt Setup'!$H$21&lt;'Debt Setup'!$H$15),MAX(0,BA17+AX18-AY18),0))))))</x:f>
      </x:c>
      <x:c r="AC18" s="54" t="str">
        <x:f>IF('Debt Setup'!$F$3=0,"",MAX(0,AC17+Z18-AA18-AB18))</x:f>
      </x:c>
      <x:c r="AD18" s="54" t="str">
        <x:f>IF('Debt Setup'!$F$3=0,"",IF(AG17&lt;=0,0,AG17*'Debt Setup'!$D$16/100/12))</x:f>
      </x:c>
      <x:c r="AE18" s="54" t="str">
        <x:f>IF('Debt Setup'!$F$3=0,"",IF('Debt Setup'!$H$16="",0,MIN('Debt Setup'!$E$16,MAX(0,AG17+AD18))))</x:f>
      </x:c>
      <x:c r="AF18" s="54" t="str">
        <x:f>IF('Debt Setup'!$F$3=0,"",IF('Debt Setup'!$H$16="",0,MIN(MAX(0,AG17+AD18-AE18),MAX(0,'Debt Setup'!$F$5-(G18+K18+O18+S18+W18+AA18+AE18+AI18+AM18+AQ18+AU18+AY18)-(IF(AND('Debt Setup'!$H$10&lt;&gt;"",'Debt Setup'!$H$10&lt;'Debt Setup'!$H$16),MAX(0,I17+F18-G18),0)+IF(AND('Debt Setup'!$H$11&lt;&gt;"",'Debt Setup'!$H$11&lt;'Debt Setup'!$H$16),MAX(0,M17+J18-K18),0)+IF(AND('Debt Setup'!$H$12&lt;&gt;"",'Debt Setup'!$H$12&lt;'Debt Setup'!$H$16),MAX(0,Q17+N18-O18),0)+IF(AND('Debt Setup'!$H$13&lt;&gt;"",'Debt Setup'!$H$13&lt;'Debt Setup'!$H$16),MAX(0,U17+R18-S18),0)+IF(AND('Debt Setup'!$H$14&lt;&gt;"",'Debt Setup'!$H$14&lt;'Debt Setup'!$H$16),MAX(0,Y17+V18-W18),0)+IF(AND('Debt Setup'!$H$15&lt;&gt;"",'Debt Setup'!$H$15&lt;'Debt Setup'!$H$16),MAX(0,AC17+Z18-AA18),0)+IF(AND('Debt Setup'!$H$16&lt;&gt;"",'Debt Setup'!$H$16&lt;'Debt Setup'!$H$16),MAX(0,AG17+AD18-AE18),0)+IF(AND('Debt Setup'!$H$17&lt;&gt;"",'Debt Setup'!$H$17&lt;'Debt Setup'!$H$16),MAX(0,AK17+AH18-AI18),0)+IF(AND('Debt Setup'!$H$18&lt;&gt;"",'Debt Setup'!$H$18&lt;'Debt Setup'!$H$16),MAX(0,AO17+AL18-AM18),0)+IF(AND('Debt Setup'!$H$19&lt;&gt;"",'Debt Setup'!$H$19&lt;'Debt Setup'!$H$16),MAX(0,AS17+AP18-AQ18),0)+IF(AND('Debt Setup'!$H$20&lt;&gt;"",'Debt Setup'!$H$20&lt;'Debt Setup'!$H$16),MAX(0,AW17+AT18-AU18),0)+IF(AND('Debt Setup'!$H$21&lt;&gt;"",'Debt Setup'!$H$21&lt;'Debt Setup'!$H$16),MAX(0,BA17+AX18-AY18),0))))))</x:f>
      </x:c>
      <x:c r="AG18" s="54" t="str">
        <x:f>IF('Debt Setup'!$F$3=0,"",MAX(0,AG17+AD18-AE18-AF18))</x:f>
      </x:c>
      <x:c r="AH18" s="54" t="str">
        <x:f>IF('Debt Setup'!$F$3=0,"",IF(AK17&lt;=0,0,AK17*'Debt Setup'!$D$17/100/12))</x:f>
      </x:c>
      <x:c r="AI18" s="54" t="str">
        <x:f>IF('Debt Setup'!$F$3=0,"",IF('Debt Setup'!$H$17="",0,MIN('Debt Setup'!$E$17,MAX(0,AK17+AH18))))</x:f>
      </x:c>
      <x:c r="AJ18" s="54" t="str">
        <x:f>IF('Debt Setup'!$F$3=0,"",IF('Debt Setup'!$H$17="",0,MIN(MAX(0,AK17+AH18-AI18),MAX(0,'Debt Setup'!$F$5-(G18+K18+O18+S18+W18+AA18+AE18+AI18+AM18+AQ18+AU18+AY18)-(IF(AND('Debt Setup'!$H$10&lt;&gt;"",'Debt Setup'!$H$10&lt;'Debt Setup'!$H$17),MAX(0,I17+F18-G18),0)+IF(AND('Debt Setup'!$H$11&lt;&gt;"",'Debt Setup'!$H$11&lt;'Debt Setup'!$H$17),MAX(0,M17+J18-K18),0)+IF(AND('Debt Setup'!$H$12&lt;&gt;"",'Debt Setup'!$H$12&lt;'Debt Setup'!$H$17),MAX(0,Q17+N18-O18),0)+IF(AND('Debt Setup'!$H$13&lt;&gt;"",'Debt Setup'!$H$13&lt;'Debt Setup'!$H$17),MAX(0,U17+R18-S18),0)+IF(AND('Debt Setup'!$H$14&lt;&gt;"",'Debt Setup'!$H$14&lt;'Debt Setup'!$H$17),MAX(0,Y17+V18-W18),0)+IF(AND('Debt Setup'!$H$15&lt;&gt;"",'Debt Setup'!$H$15&lt;'Debt Setup'!$H$17),MAX(0,AC17+Z18-AA18),0)+IF(AND('Debt Setup'!$H$16&lt;&gt;"",'Debt Setup'!$H$16&lt;'Debt Setup'!$H$17),MAX(0,AG17+AD18-AE18),0)+IF(AND('Debt Setup'!$H$17&lt;&gt;"",'Debt Setup'!$H$17&lt;'Debt Setup'!$H$17),MAX(0,AK17+AH18-AI18),0)+IF(AND('Debt Setup'!$H$18&lt;&gt;"",'Debt Setup'!$H$18&lt;'Debt Setup'!$H$17),MAX(0,AO17+AL18-AM18),0)+IF(AND('Debt Setup'!$H$19&lt;&gt;"",'Debt Setup'!$H$19&lt;'Debt Setup'!$H$17),MAX(0,AS17+AP18-AQ18),0)+IF(AND('Debt Setup'!$H$20&lt;&gt;"",'Debt Setup'!$H$20&lt;'Debt Setup'!$H$17),MAX(0,AW17+AT18-AU18),0)+IF(AND('Debt Setup'!$H$21&lt;&gt;"",'Debt Setup'!$H$21&lt;'Debt Setup'!$H$17),MAX(0,BA17+AX18-AY18),0))))))</x:f>
      </x:c>
      <x:c r="AK18" s="54" t="str">
        <x:f>IF('Debt Setup'!$F$3=0,"",MAX(0,AK17+AH18-AI18-AJ18))</x:f>
      </x:c>
      <x:c r="AL18" s="54" t="str">
        <x:f>IF('Debt Setup'!$F$3=0,"",IF(AO17&lt;=0,0,AO17*'Debt Setup'!$D$18/100/12))</x:f>
      </x:c>
      <x:c r="AM18" s="54" t="str">
        <x:f>IF('Debt Setup'!$F$3=0,"",IF('Debt Setup'!$H$18="",0,MIN('Debt Setup'!$E$18,MAX(0,AO17+AL18))))</x:f>
      </x:c>
      <x:c r="AN18" s="54" t="str">
        <x:f>IF('Debt Setup'!$F$3=0,"",IF('Debt Setup'!$H$18="",0,MIN(MAX(0,AO17+AL18-AM18),MAX(0,'Debt Setup'!$F$5-(G18+K18+O18+S18+W18+AA18+AE18+AI18+AM18+AQ18+AU18+AY18)-(IF(AND('Debt Setup'!$H$10&lt;&gt;"",'Debt Setup'!$H$10&lt;'Debt Setup'!$H$18),MAX(0,I17+F18-G18),0)+IF(AND('Debt Setup'!$H$11&lt;&gt;"",'Debt Setup'!$H$11&lt;'Debt Setup'!$H$18),MAX(0,M17+J18-K18),0)+IF(AND('Debt Setup'!$H$12&lt;&gt;"",'Debt Setup'!$H$12&lt;'Debt Setup'!$H$18),MAX(0,Q17+N18-O18),0)+IF(AND('Debt Setup'!$H$13&lt;&gt;"",'Debt Setup'!$H$13&lt;'Debt Setup'!$H$18),MAX(0,U17+R18-S18),0)+IF(AND('Debt Setup'!$H$14&lt;&gt;"",'Debt Setup'!$H$14&lt;'Debt Setup'!$H$18),MAX(0,Y17+V18-W18),0)+IF(AND('Debt Setup'!$H$15&lt;&gt;"",'Debt Setup'!$H$15&lt;'Debt Setup'!$H$18),MAX(0,AC17+Z18-AA18),0)+IF(AND('Debt Setup'!$H$16&lt;&gt;"",'Debt Setup'!$H$16&lt;'Debt Setup'!$H$18),MAX(0,AG17+AD18-AE18),0)+IF(AND('Debt Setup'!$H$17&lt;&gt;"",'Debt Setup'!$H$17&lt;'Debt Setup'!$H$18),MAX(0,AK17+AH18-AI18),0)+IF(AND('Debt Setup'!$H$18&lt;&gt;"",'Debt Setup'!$H$18&lt;'Debt Setup'!$H$18),MAX(0,AO17+AL18-AM18),0)+IF(AND('Debt Setup'!$H$19&lt;&gt;"",'Debt Setup'!$H$19&lt;'Debt Setup'!$H$18),MAX(0,AS17+AP18-AQ18),0)+IF(AND('Debt Setup'!$H$20&lt;&gt;"",'Debt Setup'!$H$20&lt;'Debt Setup'!$H$18),MAX(0,AW17+AT18-AU18),0)+IF(AND('Debt Setup'!$H$21&lt;&gt;"",'Debt Setup'!$H$21&lt;'Debt Setup'!$H$18),MAX(0,BA17+AX18-AY18),0))))))</x:f>
      </x:c>
      <x:c r="AO18" s="54" t="str">
        <x:f>IF('Debt Setup'!$F$3=0,"",MAX(0,AO17+AL18-AM18-AN18))</x:f>
      </x:c>
      <x:c r="AP18" s="54" t="str">
        <x:f>IF('Debt Setup'!$F$3=0,"",IF(AS17&lt;=0,0,AS17*'Debt Setup'!$D$19/100/12))</x:f>
      </x:c>
      <x:c r="AQ18" s="54" t="str">
        <x:f>IF('Debt Setup'!$F$3=0,"",IF('Debt Setup'!$H$19="",0,MIN('Debt Setup'!$E$19,MAX(0,AS17+AP18))))</x:f>
      </x:c>
      <x:c r="AR18" s="54" t="str">
        <x:f>IF('Debt Setup'!$F$3=0,"",IF('Debt Setup'!$H$19="",0,MIN(MAX(0,AS17+AP18-AQ18),MAX(0,'Debt Setup'!$F$5-(G18+K18+O18+S18+W18+AA18+AE18+AI18+AM18+AQ18+AU18+AY18)-(IF(AND('Debt Setup'!$H$10&lt;&gt;"",'Debt Setup'!$H$10&lt;'Debt Setup'!$H$19),MAX(0,I17+F18-G18),0)+IF(AND('Debt Setup'!$H$11&lt;&gt;"",'Debt Setup'!$H$11&lt;'Debt Setup'!$H$19),MAX(0,M17+J18-K18),0)+IF(AND('Debt Setup'!$H$12&lt;&gt;"",'Debt Setup'!$H$12&lt;'Debt Setup'!$H$19),MAX(0,Q17+N18-O18),0)+IF(AND('Debt Setup'!$H$13&lt;&gt;"",'Debt Setup'!$H$13&lt;'Debt Setup'!$H$19),MAX(0,U17+R18-S18),0)+IF(AND('Debt Setup'!$H$14&lt;&gt;"",'Debt Setup'!$H$14&lt;'Debt Setup'!$H$19),MAX(0,Y17+V18-W18),0)+IF(AND('Debt Setup'!$H$15&lt;&gt;"",'Debt Setup'!$H$15&lt;'Debt Setup'!$H$19),MAX(0,AC17+Z18-AA18),0)+IF(AND('Debt Setup'!$H$16&lt;&gt;"",'Debt Setup'!$H$16&lt;'Debt Setup'!$H$19),MAX(0,AG17+AD18-AE18),0)+IF(AND('Debt Setup'!$H$17&lt;&gt;"",'Debt Setup'!$H$17&lt;'Debt Setup'!$H$19),MAX(0,AK17+AH18-AI18),0)+IF(AND('Debt Setup'!$H$18&lt;&gt;"",'Debt Setup'!$H$18&lt;'Debt Setup'!$H$19),MAX(0,AO17+AL18-AM18),0)+IF(AND('Debt Setup'!$H$19&lt;&gt;"",'Debt Setup'!$H$19&lt;'Debt Setup'!$H$19),MAX(0,AS17+AP18-AQ18),0)+IF(AND('Debt Setup'!$H$20&lt;&gt;"",'Debt Setup'!$H$20&lt;'Debt Setup'!$H$19),MAX(0,AW17+AT18-AU18),0)+IF(AND('Debt Setup'!$H$21&lt;&gt;"",'Debt Setup'!$H$21&lt;'Debt Setup'!$H$19),MAX(0,BA17+AX18-AY18),0))))))</x:f>
      </x:c>
      <x:c r="AS18" s="54" t="str">
        <x:f>IF('Debt Setup'!$F$3=0,"",MAX(0,AS17+AP18-AQ18-AR18))</x:f>
      </x:c>
      <x:c r="AT18" s="54" t="str">
        <x:f>IF('Debt Setup'!$F$3=0,"",IF(AW17&lt;=0,0,AW17*'Debt Setup'!$D$20/100/12))</x:f>
      </x:c>
      <x:c r="AU18" s="54" t="str">
        <x:f>IF('Debt Setup'!$F$3=0,"",IF('Debt Setup'!$H$20="",0,MIN('Debt Setup'!$E$20,MAX(0,AW17+AT18))))</x:f>
      </x:c>
      <x:c r="AV18" s="54" t="str">
        <x:f>IF('Debt Setup'!$F$3=0,"",IF('Debt Setup'!$H$20="",0,MIN(MAX(0,AW17+AT18-AU18),MAX(0,'Debt Setup'!$F$5-(G18+K18+O18+S18+W18+AA18+AE18+AI18+AM18+AQ18+AU18+AY18)-(IF(AND('Debt Setup'!$H$10&lt;&gt;"",'Debt Setup'!$H$10&lt;'Debt Setup'!$H$20),MAX(0,I17+F18-G18),0)+IF(AND('Debt Setup'!$H$11&lt;&gt;"",'Debt Setup'!$H$11&lt;'Debt Setup'!$H$20),MAX(0,M17+J18-K18),0)+IF(AND('Debt Setup'!$H$12&lt;&gt;"",'Debt Setup'!$H$12&lt;'Debt Setup'!$H$20),MAX(0,Q17+N18-O18),0)+IF(AND('Debt Setup'!$H$13&lt;&gt;"",'Debt Setup'!$H$13&lt;'Debt Setup'!$H$20),MAX(0,U17+R18-S18),0)+IF(AND('Debt Setup'!$H$14&lt;&gt;"",'Debt Setup'!$H$14&lt;'Debt Setup'!$H$20),MAX(0,Y17+V18-W18),0)+IF(AND('Debt Setup'!$H$15&lt;&gt;"",'Debt Setup'!$H$15&lt;'Debt Setup'!$H$20),MAX(0,AC17+Z18-AA18),0)+IF(AND('Debt Setup'!$H$16&lt;&gt;"",'Debt Setup'!$H$16&lt;'Debt Setup'!$H$20),MAX(0,AG17+AD18-AE18),0)+IF(AND('Debt Setup'!$H$17&lt;&gt;"",'Debt Setup'!$H$17&lt;'Debt Setup'!$H$20),MAX(0,AK17+AH18-AI18),0)+IF(AND('Debt Setup'!$H$18&lt;&gt;"",'Debt Setup'!$H$18&lt;'Debt Setup'!$H$20),MAX(0,AO17+AL18-AM18),0)+IF(AND('Debt Setup'!$H$19&lt;&gt;"",'Debt Setup'!$H$19&lt;'Debt Setup'!$H$20),MAX(0,AS17+AP18-AQ18),0)+IF(AND('Debt Setup'!$H$20&lt;&gt;"",'Debt Setup'!$H$20&lt;'Debt Setup'!$H$20),MAX(0,AW17+AT18-AU18),0)+IF(AND('Debt Setup'!$H$21&lt;&gt;"",'Debt Setup'!$H$21&lt;'Debt Setup'!$H$20),MAX(0,BA17+AX18-AY18),0))))))</x:f>
      </x:c>
      <x:c r="AW18" s="54" t="str">
        <x:f>IF('Debt Setup'!$F$3=0,"",MAX(0,AW17+AT18-AU18-AV18))</x:f>
      </x:c>
      <x:c r="AX18" s="54" t="str">
        <x:f>IF('Debt Setup'!$F$3=0,"",IF(BA17&lt;=0,0,BA17*'Debt Setup'!$D$21/100/12))</x:f>
      </x:c>
      <x:c r="AY18" s="54" t="str">
        <x:f>IF('Debt Setup'!$F$3=0,"",IF('Debt Setup'!$H$21="",0,MIN('Debt Setup'!$E$21,MAX(0,BA17+AX18))))</x:f>
      </x:c>
      <x:c r="AZ18" s="54" t="str">
        <x:f>IF('Debt Setup'!$F$3=0,"",IF('Debt Setup'!$H$21="",0,MIN(MAX(0,BA17+AX18-AY18),MAX(0,'Debt Setup'!$F$5-(G18+K18+O18+S18+W18+AA18+AE18+AI18+AM18+AQ18+AU18+AY18)-(IF(AND('Debt Setup'!$H$10&lt;&gt;"",'Debt Setup'!$H$10&lt;'Debt Setup'!$H$21),MAX(0,I17+F18-G18),0)+IF(AND('Debt Setup'!$H$11&lt;&gt;"",'Debt Setup'!$H$11&lt;'Debt Setup'!$H$21),MAX(0,M17+J18-K18),0)+IF(AND('Debt Setup'!$H$12&lt;&gt;"",'Debt Setup'!$H$12&lt;'Debt Setup'!$H$21),MAX(0,Q17+N18-O18),0)+IF(AND('Debt Setup'!$H$13&lt;&gt;"",'Debt Setup'!$H$13&lt;'Debt Setup'!$H$21),MAX(0,U17+R18-S18),0)+IF(AND('Debt Setup'!$H$14&lt;&gt;"",'Debt Setup'!$H$14&lt;'Debt Setup'!$H$21),MAX(0,Y17+V18-W18),0)+IF(AND('Debt Setup'!$H$15&lt;&gt;"",'Debt Setup'!$H$15&lt;'Debt Setup'!$H$21),MAX(0,AC17+Z18-AA18),0)+IF(AND('Debt Setup'!$H$16&lt;&gt;"",'Debt Setup'!$H$16&lt;'Debt Setup'!$H$21),MAX(0,AG17+AD18-AE18),0)+IF(AND('Debt Setup'!$H$17&lt;&gt;"",'Debt Setup'!$H$17&lt;'Debt Setup'!$H$21),MAX(0,AK17+AH18-AI18),0)+IF(AND('Debt Setup'!$H$18&lt;&gt;"",'Debt Setup'!$H$18&lt;'Debt Setup'!$H$21),MAX(0,AO17+AL18-AM18),0)+IF(AND('Debt Setup'!$H$19&lt;&gt;"",'Debt Setup'!$H$19&lt;'Debt Setup'!$H$21),MAX(0,AS17+AP18-AQ18),0)+IF(AND('Debt Setup'!$H$20&lt;&gt;"",'Debt Setup'!$H$20&lt;'Debt Setup'!$H$21),MAX(0,AW17+AT18-AU18),0)+IF(AND('Debt Setup'!$H$21&lt;&gt;"",'Debt Setup'!$H$21&lt;'Debt Setup'!$H$21),MAX(0,BA17+AX18-AY18),0))))))</x:f>
      </x:c>
      <x:c r="BA18" s="54" t="str">
        <x:f>IF('Debt Setup'!$F$3=0,"",MAX(0,BA17+AX18-AY18-AZ18))</x:f>
      </x:c>
    </x:row>
    <x:row r="19">
      <x:c r="A19" t="n">
        <x:v>14</x:v>
      </x:c>
      <x:c r="B19" s="86" t="str">
        <x:f>IF('Debt Setup'!$F$3=0,"",DATE(YEAR('Debt Setup'!$B$6),MONTH('Debt Setup'!$B$6)+A19-1,1))</x:f>
      </x:c>
      <x:c r="C19" s="54" t="str">
        <x:f>IF('Debt Setup'!$F$3=0,"",I19+M19+Q19+U19+Y19+AC19+AG19+AK19+AO19+AS19+AW19+BA19)</x:f>
      </x:c>
      <x:c r="D19" s="54" t="str">
        <x:f>IF('Debt Setup'!$F$3=0,"",G19+H19+K19+L19+O19+P19+S19+T19+W19+X19+AA19+AB19+AE19+AF19+AI19+AJ19+AM19+AN19+AQ19+AR19+AU19+AV19+AY19+AZ19)</x:f>
      </x:c>
      <x:c r="E19" s="54" t="str">
        <x:f>IF('Debt Setup'!$F$3=0,"",F19+J19+N19+R19+V19+Z19+AD19+AH19+AL19+AP19+AT19+AX19)</x:f>
      </x:c>
      <x:c r="F19" s="54" t="str">
        <x:f>IF('Debt Setup'!$F$3=0,"",IF(I18&lt;=0,0,I18*'Debt Setup'!$D$10/100/12))</x:f>
      </x:c>
      <x:c r="G19" s="54" t="str">
        <x:f>IF('Debt Setup'!$F$3=0,"",IF('Debt Setup'!$H$10="",0,MIN('Debt Setup'!$E$10,MAX(0,I18+F19))))</x:f>
      </x:c>
      <x:c r="H19" s="54" t="str">
        <x:f>IF('Debt Setup'!$F$3=0,"",IF('Debt Setup'!$H$10="",0,MIN(MAX(0,I18+F19-G19),MAX(0,'Debt Setup'!$F$5-(G19+K19+O19+S19+W19+AA19+AE19+AI19+AM19+AQ19+AU19+AY19)-(IF(AND('Debt Setup'!$H$10&lt;&gt;"",'Debt Setup'!$H$10&lt;'Debt Setup'!$H$10),MAX(0,I18+F19-G19),0)+IF(AND('Debt Setup'!$H$11&lt;&gt;"",'Debt Setup'!$H$11&lt;'Debt Setup'!$H$10),MAX(0,M18+J19-K19),0)+IF(AND('Debt Setup'!$H$12&lt;&gt;"",'Debt Setup'!$H$12&lt;'Debt Setup'!$H$10),MAX(0,Q18+N19-O19),0)+IF(AND('Debt Setup'!$H$13&lt;&gt;"",'Debt Setup'!$H$13&lt;'Debt Setup'!$H$10),MAX(0,U18+R19-S19),0)+IF(AND('Debt Setup'!$H$14&lt;&gt;"",'Debt Setup'!$H$14&lt;'Debt Setup'!$H$10),MAX(0,Y18+V19-W19),0)+IF(AND('Debt Setup'!$H$15&lt;&gt;"",'Debt Setup'!$H$15&lt;'Debt Setup'!$H$10),MAX(0,AC18+Z19-AA19),0)+IF(AND('Debt Setup'!$H$16&lt;&gt;"",'Debt Setup'!$H$16&lt;'Debt Setup'!$H$10),MAX(0,AG18+AD19-AE19),0)+IF(AND('Debt Setup'!$H$17&lt;&gt;"",'Debt Setup'!$H$17&lt;'Debt Setup'!$H$10),MAX(0,AK18+AH19-AI19),0)+IF(AND('Debt Setup'!$H$18&lt;&gt;"",'Debt Setup'!$H$18&lt;'Debt Setup'!$H$10),MAX(0,AO18+AL19-AM19),0)+IF(AND('Debt Setup'!$H$19&lt;&gt;"",'Debt Setup'!$H$19&lt;'Debt Setup'!$H$10),MAX(0,AS18+AP19-AQ19),0)+IF(AND('Debt Setup'!$H$20&lt;&gt;"",'Debt Setup'!$H$20&lt;'Debt Setup'!$H$10),MAX(0,AW18+AT19-AU19),0)+IF(AND('Debt Setup'!$H$21&lt;&gt;"",'Debt Setup'!$H$21&lt;'Debt Setup'!$H$10),MAX(0,BA18+AX19-AY19),0))))))</x:f>
      </x:c>
      <x:c r="I19" s="54" t="str">
        <x:f>IF('Debt Setup'!$F$3=0,"",MAX(0,I18+F19-G19-H19))</x:f>
      </x:c>
      <x:c r="J19" s="54" t="str">
        <x:f>IF('Debt Setup'!$F$3=0,"",IF(M18&lt;=0,0,M18*'Debt Setup'!$D$11/100/12))</x:f>
      </x:c>
      <x:c r="K19" s="54" t="str">
        <x:f>IF('Debt Setup'!$F$3=0,"",IF('Debt Setup'!$H$11="",0,MIN('Debt Setup'!$E$11,MAX(0,M18+J19))))</x:f>
      </x:c>
      <x:c r="L19" s="54" t="str">
        <x:f>IF('Debt Setup'!$F$3=0,"",IF('Debt Setup'!$H$11="",0,MIN(MAX(0,M18+J19-K19),MAX(0,'Debt Setup'!$F$5-(G19+K19+O19+S19+W19+AA19+AE19+AI19+AM19+AQ19+AU19+AY19)-(IF(AND('Debt Setup'!$H$10&lt;&gt;"",'Debt Setup'!$H$10&lt;'Debt Setup'!$H$11),MAX(0,I18+F19-G19),0)+IF(AND('Debt Setup'!$H$11&lt;&gt;"",'Debt Setup'!$H$11&lt;'Debt Setup'!$H$11),MAX(0,M18+J19-K19),0)+IF(AND('Debt Setup'!$H$12&lt;&gt;"",'Debt Setup'!$H$12&lt;'Debt Setup'!$H$11),MAX(0,Q18+N19-O19),0)+IF(AND('Debt Setup'!$H$13&lt;&gt;"",'Debt Setup'!$H$13&lt;'Debt Setup'!$H$11),MAX(0,U18+R19-S19),0)+IF(AND('Debt Setup'!$H$14&lt;&gt;"",'Debt Setup'!$H$14&lt;'Debt Setup'!$H$11),MAX(0,Y18+V19-W19),0)+IF(AND('Debt Setup'!$H$15&lt;&gt;"",'Debt Setup'!$H$15&lt;'Debt Setup'!$H$11),MAX(0,AC18+Z19-AA19),0)+IF(AND('Debt Setup'!$H$16&lt;&gt;"",'Debt Setup'!$H$16&lt;'Debt Setup'!$H$11),MAX(0,AG18+AD19-AE19),0)+IF(AND('Debt Setup'!$H$17&lt;&gt;"",'Debt Setup'!$H$17&lt;'Debt Setup'!$H$11),MAX(0,AK18+AH19-AI19),0)+IF(AND('Debt Setup'!$H$18&lt;&gt;"",'Debt Setup'!$H$18&lt;'Debt Setup'!$H$11),MAX(0,AO18+AL19-AM19),0)+IF(AND('Debt Setup'!$H$19&lt;&gt;"",'Debt Setup'!$H$19&lt;'Debt Setup'!$H$11),MAX(0,AS18+AP19-AQ19),0)+IF(AND('Debt Setup'!$H$20&lt;&gt;"",'Debt Setup'!$H$20&lt;'Debt Setup'!$H$11),MAX(0,AW18+AT19-AU19),0)+IF(AND('Debt Setup'!$H$21&lt;&gt;"",'Debt Setup'!$H$21&lt;'Debt Setup'!$H$11),MAX(0,BA18+AX19-AY19),0))))))</x:f>
      </x:c>
      <x:c r="M19" s="54" t="str">
        <x:f>IF('Debt Setup'!$F$3=0,"",MAX(0,M18+J19-K19-L19))</x:f>
      </x:c>
      <x:c r="N19" s="54" t="str">
        <x:f>IF('Debt Setup'!$F$3=0,"",IF(Q18&lt;=0,0,Q18*'Debt Setup'!$D$12/100/12))</x:f>
      </x:c>
      <x:c r="O19" s="54" t="str">
        <x:f>IF('Debt Setup'!$F$3=0,"",IF('Debt Setup'!$H$12="",0,MIN('Debt Setup'!$E$12,MAX(0,Q18+N19))))</x:f>
      </x:c>
      <x:c r="P19" s="54" t="str">
        <x:f>IF('Debt Setup'!$F$3=0,"",IF('Debt Setup'!$H$12="",0,MIN(MAX(0,Q18+N19-O19),MAX(0,'Debt Setup'!$F$5-(G19+K19+O19+S19+W19+AA19+AE19+AI19+AM19+AQ19+AU19+AY19)-(IF(AND('Debt Setup'!$H$10&lt;&gt;"",'Debt Setup'!$H$10&lt;'Debt Setup'!$H$12),MAX(0,I18+F19-G19),0)+IF(AND('Debt Setup'!$H$11&lt;&gt;"",'Debt Setup'!$H$11&lt;'Debt Setup'!$H$12),MAX(0,M18+J19-K19),0)+IF(AND('Debt Setup'!$H$12&lt;&gt;"",'Debt Setup'!$H$12&lt;'Debt Setup'!$H$12),MAX(0,Q18+N19-O19),0)+IF(AND('Debt Setup'!$H$13&lt;&gt;"",'Debt Setup'!$H$13&lt;'Debt Setup'!$H$12),MAX(0,U18+R19-S19),0)+IF(AND('Debt Setup'!$H$14&lt;&gt;"",'Debt Setup'!$H$14&lt;'Debt Setup'!$H$12),MAX(0,Y18+V19-W19),0)+IF(AND('Debt Setup'!$H$15&lt;&gt;"",'Debt Setup'!$H$15&lt;'Debt Setup'!$H$12),MAX(0,AC18+Z19-AA19),0)+IF(AND('Debt Setup'!$H$16&lt;&gt;"",'Debt Setup'!$H$16&lt;'Debt Setup'!$H$12),MAX(0,AG18+AD19-AE19),0)+IF(AND('Debt Setup'!$H$17&lt;&gt;"",'Debt Setup'!$H$17&lt;'Debt Setup'!$H$12),MAX(0,AK18+AH19-AI19),0)+IF(AND('Debt Setup'!$H$18&lt;&gt;"",'Debt Setup'!$H$18&lt;'Debt Setup'!$H$12),MAX(0,AO18+AL19-AM19),0)+IF(AND('Debt Setup'!$H$19&lt;&gt;"",'Debt Setup'!$H$19&lt;'Debt Setup'!$H$12),MAX(0,AS18+AP19-AQ19),0)+IF(AND('Debt Setup'!$H$20&lt;&gt;"",'Debt Setup'!$H$20&lt;'Debt Setup'!$H$12),MAX(0,AW18+AT19-AU19),0)+IF(AND('Debt Setup'!$H$21&lt;&gt;"",'Debt Setup'!$H$21&lt;'Debt Setup'!$H$12),MAX(0,BA18+AX19-AY19),0))))))</x:f>
      </x:c>
      <x:c r="Q19" s="54" t="str">
        <x:f>IF('Debt Setup'!$F$3=0,"",MAX(0,Q18+N19-O19-P19))</x:f>
      </x:c>
      <x:c r="R19" s="54" t="str">
        <x:f>IF('Debt Setup'!$F$3=0,"",IF(U18&lt;=0,0,U18*'Debt Setup'!$D$13/100/12))</x:f>
      </x:c>
      <x:c r="S19" s="54" t="str">
        <x:f>IF('Debt Setup'!$F$3=0,"",IF('Debt Setup'!$H$13="",0,MIN('Debt Setup'!$E$13,MAX(0,U18+R19))))</x:f>
      </x:c>
      <x:c r="T19" s="54" t="str">
        <x:f>IF('Debt Setup'!$F$3=0,"",IF('Debt Setup'!$H$13="",0,MIN(MAX(0,U18+R19-S19),MAX(0,'Debt Setup'!$F$5-(G19+K19+O19+S19+W19+AA19+AE19+AI19+AM19+AQ19+AU19+AY19)-(IF(AND('Debt Setup'!$H$10&lt;&gt;"",'Debt Setup'!$H$10&lt;'Debt Setup'!$H$13),MAX(0,I18+F19-G19),0)+IF(AND('Debt Setup'!$H$11&lt;&gt;"",'Debt Setup'!$H$11&lt;'Debt Setup'!$H$13),MAX(0,M18+J19-K19),0)+IF(AND('Debt Setup'!$H$12&lt;&gt;"",'Debt Setup'!$H$12&lt;'Debt Setup'!$H$13),MAX(0,Q18+N19-O19),0)+IF(AND('Debt Setup'!$H$13&lt;&gt;"",'Debt Setup'!$H$13&lt;'Debt Setup'!$H$13),MAX(0,U18+R19-S19),0)+IF(AND('Debt Setup'!$H$14&lt;&gt;"",'Debt Setup'!$H$14&lt;'Debt Setup'!$H$13),MAX(0,Y18+V19-W19),0)+IF(AND('Debt Setup'!$H$15&lt;&gt;"",'Debt Setup'!$H$15&lt;'Debt Setup'!$H$13),MAX(0,AC18+Z19-AA19),0)+IF(AND('Debt Setup'!$H$16&lt;&gt;"",'Debt Setup'!$H$16&lt;'Debt Setup'!$H$13),MAX(0,AG18+AD19-AE19),0)+IF(AND('Debt Setup'!$H$17&lt;&gt;"",'Debt Setup'!$H$17&lt;'Debt Setup'!$H$13),MAX(0,AK18+AH19-AI19),0)+IF(AND('Debt Setup'!$H$18&lt;&gt;"",'Debt Setup'!$H$18&lt;'Debt Setup'!$H$13),MAX(0,AO18+AL19-AM19),0)+IF(AND('Debt Setup'!$H$19&lt;&gt;"",'Debt Setup'!$H$19&lt;'Debt Setup'!$H$13),MAX(0,AS18+AP19-AQ19),0)+IF(AND('Debt Setup'!$H$20&lt;&gt;"",'Debt Setup'!$H$20&lt;'Debt Setup'!$H$13),MAX(0,AW18+AT19-AU19),0)+IF(AND('Debt Setup'!$H$21&lt;&gt;"",'Debt Setup'!$H$21&lt;'Debt Setup'!$H$13),MAX(0,BA18+AX19-AY19),0))))))</x:f>
      </x:c>
      <x:c r="U19" s="54" t="str">
        <x:f>IF('Debt Setup'!$F$3=0,"",MAX(0,U18+R19-S19-T19))</x:f>
      </x:c>
      <x:c r="V19" s="54" t="str">
        <x:f>IF('Debt Setup'!$F$3=0,"",IF(Y18&lt;=0,0,Y18*'Debt Setup'!$D$14/100/12))</x:f>
      </x:c>
      <x:c r="W19" s="54" t="str">
        <x:f>IF('Debt Setup'!$F$3=0,"",IF('Debt Setup'!$H$14="",0,MIN('Debt Setup'!$E$14,MAX(0,Y18+V19))))</x:f>
      </x:c>
      <x:c r="X19" s="54" t="str">
        <x:f>IF('Debt Setup'!$F$3=0,"",IF('Debt Setup'!$H$14="",0,MIN(MAX(0,Y18+V19-W19),MAX(0,'Debt Setup'!$F$5-(G19+K19+O19+S19+W19+AA19+AE19+AI19+AM19+AQ19+AU19+AY19)-(IF(AND('Debt Setup'!$H$10&lt;&gt;"",'Debt Setup'!$H$10&lt;'Debt Setup'!$H$14),MAX(0,I18+F19-G19),0)+IF(AND('Debt Setup'!$H$11&lt;&gt;"",'Debt Setup'!$H$11&lt;'Debt Setup'!$H$14),MAX(0,M18+J19-K19),0)+IF(AND('Debt Setup'!$H$12&lt;&gt;"",'Debt Setup'!$H$12&lt;'Debt Setup'!$H$14),MAX(0,Q18+N19-O19),0)+IF(AND('Debt Setup'!$H$13&lt;&gt;"",'Debt Setup'!$H$13&lt;'Debt Setup'!$H$14),MAX(0,U18+R19-S19),0)+IF(AND('Debt Setup'!$H$14&lt;&gt;"",'Debt Setup'!$H$14&lt;'Debt Setup'!$H$14),MAX(0,Y18+V19-W19),0)+IF(AND('Debt Setup'!$H$15&lt;&gt;"",'Debt Setup'!$H$15&lt;'Debt Setup'!$H$14),MAX(0,AC18+Z19-AA19),0)+IF(AND('Debt Setup'!$H$16&lt;&gt;"",'Debt Setup'!$H$16&lt;'Debt Setup'!$H$14),MAX(0,AG18+AD19-AE19),0)+IF(AND('Debt Setup'!$H$17&lt;&gt;"",'Debt Setup'!$H$17&lt;'Debt Setup'!$H$14),MAX(0,AK18+AH19-AI19),0)+IF(AND('Debt Setup'!$H$18&lt;&gt;"",'Debt Setup'!$H$18&lt;'Debt Setup'!$H$14),MAX(0,AO18+AL19-AM19),0)+IF(AND('Debt Setup'!$H$19&lt;&gt;"",'Debt Setup'!$H$19&lt;'Debt Setup'!$H$14),MAX(0,AS18+AP19-AQ19),0)+IF(AND('Debt Setup'!$H$20&lt;&gt;"",'Debt Setup'!$H$20&lt;'Debt Setup'!$H$14),MAX(0,AW18+AT19-AU19),0)+IF(AND('Debt Setup'!$H$21&lt;&gt;"",'Debt Setup'!$H$21&lt;'Debt Setup'!$H$14),MAX(0,BA18+AX19-AY19),0))))))</x:f>
      </x:c>
      <x:c r="Y19" s="54" t="str">
        <x:f>IF('Debt Setup'!$F$3=0,"",MAX(0,Y18+V19-W19-X19))</x:f>
      </x:c>
      <x:c r="Z19" s="54" t="str">
        <x:f>IF('Debt Setup'!$F$3=0,"",IF(AC18&lt;=0,0,AC18*'Debt Setup'!$D$15/100/12))</x:f>
      </x:c>
      <x:c r="AA19" s="54" t="str">
        <x:f>IF('Debt Setup'!$F$3=0,"",IF('Debt Setup'!$H$15="",0,MIN('Debt Setup'!$E$15,MAX(0,AC18+Z19))))</x:f>
      </x:c>
      <x:c r="AB19" s="54" t="str">
        <x:f>IF('Debt Setup'!$F$3=0,"",IF('Debt Setup'!$H$15="",0,MIN(MAX(0,AC18+Z19-AA19),MAX(0,'Debt Setup'!$F$5-(G19+K19+O19+S19+W19+AA19+AE19+AI19+AM19+AQ19+AU19+AY19)-(IF(AND('Debt Setup'!$H$10&lt;&gt;"",'Debt Setup'!$H$10&lt;'Debt Setup'!$H$15),MAX(0,I18+F19-G19),0)+IF(AND('Debt Setup'!$H$11&lt;&gt;"",'Debt Setup'!$H$11&lt;'Debt Setup'!$H$15),MAX(0,M18+J19-K19),0)+IF(AND('Debt Setup'!$H$12&lt;&gt;"",'Debt Setup'!$H$12&lt;'Debt Setup'!$H$15),MAX(0,Q18+N19-O19),0)+IF(AND('Debt Setup'!$H$13&lt;&gt;"",'Debt Setup'!$H$13&lt;'Debt Setup'!$H$15),MAX(0,U18+R19-S19),0)+IF(AND('Debt Setup'!$H$14&lt;&gt;"",'Debt Setup'!$H$14&lt;'Debt Setup'!$H$15),MAX(0,Y18+V19-W19),0)+IF(AND('Debt Setup'!$H$15&lt;&gt;"",'Debt Setup'!$H$15&lt;'Debt Setup'!$H$15),MAX(0,AC18+Z19-AA19),0)+IF(AND('Debt Setup'!$H$16&lt;&gt;"",'Debt Setup'!$H$16&lt;'Debt Setup'!$H$15),MAX(0,AG18+AD19-AE19),0)+IF(AND('Debt Setup'!$H$17&lt;&gt;"",'Debt Setup'!$H$17&lt;'Debt Setup'!$H$15),MAX(0,AK18+AH19-AI19),0)+IF(AND('Debt Setup'!$H$18&lt;&gt;"",'Debt Setup'!$H$18&lt;'Debt Setup'!$H$15),MAX(0,AO18+AL19-AM19),0)+IF(AND('Debt Setup'!$H$19&lt;&gt;"",'Debt Setup'!$H$19&lt;'Debt Setup'!$H$15),MAX(0,AS18+AP19-AQ19),0)+IF(AND('Debt Setup'!$H$20&lt;&gt;"",'Debt Setup'!$H$20&lt;'Debt Setup'!$H$15),MAX(0,AW18+AT19-AU19),0)+IF(AND('Debt Setup'!$H$21&lt;&gt;"",'Debt Setup'!$H$21&lt;'Debt Setup'!$H$15),MAX(0,BA18+AX19-AY19),0))))))</x:f>
      </x:c>
      <x:c r="AC19" s="54" t="str">
        <x:f>IF('Debt Setup'!$F$3=0,"",MAX(0,AC18+Z19-AA19-AB19))</x:f>
      </x:c>
      <x:c r="AD19" s="54" t="str">
        <x:f>IF('Debt Setup'!$F$3=0,"",IF(AG18&lt;=0,0,AG18*'Debt Setup'!$D$16/100/12))</x:f>
      </x:c>
      <x:c r="AE19" s="54" t="str">
        <x:f>IF('Debt Setup'!$F$3=0,"",IF('Debt Setup'!$H$16="",0,MIN('Debt Setup'!$E$16,MAX(0,AG18+AD19))))</x:f>
      </x:c>
      <x:c r="AF19" s="54" t="str">
        <x:f>IF('Debt Setup'!$F$3=0,"",IF('Debt Setup'!$H$16="",0,MIN(MAX(0,AG18+AD19-AE19),MAX(0,'Debt Setup'!$F$5-(G19+K19+O19+S19+W19+AA19+AE19+AI19+AM19+AQ19+AU19+AY19)-(IF(AND('Debt Setup'!$H$10&lt;&gt;"",'Debt Setup'!$H$10&lt;'Debt Setup'!$H$16),MAX(0,I18+F19-G19),0)+IF(AND('Debt Setup'!$H$11&lt;&gt;"",'Debt Setup'!$H$11&lt;'Debt Setup'!$H$16),MAX(0,M18+J19-K19),0)+IF(AND('Debt Setup'!$H$12&lt;&gt;"",'Debt Setup'!$H$12&lt;'Debt Setup'!$H$16),MAX(0,Q18+N19-O19),0)+IF(AND('Debt Setup'!$H$13&lt;&gt;"",'Debt Setup'!$H$13&lt;'Debt Setup'!$H$16),MAX(0,U18+R19-S19),0)+IF(AND('Debt Setup'!$H$14&lt;&gt;"",'Debt Setup'!$H$14&lt;'Debt Setup'!$H$16),MAX(0,Y18+V19-W19),0)+IF(AND('Debt Setup'!$H$15&lt;&gt;"",'Debt Setup'!$H$15&lt;'Debt Setup'!$H$16),MAX(0,AC18+Z19-AA19),0)+IF(AND('Debt Setup'!$H$16&lt;&gt;"",'Debt Setup'!$H$16&lt;'Debt Setup'!$H$16),MAX(0,AG18+AD19-AE19),0)+IF(AND('Debt Setup'!$H$17&lt;&gt;"",'Debt Setup'!$H$17&lt;'Debt Setup'!$H$16),MAX(0,AK18+AH19-AI19),0)+IF(AND('Debt Setup'!$H$18&lt;&gt;"",'Debt Setup'!$H$18&lt;'Debt Setup'!$H$16),MAX(0,AO18+AL19-AM19),0)+IF(AND('Debt Setup'!$H$19&lt;&gt;"",'Debt Setup'!$H$19&lt;'Debt Setup'!$H$16),MAX(0,AS18+AP19-AQ19),0)+IF(AND('Debt Setup'!$H$20&lt;&gt;"",'Debt Setup'!$H$20&lt;'Debt Setup'!$H$16),MAX(0,AW18+AT19-AU19),0)+IF(AND('Debt Setup'!$H$21&lt;&gt;"",'Debt Setup'!$H$21&lt;'Debt Setup'!$H$16),MAX(0,BA18+AX19-AY19),0))))))</x:f>
      </x:c>
      <x:c r="AG19" s="54" t="str">
        <x:f>IF('Debt Setup'!$F$3=0,"",MAX(0,AG18+AD19-AE19-AF19))</x:f>
      </x:c>
      <x:c r="AH19" s="54" t="str">
        <x:f>IF('Debt Setup'!$F$3=0,"",IF(AK18&lt;=0,0,AK18*'Debt Setup'!$D$17/100/12))</x:f>
      </x:c>
      <x:c r="AI19" s="54" t="str">
        <x:f>IF('Debt Setup'!$F$3=0,"",IF('Debt Setup'!$H$17="",0,MIN('Debt Setup'!$E$17,MAX(0,AK18+AH19))))</x:f>
      </x:c>
      <x:c r="AJ19" s="54" t="str">
        <x:f>IF('Debt Setup'!$F$3=0,"",IF('Debt Setup'!$H$17="",0,MIN(MAX(0,AK18+AH19-AI19),MAX(0,'Debt Setup'!$F$5-(G19+K19+O19+S19+W19+AA19+AE19+AI19+AM19+AQ19+AU19+AY19)-(IF(AND('Debt Setup'!$H$10&lt;&gt;"",'Debt Setup'!$H$10&lt;'Debt Setup'!$H$17),MAX(0,I18+F19-G19),0)+IF(AND('Debt Setup'!$H$11&lt;&gt;"",'Debt Setup'!$H$11&lt;'Debt Setup'!$H$17),MAX(0,M18+J19-K19),0)+IF(AND('Debt Setup'!$H$12&lt;&gt;"",'Debt Setup'!$H$12&lt;'Debt Setup'!$H$17),MAX(0,Q18+N19-O19),0)+IF(AND('Debt Setup'!$H$13&lt;&gt;"",'Debt Setup'!$H$13&lt;'Debt Setup'!$H$17),MAX(0,U18+R19-S19),0)+IF(AND('Debt Setup'!$H$14&lt;&gt;"",'Debt Setup'!$H$14&lt;'Debt Setup'!$H$17),MAX(0,Y18+V19-W19),0)+IF(AND('Debt Setup'!$H$15&lt;&gt;"",'Debt Setup'!$H$15&lt;'Debt Setup'!$H$17),MAX(0,AC18+Z19-AA19),0)+IF(AND('Debt Setup'!$H$16&lt;&gt;"",'Debt Setup'!$H$16&lt;'Debt Setup'!$H$17),MAX(0,AG18+AD19-AE19),0)+IF(AND('Debt Setup'!$H$17&lt;&gt;"",'Debt Setup'!$H$17&lt;'Debt Setup'!$H$17),MAX(0,AK18+AH19-AI19),0)+IF(AND('Debt Setup'!$H$18&lt;&gt;"",'Debt Setup'!$H$18&lt;'Debt Setup'!$H$17),MAX(0,AO18+AL19-AM19),0)+IF(AND('Debt Setup'!$H$19&lt;&gt;"",'Debt Setup'!$H$19&lt;'Debt Setup'!$H$17),MAX(0,AS18+AP19-AQ19),0)+IF(AND('Debt Setup'!$H$20&lt;&gt;"",'Debt Setup'!$H$20&lt;'Debt Setup'!$H$17),MAX(0,AW18+AT19-AU19),0)+IF(AND('Debt Setup'!$H$21&lt;&gt;"",'Debt Setup'!$H$21&lt;'Debt Setup'!$H$17),MAX(0,BA18+AX19-AY19),0))))))</x:f>
      </x:c>
      <x:c r="AK19" s="54" t="str">
        <x:f>IF('Debt Setup'!$F$3=0,"",MAX(0,AK18+AH19-AI19-AJ19))</x:f>
      </x:c>
      <x:c r="AL19" s="54" t="str">
        <x:f>IF('Debt Setup'!$F$3=0,"",IF(AO18&lt;=0,0,AO18*'Debt Setup'!$D$18/100/12))</x:f>
      </x:c>
      <x:c r="AM19" s="54" t="str">
        <x:f>IF('Debt Setup'!$F$3=0,"",IF('Debt Setup'!$H$18="",0,MIN('Debt Setup'!$E$18,MAX(0,AO18+AL19))))</x:f>
      </x:c>
      <x:c r="AN19" s="54" t="str">
        <x:f>IF('Debt Setup'!$F$3=0,"",IF('Debt Setup'!$H$18="",0,MIN(MAX(0,AO18+AL19-AM19),MAX(0,'Debt Setup'!$F$5-(G19+K19+O19+S19+W19+AA19+AE19+AI19+AM19+AQ19+AU19+AY19)-(IF(AND('Debt Setup'!$H$10&lt;&gt;"",'Debt Setup'!$H$10&lt;'Debt Setup'!$H$18),MAX(0,I18+F19-G19),0)+IF(AND('Debt Setup'!$H$11&lt;&gt;"",'Debt Setup'!$H$11&lt;'Debt Setup'!$H$18),MAX(0,M18+J19-K19),0)+IF(AND('Debt Setup'!$H$12&lt;&gt;"",'Debt Setup'!$H$12&lt;'Debt Setup'!$H$18),MAX(0,Q18+N19-O19),0)+IF(AND('Debt Setup'!$H$13&lt;&gt;"",'Debt Setup'!$H$13&lt;'Debt Setup'!$H$18),MAX(0,U18+R19-S19),0)+IF(AND('Debt Setup'!$H$14&lt;&gt;"",'Debt Setup'!$H$14&lt;'Debt Setup'!$H$18),MAX(0,Y18+V19-W19),0)+IF(AND('Debt Setup'!$H$15&lt;&gt;"",'Debt Setup'!$H$15&lt;'Debt Setup'!$H$18),MAX(0,AC18+Z19-AA19),0)+IF(AND('Debt Setup'!$H$16&lt;&gt;"",'Debt Setup'!$H$16&lt;'Debt Setup'!$H$18),MAX(0,AG18+AD19-AE19),0)+IF(AND('Debt Setup'!$H$17&lt;&gt;"",'Debt Setup'!$H$17&lt;'Debt Setup'!$H$18),MAX(0,AK18+AH19-AI19),0)+IF(AND('Debt Setup'!$H$18&lt;&gt;"",'Debt Setup'!$H$18&lt;'Debt Setup'!$H$18),MAX(0,AO18+AL19-AM19),0)+IF(AND('Debt Setup'!$H$19&lt;&gt;"",'Debt Setup'!$H$19&lt;'Debt Setup'!$H$18),MAX(0,AS18+AP19-AQ19),0)+IF(AND('Debt Setup'!$H$20&lt;&gt;"",'Debt Setup'!$H$20&lt;'Debt Setup'!$H$18),MAX(0,AW18+AT19-AU19),0)+IF(AND('Debt Setup'!$H$21&lt;&gt;"",'Debt Setup'!$H$21&lt;'Debt Setup'!$H$18),MAX(0,BA18+AX19-AY19),0))))))</x:f>
      </x:c>
      <x:c r="AO19" s="54" t="str">
        <x:f>IF('Debt Setup'!$F$3=0,"",MAX(0,AO18+AL19-AM19-AN19))</x:f>
      </x:c>
      <x:c r="AP19" s="54" t="str">
        <x:f>IF('Debt Setup'!$F$3=0,"",IF(AS18&lt;=0,0,AS18*'Debt Setup'!$D$19/100/12))</x:f>
      </x:c>
      <x:c r="AQ19" s="54" t="str">
        <x:f>IF('Debt Setup'!$F$3=0,"",IF('Debt Setup'!$H$19="",0,MIN('Debt Setup'!$E$19,MAX(0,AS18+AP19))))</x:f>
      </x:c>
      <x:c r="AR19" s="54" t="str">
        <x:f>IF('Debt Setup'!$F$3=0,"",IF('Debt Setup'!$H$19="",0,MIN(MAX(0,AS18+AP19-AQ19),MAX(0,'Debt Setup'!$F$5-(G19+K19+O19+S19+W19+AA19+AE19+AI19+AM19+AQ19+AU19+AY19)-(IF(AND('Debt Setup'!$H$10&lt;&gt;"",'Debt Setup'!$H$10&lt;'Debt Setup'!$H$19),MAX(0,I18+F19-G19),0)+IF(AND('Debt Setup'!$H$11&lt;&gt;"",'Debt Setup'!$H$11&lt;'Debt Setup'!$H$19),MAX(0,M18+J19-K19),0)+IF(AND('Debt Setup'!$H$12&lt;&gt;"",'Debt Setup'!$H$12&lt;'Debt Setup'!$H$19),MAX(0,Q18+N19-O19),0)+IF(AND('Debt Setup'!$H$13&lt;&gt;"",'Debt Setup'!$H$13&lt;'Debt Setup'!$H$19),MAX(0,U18+R19-S19),0)+IF(AND('Debt Setup'!$H$14&lt;&gt;"",'Debt Setup'!$H$14&lt;'Debt Setup'!$H$19),MAX(0,Y18+V19-W19),0)+IF(AND('Debt Setup'!$H$15&lt;&gt;"",'Debt Setup'!$H$15&lt;'Debt Setup'!$H$19),MAX(0,AC18+Z19-AA19),0)+IF(AND('Debt Setup'!$H$16&lt;&gt;"",'Debt Setup'!$H$16&lt;'Debt Setup'!$H$19),MAX(0,AG18+AD19-AE19),0)+IF(AND('Debt Setup'!$H$17&lt;&gt;"",'Debt Setup'!$H$17&lt;'Debt Setup'!$H$19),MAX(0,AK18+AH19-AI19),0)+IF(AND('Debt Setup'!$H$18&lt;&gt;"",'Debt Setup'!$H$18&lt;'Debt Setup'!$H$19),MAX(0,AO18+AL19-AM19),0)+IF(AND('Debt Setup'!$H$19&lt;&gt;"",'Debt Setup'!$H$19&lt;'Debt Setup'!$H$19),MAX(0,AS18+AP19-AQ19),0)+IF(AND('Debt Setup'!$H$20&lt;&gt;"",'Debt Setup'!$H$20&lt;'Debt Setup'!$H$19),MAX(0,AW18+AT19-AU19),0)+IF(AND('Debt Setup'!$H$21&lt;&gt;"",'Debt Setup'!$H$21&lt;'Debt Setup'!$H$19),MAX(0,BA18+AX19-AY19),0))))))</x:f>
      </x:c>
      <x:c r="AS19" s="54" t="str">
        <x:f>IF('Debt Setup'!$F$3=0,"",MAX(0,AS18+AP19-AQ19-AR19))</x:f>
      </x:c>
      <x:c r="AT19" s="54" t="str">
        <x:f>IF('Debt Setup'!$F$3=0,"",IF(AW18&lt;=0,0,AW18*'Debt Setup'!$D$20/100/12))</x:f>
      </x:c>
      <x:c r="AU19" s="54" t="str">
        <x:f>IF('Debt Setup'!$F$3=0,"",IF('Debt Setup'!$H$20="",0,MIN('Debt Setup'!$E$20,MAX(0,AW18+AT19))))</x:f>
      </x:c>
      <x:c r="AV19" s="54" t="str">
        <x:f>IF('Debt Setup'!$F$3=0,"",IF('Debt Setup'!$H$20="",0,MIN(MAX(0,AW18+AT19-AU19),MAX(0,'Debt Setup'!$F$5-(G19+K19+O19+S19+W19+AA19+AE19+AI19+AM19+AQ19+AU19+AY19)-(IF(AND('Debt Setup'!$H$10&lt;&gt;"",'Debt Setup'!$H$10&lt;'Debt Setup'!$H$20),MAX(0,I18+F19-G19),0)+IF(AND('Debt Setup'!$H$11&lt;&gt;"",'Debt Setup'!$H$11&lt;'Debt Setup'!$H$20),MAX(0,M18+J19-K19),0)+IF(AND('Debt Setup'!$H$12&lt;&gt;"",'Debt Setup'!$H$12&lt;'Debt Setup'!$H$20),MAX(0,Q18+N19-O19),0)+IF(AND('Debt Setup'!$H$13&lt;&gt;"",'Debt Setup'!$H$13&lt;'Debt Setup'!$H$20),MAX(0,U18+R19-S19),0)+IF(AND('Debt Setup'!$H$14&lt;&gt;"",'Debt Setup'!$H$14&lt;'Debt Setup'!$H$20),MAX(0,Y18+V19-W19),0)+IF(AND('Debt Setup'!$H$15&lt;&gt;"",'Debt Setup'!$H$15&lt;'Debt Setup'!$H$20),MAX(0,AC18+Z19-AA19),0)+IF(AND('Debt Setup'!$H$16&lt;&gt;"",'Debt Setup'!$H$16&lt;'Debt Setup'!$H$20),MAX(0,AG18+AD19-AE19),0)+IF(AND('Debt Setup'!$H$17&lt;&gt;"",'Debt Setup'!$H$17&lt;'Debt Setup'!$H$20),MAX(0,AK18+AH19-AI19),0)+IF(AND('Debt Setup'!$H$18&lt;&gt;"",'Debt Setup'!$H$18&lt;'Debt Setup'!$H$20),MAX(0,AO18+AL19-AM19),0)+IF(AND('Debt Setup'!$H$19&lt;&gt;"",'Debt Setup'!$H$19&lt;'Debt Setup'!$H$20),MAX(0,AS18+AP19-AQ19),0)+IF(AND('Debt Setup'!$H$20&lt;&gt;"",'Debt Setup'!$H$20&lt;'Debt Setup'!$H$20),MAX(0,AW18+AT19-AU19),0)+IF(AND('Debt Setup'!$H$21&lt;&gt;"",'Debt Setup'!$H$21&lt;'Debt Setup'!$H$20),MAX(0,BA18+AX19-AY19),0))))))</x:f>
      </x:c>
      <x:c r="AW19" s="54" t="str">
        <x:f>IF('Debt Setup'!$F$3=0,"",MAX(0,AW18+AT19-AU19-AV19))</x:f>
      </x:c>
      <x:c r="AX19" s="54" t="str">
        <x:f>IF('Debt Setup'!$F$3=0,"",IF(BA18&lt;=0,0,BA18*'Debt Setup'!$D$21/100/12))</x:f>
      </x:c>
      <x:c r="AY19" s="54" t="str">
        <x:f>IF('Debt Setup'!$F$3=0,"",IF('Debt Setup'!$H$21="",0,MIN('Debt Setup'!$E$21,MAX(0,BA18+AX19))))</x:f>
      </x:c>
      <x:c r="AZ19" s="54" t="str">
        <x:f>IF('Debt Setup'!$F$3=0,"",IF('Debt Setup'!$H$21="",0,MIN(MAX(0,BA18+AX19-AY19),MAX(0,'Debt Setup'!$F$5-(G19+K19+O19+S19+W19+AA19+AE19+AI19+AM19+AQ19+AU19+AY19)-(IF(AND('Debt Setup'!$H$10&lt;&gt;"",'Debt Setup'!$H$10&lt;'Debt Setup'!$H$21),MAX(0,I18+F19-G19),0)+IF(AND('Debt Setup'!$H$11&lt;&gt;"",'Debt Setup'!$H$11&lt;'Debt Setup'!$H$21),MAX(0,M18+J19-K19),0)+IF(AND('Debt Setup'!$H$12&lt;&gt;"",'Debt Setup'!$H$12&lt;'Debt Setup'!$H$21),MAX(0,Q18+N19-O19),0)+IF(AND('Debt Setup'!$H$13&lt;&gt;"",'Debt Setup'!$H$13&lt;'Debt Setup'!$H$21),MAX(0,U18+R19-S19),0)+IF(AND('Debt Setup'!$H$14&lt;&gt;"",'Debt Setup'!$H$14&lt;'Debt Setup'!$H$21),MAX(0,Y18+V19-W19),0)+IF(AND('Debt Setup'!$H$15&lt;&gt;"",'Debt Setup'!$H$15&lt;'Debt Setup'!$H$21),MAX(0,AC18+Z19-AA19),0)+IF(AND('Debt Setup'!$H$16&lt;&gt;"",'Debt Setup'!$H$16&lt;'Debt Setup'!$H$21),MAX(0,AG18+AD19-AE19),0)+IF(AND('Debt Setup'!$H$17&lt;&gt;"",'Debt Setup'!$H$17&lt;'Debt Setup'!$H$21),MAX(0,AK18+AH19-AI19),0)+IF(AND('Debt Setup'!$H$18&lt;&gt;"",'Debt Setup'!$H$18&lt;'Debt Setup'!$H$21),MAX(0,AO18+AL19-AM19),0)+IF(AND('Debt Setup'!$H$19&lt;&gt;"",'Debt Setup'!$H$19&lt;'Debt Setup'!$H$21),MAX(0,AS18+AP19-AQ19),0)+IF(AND('Debt Setup'!$H$20&lt;&gt;"",'Debt Setup'!$H$20&lt;'Debt Setup'!$H$21),MAX(0,AW18+AT19-AU19),0)+IF(AND('Debt Setup'!$H$21&lt;&gt;"",'Debt Setup'!$H$21&lt;'Debt Setup'!$H$21),MAX(0,BA18+AX19-AY19),0))))))</x:f>
      </x:c>
      <x:c r="BA19" s="54" t="str">
        <x:f>IF('Debt Setup'!$F$3=0,"",MAX(0,BA18+AX19-AY19-AZ19))</x:f>
      </x:c>
    </x:row>
    <x:row r="20">
      <x:c r="A20" t="n">
        <x:v>15</x:v>
      </x:c>
      <x:c r="B20" s="86" t="str">
        <x:f>IF('Debt Setup'!$F$3=0,"",DATE(YEAR('Debt Setup'!$B$6),MONTH('Debt Setup'!$B$6)+A20-1,1))</x:f>
      </x:c>
      <x:c r="C20" s="54" t="str">
        <x:f>IF('Debt Setup'!$F$3=0,"",I20+M20+Q20+U20+Y20+AC20+AG20+AK20+AO20+AS20+AW20+BA20)</x:f>
      </x:c>
      <x:c r="D20" s="54" t="str">
        <x:f>IF('Debt Setup'!$F$3=0,"",G20+H20+K20+L20+O20+P20+S20+T20+W20+X20+AA20+AB20+AE20+AF20+AI20+AJ20+AM20+AN20+AQ20+AR20+AU20+AV20+AY20+AZ20)</x:f>
      </x:c>
      <x:c r="E20" s="54" t="str">
        <x:f>IF('Debt Setup'!$F$3=0,"",F20+J20+N20+R20+V20+Z20+AD20+AH20+AL20+AP20+AT20+AX20)</x:f>
      </x:c>
      <x:c r="F20" s="54" t="str">
        <x:f>IF('Debt Setup'!$F$3=0,"",IF(I19&lt;=0,0,I19*'Debt Setup'!$D$10/100/12))</x:f>
      </x:c>
      <x:c r="G20" s="54" t="str">
        <x:f>IF('Debt Setup'!$F$3=0,"",IF('Debt Setup'!$H$10="",0,MIN('Debt Setup'!$E$10,MAX(0,I19+F20))))</x:f>
      </x:c>
      <x:c r="H20" s="54" t="str">
        <x:f>IF('Debt Setup'!$F$3=0,"",IF('Debt Setup'!$H$10="",0,MIN(MAX(0,I19+F20-G20),MAX(0,'Debt Setup'!$F$5-(G20+K20+O20+S20+W20+AA20+AE20+AI20+AM20+AQ20+AU20+AY20)-(IF(AND('Debt Setup'!$H$10&lt;&gt;"",'Debt Setup'!$H$10&lt;'Debt Setup'!$H$10),MAX(0,I19+F20-G20),0)+IF(AND('Debt Setup'!$H$11&lt;&gt;"",'Debt Setup'!$H$11&lt;'Debt Setup'!$H$10),MAX(0,M19+J20-K20),0)+IF(AND('Debt Setup'!$H$12&lt;&gt;"",'Debt Setup'!$H$12&lt;'Debt Setup'!$H$10),MAX(0,Q19+N20-O20),0)+IF(AND('Debt Setup'!$H$13&lt;&gt;"",'Debt Setup'!$H$13&lt;'Debt Setup'!$H$10),MAX(0,U19+R20-S20),0)+IF(AND('Debt Setup'!$H$14&lt;&gt;"",'Debt Setup'!$H$14&lt;'Debt Setup'!$H$10),MAX(0,Y19+V20-W20),0)+IF(AND('Debt Setup'!$H$15&lt;&gt;"",'Debt Setup'!$H$15&lt;'Debt Setup'!$H$10),MAX(0,AC19+Z20-AA20),0)+IF(AND('Debt Setup'!$H$16&lt;&gt;"",'Debt Setup'!$H$16&lt;'Debt Setup'!$H$10),MAX(0,AG19+AD20-AE20),0)+IF(AND('Debt Setup'!$H$17&lt;&gt;"",'Debt Setup'!$H$17&lt;'Debt Setup'!$H$10),MAX(0,AK19+AH20-AI20),0)+IF(AND('Debt Setup'!$H$18&lt;&gt;"",'Debt Setup'!$H$18&lt;'Debt Setup'!$H$10),MAX(0,AO19+AL20-AM20),0)+IF(AND('Debt Setup'!$H$19&lt;&gt;"",'Debt Setup'!$H$19&lt;'Debt Setup'!$H$10),MAX(0,AS19+AP20-AQ20),0)+IF(AND('Debt Setup'!$H$20&lt;&gt;"",'Debt Setup'!$H$20&lt;'Debt Setup'!$H$10),MAX(0,AW19+AT20-AU20),0)+IF(AND('Debt Setup'!$H$21&lt;&gt;"",'Debt Setup'!$H$21&lt;'Debt Setup'!$H$10),MAX(0,BA19+AX20-AY20),0))))))</x:f>
      </x:c>
      <x:c r="I20" s="54" t="str">
        <x:f>IF('Debt Setup'!$F$3=0,"",MAX(0,I19+F20-G20-H20))</x:f>
      </x:c>
      <x:c r="J20" s="54" t="str">
        <x:f>IF('Debt Setup'!$F$3=0,"",IF(M19&lt;=0,0,M19*'Debt Setup'!$D$11/100/12))</x:f>
      </x:c>
      <x:c r="K20" s="54" t="str">
        <x:f>IF('Debt Setup'!$F$3=0,"",IF('Debt Setup'!$H$11="",0,MIN('Debt Setup'!$E$11,MAX(0,M19+J20))))</x:f>
      </x:c>
      <x:c r="L20" s="54" t="str">
        <x:f>IF('Debt Setup'!$F$3=0,"",IF('Debt Setup'!$H$11="",0,MIN(MAX(0,M19+J20-K20),MAX(0,'Debt Setup'!$F$5-(G20+K20+O20+S20+W20+AA20+AE20+AI20+AM20+AQ20+AU20+AY20)-(IF(AND('Debt Setup'!$H$10&lt;&gt;"",'Debt Setup'!$H$10&lt;'Debt Setup'!$H$11),MAX(0,I19+F20-G20),0)+IF(AND('Debt Setup'!$H$11&lt;&gt;"",'Debt Setup'!$H$11&lt;'Debt Setup'!$H$11),MAX(0,M19+J20-K20),0)+IF(AND('Debt Setup'!$H$12&lt;&gt;"",'Debt Setup'!$H$12&lt;'Debt Setup'!$H$11),MAX(0,Q19+N20-O20),0)+IF(AND('Debt Setup'!$H$13&lt;&gt;"",'Debt Setup'!$H$13&lt;'Debt Setup'!$H$11),MAX(0,U19+R20-S20),0)+IF(AND('Debt Setup'!$H$14&lt;&gt;"",'Debt Setup'!$H$14&lt;'Debt Setup'!$H$11),MAX(0,Y19+V20-W20),0)+IF(AND('Debt Setup'!$H$15&lt;&gt;"",'Debt Setup'!$H$15&lt;'Debt Setup'!$H$11),MAX(0,AC19+Z20-AA20),0)+IF(AND('Debt Setup'!$H$16&lt;&gt;"",'Debt Setup'!$H$16&lt;'Debt Setup'!$H$11),MAX(0,AG19+AD20-AE20),0)+IF(AND('Debt Setup'!$H$17&lt;&gt;"",'Debt Setup'!$H$17&lt;'Debt Setup'!$H$11),MAX(0,AK19+AH20-AI20),0)+IF(AND('Debt Setup'!$H$18&lt;&gt;"",'Debt Setup'!$H$18&lt;'Debt Setup'!$H$11),MAX(0,AO19+AL20-AM20),0)+IF(AND('Debt Setup'!$H$19&lt;&gt;"",'Debt Setup'!$H$19&lt;'Debt Setup'!$H$11),MAX(0,AS19+AP20-AQ20),0)+IF(AND('Debt Setup'!$H$20&lt;&gt;"",'Debt Setup'!$H$20&lt;'Debt Setup'!$H$11),MAX(0,AW19+AT20-AU20),0)+IF(AND('Debt Setup'!$H$21&lt;&gt;"",'Debt Setup'!$H$21&lt;'Debt Setup'!$H$11),MAX(0,BA19+AX20-AY20),0))))))</x:f>
      </x:c>
      <x:c r="M20" s="54" t="str">
        <x:f>IF('Debt Setup'!$F$3=0,"",MAX(0,M19+J20-K20-L20))</x:f>
      </x:c>
      <x:c r="N20" s="54" t="str">
        <x:f>IF('Debt Setup'!$F$3=0,"",IF(Q19&lt;=0,0,Q19*'Debt Setup'!$D$12/100/12))</x:f>
      </x:c>
      <x:c r="O20" s="54" t="str">
        <x:f>IF('Debt Setup'!$F$3=0,"",IF('Debt Setup'!$H$12="",0,MIN('Debt Setup'!$E$12,MAX(0,Q19+N20))))</x:f>
      </x:c>
      <x:c r="P20" s="54" t="str">
        <x:f>IF('Debt Setup'!$F$3=0,"",IF('Debt Setup'!$H$12="",0,MIN(MAX(0,Q19+N20-O20),MAX(0,'Debt Setup'!$F$5-(G20+K20+O20+S20+W20+AA20+AE20+AI20+AM20+AQ20+AU20+AY20)-(IF(AND('Debt Setup'!$H$10&lt;&gt;"",'Debt Setup'!$H$10&lt;'Debt Setup'!$H$12),MAX(0,I19+F20-G20),0)+IF(AND('Debt Setup'!$H$11&lt;&gt;"",'Debt Setup'!$H$11&lt;'Debt Setup'!$H$12),MAX(0,M19+J20-K20),0)+IF(AND('Debt Setup'!$H$12&lt;&gt;"",'Debt Setup'!$H$12&lt;'Debt Setup'!$H$12),MAX(0,Q19+N20-O20),0)+IF(AND('Debt Setup'!$H$13&lt;&gt;"",'Debt Setup'!$H$13&lt;'Debt Setup'!$H$12),MAX(0,U19+R20-S20),0)+IF(AND('Debt Setup'!$H$14&lt;&gt;"",'Debt Setup'!$H$14&lt;'Debt Setup'!$H$12),MAX(0,Y19+V20-W20),0)+IF(AND('Debt Setup'!$H$15&lt;&gt;"",'Debt Setup'!$H$15&lt;'Debt Setup'!$H$12),MAX(0,AC19+Z20-AA20),0)+IF(AND('Debt Setup'!$H$16&lt;&gt;"",'Debt Setup'!$H$16&lt;'Debt Setup'!$H$12),MAX(0,AG19+AD20-AE20),0)+IF(AND('Debt Setup'!$H$17&lt;&gt;"",'Debt Setup'!$H$17&lt;'Debt Setup'!$H$12),MAX(0,AK19+AH20-AI20),0)+IF(AND('Debt Setup'!$H$18&lt;&gt;"",'Debt Setup'!$H$18&lt;'Debt Setup'!$H$12),MAX(0,AO19+AL20-AM20),0)+IF(AND('Debt Setup'!$H$19&lt;&gt;"",'Debt Setup'!$H$19&lt;'Debt Setup'!$H$12),MAX(0,AS19+AP20-AQ20),0)+IF(AND('Debt Setup'!$H$20&lt;&gt;"",'Debt Setup'!$H$20&lt;'Debt Setup'!$H$12),MAX(0,AW19+AT20-AU20),0)+IF(AND('Debt Setup'!$H$21&lt;&gt;"",'Debt Setup'!$H$21&lt;'Debt Setup'!$H$12),MAX(0,BA19+AX20-AY20),0))))))</x:f>
      </x:c>
      <x:c r="Q20" s="54" t="str">
        <x:f>IF('Debt Setup'!$F$3=0,"",MAX(0,Q19+N20-O20-P20))</x:f>
      </x:c>
      <x:c r="R20" s="54" t="str">
        <x:f>IF('Debt Setup'!$F$3=0,"",IF(U19&lt;=0,0,U19*'Debt Setup'!$D$13/100/12))</x:f>
      </x:c>
      <x:c r="S20" s="54" t="str">
        <x:f>IF('Debt Setup'!$F$3=0,"",IF('Debt Setup'!$H$13="",0,MIN('Debt Setup'!$E$13,MAX(0,U19+R20))))</x:f>
      </x:c>
      <x:c r="T20" s="54" t="str">
        <x:f>IF('Debt Setup'!$F$3=0,"",IF('Debt Setup'!$H$13="",0,MIN(MAX(0,U19+R20-S20),MAX(0,'Debt Setup'!$F$5-(G20+K20+O20+S20+W20+AA20+AE20+AI20+AM20+AQ20+AU20+AY20)-(IF(AND('Debt Setup'!$H$10&lt;&gt;"",'Debt Setup'!$H$10&lt;'Debt Setup'!$H$13),MAX(0,I19+F20-G20),0)+IF(AND('Debt Setup'!$H$11&lt;&gt;"",'Debt Setup'!$H$11&lt;'Debt Setup'!$H$13),MAX(0,M19+J20-K20),0)+IF(AND('Debt Setup'!$H$12&lt;&gt;"",'Debt Setup'!$H$12&lt;'Debt Setup'!$H$13),MAX(0,Q19+N20-O20),0)+IF(AND('Debt Setup'!$H$13&lt;&gt;"",'Debt Setup'!$H$13&lt;'Debt Setup'!$H$13),MAX(0,U19+R20-S20),0)+IF(AND('Debt Setup'!$H$14&lt;&gt;"",'Debt Setup'!$H$14&lt;'Debt Setup'!$H$13),MAX(0,Y19+V20-W20),0)+IF(AND('Debt Setup'!$H$15&lt;&gt;"",'Debt Setup'!$H$15&lt;'Debt Setup'!$H$13),MAX(0,AC19+Z20-AA20),0)+IF(AND('Debt Setup'!$H$16&lt;&gt;"",'Debt Setup'!$H$16&lt;'Debt Setup'!$H$13),MAX(0,AG19+AD20-AE20),0)+IF(AND('Debt Setup'!$H$17&lt;&gt;"",'Debt Setup'!$H$17&lt;'Debt Setup'!$H$13),MAX(0,AK19+AH20-AI20),0)+IF(AND('Debt Setup'!$H$18&lt;&gt;"",'Debt Setup'!$H$18&lt;'Debt Setup'!$H$13),MAX(0,AO19+AL20-AM20),0)+IF(AND('Debt Setup'!$H$19&lt;&gt;"",'Debt Setup'!$H$19&lt;'Debt Setup'!$H$13),MAX(0,AS19+AP20-AQ20),0)+IF(AND('Debt Setup'!$H$20&lt;&gt;"",'Debt Setup'!$H$20&lt;'Debt Setup'!$H$13),MAX(0,AW19+AT20-AU20),0)+IF(AND('Debt Setup'!$H$21&lt;&gt;"",'Debt Setup'!$H$21&lt;'Debt Setup'!$H$13),MAX(0,BA19+AX20-AY20),0))))))</x:f>
      </x:c>
      <x:c r="U20" s="54" t="str">
        <x:f>IF('Debt Setup'!$F$3=0,"",MAX(0,U19+R20-S20-T20))</x:f>
      </x:c>
      <x:c r="V20" s="54" t="str">
        <x:f>IF('Debt Setup'!$F$3=0,"",IF(Y19&lt;=0,0,Y19*'Debt Setup'!$D$14/100/12))</x:f>
      </x:c>
      <x:c r="W20" s="54" t="str">
        <x:f>IF('Debt Setup'!$F$3=0,"",IF('Debt Setup'!$H$14="",0,MIN('Debt Setup'!$E$14,MAX(0,Y19+V20))))</x:f>
      </x:c>
      <x:c r="X20" s="54" t="str">
        <x:f>IF('Debt Setup'!$F$3=0,"",IF('Debt Setup'!$H$14="",0,MIN(MAX(0,Y19+V20-W20),MAX(0,'Debt Setup'!$F$5-(G20+K20+O20+S20+W20+AA20+AE20+AI20+AM20+AQ20+AU20+AY20)-(IF(AND('Debt Setup'!$H$10&lt;&gt;"",'Debt Setup'!$H$10&lt;'Debt Setup'!$H$14),MAX(0,I19+F20-G20),0)+IF(AND('Debt Setup'!$H$11&lt;&gt;"",'Debt Setup'!$H$11&lt;'Debt Setup'!$H$14),MAX(0,M19+J20-K20),0)+IF(AND('Debt Setup'!$H$12&lt;&gt;"",'Debt Setup'!$H$12&lt;'Debt Setup'!$H$14),MAX(0,Q19+N20-O20),0)+IF(AND('Debt Setup'!$H$13&lt;&gt;"",'Debt Setup'!$H$13&lt;'Debt Setup'!$H$14),MAX(0,U19+R20-S20),0)+IF(AND('Debt Setup'!$H$14&lt;&gt;"",'Debt Setup'!$H$14&lt;'Debt Setup'!$H$14),MAX(0,Y19+V20-W20),0)+IF(AND('Debt Setup'!$H$15&lt;&gt;"",'Debt Setup'!$H$15&lt;'Debt Setup'!$H$14),MAX(0,AC19+Z20-AA20),0)+IF(AND('Debt Setup'!$H$16&lt;&gt;"",'Debt Setup'!$H$16&lt;'Debt Setup'!$H$14),MAX(0,AG19+AD20-AE20),0)+IF(AND('Debt Setup'!$H$17&lt;&gt;"",'Debt Setup'!$H$17&lt;'Debt Setup'!$H$14),MAX(0,AK19+AH20-AI20),0)+IF(AND('Debt Setup'!$H$18&lt;&gt;"",'Debt Setup'!$H$18&lt;'Debt Setup'!$H$14),MAX(0,AO19+AL20-AM20),0)+IF(AND('Debt Setup'!$H$19&lt;&gt;"",'Debt Setup'!$H$19&lt;'Debt Setup'!$H$14),MAX(0,AS19+AP20-AQ20),0)+IF(AND('Debt Setup'!$H$20&lt;&gt;"",'Debt Setup'!$H$20&lt;'Debt Setup'!$H$14),MAX(0,AW19+AT20-AU20),0)+IF(AND('Debt Setup'!$H$21&lt;&gt;"",'Debt Setup'!$H$21&lt;'Debt Setup'!$H$14),MAX(0,BA19+AX20-AY20),0))))))</x:f>
      </x:c>
      <x:c r="Y20" s="54" t="str">
        <x:f>IF('Debt Setup'!$F$3=0,"",MAX(0,Y19+V20-W20-X20))</x:f>
      </x:c>
      <x:c r="Z20" s="54" t="str">
        <x:f>IF('Debt Setup'!$F$3=0,"",IF(AC19&lt;=0,0,AC19*'Debt Setup'!$D$15/100/12))</x:f>
      </x:c>
      <x:c r="AA20" s="54" t="str">
        <x:f>IF('Debt Setup'!$F$3=0,"",IF('Debt Setup'!$H$15="",0,MIN('Debt Setup'!$E$15,MAX(0,AC19+Z20))))</x:f>
      </x:c>
      <x:c r="AB20" s="54" t="str">
        <x:f>IF('Debt Setup'!$F$3=0,"",IF('Debt Setup'!$H$15="",0,MIN(MAX(0,AC19+Z20-AA20),MAX(0,'Debt Setup'!$F$5-(G20+K20+O20+S20+W20+AA20+AE20+AI20+AM20+AQ20+AU20+AY20)-(IF(AND('Debt Setup'!$H$10&lt;&gt;"",'Debt Setup'!$H$10&lt;'Debt Setup'!$H$15),MAX(0,I19+F20-G20),0)+IF(AND('Debt Setup'!$H$11&lt;&gt;"",'Debt Setup'!$H$11&lt;'Debt Setup'!$H$15),MAX(0,M19+J20-K20),0)+IF(AND('Debt Setup'!$H$12&lt;&gt;"",'Debt Setup'!$H$12&lt;'Debt Setup'!$H$15),MAX(0,Q19+N20-O20),0)+IF(AND('Debt Setup'!$H$13&lt;&gt;"",'Debt Setup'!$H$13&lt;'Debt Setup'!$H$15),MAX(0,U19+R20-S20),0)+IF(AND('Debt Setup'!$H$14&lt;&gt;"",'Debt Setup'!$H$14&lt;'Debt Setup'!$H$15),MAX(0,Y19+V20-W20),0)+IF(AND('Debt Setup'!$H$15&lt;&gt;"",'Debt Setup'!$H$15&lt;'Debt Setup'!$H$15),MAX(0,AC19+Z20-AA20),0)+IF(AND('Debt Setup'!$H$16&lt;&gt;"",'Debt Setup'!$H$16&lt;'Debt Setup'!$H$15),MAX(0,AG19+AD20-AE20),0)+IF(AND('Debt Setup'!$H$17&lt;&gt;"",'Debt Setup'!$H$17&lt;'Debt Setup'!$H$15),MAX(0,AK19+AH20-AI20),0)+IF(AND('Debt Setup'!$H$18&lt;&gt;"",'Debt Setup'!$H$18&lt;'Debt Setup'!$H$15),MAX(0,AO19+AL20-AM20),0)+IF(AND('Debt Setup'!$H$19&lt;&gt;"",'Debt Setup'!$H$19&lt;'Debt Setup'!$H$15),MAX(0,AS19+AP20-AQ20),0)+IF(AND('Debt Setup'!$H$20&lt;&gt;"",'Debt Setup'!$H$20&lt;'Debt Setup'!$H$15),MAX(0,AW19+AT20-AU20),0)+IF(AND('Debt Setup'!$H$21&lt;&gt;"",'Debt Setup'!$H$21&lt;'Debt Setup'!$H$15),MAX(0,BA19+AX20-AY20),0))))))</x:f>
      </x:c>
      <x:c r="AC20" s="54" t="str">
        <x:f>IF('Debt Setup'!$F$3=0,"",MAX(0,AC19+Z20-AA20-AB20))</x:f>
      </x:c>
      <x:c r="AD20" s="54" t="str">
        <x:f>IF('Debt Setup'!$F$3=0,"",IF(AG19&lt;=0,0,AG19*'Debt Setup'!$D$16/100/12))</x:f>
      </x:c>
      <x:c r="AE20" s="54" t="str">
        <x:f>IF('Debt Setup'!$F$3=0,"",IF('Debt Setup'!$H$16="",0,MIN('Debt Setup'!$E$16,MAX(0,AG19+AD20))))</x:f>
      </x:c>
      <x:c r="AF20" s="54" t="str">
        <x:f>IF('Debt Setup'!$F$3=0,"",IF('Debt Setup'!$H$16="",0,MIN(MAX(0,AG19+AD20-AE20),MAX(0,'Debt Setup'!$F$5-(G20+K20+O20+S20+W20+AA20+AE20+AI20+AM20+AQ20+AU20+AY20)-(IF(AND('Debt Setup'!$H$10&lt;&gt;"",'Debt Setup'!$H$10&lt;'Debt Setup'!$H$16),MAX(0,I19+F20-G20),0)+IF(AND('Debt Setup'!$H$11&lt;&gt;"",'Debt Setup'!$H$11&lt;'Debt Setup'!$H$16),MAX(0,M19+J20-K20),0)+IF(AND('Debt Setup'!$H$12&lt;&gt;"",'Debt Setup'!$H$12&lt;'Debt Setup'!$H$16),MAX(0,Q19+N20-O20),0)+IF(AND('Debt Setup'!$H$13&lt;&gt;"",'Debt Setup'!$H$13&lt;'Debt Setup'!$H$16),MAX(0,U19+R20-S20),0)+IF(AND('Debt Setup'!$H$14&lt;&gt;"",'Debt Setup'!$H$14&lt;'Debt Setup'!$H$16),MAX(0,Y19+V20-W20),0)+IF(AND('Debt Setup'!$H$15&lt;&gt;"",'Debt Setup'!$H$15&lt;'Debt Setup'!$H$16),MAX(0,AC19+Z20-AA20),0)+IF(AND('Debt Setup'!$H$16&lt;&gt;"",'Debt Setup'!$H$16&lt;'Debt Setup'!$H$16),MAX(0,AG19+AD20-AE20),0)+IF(AND('Debt Setup'!$H$17&lt;&gt;"",'Debt Setup'!$H$17&lt;'Debt Setup'!$H$16),MAX(0,AK19+AH20-AI20),0)+IF(AND('Debt Setup'!$H$18&lt;&gt;"",'Debt Setup'!$H$18&lt;'Debt Setup'!$H$16),MAX(0,AO19+AL20-AM20),0)+IF(AND('Debt Setup'!$H$19&lt;&gt;"",'Debt Setup'!$H$19&lt;'Debt Setup'!$H$16),MAX(0,AS19+AP20-AQ20),0)+IF(AND('Debt Setup'!$H$20&lt;&gt;"",'Debt Setup'!$H$20&lt;'Debt Setup'!$H$16),MAX(0,AW19+AT20-AU20),0)+IF(AND('Debt Setup'!$H$21&lt;&gt;"",'Debt Setup'!$H$21&lt;'Debt Setup'!$H$16),MAX(0,BA19+AX20-AY20),0))))))</x:f>
      </x:c>
      <x:c r="AG20" s="54" t="str">
        <x:f>IF('Debt Setup'!$F$3=0,"",MAX(0,AG19+AD20-AE20-AF20))</x:f>
      </x:c>
      <x:c r="AH20" s="54" t="str">
        <x:f>IF('Debt Setup'!$F$3=0,"",IF(AK19&lt;=0,0,AK19*'Debt Setup'!$D$17/100/12))</x:f>
      </x:c>
      <x:c r="AI20" s="54" t="str">
        <x:f>IF('Debt Setup'!$F$3=0,"",IF('Debt Setup'!$H$17="",0,MIN('Debt Setup'!$E$17,MAX(0,AK19+AH20))))</x:f>
      </x:c>
      <x:c r="AJ20" s="54" t="str">
        <x:f>IF('Debt Setup'!$F$3=0,"",IF('Debt Setup'!$H$17="",0,MIN(MAX(0,AK19+AH20-AI20),MAX(0,'Debt Setup'!$F$5-(G20+K20+O20+S20+W20+AA20+AE20+AI20+AM20+AQ20+AU20+AY20)-(IF(AND('Debt Setup'!$H$10&lt;&gt;"",'Debt Setup'!$H$10&lt;'Debt Setup'!$H$17),MAX(0,I19+F20-G20),0)+IF(AND('Debt Setup'!$H$11&lt;&gt;"",'Debt Setup'!$H$11&lt;'Debt Setup'!$H$17),MAX(0,M19+J20-K20),0)+IF(AND('Debt Setup'!$H$12&lt;&gt;"",'Debt Setup'!$H$12&lt;'Debt Setup'!$H$17),MAX(0,Q19+N20-O20),0)+IF(AND('Debt Setup'!$H$13&lt;&gt;"",'Debt Setup'!$H$13&lt;'Debt Setup'!$H$17),MAX(0,U19+R20-S20),0)+IF(AND('Debt Setup'!$H$14&lt;&gt;"",'Debt Setup'!$H$14&lt;'Debt Setup'!$H$17),MAX(0,Y19+V20-W20),0)+IF(AND('Debt Setup'!$H$15&lt;&gt;"",'Debt Setup'!$H$15&lt;'Debt Setup'!$H$17),MAX(0,AC19+Z20-AA20),0)+IF(AND('Debt Setup'!$H$16&lt;&gt;"",'Debt Setup'!$H$16&lt;'Debt Setup'!$H$17),MAX(0,AG19+AD20-AE20),0)+IF(AND('Debt Setup'!$H$17&lt;&gt;"",'Debt Setup'!$H$17&lt;'Debt Setup'!$H$17),MAX(0,AK19+AH20-AI20),0)+IF(AND('Debt Setup'!$H$18&lt;&gt;"",'Debt Setup'!$H$18&lt;'Debt Setup'!$H$17),MAX(0,AO19+AL20-AM20),0)+IF(AND('Debt Setup'!$H$19&lt;&gt;"",'Debt Setup'!$H$19&lt;'Debt Setup'!$H$17),MAX(0,AS19+AP20-AQ20),0)+IF(AND('Debt Setup'!$H$20&lt;&gt;"",'Debt Setup'!$H$20&lt;'Debt Setup'!$H$17),MAX(0,AW19+AT20-AU20),0)+IF(AND('Debt Setup'!$H$21&lt;&gt;"",'Debt Setup'!$H$21&lt;'Debt Setup'!$H$17),MAX(0,BA19+AX20-AY20),0))))))</x:f>
      </x:c>
      <x:c r="AK20" s="54" t="str">
        <x:f>IF('Debt Setup'!$F$3=0,"",MAX(0,AK19+AH20-AI20-AJ20))</x:f>
      </x:c>
      <x:c r="AL20" s="54" t="str">
        <x:f>IF('Debt Setup'!$F$3=0,"",IF(AO19&lt;=0,0,AO19*'Debt Setup'!$D$18/100/12))</x:f>
      </x:c>
      <x:c r="AM20" s="54" t="str">
        <x:f>IF('Debt Setup'!$F$3=0,"",IF('Debt Setup'!$H$18="",0,MIN('Debt Setup'!$E$18,MAX(0,AO19+AL20))))</x:f>
      </x:c>
      <x:c r="AN20" s="54" t="str">
        <x:f>IF('Debt Setup'!$F$3=0,"",IF('Debt Setup'!$H$18="",0,MIN(MAX(0,AO19+AL20-AM20),MAX(0,'Debt Setup'!$F$5-(G20+K20+O20+S20+W20+AA20+AE20+AI20+AM20+AQ20+AU20+AY20)-(IF(AND('Debt Setup'!$H$10&lt;&gt;"",'Debt Setup'!$H$10&lt;'Debt Setup'!$H$18),MAX(0,I19+F20-G20),0)+IF(AND('Debt Setup'!$H$11&lt;&gt;"",'Debt Setup'!$H$11&lt;'Debt Setup'!$H$18),MAX(0,M19+J20-K20),0)+IF(AND('Debt Setup'!$H$12&lt;&gt;"",'Debt Setup'!$H$12&lt;'Debt Setup'!$H$18),MAX(0,Q19+N20-O20),0)+IF(AND('Debt Setup'!$H$13&lt;&gt;"",'Debt Setup'!$H$13&lt;'Debt Setup'!$H$18),MAX(0,U19+R20-S20),0)+IF(AND('Debt Setup'!$H$14&lt;&gt;"",'Debt Setup'!$H$14&lt;'Debt Setup'!$H$18),MAX(0,Y19+V20-W20),0)+IF(AND('Debt Setup'!$H$15&lt;&gt;"",'Debt Setup'!$H$15&lt;'Debt Setup'!$H$18),MAX(0,AC19+Z20-AA20),0)+IF(AND('Debt Setup'!$H$16&lt;&gt;"",'Debt Setup'!$H$16&lt;'Debt Setup'!$H$18),MAX(0,AG19+AD20-AE20),0)+IF(AND('Debt Setup'!$H$17&lt;&gt;"",'Debt Setup'!$H$17&lt;'Debt Setup'!$H$18),MAX(0,AK19+AH20-AI20),0)+IF(AND('Debt Setup'!$H$18&lt;&gt;"",'Debt Setup'!$H$18&lt;'Debt Setup'!$H$18),MAX(0,AO19+AL20-AM20),0)+IF(AND('Debt Setup'!$H$19&lt;&gt;"",'Debt Setup'!$H$19&lt;'Debt Setup'!$H$18),MAX(0,AS19+AP20-AQ20),0)+IF(AND('Debt Setup'!$H$20&lt;&gt;"",'Debt Setup'!$H$20&lt;'Debt Setup'!$H$18),MAX(0,AW19+AT20-AU20),0)+IF(AND('Debt Setup'!$H$21&lt;&gt;"",'Debt Setup'!$H$21&lt;'Debt Setup'!$H$18),MAX(0,BA19+AX20-AY20),0))))))</x:f>
      </x:c>
      <x:c r="AO20" s="54" t="str">
        <x:f>IF('Debt Setup'!$F$3=0,"",MAX(0,AO19+AL20-AM20-AN20))</x:f>
      </x:c>
      <x:c r="AP20" s="54" t="str">
        <x:f>IF('Debt Setup'!$F$3=0,"",IF(AS19&lt;=0,0,AS19*'Debt Setup'!$D$19/100/12))</x:f>
      </x:c>
      <x:c r="AQ20" s="54" t="str">
        <x:f>IF('Debt Setup'!$F$3=0,"",IF('Debt Setup'!$H$19="",0,MIN('Debt Setup'!$E$19,MAX(0,AS19+AP20))))</x:f>
      </x:c>
      <x:c r="AR20" s="54" t="str">
        <x:f>IF('Debt Setup'!$F$3=0,"",IF('Debt Setup'!$H$19="",0,MIN(MAX(0,AS19+AP20-AQ20),MAX(0,'Debt Setup'!$F$5-(G20+K20+O20+S20+W20+AA20+AE20+AI20+AM20+AQ20+AU20+AY20)-(IF(AND('Debt Setup'!$H$10&lt;&gt;"",'Debt Setup'!$H$10&lt;'Debt Setup'!$H$19),MAX(0,I19+F20-G20),0)+IF(AND('Debt Setup'!$H$11&lt;&gt;"",'Debt Setup'!$H$11&lt;'Debt Setup'!$H$19),MAX(0,M19+J20-K20),0)+IF(AND('Debt Setup'!$H$12&lt;&gt;"",'Debt Setup'!$H$12&lt;'Debt Setup'!$H$19),MAX(0,Q19+N20-O20),0)+IF(AND('Debt Setup'!$H$13&lt;&gt;"",'Debt Setup'!$H$13&lt;'Debt Setup'!$H$19),MAX(0,U19+R20-S20),0)+IF(AND('Debt Setup'!$H$14&lt;&gt;"",'Debt Setup'!$H$14&lt;'Debt Setup'!$H$19),MAX(0,Y19+V20-W20),0)+IF(AND('Debt Setup'!$H$15&lt;&gt;"",'Debt Setup'!$H$15&lt;'Debt Setup'!$H$19),MAX(0,AC19+Z20-AA20),0)+IF(AND('Debt Setup'!$H$16&lt;&gt;"",'Debt Setup'!$H$16&lt;'Debt Setup'!$H$19),MAX(0,AG19+AD20-AE20),0)+IF(AND('Debt Setup'!$H$17&lt;&gt;"",'Debt Setup'!$H$17&lt;'Debt Setup'!$H$19),MAX(0,AK19+AH20-AI20),0)+IF(AND('Debt Setup'!$H$18&lt;&gt;"",'Debt Setup'!$H$18&lt;'Debt Setup'!$H$19),MAX(0,AO19+AL20-AM20),0)+IF(AND('Debt Setup'!$H$19&lt;&gt;"",'Debt Setup'!$H$19&lt;'Debt Setup'!$H$19),MAX(0,AS19+AP20-AQ20),0)+IF(AND('Debt Setup'!$H$20&lt;&gt;"",'Debt Setup'!$H$20&lt;'Debt Setup'!$H$19),MAX(0,AW19+AT20-AU20),0)+IF(AND('Debt Setup'!$H$21&lt;&gt;"",'Debt Setup'!$H$21&lt;'Debt Setup'!$H$19),MAX(0,BA19+AX20-AY20),0))))))</x:f>
      </x:c>
      <x:c r="AS20" s="54" t="str">
        <x:f>IF('Debt Setup'!$F$3=0,"",MAX(0,AS19+AP20-AQ20-AR20))</x:f>
      </x:c>
      <x:c r="AT20" s="54" t="str">
        <x:f>IF('Debt Setup'!$F$3=0,"",IF(AW19&lt;=0,0,AW19*'Debt Setup'!$D$20/100/12))</x:f>
      </x:c>
      <x:c r="AU20" s="54" t="str">
        <x:f>IF('Debt Setup'!$F$3=0,"",IF('Debt Setup'!$H$20="",0,MIN('Debt Setup'!$E$20,MAX(0,AW19+AT20))))</x:f>
      </x:c>
      <x:c r="AV20" s="54" t="str">
        <x:f>IF('Debt Setup'!$F$3=0,"",IF('Debt Setup'!$H$20="",0,MIN(MAX(0,AW19+AT20-AU20),MAX(0,'Debt Setup'!$F$5-(G20+K20+O20+S20+W20+AA20+AE20+AI20+AM20+AQ20+AU20+AY20)-(IF(AND('Debt Setup'!$H$10&lt;&gt;"",'Debt Setup'!$H$10&lt;'Debt Setup'!$H$20),MAX(0,I19+F20-G20),0)+IF(AND('Debt Setup'!$H$11&lt;&gt;"",'Debt Setup'!$H$11&lt;'Debt Setup'!$H$20),MAX(0,M19+J20-K20),0)+IF(AND('Debt Setup'!$H$12&lt;&gt;"",'Debt Setup'!$H$12&lt;'Debt Setup'!$H$20),MAX(0,Q19+N20-O20),0)+IF(AND('Debt Setup'!$H$13&lt;&gt;"",'Debt Setup'!$H$13&lt;'Debt Setup'!$H$20),MAX(0,U19+R20-S20),0)+IF(AND('Debt Setup'!$H$14&lt;&gt;"",'Debt Setup'!$H$14&lt;'Debt Setup'!$H$20),MAX(0,Y19+V20-W20),0)+IF(AND('Debt Setup'!$H$15&lt;&gt;"",'Debt Setup'!$H$15&lt;'Debt Setup'!$H$20),MAX(0,AC19+Z20-AA20),0)+IF(AND('Debt Setup'!$H$16&lt;&gt;"",'Debt Setup'!$H$16&lt;'Debt Setup'!$H$20),MAX(0,AG19+AD20-AE20),0)+IF(AND('Debt Setup'!$H$17&lt;&gt;"",'Debt Setup'!$H$17&lt;'Debt Setup'!$H$20),MAX(0,AK19+AH20-AI20),0)+IF(AND('Debt Setup'!$H$18&lt;&gt;"",'Debt Setup'!$H$18&lt;'Debt Setup'!$H$20),MAX(0,AO19+AL20-AM20),0)+IF(AND('Debt Setup'!$H$19&lt;&gt;"",'Debt Setup'!$H$19&lt;'Debt Setup'!$H$20),MAX(0,AS19+AP20-AQ20),0)+IF(AND('Debt Setup'!$H$20&lt;&gt;"",'Debt Setup'!$H$20&lt;'Debt Setup'!$H$20),MAX(0,AW19+AT20-AU20),0)+IF(AND('Debt Setup'!$H$21&lt;&gt;"",'Debt Setup'!$H$21&lt;'Debt Setup'!$H$20),MAX(0,BA19+AX20-AY20),0))))))</x:f>
      </x:c>
      <x:c r="AW20" s="54" t="str">
        <x:f>IF('Debt Setup'!$F$3=0,"",MAX(0,AW19+AT20-AU20-AV20))</x:f>
      </x:c>
      <x:c r="AX20" s="54" t="str">
        <x:f>IF('Debt Setup'!$F$3=0,"",IF(BA19&lt;=0,0,BA19*'Debt Setup'!$D$21/100/12))</x:f>
      </x:c>
      <x:c r="AY20" s="54" t="str">
        <x:f>IF('Debt Setup'!$F$3=0,"",IF('Debt Setup'!$H$21="",0,MIN('Debt Setup'!$E$21,MAX(0,BA19+AX20))))</x:f>
      </x:c>
      <x:c r="AZ20" s="54" t="str">
        <x:f>IF('Debt Setup'!$F$3=0,"",IF('Debt Setup'!$H$21="",0,MIN(MAX(0,BA19+AX20-AY20),MAX(0,'Debt Setup'!$F$5-(G20+K20+O20+S20+W20+AA20+AE20+AI20+AM20+AQ20+AU20+AY20)-(IF(AND('Debt Setup'!$H$10&lt;&gt;"",'Debt Setup'!$H$10&lt;'Debt Setup'!$H$21),MAX(0,I19+F20-G20),0)+IF(AND('Debt Setup'!$H$11&lt;&gt;"",'Debt Setup'!$H$11&lt;'Debt Setup'!$H$21),MAX(0,M19+J20-K20),0)+IF(AND('Debt Setup'!$H$12&lt;&gt;"",'Debt Setup'!$H$12&lt;'Debt Setup'!$H$21),MAX(0,Q19+N20-O20),0)+IF(AND('Debt Setup'!$H$13&lt;&gt;"",'Debt Setup'!$H$13&lt;'Debt Setup'!$H$21),MAX(0,U19+R20-S20),0)+IF(AND('Debt Setup'!$H$14&lt;&gt;"",'Debt Setup'!$H$14&lt;'Debt Setup'!$H$21),MAX(0,Y19+V20-W20),0)+IF(AND('Debt Setup'!$H$15&lt;&gt;"",'Debt Setup'!$H$15&lt;'Debt Setup'!$H$21),MAX(0,AC19+Z20-AA20),0)+IF(AND('Debt Setup'!$H$16&lt;&gt;"",'Debt Setup'!$H$16&lt;'Debt Setup'!$H$21),MAX(0,AG19+AD20-AE20),0)+IF(AND('Debt Setup'!$H$17&lt;&gt;"",'Debt Setup'!$H$17&lt;'Debt Setup'!$H$21),MAX(0,AK19+AH20-AI20),0)+IF(AND('Debt Setup'!$H$18&lt;&gt;"",'Debt Setup'!$H$18&lt;'Debt Setup'!$H$21),MAX(0,AO19+AL20-AM20),0)+IF(AND('Debt Setup'!$H$19&lt;&gt;"",'Debt Setup'!$H$19&lt;'Debt Setup'!$H$21),MAX(0,AS19+AP20-AQ20),0)+IF(AND('Debt Setup'!$H$20&lt;&gt;"",'Debt Setup'!$H$20&lt;'Debt Setup'!$H$21),MAX(0,AW19+AT20-AU20),0)+IF(AND('Debt Setup'!$H$21&lt;&gt;"",'Debt Setup'!$H$21&lt;'Debt Setup'!$H$21),MAX(0,BA19+AX20-AY20),0))))))</x:f>
      </x:c>
      <x:c r="BA20" s="54" t="str">
        <x:f>IF('Debt Setup'!$F$3=0,"",MAX(0,BA19+AX20-AY20-AZ20))</x:f>
      </x:c>
    </x:row>
    <x:row r="21">
      <x:c r="A21" t="n">
        <x:v>16</x:v>
      </x:c>
      <x:c r="B21" s="86" t="str">
        <x:f>IF('Debt Setup'!$F$3=0,"",DATE(YEAR('Debt Setup'!$B$6),MONTH('Debt Setup'!$B$6)+A21-1,1))</x:f>
      </x:c>
      <x:c r="C21" s="54" t="str">
        <x:f>IF('Debt Setup'!$F$3=0,"",I21+M21+Q21+U21+Y21+AC21+AG21+AK21+AO21+AS21+AW21+BA21)</x:f>
      </x:c>
      <x:c r="D21" s="54" t="str">
        <x:f>IF('Debt Setup'!$F$3=0,"",G21+H21+K21+L21+O21+P21+S21+T21+W21+X21+AA21+AB21+AE21+AF21+AI21+AJ21+AM21+AN21+AQ21+AR21+AU21+AV21+AY21+AZ21)</x:f>
      </x:c>
      <x:c r="E21" s="54" t="str">
        <x:f>IF('Debt Setup'!$F$3=0,"",F21+J21+N21+R21+V21+Z21+AD21+AH21+AL21+AP21+AT21+AX21)</x:f>
      </x:c>
      <x:c r="F21" s="54" t="str">
        <x:f>IF('Debt Setup'!$F$3=0,"",IF(I20&lt;=0,0,I20*'Debt Setup'!$D$10/100/12))</x:f>
      </x:c>
      <x:c r="G21" s="54" t="str">
        <x:f>IF('Debt Setup'!$F$3=0,"",IF('Debt Setup'!$H$10="",0,MIN('Debt Setup'!$E$10,MAX(0,I20+F21))))</x:f>
      </x:c>
      <x:c r="H21" s="54" t="str">
        <x:f>IF('Debt Setup'!$F$3=0,"",IF('Debt Setup'!$H$10="",0,MIN(MAX(0,I20+F21-G21),MAX(0,'Debt Setup'!$F$5-(G21+K21+O21+S21+W21+AA21+AE21+AI21+AM21+AQ21+AU21+AY21)-(IF(AND('Debt Setup'!$H$10&lt;&gt;"",'Debt Setup'!$H$10&lt;'Debt Setup'!$H$10),MAX(0,I20+F21-G21),0)+IF(AND('Debt Setup'!$H$11&lt;&gt;"",'Debt Setup'!$H$11&lt;'Debt Setup'!$H$10),MAX(0,M20+J21-K21),0)+IF(AND('Debt Setup'!$H$12&lt;&gt;"",'Debt Setup'!$H$12&lt;'Debt Setup'!$H$10),MAX(0,Q20+N21-O21),0)+IF(AND('Debt Setup'!$H$13&lt;&gt;"",'Debt Setup'!$H$13&lt;'Debt Setup'!$H$10),MAX(0,U20+R21-S21),0)+IF(AND('Debt Setup'!$H$14&lt;&gt;"",'Debt Setup'!$H$14&lt;'Debt Setup'!$H$10),MAX(0,Y20+V21-W21),0)+IF(AND('Debt Setup'!$H$15&lt;&gt;"",'Debt Setup'!$H$15&lt;'Debt Setup'!$H$10),MAX(0,AC20+Z21-AA21),0)+IF(AND('Debt Setup'!$H$16&lt;&gt;"",'Debt Setup'!$H$16&lt;'Debt Setup'!$H$10),MAX(0,AG20+AD21-AE21),0)+IF(AND('Debt Setup'!$H$17&lt;&gt;"",'Debt Setup'!$H$17&lt;'Debt Setup'!$H$10),MAX(0,AK20+AH21-AI21),0)+IF(AND('Debt Setup'!$H$18&lt;&gt;"",'Debt Setup'!$H$18&lt;'Debt Setup'!$H$10),MAX(0,AO20+AL21-AM21),0)+IF(AND('Debt Setup'!$H$19&lt;&gt;"",'Debt Setup'!$H$19&lt;'Debt Setup'!$H$10),MAX(0,AS20+AP21-AQ21),0)+IF(AND('Debt Setup'!$H$20&lt;&gt;"",'Debt Setup'!$H$20&lt;'Debt Setup'!$H$10),MAX(0,AW20+AT21-AU21),0)+IF(AND('Debt Setup'!$H$21&lt;&gt;"",'Debt Setup'!$H$21&lt;'Debt Setup'!$H$10),MAX(0,BA20+AX21-AY21),0))))))</x:f>
      </x:c>
      <x:c r="I21" s="54" t="str">
        <x:f>IF('Debt Setup'!$F$3=0,"",MAX(0,I20+F21-G21-H21))</x:f>
      </x:c>
      <x:c r="J21" s="54" t="str">
        <x:f>IF('Debt Setup'!$F$3=0,"",IF(M20&lt;=0,0,M20*'Debt Setup'!$D$11/100/12))</x:f>
      </x:c>
      <x:c r="K21" s="54" t="str">
        <x:f>IF('Debt Setup'!$F$3=0,"",IF('Debt Setup'!$H$11="",0,MIN('Debt Setup'!$E$11,MAX(0,M20+J21))))</x:f>
      </x:c>
      <x:c r="L21" s="54" t="str">
        <x:f>IF('Debt Setup'!$F$3=0,"",IF('Debt Setup'!$H$11="",0,MIN(MAX(0,M20+J21-K21),MAX(0,'Debt Setup'!$F$5-(G21+K21+O21+S21+W21+AA21+AE21+AI21+AM21+AQ21+AU21+AY21)-(IF(AND('Debt Setup'!$H$10&lt;&gt;"",'Debt Setup'!$H$10&lt;'Debt Setup'!$H$11),MAX(0,I20+F21-G21),0)+IF(AND('Debt Setup'!$H$11&lt;&gt;"",'Debt Setup'!$H$11&lt;'Debt Setup'!$H$11),MAX(0,M20+J21-K21),0)+IF(AND('Debt Setup'!$H$12&lt;&gt;"",'Debt Setup'!$H$12&lt;'Debt Setup'!$H$11),MAX(0,Q20+N21-O21),0)+IF(AND('Debt Setup'!$H$13&lt;&gt;"",'Debt Setup'!$H$13&lt;'Debt Setup'!$H$11),MAX(0,U20+R21-S21),0)+IF(AND('Debt Setup'!$H$14&lt;&gt;"",'Debt Setup'!$H$14&lt;'Debt Setup'!$H$11),MAX(0,Y20+V21-W21),0)+IF(AND('Debt Setup'!$H$15&lt;&gt;"",'Debt Setup'!$H$15&lt;'Debt Setup'!$H$11),MAX(0,AC20+Z21-AA21),0)+IF(AND('Debt Setup'!$H$16&lt;&gt;"",'Debt Setup'!$H$16&lt;'Debt Setup'!$H$11),MAX(0,AG20+AD21-AE21),0)+IF(AND('Debt Setup'!$H$17&lt;&gt;"",'Debt Setup'!$H$17&lt;'Debt Setup'!$H$11),MAX(0,AK20+AH21-AI21),0)+IF(AND('Debt Setup'!$H$18&lt;&gt;"",'Debt Setup'!$H$18&lt;'Debt Setup'!$H$11),MAX(0,AO20+AL21-AM21),0)+IF(AND('Debt Setup'!$H$19&lt;&gt;"",'Debt Setup'!$H$19&lt;'Debt Setup'!$H$11),MAX(0,AS20+AP21-AQ21),0)+IF(AND('Debt Setup'!$H$20&lt;&gt;"",'Debt Setup'!$H$20&lt;'Debt Setup'!$H$11),MAX(0,AW20+AT21-AU21),0)+IF(AND('Debt Setup'!$H$21&lt;&gt;"",'Debt Setup'!$H$21&lt;'Debt Setup'!$H$11),MAX(0,BA20+AX21-AY21),0))))))</x:f>
      </x:c>
      <x:c r="M21" s="54" t="str">
        <x:f>IF('Debt Setup'!$F$3=0,"",MAX(0,M20+J21-K21-L21))</x:f>
      </x:c>
      <x:c r="N21" s="54" t="str">
        <x:f>IF('Debt Setup'!$F$3=0,"",IF(Q20&lt;=0,0,Q20*'Debt Setup'!$D$12/100/12))</x:f>
      </x:c>
      <x:c r="O21" s="54" t="str">
        <x:f>IF('Debt Setup'!$F$3=0,"",IF('Debt Setup'!$H$12="",0,MIN('Debt Setup'!$E$12,MAX(0,Q20+N21))))</x:f>
      </x:c>
      <x:c r="P21" s="54" t="str">
        <x:f>IF('Debt Setup'!$F$3=0,"",IF('Debt Setup'!$H$12="",0,MIN(MAX(0,Q20+N21-O21),MAX(0,'Debt Setup'!$F$5-(G21+K21+O21+S21+W21+AA21+AE21+AI21+AM21+AQ21+AU21+AY21)-(IF(AND('Debt Setup'!$H$10&lt;&gt;"",'Debt Setup'!$H$10&lt;'Debt Setup'!$H$12),MAX(0,I20+F21-G21),0)+IF(AND('Debt Setup'!$H$11&lt;&gt;"",'Debt Setup'!$H$11&lt;'Debt Setup'!$H$12),MAX(0,M20+J21-K21),0)+IF(AND('Debt Setup'!$H$12&lt;&gt;"",'Debt Setup'!$H$12&lt;'Debt Setup'!$H$12),MAX(0,Q20+N21-O21),0)+IF(AND('Debt Setup'!$H$13&lt;&gt;"",'Debt Setup'!$H$13&lt;'Debt Setup'!$H$12),MAX(0,U20+R21-S21),0)+IF(AND('Debt Setup'!$H$14&lt;&gt;"",'Debt Setup'!$H$14&lt;'Debt Setup'!$H$12),MAX(0,Y20+V21-W21),0)+IF(AND('Debt Setup'!$H$15&lt;&gt;"",'Debt Setup'!$H$15&lt;'Debt Setup'!$H$12),MAX(0,AC20+Z21-AA21),0)+IF(AND('Debt Setup'!$H$16&lt;&gt;"",'Debt Setup'!$H$16&lt;'Debt Setup'!$H$12),MAX(0,AG20+AD21-AE21),0)+IF(AND('Debt Setup'!$H$17&lt;&gt;"",'Debt Setup'!$H$17&lt;'Debt Setup'!$H$12),MAX(0,AK20+AH21-AI21),0)+IF(AND('Debt Setup'!$H$18&lt;&gt;"",'Debt Setup'!$H$18&lt;'Debt Setup'!$H$12),MAX(0,AO20+AL21-AM21),0)+IF(AND('Debt Setup'!$H$19&lt;&gt;"",'Debt Setup'!$H$19&lt;'Debt Setup'!$H$12),MAX(0,AS20+AP21-AQ21),0)+IF(AND('Debt Setup'!$H$20&lt;&gt;"",'Debt Setup'!$H$20&lt;'Debt Setup'!$H$12),MAX(0,AW20+AT21-AU21),0)+IF(AND('Debt Setup'!$H$21&lt;&gt;"",'Debt Setup'!$H$21&lt;'Debt Setup'!$H$12),MAX(0,BA20+AX21-AY21),0))))))</x:f>
      </x:c>
      <x:c r="Q21" s="54" t="str">
        <x:f>IF('Debt Setup'!$F$3=0,"",MAX(0,Q20+N21-O21-P21))</x:f>
      </x:c>
      <x:c r="R21" s="54" t="str">
        <x:f>IF('Debt Setup'!$F$3=0,"",IF(U20&lt;=0,0,U20*'Debt Setup'!$D$13/100/12))</x:f>
      </x:c>
      <x:c r="S21" s="54" t="str">
        <x:f>IF('Debt Setup'!$F$3=0,"",IF('Debt Setup'!$H$13="",0,MIN('Debt Setup'!$E$13,MAX(0,U20+R21))))</x:f>
      </x:c>
      <x:c r="T21" s="54" t="str">
        <x:f>IF('Debt Setup'!$F$3=0,"",IF('Debt Setup'!$H$13="",0,MIN(MAX(0,U20+R21-S21),MAX(0,'Debt Setup'!$F$5-(G21+K21+O21+S21+W21+AA21+AE21+AI21+AM21+AQ21+AU21+AY21)-(IF(AND('Debt Setup'!$H$10&lt;&gt;"",'Debt Setup'!$H$10&lt;'Debt Setup'!$H$13),MAX(0,I20+F21-G21),0)+IF(AND('Debt Setup'!$H$11&lt;&gt;"",'Debt Setup'!$H$11&lt;'Debt Setup'!$H$13),MAX(0,M20+J21-K21),0)+IF(AND('Debt Setup'!$H$12&lt;&gt;"",'Debt Setup'!$H$12&lt;'Debt Setup'!$H$13),MAX(0,Q20+N21-O21),0)+IF(AND('Debt Setup'!$H$13&lt;&gt;"",'Debt Setup'!$H$13&lt;'Debt Setup'!$H$13),MAX(0,U20+R21-S21),0)+IF(AND('Debt Setup'!$H$14&lt;&gt;"",'Debt Setup'!$H$14&lt;'Debt Setup'!$H$13),MAX(0,Y20+V21-W21),0)+IF(AND('Debt Setup'!$H$15&lt;&gt;"",'Debt Setup'!$H$15&lt;'Debt Setup'!$H$13),MAX(0,AC20+Z21-AA21),0)+IF(AND('Debt Setup'!$H$16&lt;&gt;"",'Debt Setup'!$H$16&lt;'Debt Setup'!$H$13),MAX(0,AG20+AD21-AE21),0)+IF(AND('Debt Setup'!$H$17&lt;&gt;"",'Debt Setup'!$H$17&lt;'Debt Setup'!$H$13),MAX(0,AK20+AH21-AI21),0)+IF(AND('Debt Setup'!$H$18&lt;&gt;"",'Debt Setup'!$H$18&lt;'Debt Setup'!$H$13),MAX(0,AO20+AL21-AM21),0)+IF(AND('Debt Setup'!$H$19&lt;&gt;"",'Debt Setup'!$H$19&lt;'Debt Setup'!$H$13),MAX(0,AS20+AP21-AQ21),0)+IF(AND('Debt Setup'!$H$20&lt;&gt;"",'Debt Setup'!$H$20&lt;'Debt Setup'!$H$13),MAX(0,AW20+AT21-AU21),0)+IF(AND('Debt Setup'!$H$21&lt;&gt;"",'Debt Setup'!$H$21&lt;'Debt Setup'!$H$13),MAX(0,BA20+AX21-AY21),0))))))</x:f>
      </x:c>
      <x:c r="U21" s="54" t="str">
        <x:f>IF('Debt Setup'!$F$3=0,"",MAX(0,U20+R21-S21-T21))</x:f>
      </x:c>
      <x:c r="V21" s="54" t="str">
        <x:f>IF('Debt Setup'!$F$3=0,"",IF(Y20&lt;=0,0,Y20*'Debt Setup'!$D$14/100/12))</x:f>
      </x:c>
      <x:c r="W21" s="54" t="str">
        <x:f>IF('Debt Setup'!$F$3=0,"",IF('Debt Setup'!$H$14="",0,MIN('Debt Setup'!$E$14,MAX(0,Y20+V21))))</x:f>
      </x:c>
      <x:c r="X21" s="54" t="str">
        <x:f>IF('Debt Setup'!$F$3=0,"",IF('Debt Setup'!$H$14="",0,MIN(MAX(0,Y20+V21-W21),MAX(0,'Debt Setup'!$F$5-(G21+K21+O21+S21+W21+AA21+AE21+AI21+AM21+AQ21+AU21+AY21)-(IF(AND('Debt Setup'!$H$10&lt;&gt;"",'Debt Setup'!$H$10&lt;'Debt Setup'!$H$14),MAX(0,I20+F21-G21),0)+IF(AND('Debt Setup'!$H$11&lt;&gt;"",'Debt Setup'!$H$11&lt;'Debt Setup'!$H$14),MAX(0,M20+J21-K21),0)+IF(AND('Debt Setup'!$H$12&lt;&gt;"",'Debt Setup'!$H$12&lt;'Debt Setup'!$H$14),MAX(0,Q20+N21-O21),0)+IF(AND('Debt Setup'!$H$13&lt;&gt;"",'Debt Setup'!$H$13&lt;'Debt Setup'!$H$14),MAX(0,U20+R21-S21),0)+IF(AND('Debt Setup'!$H$14&lt;&gt;"",'Debt Setup'!$H$14&lt;'Debt Setup'!$H$14),MAX(0,Y20+V21-W21),0)+IF(AND('Debt Setup'!$H$15&lt;&gt;"",'Debt Setup'!$H$15&lt;'Debt Setup'!$H$14),MAX(0,AC20+Z21-AA21),0)+IF(AND('Debt Setup'!$H$16&lt;&gt;"",'Debt Setup'!$H$16&lt;'Debt Setup'!$H$14),MAX(0,AG20+AD21-AE21),0)+IF(AND('Debt Setup'!$H$17&lt;&gt;"",'Debt Setup'!$H$17&lt;'Debt Setup'!$H$14),MAX(0,AK20+AH21-AI21),0)+IF(AND('Debt Setup'!$H$18&lt;&gt;"",'Debt Setup'!$H$18&lt;'Debt Setup'!$H$14),MAX(0,AO20+AL21-AM21),0)+IF(AND('Debt Setup'!$H$19&lt;&gt;"",'Debt Setup'!$H$19&lt;'Debt Setup'!$H$14),MAX(0,AS20+AP21-AQ21),0)+IF(AND('Debt Setup'!$H$20&lt;&gt;"",'Debt Setup'!$H$20&lt;'Debt Setup'!$H$14),MAX(0,AW20+AT21-AU21),0)+IF(AND('Debt Setup'!$H$21&lt;&gt;"",'Debt Setup'!$H$21&lt;'Debt Setup'!$H$14),MAX(0,BA20+AX21-AY21),0))))))</x:f>
      </x:c>
      <x:c r="Y21" s="54" t="str">
        <x:f>IF('Debt Setup'!$F$3=0,"",MAX(0,Y20+V21-W21-X21))</x:f>
      </x:c>
      <x:c r="Z21" s="54" t="str">
        <x:f>IF('Debt Setup'!$F$3=0,"",IF(AC20&lt;=0,0,AC20*'Debt Setup'!$D$15/100/12))</x:f>
      </x:c>
      <x:c r="AA21" s="54" t="str">
        <x:f>IF('Debt Setup'!$F$3=0,"",IF('Debt Setup'!$H$15="",0,MIN('Debt Setup'!$E$15,MAX(0,AC20+Z21))))</x:f>
      </x:c>
      <x:c r="AB21" s="54" t="str">
        <x:f>IF('Debt Setup'!$F$3=0,"",IF('Debt Setup'!$H$15="",0,MIN(MAX(0,AC20+Z21-AA21),MAX(0,'Debt Setup'!$F$5-(G21+K21+O21+S21+W21+AA21+AE21+AI21+AM21+AQ21+AU21+AY21)-(IF(AND('Debt Setup'!$H$10&lt;&gt;"",'Debt Setup'!$H$10&lt;'Debt Setup'!$H$15),MAX(0,I20+F21-G21),0)+IF(AND('Debt Setup'!$H$11&lt;&gt;"",'Debt Setup'!$H$11&lt;'Debt Setup'!$H$15),MAX(0,M20+J21-K21),0)+IF(AND('Debt Setup'!$H$12&lt;&gt;"",'Debt Setup'!$H$12&lt;'Debt Setup'!$H$15),MAX(0,Q20+N21-O21),0)+IF(AND('Debt Setup'!$H$13&lt;&gt;"",'Debt Setup'!$H$13&lt;'Debt Setup'!$H$15),MAX(0,U20+R21-S21),0)+IF(AND('Debt Setup'!$H$14&lt;&gt;"",'Debt Setup'!$H$14&lt;'Debt Setup'!$H$15),MAX(0,Y20+V21-W21),0)+IF(AND('Debt Setup'!$H$15&lt;&gt;"",'Debt Setup'!$H$15&lt;'Debt Setup'!$H$15),MAX(0,AC20+Z21-AA21),0)+IF(AND('Debt Setup'!$H$16&lt;&gt;"",'Debt Setup'!$H$16&lt;'Debt Setup'!$H$15),MAX(0,AG20+AD21-AE21),0)+IF(AND('Debt Setup'!$H$17&lt;&gt;"",'Debt Setup'!$H$17&lt;'Debt Setup'!$H$15),MAX(0,AK20+AH21-AI21),0)+IF(AND('Debt Setup'!$H$18&lt;&gt;"",'Debt Setup'!$H$18&lt;'Debt Setup'!$H$15),MAX(0,AO20+AL21-AM21),0)+IF(AND('Debt Setup'!$H$19&lt;&gt;"",'Debt Setup'!$H$19&lt;'Debt Setup'!$H$15),MAX(0,AS20+AP21-AQ21),0)+IF(AND('Debt Setup'!$H$20&lt;&gt;"",'Debt Setup'!$H$20&lt;'Debt Setup'!$H$15),MAX(0,AW20+AT21-AU21),0)+IF(AND('Debt Setup'!$H$21&lt;&gt;"",'Debt Setup'!$H$21&lt;'Debt Setup'!$H$15),MAX(0,BA20+AX21-AY21),0))))))</x:f>
      </x:c>
      <x:c r="AC21" s="54" t="str">
        <x:f>IF('Debt Setup'!$F$3=0,"",MAX(0,AC20+Z21-AA21-AB21))</x:f>
      </x:c>
      <x:c r="AD21" s="54" t="str">
        <x:f>IF('Debt Setup'!$F$3=0,"",IF(AG20&lt;=0,0,AG20*'Debt Setup'!$D$16/100/12))</x:f>
      </x:c>
      <x:c r="AE21" s="54" t="str">
        <x:f>IF('Debt Setup'!$F$3=0,"",IF('Debt Setup'!$H$16="",0,MIN('Debt Setup'!$E$16,MAX(0,AG20+AD21))))</x:f>
      </x:c>
      <x:c r="AF21" s="54" t="str">
        <x:f>IF('Debt Setup'!$F$3=0,"",IF('Debt Setup'!$H$16="",0,MIN(MAX(0,AG20+AD21-AE21),MAX(0,'Debt Setup'!$F$5-(G21+K21+O21+S21+W21+AA21+AE21+AI21+AM21+AQ21+AU21+AY21)-(IF(AND('Debt Setup'!$H$10&lt;&gt;"",'Debt Setup'!$H$10&lt;'Debt Setup'!$H$16),MAX(0,I20+F21-G21),0)+IF(AND('Debt Setup'!$H$11&lt;&gt;"",'Debt Setup'!$H$11&lt;'Debt Setup'!$H$16),MAX(0,M20+J21-K21),0)+IF(AND('Debt Setup'!$H$12&lt;&gt;"",'Debt Setup'!$H$12&lt;'Debt Setup'!$H$16),MAX(0,Q20+N21-O21),0)+IF(AND('Debt Setup'!$H$13&lt;&gt;"",'Debt Setup'!$H$13&lt;'Debt Setup'!$H$16),MAX(0,U20+R21-S21),0)+IF(AND('Debt Setup'!$H$14&lt;&gt;"",'Debt Setup'!$H$14&lt;'Debt Setup'!$H$16),MAX(0,Y20+V21-W21),0)+IF(AND('Debt Setup'!$H$15&lt;&gt;"",'Debt Setup'!$H$15&lt;'Debt Setup'!$H$16),MAX(0,AC20+Z21-AA21),0)+IF(AND('Debt Setup'!$H$16&lt;&gt;"",'Debt Setup'!$H$16&lt;'Debt Setup'!$H$16),MAX(0,AG20+AD21-AE21),0)+IF(AND('Debt Setup'!$H$17&lt;&gt;"",'Debt Setup'!$H$17&lt;'Debt Setup'!$H$16),MAX(0,AK20+AH21-AI21),0)+IF(AND('Debt Setup'!$H$18&lt;&gt;"",'Debt Setup'!$H$18&lt;'Debt Setup'!$H$16),MAX(0,AO20+AL21-AM21),0)+IF(AND('Debt Setup'!$H$19&lt;&gt;"",'Debt Setup'!$H$19&lt;'Debt Setup'!$H$16),MAX(0,AS20+AP21-AQ21),0)+IF(AND('Debt Setup'!$H$20&lt;&gt;"",'Debt Setup'!$H$20&lt;'Debt Setup'!$H$16),MAX(0,AW20+AT21-AU21),0)+IF(AND('Debt Setup'!$H$21&lt;&gt;"",'Debt Setup'!$H$21&lt;'Debt Setup'!$H$16),MAX(0,BA20+AX21-AY21),0))))))</x:f>
      </x:c>
      <x:c r="AG21" s="54" t="str">
        <x:f>IF('Debt Setup'!$F$3=0,"",MAX(0,AG20+AD21-AE21-AF21))</x:f>
      </x:c>
      <x:c r="AH21" s="54" t="str">
        <x:f>IF('Debt Setup'!$F$3=0,"",IF(AK20&lt;=0,0,AK20*'Debt Setup'!$D$17/100/12))</x:f>
      </x:c>
      <x:c r="AI21" s="54" t="str">
        <x:f>IF('Debt Setup'!$F$3=0,"",IF('Debt Setup'!$H$17="",0,MIN('Debt Setup'!$E$17,MAX(0,AK20+AH21))))</x:f>
      </x:c>
      <x:c r="AJ21" s="54" t="str">
        <x:f>IF('Debt Setup'!$F$3=0,"",IF('Debt Setup'!$H$17="",0,MIN(MAX(0,AK20+AH21-AI21),MAX(0,'Debt Setup'!$F$5-(G21+K21+O21+S21+W21+AA21+AE21+AI21+AM21+AQ21+AU21+AY21)-(IF(AND('Debt Setup'!$H$10&lt;&gt;"",'Debt Setup'!$H$10&lt;'Debt Setup'!$H$17),MAX(0,I20+F21-G21),0)+IF(AND('Debt Setup'!$H$11&lt;&gt;"",'Debt Setup'!$H$11&lt;'Debt Setup'!$H$17),MAX(0,M20+J21-K21),0)+IF(AND('Debt Setup'!$H$12&lt;&gt;"",'Debt Setup'!$H$12&lt;'Debt Setup'!$H$17),MAX(0,Q20+N21-O21),0)+IF(AND('Debt Setup'!$H$13&lt;&gt;"",'Debt Setup'!$H$13&lt;'Debt Setup'!$H$17),MAX(0,U20+R21-S21),0)+IF(AND('Debt Setup'!$H$14&lt;&gt;"",'Debt Setup'!$H$14&lt;'Debt Setup'!$H$17),MAX(0,Y20+V21-W21),0)+IF(AND('Debt Setup'!$H$15&lt;&gt;"",'Debt Setup'!$H$15&lt;'Debt Setup'!$H$17),MAX(0,AC20+Z21-AA21),0)+IF(AND('Debt Setup'!$H$16&lt;&gt;"",'Debt Setup'!$H$16&lt;'Debt Setup'!$H$17),MAX(0,AG20+AD21-AE21),0)+IF(AND('Debt Setup'!$H$17&lt;&gt;"",'Debt Setup'!$H$17&lt;'Debt Setup'!$H$17),MAX(0,AK20+AH21-AI21),0)+IF(AND('Debt Setup'!$H$18&lt;&gt;"",'Debt Setup'!$H$18&lt;'Debt Setup'!$H$17),MAX(0,AO20+AL21-AM21),0)+IF(AND('Debt Setup'!$H$19&lt;&gt;"",'Debt Setup'!$H$19&lt;'Debt Setup'!$H$17),MAX(0,AS20+AP21-AQ21),0)+IF(AND('Debt Setup'!$H$20&lt;&gt;"",'Debt Setup'!$H$20&lt;'Debt Setup'!$H$17),MAX(0,AW20+AT21-AU21),0)+IF(AND('Debt Setup'!$H$21&lt;&gt;"",'Debt Setup'!$H$21&lt;'Debt Setup'!$H$17),MAX(0,BA20+AX21-AY21),0))))))</x:f>
      </x:c>
      <x:c r="AK21" s="54" t="str">
        <x:f>IF('Debt Setup'!$F$3=0,"",MAX(0,AK20+AH21-AI21-AJ21))</x:f>
      </x:c>
      <x:c r="AL21" s="54" t="str">
        <x:f>IF('Debt Setup'!$F$3=0,"",IF(AO20&lt;=0,0,AO20*'Debt Setup'!$D$18/100/12))</x:f>
      </x:c>
      <x:c r="AM21" s="54" t="str">
        <x:f>IF('Debt Setup'!$F$3=0,"",IF('Debt Setup'!$H$18="",0,MIN('Debt Setup'!$E$18,MAX(0,AO20+AL21))))</x:f>
      </x:c>
      <x:c r="AN21" s="54" t="str">
        <x:f>IF('Debt Setup'!$F$3=0,"",IF('Debt Setup'!$H$18="",0,MIN(MAX(0,AO20+AL21-AM21),MAX(0,'Debt Setup'!$F$5-(G21+K21+O21+S21+W21+AA21+AE21+AI21+AM21+AQ21+AU21+AY21)-(IF(AND('Debt Setup'!$H$10&lt;&gt;"",'Debt Setup'!$H$10&lt;'Debt Setup'!$H$18),MAX(0,I20+F21-G21),0)+IF(AND('Debt Setup'!$H$11&lt;&gt;"",'Debt Setup'!$H$11&lt;'Debt Setup'!$H$18),MAX(0,M20+J21-K21),0)+IF(AND('Debt Setup'!$H$12&lt;&gt;"",'Debt Setup'!$H$12&lt;'Debt Setup'!$H$18),MAX(0,Q20+N21-O21),0)+IF(AND('Debt Setup'!$H$13&lt;&gt;"",'Debt Setup'!$H$13&lt;'Debt Setup'!$H$18),MAX(0,U20+R21-S21),0)+IF(AND('Debt Setup'!$H$14&lt;&gt;"",'Debt Setup'!$H$14&lt;'Debt Setup'!$H$18),MAX(0,Y20+V21-W21),0)+IF(AND('Debt Setup'!$H$15&lt;&gt;"",'Debt Setup'!$H$15&lt;'Debt Setup'!$H$18),MAX(0,AC20+Z21-AA21),0)+IF(AND('Debt Setup'!$H$16&lt;&gt;"",'Debt Setup'!$H$16&lt;'Debt Setup'!$H$18),MAX(0,AG20+AD21-AE21),0)+IF(AND('Debt Setup'!$H$17&lt;&gt;"",'Debt Setup'!$H$17&lt;'Debt Setup'!$H$18),MAX(0,AK20+AH21-AI21),0)+IF(AND('Debt Setup'!$H$18&lt;&gt;"",'Debt Setup'!$H$18&lt;'Debt Setup'!$H$18),MAX(0,AO20+AL21-AM21),0)+IF(AND('Debt Setup'!$H$19&lt;&gt;"",'Debt Setup'!$H$19&lt;'Debt Setup'!$H$18),MAX(0,AS20+AP21-AQ21),0)+IF(AND('Debt Setup'!$H$20&lt;&gt;"",'Debt Setup'!$H$20&lt;'Debt Setup'!$H$18),MAX(0,AW20+AT21-AU21),0)+IF(AND('Debt Setup'!$H$21&lt;&gt;"",'Debt Setup'!$H$21&lt;'Debt Setup'!$H$18),MAX(0,BA20+AX21-AY21),0))))))</x:f>
      </x:c>
      <x:c r="AO21" s="54" t="str">
        <x:f>IF('Debt Setup'!$F$3=0,"",MAX(0,AO20+AL21-AM21-AN21))</x:f>
      </x:c>
      <x:c r="AP21" s="54" t="str">
        <x:f>IF('Debt Setup'!$F$3=0,"",IF(AS20&lt;=0,0,AS20*'Debt Setup'!$D$19/100/12))</x:f>
      </x:c>
      <x:c r="AQ21" s="54" t="str">
        <x:f>IF('Debt Setup'!$F$3=0,"",IF('Debt Setup'!$H$19="",0,MIN('Debt Setup'!$E$19,MAX(0,AS20+AP21))))</x:f>
      </x:c>
      <x:c r="AR21" s="54" t="str">
        <x:f>IF('Debt Setup'!$F$3=0,"",IF('Debt Setup'!$H$19="",0,MIN(MAX(0,AS20+AP21-AQ21),MAX(0,'Debt Setup'!$F$5-(G21+K21+O21+S21+W21+AA21+AE21+AI21+AM21+AQ21+AU21+AY21)-(IF(AND('Debt Setup'!$H$10&lt;&gt;"",'Debt Setup'!$H$10&lt;'Debt Setup'!$H$19),MAX(0,I20+F21-G21),0)+IF(AND('Debt Setup'!$H$11&lt;&gt;"",'Debt Setup'!$H$11&lt;'Debt Setup'!$H$19),MAX(0,M20+J21-K21),0)+IF(AND('Debt Setup'!$H$12&lt;&gt;"",'Debt Setup'!$H$12&lt;'Debt Setup'!$H$19),MAX(0,Q20+N21-O21),0)+IF(AND('Debt Setup'!$H$13&lt;&gt;"",'Debt Setup'!$H$13&lt;'Debt Setup'!$H$19),MAX(0,U20+R21-S21),0)+IF(AND('Debt Setup'!$H$14&lt;&gt;"",'Debt Setup'!$H$14&lt;'Debt Setup'!$H$19),MAX(0,Y20+V21-W21),0)+IF(AND('Debt Setup'!$H$15&lt;&gt;"",'Debt Setup'!$H$15&lt;'Debt Setup'!$H$19),MAX(0,AC20+Z21-AA21),0)+IF(AND('Debt Setup'!$H$16&lt;&gt;"",'Debt Setup'!$H$16&lt;'Debt Setup'!$H$19),MAX(0,AG20+AD21-AE21),0)+IF(AND('Debt Setup'!$H$17&lt;&gt;"",'Debt Setup'!$H$17&lt;'Debt Setup'!$H$19),MAX(0,AK20+AH21-AI21),0)+IF(AND('Debt Setup'!$H$18&lt;&gt;"",'Debt Setup'!$H$18&lt;'Debt Setup'!$H$19),MAX(0,AO20+AL21-AM21),0)+IF(AND('Debt Setup'!$H$19&lt;&gt;"",'Debt Setup'!$H$19&lt;'Debt Setup'!$H$19),MAX(0,AS20+AP21-AQ21),0)+IF(AND('Debt Setup'!$H$20&lt;&gt;"",'Debt Setup'!$H$20&lt;'Debt Setup'!$H$19),MAX(0,AW20+AT21-AU21),0)+IF(AND('Debt Setup'!$H$21&lt;&gt;"",'Debt Setup'!$H$21&lt;'Debt Setup'!$H$19),MAX(0,BA20+AX21-AY21),0))))))</x:f>
      </x:c>
      <x:c r="AS21" s="54" t="str">
        <x:f>IF('Debt Setup'!$F$3=0,"",MAX(0,AS20+AP21-AQ21-AR21))</x:f>
      </x:c>
      <x:c r="AT21" s="54" t="str">
        <x:f>IF('Debt Setup'!$F$3=0,"",IF(AW20&lt;=0,0,AW20*'Debt Setup'!$D$20/100/12))</x:f>
      </x:c>
      <x:c r="AU21" s="54" t="str">
        <x:f>IF('Debt Setup'!$F$3=0,"",IF('Debt Setup'!$H$20="",0,MIN('Debt Setup'!$E$20,MAX(0,AW20+AT21))))</x:f>
      </x:c>
      <x:c r="AV21" s="54" t="str">
        <x:f>IF('Debt Setup'!$F$3=0,"",IF('Debt Setup'!$H$20="",0,MIN(MAX(0,AW20+AT21-AU21),MAX(0,'Debt Setup'!$F$5-(G21+K21+O21+S21+W21+AA21+AE21+AI21+AM21+AQ21+AU21+AY21)-(IF(AND('Debt Setup'!$H$10&lt;&gt;"",'Debt Setup'!$H$10&lt;'Debt Setup'!$H$20),MAX(0,I20+F21-G21),0)+IF(AND('Debt Setup'!$H$11&lt;&gt;"",'Debt Setup'!$H$11&lt;'Debt Setup'!$H$20),MAX(0,M20+J21-K21),0)+IF(AND('Debt Setup'!$H$12&lt;&gt;"",'Debt Setup'!$H$12&lt;'Debt Setup'!$H$20),MAX(0,Q20+N21-O21),0)+IF(AND('Debt Setup'!$H$13&lt;&gt;"",'Debt Setup'!$H$13&lt;'Debt Setup'!$H$20),MAX(0,U20+R21-S21),0)+IF(AND('Debt Setup'!$H$14&lt;&gt;"",'Debt Setup'!$H$14&lt;'Debt Setup'!$H$20),MAX(0,Y20+V21-W21),0)+IF(AND('Debt Setup'!$H$15&lt;&gt;"",'Debt Setup'!$H$15&lt;'Debt Setup'!$H$20),MAX(0,AC20+Z21-AA21),0)+IF(AND('Debt Setup'!$H$16&lt;&gt;"",'Debt Setup'!$H$16&lt;'Debt Setup'!$H$20),MAX(0,AG20+AD21-AE21),0)+IF(AND('Debt Setup'!$H$17&lt;&gt;"",'Debt Setup'!$H$17&lt;'Debt Setup'!$H$20),MAX(0,AK20+AH21-AI21),0)+IF(AND('Debt Setup'!$H$18&lt;&gt;"",'Debt Setup'!$H$18&lt;'Debt Setup'!$H$20),MAX(0,AO20+AL21-AM21),0)+IF(AND('Debt Setup'!$H$19&lt;&gt;"",'Debt Setup'!$H$19&lt;'Debt Setup'!$H$20),MAX(0,AS20+AP21-AQ21),0)+IF(AND('Debt Setup'!$H$20&lt;&gt;"",'Debt Setup'!$H$20&lt;'Debt Setup'!$H$20),MAX(0,AW20+AT21-AU21),0)+IF(AND('Debt Setup'!$H$21&lt;&gt;"",'Debt Setup'!$H$21&lt;'Debt Setup'!$H$20),MAX(0,BA20+AX21-AY21),0))))))</x:f>
      </x:c>
      <x:c r="AW21" s="54" t="str">
        <x:f>IF('Debt Setup'!$F$3=0,"",MAX(0,AW20+AT21-AU21-AV21))</x:f>
      </x:c>
      <x:c r="AX21" s="54" t="str">
        <x:f>IF('Debt Setup'!$F$3=0,"",IF(BA20&lt;=0,0,BA20*'Debt Setup'!$D$21/100/12))</x:f>
      </x:c>
      <x:c r="AY21" s="54" t="str">
        <x:f>IF('Debt Setup'!$F$3=0,"",IF('Debt Setup'!$H$21="",0,MIN('Debt Setup'!$E$21,MAX(0,BA20+AX21))))</x:f>
      </x:c>
      <x:c r="AZ21" s="54" t="str">
        <x:f>IF('Debt Setup'!$F$3=0,"",IF('Debt Setup'!$H$21="",0,MIN(MAX(0,BA20+AX21-AY21),MAX(0,'Debt Setup'!$F$5-(G21+K21+O21+S21+W21+AA21+AE21+AI21+AM21+AQ21+AU21+AY21)-(IF(AND('Debt Setup'!$H$10&lt;&gt;"",'Debt Setup'!$H$10&lt;'Debt Setup'!$H$21),MAX(0,I20+F21-G21),0)+IF(AND('Debt Setup'!$H$11&lt;&gt;"",'Debt Setup'!$H$11&lt;'Debt Setup'!$H$21),MAX(0,M20+J21-K21),0)+IF(AND('Debt Setup'!$H$12&lt;&gt;"",'Debt Setup'!$H$12&lt;'Debt Setup'!$H$21),MAX(0,Q20+N21-O21),0)+IF(AND('Debt Setup'!$H$13&lt;&gt;"",'Debt Setup'!$H$13&lt;'Debt Setup'!$H$21),MAX(0,U20+R21-S21),0)+IF(AND('Debt Setup'!$H$14&lt;&gt;"",'Debt Setup'!$H$14&lt;'Debt Setup'!$H$21),MAX(0,Y20+V21-W21),0)+IF(AND('Debt Setup'!$H$15&lt;&gt;"",'Debt Setup'!$H$15&lt;'Debt Setup'!$H$21),MAX(0,AC20+Z21-AA21),0)+IF(AND('Debt Setup'!$H$16&lt;&gt;"",'Debt Setup'!$H$16&lt;'Debt Setup'!$H$21),MAX(0,AG20+AD21-AE21),0)+IF(AND('Debt Setup'!$H$17&lt;&gt;"",'Debt Setup'!$H$17&lt;'Debt Setup'!$H$21),MAX(0,AK20+AH21-AI21),0)+IF(AND('Debt Setup'!$H$18&lt;&gt;"",'Debt Setup'!$H$18&lt;'Debt Setup'!$H$21),MAX(0,AO20+AL21-AM21),0)+IF(AND('Debt Setup'!$H$19&lt;&gt;"",'Debt Setup'!$H$19&lt;'Debt Setup'!$H$21),MAX(0,AS20+AP21-AQ21),0)+IF(AND('Debt Setup'!$H$20&lt;&gt;"",'Debt Setup'!$H$20&lt;'Debt Setup'!$H$21),MAX(0,AW20+AT21-AU21),0)+IF(AND('Debt Setup'!$H$21&lt;&gt;"",'Debt Setup'!$H$21&lt;'Debt Setup'!$H$21),MAX(0,BA20+AX21-AY21),0))))))</x:f>
      </x:c>
      <x:c r="BA21" s="54" t="str">
        <x:f>IF('Debt Setup'!$F$3=0,"",MAX(0,BA20+AX21-AY21-AZ21))</x:f>
      </x:c>
    </x:row>
    <x:row r="22">
      <x:c r="A22" t="n">
        <x:v>17</x:v>
      </x:c>
      <x:c r="B22" s="86" t="str">
        <x:f>IF('Debt Setup'!$F$3=0,"",DATE(YEAR('Debt Setup'!$B$6),MONTH('Debt Setup'!$B$6)+A22-1,1))</x:f>
      </x:c>
      <x:c r="C22" s="54" t="str">
        <x:f>IF('Debt Setup'!$F$3=0,"",I22+M22+Q22+U22+Y22+AC22+AG22+AK22+AO22+AS22+AW22+BA22)</x:f>
      </x:c>
      <x:c r="D22" s="54" t="str">
        <x:f>IF('Debt Setup'!$F$3=0,"",G22+H22+K22+L22+O22+P22+S22+T22+W22+X22+AA22+AB22+AE22+AF22+AI22+AJ22+AM22+AN22+AQ22+AR22+AU22+AV22+AY22+AZ22)</x:f>
      </x:c>
      <x:c r="E22" s="54" t="str">
        <x:f>IF('Debt Setup'!$F$3=0,"",F22+J22+N22+R22+V22+Z22+AD22+AH22+AL22+AP22+AT22+AX22)</x:f>
      </x:c>
      <x:c r="F22" s="54" t="str">
        <x:f>IF('Debt Setup'!$F$3=0,"",IF(I21&lt;=0,0,I21*'Debt Setup'!$D$10/100/12))</x:f>
      </x:c>
      <x:c r="G22" s="54" t="str">
        <x:f>IF('Debt Setup'!$F$3=0,"",IF('Debt Setup'!$H$10="",0,MIN('Debt Setup'!$E$10,MAX(0,I21+F22))))</x:f>
      </x:c>
      <x:c r="H22" s="54" t="str">
        <x:f>IF('Debt Setup'!$F$3=0,"",IF('Debt Setup'!$H$10="",0,MIN(MAX(0,I21+F22-G22),MAX(0,'Debt Setup'!$F$5-(G22+K22+O22+S22+W22+AA22+AE22+AI22+AM22+AQ22+AU22+AY22)-(IF(AND('Debt Setup'!$H$10&lt;&gt;"",'Debt Setup'!$H$10&lt;'Debt Setup'!$H$10),MAX(0,I21+F22-G22),0)+IF(AND('Debt Setup'!$H$11&lt;&gt;"",'Debt Setup'!$H$11&lt;'Debt Setup'!$H$10),MAX(0,M21+J22-K22),0)+IF(AND('Debt Setup'!$H$12&lt;&gt;"",'Debt Setup'!$H$12&lt;'Debt Setup'!$H$10),MAX(0,Q21+N22-O22),0)+IF(AND('Debt Setup'!$H$13&lt;&gt;"",'Debt Setup'!$H$13&lt;'Debt Setup'!$H$10),MAX(0,U21+R22-S22),0)+IF(AND('Debt Setup'!$H$14&lt;&gt;"",'Debt Setup'!$H$14&lt;'Debt Setup'!$H$10),MAX(0,Y21+V22-W22),0)+IF(AND('Debt Setup'!$H$15&lt;&gt;"",'Debt Setup'!$H$15&lt;'Debt Setup'!$H$10),MAX(0,AC21+Z22-AA22),0)+IF(AND('Debt Setup'!$H$16&lt;&gt;"",'Debt Setup'!$H$16&lt;'Debt Setup'!$H$10),MAX(0,AG21+AD22-AE22),0)+IF(AND('Debt Setup'!$H$17&lt;&gt;"",'Debt Setup'!$H$17&lt;'Debt Setup'!$H$10),MAX(0,AK21+AH22-AI22),0)+IF(AND('Debt Setup'!$H$18&lt;&gt;"",'Debt Setup'!$H$18&lt;'Debt Setup'!$H$10),MAX(0,AO21+AL22-AM22),0)+IF(AND('Debt Setup'!$H$19&lt;&gt;"",'Debt Setup'!$H$19&lt;'Debt Setup'!$H$10),MAX(0,AS21+AP22-AQ22),0)+IF(AND('Debt Setup'!$H$20&lt;&gt;"",'Debt Setup'!$H$20&lt;'Debt Setup'!$H$10),MAX(0,AW21+AT22-AU22),0)+IF(AND('Debt Setup'!$H$21&lt;&gt;"",'Debt Setup'!$H$21&lt;'Debt Setup'!$H$10),MAX(0,BA21+AX22-AY22),0))))))</x:f>
      </x:c>
      <x:c r="I22" s="54" t="str">
        <x:f>IF('Debt Setup'!$F$3=0,"",MAX(0,I21+F22-G22-H22))</x:f>
      </x:c>
      <x:c r="J22" s="54" t="str">
        <x:f>IF('Debt Setup'!$F$3=0,"",IF(M21&lt;=0,0,M21*'Debt Setup'!$D$11/100/12))</x:f>
      </x:c>
      <x:c r="K22" s="54" t="str">
        <x:f>IF('Debt Setup'!$F$3=0,"",IF('Debt Setup'!$H$11="",0,MIN('Debt Setup'!$E$11,MAX(0,M21+J22))))</x:f>
      </x:c>
      <x:c r="L22" s="54" t="str">
        <x:f>IF('Debt Setup'!$F$3=0,"",IF('Debt Setup'!$H$11="",0,MIN(MAX(0,M21+J22-K22),MAX(0,'Debt Setup'!$F$5-(G22+K22+O22+S22+W22+AA22+AE22+AI22+AM22+AQ22+AU22+AY22)-(IF(AND('Debt Setup'!$H$10&lt;&gt;"",'Debt Setup'!$H$10&lt;'Debt Setup'!$H$11),MAX(0,I21+F22-G22),0)+IF(AND('Debt Setup'!$H$11&lt;&gt;"",'Debt Setup'!$H$11&lt;'Debt Setup'!$H$11),MAX(0,M21+J22-K22),0)+IF(AND('Debt Setup'!$H$12&lt;&gt;"",'Debt Setup'!$H$12&lt;'Debt Setup'!$H$11),MAX(0,Q21+N22-O22),0)+IF(AND('Debt Setup'!$H$13&lt;&gt;"",'Debt Setup'!$H$13&lt;'Debt Setup'!$H$11),MAX(0,U21+R22-S22),0)+IF(AND('Debt Setup'!$H$14&lt;&gt;"",'Debt Setup'!$H$14&lt;'Debt Setup'!$H$11),MAX(0,Y21+V22-W22),0)+IF(AND('Debt Setup'!$H$15&lt;&gt;"",'Debt Setup'!$H$15&lt;'Debt Setup'!$H$11),MAX(0,AC21+Z22-AA22),0)+IF(AND('Debt Setup'!$H$16&lt;&gt;"",'Debt Setup'!$H$16&lt;'Debt Setup'!$H$11),MAX(0,AG21+AD22-AE22),0)+IF(AND('Debt Setup'!$H$17&lt;&gt;"",'Debt Setup'!$H$17&lt;'Debt Setup'!$H$11),MAX(0,AK21+AH22-AI22),0)+IF(AND('Debt Setup'!$H$18&lt;&gt;"",'Debt Setup'!$H$18&lt;'Debt Setup'!$H$11),MAX(0,AO21+AL22-AM22),0)+IF(AND('Debt Setup'!$H$19&lt;&gt;"",'Debt Setup'!$H$19&lt;'Debt Setup'!$H$11),MAX(0,AS21+AP22-AQ22),0)+IF(AND('Debt Setup'!$H$20&lt;&gt;"",'Debt Setup'!$H$20&lt;'Debt Setup'!$H$11),MAX(0,AW21+AT22-AU22),0)+IF(AND('Debt Setup'!$H$21&lt;&gt;"",'Debt Setup'!$H$21&lt;'Debt Setup'!$H$11),MAX(0,BA21+AX22-AY22),0))))))</x:f>
      </x:c>
      <x:c r="M22" s="54" t="str">
        <x:f>IF('Debt Setup'!$F$3=0,"",MAX(0,M21+J22-K22-L22))</x:f>
      </x:c>
      <x:c r="N22" s="54" t="str">
        <x:f>IF('Debt Setup'!$F$3=0,"",IF(Q21&lt;=0,0,Q21*'Debt Setup'!$D$12/100/12))</x:f>
      </x:c>
      <x:c r="O22" s="54" t="str">
        <x:f>IF('Debt Setup'!$F$3=0,"",IF('Debt Setup'!$H$12="",0,MIN('Debt Setup'!$E$12,MAX(0,Q21+N22))))</x:f>
      </x:c>
      <x:c r="P22" s="54" t="str">
        <x:f>IF('Debt Setup'!$F$3=0,"",IF('Debt Setup'!$H$12="",0,MIN(MAX(0,Q21+N22-O22),MAX(0,'Debt Setup'!$F$5-(G22+K22+O22+S22+W22+AA22+AE22+AI22+AM22+AQ22+AU22+AY22)-(IF(AND('Debt Setup'!$H$10&lt;&gt;"",'Debt Setup'!$H$10&lt;'Debt Setup'!$H$12),MAX(0,I21+F22-G22),0)+IF(AND('Debt Setup'!$H$11&lt;&gt;"",'Debt Setup'!$H$11&lt;'Debt Setup'!$H$12),MAX(0,M21+J22-K22),0)+IF(AND('Debt Setup'!$H$12&lt;&gt;"",'Debt Setup'!$H$12&lt;'Debt Setup'!$H$12),MAX(0,Q21+N22-O22),0)+IF(AND('Debt Setup'!$H$13&lt;&gt;"",'Debt Setup'!$H$13&lt;'Debt Setup'!$H$12),MAX(0,U21+R22-S22),0)+IF(AND('Debt Setup'!$H$14&lt;&gt;"",'Debt Setup'!$H$14&lt;'Debt Setup'!$H$12),MAX(0,Y21+V22-W22),0)+IF(AND('Debt Setup'!$H$15&lt;&gt;"",'Debt Setup'!$H$15&lt;'Debt Setup'!$H$12),MAX(0,AC21+Z22-AA22),0)+IF(AND('Debt Setup'!$H$16&lt;&gt;"",'Debt Setup'!$H$16&lt;'Debt Setup'!$H$12),MAX(0,AG21+AD22-AE22),0)+IF(AND('Debt Setup'!$H$17&lt;&gt;"",'Debt Setup'!$H$17&lt;'Debt Setup'!$H$12),MAX(0,AK21+AH22-AI22),0)+IF(AND('Debt Setup'!$H$18&lt;&gt;"",'Debt Setup'!$H$18&lt;'Debt Setup'!$H$12),MAX(0,AO21+AL22-AM22),0)+IF(AND('Debt Setup'!$H$19&lt;&gt;"",'Debt Setup'!$H$19&lt;'Debt Setup'!$H$12),MAX(0,AS21+AP22-AQ22),0)+IF(AND('Debt Setup'!$H$20&lt;&gt;"",'Debt Setup'!$H$20&lt;'Debt Setup'!$H$12),MAX(0,AW21+AT22-AU22),0)+IF(AND('Debt Setup'!$H$21&lt;&gt;"",'Debt Setup'!$H$21&lt;'Debt Setup'!$H$12),MAX(0,BA21+AX22-AY22),0))))))</x:f>
      </x:c>
      <x:c r="Q22" s="54" t="str">
        <x:f>IF('Debt Setup'!$F$3=0,"",MAX(0,Q21+N22-O22-P22))</x:f>
      </x:c>
      <x:c r="R22" s="54" t="str">
        <x:f>IF('Debt Setup'!$F$3=0,"",IF(U21&lt;=0,0,U21*'Debt Setup'!$D$13/100/12))</x:f>
      </x:c>
      <x:c r="S22" s="54" t="str">
        <x:f>IF('Debt Setup'!$F$3=0,"",IF('Debt Setup'!$H$13="",0,MIN('Debt Setup'!$E$13,MAX(0,U21+R22))))</x:f>
      </x:c>
      <x:c r="T22" s="54" t="str">
        <x:f>IF('Debt Setup'!$F$3=0,"",IF('Debt Setup'!$H$13="",0,MIN(MAX(0,U21+R22-S22),MAX(0,'Debt Setup'!$F$5-(G22+K22+O22+S22+W22+AA22+AE22+AI22+AM22+AQ22+AU22+AY22)-(IF(AND('Debt Setup'!$H$10&lt;&gt;"",'Debt Setup'!$H$10&lt;'Debt Setup'!$H$13),MAX(0,I21+F22-G22),0)+IF(AND('Debt Setup'!$H$11&lt;&gt;"",'Debt Setup'!$H$11&lt;'Debt Setup'!$H$13),MAX(0,M21+J22-K22),0)+IF(AND('Debt Setup'!$H$12&lt;&gt;"",'Debt Setup'!$H$12&lt;'Debt Setup'!$H$13),MAX(0,Q21+N22-O22),0)+IF(AND('Debt Setup'!$H$13&lt;&gt;"",'Debt Setup'!$H$13&lt;'Debt Setup'!$H$13),MAX(0,U21+R22-S22),0)+IF(AND('Debt Setup'!$H$14&lt;&gt;"",'Debt Setup'!$H$14&lt;'Debt Setup'!$H$13),MAX(0,Y21+V22-W22),0)+IF(AND('Debt Setup'!$H$15&lt;&gt;"",'Debt Setup'!$H$15&lt;'Debt Setup'!$H$13),MAX(0,AC21+Z22-AA22),0)+IF(AND('Debt Setup'!$H$16&lt;&gt;"",'Debt Setup'!$H$16&lt;'Debt Setup'!$H$13),MAX(0,AG21+AD22-AE22),0)+IF(AND('Debt Setup'!$H$17&lt;&gt;"",'Debt Setup'!$H$17&lt;'Debt Setup'!$H$13),MAX(0,AK21+AH22-AI22),0)+IF(AND('Debt Setup'!$H$18&lt;&gt;"",'Debt Setup'!$H$18&lt;'Debt Setup'!$H$13),MAX(0,AO21+AL22-AM22),0)+IF(AND('Debt Setup'!$H$19&lt;&gt;"",'Debt Setup'!$H$19&lt;'Debt Setup'!$H$13),MAX(0,AS21+AP22-AQ22),0)+IF(AND('Debt Setup'!$H$20&lt;&gt;"",'Debt Setup'!$H$20&lt;'Debt Setup'!$H$13),MAX(0,AW21+AT22-AU22),0)+IF(AND('Debt Setup'!$H$21&lt;&gt;"",'Debt Setup'!$H$21&lt;'Debt Setup'!$H$13),MAX(0,BA21+AX22-AY22),0))))))</x:f>
      </x:c>
      <x:c r="U22" s="54" t="str">
        <x:f>IF('Debt Setup'!$F$3=0,"",MAX(0,U21+R22-S22-T22))</x:f>
      </x:c>
      <x:c r="V22" s="54" t="str">
        <x:f>IF('Debt Setup'!$F$3=0,"",IF(Y21&lt;=0,0,Y21*'Debt Setup'!$D$14/100/12))</x:f>
      </x:c>
      <x:c r="W22" s="54" t="str">
        <x:f>IF('Debt Setup'!$F$3=0,"",IF('Debt Setup'!$H$14="",0,MIN('Debt Setup'!$E$14,MAX(0,Y21+V22))))</x:f>
      </x:c>
      <x:c r="X22" s="54" t="str">
        <x:f>IF('Debt Setup'!$F$3=0,"",IF('Debt Setup'!$H$14="",0,MIN(MAX(0,Y21+V22-W22),MAX(0,'Debt Setup'!$F$5-(G22+K22+O22+S22+W22+AA22+AE22+AI22+AM22+AQ22+AU22+AY22)-(IF(AND('Debt Setup'!$H$10&lt;&gt;"",'Debt Setup'!$H$10&lt;'Debt Setup'!$H$14),MAX(0,I21+F22-G22),0)+IF(AND('Debt Setup'!$H$11&lt;&gt;"",'Debt Setup'!$H$11&lt;'Debt Setup'!$H$14),MAX(0,M21+J22-K22),0)+IF(AND('Debt Setup'!$H$12&lt;&gt;"",'Debt Setup'!$H$12&lt;'Debt Setup'!$H$14),MAX(0,Q21+N22-O22),0)+IF(AND('Debt Setup'!$H$13&lt;&gt;"",'Debt Setup'!$H$13&lt;'Debt Setup'!$H$14),MAX(0,U21+R22-S22),0)+IF(AND('Debt Setup'!$H$14&lt;&gt;"",'Debt Setup'!$H$14&lt;'Debt Setup'!$H$14),MAX(0,Y21+V22-W22),0)+IF(AND('Debt Setup'!$H$15&lt;&gt;"",'Debt Setup'!$H$15&lt;'Debt Setup'!$H$14),MAX(0,AC21+Z22-AA22),0)+IF(AND('Debt Setup'!$H$16&lt;&gt;"",'Debt Setup'!$H$16&lt;'Debt Setup'!$H$14),MAX(0,AG21+AD22-AE22),0)+IF(AND('Debt Setup'!$H$17&lt;&gt;"",'Debt Setup'!$H$17&lt;'Debt Setup'!$H$14),MAX(0,AK21+AH22-AI22),0)+IF(AND('Debt Setup'!$H$18&lt;&gt;"",'Debt Setup'!$H$18&lt;'Debt Setup'!$H$14),MAX(0,AO21+AL22-AM22),0)+IF(AND('Debt Setup'!$H$19&lt;&gt;"",'Debt Setup'!$H$19&lt;'Debt Setup'!$H$14),MAX(0,AS21+AP22-AQ22),0)+IF(AND('Debt Setup'!$H$20&lt;&gt;"",'Debt Setup'!$H$20&lt;'Debt Setup'!$H$14),MAX(0,AW21+AT22-AU22),0)+IF(AND('Debt Setup'!$H$21&lt;&gt;"",'Debt Setup'!$H$21&lt;'Debt Setup'!$H$14),MAX(0,BA21+AX22-AY22),0))))))</x:f>
      </x:c>
      <x:c r="Y22" s="54" t="str">
        <x:f>IF('Debt Setup'!$F$3=0,"",MAX(0,Y21+V22-W22-X22))</x:f>
      </x:c>
      <x:c r="Z22" s="54" t="str">
        <x:f>IF('Debt Setup'!$F$3=0,"",IF(AC21&lt;=0,0,AC21*'Debt Setup'!$D$15/100/12))</x:f>
      </x:c>
      <x:c r="AA22" s="54" t="str">
        <x:f>IF('Debt Setup'!$F$3=0,"",IF('Debt Setup'!$H$15="",0,MIN('Debt Setup'!$E$15,MAX(0,AC21+Z22))))</x:f>
      </x:c>
      <x:c r="AB22" s="54" t="str">
        <x:f>IF('Debt Setup'!$F$3=0,"",IF('Debt Setup'!$H$15="",0,MIN(MAX(0,AC21+Z22-AA22),MAX(0,'Debt Setup'!$F$5-(G22+K22+O22+S22+W22+AA22+AE22+AI22+AM22+AQ22+AU22+AY22)-(IF(AND('Debt Setup'!$H$10&lt;&gt;"",'Debt Setup'!$H$10&lt;'Debt Setup'!$H$15),MAX(0,I21+F22-G22),0)+IF(AND('Debt Setup'!$H$11&lt;&gt;"",'Debt Setup'!$H$11&lt;'Debt Setup'!$H$15),MAX(0,M21+J22-K22),0)+IF(AND('Debt Setup'!$H$12&lt;&gt;"",'Debt Setup'!$H$12&lt;'Debt Setup'!$H$15),MAX(0,Q21+N22-O22),0)+IF(AND('Debt Setup'!$H$13&lt;&gt;"",'Debt Setup'!$H$13&lt;'Debt Setup'!$H$15),MAX(0,U21+R22-S22),0)+IF(AND('Debt Setup'!$H$14&lt;&gt;"",'Debt Setup'!$H$14&lt;'Debt Setup'!$H$15),MAX(0,Y21+V22-W22),0)+IF(AND('Debt Setup'!$H$15&lt;&gt;"",'Debt Setup'!$H$15&lt;'Debt Setup'!$H$15),MAX(0,AC21+Z22-AA22),0)+IF(AND('Debt Setup'!$H$16&lt;&gt;"",'Debt Setup'!$H$16&lt;'Debt Setup'!$H$15),MAX(0,AG21+AD22-AE22),0)+IF(AND('Debt Setup'!$H$17&lt;&gt;"",'Debt Setup'!$H$17&lt;'Debt Setup'!$H$15),MAX(0,AK21+AH22-AI22),0)+IF(AND('Debt Setup'!$H$18&lt;&gt;"",'Debt Setup'!$H$18&lt;'Debt Setup'!$H$15),MAX(0,AO21+AL22-AM22),0)+IF(AND('Debt Setup'!$H$19&lt;&gt;"",'Debt Setup'!$H$19&lt;'Debt Setup'!$H$15),MAX(0,AS21+AP22-AQ22),0)+IF(AND('Debt Setup'!$H$20&lt;&gt;"",'Debt Setup'!$H$20&lt;'Debt Setup'!$H$15),MAX(0,AW21+AT22-AU22),0)+IF(AND('Debt Setup'!$H$21&lt;&gt;"",'Debt Setup'!$H$21&lt;'Debt Setup'!$H$15),MAX(0,BA21+AX22-AY22),0))))))</x:f>
      </x:c>
      <x:c r="AC22" s="54" t="str">
        <x:f>IF('Debt Setup'!$F$3=0,"",MAX(0,AC21+Z22-AA22-AB22))</x:f>
      </x:c>
      <x:c r="AD22" s="54" t="str">
        <x:f>IF('Debt Setup'!$F$3=0,"",IF(AG21&lt;=0,0,AG21*'Debt Setup'!$D$16/100/12))</x:f>
      </x:c>
      <x:c r="AE22" s="54" t="str">
        <x:f>IF('Debt Setup'!$F$3=0,"",IF('Debt Setup'!$H$16="",0,MIN('Debt Setup'!$E$16,MAX(0,AG21+AD22))))</x:f>
      </x:c>
      <x:c r="AF22" s="54" t="str">
        <x:f>IF('Debt Setup'!$F$3=0,"",IF('Debt Setup'!$H$16="",0,MIN(MAX(0,AG21+AD22-AE22),MAX(0,'Debt Setup'!$F$5-(G22+K22+O22+S22+W22+AA22+AE22+AI22+AM22+AQ22+AU22+AY22)-(IF(AND('Debt Setup'!$H$10&lt;&gt;"",'Debt Setup'!$H$10&lt;'Debt Setup'!$H$16),MAX(0,I21+F22-G22),0)+IF(AND('Debt Setup'!$H$11&lt;&gt;"",'Debt Setup'!$H$11&lt;'Debt Setup'!$H$16),MAX(0,M21+J22-K22),0)+IF(AND('Debt Setup'!$H$12&lt;&gt;"",'Debt Setup'!$H$12&lt;'Debt Setup'!$H$16),MAX(0,Q21+N22-O22),0)+IF(AND('Debt Setup'!$H$13&lt;&gt;"",'Debt Setup'!$H$13&lt;'Debt Setup'!$H$16),MAX(0,U21+R22-S22),0)+IF(AND('Debt Setup'!$H$14&lt;&gt;"",'Debt Setup'!$H$14&lt;'Debt Setup'!$H$16),MAX(0,Y21+V22-W22),0)+IF(AND('Debt Setup'!$H$15&lt;&gt;"",'Debt Setup'!$H$15&lt;'Debt Setup'!$H$16),MAX(0,AC21+Z22-AA22),0)+IF(AND('Debt Setup'!$H$16&lt;&gt;"",'Debt Setup'!$H$16&lt;'Debt Setup'!$H$16),MAX(0,AG21+AD22-AE22),0)+IF(AND('Debt Setup'!$H$17&lt;&gt;"",'Debt Setup'!$H$17&lt;'Debt Setup'!$H$16),MAX(0,AK21+AH22-AI22),0)+IF(AND('Debt Setup'!$H$18&lt;&gt;"",'Debt Setup'!$H$18&lt;'Debt Setup'!$H$16),MAX(0,AO21+AL22-AM22),0)+IF(AND('Debt Setup'!$H$19&lt;&gt;"",'Debt Setup'!$H$19&lt;'Debt Setup'!$H$16),MAX(0,AS21+AP22-AQ22),0)+IF(AND('Debt Setup'!$H$20&lt;&gt;"",'Debt Setup'!$H$20&lt;'Debt Setup'!$H$16),MAX(0,AW21+AT22-AU22),0)+IF(AND('Debt Setup'!$H$21&lt;&gt;"",'Debt Setup'!$H$21&lt;'Debt Setup'!$H$16),MAX(0,BA21+AX22-AY22),0))))))</x:f>
      </x:c>
      <x:c r="AG22" s="54" t="str">
        <x:f>IF('Debt Setup'!$F$3=0,"",MAX(0,AG21+AD22-AE22-AF22))</x:f>
      </x:c>
      <x:c r="AH22" s="54" t="str">
        <x:f>IF('Debt Setup'!$F$3=0,"",IF(AK21&lt;=0,0,AK21*'Debt Setup'!$D$17/100/12))</x:f>
      </x:c>
      <x:c r="AI22" s="54" t="str">
        <x:f>IF('Debt Setup'!$F$3=0,"",IF('Debt Setup'!$H$17="",0,MIN('Debt Setup'!$E$17,MAX(0,AK21+AH22))))</x:f>
      </x:c>
      <x:c r="AJ22" s="54" t="str">
        <x:f>IF('Debt Setup'!$F$3=0,"",IF('Debt Setup'!$H$17="",0,MIN(MAX(0,AK21+AH22-AI22),MAX(0,'Debt Setup'!$F$5-(G22+K22+O22+S22+W22+AA22+AE22+AI22+AM22+AQ22+AU22+AY22)-(IF(AND('Debt Setup'!$H$10&lt;&gt;"",'Debt Setup'!$H$10&lt;'Debt Setup'!$H$17),MAX(0,I21+F22-G22),0)+IF(AND('Debt Setup'!$H$11&lt;&gt;"",'Debt Setup'!$H$11&lt;'Debt Setup'!$H$17),MAX(0,M21+J22-K22),0)+IF(AND('Debt Setup'!$H$12&lt;&gt;"",'Debt Setup'!$H$12&lt;'Debt Setup'!$H$17),MAX(0,Q21+N22-O22),0)+IF(AND('Debt Setup'!$H$13&lt;&gt;"",'Debt Setup'!$H$13&lt;'Debt Setup'!$H$17),MAX(0,U21+R22-S22),0)+IF(AND('Debt Setup'!$H$14&lt;&gt;"",'Debt Setup'!$H$14&lt;'Debt Setup'!$H$17),MAX(0,Y21+V22-W22),0)+IF(AND('Debt Setup'!$H$15&lt;&gt;"",'Debt Setup'!$H$15&lt;'Debt Setup'!$H$17),MAX(0,AC21+Z22-AA22),0)+IF(AND('Debt Setup'!$H$16&lt;&gt;"",'Debt Setup'!$H$16&lt;'Debt Setup'!$H$17),MAX(0,AG21+AD22-AE22),0)+IF(AND('Debt Setup'!$H$17&lt;&gt;"",'Debt Setup'!$H$17&lt;'Debt Setup'!$H$17),MAX(0,AK21+AH22-AI22),0)+IF(AND('Debt Setup'!$H$18&lt;&gt;"",'Debt Setup'!$H$18&lt;'Debt Setup'!$H$17),MAX(0,AO21+AL22-AM22),0)+IF(AND('Debt Setup'!$H$19&lt;&gt;"",'Debt Setup'!$H$19&lt;'Debt Setup'!$H$17),MAX(0,AS21+AP22-AQ22),0)+IF(AND('Debt Setup'!$H$20&lt;&gt;"",'Debt Setup'!$H$20&lt;'Debt Setup'!$H$17),MAX(0,AW21+AT22-AU22),0)+IF(AND('Debt Setup'!$H$21&lt;&gt;"",'Debt Setup'!$H$21&lt;'Debt Setup'!$H$17),MAX(0,BA21+AX22-AY22),0))))))</x:f>
      </x:c>
      <x:c r="AK22" s="54" t="str">
        <x:f>IF('Debt Setup'!$F$3=0,"",MAX(0,AK21+AH22-AI22-AJ22))</x:f>
      </x:c>
      <x:c r="AL22" s="54" t="str">
        <x:f>IF('Debt Setup'!$F$3=0,"",IF(AO21&lt;=0,0,AO21*'Debt Setup'!$D$18/100/12))</x:f>
      </x:c>
      <x:c r="AM22" s="54" t="str">
        <x:f>IF('Debt Setup'!$F$3=0,"",IF('Debt Setup'!$H$18="",0,MIN('Debt Setup'!$E$18,MAX(0,AO21+AL22))))</x:f>
      </x:c>
      <x:c r="AN22" s="54" t="str">
        <x:f>IF('Debt Setup'!$F$3=0,"",IF('Debt Setup'!$H$18="",0,MIN(MAX(0,AO21+AL22-AM22),MAX(0,'Debt Setup'!$F$5-(G22+K22+O22+S22+W22+AA22+AE22+AI22+AM22+AQ22+AU22+AY22)-(IF(AND('Debt Setup'!$H$10&lt;&gt;"",'Debt Setup'!$H$10&lt;'Debt Setup'!$H$18),MAX(0,I21+F22-G22),0)+IF(AND('Debt Setup'!$H$11&lt;&gt;"",'Debt Setup'!$H$11&lt;'Debt Setup'!$H$18),MAX(0,M21+J22-K22),0)+IF(AND('Debt Setup'!$H$12&lt;&gt;"",'Debt Setup'!$H$12&lt;'Debt Setup'!$H$18),MAX(0,Q21+N22-O22),0)+IF(AND('Debt Setup'!$H$13&lt;&gt;"",'Debt Setup'!$H$13&lt;'Debt Setup'!$H$18),MAX(0,U21+R22-S22),0)+IF(AND('Debt Setup'!$H$14&lt;&gt;"",'Debt Setup'!$H$14&lt;'Debt Setup'!$H$18),MAX(0,Y21+V22-W22),0)+IF(AND('Debt Setup'!$H$15&lt;&gt;"",'Debt Setup'!$H$15&lt;'Debt Setup'!$H$18),MAX(0,AC21+Z22-AA22),0)+IF(AND('Debt Setup'!$H$16&lt;&gt;"",'Debt Setup'!$H$16&lt;'Debt Setup'!$H$18),MAX(0,AG21+AD22-AE22),0)+IF(AND('Debt Setup'!$H$17&lt;&gt;"",'Debt Setup'!$H$17&lt;'Debt Setup'!$H$18),MAX(0,AK21+AH22-AI22),0)+IF(AND('Debt Setup'!$H$18&lt;&gt;"",'Debt Setup'!$H$18&lt;'Debt Setup'!$H$18),MAX(0,AO21+AL22-AM22),0)+IF(AND('Debt Setup'!$H$19&lt;&gt;"",'Debt Setup'!$H$19&lt;'Debt Setup'!$H$18),MAX(0,AS21+AP22-AQ22),0)+IF(AND('Debt Setup'!$H$20&lt;&gt;"",'Debt Setup'!$H$20&lt;'Debt Setup'!$H$18),MAX(0,AW21+AT22-AU22),0)+IF(AND('Debt Setup'!$H$21&lt;&gt;"",'Debt Setup'!$H$21&lt;'Debt Setup'!$H$18),MAX(0,BA21+AX22-AY22),0))))))</x:f>
      </x:c>
      <x:c r="AO22" s="54" t="str">
        <x:f>IF('Debt Setup'!$F$3=0,"",MAX(0,AO21+AL22-AM22-AN22))</x:f>
      </x:c>
      <x:c r="AP22" s="54" t="str">
        <x:f>IF('Debt Setup'!$F$3=0,"",IF(AS21&lt;=0,0,AS21*'Debt Setup'!$D$19/100/12))</x:f>
      </x:c>
      <x:c r="AQ22" s="54" t="str">
        <x:f>IF('Debt Setup'!$F$3=0,"",IF('Debt Setup'!$H$19="",0,MIN('Debt Setup'!$E$19,MAX(0,AS21+AP22))))</x:f>
      </x:c>
      <x:c r="AR22" s="54" t="str">
        <x:f>IF('Debt Setup'!$F$3=0,"",IF('Debt Setup'!$H$19="",0,MIN(MAX(0,AS21+AP22-AQ22),MAX(0,'Debt Setup'!$F$5-(G22+K22+O22+S22+W22+AA22+AE22+AI22+AM22+AQ22+AU22+AY22)-(IF(AND('Debt Setup'!$H$10&lt;&gt;"",'Debt Setup'!$H$10&lt;'Debt Setup'!$H$19),MAX(0,I21+F22-G22),0)+IF(AND('Debt Setup'!$H$11&lt;&gt;"",'Debt Setup'!$H$11&lt;'Debt Setup'!$H$19),MAX(0,M21+J22-K22),0)+IF(AND('Debt Setup'!$H$12&lt;&gt;"",'Debt Setup'!$H$12&lt;'Debt Setup'!$H$19),MAX(0,Q21+N22-O22),0)+IF(AND('Debt Setup'!$H$13&lt;&gt;"",'Debt Setup'!$H$13&lt;'Debt Setup'!$H$19),MAX(0,U21+R22-S22),0)+IF(AND('Debt Setup'!$H$14&lt;&gt;"",'Debt Setup'!$H$14&lt;'Debt Setup'!$H$19),MAX(0,Y21+V22-W22),0)+IF(AND('Debt Setup'!$H$15&lt;&gt;"",'Debt Setup'!$H$15&lt;'Debt Setup'!$H$19),MAX(0,AC21+Z22-AA22),0)+IF(AND('Debt Setup'!$H$16&lt;&gt;"",'Debt Setup'!$H$16&lt;'Debt Setup'!$H$19),MAX(0,AG21+AD22-AE22),0)+IF(AND('Debt Setup'!$H$17&lt;&gt;"",'Debt Setup'!$H$17&lt;'Debt Setup'!$H$19),MAX(0,AK21+AH22-AI22),0)+IF(AND('Debt Setup'!$H$18&lt;&gt;"",'Debt Setup'!$H$18&lt;'Debt Setup'!$H$19),MAX(0,AO21+AL22-AM22),0)+IF(AND('Debt Setup'!$H$19&lt;&gt;"",'Debt Setup'!$H$19&lt;'Debt Setup'!$H$19),MAX(0,AS21+AP22-AQ22),0)+IF(AND('Debt Setup'!$H$20&lt;&gt;"",'Debt Setup'!$H$20&lt;'Debt Setup'!$H$19),MAX(0,AW21+AT22-AU22),0)+IF(AND('Debt Setup'!$H$21&lt;&gt;"",'Debt Setup'!$H$21&lt;'Debt Setup'!$H$19),MAX(0,BA21+AX22-AY22),0))))))</x:f>
      </x:c>
      <x:c r="AS22" s="54" t="str">
        <x:f>IF('Debt Setup'!$F$3=0,"",MAX(0,AS21+AP22-AQ22-AR22))</x:f>
      </x:c>
      <x:c r="AT22" s="54" t="str">
        <x:f>IF('Debt Setup'!$F$3=0,"",IF(AW21&lt;=0,0,AW21*'Debt Setup'!$D$20/100/12))</x:f>
      </x:c>
      <x:c r="AU22" s="54" t="str">
        <x:f>IF('Debt Setup'!$F$3=0,"",IF('Debt Setup'!$H$20="",0,MIN('Debt Setup'!$E$20,MAX(0,AW21+AT22))))</x:f>
      </x:c>
      <x:c r="AV22" s="54" t="str">
        <x:f>IF('Debt Setup'!$F$3=0,"",IF('Debt Setup'!$H$20="",0,MIN(MAX(0,AW21+AT22-AU22),MAX(0,'Debt Setup'!$F$5-(G22+K22+O22+S22+W22+AA22+AE22+AI22+AM22+AQ22+AU22+AY22)-(IF(AND('Debt Setup'!$H$10&lt;&gt;"",'Debt Setup'!$H$10&lt;'Debt Setup'!$H$20),MAX(0,I21+F22-G22),0)+IF(AND('Debt Setup'!$H$11&lt;&gt;"",'Debt Setup'!$H$11&lt;'Debt Setup'!$H$20),MAX(0,M21+J22-K22),0)+IF(AND('Debt Setup'!$H$12&lt;&gt;"",'Debt Setup'!$H$12&lt;'Debt Setup'!$H$20),MAX(0,Q21+N22-O22),0)+IF(AND('Debt Setup'!$H$13&lt;&gt;"",'Debt Setup'!$H$13&lt;'Debt Setup'!$H$20),MAX(0,U21+R22-S22),0)+IF(AND('Debt Setup'!$H$14&lt;&gt;"",'Debt Setup'!$H$14&lt;'Debt Setup'!$H$20),MAX(0,Y21+V22-W22),0)+IF(AND('Debt Setup'!$H$15&lt;&gt;"",'Debt Setup'!$H$15&lt;'Debt Setup'!$H$20),MAX(0,AC21+Z22-AA22),0)+IF(AND('Debt Setup'!$H$16&lt;&gt;"",'Debt Setup'!$H$16&lt;'Debt Setup'!$H$20),MAX(0,AG21+AD22-AE22),0)+IF(AND('Debt Setup'!$H$17&lt;&gt;"",'Debt Setup'!$H$17&lt;'Debt Setup'!$H$20),MAX(0,AK21+AH22-AI22),0)+IF(AND('Debt Setup'!$H$18&lt;&gt;"",'Debt Setup'!$H$18&lt;'Debt Setup'!$H$20),MAX(0,AO21+AL22-AM22),0)+IF(AND('Debt Setup'!$H$19&lt;&gt;"",'Debt Setup'!$H$19&lt;'Debt Setup'!$H$20),MAX(0,AS21+AP22-AQ22),0)+IF(AND('Debt Setup'!$H$20&lt;&gt;"",'Debt Setup'!$H$20&lt;'Debt Setup'!$H$20),MAX(0,AW21+AT22-AU22),0)+IF(AND('Debt Setup'!$H$21&lt;&gt;"",'Debt Setup'!$H$21&lt;'Debt Setup'!$H$20),MAX(0,BA21+AX22-AY22),0))))))</x:f>
      </x:c>
      <x:c r="AW22" s="54" t="str">
        <x:f>IF('Debt Setup'!$F$3=0,"",MAX(0,AW21+AT22-AU22-AV22))</x:f>
      </x:c>
      <x:c r="AX22" s="54" t="str">
        <x:f>IF('Debt Setup'!$F$3=0,"",IF(BA21&lt;=0,0,BA21*'Debt Setup'!$D$21/100/12))</x:f>
      </x:c>
      <x:c r="AY22" s="54" t="str">
        <x:f>IF('Debt Setup'!$F$3=0,"",IF('Debt Setup'!$H$21="",0,MIN('Debt Setup'!$E$21,MAX(0,BA21+AX22))))</x:f>
      </x:c>
      <x:c r="AZ22" s="54" t="str">
        <x:f>IF('Debt Setup'!$F$3=0,"",IF('Debt Setup'!$H$21="",0,MIN(MAX(0,BA21+AX22-AY22),MAX(0,'Debt Setup'!$F$5-(G22+K22+O22+S22+W22+AA22+AE22+AI22+AM22+AQ22+AU22+AY22)-(IF(AND('Debt Setup'!$H$10&lt;&gt;"",'Debt Setup'!$H$10&lt;'Debt Setup'!$H$21),MAX(0,I21+F22-G22),0)+IF(AND('Debt Setup'!$H$11&lt;&gt;"",'Debt Setup'!$H$11&lt;'Debt Setup'!$H$21),MAX(0,M21+J22-K22),0)+IF(AND('Debt Setup'!$H$12&lt;&gt;"",'Debt Setup'!$H$12&lt;'Debt Setup'!$H$21),MAX(0,Q21+N22-O22),0)+IF(AND('Debt Setup'!$H$13&lt;&gt;"",'Debt Setup'!$H$13&lt;'Debt Setup'!$H$21),MAX(0,U21+R22-S22),0)+IF(AND('Debt Setup'!$H$14&lt;&gt;"",'Debt Setup'!$H$14&lt;'Debt Setup'!$H$21),MAX(0,Y21+V22-W22),0)+IF(AND('Debt Setup'!$H$15&lt;&gt;"",'Debt Setup'!$H$15&lt;'Debt Setup'!$H$21),MAX(0,AC21+Z22-AA22),0)+IF(AND('Debt Setup'!$H$16&lt;&gt;"",'Debt Setup'!$H$16&lt;'Debt Setup'!$H$21),MAX(0,AG21+AD22-AE22),0)+IF(AND('Debt Setup'!$H$17&lt;&gt;"",'Debt Setup'!$H$17&lt;'Debt Setup'!$H$21),MAX(0,AK21+AH22-AI22),0)+IF(AND('Debt Setup'!$H$18&lt;&gt;"",'Debt Setup'!$H$18&lt;'Debt Setup'!$H$21),MAX(0,AO21+AL22-AM22),0)+IF(AND('Debt Setup'!$H$19&lt;&gt;"",'Debt Setup'!$H$19&lt;'Debt Setup'!$H$21),MAX(0,AS21+AP22-AQ22),0)+IF(AND('Debt Setup'!$H$20&lt;&gt;"",'Debt Setup'!$H$20&lt;'Debt Setup'!$H$21),MAX(0,AW21+AT22-AU22),0)+IF(AND('Debt Setup'!$H$21&lt;&gt;"",'Debt Setup'!$H$21&lt;'Debt Setup'!$H$21),MAX(0,BA21+AX22-AY22),0))))))</x:f>
      </x:c>
      <x:c r="BA22" s="54" t="str">
        <x:f>IF('Debt Setup'!$F$3=0,"",MAX(0,BA21+AX22-AY22-AZ22))</x:f>
      </x:c>
    </x:row>
    <x:row r="23">
      <x:c r="A23" t="n">
        <x:v>18</x:v>
      </x:c>
      <x:c r="B23" s="86" t="str">
        <x:f>IF('Debt Setup'!$F$3=0,"",DATE(YEAR('Debt Setup'!$B$6),MONTH('Debt Setup'!$B$6)+A23-1,1))</x:f>
      </x:c>
      <x:c r="C23" s="54" t="str">
        <x:f>IF('Debt Setup'!$F$3=0,"",I23+M23+Q23+U23+Y23+AC23+AG23+AK23+AO23+AS23+AW23+BA23)</x:f>
      </x:c>
      <x:c r="D23" s="54" t="str">
        <x:f>IF('Debt Setup'!$F$3=0,"",G23+H23+K23+L23+O23+P23+S23+T23+W23+X23+AA23+AB23+AE23+AF23+AI23+AJ23+AM23+AN23+AQ23+AR23+AU23+AV23+AY23+AZ23)</x:f>
      </x:c>
      <x:c r="E23" s="54" t="str">
        <x:f>IF('Debt Setup'!$F$3=0,"",F23+J23+N23+R23+V23+Z23+AD23+AH23+AL23+AP23+AT23+AX23)</x:f>
      </x:c>
      <x:c r="F23" s="54" t="str">
        <x:f>IF('Debt Setup'!$F$3=0,"",IF(I22&lt;=0,0,I22*'Debt Setup'!$D$10/100/12))</x:f>
      </x:c>
      <x:c r="G23" s="54" t="str">
        <x:f>IF('Debt Setup'!$F$3=0,"",IF('Debt Setup'!$H$10="",0,MIN('Debt Setup'!$E$10,MAX(0,I22+F23))))</x:f>
      </x:c>
      <x:c r="H23" s="54" t="str">
        <x:f>IF('Debt Setup'!$F$3=0,"",IF('Debt Setup'!$H$10="",0,MIN(MAX(0,I22+F23-G23),MAX(0,'Debt Setup'!$F$5-(G23+K23+O23+S23+W23+AA23+AE23+AI23+AM23+AQ23+AU23+AY23)-(IF(AND('Debt Setup'!$H$10&lt;&gt;"",'Debt Setup'!$H$10&lt;'Debt Setup'!$H$10),MAX(0,I22+F23-G23),0)+IF(AND('Debt Setup'!$H$11&lt;&gt;"",'Debt Setup'!$H$11&lt;'Debt Setup'!$H$10),MAX(0,M22+J23-K23),0)+IF(AND('Debt Setup'!$H$12&lt;&gt;"",'Debt Setup'!$H$12&lt;'Debt Setup'!$H$10),MAX(0,Q22+N23-O23),0)+IF(AND('Debt Setup'!$H$13&lt;&gt;"",'Debt Setup'!$H$13&lt;'Debt Setup'!$H$10),MAX(0,U22+R23-S23),0)+IF(AND('Debt Setup'!$H$14&lt;&gt;"",'Debt Setup'!$H$14&lt;'Debt Setup'!$H$10),MAX(0,Y22+V23-W23),0)+IF(AND('Debt Setup'!$H$15&lt;&gt;"",'Debt Setup'!$H$15&lt;'Debt Setup'!$H$10),MAX(0,AC22+Z23-AA23),0)+IF(AND('Debt Setup'!$H$16&lt;&gt;"",'Debt Setup'!$H$16&lt;'Debt Setup'!$H$10),MAX(0,AG22+AD23-AE23),0)+IF(AND('Debt Setup'!$H$17&lt;&gt;"",'Debt Setup'!$H$17&lt;'Debt Setup'!$H$10),MAX(0,AK22+AH23-AI23),0)+IF(AND('Debt Setup'!$H$18&lt;&gt;"",'Debt Setup'!$H$18&lt;'Debt Setup'!$H$10),MAX(0,AO22+AL23-AM23),0)+IF(AND('Debt Setup'!$H$19&lt;&gt;"",'Debt Setup'!$H$19&lt;'Debt Setup'!$H$10),MAX(0,AS22+AP23-AQ23),0)+IF(AND('Debt Setup'!$H$20&lt;&gt;"",'Debt Setup'!$H$20&lt;'Debt Setup'!$H$10),MAX(0,AW22+AT23-AU23),0)+IF(AND('Debt Setup'!$H$21&lt;&gt;"",'Debt Setup'!$H$21&lt;'Debt Setup'!$H$10),MAX(0,BA22+AX23-AY23),0))))))</x:f>
      </x:c>
      <x:c r="I23" s="54" t="str">
        <x:f>IF('Debt Setup'!$F$3=0,"",MAX(0,I22+F23-G23-H23))</x:f>
      </x:c>
      <x:c r="J23" s="54" t="str">
        <x:f>IF('Debt Setup'!$F$3=0,"",IF(M22&lt;=0,0,M22*'Debt Setup'!$D$11/100/12))</x:f>
      </x:c>
      <x:c r="K23" s="54" t="str">
        <x:f>IF('Debt Setup'!$F$3=0,"",IF('Debt Setup'!$H$11="",0,MIN('Debt Setup'!$E$11,MAX(0,M22+J23))))</x:f>
      </x:c>
      <x:c r="L23" s="54" t="str">
        <x:f>IF('Debt Setup'!$F$3=0,"",IF('Debt Setup'!$H$11="",0,MIN(MAX(0,M22+J23-K23),MAX(0,'Debt Setup'!$F$5-(G23+K23+O23+S23+W23+AA23+AE23+AI23+AM23+AQ23+AU23+AY23)-(IF(AND('Debt Setup'!$H$10&lt;&gt;"",'Debt Setup'!$H$10&lt;'Debt Setup'!$H$11),MAX(0,I22+F23-G23),0)+IF(AND('Debt Setup'!$H$11&lt;&gt;"",'Debt Setup'!$H$11&lt;'Debt Setup'!$H$11),MAX(0,M22+J23-K23),0)+IF(AND('Debt Setup'!$H$12&lt;&gt;"",'Debt Setup'!$H$12&lt;'Debt Setup'!$H$11),MAX(0,Q22+N23-O23),0)+IF(AND('Debt Setup'!$H$13&lt;&gt;"",'Debt Setup'!$H$13&lt;'Debt Setup'!$H$11),MAX(0,U22+R23-S23),0)+IF(AND('Debt Setup'!$H$14&lt;&gt;"",'Debt Setup'!$H$14&lt;'Debt Setup'!$H$11),MAX(0,Y22+V23-W23),0)+IF(AND('Debt Setup'!$H$15&lt;&gt;"",'Debt Setup'!$H$15&lt;'Debt Setup'!$H$11),MAX(0,AC22+Z23-AA23),0)+IF(AND('Debt Setup'!$H$16&lt;&gt;"",'Debt Setup'!$H$16&lt;'Debt Setup'!$H$11),MAX(0,AG22+AD23-AE23),0)+IF(AND('Debt Setup'!$H$17&lt;&gt;"",'Debt Setup'!$H$17&lt;'Debt Setup'!$H$11),MAX(0,AK22+AH23-AI23),0)+IF(AND('Debt Setup'!$H$18&lt;&gt;"",'Debt Setup'!$H$18&lt;'Debt Setup'!$H$11),MAX(0,AO22+AL23-AM23),0)+IF(AND('Debt Setup'!$H$19&lt;&gt;"",'Debt Setup'!$H$19&lt;'Debt Setup'!$H$11),MAX(0,AS22+AP23-AQ23),0)+IF(AND('Debt Setup'!$H$20&lt;&gt;"",'Debt Setup'!$H$20&lt;'Debt Setup'!$H$11),MAX(0,AW22+AT23-AU23),0)+IF(AND('Debt Setup'!$H$21&lt;&gt;"",'Debt Setup'!$H$21&lt;'Debt Setup'!$H$11),MAX(0,BA22+AX23-AY23),0))))))</x:f>
      </x:c>
      <x:c r="M23" s="54" t="str">
        <x:f>IF('Debt Setup'!$F$3=0,"",MAX(0,M22+J23-K23-L23))</x:f>
      </x:c>
      <x:c r="N23" s="54" t="str">
        <x:f>IF('Debt Setup'!$F$3=0,"",IF(Q22&lt;=0,0,Q22*'Debt Setup'!$D$12/100/12))</x:f>
      </x:c>
      <x:c r="O23" s="54" t="str">
        <x:f>IF('Debt Setup'!$F$3=0,"",IF('Debt Setup'!$H$12="",0,MIN('Debt Setup'!$E$12,MAX(0,Q22+N23))))</x:f>
      </x:c>
      <x:c r="P23" s="54" t="str">
        <x:f>IF('Debt Setup'!$F$3=0,"",IF('Debt Setup'!$H$12="",0,MIN(MAX(0,Q22+N23-O23),MAX(0,'Debt Setup'!$F$5-(G23+K23+O23+S23+W23+AA23+AE23+AI23+AM23+AQ23+AU23+AY23)-(IF(AND('Debt Setup'!$H$10&lt;&gt;"",'Debt Setup'!$H$10&lt;'Debt Setup'!$H$12),MAX(0,I22+F23-G23),0)+IF(AND('Debt Setup'!$H$11&lt;&gt;"",'Debt Setup'!$H$11&lt;'Debt Setup'!$H$12),MAX(0,M22+J23-K23),0)+IF(AND('Debt Setup'!$H$12&lt;&gt;"",'Debt Setup'!$H$12&lt;'Debt Setup'!$H$12),MAX(0,Q22+N23-O23),0)+IF(AND('Debt Setup'!$H$13&lt;&gt;"",'Debt Setup'!$H$13&lt;'Debt Setup'!$H$12),MAX(0,U22+R23-S23),0)+IF(AND('Debt Setup'!$H$14&lt;&gt;"",'Debt Setup'!$H$14&lt;'Debt Setup'!$H$12),MAX(0,Y22+V23-W23),0)+IF(AND('Debt Setup'!$H$15&lt;&gt;"",'Debt Setup'!$H$15&lt;'Debt Setup'!$H$12),MAX(0,AC22+Z23-AA23),0)+IF(AND('Debt Setup'!$H$16&lt;&gt;"",'Debt Setup'!$H$16&lt;'Debt Setup'!$H$12),MAX(0,AG22+AD23-AE23),0)+IF(AND('Debt Setup'!$H$17&lt;&gt;"",'Debt Setup'!$H$17&lt;'Debt Setup'!$H$12),MAX(0,AK22+AH23-AI23),0)+IF(AND('Debt Setup'!$H$18&lt;&gt;"",'Debt Setup'!$H$18&lt;'Debt Setup'!$H$12),MAX(0,AO22+AL23-AM23),0)+IF(AND('Debt Setup'!$H$19&lt;&gt;"",'Debt Setup'!$H$19&lt;'Debt Setup'!$H$12),MAX(0,AS22+AP23-AQ23),0)+IF(AND('Debt Setup'!$H$20&lt;&gt;"",'Debt Setup'!$H$20&lt;'Debt Setup'!$H$12),MAX(0,AW22+AT23-AU23),0)+IF(AND('Debt Setup'!$H$21&lt;&gt;"",'Debt Setup'!$H$21&lt;'Debt Setup'!$H$12),MAX(0,BA22+AX23-AY23),0))))))</x:f>
      </x:c>
      <x:c r="Q23" s="54" t="str">
        <x:f>IF('Debt Setup'!$F$3=0,"",MAX(0,Q22+N23-O23-P23))</x:f>
      </x:c>
      <x:c r="R23" s="54" t="str">
        <x:f>IF('Debt Setup'!$F$3=0,"",IF(U22&lt;=0,0,U22*'Debt Setup'!$D$13/100/12))</x:f>
      </x:c>
      <x:c r="S23" s="54" t="str">
        <x:f>IF('Debt Setup'!$F$3=0,"",IF('Debt Setup'!$H$13="",0,MIN('Debt Setup'!$E$13,MAX(0,U22+R23))))</x:f>
      </x:c>
      <x:c r="T23" s="54" t="str">
        <x:f>IF('Debt Setup'!$F$3=0,"",IF('Debt Setup'!$H$13="",0,MIN(MAX(0,U22+R23-S23),MAX(0,'Debt Setup'!$F$5-(G23+K23+O23+S23+W23+AA23+AE23+AI23+AM23+AQ23+AU23+AY23)-(IF(AND('Debt Setup'!$H$10&lt;&gt;"",'Debt Setup'!$H$10&lt;'Debt Setup'!$H$13),MAX(0,I22+F23-G23),0)+IF(AND('Debt Setup'!$H$11&lt;&gt;"",'Debt Setup'!$H$11&lt;'Debt Setup'!$H$13),MAX(0,M22+J23-K23),0)+IF(AND('Debt Setup'!$H$12&lt;&gt;"",'Debt Setup'!$H$12&lt;'Debt Setup'!$H$13),MAX(0,Q22+N23-O23),0)+IF(AND('Debt Setup'!$H$13&lt;&gt;"",'Debt Setup'!$H$13&lt;'Debt Setup'!$H$13),MAX(0,U22+R23-S23),0)+IF(AND('Debt Setup'!$H$14&lt;&gt;"",'Debt Setup'!$H$14&lt;'Debt Setup'!$H$13),MAX(0,Y22+V23-W23),0)+IF(AND('Debt Setup'!$H$15&lt;&gt;"",'Debt Setup'!$H$15&lt;'Debt Setup'!$H$13),MAX(0,AC22+Z23-AA23),0)+IF(AND('Debt Setup'!$H$16&lt;&gt;"",'Debt Setup'!$H$16&lt;'Debt Setup'!$H$13),MAX(0,AG22+AD23-AE23),0)+IF(AND('Debt Setup'!$H$17&lt;&gt;"",'Debt Setup'!$H$17&lt;'Debt Setup'!$H$13),MAX(0,AK22+AH23-AI23),0)+IF(AND('Debt Setup'!$H$18&lt;&gt;"",'Debt Setup'!$H$18&lt;'Debt Setup'!$H$13),MAX(0,AO22+AL23-AM23),0)+IF(AND('Debt Setup'!$H$19&lt;&gt;"",'Debt Setup'!$H$19&lt;'Debt Setup'!$H$13),MAX(0,AS22+AP23-AQ23),0)+IF(AND('Debt Setup'!$H$20&lt;&gt;"",'Debt Setup'!$H$20&lt;'Debt Setup'!$H$13),MAX(0,AW22+AT23-AU23),0)+IF(AND('Debt Setup'!$H$21&lt;&gt;"",'Debt Setup'!$H$21&lt;'Debt Setup'!$H$13),MAX(0,BA22+AX23-AY23),0))))))</x:f>
      </x:c>
      <x:c r="U23" s="54" t="str">
        <x:f>IF('Debt Setup'!$F$3=0,"",MAX(0,U22+R23-S23-T23))</x:f>
      </x:c>
      <x:c r="V23" s="54" t="str">
        <x:f>IF('Debt Setup'!$F$3=0,"",IF(Y22&lt;=0,0,Y22*'Debt Setup'!$D$14/100/12))</x:f>
      </x:c>
      <x:c r="W23" s="54" t="str">
        <x:f>IF('Debt Setup'!$F$3=0,"",IF('Debt Setup'!$H$14="",0,MIN('Debt Setup'!$E$14,MAX(0,Y22+V23))))</x:f>
      </x:c>
      <x:c r="X23" s="54" t="str">
        <x:f>IF('Debt Setup'!$F$3=0,"",IF('Debt Setup'!$H$14="",0,MIN(MAX(0,Y22+V23-W23),MAX(0,'Debt Setup'!$F$5-(G23+K23+O23+S23+W23+AA23+AE23+AI23+AM23+AQ23+AU23+AY23)-(IF(AND('Debt Setup'!$H$10&lt;&gt;"",'Debt Setup'!$H$10&lt;'Debt Setup'!$H$14),MAX(0,I22+F23-G23),0)+IF(AND('Debt Setup'!$H$11&lt;&gt;"",'Debt Setup'!$H$11&lt;'Debt Setup'!$H$14),MAX(0,M22+J23-K23),0)+IF(AND('Debt Setup'!$H$12&lt;&gt;"",'Debt Setup'!$H$12&lt;'Debt Setup'!$H$14),MAX(0,Q22+N23-O23),0)+IF(AND('Debt Setup'!$H$13&lt;&gt;"",'Debt Setup'!$H$13&lt;'Debt Setup'!$H$14),MAX(0,U22+R23-S23),0)+IF(AND('Debt Setup'!$H$14&lt;&gt;"",'Debt Setup'!$H$14&lt;'Debt Setup'!$H$14),MAX(0,Y22+V23-W23),0)+IF(AND('Debt Setup'!$H$15&lt;&gt;"",'Debt Setup'!$H$15&lt;'Debt Setup'!$H$14),MAX(0,AC22+Z23-AA23),0)+IF(AND('Debt Setup'!$H$16&lt;&gt;"",'Debt Setup'!$H$16&lt;'Debt Setup'!$H$14),MAX(0,AG22+AD23-AE23),0)+IF(AND('Debt Setup'!$H$17&lt;&gt;"",'Debt Setup'!$H$17&lt;'Debt Setup'!$H$14),MAX(0,AK22+AH23-AI23),0)+IF(AND('Debt Setup'!$H$18&lt;&gt;"",'Debt Setup'!$H$18&lt;'Debt Setup'!$H$14),MAX(0,AO22+AL23-AM23),0)+IF(AND('Debt Setup'!$H$19&lt;&gt;"",'Debt Setup'!$H$19&lt;'Debt Setup'!$H$14),MAX(0,AS22+AP23-AQ23),0)+IF(AND('Debt Setup'!$H$20&lt;&gt;"",'Debt Setup'!$H$20&lt;'Debt Setup'!$H$14),MAX(0,AW22+AT23-AU23),0)+IF(AND('Debt Setup'!$H$21&lt;&gt;"",'Debt Setup'!$H$21&lt;'Debt Setup'!$H$14),MAX(0,BA22+AX23-AY23),0))))))</x:f>
      </x:c>
      <x:c r="Y23" s="54" t="str">
        <x:f>IF('Debt Setup'!$F$3=0,"",MAX(0,Y22+V23-W23-X23))</x:f>
      </x:c>
      <x:c r="Z23" s="54" t="str">
        <x:f>IF('Debt Setup'!$F$3=0,"",IF(AC22&lt;=0,0,AC22*'Debt Setup'!$D$15/100/12))</x:f>
      </x:c>
      <x:c r="AA23" s="54" t="str">
        <x:f>IF('Debt Setup'!$F$3=0,"",IF('Debt Setup'!$H$15="",0,MIN('Debt Setup'!$E$15,MAX(0,AC22+Z23))))</x:f>
      </x:c>
      <x:c r="AB23" s="54" t="str">
        <x:f>IF('Debt Setup'!$F$3=0,"",IF('Debt Setup'!$H$15="",0,MIN(MAX(0,AC22+Z23-AA23),MAX(0,'Debt Setup'!$F$5-(G23+K23+O23+S23+W23+AA23+AE23+AI23+AM23+AQ23+AU23+AY23)-(IF(AND('Debt Setup'!$H$10&lt;&gt;"",'Debt Setup'!$H$10&lt;'Debt Setup'!$H$15),MAX(0,I22+F23-G23),0)+IF(AND('Debt Setup'!$H$11&lt;&gt;"",'Debt Setup'!$H$11&lt;'Debt Setup'!$H$15),MAX(0,M22+J23-K23),0)+IF(AND('Debt Setup'!$H$12&lt;&gt;"",'Debt Setup'!$H$12&lt;'Debt Setup'!$H$15),MAX(0,Q22+N23-O23),0)+IF(AND('Debt Setup'!$H$13&lt;&gt;"",'Debt Setup'!$H$13&lt;'Debt Setup'!$H$15),MAX(0,U22+R23-S23),0)+IF(AND('Debt Setup'!$H$14&lt;&gt;"",'Debt Setup'!$H$14&lt;'Debt Setup'!$H$15),MAX(0,Y22+V23-W23),0)+IF(AND('Debt Setup'!$H$15&lt;&gt;"",'Debt Setup'!$H$15&lt;'Debt Setup'!$H$15),MAX(0,AC22+Z23-AA23),0)+IF(AND('Debt Setup'!$H$16&lt;&gt;"",'Debt Setup'!$H$16&lt;'Debt Setup'!$H$15),MAX(0,AG22+AD23-AE23),0)+IF(AND('Debt Setup'!$H$17&lt;&gt;"",'Debt Setup'!$H$17&lt;'Debt Setup'!$H$15),MAX(0,AK22+AH23-AI23),0)+IF(AND('Debt Setup'!$H$18&lt;&gt;"",'Debt Setup'!$H$18&lt;'Debt Setup'!$H$15),MAX(0,AO22+AL23-AM23),0)+IF(AND('Debt Setup'!$H$19&lt;&gt;"",'Debt Setup'!$H$19&lt;'Debt Setup'!$H$15),MAX(0,AS22+AP23-AQ23),0)+IF(AND('Debt Setup'!$H$20&lt;&gt;"",'Debt Setup'!$H$20&lt;'Debt Setup'!$H$15),MAX(0,AW22+AT23-AU23),0)+IF(AND('Debt Setup'!$H$21&lt;&gt;"",'Debt Setup'!$H$21&lt;'Debt Setup'!$H$15),MAX(0,BA22+AX23-AY23),0))))))</x:f>
      </x:c>
      <x:c r="AC23" s="54" t="str">
        <x:f>IF('Debt Setup'!$F$3=0,"",MAX(0,AC22+Z23-AA23-AB23))</x:f>
      </x:c>
      <x:c r="AD23" s="54" t="str">
        <x:f>IF('Debt Setup'!$F$3=0,"",IF(AG22&lt;=0,0,AG22*'Debt Setup'!$D$16/100/12))</x:f>
      </x:c>
      <x:c r="AE23" s="54" t="str">
        <x:f>IF('Debt Setup'!$F$3=0,"",IF('Debt Setup'!$H$16="",0,MIN('Debt Setup'!$E$16,MAX(0,AG22+AD23))))</x:f>
      </x:c>
      <x:c r="AF23" s="54" t="str">
        <x:f>IF('Debt Setup'!$F$3=0,"",IF('Debt Setup'!$H$16="",0,MIN(MAX(0,AG22+AD23-AE23),MAX(0,'Debt Setup'!$F$5-(G23+K23+O23+S23+W23+AA23+AE23+AI23+AM23+AQ23+AU23+AY23)-(IF(AND('Debt Setup'!$H$10&lt;&gt;"",'Debt Setup'!$H$10&lt;'Debt Setup'!$H$16),MAX(0,I22+F23-G23),0)+IF(AND('Debt Setup'!$H$11&lt;&gt;"",'Debt Setup'!$H$11&lt;'Debt Setup'!$H$16),MAX(0,M22+J23-K23),0)+IF(AND('Debt Setup'!$H$12&lt;&gt;"",'Debt Setup'!$H$12&lt;'Debt Setup'!$H$16),MAX(0,Q22+N23-O23),0)+IF(AND('Debt Setup'!$H$13&lt;&gt;"",'Debt Setup'!$H$13&lt;'Debt Setup'!$H$16),MAX(0,U22+R23-S23),0)+IF(AND('Debt Setup'!$H$14&lt;&gt;"",'Debt Setup'!$H$14&lt;'Debt Setup'!$H$16),MAX(0,Y22+V23-W23),0)+IF(AND('Debt Setup'!$H$15&lt;&gt;"",'Debt Setup'!$H$15&lt;'Debt Setup'!$H$16),MAX(0,AC22+Z23-AA23),0)+IF(AND('Debt Setup'!$H$16&lt;&gt;"",'Debt Setup'!$H$16&lt;'Debt Setup'!$H$16),MAX(0,AG22+AD23-AE23),0)+IF(AND('Debt Setup'!$H$17&lt;&gt;"",'Debt Setup'!$H$17&lt;'Debt Setup'!$H$16),MAX(0,AK22+AH23-AI23),0)+IF(AND('Debt Setup'!$H$18&lt;&gt;"",'Debt Setup'!$H$18&lt;'Debt Setup'!$H$16),MAX(0,AO22+AL23-AM23),0)+IF(AND('Debt Setup'!$H$19&lt;&gt;"",'Debt Setup'!$H$19&lt;'Debt Setup'!$H$16),MAX(0,AS22+AP23-AQ23),0)+IF(AND('Debt Setup'!$H$20&lt;&gt;"",'Debt Setup'!$H$20&lt;'Debt Setup'!$H$16),MAX(0,AW22+AT23-AU23),0)+IF(AND('Debt Setup'!$H$21&lt;&gt;"",'Debt Setup'!$H$21&lt;'Debt Setup'!$H$16),MAX(0,BA22+AX23-AY23),0))))))</x:f>
      </x:c>
      <x:c r="AG23" s="54" t="str">
        <x:f>IF('Debt Setup'!$F$3=0,"",MAX(0,AG22+AD23-AE23-AF23))</x:f>
      </x:c>
      <x:c r="AH23" s="54" t="str">
        <x:f>IF('Debt Setup'!$F$3=0,"",IF(AK22&lt;=0,0,AK22*'Debt Setup'!$D$17/100/12))</x:f>
      </x:c>
      <x:c r="AI23" s="54" t="str">
        <x:f>IF('Debt Setup'!$F$3=0,"",IF('Debt Setup'!$H$17="",0,MIN('Debt Setup'!$E$17,MAX(0,AK22+AH23))))</x:f>
      </x:c>
      <x:c r="AJ23" s="54" t="str">
        <x:f>IF('Debt Setup'!$F$3=0,"",IF('Debt Setup'!$H$17="",0,MIN(MAX(0,AK22+AH23-AI23),MAX(0,'Debt Setup'!$F$5-(G23+K23+O23+S23+W23+AA23+AE23+AI23+AM23+AQ23+AU23+AY23)-(IF(AND('Debt Setup'!$H$10&lt;&gt;"",'Debt Setup'!$H$10&lt;'Debt Setup'!$H$17),MAX(0,I22+F23-G23),0)+IF(AND('Debt Setup'!$H$11&lt;&gt;"",'Debt Setup'!$H$11&lt;'Debt Setup'!$H$17),MAX(0,M22+J23-K23),0)+IF(AND('Debt Setup'!$H$12&lt;&gt;"",'Debt Setup'!$H$12&lt;'Debt Setup'!$H$17),MAX(0,Q22+N23-O23),0)+IF(AND('Debt Setup'!$H$13&lt;&gt;"",'Debt Setup'!$H$13&lt;'Debt Setup'!$H$17),MAX(0,U22+R23-S23),0)+IF(AND('Debt Setup'!$H$14&lt;&gt;"",'Debt Setup'!$H$14&lt;'Debt Setup'!$H$17),MAX(0,Y22+V23-W23),0)+IF(AND('Debt Setup'!$H$15&lt;&gt;"",'Debt Setup'!$H$15&lt;'Debt Setup'!$H$17),MAX(0,AC22+Z23-AA23),0)+IF(AND('Debt Setup'!$H$16&lt;&gt;"",'Debt Setup'!$H$16&lt;'Debt Setup'!$H$17),MAX(0,AG22+AD23-AE23),0)+IF(AND('Debt Setup'!$H$17&lt;&gt;"",'Debt Setup'!$H$17&lt;'Debt Setup'!$H$17),MAX(0,AK22+AH23-AI23),0)+IF(AND('Debt Setup'!$H$18&lt;&gt;"",'Debt Setup'!$H$18&lt;'Debt Setup'!$H$17),MAX(0,AO22+AL23-AM23),0)+IF(AND('Debt Setup'!$H$19&lt;&gt;"",'Debt Setup'!$H$19&lt;'Debt Setup'!$H$17),MAX(0,AS22+AP23-AQ23),0)+IF(AND('Debt Setup'!$H$20&lt;&gt;"",'Debt Setup'!$H$20&lt;'Debt Setup'!$H$17),MAX(0,AW22+AT23-AU23),0)+IF(AND('Debt Setup'!$H$21&lt;&gt;"",'Debt Setup'!$H$21&lt;'Debt Setup'!$H$17),MAX(0,BA22+AX23-AY23),0))))))</x:f>
      </x:c>
      <x:c r="AK23" s="54" t="str">
        <x:f>IF('Debt Setup'!$F$3=0,"",MAX(0,AK22+AH23-AI23-AJ23))</x:f>
      </x:c>
      <x:c r="AL23" s="54" t="str">
        <x:f>IF('Debt Setup'!$F$3=0,"",IF(AO22&lt;=0,0,AO22*'Debt Setup'!$D$18/100/12))</x:f>
      </x:c>
      <x:c r="AM23" s="54" t="str">
        <x:f>IF('Debt Setup'!$F$3=0,"",IF('Debt Setup'!$H$18="",0,MIN('Debt Setup'!$E$18,MAX(0,AO22+AL23))))</x:f>
      </x:c>
      <x:c r="AN23" s="54" t="str">
        <x:f>IF('Debt Setup'!$F$3=0,"",IF('Debt Setup'!$H$18="",0,MIN(MAX(0,AO22+AL23-AM23),MAX(0,'Debt Setup'!$F$5-(G23+K23+O23+S23+W23+AA23+AE23+AI23+AM23+AQ23+AU23+AY23)-(IF(AND('Debt Setup'!$H$10&lt;&gt;"",'Debt Setup'!$H$10&lt;'Debt Setup'!$H$18),MAX(0,I22+F23-G23),0)+IF(AND('Debt Setup'!$H$11&lt;&gt;"",'Debt Setup'!$H$11&lt;'Debt Setup'!$H$18),MAX(0,M22+J23-K23),0)+IF(AND('Debt Setup'!$H$12&lt;&gt;"",'Debt Setup'!$H$12&lt;'Debt Setup'!$H$18),MAX(0,Q22+N23-O23),0)+IF(AND('Debt Setup'!$H$13&lt;&gt;"",'Debt Setup'!$H$13&lt;'Debt Setup'!$H$18),MAX(0,U22+R23-S23),0)+IF(AND('Debt Setup'!$H$14&lt;&gt;"",'Debt Setup'!$H$14&lt;'Debt Setup'!$H$18),MAX(0,Y22+V23-W23),0)+IF(AND('Debt Setup'!$H$15&lt;&gt;"",'Debt Setup'!$H$15&lt;'Debt Setup'!$H$18),MAX(0,AC22+Z23-AA23),0)+IF(AND('Debt Setup'!$H$16&lt;&gt;"",'Debt Setup'!$H$16&lt;'Debt Setup'!$H$18),MAX(0,AG22+AD23-AE23),0)+IF(AND('Debt Setup'!$H$17&lt;&gt;"",'Debt Setup'!$H$17&lt;'Debt Setup'!$H$18),MAX(0,AK22+AH23-AI23),0)+IF(AND('Debt Setup'!$H$18&lt;&gt;"",'Debt Setup'!$H$18&lt;'Debt Setup'!$H$18),MAX(0,AO22+AL23-AM23),0)+IF(AND('Debt Setup'!$H$19&lt;&gt;"",'Debt Setup'!$H$19&lt;'Debt Setup'!$H$18),MAX(0,AS22+AP23-AQ23),0)+IF(AND('Debt Setup'!$H$20&lt;&gt;"",'Debt Setup'!$H$20&lt;'Debt Setup'!$H$18),MAX(0,AW22+AT23-AU23),0)+IF(AND('Debt Setup'!$H$21&lt;&gt;"",'Debt Setup'!$H$21&lt;'Debt Setup'!$H$18),MAX(0,BA22+AX23-AY23),0))))))</x:f>
      </x:c>
      <x:c r="AO23" s="54" t="str">
        <x:f>IF('Debt Setup'!$F$3=0,"",MAX(0,AO22+AL23-AM23-AN23))</x:f>
      </x:c>
      <x:c r="AP23" s="54" t="str">
        <x:f>IF('Debt Setup'!$F$3=0,"",IF(AS22&lt;=0,0,AS22*'Debt Setup'!$D$19/100/12))</x:f>
      </x:c>
      <x:c r="AQ23" s="54" t="str">
        <x:f>IF('Debt Setup'!$F$3=0,"",IF('Debt Setup'!$H$19="",0,MIN('Debt Setup'!$E$19,MAX(0,AS22+AP23))))</x:f>
      </x:c>
      <x:c r="AR23" s="54" t="str">
        <x:f>IF('Debt Setup'!$F$3=0,"",IF('Debt Setup'!$H$19="",0,MIN(MAX(0,AS22+AP23-AQ23),MAX(0,'Debt Setup'!$F$5-(G23+K23+O23+S23+W23+AA23+AE23+AI23+AM23+AQ23+AU23+AY23)-(IF(AND('Debt Setup'!$H$10&lt;&gt;"",'Debt Setup'!$H$10&lt;'Debt Setup'!$H$19),MAX(0,I22+F23-G23),0)+IF(AND('Debt Setup'!$H$11&lt;&gt;"",'Debt Setup'!$H$11&lt;'Debt Setup'!$H$19),MAX(0,M22+J23-K23),0)+IF(AND('Debt Setup'!$H$12&lt;&gt;"",'Debt Setup'!$H$12&lt;'Debt Setup'!$H$19),MAX(0,Q22+N23-O23),0)+IF(AND('Debt Setup'!$H$13&lt;&gt;"",'Debt Setup'!$H$13&lt;'Debt Setup'!$H$19),MAX(0,U22+R23-S23),0)+IF(AND('Debt Setup'!$H$14&lt;&gt;"",'Debt Setup'!$H$14&lt;'Debt Setup'!$H$19),MAX(0,Y22+V23-W23),0)+IF(AND('Debt Setup'!$H$15&lt;&gt;"",'Debt Setup'!$H$15&lt;'Debt Setup'!$H$19),MAX(0,AC22+Z23-AA23),0)+IF(AND('Debt Setup'!$H$16&lt;&gt;"",'Debt Setup'!$H$16&lt;'Debt Setup'!$H$19),MAX(0,AG22+AD23-AE23),0)+IF(AND('Debt Setup'!$H$17&lt;&gt;"",'Debt Setup'!$H$17&lt;'Debt Setup'!$H$19),MAX(0,AK22+AH23-AI23),0)+IF(AND('Debt Setup'!$H$18&lt;&gt;"",'Debt Setup'!$H$18&lt;'Debt Setup'!$H$19),MAX(0,AO22+AL23-AM23),0)+IF(AND('Debt Setup'!$H$19&lt;&gt;"",'Debt Setup'!$H$19&lt;'Debt Setup'!$H$19),MAX(0,AS22+AP23-AQ23),0)+IF(AND('Debt Setup'!$H$20&lt;&gt;"",'Debt Setup'!$H$20&lt;'Debt Setup'!$H$19),MAX(0,AW22+AT23-AU23),0)+IF(AND('Debt Setup'!$H$21&lt;&gt;"",'Debt Setup'!$H$21&lt;'Debt Setup'!$H$19),MAX(0,BA22+AX23-AY23),0))))))</x:f>
      </x:c>
      <x:c r="AS23" s="54" t="str">
        <x:f>IF('Debt Setup'!$F$3=0,"",MAX(0,AS22+AP23-AQ23-AR23))</x:f>
      </x:c>
      <x:c r="AT23" s="54" t="str">
        <x:f>IF('Debt Setup'!$F$3=0,"",IF(AW22&lt;=0,0,AW22*'Debt Setup'!$D$20/100/12))</x:f>
      </x:c>
      <x:c r="AU23" s="54" t="str">
        <x:f>IF('Debt Setup'!$F$3=0,"",IF('Debt Setup'!$H$20="",0,MIN('Debt Setup'!$E$20,MAX(0,AW22+AT23))))</x:f>
      </x:c>
      <x:c r="AV23" s="54" t="str">
        <x:f>IF('Debt Setup'!$F$3=0,"",IF('Debt Setup'!$H$20="",0,MIN(MAX(0,AW22+AT23-AU23),MAX(0,'Debt Setup'!$F$5-(G23+K23+O23+S23+W23+AA23+AE23+AI23+AM23+AQ23+AU23+AY23)-(IF(AND('Debt Setup'!$H$10&lt;&gt;"",'Debt Setup'!$H$10&lt;'Debt Setup'!$H$20),MAX(0,I22+F23-G23),0)+IF(AND('Debt Setup'!$H$11&lt;&gt;"",'Debt Setup'!$H$11&lt;'Debt Setup'!$H$20),MAX(0,M22+J23-K23),0)+IF(AND('Debt Setup'!$H$12&lt;&gt;"",'Debt Setup'!$H$12&lt;'Debt Setup'!$H$20),MAX(0,Q22+N23-O23),0)+IF(AND('Debt Setup'!$H$13&lt;&gt;"",'Debt Setup'!$H$13&lt;'Debt Setup'!$H$20),MAX(0,U22+R23-S23),0)+IF(AND('Debt Setup'!$H$14&lt;&gt;"",'Debt Setup'!$H$14&lt;'Debt Setup'!$H$20),MAX(0,Y22+V23-W23),0)+IF(AND('Debt Setup'!$H$15&lt;&gt;"",'Debt Setup'!$H$15&lt;'Debt Setup'!$H$20),MAX(0,AC22+Z23-AA23),0)+IF(AND('Debt Setup'!$H$16&lt;&gt;"",'Debt Setup'!$H$16&lt;'Debt Setup'!$H$20),MAX(0,AG22+AD23-AE23),0)+IF(AND('Debt Setup'!$H$17&lt;&gt;"",'Debt Setup'!$H$17&lt;'Debt Setup'!$H$20),MAX(0,AK22+AH23-AI23),0)+IF(AND('Debt Setup'!$H$18&lt;&gt;"",'Debt Setup'!$H$18&lt;'Debt Setup'!$H$20),MAX(0,AO22+AL23-AM23),0)+IF(AND('Debt Setup'!$H$19&lt;&gt;"",'Debt Setup'!$H$19&lt;'Debt Setup'!$H$20),MAX(0,AS22+AP23-AQ23),0)+IF(AND('Debt Setup'!$H$20&lt;&gt;"",'Debt Setup'!$H$20&lt;'Debt Setup'!$H$20),MAX(0,AW22+AT23-AU23),0)+IF(AND('Debt Setup'!$H$21&lt;&gt;"",'Debt Setup'!$H$21&lt;'Debt Setup'!$H$20),MAX(0,BA22+AX23-AY23),0))))))</x:f>
      </x:c>
      <x:c r="AW23" s="54" t="str">
        <x:f>IF('Debt Setup'!$F$3=0,"",MAX(0,AW22+AT23-AU23-AV23))</x:f>
      </x:c>
      <x:c r="AX23" s="54" t="str">
        <x:f>IF('Debt Setup'!$F$3=0,"",IF(BA22&lt;=0,0,BA22*'Debt Setup'!$D$21/100/12))</x:f>
      </x:c>
      <x:c r="AY23" s="54" t="str">
        <x:f>IF('Debt Setup'!$F$3=0,"",IF('Debt Setup'!$H$21="",0,MIN('Debt Setup'!$E$21,MAX(0,BA22+AX23))))</x:f>
      </x:c>
      <x:c r="AZ23" s="54" t="str">
        <x:f>IF('Debt Setup'!$F$3=0,"",IF('Debt Setup'!$H$21="",0,MIN(MAX(0,BA22+AX23-AY23),MAX(0,'Debt Setup'!$F$5-(G23+K23+O23+S23+W23+AA23+AE23+AI23+AM23+AQ23+AU23+AY23)-(IF(AND('Debt Setup'!$H$10&lt;&gt;"",'Debt Setup'!$H$10&lt;'Debt Setup'!$H$21),MAX(0,I22+F23-G23),0)+IF(AND('Debt Setup'!$H$11&lt;&gt;"",'Debt Setup'!$H$11&lt;'Debt Setup'!$H$21),MAX(0,M22+J23-K23),0)+IF(AND('Debt Setup'!$H$12&lt;&gt;"",'Debt Setup'!$H$12&lt;'Debt Setup'!$H$21),MAX(0,Q22+N23-O23),0)+IF(AND('Debt Setup'!$H$13&lt;&gt;"",'Debt Setup'!$H$13&lt;'Debt Setup'!$H$21),MAX(0,U22+R23-S23),0)+IF(AND('Debt Setup'!$H$14&lt;&gt;"",'Debt Setup'!$H$14&lt;'Debt Setup'!$H$21),MAX(0,Y22+V23-W23),0)+IF(AND('Debt Setup'!$H$15&lt;&gt;"",'Debt Setup'!$H$15&lt;'Debt Setup'!$H$21),MAX(0,AC22+Z23-AA23),0)+IF(AND('Debt Setup'!$H$16&lt;&gt;"",'Debt Setup'!$H$16&lt;'Debt Setup'!$H$21),MAX(0,AG22+AD23-AE23),0)+IF(AND('Debt Setup'!$H$17&lt;&gt;"",'Debt Setup'!$H$17&lt;'Debt Setup'!$H$21),MAX(0,AK22+AH23-AI23),0)+IF(AND('Debt Setup'!$H$18&lt;&gt;"",'Debt Setup'!$H$18&lt;'Debt Setup'!$H$21),MAX(0,AO22+AL23-AM23),0)+IF(AND('Debt Setup'!$H$19&lt;&gt;"",'Debt Setup'!$H$19&lt;'Debt Setup'!$H$21),MAX(0,AS22+AP23-AQ23),0)+IF(AND('Debt Setup'!$H$20&lt;&gt;"",'Debt Setup'!$H$20&lt;'Debt Setup'!$H$21),MAX(0,AW22+AT23-AU23),0)+IF(AND('Debt Setup'!$H$21&lt;&gt;"",'Debt Setup'!$H$21&lt;'Debt Setup'!$H$21),MAX(0,BA22+AX23-AY23),0))))))</x:f>
      </x:c>
      <x:c r="BA23" s="54" t="str">
        <x:f>IF('Debt Setup'!$F$3=0,"",MAX(0,BA22+AX23-AY23-AZ23))</x:f>
      </x:c>
    </x:row>
    <x:row r="24">
      <x:c r="A24" t="n">
        <x:v>19</x:v>
      </x:c>
      <x:c r="B24" s="86" t="str">
        <x:f>IF('Debt Setup'!$F$3=0,"",DATE(YEAR('Debt Setup'!$B$6),MONTH('Debt Setup'!$B$6)+A24-1,1))</x:f>
      </x:c>
      <x:c r="C24" s="54" t="str">
        <x:f>IF('Debt Setup'!$F$3=0,"",I24+M24+Q24+U24+Y24+AC24+AG24+AK24+AO24+AS24+AW24+BA24)</x:f>
      </x:c>
      <x:c r="D24" s="54" t="str">
        <x:f>IF('Debt Setup'!$F$3=0,"",G24+H24+K24+L24+O24+P24+S24+T24+W24+X24+AA24+AB24+AE24+AF24+AI24+AJ24+AM24+AN24+AQ24+AR24+AU24+AV24+AY24+AZ24)</x:f>
      </x:c>
      <x:c r="E24" s="54" t="str">
        <x:f>IF('Debt Setup'!$F$3=0,"",F24+J24+N24+R24+V24+Z24+AD24+AH24+AL24+AP24+AT24+AX24)</x:f>
      </x:c>
      <x:c r="F24" s="54" t="str">
        <x:f>IF('Debt Setup'!$F$3=0,"",IF(I23&lt;=0,0,I23*'Debt Setup'!$D$10/100/12))</x:f>
      </x:c>
      <x:c r="G24" s="54" t="str">
        <x:f>IF('Debt Setup'!$F$3=0,"",IF('Debt Setup'!$H$10="",0,MIN('Debt Setup'!$E$10,MAX(0,I23+F24))))</x:f>
      </x:c>
      <x:c r="H24" s="54" t="str">
        <x:f>IF('Debt Setup'!$F$3=0,"",IF('Debt Setup'!$H$10="",0,MIN(MAX(0,I23+F24-G24),MAX(0,'Debt Setup'!$F$5-(G24+K24+O24+S24+W24+AA24+AE24+AI24+AM24+AQ24+AU24+AY24)-(IF(AND('Debt Setup'!$H$10&lt;&gt;"",'Debt Setup'!$H$10&lt;'Debt Setup'!$H$10),MAX(0,I23+F24-G24),0)+IF(AND('Debt Setup'!$H$11&lt;&gt;"",'Debt Setup'!$H$11&lt;'Debt Setup'!$H$10),MAX(0,M23+J24-K24),0)+IF(AND('Debt Setup'!$H$12&lt;&gt;"",'Debt Setup'!$H$12&lt;'Debt Setup'!$H$10),MAX(0,Q23+N24-O24),0)+IF(AND('Debt Setup'!$H$13&lt;&gt;"",'Debt Setup'!$H$13&lt;'Debt Setup'!$H$10),MAX(0,U23+R24-S24),0)+IF(AND('Debt Setup'!$H$14&lt;&gt;"",'Debt Setup'!$H$14&lt;'Debt Setup'!$H$10),MAX(0,Y23+V24-W24),0)+IF(AND('Debt Setup'!$H$15&lt;&gt;"",'Debt Setup'!$H$15&lt;'Debt Setup'!$H$10),MAX(0,AC23+Z24-AA24),0)+IF(AND('Debt Setup'!$H$16&lt;&gt;"",'Debt Setup'!$H$16&lt;'Debt Setup'!$H$10),MAX(0,AG23+AD24-AE24),0)+IF(AND('Debt Setup'!$H$17&lt;&gt;"",'Debt Setup'!$H$17&lt;'Debt Setup'!$H$10),MAX(0,AK23+AH24-AI24),0)+IF(AND('Debt Setup'!$H$18&lt;&gt;"",'Debt Setup'!$H$18&lt;'Debt Setup'!$H$10),MAX(0,AO23+AL24-AM24),0)+IF(AND('Debt Setup'!$H$19&lt;&gt;"",'Debt Setup'!$H$19&lt;'Debt Setup'!$H$10),MAX(0,AS23+AP24-AQ24),0)+IF(AND('Debt Setup'!$H$20&lt;&gt;"",'Debt Setup'!$H$20&lt;'Debt Setup'!$H$10),MAX(0,AW23+AT24-AU24),0)+IF(AND('Debt Setup'!$H$21&lt;&gt;"",'Debt Setup'!$H$21&lt;'Debt Setup'!$H$10),MAX(0,BA23+AX24-AY24),0))))))</x:f>
      </x:c>
      <x:c r="I24" s="54" t="str">
        <x:f>IF('Debt Setup'!$F$3=0,"",MAX(0,I23+F24-G24-H24))</x:f>
      </x:c>
      <x:c r="J24" s="54" t="str">
        <x:f>IF('Debt Setup'!$F$3=0,"",IF(M23&lt;=0,0,M23*'Debt Setup'!$D$11/100/12))</x:f>
      </x:c>
      <x:c r="K24" s="54" t="str">
        <x:f>IF('Debt Setup'!$F$3=0,"",IF('Debt Setup'!$H$11="",0,MIN('Debt Setup'!$E$11,MAX(0,M23+J24))))</x:f>
      </x:c>
      <x:c r="L24" s="54" t="str">
        <x:f>IF('Debt Setup'!$F$3=0,"",IF('Debt Setup'!$H$11="",0,MIN(MAX(0,M23+J24-K24),MAX(0,'Debt Setup'!$F$5-(G24+K24+O24+S24+W24+AA24+AE24+AI24+AM24+AQ24+AU24+AY24)-(IF(AND('Debt Setup'!$H$10&lt;&gt;"",'Debt Setup'!$H$10&lt;'Debt Setup'!$H$11),MAX(0,I23+F24-G24),0)+IF(AND('Debt Setup'!$H$11&lt;&gt;"",'Debt Setup'!$H$11&lt;'Debt Setup'!$H$11),MAX(0,M23+J24-K24),0)+IF(AND('Debt Setup'!$H$12&lt;&gt;"",'Debt Setup'!$H$12&lt;'Debt Setup'!$H$11),MAX(0,Q23+N24-O24),0)+IF(AND('Debt Setup'!$H$13&lt;&gt;"",'Debt Setup'!$H$13&lt;'Debt Setup'!$H$11),MAX(0,U23+R24-S24),0)+IF(AND('Debt Setup'!$H$14&lt;&gt;"",'Debt Setup'!$H$14&lt;'Debt Setup'!$H$11),MAX(0,Y23+V24-W24),0)+IF(AND('Debt Setup'!$H$15&lt;&gt;"",'Debt Setup'!$H$15&lt;'Debt Setup'!$H$11),MAX(0,AC23+Z24-AA24),0)+IF(AND('Debt Setup'!$H$16&lt;&gt;"",'Debt Setup'!$H$16&lt;'Debt Setup'!$H$11),MAX(0,AG23+AD24-AE24),0)+IF(AND('Debt Setup'!$H$17&lt;&gt;"",'Debt Setup'!$H$17&lt;'Debt Setup'!$H$11),MAX(0,AK23+AH24-AI24),0)+IF(AND('Debt Setup'!$H$18&lt;&gt;"",'Debt Setup'!$H$18&lt;'Debt Setup'!$H$11),MAX(0,AO23+AL24-AM24),0)+IF(AND('Debt Setup'!$H$19&lt;&gt;"",'Debt Setup'!$H$19&lt;'Debt Setup'!$H$11),MAX(0,AS23+AP24-AQ24),0)+IF(AND('Debt Setup'!$H$20&lt;&gt;"",'Debt Setup'!$H$20&lt;'Debt Setup'!$H$11),MAX(0,AW23+AT24-AU24),0)+IF(AND('Debt Setup'!$H$21&lt;&gt;"",'Debt Setup'!$H$21&lt;'Debt Setup'!$H$11),MAX(0,BA23+AX24-AY24),0))))))</x:f>
      </x:c>
      <x:c r="M24" s="54" t="str">
        <x:f>IF('Debt Setup'!$F$3=0,"",MAX(0,M23+J24-K24-L24))</x:f>
      </x:c>
      <x:c r="N24" s="54" t="str">
        <x:f>IF('Debt Setup'!$F$3=0,"",IF(Q23&lt;=0,0,Q23*'Debt Setup'!$D$12/100/12))</x:f>
      </x:c>
      <x:c r="O24" s="54" t="str">
        <x:f>IF('Debt Setup'!$F$3=0,"",IF('Debt Setup'!$H$12="",0,MIN('Debt Setup'!$E$12,MAX(0,Q23+N24))))</x:f>
      </x:c>
      <x:c r="P24" s="54" t="str">
        <x:f>IF('Debt Setup'!$F$3=0,"",IF('Debt Setup'!$H$12="",0,MIN(MAX(0,Q23+N24-O24),MAX(0,'Debt Setup'!$F$5-(G24+K24+O24+S24+W24+AA24+AE24+AI24+AM24+AQ24+AU24+AY24)-(IF(AND('Debt Setup'!$H$10&lt;&gt;"",'Debt Setup'!$H$10&lt;'Debt Setup'!$H$12),MAX(0,I23+F24-G24),0)+IF(AND('Debt Setup'!$H$11&lt;&gt;"",'Debt Setup'!$H$11&lt;'Debt Setup'!$H$12),MAX(0,M23+J24-K24),0)+IF(AND('Debt Setup'!$H$12&lt;&gt;"",'Debt Setup'!$H$12&lt;'Debt Setup'!$H$12),MAX(0,Q23+N24-O24),0)+IF(AND('Debt Setup'!$H$13&lt;&gt;"",'Debt Setup'!$H$13&lt;'Debt Setup'!$H$12),MAX(0,U23+R24-S24),0)+IF(AND('Debt Setup'!$H$14&lt;&gt;"",'Debt Setup'!$H$14&lt;'Debt Setup'!$H$12),MAX(0,Y23+V24-W24),0)+IF(AND('Debt Setup'!$H$15&lt;&gt;"",'Debt Setup'!$H$15&lt;'Debt Setup'!$H$12),MAX(0,AC23+Z24-AA24),0)+IF(AND('Debt Setup'!$H$16&lt;&gt;"",'Debt Setup'!$H$16&lt;'Debt Setup'!$H$12),MAX(0,AG23+AD24-AE24),0)+IF(AND('Debt Setup'!$H$17&lt;&gt;"",'Debt Setup'!$H$17&lt;'Debt Setup'!$H$12),MAX(0,AK23+AH24-AI24),0)+IF(AND('Debt Setup'!$H$18&lt;&gt;"",'Debt Setup'!$H$18&lt;'Debt Setup'!$H$12),MAX(0,AO23+AL24-AM24),0)+IF(AND('Debt Setup'!$H$19&lt;&gt;"",'Debt Setup'!$H$19&lt;'Debt Setup'!$H$12),MAX(0,AS23+AP24-AQ24),0)+IF(AND('Debt Setup'!$H$20&lt;&gt;"",'Debt Setup'!$H$20&lt;'Debt Setup'!$H$12),MAX(0,AW23+AT24-AU24),0)+IF(AND('Debt Setup'!$H$21&lt;&gt;"",'Debt Setup'!$H$21&lt;'Debt Setup'!$H$12),MAX(0,BA23+AX24-AY24),0))))))</x:f>
      </x:c>
      <x:c r="Q24" s="54" t="str">
        <x:f>IF('Debt Setup'!$F$3=0,"",MAX(0,Q23+N24-O24-P24))</x:f>
      </x:c>
      <x:c r="R24" s="54" t="str">
        <x:f>IF('Debt Setup'!$F$3=0,"",IF(U23&lt;=0,0,U23*'Debt Setup'!$D$13/100/12))</x:f>
      </x:c>
      <x:c r="S24" s="54" t="str">
        <x:f>IF('Debt Setup'!$F$3=0,"",IF('Debt Setup'!$H$13="",0,MIN('Debt Setup'!$E$13,MAX(0,U23+R24))))</x:f>
      </x:c>
      <x:c r="T24" s="54" t="str">
        <x:f>IF('Debt Setup'!$F$3=0,"",IF('Debt Setup'!$H$13="",0,MIN(MAX(0,U23+R24-S24),MAX(0,'Debt Setup'!$F$5-(G24+K24+O24+S24+W24+AA24+AE24+AI24+AM24+AQ24+AU24+AY24)-(IF(AND('Debt Setup'!$H$10&lt;&gt;"",'Debt Setup'!$H$10&lt;'Debt Setup'!$H$13),MAX(0,I23+F24-G24),0)+IF(AND('Debt Setup'!$H$11&lt;&gt;"",'Debt Setup'!$H$11&lt;'Debt Setup'!$H$13),MAX(0,M23+J24-K24),0)+IF(AND('Debt Setup'!$H$12&lt;&gt;"",'Debt Setup'!$H$12&lt;'Debt Setup'!$H$13),MAX(0,Q23+N24-O24),0)+IF(AND('Debt Setup'!$H$13&lt;&gt;"",'Debt Setup'!$H$13&lt;'Debt Setup'!$H$13),MAX(0,U23+R24-S24),0)+IF(AND('Debt Setup'!$H$14&lt;&gt;"",'Debt Setup'!$H$14&lt;'Debt Setup'!$H$13),MAX(0,Y23+V24-W24),0)+IF(AND('Debt Setup'!$H$15&lt;&gt;"",'Debt Setup'!$H$15&lt;'Debt Setup'!$H$13),MAX(0,AC23+Z24-AA24),0)+IF(AND('Debt Setup'!$H$16&lt;&gt;"",'Debt Setup'!$H$16&lt;'Debt Setup'!$H$13),MAX(0,AG23+AD24-AE24),0)+IF(AND('Debt Setup'!$H$17&lt;&gt;"",'Debt Setup'!$H$17&lt;'Debt Setup'!$H$13),MAX(0,AK23+AH24-AI24),0)+IF(AND('Debt Setup'!$H$18&lt;&gt;"",'Debt Setup'!$H$18&lt;'Debt Setup'!$H$13),MAX(0,AO23+AL24-AM24),0)+IF(AND('Debt Setup'!$H$19&lt;&gt;"",'Debt Setup'!$H$19&lt;'Debt Setup'!$H$13),MAX(0,AS23+AP24-AQ24),0)+IF(AND('Debt Setup'!$H$20&lt;&gt;"",'Debt Setup'!$H$20&lt;'Debt Setup'!$H$13),MAX(0,AW23+AT24-AU24),0)+IF(AND('Debt Setup'!$H$21&lt;&gt;"",'Debt Setup'!$H$21&lt;'Debt Setup'!$H$13),MAX(0,BA23+AX24-AY24),0))))))</x:f>
      </x:c>
      <x:c r="U24" s="54" t="str">
        <x:f>IF('Debt Setup'!$F$3=0,"",MAX(0,U23+R24-S24-T24))</x:f>
      </x:c>
      <x:c r="V24" s="54" t="str">
        <x:f>IF('Debt Setup'!$F$3=0,"",IF(Y23&lt;=0,0,Y23*'Debt Setup'!$D$14/100/12))</x:f>
      </x:c>
      <x:c r="W24" s="54" t="str">
        <x:f>IF('Debt Setup'!$F$3=0,"",IF('Debt Setup'!$H$14="",0,MIN('Debt Setup'!$E$14,MAX(0,Y23+V24))))</x:f>
      </x:c>
      <x:c r="X24" s="54" t="str">
        <x:f>IF('Debt Setup'!$F$3=0,"",IF('Debt Setup'!$H$14="",0,MIN(MAX(0,Y23+V24-W24),MAX(0,'Debt Setup'!$F$5-(G24+K24+O24+S24+W24+AA24+AE24+AI24+AM24+AQ24+AU24+AY24)-(IF(AND('Debt Setup'!$H$10&lt;&gt;"",'Debt Setup'!$H$10&lt;'Debt Setup'!$H$14),MAX(0,I23+F24-G24),0)+IF(AND('Debt Setup'!$H$11&lt;&gt;"",'Debt Setup'!$H$11&lt;'Debt Setup'!$H$14),MAX(0,M23+J24-K24),0)+IF(AND('Debt Setup'!$H$12&lt;&gt;"",'Debt Setup'!$H$12&lt;'Debt Setup'!$H$14),MAX(0,Q23+N24-O24),0)+IF(AND('Debt Setup'!$H$13&lt;&gt;"",'Debt Setup'!$H$13&lt;'Debt Setup'!$H$14),MAX(0,U23+R24-S24),0)+IF(AND('Debt Setup'!$H$14&lt;&gt;"",'Debt Setup'!$H$14&lt;'Debt Setup'!$H$14),MAX(0,Y23+V24-W24),0)+IF(AND('Debt Setup'!$H$15&lt;&gt;"",'Debt Setup'!$H$15&lt;'Debt Setup'!$H$14),MAX(0,AC23+Z24-AA24),0)+IF(AND('Debt Setup'!$H$16&lt;&gt;"",'Debt Setup'!$H$16&lt;'Debt Setup'!$H$14),MAX(0,AG23+AD24-AE24),0)+IF(AND('Debt Setup'!$H$17&lt;&gt;"",'Debt Setup'!$H$17&lt;'Debt Setup'!$H$14),MAX(0,AK23+AH24-AI24),0)+IF(AND('Debt Setup'!$H$18&lt;&gt;"",'Debt Setup'!$H$18&lt;'Debt Setup'!$H$14),MAX(0,AO23+AL24-AM24),0)+IF(AND('Debt Setup'!$H$19&lt;&gt;"",'Debt Setup'!$H$19&lt;'Debt Setup'!$H$14),MAX(0,AS23+AP24-AQ24),0)+IF(AND('Debt Setup'!$H$20&lt;&gt;"",'Debt Setup'!$H$20&lt;'Debt Setup'!$H$14),MAX(0,AW23+AT24-AU24),0)+IF(AND('Debt Setup'!$H$21&lt;&gt;"",'Debt Setup'!$H$21&lt;'Debt Setup'!$H$14),MAX(0,BA23+AX24-AY24),0))))))</x:f>
      </x:c>
      <x:c r="Y24" s="54" t="str">
        <x:f>IF('Debt Setup'!$F$3=0,"",MAX(0,Y23+V24-W24-X24))</x:f>
      </x:c>
      <x:c r="Z24" s="54" t="str">
        <x:f>IF('Debt Setup'!$F$3=0,"",IF(AC23&lt;=0,0,AC23*'Debt Setup'!$D$15/100/12))</x:f>
      </x:c>
      <x:c r="AA24" s="54" t="str">
        <x:f>IF('Debt Setup'!$F$3=0,"",IF('Debt Setup'!$H$15="",0,MIN('Debt Setup'!$E$15,MAX(0,AC23+Z24))))</x:f>
      </x:c>
      <x:c r="AB24" s="54" t="str">
        <x:f>IF('Debt Setup'!$F$3=0,"",IF('Debt Setup'!$H$15="",0,MIN(MAX(0,AC23+Z24-AA24),MAX(0,'Debt Setup'!$F$5-(G24+K24+O24+S24+W24+AA24+AE24+AI24+AM24+AQ24+AU24+AY24)-(IF(AND('Debt Setup'!$H$10&lt;&gt;"",'Debt Setup'!$H$10&lt;'Debt Setup'!$H$15),MAX(0,I23+F24-G24),0)+IF(AND('Debt Setup'!$H$11&lt;&gt;"",'Debt Setup'!$H$11&lt;'Debt Setup'!$H$15),MAX(0,M23+J24-K24),0)+IF(AND('Debt Setup'!$H$12&lt;&gt;"",'Debt Setup'!$H$12&lt;'Debt Setup'!$H$15),MAX(0,Q23+N24-O24),0)+IF(AND('Debt Setup'!$H$13&lt;&gt;"",'Debt Setup'!$H$13&lt;'Debt Setup'!$H$15),MAX(0,U23+R24-S24),0)+IF(AND('Debt Setup'!$H$14&lt;&gt;"",'Debt Setup'!$H$14&lt;'Debt Setup'!$H$15),MAX(0,Y23+V24-W24),0)+IF(AND('Debt Setup'!$H$15&lt;&gt;"",'Debt Setup'!$H$15&lt;'Debt Setup'!$H$15),MAX(0,AC23+Z24-AA24),0)+IF(AND('Debt Setup'!$H$16&lt;&gt;"",'Debt Setup'!$H$16&lt;'Debt Setup'!$H$15),MAX(0,AG23+AD24-AE24),0)+IF(AND('Debt Setup'!$H$17&lt;&gt;"",'Debt Setup'!$H$17&lt;'Debt Setup'!$H$15),MAX(0,AK23+AH24-AI24),0)+IF(AND('Debt Setup'!$H$18&lt;&gt;"",'Debt Setup'!$H$18&lt;'Debt Setup'!$H$15),MAX(0,AO23+AL24-AM24),0)+IF(AND('Debt Setup'!$H$19&lt;&gt;"",'Debt Setup'!$H$19&lt;'Debt Setup'!$H$15),MAX(0,AS23+AP24-AQ24),0)+IF(AND('Debt Setup'!$H$20&lt;&gt;"",'Debt Setup'!$H$20&lt;'Debt Setup'!$H$15),MAX(0,AW23+AT24-AU24),0)+IF(AND('Debt Setup'!$H$21&lt;&gt;"",'Debt Setup'!$H$21&lt;'Debt Setup'!$H$15),MAX(0,BA23+AX24-AY24),0))))))</x:f>
      </x:c>
      <x:c r="AC24" s="54" t="str">
        <x:f>IF('Debt Setup'!$F$3=0,"",MAX(0,AC23+Z24-AA24-AB24))</x:f>
      </x:c>
      <x:c r="AD24" s="54" t="str">
        <x:f>IF('Debt Setup'!$F$3=0,"",IF(AG23&lt;=0,0,AG23*'Debt Setup'!$D$16/100/12))</x:f>
      </x:c>
      <x:c r="AE24" s="54" t="str">
        <x:f>IF('Debt Setup'!$F$3=0,"",IF('Debt Setup'!$H$16="",0,MIN('Debt Setup'!$E$16,MAX(0,AG23+AD24))))</x:f>
      </x:c>
      <x:c r="AF24" s="54" t="str">
        <x:f>IF('Debt Setup'!$F$3=0,"",IF('Debt Setup'!$H$16="",0,MIN(MAX(0,AG23+AD24-AE24),MAX(0,'Debt Setup'!$F$5-(G24+K24+O24+S24+W24+AA24+AE24+AI24+AM24+AQ24+AU24+AY24)-(IF(AND('Debt Setup'!$H$10&lt;&gt;"",'Debt Setup'!$H$10&lt;'Debt Setup'!$H$16),MAX(0,I23+F24-G24),0)+IF(AND('Debt Setup'!$H$11&lt;&gt;"",'Debt Setup'!$H$11&lt;'Debt Setup'!$H$16),MAX(0,M23+J24-K24),0)+IF(AND('Debt Setup'!$H$12&lt;&gt;"",'Debt Setup'!$H$12&lt;'Debt Setup'!$H$16),MAX(0,Q23+N24-O24),0)+IF(AND('Debt Setup'!$H$13&lt;&gt;"",'Debt Setup'!$H$13&lt;'Debt Setup'!$H$16),MAX(0,U23+R24-S24),0)+IF(AND('Debt Setup'!$H$14&lt;&gt;"",'Debt Setup'!$H$14&lt;'Debt Setup'!$H$16),MAX(0,Y23+V24-W24),0)+IF(AND('Debt Setup'!$H$15&lt;&gt;"",'Debt Setup'!$H$15&lt;'Debt Setup'!$H$16),MAX(0,AC23+Z24-AA24),0)+IF(AND('Debt Setup'!$H$16&lt;&gt;"",'Debt Setup'!$H$16&lt;'Debt Setup'!$H$16),MAX(0,AG23+AD24-AE24),0)+IF(AND('Debt Setup'!$H$17&lt;&gt;"",'Debt Setup'!$H$17&lt;'Debt Setup'!$H$16),MAX(0,AK23+AH24-AI24),0)+IF(AND('Debt Setup'!$H$18&lt;&gt;"",'Debt Setup'!$H$18&lt;'Debt Setup'!$H$16),MAX(0,AO23+AL24-AM24),0)+IF(AND('Debt Setup'!$H$19&lt;&gt;"",'Debt Setup'!$H$19&lt;'Debt Setup'!$H$16),MAX(0,AS23+AP24-AQ24),0)+IF(AND('Debt Setup'!$H$20&lt;&gt;"",'Debt Setup'!$H$20&lt;'Debt Setup'!$H$16),MAX(0,AW23+AT24-AU24),0)+IF(AND('Debt Setup'!$H$21&lt;&gt;"",'Debt Setup'!$H$21&lt;'Debt Setup'!$H$16),MAX(0,BA23+AX24-AY24),0))))))</x:f>
      </x:c>
      <x:c r="AG24" s="54" t="str">
        <x:f>IF('Debt Setup'!$F$3=0,"",MAX(0,AG23+AD24-AE24-AF24))</x:f>
      </x:c>
      <x:c r="AH24" s="54" t="str">
        <x:f>IF('Debt Setup'!$F$3=0,"",IF(AK23&lt;=0,0,AK23*'Debt Setup'!$D$17/100/12))</x:f>
      </x:c>
      <x:c r="AI24" s="54" t="str">
        <x:f>IF('Debt Setup'!$F$3=0,"",IF('Debt Setup'!$H$17="",0,MIN('Debt Setup'!$E$17,MAX(0,AK23+AH24))))</x:f>
      </x:c>
      <x:c r="AJ24" s="54" t="str">
        <x:f>IF('Debt Setup'!$F$3=0,"",IF('Debt Setup'!$H$17="",0,MIN(MAX(0,AK23+AH24-AI24),MAX(0,'Debt Setup'!$F$5-(G24+K24+O24+S24+W24+AA24+AE24+AI24+AM24+AQ24+AU24+AY24)-(IF(AND('Debt Setup'!$H$10&lt;&gt;"",'Debt Setup'!$H$10&lt;'Debt Setup'!$H$17),MAX(0,I23+F24-G24),0)+IF(AND('Debt Setup'!$H$11&lt;&gt;"",'Debt Setup'!$H$11&lt;'Debt Setup'!$H$17),MAX(0,M23+J24-K24),0)+IF(AND('Debt Setup'!$H$12&lt;&gt;"",'Debt Setup'!$H$12&lt;'Debt Setup'!$H$17),MAX(0,Q23+N24-O24),0)+IF(AND('Debt Setup'!$H$13&lt;&gt;"",'Debt Setup'!$H$13&lt;'Debt Setup'!$H$17),MAX(0,U23+R24-S24),0)+IF(AND('Debt Setup'!$H$14&lt;&gt;"",'Debt Setup'!$H$14&lt;'Debt Setup'!$H$17),MAX(0,Y23+V24-W24),0)+IF(AND('Debt Setup'!$H$15&lt;&gt;"",'Debt Setup'!$H$15&lt;'Debt Setup'!$H$17),MAX(0,AC23+Z24-AA24),0)+IF(AND('Debt Setup'!$H$16&lt;&gt;"",'Debt Setup'!$H$16&lt;'Debt Setup'!$H$17),MAX(0,AG23+AD24-AE24),0)+IF(AND('Debt Setup'!$H$17&lt;&gt;"",'Debt Setup'!$H$17&lt;'Debt Setup'!$H$17),MAX(0,AK23+AH24-AI24),0)+IF(AND('Debt Setup'!$H$18&lt;&gt;"",'Debt Setup'!$H$18&lt;'Debt Setup'!$H$17),MAX(0,AO23+AL24-AM24),0)+IF(AND('Debt Setup'!$H$19&lt;&gt;"",'Debt Setup'!$H$19&lt;'Debt Setup'!$H$17),MAX(0,AS23+AP24-AQ24),0)+IF(AND('Debt Setup'!$H$20&lt;&gt;"",'Debt Setup'!$H$20&lt;'Debt Setup'!$H$17),MAX(0,AW23+AT24-AU24),0)+IF(AND('Debt Setup'!$H$21&lt;&gt;"",'Debt Setup'!$H$21&lt;'Debt Setup'!$H$17),MAX(0,BA23+AX24-AY24),0))))))</x:f>
      </x:c>
      <x:c r="AK24" s="54" t="str">
        <x:f>IF('Debt Setup'!$F$3=0,"",MAX(0,AK23+AH24-AI24-AJ24))</x:f>
      </x:c>
      <x:c r="AL24" s="54" t="str">
        <x:f>IF('Debt Setup'!$F$3=0,"",IF(AO23&lt;=0,0,AO23*'Debt Setup'!$D$18/100/12))</x:f>
      </x:c>
      <x:c r="AM24" s="54" t="str">
        <x:f>IF('Debt Setup'!$F$3=0,"",IF('Debt Setup'!$H$18="",0,MIN('Debt Setup'!$E$18,MAX(0,AO23+AL24))))</x:f>
      </x:c>
      <x:c r="AN24" s="54" t="str">
        <x:f>IF('Debt Setup'!$F$3=0,"",IF('Debt Setup'!$H$18="",0,MIN(MAX(0,AO23+AL24-AM24),MAX(0,'Debt Setup'!$F$5-(G24+K24+O24+S24+W24+AA24+AE24+AI24+AM24+AQ24+AU24+AY24)-(IF(AND('Debt Setup'!$H$10&lt;&gt;"",'Debt Setup'!$H$10&lt;'Debt Setup'!$H$18),MAX(0,I23+F24-G24),0)+IF(AND('Debt Setup'!$H$11&lt;&gt;"",'Debt Setup'!$H$11&lt;'Debt Setup'!$H$18),MAX(0,M23+J24-K24),0)+IF(AND('Debt Setup'!$H$12&lt;&gt;"",'Debt Setup'!$H$12&lt;'Debt Setup'!$H$18),MAX(0,Q23+N24-O24),0)+IF(AND('Debt Setup'!$H$13&lt;&gt;"",'Debt Setup'!$H$13&lt;'Debt Setup'!$H$18),MAX(0,U23+R24-S24),0)+IF(AND('Debt Setup'!$H$14&lt;&gt;"",'Debt Setup'!$H$14&lt;'Debt Setup'!$H$18),MAX(0,Y23+V24-W24),0)+IF(AND('Debt Setup'!$H$15&lt;&gt;"",'Debt Setup'!$H$15&lt;'Debt Setup'!$H$18),MAX(0,AC23+Z24-AA24),0)+IF(AND('Debt Setup'!$H$16&lt;&gt;"",'Debt Setup'!$H$16&lt;'Debt Setup'!$H$18),MAX(0,AG23+AD24-AE24),0)+IF(AND('Debt Setup'!$H$17&lt;&gt;"",'Debt Setup'!$H$17&lt;'Debt Setup'!$H$18),MAX(0,AK23+AH24-AI24),0)+IF(AND('Debt Setup'!$H$18&lt;&gt;"",'Debt Setup'!$H$18&lt;'Debt Setup'!$H$18),MAX(0,AO23+AL24-AM24),0)+IF(AND('Debt Setup'!$H$19&lt;&gt;"",'Debt Setup'!$H$19&lt;'Debt Setup'!$H$18),MAX(0,AS23+AP24-AQ24),0)+IF(AND('Debt Setup'!$H$20&lt;&gt;"",'Debt Setup'!$H$20&lt;'Debt Setup'!$H$18),MAX(0,AW23+AT24-AU24),0)+IF(AND('Debt Setup'!$H$21&lt;&gt;"",'Debt Setup'!$H$21&lt;'Debt Setup'!$H$18),MAX(0,BA23+AX24-AY24),0))))))</x:f>
      </x:c>
      <x:c r="AO24" s="54" t="str">
        <x:f>IF('Debt Setup'!$F$3=0,"",MAX(0,AO23+AL24-AM24-AN24))</x:f>
      </x:c>
      <x:c r="AP24" s="54" t="str">
        <x:f>IF('Debt Setup'!$F$3=0,"",IF(AS23&lt;=0,0,AS23*'Debt Setup'!$D$19/100/12))</x:f>
      </x:c>
      <x:c r="AQ24" s="54" t="str">
        <x:f>IF('Debt Setup'!$F$3=0,"",IF('Debt Setup'!$H$19="",0,MIN('Debt Setup'!$E$19,MAX(0,AS23+AP24))))</x:f>
      </x:c>
      <x:c r="AR24" s="54" t="str">
        <x:f>IF('Debt Setup'!$F$3=0,"",IF('Debt Setup'!$H$19="",0,MIN(MAX(0,AS23+AP24-AQ24),MAX(0,'Debt Setup'!$F$5-(G24+K24+O24+S24+W24+AA24+AE24+AI24+AM24+AQ24+AU24+AY24)-(IF(AND('Debt Setup'!$H$10&lt;&gt;"",'Debt Setup'!$H$10&lt;'Debt Setup'!$H$19),MAX(0,I23+F24-G24),0)+IF(AND('Debt Setup'!$H$11&lt;&gt;"",'Debt Setup'!$H$11&lt;'Debt Setup'!$H$19),MAX(0,M23+J24-K24),0)+IF(AND('Debt Setup'!$H$12&lt;&gt;"",'Debt Setup'!$H$12&lt;'Debt Setup'!$H$19),MAX(0,Q23+N24-O24),0)+IF(AND('Debt Setup'!$H$13&lt;&gt;"",'Debt Setup'!$H$13&lt;'Debt Setup'!$H$19),MAX(0,U23+R24-S24),0)+IF(AND('Debt Setup'!$H$14&lt;&gt;"",'Debt Setup'!$H$14&lt;'Debt Setup'!$H$19),MAX(0,Y23+V24-W24),0)+IF(AND('Debt Setup'!$H$15&lt;&gt;"",'Debt Setup'!$H$15&lt;'Debt Setup'!$H$19),MAX(0,AC23+Z24-AA24),0)+IF(AND('Debt Setup'!$H$16&lt;&gt;"",'Debt Setup'!$H$16&lt;'Debt Setup'!$H$19),MAX(0,AG23+AD24-AE24),0)+IF(AND('Debt Setup'!$H$17&lt;&gt;"",'Debt Setup'!$H$17&lt;'Debt Setup'!$H$19),MAX(0,AK23+AH24-AI24),0)+IF(AND('Debt Setup'!$H$18&lt;&gt;"",'Debt Setup'!$H$18&lt;'Debt Setup'!$H$19),MAX(0,AO23+AL24-AM24),0)+IF(AND('Debt Setup'!$H$19&lt;&gt;"",'Debt Setup'!$H$19&lt;'Debt Setup'!$H$19),MAX(0,AS23+AP24-AQ24),0)+IF(AND('Debt Setup'!$H$20&lt;&gt;"",'Debt Setup'!$H$20&lt;'Debt Setup'!$H$19),MAX(0,AW23+AT24-AU24),0)+IF(AND('Debt Setup'!$H$21&lt;&gt;"",'Debt Setup'!$H$21&lt;'Debt Setup'!$H$19),MAX(0,BA23+AX24-AY24),0))))))</x:f>
      </x:c>
      <x:c r="AS24" s="54" t="str">
        <x:f>IF('Debt Setup'!$F$3=0,"",MAX(0,AS23+AP24-AQ24-AR24))</x:f>
      </x:c>
      <x:c r="AT24" s="54" t="str">
        <x:f>IF('Debt Setup'!$F$3=0,"",IF(AW23&lt;=0,0,AW23*'Debt Setup'!$D$20/100/12))</x:f>
      </x:c>
      <x:c r="AU24" s="54" t="str">
        <x:f>IF('Debt Setup'!$F$3=0,"",IF('Debt Setup'!$H$20="",0,MIN('Debt Setup'!$E$20,MAX(0,AW23+AT24))))</x:f>
      </x:c>
      <x:c r="AV24" s="54" t="str">
        <x:f>IF('Debt Setup'!$F$3=0,"",IF('Debt Setup'!$H$20="",0,MIN(MAX(0,AW23+AT24-AU24),MAX(0,'Debt Setup'!$F$5-(G24+K24+O24+S24+W24+AA24+AE24+AI24+AM24+AQ24+AU24+AY24)-(IF(AND('Debt Setup'!$H$10&lt;&gt;"",'Debt Setup'!$H$10&lt;'Debt Setup'!$H$20),MAX(0,I23+F24-G24),0)+IF(AND('Debt Setup'!$H$11&lt;&gt;"",'Debt Setup'!$H$11&lt;'Debt Setup'!$H$20),MAX(0,M23+J24-K24),0)+IF(AND('Debt Setup'!$H$12&lt;&gt;"",'Debt Setup'!$H$12&lt;'Debt Setup'!$H$20),MAX(0,Q23+N24-O24),0)+IF(AND('Debt Setup'!$H$13&lt;&gt;"",'Debt Setup'!$H$13&lt;'Debt Setup'!$H$20),MAX(0,U23+R24-S24),0)+IF(AND('Debt Setup'!$H$14&lt;&gt;"",'Debt Setup'!$H$14&lt;'Debt Setup'!$H$20),MAX(0,Y23+V24-W24),0)+IF(AND('Debt Setup'!$H$15&lt;&gt;"",'Debt Setup'!$H$15&lt;'Debt Setup'!$H$20),MAX(0,AC23+Z24-AA24),0)+IF(AND('Debt Setup'!$H$16&lt;&gt;"",'Debt Setup'!$H$16&lt;'Debt Setup'!$H$20),MAX(0,AG23+AD24-AE24),0)+IF(AND('Debt Setup'!$H$17&lt;&gt;"",'Debt Setup'!$H$17&lt;'Debt Setup'!$H$20),MAX(0,AK23+AH24-AI24),0)+IF(AND('Debt Setup'!$H$18&lt;&gt;"",'Debt Setup'!$H$18&lt;'Debt Setup'!$H$20),MAX(0,AO23+AL24-AM24),0)+IF(AND('Debt Setup'!$H$19&lt;&gt;"",'Debt Setup'!$H$19&lt;'Debt Setup'!$H$20),MAX(0,AS23+AP24-AQ24),0)+IF(AND('Debt Setup'!$H$20&lt;&gt;"",'Debt Setup'!$H$20&lt;'Debt Setup'!$H$20),MAX(0,AW23+AT24-AU24),0)+IF(AND('Debt Setup'!$H$21&lt;&gt;"",'Debt Setup'!$H$21&lt;'Debt Setup'!$H$20),MAX(0,BA23+AX24-AY24),0))))))</x:f>
      </x:c>
      <x:c r="AW24" s="54" t="str">
        <x:f>IF('Debt Setup'!$F$3=0,"",MAX(0,AW23+AT24-AU24-AV24))</x:f>
      </x:c>
      <x:c r="AX24" s="54" t="str">
        <x:f>IF('Debt Setup'!$F$3=0,"",IF(BA23&lt;=0,0,BA23*'Debt Setup'!$D$21/100/12))</x:f>
      </x:c>
      <x:c r="AY24" s="54" t="str">
        <x:f>IF('Debt Setup'!$F$3=0,"",IF('Debt Setup'!$H$21="",0,MIN('Debt Setup'!$E$21,MAX(0,BA23+AX24))))</x:f>
      </x:c>
      <x:c r="AZ24" s="54" t="str">
        <x:f>IF('Debt Setup'!$F$3=0,"",IF('Debt Setup'!$H$21="",0,MIN(MAX(0,BA23+AX24-AY24),MAX(0,'Debt Setup'!$F$5-(G24+K24+O24+S24+W24+AA24+AE24+AI24+AM24+AQ24+AU24+AY24)-(IF(AND('Debt Setup'!$H$10&lt;&gt;"",'Debt Setup'!$H$10&lt;'Debt Setup'!$H$21),MAX(0,I23+F24-G24),0)+IF(AND('Debt Setup'!$H$11&lt;&gt;"",'Debt Setup'!$H$11&lt;'Debt Setup'!$H$21),MAX(0,M23+J24-K24),0)+IF(AND('Debt Setup'!$H$12&lt;&gt;"",'Debt Setup'!$H$12&lt;'Debt Setup'!$H$21),MAX(0,Q23+N24-O24),0)+IF(AND('Debt Setup'!$H$13&lt;&gt;"",'Debt Setup'!$H$13&lt;'Debt Setup'!$H$21),MAX(0,U23+R24-S24),0)+IF(AND('Debt Setup'!$H$14&lt;&gt;"",'Debt Setup'!$H$14&lt;'Debt Setup'!$H$21),MAX(0,Y23+V24-W24),0)+IF(AND('Debt Setup'!$H$15&lt;&gt;"",'Debt Setup'!$H$15&lt;'Debt Setup'!$H$21),MAX(0,AC23+Z24-AA24),0)+IF(AND('Debt Setup'!$H$16&lt;&gt;"",'Debt Setup'!$H$16&lt;'Debt Setup'!$H$21),MAX(0,AG23+AD24-AE24),0)+IF(AND('Debt Setup'!$H$17&lt;&gt;"",'Debt Setup'!$H$17&lt;'Debt Setup'!$H$21),MAX(0,AK23+AH24-AI24),0)+IF(AND('Debt Setup'!$H$18&lt;&gt;"",'Debt Setup'!$H$18&lt;'Debt Setup'!$H$21),MAX(0,AO23+AL24-AM24),0)+IF(AND('Debt Setup'!$H$19&lt;&gt;"",'Debt Setup'!$H$19&lt;'Debt Setup'!$H$21),MAX(0,AS23+AP24-AQ24),0)+IF(AND('Debt Setup'!$H$20&lt;&gt;"",'Debt Setup'!$H$20&lt;'Debt Setup'!$H$21),MAX(0,AW23+AT24-AU24),0)+IF(AND('Debt Setup'!$H$21&lt;&gt;"",'Debt Setup'!$H$21&lt;'Debt Setup'!$H$21),MAX(0,BA23+AX24-AY24),0))))))</x:f>
      </x:c>
      <x:c r="BA24" s="54" t="str">
        <x:f>IF('Debt Setup'!$F$3=0,"",MAX(0,BA23+AX24-AY24-AZ24))</x:f>
      </x:c>
    </x:row>
    <x:row r="25">
      <x:c r="A25" t="n">
        <x:v>20</x:v>
      </x:c>
      <x:c r="B25" s="86" t="str">
        <x:f>IF('Debt Setup'!$F$3=0,"",DATE(YEAR('Debt Setup'!$B$6),MONTH('Debt Setup'!$B$6)+A25-1,1))</x:f>
      </x:c>
      <x:c r="C25" s="54" t="str">
        <x:f>IF('Debt Setup'!$F$3=0,"",I25+M25+Q25+U25+Y25+AC25+AG25+AK25+AO25+AS25+AW25+BA25)</x:f>
      </x:c>
      <x:c r="D25" s="54" t="str">
        <x:f>IF('Debt Setup'!$F$3=0,"",G25+H25+K25+L25+O25+P25+S25+T25+W25+X25+AA25+AB25+AE25+AF25+AI25+AJ25+AM25+AN25+AQ25+AR25+AU25+AV25+AY25+AZ25)</x:f>
      </x:c>
      <x:c r="E25" s="54" t="str">
        <x:f>IF('Debt Setup'!$F$3=0,"",F25+J25+N25+R25+V25+Z25+AD25+AH25+AL25+AP25+AT25+AX25)</x:f>
      </x:c>
      <x:c r="F25" s="54" t="str">
        <x:f>IF('Debt Setup'!$F$3=0,"",IF(I24&lt;=0,0,I24*'Debt Setup'!$D$10/100/12))</x:f>
      </x:c>
      <x:c r="G25" s="54" t="str">
        <x:f>IF('Debt Setup'!$F$3=0,"",IF('Debt Setup'!$H$10="",0,MIN('Debt Setup'!$E$10,MAX(0,I24+F25))))</x:f>
      </x:c>
      <x:c r="H25" s="54" t="str">
        <x:f>IF('Debt Setup'!$F$3=0,"",IF('Debt Setup'!$H$10="",0,MIN(MAX(0,I24+F25-G25),MAX(0,'Debt Setup'!$F$5-(G25+K25+O25+S25+W25+AA25+AE25+AI25+AM25+AQ25+AU25+AY25)-(IF(AND('Debt Setup'!$H$10&lt;&gt;"",'Debt Setup'!$H$10&lt;'Debt Setup'!$H$10),MAX(0,I24+F25-G25),0)+IF(AND('Debt Setup'!$H$11&lt;&gt;"",'Debt Setup'!$H$11&lt;'Debt Setup'!$H$10),MAX(0,M24+J25-K25),0)+IF(AND('Debt Setup'!$H$12&lt;&gt;"",'Debt Setup'!$H$12&lt;'Debt Setup'!$H$10),MAX(0,Q24+N25-O25),0)+IF(AND('Debt Setup'!$H$13&lt;&gt;"",'Debt Setup'!$H$13&lt;'Debt Setup'!$H$10),MAX(0,U24+R25-S25),0)+IF(AND('Debt Setup'!$H$14&lt;&gt;"",'Debt Setup'!$H$14&lt;'Debt Setup'!$H$10),MAX(0,Y24+V25-W25),0)+IF(AND('Debt Setup'!$H$15&lt;&gt;"",'Debt Setup'!$H$15&lt;'Debt Setup'!$H$10),MAX(0,AC24+Z25-AA25),0)+IF(AND('Debt Setup'!$H$16&lt;&gt;"",'Debt Setup'!$H$16&lt;'Debt Setup'!$H$10),MAX(0,AG24+AD25-AE25),0)+IF(AND('Debt Setup'!$H$17&lt;&gt;"",'Debt Setup'!$H$17&lt;'Debt Setup'!$H$10),MAX(0,AK24+AH25-AI25),0)+IF(AND('Debt Setup'!$H$18&lt;&gt;"",'Debt Setup'!$H$18&lt;'Debt Setup'!$H$10),MAX(0,AO24+AL25-AM25),0)+IF(AND('Debt Setup'!$H$19&lt;&gt;"",'Debt Setup'!$H$19&lt;'Debt Setup'!$H$10),MAX(0,AS24+AP25-AQ25),0)+IF(AND('Debt Setup'!$H$20&lt;&gt;"",'Debt Setup'!$H$20&lt;'Debt Setup'!$H$10),MAX(0,AW24+AT25-AU25),0)+IF(AND('Debt Setup'!$H$21&lt;&gt;"",'Debt Setup'!$H$21&lt;'Debt Setup'!$H$10),MAX(0,BA24+AX25-AY25),0))))))</x:f>
      </x:c>
      <x:c r="I25" s="54" t="str">
        <x:f>IF('Debt Setup'!$F$3=0,"",MAX(0,I24+F25-G25-H25))</x:f>
      </x:c>
      <x:c r="J25" s="54" t="str">
        <x:f>IF('Debt Setup'!$F$3=0,"",IF(M24&lt;=0,0,M24*'Debt Setup'!$D$11/100/12))</x:f>
      </x:c>
      <x:c r="K25" s="54" t="str">
        <x:f>IF('Debt Setup'!$F$3=0,"",IF('Debt Setup'!$H$11="",0,MIN('Debt Setup'!$E$11,MAX(0,M24+J25))))</x:f>
      </x:c>
      <x:c r="L25" s="54" t="str">
        <x:f>IF('Debt Setup'!$F$3=0,"",IF('Debt Setup'!$H$11="",0,MIN(MAX(0,M24+J25-K25),MAX(0,'Debt Setup'!$F$5-(G25+K25+O25+S25+W25+AA25+AE25+AI25+AM25+AQ25+AU25+AY25)-(IF(AND('Debt Setup'!$H$10&lt;&gt;"",'Debt Setup'!$H$10&lt;'Debt Setup'!$H$11),MAX(0,I24+F25-G25),0)+IF(AND('Debt Setup'!$H$11&lt;&gt;"",'Debt Setup'!$H$11&lt;'Debt Setup'!$H$11),MAX(0,M24+J25-K25),0)+IF(AND('Debt Setup'!$H$12&lt;&gt;"",'Debt Setup'!$H$12&lt;'Debt Setup'!$H$11),MAX(0,Q24+N25-O25),0)+IF(AND('Debt Setup'!$H$13&lt;&gt;"",'Debt Setup'!$H$13&lt;'Debt Setup'!$H$11),MAX(0,U24+R25-S25),0)+IF(AND('Debt Setup'!$H$14&lt;&gt;"",'Debt Setup'!$H$14&lt;'Debt Setup'!$H$11),MAX(0,Y24+V25-W25),0)+IF(AND('Debt Setup'!$H$15&lt;&gt;"",'Debt Setup'!$H$15&lt;'Debt Setup'!$H$11),MAX(0,AC24+Z25-AA25),0)+IF(AND('Debt Setup'!$H$16&lt;&gt;"",'Debt Setup'!$H$16&lt;'Debt Setup'!$H$11),MAX(0,AG24+AD25-AE25),0)+IF(AND('Debt Setup'!$H$17&lt;&gt;"",'Debt Setup'!$H$17&lt;'Debt Setup'!$H$11),MAX(0,AK24+AH25-AI25),0)+IF(AND('Debt Setup'!$H$18&lt;&gt;"",'Debt Setup'!$H$18&lt;'Debt Setup'!$H$11),MAX(0,AO24+AL25-AM25),0)+IF(AND('Debt Setup'!$H$19&lt;&gt;"",'Debt Setup'!$H$19&lt;'Debt Setup'!$H$11),MAX(0,AS24+AP25-AQ25),0)+IF(AND('Debt Setup'!$H$20&lt;&gt;"",'Debt Setup'!$H$20&lt;'Debt Setup'!$H$11),MAX(0,AW24+AT25-AU25),0)+IF(AND('Debt Setup'!$H$21&lt;&gt;"",'Debt Setup'!$H$21&lt;'Debt Setup'!$H$11),MAX(0,BA24+AX25-AY25),0))))))</x:f>
      </x:c>
      <x:c r="M25" s="54" t="str">
        <x:f>IF('Debt Setup'!$F$3=0,"",MAX(0,M24+J25-K25-L25))</x:f>
      </x:c>
      <x:c r="N25" s="54" t="str">
        <x:f>IF('Debt Setup'!$F$3=0,"",IF(Q24&lt;=0,0,Q24*'Debt Setup'!$D$12/100/12))</x:f>
      </x:c>
      <x:c r="O25" s="54" t="str">
        <x:f>IF('Debt Setup'!$F$3=0,"",IF('Debt Setup'!$H$12="",0,MIN('Debt Setup'!$E$12,MAX(0,Q24+N25))))</x:f>
      </x:c>
      <x:c r="P25" s="54" t="str">
        <x:f>IF('Debt Setup'!$F$3=0,"",IF('Debt Setup'!$H$12="",0,MIN(MAX(0,Q24+N25-O25),MAX(0,'Debt Setup'!$F$5-(G25+K25+O25+S25+W25+AA25+AE25+AI25+AM25+AQ25+AU25+AY25)-(IF(AND('Debt Setup'!$H$10&lt;&gt;"",'Debt Setup'!$H$10&lt;'Debt Setup'!$H$12),MAX(0,I24+F25-G25),0)+IF(AND('Debt Setup'!$H$11&lt;&gt;"",'Debt Setup'!$H$11&lt;'Debt Setup'!$H$12),MAX(0,M24+J25-K25),0)+IF(AND('Debt Setup'!$H$12&lt;&gt;"",'Debt Setup'!$H$12&lt;'Debt Setup'!$H$12),MAX(0,Q24+N25-O25),0)+IF(AND('Debt Setup'!$H$13&lt;&gt;"",'Debt Setup'!$H$13&lt;'Debt Setup'!$H$12),MAX(0,U24+R25-S25),0)+IF(AND('Debt Setup'!$H$14&lt;&gt;"",'Debt Setup'!$H$14&lt;'Debt Setup'!$H$12),MAX(0,Y24+V25-W25),0)+IF(AND('Debt Setup'!$H$15&lt;&gt;"",'Debt Setup'!$H$15&lt;'Debt Setup'!$H$12),MAX(0,AC24+Z25-AA25),0)+IF(AND('Debt Setup'!$H$16&lt;&gt;"",'Debt Setup'!$H$16&lt;'Debt Setup'!$H$12),MAX(0,AG24+AD25-AE25),0)+IF(AND('Debt Setup'!$H$17&lt;&gt;"",'Debt Setup'!$H$17&lt;'Debt Setup'!$H$12),MAX(0,AK24+AH25-AI25),0)+IF(AND('Debt Setup'!$H$18&lt;&gt;"",'Debt Setup'!$H$18&lt;'Debt Setup'!$H$12),MAX(0,AO24+AL25-AM25),0)+IF(AND('Debt Setup'!$H$19&lt;&gt;"",'Debt Setup'!$H$19&lt;'Debt Setup'!$H$12),MAX(0,AS24+AP25-AQ25),0)+IF(AND('Debt Setup'!$H$20&lt;&gt;"",'Debt Setup'!$H$20&lt;'Debt Setup'!$H$12),MAX(0,AW24+AT25-AU25),0)+IF(AND('Debt Setup'!$H$21&lt;&gt;"",'Debt Setup'!$H$21&lt;'Debt Setup'!$H$12),MAX(0,BA24+AX25-AY25),0))))))</x:f>
      </x:c>
      <x:c r="Q25" s="54" t="str">
        <x:f>IF('Debt Setup'!$F$3=0,"",MAX(0,Q24+N25-O25-P25))</x:f>
      </x:c>
      <x:c r="R25" s="54" t="str">
        <x:f>IF('Debt Setup'!$F$3=0,"",IF(U24&lt;=0,0,U24*'Debt Setup'!$D$13/100/12))</x:f>
      </x:c>
      <x:c r="S25" s="54" t="str">
        <x:f>IF('Debt Setup'!$F$3=0,"",IF('Debt Setup'!$H$13="",0,MIN('Debt Setup'!$E$13,MAX(0,U24+R25))))</x:f>
      </x:c>
      <x:c r="T25" s="54" t="str">
        <x:f>IF('Debt Setup'!$F$3=0,"",IF('Debt Setup'!$H$13="",0,MIN(MAX(0,U24+R25-S25),MAX(0,'Debt Setup'!$F$5-(G25+K25+O25+S25+W25+AA25+AE25+AI25+AM25+AQ25+AU25+AY25)-(IF(AND('Debt Setup'!$H$10&lt;&gt;"",'Debt Setup'!$H$10&lt;'Debt Setup'!$H$13),MAX(0,I24+F25-G25),0)+IF(AND('Debt Setup'!$H$11&lt;&gt;"",'Debt Setup'!$H$11&lt;'Debt Setup'!$H$13),MAX(0,M24+J25-K25),0)+IF(AND('Debt Setup'!$H$12&lt;&gt;"",'Debt Setup'!$H$12&lt;'Debt Setup'!$H$13),MAX(0,Q24+N25-O25),0)+IF(AND('Debt Setup'!$H$13&lt;&gt;"",'Debt Setup'!$H$13&lt;'Debt Setup'!$H$13),MAX(0,U24+R25-S25),0)+IF(AND('Debt Setup'!$H$14&lt;&gt;"",'Debt Setup'!$H$14&lt;'Debt Setup'!$H$13),MAX(0,Y24+V25-W25),0)+IF(AND('Debt Setup'!$H$15&lt;&gt;"",'Debt Setup'!$H$15&lt;'Debt Setup'!$H$13),MAX(0,AC24+Z25-AA25),0)+IF(AND('Debt Setup'!$H$16&lt;&gt;"",'Debt Setup'!$H$16&lt;'Debt Setup'!$H$13),MAX(0,AG24+AD25-AE25),0)+IF(AND('Debt Setup'!$H$17&lt;&gt;"",'Debt Setup'!$H$17&lt;'Debt Setup'!$H$13),MAX(0,AK24+AH25-AI25),0)+IF(AND('Debt Setup'!$H$18&lt;&gt;"",'Debt Setup'!$H$18&lt;'Debt Setup'!$H$13),MAX(0,AO24+AL25-AM25),0)+IF(AND('Debt Setup'!$H$19&lt;&gt;"",'Debt Setup'!$H$19&lt;'Debt Setup'!$H$13),MAX(0,AS24+AP25-AQ25),0)+IF(AND('Debt Setup'!$H$20&lt;&gt;"",'Debt Setup'!$H$20&lt;'Debt Setup'!$H$13),MAX(0,AW24+AT25-AU25),0)+IF(AND('Debt Setup'!$H$21&lt;&gt;"",'Debt Setup'!$H$21&lt;'Debt Setup'!$H$13),MAX(0,BA24+AX25-AY25),0))))))</x:f>
      </x:c>
      <x:c r="U25" s="54" t="str">
        <x:f>IF('Debt Setup'!$F$3=0,"",MAX(0,U24+R25-S25-T25))</x:f>
      </x:c>
      <x:c r="V25" s="54" t="str">
        <x:f>IF('Debt Setup'!$F$3=0,"",IF(Y24&lt;=0,0,Y24*'Debt Setup'!$D$14/100/12))</x:f>
      </x:c>
      <x:c r="W25" s="54" t="str">
        <x:f>IF('Debt Setup'!$F$3=0,"",IF('Debt Setup'!$H$14="",0,MIN('Debt Setup'!$E$14,MAX(0,Y24+V25))))</x:f>
      </x:c>
      <x:c r="X25" s="54" t="str">
        <x:f>IF('Debt Setup'!$F$3=0,"",IF('Debt Setup'!$H$14="",0,MIN(MAX(0,Y24+V25-W25),MAX(0,'Debt Setup'!$F$5-(G25+K25+O25+S25+W25+AA25+AE25+AI25+AM25+AQ25+AU25+AY25)-(IF(AND('Debt Setup'!$H$10&lt;&gt;"",'Debt Setup'!$H$10&lt;'Debt Setup'!$H$14),MAX(0,I24+F25-G25),0)+IF(AND('Debt Setup'!$H$11&lt;&gt;"",'Debt Setup'!$H$11&lt;'Debt Setup'!$H$14),MAX(0,M24+J25-K25),0)+IF(AND('Debt Setup'!$H$12&lt;&gt;"",'Debt Setup'!$H$12&lt;'Debt Setup'!$H$14),MAX(0,Q24+N25-O25),0)+IF(AND('Debt Setup'!$H$13&lt;&gt;"",'Debt Setup'!$H$13&lt;'Debt Setup'!$H$14),MAX(0,U24+R25-S25),0)+IF(AND('Debt Setup'!$H$14&lt;&gt;"",'Debt Setup'!$H$14&lt;'Debt Setup'!$H$14),MAX(0,Y24+V25-W25),0)+IF(AND('Debt Setup'!$H$15&lt;&gt;"",'Debt Setup'!$H$15&lt;'Debt Setup'!$H$14),MAX(0,AC24+Z25-AA25),0)+IF(AND('Debt Setup'!$H$16&lt;&gt;"",'Debt Setup'!$H$16&lt;'Debt Setup'!$H$14),MAX(0,AG24+AD25-AE25),0)+IF(AND('Debt Setup'!$H$17&lt;&gt;"",'Debt Setup'!$H$17&lt;'Debt Setup'!$H$14),MAX(0,AK24+AH25-AI25),0)+IF(AND('Debt Setup'!$H$18&lt;&gt;"",'Debt Setup'!$H$18&lt;'Debt Setup'!$H$14),MAX(0,AO24+AL25-AM25),0)+IF(AND('Debt Setup'!$H$19&lt;&gt;"",'Debt Setup'!$H$19&lt;'Debt Setup'!$H$14),MAX(0,AS24+AP25-AQ25),0)+IF(AND('Debt Setup'!$H$20&lt;&gt;"",'Debt Setup'!$H$20&lt;'Debt Setup'!$H$14),MAX(0,AW24+AT25-AU25),0)+IF(AND('Debt Setup'!$H$21&lt;&gt;"",'Debt Setup'!$H$21&lt;'Debt Setup'!$H$14),MAX(0,BA24+AX25-AY25),0))))))</x:f>
      </x:c>
      <x:c r="Y25" s="54" t="str">
        <x:f>IF('Debt Setup'!$F$3=0,"",MAX(0,Y24+V25-W25-X25))</x:f>
      </x:c>
      <x:c r="Z25" s="54" t="str">
        <x:f>IF('Debt Setup'!$F$3=0,"",IF(AC24&lt;=0,0,AC24*'Debt Setup'!$D$15/100/12))</x:f>
      </x:c>
      <x:c r="AA25" s="54" t="str">
        <x:f>IF('Debt Setup'!$F$3=0,"",IF('Debt Setup'!$H$15="",0,MIN('Debt Setup'!$E$15,MAX(0,AC24+Z25))))</x:f>
      </x:c>
      <x:c r="AB25" s="54" t="str">
        <x:f>IF('Debt Setup'!$F$3=0,"",IF('Debt Setup'!$H$15="",0,MIN(MAX(0,AC24+Z25-AA25),MAX(0,'Debt Setup'!$F$5-(G25+K25+O25+S25+W25+AA25+AE25+AI25+AM25+AQ25+AU25+AY25)-(IF(AND('Debt Setup'!$H$10&lt;&gt;"",'Debt Setup'!$H$10&lt;'Debt Setup'!$H$15),MAX(0,I24+F25-G25),0)+IF(AND('Debt Setup'!$H$11&lt;&gt;"",'Debt Setup'!$H$11&lt;'Debt Setup'!$H$15),MAX(0,M24+J25-K25),0)+IF(AND('Debt Setup'!$H$12&lt;&gt;"",'Debt Setup'!$H$12&lt;'Debt Setup'!$H$15),MAX(0,Q24+N25-O25),0)+IF(AND('Debt Setup'!$H$13&lt;&gt;"",'Debt Setup'!$H$13&lt;'Debt Setup'!$H$15),MAX(0,U24+R25-S25),0)+IF(AND('Debt Setup'!$H$14&lt;&gt;"",'Debt Setup'!$H$14&lt;'Debt Setup'!$H$15),MAX(0,Y24+V25-W25),0)+IF(AND('Debt Setup'!$H$15&lt;&gt;"",'Debt Setup'!$H$15&lt;'Debt Setup'!$H$15),MAX(0,AC24+Z25-AA25),0)+IF(AND('Debt Setup'!$H$16&lt;&gt;"",'Debt Setup'!$H$16&lt;'Debt Setup'!$H$15),MAX(0,AG24+AD25-AE25),0)+IF(AND('Debt Setup'!$H$17&lt;&gt;"",'Debt Setup'!$H$17&lt;'Debt Setup'!$H$15),MAX(0,AK24+AH25-AI25),0)+IF(AND('Debt Setup'!$H$18&lt;&gt;"",'Debt Setup'!$H$18&lt;'Debt Setup'!$H$15),MAX(0,AO24+AL25-AM25),0)+IF(AND('Debt Setup'!$H$19&lt;&gt;"",'Debt Setup'!$H$19&lt;'Debt Setup'!$H$15),MAX(0,AS24+AP25-AQ25),0)+IF(AND('Debt Setup'!$H$20&lt;&gt;"",'Debt Setup'!$H$20&lt;'Debt Setup'!$H$15),MAX(0,AW24+AT25-AU25),0)+IF(AND('Debt Setup'!$H$21&lt;&gt;"",'Debt Setup'!$H$21&lt;'Debt Setup'!$H$15),MAX(0,BA24+AX25-AY25),0))))))</x:f>
      </x:c>
      <x:c r="AC25" s="54" t="str">
        <x:f>IF('Debt Setup'!$F$3=0,"",MAX(0,AC24+Z25-AA25-AB25))</x:f>
      </x:c>
      <x:c r="AD25" s="54" t="str">
        <x:f>IF('Debt Setup'!$F$3=0,"",IF(AG24&lt;=0,0,AG24*'Debt Setup'!$D$16/100/12))</x:f>
      </x:c>
      <x:c r="AE25" s="54" t="str">
        <x:f>IF('Debt Setup'!$F$3=0,"",IF('Debt Setup'!$H$16="",0,MIN('Debt Setup'!$E$16,MAX(0,AG24+AD25))))</x:f>
      </x:c>
      <x:c r="AF25" s="54" t="str">
        <x:f>IF('Debt Setup'!$F$3=0,"",IF('Debt Setup'!$H$16="",0,MIN(MAX(0,AG24+AD25-AE25),MAX(0,'Debt Setup'!$F$5-(G25+K25+O25+S25+W25+AA25+AE25+AI25+AM25+AQ25+AU25+AY25)-(IF(AND('Debt Setup'!$H$10&lt;&gt;"",'Debt Setup'!$H$10&lt;'Debt Setup'!$H$16),MAX(0,I24+F25-G25),0)+IF(AND('Debt Setup'!$H$11&lt;&gt;"",'Debt Setup'!$H$11&lt;'Debt Setup'!$H$16),MAX(0,M24+J25-K25),0)+IF(AND('Debt Setup'!$H$12&lt;&gt;"",'Debt Setup'!$H$12&lt;'Debt Setup'!$H$16),MAX(0,Q24+N25-O25),0)+IF(AND('Debt Setup'!$H$13&lt;&gt;"",'Debt Setup'!$H$13&lt;'Debt Setup'!$H$16),MAX(0,U24+R25-S25),0)+IF(AND('Debt Setup'!$H$14&lt;&gt;"",'Debt Setup'!$H$14&lt;'Debt Setup'!$H$16),MAX(0,Y24+V25-W25),0)+IF(AND('Debt Setup'!$H$15&lt;&gt;"",'Debt Setup'!$H$15&lt;'Debt Setup'!$H$16),MAX(0,AC24+Z25-AA25),0)+IF(AND('Debt Setup'!$H$16&lt;&gt;"",'Debt Setup'!$H$16&lt;'Debt Setup'!$H$16),MAX(0,AG24+AD25-AE25),0)+IF(AND('Debt Setup'!$H$17&lt;&gt;"",'Debt Setup'!$H$17&lt;'Debt Setup'!$H$16),MAX(0,AK24+AH25-AI25),0)+IF(AND('Debt Setup'!$H$18&lt;&gt;"",'Debt Setup'!$H$18&lt;'Debt Setup'!$H$16),MAX(0,AO24+AL25-AM25),0)+IF(AND('Debt Setup'!$H$19&lt;&gt;"",'Debt Setup'!$H$19&lt;'Debt Setup'!$H$16),MAX(0,AS24+AP25-AQ25),0)+IF(AND('Debt Setup'!$H$20&lt;&gt;"",'Debt Setup'!$H$20&lt;'Debt Setup'!$H$16),MAX(0,AW24+AT25-AU25),0)+IF(AND('Debt Setup'!$H$21&lt;&gt;"",'Debt Setup'!$H$21&lt;'Debt Setup'!$H$16),MAX(0,BA24+AX25-AY25),0))))))</x:f>
      </x:c>
      <x:c r="AG25" s="54" t="str">
        <x:f>IF('Debt Setup'!$F$3=0,"",MAX(0,AG24+AD25-AE25-AF25))</x:f>
      </x:c>
      <x:c r="AH25" s="54" t="str">
        <x:f>IF('Debt Setup'!$F$3=0,"",IF(AK24&lt;=0,0,AK24*'Debt Setup'!$D$17/100/12))</x:f>
      </x:c>
      <x:c r="AI25" s="54" t="str">
        <x:f>IF('Debt Setup'!$F$3=0,"",IF('Debt Setup'!$H$17="",0,MIN('Debt Setup'!$E$17,MAX(0,AK24+AH25))))</x:f>
      </x:c>
      <x:c r="AJ25" s="54" t="str">
        <x:f>IF('Debt Setup'!$F$3=0,"",IF('Debt Setup'!$H$17="",0,MIN(MAX(0,AK24+AH25-AI25),MAX(0,'Debt Setup'!$F$5-(G25+K25+O25+S25+W25+AA25+AE25+AI25+AM25+AQ25+AU25+AY25)-(IF(AND('Debt Setup'!$H$10&lt;&gt;"",'Debt Setup'!$H$10&lt;'Debt Setup'!$H$17),MAX(0,I24+F25-G25),0)+IF(AND('Debt Setup'!$H$11&lt;&gt;"",'Debt Setup'!$H$11&lt;'Debt Setup'!$H$17),MAX(0,M24+J25-K25),0)+IF(AND('Debt Setup'!$H$12&lt;&gt;"",'Debt Setup'!$H$12&lt;'Debt Setup'!$H$17),MAX(0,Q24+N25-O25),0)+IF(AND('Debt Setup'!$H$13&lt;&gt;"",'Debt Setup'!$H$13&lt;'Debt Setup'!$H$17),MAX(0,U24+R25-S25),0)+IF(AND('Debt Setup'!$H$14&lt;&gt;"",'Debt Setup'!$H$14&lt;'Debt Setup'!$H$17),MAX(0,Y24+V25-W25),0)+IF(AND('Debt Setup'!$H$15&lt;&gt;"",'Debt Setup'!$H$15&lt;'Debt Setup'!$H$17),MAX(0,AC24+Z25-AA25),0)+IF(AND('Debt Setup'!$H$16&lt;&gt;"",'Debt Setup'!$H$16&lt;'Debt Setup'!$H$17),MAX(0,AG24+AD25-AE25),0)+IF(AND('Debt Setup'!$H$17&lt;&gt;"",'Debt Setup'!$H$17&lt;'Debt Setup'!$H$17),MAX(0,AK24+AH25-AI25),0)+IF(AND('Debt Setup'!$H$18&lt;&gt;"",'Debt Setup'!$H$18&lt;'Debt Setup'!$H$17),MAX(0,AO24+AL25-AM25),0)+IF(AND('Debt Setup'!$H$19&lt;&gt;"",'Debt Setup'!$H$19&lt;'Debt Setup'!$H$17),MAX(0,AS24+AP25-AQ25),0)+IF(AND('Debt Setup'!$H$20&lt;&gt;"",'Debt Setup'!$H$20&lt;'Debt Setup'!$H$17),MAX(0,AW24+AT25-AU25),0)+IF(AND('Debt Setup'!$H$21&lt;&gt;"",'Debt Setup'!$H$21&lt;'Debt Setup'!$H$17),MAX(0,BA24+AX25-AY25),0))))))</x:f>
      </x:c>
      <x:c r="AK25" s="54" t="str">
        <x:f>IF('Debt Setup'!$F$3=0,"",MAX(0,AK24+AH25-AI25-AJ25))</x:f>
      </x:c>
      <x:c r="AL25" s="54" t="str">
        <x:f>IF('Debt Setup'!$F$3=0,"",IF(AO24&lt;=0,0,AO24*'Debt Setup'!$D$18/100/12))</x:f>
      </x:c>
      <x:c r="AM25" s="54" t="str">
        <x:f>IF('Debt Setup'!$F$3=0,"",IF('Debt Setup'!$H$18="",0,MIN('Debt Setup'!$E$18,MAX(0,AO24+AL25))))</x:f>
      </x:c>
      <x:c r="AN25" s="54" t="str">
        <x:f>IF('Debt Setup'!$F$3=0,"",IF('Debt Setup'!$H$18="",0,MIN(MAX(0,AO24+AL25-AM25),MAX(0,'Debt Setup'!$F$5-(G25+K25+O25+S25+W25+AA25+AE25+AI25+AM25+AQ25+AU25+AY25)-(IF(AND('Debt Setup'!$H$10&lt;&gt;"",'Debt Setup'!$H$10&lt;'Debt Setup'!$H$18),MAX(0,I24+F25-G25),0)+IF(AND('Debt Setup'!$H$11&lt;&gt;"",'Debt Setup'!$H$11&lt;'Debt Setup'!$H$18),MAX(0,M24+J25-K25),0)+IF(AND('Debt Setup'!$H$12&lt;&gt;"",'Debt Setup'!$H$12&lt;'Debt Setup'!$H$18),MAX(0,Q24+N25-O25),0)+IF(AND('Debt Setup'!$H$13&lt;&gt;"",'Debt Setup'!$H$13&lt;'Debt Setup'!$H$18),MAX(0,U24+R25-S25),0)+IF(AND('Debt Setup'!$H$14&lt;&gt;"",'Debt Setup'!$H$14&lt;'Debt Setup'!$H$18),MAX(0,Y24+V25-W25),0)+IF(AND('Debt Setup'!$H$15&lt;&gt;"",'Debt Setup'!$H$15&lt;'Debt Setup'!$H$18),MAX(0,AC24+Z25-AA25),0)+IF(AND('Debt Setup'!$H$16&lt;&gt;"",'Debt Setup'!$H$16&lt;'Debt Setup'!$H$18),MAX(0,AG24+AD25-AE25),0)+IF(AND('Debt Setup'!$H$17&lt;&gt;"",'Debt Setup'!$H$17&lt;'Debt Setup'!$H$18),MAX(0,AK24+AH25-AI25),0)+IF(AND('Debt Setup'!$H$18&lt;&gt;"",'Debt Setup'!$H$18&lt;'Debt Setup'!$H$18),MAX(0,AO24+AL25-AM25),0)+IF(AND('Debt Setup'!$H$19&lt;&gt;"",'Debt Setup'!$H$19&lt;'Debt Setup'!$H$18),MAX(0,AS24+AP25-AQ25),0)+IF(AND('Debt Setup'!$H$20&lt;&gt;"",'Debt Setup'!$H$20&lt;'Debt Setup'!$H$18),MAX(0,AW24+AT25-AU25),0)+IF(AND('Debt Setup'!$H$21&lt;&gt;"",'Debt Setup'!$H$21&lt;'Debt Setup'!$H$18),MAX(0,BA24+AX25-AY25),0))))))</x:f>
      </x:c>
      <x:c r="AO25" s="54" t="str">
        <x:f>IF('Debt Setup'!$F$3=0,"",MAX(0,AO24+AL25-AM25-AN25))</x:f>
      </x:c>
      <x:c r="AP25" s="54" t="str">
        <x:f>IF('Debt Setup'!$F$3=0,"",IF(AS24&lt;=0,0,AS24*'Debt Setup'!$D$19/100/12))</x:f>
      </x:c>
      <x:c r="AQ25" s="54" t="str">
        <x:f>IF('Debt Setup'!$F$3=0,"",IF('Debt Setup'!$H$19="",0,MIN('Debt Setup'!$E$19,MAX(0,AS24+AP25))))</x:f>
      </x:c>
      <x:c r="AR25" s="54" t="str">
        <x:f>IF('Debt Setup'!$F$3=0,"",IF('Debt Setup'!$H$19="",0,MIN(MAX(0,AS24+AP25-AQ25),MAX(0,'Debt Setup'!$F$5-(G25+K25+O25+S25+W25+AA25+AE25+AI25+AM25+AQ25+AU25+AY25)-(IF(AND('Debt Setup'!$H$10&lt;&gt;"",'Debt Setup'!$H$10&lt;'Debt Setup'!$H$19),MAX(0,I24+F25-G25),0)+IF(AND('Debt Setup'!$H$11&lt;&gt;"",'Debt Setup'!$H$11&lt;'Debt Setup'!$H$19),MAX(0,M24+J25-K25),0)+IF(AND('Debt Setup'!$H$12&lt;&gt;"",'Debt Setup'!$H$12&lt;'Debt Setup'!$H$19),MAX(0,Q24+N25-O25),0)+IF(AND('Debt Setup'!$H$13&lt;&gt;"",'Debt Setup'!$H$13&lt;'Debt Setup'!$H$19),MAX(0,U24+R25-S25),0)+IF(AND('Debt Setup'!$H$14&lt;&gt;"",'Debt Setup'!$H$14&lt;'Debt Setup'!$H$19),MAX(0,Y24+V25-W25),0)+IF(AND('Debt Setup'!$H$15&lt;&gt;"",'Debt Setup'!$H$15&lt;'Debt Setup'!$H$19),MAX(0,AC24+Z25-AA25),0)+IF(AND('Debt Setup'!$H$16&lt;&gt;"",'Debt Setup'!$H$16&lt;'Debt Setup'!$H$19),MAX(0,AG24+AD25-AE25),0)+IF(AND('Debt Setup'!$H$17&lt;&gt;"",'Debt Setup'!$H$17&lt;'Debt Setup'!$H$19),MAX(0,AK24+AH25-AI25),0)+IF(AND('Debt Setup'!$H$18&lt;&gt;"",'Debt Setup'!$H$18&lt;'Debt Setup'!$H$19),MAX(0,AO24+AL25-AM25),0)+IF(AND('Debt Setup'!$H$19&lt;&gt;"",'Debt Setup'!$H$19&lt;'Debt Setup'!$H$19),MAX(0,AS24+AP25-AQ25),0)+IF(AND('Debt Setup'!$H$20&lt;&gt;"",'Debt Setup'!$H$20&lt;'Debt Setup'!$H$19),MAX(0,AW24+AT25-AU25),0)+IF(AND('Debt Setup'!$H$21&lt;&gt;"",'Debt Setup'!$H$21&lt;'Debt Setup'!$H$19),MAX(0,BA24+AX25-AY25),0))))))</x:f>
      </x:c>
      <x:c r="AS25" s="54" t="str">
        <x:f>IF('Debt Setup'!$F$3=0,"",MAX(0,AS24+AP25-AQ25-AR25))</x:f>
      </x:c>
      <x:c r="AT25" s="54" t="str">
        <x:f>IF('Debt Setup'!$F$3=0,"",IF(AW24&lt;=0,0,AW24*'Debt Setup'!$D$20/100/12))</x:f>
      </x:c>
      <x:c r="AU25" s="54" t="str">
        <x:f>IF('Debt Setup'!$F$3=0,"",IF('Debt Setup'!$H$20="",0,MIN('Debt Setup'!$E$20,MAX(0,AW24+AT25))))</x:f>
      </x:c>
      <x:c r="AV25" s="54" t="str">
        <x:f>IF('Debt Setup'!$F$3=0,"",IF('Debt Setup'!$H$20="",0,MIN(MAX(0,AW24+AT25-AU25),MAX(0,'Debt Setup'!$F$5-(G25+K25+O25+S25+W25+AA25+AE25+AI25+AM25+AQ25+AU25+AY25)-(IF(AND('Debt Setup'!$H$10&lt;&gt;"",'Debt Setup'!$H$10&lt;'Debt Setup'!$H$20),MAX(0,I24+F25-G25),0)+IF(AND('Debt Setup'!$H$11&lt;&gt;"",'Debt Setup'!$H$11&lt;'Debt Setup'!$H$20),MAX(0,M24+J25-K25),0)+IF(AND('Debt Setup'!$H$12&lt;&gt;"",'Debt Setup'!$H$12&lt;'Debt Setup'!$H$20),MAX(0,Q24+N25-O25),0)+IF(AND('Debt Setup'!$H$13&lt;&gt;"",'Debt Setup'!$H$13&lt;'Debt Setup'!$H$20),MAX(0,U24+R25-S25),0)+IF(AND('Debt Setup'!$H$14&lt;&gt;"",'Debt Setup'!$H$14&lt;'Debt Setup'!$H$20),MAX(0,Y24+V25-W25),0)+IF(AND('Debt Setup'!$H$15&lt;&gt;"",'Debt Setup'!$H$15&lt;'Debt Setup'!$H$20),MAX(0,AC24+Z25-AA25),0)+IF(AND('Debt Setup'!$H$16&lt;&gt;"",'Debt Setup'!$H$16&lt;'Debt Setup'!$H$20),MAX(0,AG24+AD25-AE25),0)+IF(AND('Debt Setup'!$H$17&lt;&gt;"",'Debt Setup'!$H$17&lt;'Debt Setup'!$H$20),MAX(0,AK24+AH25-AI25),0)+IF(AND('Debt Setup'!$H$18&lt;&gt;"",'Debt Setup'!$H$18&lt;'Debt Setup'!$H$20),MAX(0,AO24+AL25-AM25),0)+IF(AND('Debt Setup'!$H$19&lt;&gt;"",'Debt Setup'!$H$19&lt;'Debt Setup'!$H$20),MAX(0,AS24+AP25-AQ25),0)+IF(AND('Debt Setup'!$H$20&lt;&gt;"",'Debt Setup'!$H$20&lt;'Debt Setup'!$H$20),MAX(0,AW24+AT25-AU25),0)+IF(AND('Debt Setup'!$H$21&lt;&gt;"",'Debt Setup'!$H$21&lt;'Debt Setup'!$H$20),MAX(0,BA24+AX25-AY25),0))))))</x:f>
      </x:c>
      <x:c r="AW25" s="54" t="str">
        <x:f>IF('Debt Setup'!$F$3=0,"",MAX(0,AW24+AT25-AU25-AV25))</x:f>
      </x:c>
      <x:c r="AX25" s="54" t="str">
        <x:f>IF('Debt Setup'!$F$3=0,"",IF(BA24&lt;=0,0,BA24*'Debt Setup'!$D$21/100/12))</x:f>
      </x:c>
      <x:c r="AY25" s="54" t="str">
        <x:f>IF('Debt Setup'!$F$3=0,"",IF('Debt Setup'!$H$21="",0,MIN('Debt Setup'!$E$21,MAX(0,BA24+AX25))))</x:f>
      </x:c>
      <x:c r="AZ25" s="54" t="str">
        <x:f>IF('Debt Setup'!$F$3=0,"",IF('Debt Setup'!$H$21="",0,MIN(MAX(0,BA24+AX25-AY25),MAX(0,'Debt Setup'!$F$5-(G25+K25+O25+S25+W25+AA25+AE25+AI25+AM25+AQ25+AU25+AY25)-(IF(AND('Debt Setup'!$H$10&lt;&gt;"",'Debt Setup'!$H$10&lt;'Debt Setup'!$H$21),MAX(0,I24+F25-G25),0)+IF(AND('Debt Setup'!$H$11&lt;&gt;"",'Debt Setup'!$H$11&lt;'Debt Setup'!$H$21),MAX(0,M24+J25-K25),0)+IF(AND('Debt Setup'!$H$12&lt;&gt;"",'Debt Setup'!$H$12&lt;'Debt Setup'!$H$21),MAX(0,Q24+N25-O25),0)+IF(AND('Debt Setup'!$H$13&lt;&gt;"",'Debt Setup'!$H$13&lt;'Debt Setup'!$H$21),MAX(0,U24+R25-S25),0)+IF(AND('Debt Setup'!$H$14&lt;&gt;"",'Debt Setup'!$H$14&lt;'Debt Setup'!$H$21),MAX(0,Y24+V25-W25),0)+IF(AND('Debt Setup'!$H$15&lt;&gt;"",'Debt Setup'!$H$15&lt;'Debt Setup'!$H$21),MAX(0,AC24+Z25-AA25),0)+IF(AND('Debt Setup'!$H$16&lt;&gt;"",'Debt Setup'!$H$16&lt;'Debt Setup'!$H$21),MAX(0,AG24+AD25-AE25),0)+IF(AND('Debt Setup'!$H$17&lt;&gt;"",'Debt Setup'!$H$17&lt;'Debt Setup'!$H$21),MAX(0,AK24+AH25-AI25),0)+IF(AND('Debt Setup'!$H$18&lt;&gt;"",'Debt Setup'!$H$18&lt;'Debt Setup'!$H$21),MAX(0,AO24+AL25-AM25),0)+IF(AND('Debt Setup'!$H$19&lt;&gt;"",'Debt Setup'!$H$19&lt;'Debt Setup'!$H$21),MAX(0,AS24+AP25-AQ25),0)+IF(AND('Debt Setup'!$H$20&lt;&gt;"",'Debt Setup'!$H$20&lt;'Debt Setup'!$H$21),MAX(0,AW24+AT25-AU25),0)+IF(AND('Debt Setup'!$H$21&lt;&gt;"",'Debt Setup'!$H$21&lt;'Debt Setup'!$H$21),MAX(0,BA24+AX25-AY25),0))))))</x:f>
      </x:c>
      <x:c r="BA25" s="54" t="str">
        <x:f>IF('Debt Setup'!$F$3=0,"",MAX(0,BA24+AX25-AY25-AZ25))</x:f>
      </x:c>
    </x:row>
    <x:row r="26">
      <x:c r="A26" t="n">
        <x:v>21</x:v>
      </x:c>
      <x:c r="B26" s="86" t="str">
        <x:f>IF('Debt Setup'!$F$3=0,"",DATE(YEAR('Debt Setup'!$B$6),MONTH('Debt Setup'!$B$6)+A26-1,1))</x:f>
      </x:c>
      <x:c r="C26" s="54" t="str">
        <x:f>IF('Debt Setup'!$F$3=0,"",I26+M26+Q26+U26+Y26+AC26+AG26+AK26+AO26+AS26+AW26+BA26)</x:f>
      </x:c>
      <x:c r="D26" s="54" t="str">
        <x:f>IF('Debt Setup'!$F$3=0,"",G26+H26+K26+L26+O26+P26+S26+T26+W26+X26+AA26+AB26+AE26+AF26+AI26+AJ26+AM26+AN26+AQ26+AR26+AU26+AV26+AY26+AZ26)</x:f>
      </x:c>
      <x:c r="E26" s="54" t="str">
        <x:f>IF('Debt Setup'!$F$3=0,"",F26+J26+N26+R26+V26+Z26+AD26+AH26+AL26+AP26+AT26+AX26)</x:f>
      </x:c>
      <x:c r="F26" s="54" t="str">
        <x:f>IF('Debt Setup'!$F$3=0,"",IF(I25&lt;=0,0,I25*'Debt Setup'!$D$10/100/12))</x:f>
      </x:c>
      <x:c r="G26" s="54" t="str">
        <x:f>IF('Debt Setup'!$F$3=0,"",IF('Debt Setup'!$H$10="",0,MIN('Debt Setup'!$E$10,MAX(0,I25+F26))))</x:f>
      </x:c>
      <x:c r="H26" s="54" t="str">
        <x:f>IF('Debt Setup'!$F$3=0,"",IF('Debt Setup'!$H$10="",0,MIN(MAX(0,I25+F26-G26),MAX(0,'Debt Setup'!$F$5-(G26+K26+O26+S26+W26+AA26+AE26+AI26+AM26+AQ26+AU26+AY26)-(IF(AND('Debt Setup'!$H$10&lt;&gt;"",'Debt Setup'!$H$10&lt;'Debt Setup'!$H$10),MAX(0,I25+F26-G26),0)+IF(AND('Debt Setup'!$H$11&lt;&gt;"",'Debt Setup'!$H$11&lt;'Debt Setup'!$H$10),MAX(0,M25+J26-K26),0)+IF(AND('Debt Setup'!$H$12&lt;&gt;"",'Debt Setup'!$H$12&lt;'Debt Setup'!$H$10),MAX(0,Q25+N26-O26),0)+IF(AND('Debt Setup'!$H$13&lt;&gt;"",'Debt Setup'!$H$13&lt;'Debt Setup'!$H$10),MAX(0,U25+R26-S26),0)+IF(AND('Debt Setup'!$H$14&lt;&gt;"",'Debt Setup'!$H$14&lt;'Debt Setup'!$H$10),MAX(0,Y25+V26-W26),0)+IF(AND('Debt Setup'!$H$15&lt;&gt;"",'Debt Setup'!$H$15&lt;'Debt Setup'!$H$10),MAX(0,AC25+Z26-AA26),0)+IF(AND('Debt Setup'!$H$16&lt;&gt;"",'Debt Setup'!$H$16&lt;'Debt Setup'!$H$10),MAX(0,AG25+AD26-AE26),0)+IF(AND('Debt Setup'!$H$17&lt;&gt;"",'Debt Setup'!$H$17&lt;'Debt Setup'!$H$10),MAX(0,AK25+AH26-AI26),0)+IF(AND('Debt Setup'!$H$18&lt;&gt;"",'Debt Setup'!$H$18&lt;'Debt Setup'!$H$10),MAX(0,AO25+AL26-AM26),0)+IF(AND('Debt Setup'!$H$19&lt;&gt;"",'Debt Setup'!$H$19&lt;'Debt Setup'!$H$10),MAX(0,AS25+AP26-AQ26),0)+IF(AND('Debt Setup'!$H$20&lt;&gt;"",'Debt Setup'!$H$20&lt;'Debt Setup'!$H$10),MAX(0,AW25+AT26-AU26),0)+IF(AND('Debt Setup'!$H$21&lt;&gt;"",'Debt Setup'!$H$21&lt;'Debt Setup'!$H$10),MAX(0,BA25+AX26-AY26),0))))))</x:f>
      </x:c>
      <x:c r="I26" s="54" t="str">
        <x:f>IF('Debt Setup'!$F$3=0,"",MAX(0,I25+F26-G26-H26))</x:f>
      </x:c>
      <x:c r="J26" s="54" t="str">
        <x:f>IF('Debt Setup'!$F$3=0,"",IF(M25&lt;=0,0,M25*'Debt Setup'!$D$11/100/12))</x:f>
      </x:c>
      <x:c r="K26" s="54" t="str">
        <x:f>IF('Debt Setup'!$F$3=0,"",IF('Debt Setup'!$H$11="",0,MIN('Debt Setup'!$E$11,MAX(0,M25+J26))))</x:f>
      </x:c>
      <x:c r="L26" s="54" t="str">
        <x:f>IF('Debt Setup'!$F$3=0,"",IF('Debt Setup'!$H$11="",0,MIN(MAX(0,M25+J26-K26),MAX(0,'Debt Setup'!$F$5-(G26+K26+O26+S26+W26+AA26+AE26+AI26+AM26+AQ26+AU26+AY26)-(IF(AND('Debt Setup'!$H$10&lt;&gt;"",'Debt Setup'!$H$10&lt;'Debt Setup'!$H$11),MAX(0,I25+F26-G26),0)+IF(AND('Debt Setup'!$H$11&lt;&gt;"",'Debt Setup'!$H$11&lt;'Debt Setup'!$H$11),MAX(0,M25+J26-K26),0)+IF(AND('Debt Setup'!$H$12&lt;&gt;"",'Debt Setup'!$H$12&lt;'Debt Setup'!$H$11),MAX(0,Q25+N26-O26),0)+IF(AND('Debt Setup'!$H$13&lt;&gt;"",'Debt Setup'!$H$13&lt;'Debt Setup'!$H$11),MAX(0,U25+R26-S26),0)+IF(AND('Debt Setup'!$H$14&lt;&gt;"",'Debt Setup'!$H$14&lt;'Debt Setup'!$H$11),MAX(0,Y25+V26-W26),0)+IF(AND('Debt Setup'!$H$15&lt;&gt;"",'Debt Setup'!$H$15&lt;'Debt Setup'!$H$11),MAX(0,AC25+Z26-AA26),0)+IF(AND('Debt Setup'!$H$16&lt;&gt;"",'Debt Setup'!$H$16&lt;'Debt Setup'!$H$11),MAX(0,AG25+AD26-AE26),0)+IF(AND('Debt Setup'!$H$17&lt;&gt;"",'Debt Setup'!$H$17&lt;'Debt Setup'!$H$11),MAX(0,AK25+AH26-AI26),0)+IF(AND('Debt Setup'!$H$18&lt;&gt;"",'Debt Setup'!$H$18&lt;'Debt Setup'!$H$11),MAX(0,AO25+AL26-AM26),0)+IF(AND('Debt Setup'!$H$19&lt;&gt;"",'Debt Setup'!$H$19&lt;'Debt Setup'!$H$11),MAX(0,AS25+AP26-AQ26),0)+IF(AND('Debt Setup'!$H$20&lt;&gt;"",'Debt Setup'!$H$20&lt;'Debt Setup'!$H$11),MAX(0,AW25+AT26-AU26),0)+IF(AND('Debt Setup'!$H$21&lt;&gt;"",'Debt Setup'!$H$21&lt;'Debt Setup'!$H$11),MAX(0,BA25+AX26-AY26),0))))))</x:f>
      </x:c>
      <x:c r="M26" s="54" t="str">
        <x:f>IF('Debt Setup'!$F$3=0,"",MAX(0,M25+J26-K26-L26))</x:f>
      </x:c>
      <x:c r="N26" s="54" t="str">
        <x:f>IF('Debt Setup'!$F$3=0,"",IF(Q25&lt;=0,0,Q25*'Debt Setup'!$D$12/100/12))</x:f>
      </x:c>
      <x:c r="O26" s="54" t="str">
        <x:f>IF('Debt Setup'!$F$3=0,"",IF('Debt Setup'!$H$12="",0,MIN('Debt Setup'!$E$12,MAX(0,Q25+N26))))</x:f>
      </x:c>
      <x:c r="P26" s="54" t="str">
        <x:f>IF('Debt Setup'!$F$3=0,"",IF('Debt Setup'!$H$12="",0,MIN(MAX(0,Q25+N26-O26),MAX(0,'Debt Setup'!$F$5-(G26+K26+O26+S26+W26+AA26+AE26+AI26+AM26+AQ26+AU26+AY26)-(IF(AND('Debt Setup'!$H$10&lt;&gt;"",'Debt Setup'!$H$10&lt;'Debt Setup'!$H$12),MAX(0,I25+F26-G26),0)+IF(AND('Debt Setup'!$H$11&lt;&gt;"",'Debt Setup'!$H$11&lt;'Debt Setup'!$H$12),MAX(0,M25+J26-K26),0)+IF(AND('Debt Setup'!$H$12&lt;&gt;"",'Debt Setup'!$H$12&lt;'Debt Setup'!$H$12),MAX(0,Q25+N26-O26),0)+IF(AND('Debt Setup'!$H$13&lt;&gt;"",'Debt Setup'!$H$13&lt;'Debt Setup'!$H$12),MAX(0,U25+R26-S26),0)+IF(AND('Debt Setup'!$H$14&lt;&gt;"",'Debt Setup'!$H$14&lt;'Debt Setup'!$H$12),MAX(0,Y25+V26-W26),0)+IF(AND('Debt Setup'!$H$15&lt;&gt;"",'Debt Setup'!$H$15&lt;'Debt Setup'!$H$12),MAX(0,AC25+Z26-AA26),0)+IF(AND('Debt Setup'!$H$16&lt;&gt;"",'Debt Setup'!$H$16&lt;'Debt Setup'!$H$12),MAX(0,AG25+AD26-AE26),0)+IF(AND('Debt Setup'!$H$17&lt;&gt;"",'Debt Setup'!$H$17&lt;'Debt Setup'!$H$12),MAX(0,AK25+AH26-AI26),0)+IF(AND('Debt Setup'!$H$18&lt;&gt;"",'Debt Setup'!$H$18&lt;'Debt Setup'!$H$12),MAX(0,AO25+AL26-AM26),0)+IF(AND('Debt Setup'!$H$19&lt;&gt;"",'Debt Setup'!$H$19&lt;'Debt Setup'!$H$12),MAX(0,AS25+AP26-AQ26),0)+IF(AND('Debt Setup'!$H$20&lt;&gt;"",'Debt Setup'!$H$20&lt;'Debt Setup'!$H$12),MAX(0,AW25+AT26-AU26),0)+IF(AND('Debt Setup'!$H$21&lt;&gt;"",'Debt Setup'!$H$21&lt;'Debt Setup'!$H$12),MAX(0,BA25+AX26-AY26),0))))))</x:f>
      </x:c>
      <x:c r="Q26" s="54" t="str">
        <x:f>IF('Debt Setup'!$F$3=0,"",MAX(0,Q25+N26-O26-P26))</x:f>
      </x:c>
      <x:c r="R26" s="54" t="str">
        <x:f>IF('Debt Setup'!$F$3=0,"",IF(U25&lt;=0,0,U25*'Debt Setup'!$D$13/100/12))</x:f>
      </x:c>
      <x:c r="S26" s="54" t="str">
        <x:f>IF('Debt Setup'!$F$3=0,"",IF('Debt Setup'!$H$13="",0,MIN('Debt Setup'!$E$13,MAX(0,U25+R26))))</x:f>
      </x:c>
      <x:c r="T26" s="54" t="str">
        <x:f>IF('Debt Setup'!$F$3=0,"",IF('Debt Setup'!$H$13="",0,MIN(MAX(0,U25+R26-S26),MAX(0,'Debt Setup'!$F$5-(G26+K26+O26+S26+W26+AA26+AE26+AI26+AM26+AQ26+AU26+AY26)-(IF(AND('Debt Setup'!$H$10&lt;&gt;"",'Debt Setup'!$H$10&lt;'Debt Setup'!$H$13),MAX(0,I25+F26-G26),0)+IF(AND('Debt Setup'!$H$11&lt;&gt;"",'Debt Setup'!$H$11&lt;'Debt Setup'!$H$13),MAX(0,M25+J26-K26),0)+IF(AND('Debt Setup'!$H$12&lt;&gt;"",'Debt Setup'!$H$12&lt;'Debt Setup'!$H$13),MAX(0,Q25+N26-O26),0)+IF(AND('Debt Setup'!$H$13&lt;&gt;"",'Debt Setup'!$H$13&lt;'Debt Setup'!$H$13),MAX(0,U25+R26-S26),0)+IF(AND('Debt Setup'!$H$14&lt;&gt;"",'Debt Setup'!$H$14&lt;'Debt Setup'!$H$13),MAX(0,Y25+V26-W26),0)+IF(AND('Debt Setup'!$H$15&lt;&gt;"",'Debt Setup'!$H$15&lt;'Debt Setup'!$H$13),MAX(0,AC25+Z26-AA26),0)+IF(AND('Debt Setup'!$H$16&lt;&gt;"",'Debt Setup'!$H$16&lt;'Debt Setup'!$H$13),MAX(0,AG25+AD26-AE26),0)+IF(AND('Debt Setup'!$H$17&lt;&gt;"",'Debt Setup'!$H$17&lt;'Debt Setup'!$H$13),MAX(0,AK25+AH26-AI26),0)+IF(AND('Debt Setup'!$H$18&lt;&gt;"",'Debt Setup'!$H$18&lt;'Debt Setup'!$H$13),MAX(0,AO25+AL26-AM26),0)+IF(AND('Debt Setup'!$H$19&lt;&gt;"",'Debt Setup'!$H$19&lt;'Debt Setup'!$H$13),MAX(0,AS25+AP26-AQ26),0)+IF(AND('Debt Setup'!$H$20&lt;&gt;"",'Debt Setup'!$H$20&lt;'Debt Setup'!$H$13),MAX(0,AW25+AT26-AU26),0)+IF(AND('Debt Setup'!$H$21&lt;&gt;"",'Debt Setup'!$H$21&lt;'Debt Setup'!$H$13),MAX(0,BA25+AX26-AY26),0))))))</x:f>
      </x:c>
      <x:c r="U26" s="54" t="str">
        <x:f>IF('Debt Setup'!$F$3=0,"",MAX(0,U25+R26-S26-T26))</x:f>
      </x:c>
      <x:c r="V26" s="54" t="str">
        <x:f>IF('Debt Setup'!$F$3=0,"",IF(Y25&lt;=0,0,Y25*'Debt Setup'!$D$14/100/12))</x:f>
      </x:c>
      <x:c r="W26" s="54" t="str">
        <x:f>IF('Debt Setup'!$F$3=0,"",IF('Debt Setup'!$H$14="",0,MIN('Debt Setup'!$E$14,MAX(0,Y25+V26))))</x:f>
      </x:c>
      <x:c r="X26" s="54" t="str">
        <x:f>IF('Debt Setup'!$F$3=0,"",IF('Debt Setup'!$H$14="",0,MIN(MAX(0,Y25+V26-W26),MAX(0,'Debt Setup'!$F$5-(G26+K26+O26+S26+W26+AA26+AE26+AI26+AM26+AQ26+AU26+AY26)-(IF(AND('Debt Setup'!$H$10&lt;&gt;"",'Debt Setup'!$H$10&lt;'Debt Setup'!$H$14),MAX(0,I25+F26-G26),0)+IF(AND('Debt Setup'!$H$11&lt;&gt;"",'Debt Setup'!$H$11&lt;'Debt Setup'!$H$14),MAX(0,M25+J26-K26),0)+IF(AND('Debt Setup'!$H$12&lt;&gt;"",'Debt Setup'!$H$12&lt;'Debt Setup'!$H$14),MAX(0,Q25+N26-O26),0)+IF(AND('Debt Setup'!$H$13&lt;&gt;"",'Debt Setup'!$H$13&lt;'Debt Setup'!$H$14),MAX(0,U25+R26-S26),0)+IF(AND('Debt Setup'!$H$14&lt;&gt;"",'Debt Setup'!$H$14&lt;'Debt Setup'!$H$14),MAX(0,Y25+V26-W26),0)+IF(AND('Debt Setup'!$H$15&lt;&gt;"",'Debt Setup'!$H$15&lt;'Debt Setup'!$H$14),MAX(0,AC25+Z26-AA26),0)+IF(AND('Debt Setup'!$H$16&lt;&gt;"",'Debt Setup'!$H$16&lt;'Debt Setup'!$H$14),MAX(0,AG25+AD26-AE26),0)+IF(AND('Debt Setup'!$H$17&lt;&gt;"",'Debt Setup'!$H$17&lt;'Debt Setup'!$H$14),MAX(0,AK25+AH26-AI26),0)+IF(AND('Debt Setup'!$H$18&lt;&gt;"",'Debt Setup'!$H$18&lt;'Debt Setup'!$H$14),MAX(0,AO25+AL26-AM26),0)+IF(AND('Debt Setup'!$H$19&lt;&gt;"",'Debt Setup'!$H$19&lt;'Debt Setup'!$H$14),MAX(0,AS25+AP26-AQ26),0)+IF(AND('Debt Setup'!$H$20&lt;&gt;"",'Debt Setup'!$H$20&lt;'Debt Setup'!$H$14),MAX(0,AW25+AT26-AU26),0)+IF(AND('Debt Setup'!$H$21&lt;&gt;"",'Debt Setup'!$H$21&lt;'Debt Setup'!$H$14),MAX(0,BA25+AX26-AY26),0))))))</x:f>
      </x:c>
      <x:c r="Y26" s="54" t="str">
        <x:f>IF('Debt Setup'!$F$3=0,"",MAX(0,Y25+V26-W26-X26))</x:f>
      </x:c>
      <x:c r="Z26" s="54" t="str">
        <x:f>IF('Debt Setup'!$F$3=0,"",IF(AC25&lt;=0,0,AC25*'Debt Setup'!$D$15/100/12))</x:f>
      </x:c>
      <x:c r="AA26" s="54" t="str">
        <x:f>IF('Debt Setup'!$F$3=0,"",IF('Debt Setup'!$H$15="",0,MIN('Debt Setup'!$E$15,MAX(0,AC25+Z26))))</x:f>
      </x:c>
      <x:c r="AB26" s="54" t="str">
        <x:f>IF('Debt Setup'!$F$3=0,"",IF('Debt Setup'!$H$15="",0,MIN(MAX(0,AC25+Z26-AA26),MAX(0,'Debt Setup'!$F$5-(G26+K26+O26+S26+W26+AA26+AE26+AI26+AM26+AQ26+AU26+AY26)-(IF(AND('Debt Setup'!$H$10&lt;&gt;"",'Debt Setup'!$H$10&lt;'Debt Setup'!$H$15),MAX(0,I25+F26-G26),0)+IF(AND('Debt Setup'!$H$11&lt;&gt;"",'Debt Setup'!$H$11&lt;'Debt Setup'!$H$15),MAX(0,M25+J26-K26),0)+IF(AND('Debt Setup'!$H$12&lt;&gt;"",'Debt Setup'!$H$12&lt;'Debt Setup'!$H$15),MAX(0,Q25+N26-O26),0)+IF(AND('Debt Setup'!$H$13&lt;&gt;"",'Debt Setup'!$H$13&lt;'Debt Setup'!$H$15),MAX(0,U25+R26-S26),0)+IF(AND('Debt Setup'!$H$14&lt;&gt;"",'Debt Setup'!$H$14&lt;'Debt Setup'!$H$15),MAX(0,Y25+V26-W26),0)+IF(AND('Debt Setup'!$H$15&lt;&gt;"",'Debt Setup'!$H$15&lt;'Debt Setup'!$H$15),MAX(0,AC25+Z26-AA26),0)+IF(AND('Debt Setup'!$H$16&lt;&gt;"",'Debt Setup'!$H$16&lt;'Debt Setup'!$H$15),MAX(0,AG25+AD26-AE26),0)+IF(AND('Debt Setup'!$H$17&lt;&gt;"",'Debt Setup'!$H$17&lt;'Debt Setup'!$H$15),MAX(0,AK25+AH26-AI26),0)+IF(AND('Debt Setup'!$H$18&lt;&gt;"",'Debt Setup'!$H$18&lt;'Debt Setup'!$H$15),MAX(0,AO25+AL26-AM26),0)+IF(AND('Debt Setup'!$H$19&lt;&gt;"",'Debt Setup'!$H$19&lt;'Debt Setup'!$H$15),MAX(0,AS25+AP26-AQ26),0)+IF(AND('Debt Setup'!$H$20&lt;&gt;"",'Debt Setup'!$H$20&lt;'Debt Setup'!$H$15),MAX(0,AW25+AT26-AU26),0)+IF(AND('Debt Setup'!$H$21&lt;&gt;"",'Debt Setup'!$H$21&lt;'Debt Setup'!$H$15),MAX(0,BA25+AX26-AY26),0))))))</x:f>
      </x:c>
      <x:c r="AC26" s="54" t="str">
        <x:f>IF('Debt Setup'!$F$3=0,"",MAX(0,AC25+Z26-AA26-AB26))</x:f>
      </x:c>
      <x:c r="AD26" s="54" t="str">
        <x:f>IF('Debt Setup'!$F$3=0,"",IF(AG25&lt;=0,0,AG25*'Debt Setup'!$D$16/100/12))</x:f>
      </x:c>
      <x:c r="AE26" s="54" t="str">
        <x:f>IF('Debt Setup'!$F$3=0,"",IF('Debt Setup'!$H$16="",0,MIN('Debt Setup'!$E$16,MAX(0,AG25+AD26))))</x:f>
      </x:c>
      <x:c r="AF26" s="54" t="str">
        <x:f>IF('Debt Setup'!$F$3=0,"",IF('Debt Setup'!$H$16="",0,MIN(MAX(0,AG25+AD26-AE26),MAX(0,'Debt Setup'!$F$5-(G26+K26+O26+S26+W26+AA26+AE26+AI26+AM26+AQ26+AU26+AY26)-(IF(AND('Debt Setup'!$H$10&lt;&gt;"",'Debt Setup'!$H$10&lt;'Debt Setup'!$H$16),MAX(0,I25+F26-G26),0)+IF(AND('Debt Setup'!$H$11&lt;&gt;"",'Debt Setup'!$H$11&lt;'Debt Setup'!$H$16),MAX(0,M25+J26-K26),0)+IF(AND('Debt Setup'!$H$12&lt;&gt;"",'Debt Setup'!$H$12&lt;'Debt Setup'!$H$16),MAX(0,Q25+N26-O26),0)+IF(AND('Debt Setup'!$H$13&lt;&gt;"",'Debt Setup'!$H$13&lt;'Debt Setup'!$H$16),MAX(0,U25+R26-S26),0)+IF(AND('Debt Setup'!$H$14&lt;&gt;"",'Debt Setup'!$H$14&lt;'Debt Setup'!$H$16),MAX(0,Y25+V26-W26),0)+IF(AND('Debt Setup'!$H$15&lt;&gt;"",'Debt Setup'!$H$15&lt;'Debt Setup'!$H$16),MAX(0,AC25+Z26-AA26),0)+IF(AND('Debt Setup'!$H$16&lt;&gt;"",'Debt Setup'!$H$16&lt;'Debt Setup'!$H$16),MAX(0,AG25+AD26-AE26),0)+IF(AND('Debt Setup'!$H$17&lt;&gt;"",'Debt Setup'!$H$17&lt;'Debt Setup'!$H$16),MAX(0,AK25+AH26-AI26),0)+IF(AND('Debt Setup'!$H$18&lt;&gt;"",'Debt Setup'!$H$18&lt;'Debt Setup'!$H$16),MAX(0,AO25+AL26-AM26),0)+IF(AND('Debt Setup'!$H$19&lt;&gt;"",'Debt Setup'!$H$19&lt;'Debt Setup'!$H$16),MAX(0,AS25+AP26-AQ26),0)+IF(AND('Debt Setup'!$H$20&lt;&gt;"",'Debt Setup'!$H$20&lt;'Debt Setup'!$H$16),MAX(0,AW25+AT26-AU26),0)+IF(AND('Debt Setup'!$H$21&lt;&gt;"",'Debt Setup'!$H$21&lt;'Debt Setup'!$H$16),MAX(0,BA25+AX26-AY26),0))))))</x:f>
      </x:c>
      <x:c r="AG26" s="54" t="str">
        <x:f>IF('Debt Setup'!$F$3=0,"",MAX(0,AG25+AD26-AE26-AF26))</x:f>
      </x:c>
      <x:c r="AH26" s="54" t="str">
        <x:f>IF('Debt Setup'!$F$3=0,"",IF(AK25&lt;=0,0,AK25*'Debt Setup'!$D$17/100/12))</x:f>
      </x:c>
      <x:c r="AI26" s="54" t="str">
        <x:f>IF('Debt Setup'!$F$3=0,"",IF('Debt Setup'!$H$17="",0,MIN('Debt Setup'!$E$17,MAX(0,AK25+AH26))))</x:f>
      </x:c>
      <x:c r="AJ26" s="54" t="str">
        <x:f>IF('Debt Setup'!$F$3=0,"",IF('Debt Setup'!$H$17="",0,MIN(MAX(0,AK25+AH26-AI26),MAX(0,'Debt Setup'!$F$5-(G26+K26+O26+S26+W26+AA26+AE26+AI26+AM26+AQ26+AU26+AY26)-(IF(AND('Debt Setup'!$H$10&lt;&gt;"",'Debt Setup'!$H$10&lt;'Debt Setup'!$H$17),MAX(0,I25+F26-G26),0)+IF(AND('Debt Setup'!$H$11&lt;&gt;"",'Debt Setup'!$H$11&lt;'Debt Setup'!$H$17),MAX(0,M25+J26-K26),0)+IF(AND('Debt Setup'!$H$12&lt;&gt;"",'Debt Setup'!$H$12&lt;'Debt Setup'!$H$17),MAX(0,Q25+N26-O26),0)+IF(AND('Debt Setup'!$H$13&lt;&gt;"",'Debt Setup'!$H$13&lt;'Debt Setup'!$H$17),MAX(0,U25+R26-S26),0)+IF(AND('Debt Setup'!$H$14&lt;&gt;"",'Debt Setup'!$H$14&lt;'Debt Setup'!$H$17),MAX(0,Y25+V26-W26),0)+IF(AND('Debt Setup'!$H$15&lt;&gt;"",'Debt Setup'!$H$15&lt;'Debt Setup'!$H$17),MAX(0,AC25+Z26-AA26),0)+IF(AND('Debt Setup'!$H$16&lt;&gt;"",'Debt Setup'!$H$16&lt;'Debt Setup'!$H$17),MAX(0,AG25+AD26-AE26),0)+IF(AND('Debt Setup'!$H$17&lt;&gt;"",'Debt Setup'!$H$17&lt;'Debt Setup'!$H$17),MAX(0,AK25+AH26-AI26),0)+IF(AND('Debt Setup'!$H$18&lt;&gt;"",'Debt Setup'!$H$18&lt;'Debt Setup'!$H$17),MAX(0,AO25+AL26-AM26),0)+IF(AND('Debt Setup'!$H$19&lt;&gt;"",'Debt Setup'!$H$19&lt;'Debt Setup'!$H$17),MAX(0,AS25+AP26-AQ26),0)+IF(AND('Debt Setup'!$H$20&lt;&gt;"",'Debt Setup'!$H$20&lt;'Debt Setup'!$H$17),MAX(0,AW25+AT26-AU26),0)+IF(AND('Debt Setup'!$H$21&lt;&gt;"",'Debt Setup'!$H$21&lt;'Debt Setup'!$H$17),MAX(0,BA25+AX26-AY26),0))))))</x:f>
      </x:c>
      <x:c r="AK26" s="54" t="str">
        <x:f>IF('Debt Setup'!$F$3=0,"",MAX(0,AK25+AH26-AI26-AJ26))</x:f>
      </x:c>
      <x:c r="AL26" s="54" t="str">
        <x:f>IF('Debt Setup'!$F$3=0,"",IF(AO25&lt;=0,0,AO25*'Debt Setup'!$D$18/100/12))</x:f>
      </x:c>
      <x:c r="AM26" s="54" t="str">
        <x:f>IF('Debt Setup'!$F$3=0,"",IF('Debt Setup'!$H$18="",0,MIN('Debt Setup'!$E$18,MAX(0,AO25+AL26))))</x:f>
      </x:c>
      <x:c r="AN26" s="54" t="str">
        <x:f>IF('Debt Setup'!$F$3=0,"",IF('Debt Setup'!$H$18="",0,MIN(MAX(0,AO25+AL26-AM26),MAX(0,'Debt Setup'!$F$5-(G26+K26+O26+S26+W26+AA26+AE26+AI26+AM26+AQ26+AU26+AY26)-(IF(AND('Debt Setup'!$H$10&lt;&gt;"",'Debt Setup'!$H$10&lt;'Debt Setup'!$H$18),MAX(0,I25+F26-G26),0)+IF(AND('Debt Setup'!$H$11&lt;&gt;"",'Debt Setup'!$H$11&lt;'Debt Setup'!$H$18),MAX(0,M25+J26-K26),0)+IF(AND('Debt Setup'!$H$12&lt;&gt;"",'Debt Setup'!$H$12&lt;'Debt Setup'!$H$18),MAX(0,Q25+N26-O26),0)+IF(AND('Debt Setup'!$H$13&lt;&gt;"",'Debt Setup'!$H$13&lt;'Debt Setup'!$H$18),MAX(0,U25+R26-S26),0)+IF(AND('Debt Setup'!$H$14&lt;&gt;"",'Debt Setup'!$H$14&lt;'Debt Setup'!$H$18),MAX(0,Y25+V26-W26),0)+IF(AND('Debt Setup'!$H$15&lt;&gt;"",'Debt Setup'!$H$15&lt;'Debt Setup'!$H$18),MAX(0,AC25+Z26-AA26),0)+IF(AND('Debt Setup'!$H$16&lt;&gt;"",'Debt Setup'!$H$16&lt;'Debt Setup'!$H$18),MAX(0,AG25+AD26-AE26),0)+IF(AND('Debt Setup'!$H$17&lt;&gt;"",'Debt Setup'!$H$17&lt;'Debt Setup'!$H$18),MAX(0,AK25+AH26-AI26),0)+IF(AND('Debt Setup'!$H$18&lt;&gt;"",'Debt Setup'!$H$18&lt;'Debt Setup'!$H$18),MAX(0,AO25+AL26-AM26),0)+IF(AND('Debt Setup'!$H$19&lt;&gt;"",'Debt Setup'!$H$19&lt;'Debt Setup'!$H$18),MAX(0,AS25+AP26-AQ26),0)+IF(AND('Debt Setup'!$H$20&lt;&gt;"",'Debt Setup'!$H$20&lt;'Debt Setup'!$H$18),MAX(0,AW25+AT26-AU26),0)+IF(AND('Debt Setup'!$H$21&lt;&gt;"",'Debt Setup'!$H$21&lt;'Debt Setup'!$H$18),MAX(0,BA25+AX26-AY26),0))))))</x:f>
      </x:c>
      <x:c r="AO26" s="54" t="str">
        <x:f>IF('Debt Setup'!$F$3=0,"",MAX(0,AO25+AL26-AM26-AN26))</x:f>
      </x:c>
      <x:c r="AP26" s="54" t="str">
        <x:f>IF('Debt Setup'!$F$3=0,"",IF(AS25&lt;=0,0,AS25*'Debt Setup'!$D$19/100/12))</x:f>
      </x:c>
      <x:c r="AQ26" s="54" t="str">
        <x:f>IF('Debt Setup'!$F$3=0,"",IF('Debt Setup'!$H$19="",0,MIN('Debt Setup'!$E$19,MAX(0,AS25+AP26))))</x:f>
      </x:c>
      <x:c r="AR26" s="54" t="str">
        <x:f>IF('Debt Setup'!$F$3=0,"",IF('Debt Setup'!$H$19="",0,MIN(MAX(0,AS25+AP26-AQ26),MAX(0,'Debt Setup'!$F$5-(G26+K26+O26+S26+W26+AA26+AE26+AI26+AM26+AQ26+AU26+AY26)-(IF(AND('Debt Setup'!$H$10&lt;&gt;"",'Debt Setup'!$H$10&lt;'Debt Setup'!$H$19),MAX(0,I25+F26-G26),0)+IF(AND('Debt Setup'!$H$11&lt;&gt;"",'Debt Setup'!$H$11&lt;'Debt Setup'!$H$19),MAX(0,M25+J26-K26),0)+IF(AND('Debt Setup'!$H$12&lt;&gt;"",'Debt Setup'!$H$12&lt;'Debt Setup'!$H$19),MAX(0,Q25+N26-O26),0)+IF(AND('Debt Setup'!$H$13&lt;&gt;"",'Debt Setup'!$H$13&lt;'Debt Setup'!$H$19),MAX(0,U25+R26-S26),0)+IF(AND('Debt Setup'!$H$14&lt;&gt;"",'Debt Setup'!$H$14&lt;'Debt Setup'!$H$19),MAX(0,Y25+V26-W26),0)+IF(AND('Debt Setup'!$H$15&lt;&gt;"",'Debt Setup'!$H$15&lt;'Debt Setup'!$H$19),MAX(0,AC25+Z26-AA26),0)+IF(AND('Debt Setup'!$H$16&lt;&gt;"",'Debt Setup'!$H$16&lt;'Debt Setup'!$H$19),MAX(0,AG25+AD26-AE26),0)+IF(AND('Debt Setup'!$H$17&lt;&gt;"",'Debt Setup'!$H$17&lt;'Debt Setup'!$H$19),MAX(0,AK25+AH26-AI26),0)+IF(AND('Debt Setup'!$H$18&lt;&gt;"",'Debt Setup'!$H$18&lt;'Debt Setup'!$H$19),MAX(0,AO25+AL26-AM26),0)+IF(AND('Debt Setup'!$H$19&lt;&gt;"",'Debt Setup'!$H$19&lt;'Debt Setup'!$H$19),MAX(0,AS25+AP26-AQ26),0)+IF(AND('Debt Setup'!$H$20&lt;&gt;"",'Debt Setup'!$H$20&lt;'Debt Setup'!$H$19),MAX(0,AW25+AT26-AU26),0)+IF(AND('Debt Setup'!$H$21&lt;&gt;"",'Debt Setup'!$H$21&lt;'Debt Setup'!$H$19),MAX(0,BA25+AX26-AY26),0))))))</x:f>
      </x:c>
      <x:c r="AS26" s="54" t="str">
        <x:f>IF('Debt Setup'!$F$3=0,"",MAX(0,AS25+AP26-AQ26-AR26))</x:f>
      </x:c>
      <x:c r="AT26" s="54" t="str">
        <x:f>IF('Debt Setup'!$F$3=0,"",IF(AW25&lt;=0,0,AW25*'Debt Setup'!$D$20/100/12))</x:f>
      </x:c>
      <x:c r="AU26" s="54" t="str">
        <x:f>IF('Debt Setup'!$F$3=0,"",IF('Debt Setup'!$H$20="",0,MIN('Debt Setup'!$E$20,MAX(0,AW25+AT26))))</x:f>
      </x:c>
      <x:c r="AV26" s="54" t="str">
        <x:f>IF('Debt Setup'!$F$3=0,"",IF('Debt Setup'!$H$20="",0,MIN(MAX(0,AW25+AT26-AU26),MAX(0,'Debt Setup'!$F$5-(G26+K26+O26+S26+W26+AA26+AE26+AI26+AM26+AQ26+AU26+AY26)-(IF(AND('Debt Setup'!$H$10&lt;&gt;"",'Debt Setup'!$H$10&lt;'Debt Setup'!$H$20),MAX(0,I25+F26-G26),0)+IF(AND('Debt Setup'!$H$11&lt;&gt;"",'Debt Setup'!$H$11&lt;'Debt Setup'!$H$20),MAX(0,M25+J26-K26),0)+IF(AND('Debt Setup'!$H$12&lt;&gt;"",'Debt Setup'!$H$12&lt;'Debt Setup'!$H$20),MAX(0,Q25+N26-O26),0)+IF(AND('Debt Setup'!$H$13&lt;&gt;"",'Debt Setup'!$H$13&lt;'Debt Setup'!$H$20),MAX(0,U25+R26-S26),0)+IF(AND('Debt Setup'!$H$14&lt;&gt;"",'Debt Setup'!$H$14&lt;'Debt Setup'!$H$20),MAX(0,Y25+V26-W26),0)+IF(AND('Debt Setup'!$H$15&lt;&gt;"",'Debt Setup'!$H$15&lt;'Debt Setup'!$H$20),MAX(0,AC25+Z26-AA26),0)+IF(AND('Debt Setup'!$H$16&lt;&gt;"",'Debt Setup'!$H$16&lt;'Debt Setup'!$H$20),MAX(0,AG25+AD26-AE26),0)+IF(AND('Debt Setup'!$H$17&lt;&gt;"",'Debt Setup'!$H$17&lt;'Debt Setup'!$H$20),MAX(0,AK25+AH26-AI26),0)+IF(AND('Debt Setup'!$H$18&lt;&gt;"",'Debt Setup'!$H$18&lt;'Debt Setup'!$H$20),MAX(0,AO25+AL26-AM26),0)+IF(AND('Debt Setup'!$H$19&lt;&gt;"",'Debt Setup'!$H$19&lt;'Debt Setup'!$H$20),MAX(0,AS25+AP26-AQ26),0)+IF(AND('Debt Setup'!$H$20&lt;&gt;"",'Debt Setup'!$H$20&lt;'Debt Setup'!$H$20),MAX(0,AW25+AT26-AU26),0)+IF(AND('Debt Setup'!$H$21&lt;&gt;"",'Debt Setup'!$H$21&lt;'Debt Setup'!$H$20),MAX(0,BA25+AX26-AY26),0))))))</x:f>
      </x:c>
      <x:c r="AW26" s="54" t="str">
        <x:f>IF('Debt Setup'!$F$3=0,"",MAX(0,AW25+AT26-AU26-AV26))</x:f>
      </x:c>
      <x:c r="AX26" s="54" t="str">
        <x:f>IF('Debt Setup'!$F$3=0,"",IF(BA25&lt;=0,0,BA25*'Debt Setup'!$D$21/100/12))</x:f>
      </x:c>
      <x:c r="AY26" s="54" t="str">
        <x:f>IF('Debt Setup'!$F$3=0,"",IF('Debt Setup'!$H$21="",0,MIN('Debt Setup'!$E$21,MAX(0,BA25+AX26))))</x:f>
      </x:c>
      <x:c r="AZ26" s="54" t="str">
        <x:f>IF('Debt Setup'!$F$3=0,"",IF('Debt Setup'!$H$21="",0,MIN(MAX(0,BA25+AX26-AY26),MAX(0,'Debt Setup'!$F$5-(G26+K26+O26+S26+W26+AA26+AE26+AI26+AM26+AQ26+AU26+AY26)-(IF(AND('Debt Setup'!$H$10&lt;&gt;"",'Debt Setup'!$H$10&lt;'Debt Setup'!$H$21),MAX(0,I25+F26-G26),0)+IF(AND('Debt Setup'!$H$11&lt;&gt;"",'Debt Setup'!$H$11&lt;'Debt Setup'!$H$21),MAX(0,M25+J26-K26),0)+IF(AND('Debt Setup'!$H$12&lt;&gt;"",'Debt Setup'!$H$12&lt;'Debt Setup'!$H$21),MAX(0,Q25+N26-O26),0)+IF(AND('Debt Setup'!$H$13&lt;&gt;"",'Debt Setup'!$H$13&lt;'Debt Setup'!$H$21),MAX(0,U25+R26-S26),0)+IF(AND('Debt Setup'!$H$14&lt;&gt;"",'Debt Setup'!$H$14&lt;'Debt Setup'!$H$21),MAX(0,Y25+V26-W26),0)+IF(AND('Debt Setup'!$H$15&lt;&gt;"",'Debt Setup'!$H$15&lt;'Debt Setup'!$H$21),MAX(0,AC25+Z26-AA26),0)+IF(AND('Debt Setup'!$H$16&lt;&gt;"",'Debt Setup'!$H$16&lt;'Debt Setup'!$H$21),MAX(0,AG25+AD26-AE26),0)+IF(AND('Debt Setup'!$H$17&lt;&gt;"",'Debt Setup'!$H$17&lt;'Debt Setup'!$H$21),MAX(0,AK25+AH26-AI26),0)+IF(AND('Debt Setup'!$H$18&lt;&gt;"",'Debt Setup'!$H$18&lt;'Debt Setup'!$H$21),MAX(0,AO25+AL26-AM26),0)+IF(AND('Debt Setup'!$H$19&lt;&gt;"",'Debt Setup'!$H$19&lt;'Debt Setup'!$H$21),MAX(0,AS25+AP26-AQ26),0)+IF(AND('Debt Setup'!$H$20&lt;&gt;"",'Debt Setup'!$H$20&lt;'Debt Setup'!$H$21),MAX(0,AW25+AT26-AU26),0)+IF(AND('Debt Setup'!$H$21&lt;&gt;"",'Debt Setup'!$H$21&lt;'Debt Setup'!$H$21),MAX(0,BA25+AX26-AY26),0))))))</x:f>
      </x:c>
      <x:c r="BA26" s="54" t="str">
        <x:f>IF('Debt Setup'!$F$3=0,"",MAX(0,BA25+AX26-AY26-AZ26))</x:f>
      </x:c>
    </x:row>
    <x:row r="27">
      <x:c r="A27" t="n">
        <x:v>22</x:v>
      </x:c>
      <x:c r="B27" s="86" t="str">
        <x:f>IF('Debt Setup'!$F$3=0,"",DATE(YEAR('Debt Setup'!$B$6),MONTH('Debt Setup'!$B$6)+A27-1,1))</x:f>
      </x:c>
      <x:c r="C27" s="54" t="str">
        <x:f>IF('Debt Setup'!$F$3=0,"",I27+M27+Q27+U27+Y27+AC27+AG27+AK27+AO27+AS27+AW27+BA27)</x:f>
      </x:c>
      <x:c r="D27" s="54" t="str">
        <x:f>IF('Debt Setup'!$F$3=0,"",G27+H27+K27+L27+O27+P27+S27+T27+W27+X27+AA27+AB27+AE27+AF27+AI27+AJ27+AM27+AN27+AQ27+AR27+AU27+AV27+AY27+AZ27)</x:f>
      </x:c>
      <x:c r="E27" s="54" t="str">
        <x:f>IF('Debt Setup'!$F$3=0,"",F27+J27+N27+R27+V27+Z27+AD27+AH27+AL27+AP27+AT27+AX27)</x:f>
      </x:c>
      <x:c r="F27" s="54" t="str">
        <x:f>IF('Debt Setup'!$F$3=0,"",IF(I26&lt;=0,0,I26*'Debt Setup'!$D$10/100/12))</x:f>
      </x:c>
      <x:c r="G27" s="54" t="str">
        <x:f>IF('Debt Setup'!$F$3=0,"",IF('Debt Setup'!$H$10="",0,MIN('Debt Setup'!$E$10,MAX(0,I26+F27))))</x:f>
      </x:c>
      <x:c r="H27" s="54" t="str">
        <x:f>IF('Debt Setup'!$F$3=0,"",IF('Debt Setup'!$H$10="",0,MIN(MAX(0,I26+F27-G27),MAX(0,'Debt Setup'!$F$5-(G27+K27+O27+S27+W27+AA27+AE27+AI27+AM27+AQ27+AU27+AY27)-(IF(AND('Debt Setup'!$H$10&lt;&gt;"",'Debt Setup'!$H$10&lt;'Debt Setup'!$H$10),MAX(0,I26+F27-G27),0)+IF(AND('Debt Setup'!$H$11&lt;&gt;"",'Debt Setup'!$H$11&lt;'Debt Setup'!$H$10),MAX(0,M26+J27-K27),0)+IF(AND('Debt Setup'!$H$12&lt;&gt;"",'Debt Setup'!$H$12&lt;'Debt Setup'!$H$10),MAX(0,Q26+N27-O27),0)+IF(AND('Debt Setup'!$H$13&lt;&gt;"",'Debt Setup'!$H$13&lt;'Debt Setup'!$H$10),MAX(0,U26+R27-S27),0)+IF(AND('Debt Setup'!$H$14&lt;&gt;"",'Debt Setup'!$H$14&lt;'Debt Setup'!$H$10),MAX(0,Y26+V27-W27),0)+IF(AND('Debt Setup'!$H$15&lt;&gt;"",'Debt Setup'!$H$15&lt;'Debt Setup'!$H$10),MAX(0,AC26+Z27-AA27),0)+IF(AND('Debt Setup'!$H$16&lt;&gt;"",'Debt Setup'!$H$16&lt;'Debt Setup'!$H$10),MAX(0,AG26+AD27-AE27),0)+IF(AND('Debt Setup'!$H$17&lt;&gt;"",'Debt Setup'!$H$17&lt;'Debt Setup'!$H$10),MAX(0,AK26+AH27-AI27),0)+IF(AND('Debt Setup'!$H$18&lt;&gt;"",'Debt Setup'!$H$18&lt;'Debt Setup'!$H$10),MAX(0,AO26+AL27-AM27),0)+IF(AND('Debt Setup'!$H$19&lt;&gt;"",'Debt Setup'!$H$19&lt;'Debt Setup'!$H$10),MAX(0,AS26+AP27-AQ27),0)+IF(AND('Debt Setup'!$H$20&lt;&gt;"",'Debt Setup'!$H$20&lt;'Debt Setup'!$H$10),MAX(0,AW26+AT27-AU27),0)+IF(AND('Debt Setup'!$H$21&lt;&gt;"",'Debt Setup'!$H$21&lt;'Debt Setup'!$H$10),MAX(0,BA26+AX27-AY27),0))))))</x:f>
      </x:c>
      <x:c r="I27" s="54" t="str">
        <x:f>IF('Debt Setup'!$F$3=0,"",MAX(0,I26+F27-G27-H27))</x:f>
      </x:c>
      <x:c r="J27" s="54" t="str">
        <x:f>IF('Debt Setup'!$F$3=0,"",IF(M26&lt;=0,0,M26*'Debt Setup'!$D$11/100/12))</x:f>
      </x:c>
      <x:c r="K27" s="54" t="str">
        <x:f>IF('Debt Setup'!$F$3=0,"",IF('Debt Setup'!$H$11="",0,MIN('Debt Setup'!$E$11,MAX(0,M26+J27))))</x:f>
      </x:c>
      <x:c r="L27" s="54" t="str">
        <x:f>IF('Debt Setup'!$F$3=0,"",IF('Debt Setup'!$H$11="",0,MIN(MAX(0,M26+J27-K27),MAX(0,'Debt Setup'!$F$5-(G27+K27+O27+S27+W27+AA27+AE27+AI27+AM27+AQ27+AU27+AY27)-(IF(AND('Debt Setup'!$H$10&lt;&gt;"",'Debt Setup'!$H$10&lt;'Debt Setup'!$H$11),MAX(0,I26+F27-G27),0)+IF(AND('Debt Setup'!$H$11&lt;&gt;"",'Debt Setup'!$H$11&lt;'Debt Setup'!$H$11),MAX(0,M26+J27-K27),0)+IF(AND('Debt Setup'!$H$12&lt;&gt;"",'Debt Setup'!$H$12&lt;'Debt Setup'!$H$11),MAX(0,Q26+N27-O27),0)+IF(AND('Debt Setup'!$H$13&lt;&gt;"",'Debt Setup'!$H$13&lt;'Debt Setup'!$H$11),MAX(0,U26+R27-S27),0)+IF(AND('Debt Setup'!$H$14&lt;&gt;"",'Debt Setup'!$H$14&lt;'Debt Setup'!$H$11),MAX(0,Y26+V27-W27),0)+IF(AND('Debt Setup'!$H$15&lt;&gt;"",'Debt Setup'!$H$15&lt;'Debt Setup'!$H$11),MAX(0,AC26+Z27-AA27),0)+IF(AND('Debt Setup'!$H$16&lt;&gt;"",'Debt Setup'!$H$16&lt;'Debt Setup'!$H$11),MAX(0,AG26+AD27-AE27),0)+IF(AND('Debt Setup'!$H$17&lt;&gt;"",'Debt Setup'!$H$17&lt;'Debt Setup'!$H$11),MAX(0,AK26+AH27-AI27),0)+IF(AND('Debt Setup'!$H$18&lt;&gt;"",'Debt Setup'!$H$18&lt;'Debt Setup'!$H$11),MAX(0,AO26+AL27-AM27),0)+IF(AND('Debt Setup'!$H$19&lt;&gt;"",'Debt Setup'!$H$19&lt;'Debt Setup'!$H$11),MAX(0,AS26+AP27-AQ27),0)+IF(AND('Debt Setup'!$H$20&lt;&gt;"",'Debt Setup'!$H$20&lt;'Debt Setup'!$H$11),MAX(0,AW26+AT27-AU27),0)+IF(AND('Debt Setup'!$H$21&lt;&gt;"",'Debt Setup'!$H$21&lt;'Debt Setup'!$H$11),MAX(0,BA26+AX27-AY27),0))))))</x:f>
      </x:c>
      <x:c r="M27" s="54" t="str">
        <x:f>IF('Debt Setup'!$F$3=0,"",MAX(0,M26+J27-K27-L27))</x:f>
      </x:c>
      <x:c r="N27" s="54" t="str">
        <x:f>IF('Debt Setup'!$F$3=0,"",IF(Q26&lt;=0,0,Q26*'Debt Setup'!$D$12/100/12))</x:f>
      </x:c>
      <x:c r="O27" s="54" t="str">
        <x:f>IF('Debt Setup'!$F$3=0,"",IF('Debt Setup'!$H$12="",0,MIN('Debt Setup'!$E$12,MAX(0,Q26+N27))))</x:f>
      </x:c>
      <x:c r="P27" s="54" t="str">
        <x:f>IF('Debt Setup'!$F$3=0,"",IF('Debt Setup'!$H$12="",0,MIN(MAX(0,Q26+N27-O27),MAX(0,'Debt Setup'!$F$5-(G27+K27+O27+S27+W27+AA27+AE27+AI27+AM27+AQ27+AU27+AY27)-(IF(AND('Debt Setup'!$H$10&lt;&gt;"",'Debt Setup'!$H$10&lt;'Debt Setup'!$H$12),MAX(0,I26+F27-G27),0)+IF(AND('Debt Setup'!$H$11&lt;&gt;"",'Debt Setup'!$H$11&lt;'Debt Setup'!$H$12),MAX(0,M26+J27-K27),0)+IF(AND('Debt Setup'!$H$12&lt;&gt;"",'Debt Setup'!$H$12&lt;'Debt Setup'!$H$12),MAX(0,Q26+N27-O27),0)+IF(AND('Debt Setup'!$H$13&lt;&gt;"",'Debt Setup'!$H$13&lt;'Debt Setup'!$H$12),MAX(0,U26+R27-S27),0)+IF(AND('Debt Setup'!$H$14&lt;&gt;"",'Debt Setup'!$H$14&lt;'Debt Setup'!$H$12),MAX(0,Y26+V27-W27),0)+IF(AND('Debt Setup'!$H$15&lt;&gt;"",'Debt Setup'!$H$15&lt;'Debt Setup'!$H$12),MAX(0,AC26+Z27-AA27),0)+IF(AND('Debt Setup'!$H$16&lt;&gt;"",'Debt Setup'!$H$16&lt;'Debt Setup'!$H$12),MAX(0,AG26+AD27-AE27),0)+IF(AND('Debt Setup'!$H$17&lt;&gt;"",'Debt Setup'!$H$17&lt;'Debt Setup'!$H$12),MAX(0,AK26+AH27-AI27),0)+IF(AND('Debt Setup'!$H$18&lt;&gt;"",'Debt Setup'!$H$18&lt;'Debt Setup'!$H$12),MAX(0,AO26+AL27-AM27),0)+IF(AND('Debt Setup'!$H$19&lt;&gt;"",'Debt Setup'!$H$19&lt;'Debt Setup'!$H$12),MAX(0,AS26+AP27-AQ27),0)+IF(AND('Debt Setup'!$H$20&lt;&gt;"",'Debt Setup'!$H$20&lt;'Debt Setup'!$H$12),MAX(0,AW26+AT27-AU27),0)+IF(AND('Debt Setup'!$H$21&lt;&gt;"",'Debt Setup'!$H$21&lt;'Debt Setup'!$H$12),MAX(0,BA26+AX27-AY27),0))))))</x:f>
      </x:c>
      <x:c r="Q27" s="54" t="str">
        <x:f>IF('Debt Setup'!$F$3=0,"",MAX(0,Q26+N27-O27-P27))</x:f>
      </x:c>
      <x:c r="R27" s="54" t="str">
        <x:f>IF('Debt Setup'!$F$3=0,"",IF(U26&lt;=0,0,U26*'Debt Setup'!$D$13/100/12))</x:f>
      </x:c>
      <x:c r="S27" s="54" t="str">
        <x:f>IF('Debt Setup'!$F$3=0,"",IF('Debt Setup'!$H$13="",0,MIN('Debt Setup'!$E$13,MAX(0,U26+R27))))</x:f>
      </x:c>
      <x:c r="T27" s="54" t="str">
        <x:f>IF('Debt Setup'!$F$3=0,"",IF('Debt Setup'!$H$13="",0,MIN(MAX(0,U26+R27-S27),MAX(0,'Debt Setup'!$F$5-(G27+K27+O27+S27+W27+AA27+AE27+AI27+AM27+AQ27+AU27+AY27)-(IF(AND('Debt Setup'!$H$10&lt;&gt;"",'Debt Setup'!$H$10&lt;'Debt Setup'!$H$13),MAX(0,I26+F27-G27),0)+IF(AND('Debt Setup'!$H$11&lt;&gt;"",'Debt Setup'!$H$11&lt;'Debt Setup'!$H$13),MAX(0,M26+J27-K27),0)+IF(AND('Debt Setup'!$H$12&lt;&gt;"",'Debt Setup'!$H$12&lt;'Debt Setup'!$H$13),MAX(0,Q26+N27-O27),0)+IF(AND('Debt Setup'!$H$13&lt;&gt;"",'Debt Setup'!$H$13&lt;'Debt Setup'!$H$13),MAX(0,U26+R27-S27),0)+IF(AND('Debt Setup'!$H$14&lt;&gt;"",'Debt Setup'!$H$14&lt;'Debt Setup'!$H$13),MAX(0,Y26+V27-W27),0)+IF(AND('Debt Setup'!$H$15&lt;&gt;"",'Debt Setup'!$H$15&lt;'Debt Setup'!$H$13),MAX(0,AC26+Z27-AA27),0)+IF(AND('Debt Setup'!$H$16&lt;&gt;"",'Debt Setup'!$H$16&lt;'Debt Setup'!$H$13),MAX(0,AG26+AD27-AE27),0)+IF(AND('Debt Setup'!$H$17&lt;&gt;"",'Debt Setup'!$H$17&lt;'Debt Setup'!$H$13),MAX(0,AK26+AH27-AI27),0)+IF(AND('Debt Setup'!$H$18&lt;&gt;"",'Debt Setup'!$H$18&lt;'Debt Setup'!$H$13),MAX(0,AO26+AL27-AM27),0)+IF(AND('Debt Setup'!$H$19&lt;&gt;"",'Debt Setup'!$H$19&lt;'Debt Setup'!$H$13),MAX(0,AS26+AP27-AQ27),0)+IF(AND('Debt Setup'!$H$20&lt;&gt;"",'Debt Setup'!$H$20&lt;'Debt Setup'!$H$13),MAX(0,AW26+AT27-AU27),0)+IF(AND('Debt Setup'!$H$21&lt;&gt;"",'Debt Setup'!$H$21&lt;'Debt Setup'!$H$13),MAX(0,BA26+AX27-AY27),0))))))</x:f>
      </x:c>
      <x:c r="U27" s="54" t="str">
        <x:f>IF('Debt Setup'!$F$3=0,"",MAX(0,U26+R27-S27-T27))</x:f>
      </x:c>
      <x:c r="V27" s="54" t="str">
        <x:f>IF('Debt Setup'!$F$3=0,"",IF(Y26&lt;=0,0,Y26*'Debt Setup'!$D$14/100/12))</x:f>
      </x:c>
      <x:c r="W27" s="54" t="str">
        <x:f>IF('Debt Setup'!$F$3=0,"",IF('Debt Setup'!$H$14="",0,MIN('Debt Setup'!$E$14,MAX(0,Y26+V27))))</x:f>
      </x:c>
      <x:c r="X27" s="54" t="str">
        <x:f>IF('Debt Setup'!$F$3=0,"",IF('Debt Setup'!$H$14="",0,MIN(MAX(0,Y26+V27-W27),MAX(0,'Debt Setup'!$F$5-(G27+K27+O27+S27+W27+AA27+AE27+AI27+AM27+AQ27+AU27+AY27)-(IF(AND('Debt Setup'!$H$10&lt;&gt;"",'Debt Setup'!$H$10&lt;'Debt Setup'!$H$14),MAX(0,I26+F27-G27),0)+IF(AND('Debt Setup'!$H$11&lt;&gt;"",'Debt Setup'!$H$11&lt;'Debt Setup'!$H$14),MAX(0,M26+J27-K27),0)+IF(AND('Debt Setup'!$H$12&lt;&gt;"",'Debt Setup'!$H$12&lt;'Debt Setup'!$H$14),MAX(0,Q26+N27-O27),0)+IF(AND('Debt Setup'!$H$13&lt;&gt;"",'Debt Setup'!$H$13&lt;'Debt Setup'!$H$14),MAX(0,U26+R27-S27),0)+IF(AND('Debt Setup'!$H$14&lt;&gt;"",'Debt Setup'!$H$14&lt;'Debt Setup'!$H$14),MAX(0,Y26+V27-W27),0)+IF(AND('Debt Setup'!$H$15&lt;&gt;"",'Debt Setup'!$H$15&lt;'Debt Setup'!$H$14),MAX(0,AC26+Z27-AA27),0)+IF(AND('Debt Setup'!$H$16&lt;&gt;"",'Debt Setup'!$H$16&lt;'Debt Setup'!$H$14),MAX(0,AG26+AD27-AE27),0)+IF(AND('Debt Setup'!$H$17&lt;&gt;"",'Debt Setup'!$H$17&lt;'Debt Setup'!$H$14),MAX(0,AK26+AH27-AI27),0)+IF(AND('Debt Setup'!$H$18&lt;&gt;"",'Debt Setup'!$H$18&lt;'Debt Setup'!$H$14),MAX(0,AO26+AL27-AM27),0)+IF(AND('Debt Setup'!$H$19&lt;&gt;"",'Debt Setup'!$H$19&lt;'Debt Setup'!$H$14),MAX(0,AS26+AP27-AQ27),0)+IF(AND('Debt Setup'!$H$20&lt;&gt;"",'Debt Setup'!$H$20&lt;'Debt Setup'!$H$14),MAX(0,AW26+AT27-AU27),0)+IF(AND('Debt Setup'!$H$21&lt;&gt;"",'Debt Setup'!$H$21&lt;'Debt Setup'!$H$14),MAX(0,BA26+AX27-AY27),0))))))</x:f>
      </x:c>
      <x:c r="Y27" s="54" t="str">
        <x:f>IF('Debt Setup'!$F$3=0,"",MAX(0,Y26+V27-W27-X27))</x:f>
      </x:c>
      <x:c r="Z27" s="54" t="str">
        <x:f>IF('Debt Setup'!$F$3=0,"",IF(AC26&lt;=0,0,AC26*'Debt Setup'!$D$15/100/12))</x:f>
      </x:c>
      <x:c r="AA27" s="54" t="str">
        <x:f>IF('Debt Setup'!$F$3=0,"",IF('Debt Setup'!$H$15="",0,MIN('Debt Setup'!$E$15,MAX(0,AC26+Z27))))</x:f>
      </x:c>
      <x:c r="AB27" s="54" t="str">
        <x:f>IF('Debt Setup'!$F$3=0,"",IF('Debt Setup'!$H$15="",0,MIN(MAX(0,AC26+Z27-AA27),MAX(0,'Debt Setup'!$F$5-(G27+K27+O27+S27+W27+AA27+AE27+AI27+AM27+AQ27+AU27+AY27)-(IF(AND('Debt Setup'!$H$10&lt;&gt;"",'Debt Setup'!$H$10&lt;'Debt Setup'!$H$15),MAX(0,I26+F27-G27),0)+IF(AND('Debt Setup'!$H$11&lt;&gt;"",'Debt Setup'!$H$11&lt;'Debt Setup'!$H$15),MAX(0,M26+J27-K27),0)+IF(AND('Debt Setup'!$H$12&lt;&gt;"",'Debt Setup'!$H$12&lt;'Debt Setup'!$H$15),MAX(0,Q26+N27-O27),0)+IF(AND('Debt Setup'!$H$13&lt;&gt;"",'Debt Setup'!$H$13&lt;'Debt Setup'!$H$15),MAX(0,U26+R27-S27),0)+IF(AND('Debt Setup'!$H$14&lt;&gt;"",'Debt Setup'!$H$14&lt;'Debt Setup'!$H$15),MAX(0,Y26+V27-W27),0)+IF(AND('Debt Setup'!$H$15&lt;&gt;"",'Debt Setup'!$H$15&lt;'Debt Setup'!$H$15),MAX(0,AC26+Z27-AA27),0)+IF(AND('Debt Setup'!$H$16&lt;&gt;"",'Debt Setup'!$H$16&lt;'Debt Setup'!$H$15),MAX(0,AG26+AD27-AE27),0)+IF(AND('Debt Setup'!$H$17&lt;&gt;"",'Debt Setup'!$H$17&lt;'Debt Setup'!$H$15),MAX(0,AK26+AH27-AI27),0)+IF(AND('Debt Setup'!$H$18&lt;&gt;"",'Debt Setup'!$H$18&lt;'Debt Setup'!$H$15),MAX(0,AO26+AL27-AM27),0)+IF(AND('Debt Setup'!$H$19&lt;&gt;"",'Debt Setup'!$H$19&lt;'Debt Setup'!$H$15),MAX(0,AS26+AP27-AQ27),0)+IF(AND('Debt Setup'!$H$20&lt;&gt;"",'Debt Setup'!$H$20&lt;'Debt Setup'!$H$15),MAX(0,AW26+AT27-AU27),0)+IF(AND('Debt Setup'!$H$21&lt;&gt;"",'Debt Setup'!$H$21&lt;'Debt Setup'!$H$15),MAX(0,BA26+AX27-AY27),0))))))</x:f>
      </x:c>
      <x:c r="AC27" s="54" t="str">
        <x:f>IF('Debt Setup'!$F$3=0,"",MAX(0,AC26+Z27-AA27-AB27))</x:f>
      </x:c>
      <x:c r="AD27" s="54" t="str">
        <x:f>IF('Debt Setup'!$F$3=0,"",IF(AG26&lt;=0,0,AG26*'Debt Setup'!$D$16/100/12))</x:f>
      </x:c>
      <x:c r="AE27" s="54" t="str">
        <x:f>IF('Debt Setup'!$F$3=0,"",IF('Debt Setup'!$H$16="",0,MIN('Debt Setup'!$E$16,MAX(0,AG26+AD27))))</x:f>
      </x:c>
      <x:c r="AF27" s="54" t="str">
        <x:f>IF('Debt Setup'!$F$3=0,"",IF('Debt Setup'!$H$16="",0,MIN(MAX(0,AG26+AD27-AE27),MAX(0,'Debt Setup'!$F$5-(G27+K27+O27+S27+W27+AA27+AE27+AI27+AM27+AQ27+AU27+AY27)-(IF(AND('Debt Setup'!$H$10&lt;&gt;"",'Debt Setup'!$H$10&lt;'Debt Setup'!$H$16),MAX(0,I26+F27-G27),0)+IF(AND('Debt Setup'!$H$11&lt;&gt;"",'Debt Setup'!$H$11&lt;'Debt Setup'!$H$16),MAX(0,M26+J27-K27),0)+IF(AND('Debt Setup'!$H$12&lt;&gt;"",'Debt Setup'!$H$12&lt;'Debt Setup'!$H$16),MAX(0,Q26+N27-O27),0)+IF(AND('Debt Setup'!$H$13&lt;&gt;"",'Debt Setup'!$H$13&lt;'Debt Setup'!$H$16),MAX(0,U26+R27-S27),0)+IF(AND('Debt Setup'!$H$14&lt;&gt;"",'Debt Setup'!$H$14&lt;'Debt Setup'!$H$16),MAX(0,Y26+V27-W27),0)+IF(AND('Debt Setup'!$H$15&lt;&gt;"",'Debt Setup'!$H$15&lt;'Debt Setup'!$H$16),MAX(0,AC26+Z27-AA27),0)+IF(AND('Debt Setup'!$H$16&lt;&gt;"",'Debt Setup'!$H$16&lt;'Debt Setup'!$H$16),MAX(0,AG26+AD27-AE27),0)+IF(AND('Debt Setup'!$H$17&lt;&gt;"",'Debt Setup'!$H$17&lt;'Debt Setup'!$H$16),MAX(0,AK26+AH27-AI27),0)+IF(AND('Debt Setup'!$H$18&lt;&gt;"",'Debt Setup'!$H$18&lt;'Debt Setup'!$H$16),MAX(0,AO26+AL27-AM27),0)+IF(AND('Debt Setup'!$H$19&lt;&gt;"",'Debt Setup'!$H$19&lt;'Debt Setup'!$H$16),MAX(0,AS26+AP27-AQ27),0)+IF(AND('Debt Setup'!$H$20&lt;&gt;"",'Debt Setup'!$H$20&lt;'Debt Setup'!$H$16),MAX(0,AW26+AT27-AU27),0)+IF(AND('Debt Setup'!$H$21&lt;&gt;"",'Debt Setup'!$H$21&lt;'Debt Setup'!$H$16),MAX(0,BA26+AX27-AY27),0))))))</x:f>
      </x:c>
      <x:c r="AG27" s="54" t="str">
        <x:f>IF('Debt Setup'!$F$3=0,"",MAX(0,AG26+AD27-AE27-AF27))</x:f>
      </x:c>
      <x:c r="AH27" s="54" t="str">
        <x:f>IF('Debt Setup'!$F$3=0,"",IF(AK26&lt;=0,0,AK26*'Debt Setup'!$D$17/100/12))</x:f>
      </x:c>
      <x:c r="AI27" s="54" t="str">
        <x:f>IF('Debt Setup'!$F$3=0,"",IF('Debt Setup'!$H$17="",0,MIN('Debt Setup'!$E$17,MAX(0,AK26+AH27))))</x:f>
      </x:c>
      <x:c r="AJ27" s="54" t="str">
        <x:f>IF('Debt Setup'!$F$3=0,"",IF('Debt Setup'!$H$17="",0,MIN(MAX(0,AK26+AH27-AI27),MAX(0,'Debt Setup'!$F$5-(G27+K27+O27+S27+W27+AA27+AE27+AI27+AM27+AQ27+AU27+AY27)-(IF(AND('Debt Setup'!$H$10&lt;&gt;"",'Debt Setup'!$H$10&lt;'Debt Setup'!$H$17),MAX(0,I26+F27-G27),0)+IF(AND('Debt Setup'!$H$11&lt;&gt;"",'Debt Setup'!$H$11&lt;'Debt Setup'!$H$17),MAX(0,M26+J27-K27),0)+IF(AND('Debt Setup'!$H$12&lt;&gt;"",'Debt Setup'!$H$12&lt;'Debt Setup'!$H$17),MAX(0,Q26+N27-O27),0)+IF(AND('Debt Setup'!$H$13&lt;&gt;"",'Debt Setup'!$H$13&lt;'Debt Setup'!$H$17),MAX(0,U26+R27-S27),0)+IF(AND('Debt Setup'!$H$14&lt;&gt;"",'Debt Setup'!$H$14&lt;'Debt Setup'!$H$17),MAX(0,Y26+V27-W27),0)+IF(AND('Debt Setup'!$H$15&lt;&gt;"",'Debt Setup'!$H$15&lt;'Debt Setup'!$H$17),MAX(0,AC26+Z27-AA27),0)+IF(AND('Debt Setup'!$H$16&lt;&gt;"",'Debt Setup'!$H$16&lt;'Debt Setup'!$H$17),MAX(0,AG26+AD27-AE27),0)+IF(AND('Debt Setup'!$H$17&lt;&gt;"",'Debt Setup'!$H$17&lt;'Debt Setup'!$H$17),MAX(0,AK26+AH27-AI27),0)+IF(AND('Debt Setup'!$H$18&lt;&gt;"",'Debt Setup'!$H$18&lt;'Debt Setup'!$H$17),MAX(0,AO26+AL27-AM27),0)+IF(AND('Debt Setup'!$H$19&lt;&gt;"",'Debt Setup'!$H$19&lt;'Debt Setup'!$H$17),MAX(0,AS26+AP27-AQ27),0)+IF(AND('Debt Setup'!$H$20&lt;&gt;"",'Debt Setup'!$H$20&lt;'Debt Setup'!$H$17),MAX(0,AW26+AT27-AU27),0)+IF(AND('Debt Setup'!$H$21&lt;&gt;"",'Debt Setup'!$H$21&lt;'Debt Setup'!$H$17),MAX(0,BA26+AX27-AY27),0))))))</x:f>
      </x:c>
      <x:c r="AK27" s="54" t="str">
        <x:f>IF('Debt Setup'!$F$3=0,"",MAX(0,AK26+AH27-AI27-AJ27))</x:f>
      </x:c>
      <x:c r="AL27" s="54" t="str">
        <x:f>IF('Debt Setup'!$F$3=0,"",IF(AO26&lt;=0,0,AO26*'Debt Setup'!$D$18/100/12))</x:f>
      </x:c>
      <x:c r="AM27" s="54" t="str">
        <x:f>IF('Debt Setup'!$F$3=0,"",IF('Debt Setup'!$H$18="",0,MIN('Debt Setup'!$E$18,MAX(0,AO26+AL27))))</x:f>
      </x:c>
      <x:c r="AN27" s="54" t="str">
        <x:f>IF('Debt Setup'!$F$3=0,"",IF('Debt Setup'!$H$18="",0,MIN(MAX(0,AO26+AL27-AM27),MAX(0,'Debt Setup'!$F$5-(G27+K27+O27+S27+W27+AA27+AE27+AI27+AM27+AQ27+AU27+AY27)-(IF(AND('Debt Setup'!$H$10&lt;&gt;"",'Debt Setup'!$H$10&lt;'Debt Setup'!$H$18),MAX(0,I26+F27-G27),0)+IF(AND('Debt Setup'!$H$11&lt;&gt;"",'Debt Setup'!$H$11&lt;'Debt Setup'!$H$18),MAX(0,M26+J27-K27),0)+IF(AND('Debt Setup'!$H$12&lt;&gt;"",'Debt Setup'!$H$12&lt;'Debt Setup'!$H$18),MAX(0,Q26+N27-O27),0)+IF(AND('Debt Setup'!$H$13&lt;&gt;"",'Debt Setup'!$H$13&lt;'Debt Setup'!$H$18),MAX(0,U26+R27-S27),0)+IF(AND('Debt Setup'!$H$14&lt;&gt;"",'Debt Setup'!$H$14&lt;'Debt Setup'!$H$18),MAX(0,Y26+V27-W27),0)+IF(AND('Debt Setup'!$H$15&lt;&gt;"",'Debt Setup'!$H$15&lt;'Debt Setup'!$H$18),MAX(0,AC26+Z27-AA27),0)+IF(AND('Debt Setup'!$H$16&lt;&gt;"",'Debt Setup'!$H$16&lt;'Debt Setup'!$H$18),MAX(0,AG26+AD27-AE27),0)+IF(AND('Debt Setup'!$H$17&lt;&gt;"",'Debt Setup'!$H$17&lt;'Debt Setup'!$H$18),MAX(0,AK26+AH27-AI27),0)+IF(AND('Debt Setup'!$H$18&lt;&gt;"",'Debt Setup'!$H$18&lt;'Debt Setup'!$H$18),MAX(0,AO26+AL27-AM27),0)+IF(AND('Debt Setup'!$H$19&lt;&gt;"",'Debt Setup'!$H$19&lt;'Debt Setup'!$H$18),MAX(0,AS26+AP27-AQ27),0)+IF(AND('Debt Setup'!$H$20&lt;&gt;"",'Debt Setup'!$H$20&lt;'Debt Setup'!$H$18),MAX(0,AW26+AT27-AU27),0)+IF(AND('Debt Setup'!$H$21&lt;&gt;"",'Debt Setup'!$H$21&lt;'Debt Setup'!$H$18),MAX(0,BA26+AX27-AY27),0))))))</x:f>
      </x:c>
      <x:c r="AO27" s="54" t="str">
        <x:f>IF('Debt Setup'!$F$3=0,"",MAX(0,AO26+AL27-AM27-AN27))</x:f>
      </x:c>
      <x:c r="AP27" s="54" t="str">
        <x:f>IF('Debt Setup'!$F$3=0,"",IF(AS26&lt;=0,0,AS26*'Debt Setup'!$D$19/100/12))</x:f>
      </x:c>
      <x:c r="AQ27" s="54" t="str">
        <x:f>IF('Debt Setup'!$F$3=0,"",IF('Debt Setup'!$H$19="",0,MIN('Debt Setup'!$E$19,MAX(0,AS26+AP27))))</x:f>
      </x:c>
      <x:c r="AR27" s="54" t="str">
        <x:f>IF('Debt Setup'!$F$3=0,"",IF('Debt Setup'!$H$19="",0,MIN(MAX(0,AS26+AP27-AQ27),MAX(0,'Debt Setup'!$F$5-(G27+K27+O27+S27+W27+AA27+AE27+AI27+AM27+AQ27+AU27+AY27)-(IF(AND('Debt Setup'!$H$10&lt;&gt;"",'Debt Setup'!$H$10&lt;'Debt Setup'!$H$19),MAX(0,I26+F27-G27),0)+IF(AND('Debt Setup'!$H$11&lt;&gt;"",'Debt Setup'!$H$11&lt;'Debt Setup'!$H$19),MAX(0,M26+J27-K27),0)+IF(AND('Debt Setup'!$H$12&lt;&gt;"",'Debt Setup'!$H$12&lt;'Debt Setup'!$H$19),MAX(0,Q26+N27-O27),0)+IF(AND('Debt Setup'!$H$13&lt;&gt;"",'Debt Setup'!$H$13&lt;'Debt Setup'!$H$19),MAX(0,U26+R27-S27),0)+IF(AND('Debt Setup'!$H$14&lt;&gt;"",'Debt Setup'!$H$14&lt;'Debt Setup'!$H$19),MAX(0,Y26+V27-W27),0)+IF(AND('Debt Setup'!$H$15&lt;&gt;"",'Debt Setup'!$H$15&lt;'Debt Setup'!$H$19),MAX(0,AC26+Z27-AA27),0)+IF(AND('Debt Setup'!$H$16&lt;&gt;"",'Debt Setup'!$H$16&lt;'Debt Setup'!$H$19),MAX(0,AG26+AD27-AE27),0)+IF(AND('Debt Setup'!$H$17&lt;&gt;"",'Debt Setup'!$H$17&lt;'Debt Setup'!$H$19),MAX(0,AK26+AH27-AI27),0)+IF(AND('Debt Setup'!$H$18&lt;&gt;"",'Debt Setup'!$H$18&lt;'Debt Setup'!$H$19),MAX(0,AO26+AL27-AM27),0)+IF(AND('Debt Setup'!$H$19&lt;&gt;"",'Debt Setup'!$H$19&lt;'Debt Setup'!$H$19),MAX(0,AS26+AP27-AQ27),0)+IF(AND('Debt Setup'!$H$20&lt;&gt;"",'Debt Setup'!$H$20&lt;'Debt Setup'!$H$19),MAX(0,AW26+AT27-AU27),0)+IF(AND('Debt Setup'!$H$21&lt;&gt;"",'Debt Setup'!$H$21&lt;'Debt Setup'!$H$19),MAX(0,BA26+AX27-AY27),0))))))</x:f>
      </x:c>
      <x:c r="AS27" s="54" t="str">
        <x:f>IF('Debt Setup'!$F$3=0,"",MAX(0,AS26+AP27-AQ27-AR27))</x:f>
      </x:c>
      <x:c r="AT27" s="54" t="str">
        <x:f>IF('Debt Setup'!$F$3=0,"",IF(AW26&lt;=0,0,AW26*'Debt Setup'!$D$20/100/12))</x:f>
      </x:c>
      <x:c r="AU27" s="54" t="str">
        <x:f>IF('Debt Setup'!$F$3=0,"",IF('Debt Setup'!$H$20="",0,MIN('Debt Setup'!$E$20,MAX(0,AW26+AT27))))</x:f>
      </x:c>
      <x:c r="AV27" s="54" t="str">
        <x:f>IF('Debt Setup'!$F$3=0,"",IF('Debt Setup'!$H$20="",0,MIN(MAX(0,AW26+AT27-AU27),MAX(0,'Debt Setup'!$F$5-(G27+K27+O27+S27+W27+AA27+AE27+AI27+AM27+AQ27+AU27+AY27)-(IF(AND('Debt Setup'!$H$10&lt;&gt;"",'Debt Setup'!$H$10&lt;'Debt Setup'!$H$20),MAX(0,I26+F27-G27),0)+IF(AND('Debt Setup'!$H$11&lt;&gt;"",'Debt Setup'!$H$11&lt;'Debt Setup'!$H$20),MAX(0,M26+J27-K27),0)+IF(AND('Debt Setup'!$H$12&lt;&gt;"",'Debt Setup'!$H$12&lt;'Debt Setup'!$H$20),MAX(0,Q26+N27-O27),0)+IF(AND('Debt Setup'!$H$13&lt;&gt;"",'Debt Setup'!$H$13&lt;'Debt Setup'!$H$20),MAX(0,U26+R27-S27),0)+IF(AND('Debt Setup'!$H$14&lt;&gt;"",'Debt Setup'!$H$14&lt;'Debt Setup'!$H$20),MAX(0,Y26+V27-W27),0)+IF(AND('Debt Setup'!$H$15&lt;&gt;"",'Debt Setup'!$H$15&lt;'Debt Setup'!$H$20),MAX(0,AC26+Z27-AA27),0)+IF(AND('Debt Setup'!$H$16&lt;&gt;"",'Debt Setup'!$H$16&lt;'Debt Setup'!$H$20),MAX(0,AG26+AD27-AE27),0)+IF(AND('Debt Setup'!$H$17&lt;&gt;"",'Debt Setup'!$H$17&lt;'Debt Setup'!$H$20),MAX(0,AK26+AH27-AI27),0)+IF(AND('Debt Setup'!$H$18&lt;&gt;"",'Debt Setup'!$H$18&lt;'Debt Setup'!$H$20),MAX(0,AO26+AL27-AM27),0)+IF(AND('Debt Setup'!$H$19&lt;&gt;"",'Debt Setup'!$H$19&lt;'Debt Setup'!$H$20),MAX(0,AS26+AP27-AQ27),0)+IF(AND('Debt Setup'!$H$20&lt;&gt;"",'Debt Setup'!$H$20&lt;'Debt Setup'!$H$20),MAX(0,AW26+AT27-AU27),0)+IF(AND('Debt Setup'!$H$21&lt;&gt;"",'Debt Setup'!$H$21&lt;'Debt Setup'!$H$20),MAX(0,BA26+AX27-AY27),0))))))</x:f>
      </x:c>
      <x:c r="AW27" s="54" t="str">
        <x:f>IF('Debt Setup'!$F$3=0,"",MAX(0,AW26+AT27-AU27-AV27))</x:f>
      </x:c>
      <x:c r="AX27" s="54" t="str">
        <x:f>IF('Debt Setup'!$F$3=0,"",IF(BA26&lt;=0,0,BA26*'Debt Setup'!$D$21/100/12))</x:f>
      </x:c>
      <x:c r="AY27" s="54" t="str">
        <x:f>IF('Debt Setup'!$F$3=0,"",IF('Debt Setup'!$H$21="",0,MIN('Debt Setup'!$E$21,MAX(0,BA26+AX27))))</x:f>
      </x:c>
      <x:c r="AZ27" s="54" t="str">
        <x:f>IF('Debt Setup'!$F$3=0,"",IF('Debt Setup'!$H$21="",0,MIN(MAX(0,BA26+AX27-AY27),MAX(0,'Debt Setup'!$F$5-(G27+K27+O27+S27+W27+AA27+AE27+AI27+AM27+AQ27+AU27+AY27)-(IF(AND('Debt Setup'!$H$10&lt;&gt;"",'Debt Setup'!$H$10&lt;'Debt Setup'!$H$21),MAX(0,I26+F27-G27),0)+IF(AND('Debt Setup'!$H$11&lt;&gt;"",'Debt Setup'!$H$11&lt;'Debt Setup'!$H$21),MAX(0,M26+J27-K27),0)+IF(AND('Debt Setup'!$H$12&lt;&gt;"",'Debt Setup'!$H$12&lt;'Debt Setup'!$H$21),MAX(0,Q26+N27-O27),0)+IF(AND('Debt Setup'!$H$13&lt;&gt;"",'Debt Setup'!$H$13&lt;'Debt Setup'!$H$21),MAX(0,U26+R27-S27),0)+IF(AND('Debt Setup'!$H$14&lt;&gt;"",'Debt Setup'!$H$14&lt;'Debt Setup'!$H$21),MAX(0,Y26+V27-W27),0)+IF(AND('Debt Setup'!$H$15&lt;&gt;"",'Debt Setup'!$H$15&lt;'Debt Setup'!$H$21),MAX(0,AC26+Z27-AA27),0)+IF(AND('Debt Setup'!$H$16&lt;&gt;"",'Debt Setup'!$H$16&lt;'Debt Setup'!$H$21),MAX(0,AG26+AD27-AE27),0)+IF(AND('Debt Setup'!$H$17&lt;&gt;"",'Debt Setup'!$H$17&lt;'Debt Setup'!$H$21),MAX(0,AK26+AH27-AI27),0)+IF(AND('Debt Setup'!$H$18&lt;&gt;"",'Debt Setup'!$H$18&lt;'Debt Setup'!$H$21),MAX(0,AO26+AL27-AM27),0)+IF(AND('Debt Setup'!$H$19&lt;&gt;"",'Debt Setup'!$H$19&lt;'Debt Setup'!$H$21),MAX(0,AS26+AP27-AQ27),0)+IF(AND('Debt Setup'!$H$20&lt;&gt;"",'Debt Setup'!$H$20&lt;'Debt Setup'!$H$21),MAX(0,AW26+AT27-AU27),0)+IF(AND('Debt Setup'!$H$21&lt;&gt;"",'Debt Setup'!$H$21&lt;'Debt Setup'!$H$21),MAX(0,BA26+AX27-AY27),0))))))</x:f>
      </x:c>
      <x:c r="BA27" s="54" t="str">
        <x:f>IF('Debt Setup'!$F$3=0,"",MAX(0,BA26+AX27-AY27-AZ27))</x:f>
      </x:c>
    </x:row>
    <x:row r="28">
      <x:c r="A28" t="n">
        <x:v>23</x:v>
      </x:c>
      <x:c r="B28" s="86" t="str">
        <x:f>IF('Debt Setup'!$F$3=0,"",DATE(YEAR('Debt Setup'!$B$6),MONTH('Debt Setup'!$B$6)+A28-1,1))</x:f>
      </x:c>
      <x:c r="C28" s="54" t="str">
        <x:f>IF('Debt Setup'!$F$3=0,"",I28+M28+Q28+U28+Y28+AC28+AG28+AK28+AO28+AS28+AW28+BA28)</x:f>
      </x:c>
      <x:c r="D28" s="54" t="str">
        <x:f>IF('Debt Setup'!$F$3=0,"",G28+H28+K28+L28+O28+P28+S28+T28+W28+X28+AA28+AB28+AE28+AF28+AI28+AJ28+AM28+AN28+AQ28+AR28+AU28+AV28+AY28+AZ28)</x:f>
      </x:c>
      <x:c r="E28" s="54" t="str">
        <x:f>IF('Debt Setup'!$F$3=0,"",F28+J28+N28+R28+V28+Z28+AD28+AH28+AL28+AP28+AT28+AX28)</x:f>
      </x:c>
      <x:c r="F28" s="54" t="str">
        <x:f>IF('Debt Setup'!$F$3=0,"",IF(I27&lt;=0,0,I27*'Debt Setup'!$D$10/100/12))</x:f>
      </x:c>
      <x:c r="G28" s="54" t="str">
        <x:f>IF('Debt Setup'!$F$3=0,"",IF('Debt Setup'!$H$10="",0,MIN('Debt Setup'!$E$10,MAX(0,I27+F28))))</x:f>
      </x:c>
      <x:c r="H28" s="54" t="str">
        <x:f>IF('Debt Setup'!$F$3=0,"",IF('Debt Setup'!$H$10="",0,MIN(MAX(0,I27+F28-G28),MAX(0,'Debt Setup'!$F$5-(G28+K28+O28+S28+W28+AA28+AE28+AI28+AM28+AQ28+AU28+AY28)-(IF(AND('Debt Setup'!$H$10&lt;&gt;"",'Debt Setup'!$H$10&lt;'Debt Setup'!$H$10),MAX(0,I27+F28-G28),0)+IF(AND('Debt Setup'!$H$11&lt;&gt;"",'Debt Setup'!$H$11&lt;'Debt Setup'!$H$10),MAX(0,M27+J28-K28),0)+IF(AND('Debt Setup'!$H$12&lt;&gt;"",'Debt Setup'!$H$12&lt;'Debt Setup'!$H$10),MAX(0,Q27+N28-O28),0)+IF(AND('Debt Setup'!$H$13&lt;&gt;"",'Debt Setup'!$H$13&lt;'Debt Setup'!$H$10),MAX(0,U27+R28-S28),0)+IF(AND('Debt Setup'!$H$14&lt;&gt;"",'Debt Setup'!$H$14&lt;'Debt Setup'!$H$10),MAX(0,Y27+V28-W28),0)+IF(AND('Debt Setup'!$H$15&lt;&gt;"",'Debt Setup'!$H$15&lt;'Debt Setup'!$H$10),MAX(0,AC27+Z28-AA28),0)+IF(AND('Debt Setup'!$H$16&lt;&gt;"",'Debt Setup'!$H$16&lt;'Debt Setup'!$H$10),MAX(0,AG27+AD28-AE28),0)+IF(AND('Debt Setup'!$H$17&lt;&gt;"",'Debt Setup'!$H$17&lt;'Debt Setup'!$H$10),MAX(0,AK27+AH28-AI28),0)+IF(AND('Debt Setup'!$H$18&lt;&gt;"",'Debt Setup'!$H$18&lt;'Debt Setup'!$H$10),MAX(0,AO27+AL28-AM28),0)+IF(AND('Debt Setup'!$H$19&lt;&gt;"",'Debt Setup'!$H$19&lt;'Debt Setup'!$H$10),MAX(0,AS27+AP28-AQ28),0)+IF(AND('Debt Setup'!$H$20&lt;&gt;"",'Debt Setup'!$H$20&lt;'Debt Setup'!$H$10),MAX(0,AW27+AT28-AU28),0)+IF(AND('Debt Setup'!$H$21&lt;&gt;"",'Debt Setup'!$H$21&lt;'Debt Setup'!$H$10),MAX(0,BA27+AX28-AY28),0))))))</x:f>
      </x:c>
      <x:c r="I28" s="54" t="str">
        <x:f>IF('Debt Setup'!$F$3=0,"",MAX(0,I27+F28-G28-H28))</x:f>
      </x:c>
      <x:c r="J28" s="54" t="str">
        <x:f>IF('Debt Setup'!$F$3=0,"",IF(M27&lt;=0,0,M27*'Debt Setup'!$D$11/100/12))</x:f>
      </x:c>
      <x:c r="K28" s="54" t="str">
        <x:f>IF('Debt Setup'!$F$3=0,"",IF('Debt Setup'!$H$11="",0,MIN('Debt Setup'!$E$11,MAX(0,M27+J28))))</x:f>
      </x:c>
      <x:c r="L28" s="54" t="str">
        <x:f>IF('Debt Setup'!$F$3=0,"",IF('Debt Setup'!$H$11="",0,MIN(MAX(0,M27+J28-K28),MAX(0,'Debt Setup'!$F$5-(G28+K28+O28+S28+W28+AA28+AE28+AI28+AM28+AQ28+AU28+AY28)-(IF(AND('Debt Setup'!$H$10&lt;&gt;"",'Debt Setup'!$H$10&lt;'Debt Setup'!$H$11),MAX(0,I27+F28-G28),0)+IF(AND('Debt Setup'!$H$11&lt;&gt;"",'Debt Setup'!$H$11&lt;'Debt Setup'!$H$11),MAX(0,M27+J28-K28),0)+IF(AND('Debt Setup'!$H$12&lt;&gt;"",'Debt Setup'!$H$12&lt;'Debt Setup'!$H$11),MAX(0,Q27+N28-O28),0)+IF(AND('Debt Setup'!$H$13&lt;&gt;"",'Debt Setup'!$H$13&lt;'Debt Setup'!$H$11),MAX(0,U27+R28-S28),0)+IF(AND('Debt Setup'!$H$14&lt;&gt;"",'Debt Setup'!$H$14&lt;'Debt Setup'!$H$11),MAX(0,Y27+V28-W28),0)+IF(AND('Debt Setup'!$H$15&lt;&gt;"",'Debt Setup'!$H$15&lt;'Debt Setup'!$H$11),MAX(0,AC27+Z28-AA28),0)+IF(AND('Debt Setup'!$H$16&lt;&gt;"",'Debt Setup'!$H$16&lt;'Debt Setup'!$H$11),MAX(0,AG27+AD28-AE28),0)+IF(AND('Debt Setup'!$H$17&lt;&gt;"",'Debt Setup'!$H$17&lt;'Debt Setup'!$H$11),MAX(0,AK27+AH28-AI28),0)+IF(AND('Debt Setup'!$H$18&lt;&gt;"",'Debt Setup'!$H$18&lt;'Debt Setup'!$H$11),MAX(0,AO27+AL28-AM28),0)+IF(AND('Debt Setup'!$H$19&lt;&gt;"",'Debt Setup'!$H$19&lt;'Debt Setup'!$H$11),MAX(0,AS27+AP28-AQ28),0)+IF(AND('Debt Setup'!$H$20&lt;&gt;"",'Debt Setup'!$H$20&lt;'Debt Setup'!$H$11),MAX(0,AW27+AT28-AU28),0)+IF(AND('Debt Setup'!$H$21&lt;&gt;"",'Debt Setup'!$H$21&lt;'Debt Setup'!$H$11),MAX(0,BA27+AX28-AY28),0))))))</x:f>
      </x:c>
      <x:c r="M28" s="54" t="str">
        <x:f>IF('Debt Setup'!$F$3=0,"",MAX(0,M27+J28-K28-L28))</x:f>
      </x:c>
      <x:c r="N28" s="54" t="str">
        <x:f>IF('Debt Setup'!$F$3=0,"",IF(Q27&lt;=0,0,Q27*'Debt Setup'!$D$12/100/12))</x:f>
      </x:c>
      <x:c r="O28" s="54" t="str">
        <x:f>IF('Debt Setup'!$F$3=0,"",IF('Debt Setup'!$H$12="",0,MIN('Debt Setup'!$E$12,MAX(0,Q27+N28))))</x:f>
      </x:c>
      <x:c r="P28" s="54" t="str">
        <x:f>IF('Debt Setup'!$F$3=0,"",IF('Debt Setup'!$H$12="",0,MIN(MAX(0,Q27+N28-O28),MAX(0,'Debt Setup'!$F$5-(G28+K28+O28+S28+W28+AA28+AE28+AI28+AM28+AQ28+AU28+AY28)-(IF(AND('Debt Setup'!$H$10&lt;&gt;"",'Debt Setup'!$H$10&lt;'Debt Setup'!$H$12),MAX(0,I27+F28-G28),0)+IF(AND('Debt Setup'!$H$11&lt;&gt;"",'Debt Setup'!$H$11&lt;'Debt Setup'!$H$12),MAX(0,M27+J28-K28),0)+IF(AND('Debt Setup'!$H$12&lt;&gt;"",'Debt Setup'!$H$12&lt;'Debt Setup'!$H$12),MAX(0,Q27+N28-O28),0)+IF(AND('Debt Setup'!$H$13&lt;&gt;"",'Debt Setup'!$H$13&lt;'Debt Setup'!$H$12),MAX(0,U27+R28-S28),0)+IF(AND('Debt Setup'!$H$14&lt;&gt;"",'Debt Setup'!$H$14&lt;'Debt Setup'!$H$12),MAX(0,Y27+V28-W28),0)+IF(AND('Debt Setup'!$H$15&lt;&gt;"",'Debt Setup'!$H$15&lt;'Debt Setup'!$H$12),MAX(0,AC27+Z28-AA28),0)+IF(AND('Debt Setup'!$H$16&lt;&gt;"",'Debt Setup'!$H$16&lt;'Debt Setup'!$H$12),MAX(0,AG27+AD28-AE28),0)+IF(AND('Debt Setup'!$H$17&lt;&gt;"",'Debt Setup'!$H$17&lt;'Debt Setup'!$H$12),MAX(0,AK27+AH28-AI28),0)+IF(AND('Debt Setup'!$H$18&lt;&gt;"",'Debt Setup'!$H$18&lt;'Debt Setup'!$H$12),MAX(0,AO27+AL28-AM28),0)+IF(AND('Debt Setup'!$H$19&lt;&gt;"",'Debt Setup'!$H$19&lt;'Debt Setup'!$H$12),MAX(0,AS27+AP28-AQ28),0)+IF(AND('Debt Setup'!$H$20&lt;&gt;"",'Debt Setup'!$H$20&lt;'Debt Setup'!$H$12),MAX(0,AW27+AT28-AU28),0)+IF(AND('Debt Setup'!$H$21&lt;&gt;"",'Debt Setup'!$H$21&lt;'Debt Setup'!$H$12),MAX(0,BA27+AX28-AY28),0))))))</x:f>
      </x:c>
      <x:c r="Q28" s="54" t="str">
        <x:f>IF('Debt Setup'!$F$3=0,"",MAX(0,Q27+N28-O28-P28))</x:f>
      </x:c>
      <x:c r="R28" s="54" t="str">
        <x:f>IF('Debt Setup'!$F$3=0,"",IF(U27&lt;=0,0,U27*'Debt Setup'!$D$13/100/12))</x:f>
      </x:c>
      <x:c r="S28" s="54" t="str">
        <x:f>IF('Debt Setup'!$F$3=0,"",IF('Debt Setup'!$H$13="",0,MIN('Debt Setup'!$E$13,MAX(0,U27+R28))))</x:f>
      </x:c>
      <x:c r="T28" s="54" t="str">
        <x:f>IF('Debt Setup'!$F$3=0,"",IF('Debt Setup'!$H$13="",0,MIN(MAX(0,U27+R28-S28),MAX(0,'Debt Setup'!$F$5-(G28+K28+O28+S28+W28+AA28+AE28+AI28+AM28+AQ28+AU28+AY28)-(IF(AND('Debt Setup'!$H$10&lt;&gt;"",'Debt Setup'!$H$10&lt;'Debt Setup'!$H$13),MAX(0,I27+F28-G28),0)+IF(AND('Debt Setup'!$H$11&lt;&gt;"",'Debt Setup'!$H$11&lt;'Debt Setup'!$H$13),MAX(0,M27+J28-K28),0)+IF(AND('Debt Setup'!$H$12&lt;&gt;"",'Debt Setup'!$H$12&lt;'Debt Setup'!$H$13),MAX(0,Q27+N28-O28),0)+IF(AND('Debt Setup'!$H$13&lt;&gt;"",'Debt Setup'!$H$13&lt;'Debt Setup'!$H$13),MAX(0,U27+R28-S28),0)+IF(AND('Debt Setup'!$H$14&lt;&gt;"",'Debt Setup'!$H$14&lt;'Debt Setup'!$H$13),MAX(0,Y27+V28-W28),0)+IF(AND('Debt Setup'!$H$15&lt;&gt;"",'Debt Setup'!$H$15&lt;'Debt Setup'!$H$13),MAX(0,AC27+Z28-AA28),0)+IF(AND('Debt Setup'!$H$16&lt;&gt;"",'Debt Setup'!$H$16&lt;'Debt Setup'!$H$13),MAX(0,AG27+AD28-AE28),0)+IF(AND('Debt Setup'!$H$17&lt;&gt;"",'Debt Setup'!$H$17&lt;'Debt Setup'!$H$13),MAX(0,AK27+AH28-AI28),0)+IF(AND('Debt Setup'!$H$18&lt;&gt;"",'Debt Setup'!$H$18&lt;'Debt Setup'!$H$13),MAX(0,AO27+AL28-AM28),0)+IF(AND('Debt Setup'!$H$19&lt;&gt;"",'Debt Setup'!$H$19&lt;'Debt Setup'!$H$13),MAX(0,AS27+AP28-AQ28),0)+IF(AND('Debt Setup'!$H$20&lt;&gt;"",'Debt Setup'!$H$20&lt;'Debt Setup'!$H$13),MAX(0,AW27+AT28-AU28),0)+IF(AND('Debt Setup'!$H$21&lt;&gt;"",'Debt Setup'!$H$21&lt;'Debt Setup'!$H$13),MAX(0,BA27+AX28-AY28),0))))))</x:f>
      </x:c>
      <x:c r="U28" s="54" t="str">
        <x:f>IF('Debt Setup'!$F$3=0,"",MAX(0,U27+R28-S28-T28))</x:f>
      </x:c>
      <x:c r="V28" s="54" t="str">
        <x:f>IF('Debt Setup'!$F$3=0,"",IF(Y27&lt;=0,0,Y27*'Debt Setup'!$D$14/100/12))</x:f>
      </x:c>
      <x:c r="W28" s="54" t="str">
        <x:f>IF('Debt Setup'!$F$3=0,"",IF('Debt Setup'!$H$14="",0,MIN('Debt Setup'!$E$14,MAX(0,Y27+V28))))</x:f>
      </x:c>
      <x:c r="X28" s="54" t="str">
        <x:f>IF('Debt Setup'!$F$3=0,"",IF('Debt Setup'!$H$14="",0,MIN(MAX(0,Y27+V28-W28),MAX(0,'Debt Setup'!$F$5-(G28+K28+O28+S28+W28+AA28+AE28+AI28+AM28+AQ28+AU28+AY28)-(IF(AND('Debt Setup'!$H$10&lt;&gt;"",'Debt Setup'!$H$10&lt;'Debt Setup'!$H$14),MAX(0,I27+F28-G28),0)+IF(AND('Debt Setup'!$H$11&lt;&gt;"",'Debt Setup'!$H$11&lt;'Debt Setup'!$H$14),MAX(0,M27+J28-K28),0)+IF(AND('Debt Setup'!$H$12&lt;&gt;"",'Debt Setup'!$H$12&lt;'Debt Setup'!$H$14),MAX(0,Q27+N28-O28),0)+IF(AND('Debt Setup'!$H$13&lt;&gt;"",'Debt Setup'!$H$13&lt;'Debt Setup'!$H$14),MAX(0,U27+R28-S28),0)+IF(AND('Debt Setup'!$H$14&lt;&gt;"",'Debt Setup'!$H$14&lt;'Debt Setup'!$H$14),MAX(0,Y27+V28-W28),0)+IF(AND('Debt Setup'!$H$15&lt;&gt;"",'Debt Setup'!$H$15&lt;'Debt Setup'!$H$14),MAX(0,AC27+Z28-AA28),0)+IF(AND('Debt Setup'!$H$16&lt;&gt;"",'Debt Setup'!$H$16&lt;'Debt Setup'!$H$14),MAX(0,AG27+AD28-AE28),0)+IF(AND('Debt Setup'!$H$17&lt;&gt;"",'Debt Setup'!$H$17&lt;'Debt Setup'!$H$14),MAX(0,AK27+AH28-AI28),0)+IF(AND('Debt Setup'!$H$18&lt;&gt;"",'Debt Setup'!$H$18&lt;'Debt Setup'!$H$14),MAX(0,AO27+AL28-AM28),0)+IF(AND('Debt Setup'!$H$19&lt;&gt;"",'Debt Setup'!$H$19&lt;'Debt Setup'!$H$14),MAX(0,AS27+AP28-AQ28),0)+IF(AND('Debt Setup'!$H$20&lt;&gt;"",'Debt Setup'!$H$20&lt;'Debt Setup'!$H$14),MAX(0,AW27+AT28-AU28),0)+IF(AND('Debt Setup'!$H$21&lt;&gt;"",'Debt Setup'!$H$21&lt;'Debt Setup'!$H$14),MAX(0,BA27+AX28-AY28),0))))))</x:f>
      </x:c>
      <x:c r="Y28" s="54" t="str">
        <x:f>IF('Debt Setup'!$F$3=0,"",MAX(0,Y27+V28-W28-X28))</x:f>
      </x:c>
      <x:c r="Z28" s="54" t="str">
        <x:f>IF('Debt Setup'!$F$3=0,"",IF(AC27&lt;=0,0,AC27*'Debt Setup'!$D$15/100/12))</x:f>
      </x:c>
      <x:c r="AA28" s="54" t="str">
        <x:f>IF('Debt Setup'!$F$3=0,"",IF('Debt Setup'!$H$15="",0,MIN('Debt Setup'!$E$15,MAX(0,AC27+Z28))))</x:f>
      </x:c>
      <x:c r="AB28" s="54" t="str">
        <x:f>IF('Debt Setup'!$F$3=0,"",IF('Debt Setup'!$H$15="",0,MIN(MAX(0,AC27+Z28-AA28),MAX(0,'Debt Setup'!$F$5-(G28+K28+O28+S28+W28+AA28+AE28+AI28+AM28+AQ28+AU28+AY28)-(IF(AND('Debt Setup'!$H$10&lt;&gt;"",'Debt Setup'!$H$10&lt;'Debt Setup'!$H$15),MAX(0,I27+F28-G28),0)+IF(AND('Debt Setup'!$H$11&lt;&gt;"",'Debt Setup'!$H$11&lt;'Debt Setup'!$H$15),MAX(0,M27+J28-K28),0)+IF(AND('Debt Setup'!$H$12&lt;&gt;"",'Debt Setup'!$H$12&lt;'Debt Setup'!$H$15),MAX(0,Q27+N28-O28),0)+IF(AND('Debt Setup'!$H$13&lt;&gt;"",'Debt Setup'!$H$13&lt;'Debt Setup'!$H$15),MAX(0,U27+R28-S28),0)+IF(AND('Debt Setup'!$H$14&lt;&gt;"",'Debt Setup'!$H$14&lt;'Debt Setup'!$H$15),MAX(0,Y27+V28-W28),0)+IF(AND('Debt Setup'!$H$15&lt;&gt;"",'Debt Setup'!$H$15&lt;'Debt Setup'!$H$15),MAX(0,AC27+Z28-AA28),0)+IF(AND('Debt Setup'!$H$16&lt;&gt;"",'Debt Setup'!$H$16&lt;'Debt Setup'!$H$15),MAX(0,AG27+AD28-AE28),0)+IF(AND('Debt Setup'!$H$17&lt;&gt;"",'Debt Setup'!$H$17&lt;'Debt Setup'!$H$15),MAX(0,AK27+AH28-AI28),0)+IF(AND('Debt Setup'!$H$18&lt;&gt;"",'Debt Setup'!$H$18&lt;'Debt Setup'!$H$15),MAX(0,AO27+AL28-AM28),0)+IF(AND('Debt Setup'!$H$19&lt;&gt;"",'Debt Setup'!$H$19&lt;'Debt Setup'!$H$15),MAX(0,AS27+AP28-AQ28),0)+IF(AND('Debt Setup'!$H$20&lt;&gt;"",'Debt Setup'!$H$20&lt;'Debt Setup'!$H$15),MAX(0,AW27+AT28-AU28),0)+IF(AND('Debt Setup'!$H$21&lt;&gt;"",'Debt Setup'!$H$21&lt;'Debt Setup'!$H$15),MAX(0,BA27+AX28-AY28),0))))))</x:f>
      </x:c>
      <x:c r="AC28" s="54" t="str">
        <x:f>IF('Debt Setup'!$F$3=0,"",MAX(0,AC27+Z28-AA28-AB28))</x:f>
      </x:c>
      <x:c r="AD28" s="54" t="str">
        <x:f>IF('Debt Setup'!$F$3=0,"",IF(AG27&lt;=0,0,AG27*'Debt Setup'!$D$16/100/12))</x:f>
      </x:c>
      <x:c r="AE28" s="54" t="str">
        <x:f>IF('Debt Setup'!$F$3=0,"",IF('Debt Setup'!$H$16="",0,MIN('Debt Setup'!$E$16,MAX(0,AG27+AD28))))</x:f>
      </x:c>
      <x:c r="AF28" s="54" t="str">
        <x:f>IF('Debt Setup'!$F$3=0,"",IF('Debt Setup'!$H$16="",0,MIN(MAX(0,AG27+AD28-AE28),MAX(0,'Debt Setup'!$F$5-(G28+K28+O28+S28+W28+AA28+AE28+AI28+AM28+AQ28+AU28+AY28)-(IF(AND('Debt Setup'!$H$10&lt;&gt;"",'Debt Setup'!$H$10&lt;'Debt Setup'!$H$16),MAX(0,I27+F28-G28),0)+IF(AND('Debt Setup'!$H$11&lt;&gt;"",'Debt Setup'!$H$11&lt;'Debt Setup'!$H$16),MAX(0,M27+J28-K28),0)+IF(AND('Debt Setup'!$H$12&lt;&gt;"",'Debt Setup'!$H$12&lt;'Debt Setup'!$H$16),MAX(0,Q27+N28-O28),0)+IF(AND('Debt Setup'!$H$13&lt;&gt;"",'Debt Setup'!$H$13&lt;'Debt Setup'!$H$16),MAX(0,U27+R28-S28),0)+IF(AND('Debt Setup'!$H$14&lt;&gt;"",'Debt Setup'!$H$14&lt;'Debt Setup'!$H$16),MAX(0,Y27+V28-W28),0)+IF(AND('Debt Setup'!$H$15&lt;&gt;"",'Debt Setup'!$H$15&lt;'Debt Setup'!$H$16),MAX(0,AC27+Z28-AA28),0)+IF(AND('Debt Setup'!$H$16&lt;&gt;"",'Debt Setup'!$H$16&lt;'Debt Setup'!$H$16),MAX(0,AG27+AD28-AE28),0)+IF(AND('Debt Setup'!$H$17&lt;&gt;"",'Debt Setup'!$H$17&lt;'Debt Setup'!$H$16),MAX(0,AK27+AH28-AI28),0)+IF(AND('Debt Setup'!$H$18&lt;&gt;"",'Debt Setup'!$H$18&lt;'Debt Setup'!$H$16),MAX(0,AO27+AL28-AM28),0)+IF(AND('Debt Setup'!$H$19&lt;&gt;"",'Debt Setup'!$H$19&lt;'Debt Setup'!$H$16),MAX(0,AS27+AP28-AQ28),0)+IF(AND('Debt Setup'!$H$20&lt;&gt;"",'Debt Setup'!$H$20&lt;'Debt Setup'!$H$16),MAX(0,AW27+AT28-AU28),0)+IF(AND('Debt Setup'!$H$21&lt;&gt;"",'Debt Setup'!$H$21&lt;'Debt Setup'!$H$16),MAX(0,BA27+AX28-AY28),0))))))</x:f>
      </x:c>
      <x:c r="AG28" s="54" t="str">
        <x:f>IF('Debt Setup'!$F$3=0,"",MAX(0,AG27+AD28-AE28-AF28))</x:f>
      </x:c>
      <x:c r="AH28" s="54" t="str">
        <x:f>IF('Debt Setup'!$F$3=0,"",IF(AK27&lt;=0,0,AK27*'Debt Setup'!$D$17/100/12))</x:f>
      </x:c>
      <x:c r="AI28" s="54" t="str">
        <x:f>IF('Debt Setup'!$F$3=0,"",IF('Debt Setup'!$H$17="",0,MIN('Debt Setup'!$E$17,MAX(0,AK27+AH28))))</x:f>
      </x:c>
      <x:c r="AJ28" s="54" t="str">
        <x:f>IF('Debt Setup'!$F$3=0,"",IF('Debt Setup'!$H$17="",0,MIN(MAX(0,AK27+AH28-AI28),MAX(0,'Debt Setup'!$F$5-(G28+K28+O28+S28+W28+AA28+AE28+AI28+AM28+AQ28+AU28+AY28)-(IF(AND('Debt Setup'!$H$10&lt;&gt;"",'Debt Setup'!$H$10&lt;'Debt Setup'!$H$17),MAX(0,I27+F28-G28),0)+IF(AND('Debt Setup'!$H$11&lt;&gt;"",'Debt Setup'!$H$11&lt;'Debt Setup'!$H$17),MAX(0,M27+J28-K28),0)+IF(AND('Debt Setup'!$H$12&lt;&gt;"",'Debt Setup'!$H$12&lt;'Debt Setup'!$H$17),MAX(0,Q27+N28-O28),0)+IF(AND('Debt Setup'!$H$13&lt;&gt;"",'Debt Setup'!$H$13&lt;'Debt Setup'!$H$17),MAX(0,U27+R28-S28),0)+IF(AND('Debt Setup'!$H$14&lt;&gt;"",'Debt Setup'!$H$14&lt;'Debt Setup'!$H$17),MAX(0,Y27+V28-W28),0)+IF(AND('Debt Setup'!$H$15&lt;&gt;"",'Debt Setup'!$H$15&lt;'Debt Setup'!$H$17),MAX(0,AC27+Z28-AA28),0)+IF(AND('Debt Setup'!$H$16&lt;&gt;"",'Debt Setup'!$H$16&lt;'Debt Setup'!$H$17),MAX(0,AG27+AD28-AE28),0)+IF(AND('Debt Setup'!$H$17&lt;&gt;"",'Debt Setup'!$H$17&lt;'Debt Setup'!$H$17),MAX(0,AK27+AH28-AI28),0)+IF(AND('Debt Setup'!$H$18&lt;&gt;"",'Debt Setup'!$H$18&lt;'Debt Setup'!$H$17),MAX(0,AO27+AL28-AM28),0)+IF(AND('Debt Setup'!$H$19&lt;&gt;"",'Debt Setup'!$H$19&lt;'Debt Setup'!$H$17),MAX(0,AS27+AP28-AQ28),0)+IF(AND('Debt Setup'!$H$20&lt;&gt;"",'Debt Setup'!$H$20&lt;'Debt Setup'!$H$17),MAX(0,AW27+AT28-AU28),0)+IF(AND('Debt Setup'!$H$21&lt;&gt;"",'Debt Setup'!$H$21&lt;'Debt Setup'!$H$17),MAX(0,BA27+AX28-AY28),0))))))</x:f>
      </x:c>
      <x:c r="AK28" s="54" t="str">
        <x:f>IF('Debt Setup'!$F$3=0,"",MAX(0,AK27+AH28-AI28-AJ28))</x:f>
      </x:c>
      <x:c r="AL28" s="54" t="str">
        <x:f>IF('Debt Setup'!$F$3=0,"",IF(AO27&lt;=0,0,AO27*'Debt Setup'!$D$18/100/12))</x:f>
      </x:c>
      <x:c r="AM28" s="54" t="str">
        <x:f>IF('Debt Setup'!$F$3=0,"",IF('Debt Setup'!$H$18="",0,MIN('Debt Setup'!$E$18,MAX(0,AO27+AL28))))</x:f>
      </x:c>
      <x:c r="AN28" s="54" t="str">
        <x:f>IF('Debt Setup'!$F$3=0,"",IF('Debt Setup'!$H$18="",0,MIN(MAX(0,AO27+AL28-AM28),MAX(0,'Debt Setup'!$F$5-(G28+K28+O28+S28+W28+AA28+AE28+AI28+AM28+AQ28+AU28+AY28)-(IF(AND('Debt Setup'!$H$10&lt;&gt;"",'Debt Setup'!$H$10&lt;'Debt Setup'!$H$18),MAX(0,I27+F28-G28),0)+IF(AND('Debt Setup'!$H$11&lt;&gt;"",'Debt Setup'!$H$11&lt;'Debt Setup'!$H$18),MAX(0,M27+J28-K28),0)+IF(AND('Debt Setup'!$H$12&lt;&gt;"",'Debt Setup'!$H$12&lt;'Debt Setup'!$H$18),MAX(0,Q27+N28-O28),0)+IF(AND('Debt Setup'!$H$13&lt;&gt;"",'Debt Setup'!$H$13&lt;'Debt Setup'!$H$18),MAX(0,U27+R28-S28),0)+IF(AND('Debt Setup'!$H$14&lt;&gt;"",'Debt Setup'!$H$14&lt;'Debt Setup'!$H$18),MAX(0,Y27+V28-W28),0)+IF(AND('Debt Setup'!$H$15&lt;&gt;"",'Debt Setup'!$H$15&lt;'Debt Setup'!$H$18),MAX(0,AC27+Z28-AA28),0)+IF(AND('Debt Setup'!$H$16&lt;&gt;"",'Debt Setup'!$H$16&lt;'Debt Setup'!$H$18),MAX(0,AG27+AD28-AE28),0)+IF(AND('Debt Setup'!$H$17&lt;&gt;"",'Debt Setup'!$H$17&lt;'Debt Setup'!$H$18),MAX(0,AK27+AH28-AI28),0)+IF(AND('Debt Setup'!$H$18&lt;&gt;"",'Debt Setup'!$H$18&lt;'Debt Setup'!$H$18),MAX(0,AO27+AL28-AM28),0)+IF(AND('Debt Setup'!$H$19&lt;&gt;"",'Debt Setup'!$H$19&lt;'Debt Setup'!$H$18),MAX(0,AS27+AP28-AQ28),0)+IF(AND('Debt Setup'!$H$20&lt;&gt;"",'Debt Setup'!$H$20&lt;'Debt Setup'!$H$18),MAX(0,AW27+AT28-AU28),0)+IF(AND('Debt Setup'!$H$21&lt;&gt;"",'Debt Setup'!$H$21&lt;'Debt Setup'!$H$18),MAX(0,BA27+AX28-AY28),0))))))</x:f>
      </x:c>
      <x:c r="AO28" s="54" t="str">
        <x:f>IF('Debt Setup'!$F$3=0,"",MAX(0,AO27+AL28-AM28-AN28))</x:f>
      </x:c>
      <x:c r="AP28" s="54" t="str">
        <x:f>IF('Debt Setup'!$F$3=0,"",IF(AS27&lt;=0,0,AS27*'Debt Setup'!$D$19/100/12))</x:f>
      </x:c>
      <x:c r="AQ28" s="54" t="str">
        <x:f>IF('Debt Setup'!$F$3=0,"",IF('Debt Setup'!$H$19="",0,MIN('Debt Setup'!$E$19,MAX(0,AS27+AP28))))</x:f>
      </x:c>
      <x:c r="AR28" s="54" t="str">
        <x:f>IF('Debt Setup'!$F$3=0,"",IF('Debt Setup'!$H$19="",0,MIN(MAX(0,AS27+AP28-AQ28),MAX(0,'Debt Setup'!$F$5-(G28+K28+O28+S28+W28+AA28+AE28+AI28+AM28+AQ28+AU28+AY28)-(IF(AND('Debt Setup'!$H$10&lt;&gt;"",'Debt Setup'!$H$10&lt;'Debt Setup'!$H$19),MAX(0,I27+F28-G28),0)+IF(AND('Debt Setup'!$H$11&lt;&gt;"",'Debt Setup'!$H$11&lt;'Debt Setup'!$H$19),MAX(0,M27+J28-K28),0)+IF(AND('Debt Setup'!$H$12&lt;&gt;"",'Debt Setup'!$H$12&lt;'Debt Setup'!$H$19),MAX(0,Q27+N28-O28),0)+IF(AND('Debt Setup'!$H$13&lt;&gt;"",'Debt Setup'!$H$13&lt;'Debt Setup'!$H$19),MAX(0,U27+R28-S28),0)+IF(AND('Debt Setup'!$H$14&lt;&gt;"",'Debt Setup'!$H$14&lt;'Debt Setup'!$H$19),MAX(0,Y27+V28-W28),0)+IF(AND('Debt Setup'!$H$15&lt;&gt;"",'Debt Setup'!$H$15&lt;'Debt Setup'!$H$19),MAX(0,AC27+Z28-AA28),0)+IF(AND('Debt Setup'!$H$16&lt;&gt;"",'Debt Setup'!$H$16&lt;'Debt Setup'!$H$19),MAX(0,AG27+AD28-AE28),0)+IF(AND('Debt Setup'!$H$17&lt;&gt;"",'Debt Setup'!$H$17&lt;'Debt Setup'!$H$19),MAX(0,AK27+AH28-AI28),0)+IF(AND('Debt Setup'!$H$18&lt;&gt;"",'Debt Setup'!$H$18&lt;'Debt Setup'!$H$19),MAX(0,AO27+AL28-AM28),0)+IF(AND('Debt Setup'!$H$19&lt;&gt;"",'Debt Setup'!$H$19&lt;'Debt Setup'!$H$19),MAX(0,AS27+AP28-AQ28),0)+IF(AND('Debt Setup'!$H$20&lt;&gt;"",'Debt Setup'!$H$20&lt;'Debt Setup'!$H$19),MAX(0,AW27+AT28-AU28),0)+IF(AND('Debt Setup'!$H$21&lt;&gt;"",'Debt Setup'!$H$21&lt;'Debt Setup'!$H$19),MAX(0,BA27+AX28-AY28),0))))))</x:f>
      </x:c>
      <x:c r="AS28" s="54" t="str">
        <x:f>IF('Debt Setup'!$F$3=0,"",MAX(0,AS27+AP28-AQ28-AR28))</x:f>
      </x:c>
      <x:c r="AT28" s="54" t="str">
        <x:f>IF('Debt Setup'!$F$3=0,"",IF(AW27&lt;=0,0,AW27*'Debt Setup'!$D$20/100/12))</x:f>
      </x:c>
      <x:c r="AU28" s="54" t="str">
        <x:f>IF('Debt Setup'!$F$3=0,"",IF('Debt Setup'!$H$20="",0,MIN('Debt Setup'!$E$20,MAX(0,AW27+AT28))))</x:f>
      </x:c>
      <x:c r="AV28" s="54" t="str">
        <x:f>IF('Debt Setup'!$F$3=0,"",IF('Debt Setup'!$H$20="",0,MIN(MAX(0,AW27+AT28-AU28),MAX(0,'Debt Setup'!$F$5-(G28+K28+O28+S28+W28+AA28+AE28+AI28+AM28+AQ28+AU28+AY28)-(IF(AND('Debt Setup'!$H$10&lt;&gt;"",'Debt Setup'!$H$10&lt;'Debt Setup'!$H$20),MAX(0,I27+F28-G28),0)+IF(AND('Debt Setup'!$H$11&lt;&gt;"",'Debt Setup'!$H$11&lt;'Debt Setup'!$H$20),MAX(0,M27+J28-K28),0)+IF(AND('Debt Setup'!$H$12&lt;&gt;"",'Debt Setup'!$H$12&lt;'Debt Setup'!$H$20),MAX(0,Q27+N28-O28),0)+IF(AND('Debt Setup'!$H$13&lt;&gt;"",'Debt Setup'!$H$13&lt;'Debt Setup'!$H$20),MAX(0,U27+R28-S28),0)+IF(AND('Debt Setup'!$H$14&lt;&gt;"",'Debt Setup'!$H$14&lt;'Debt Setup'!$H$20),MAX(0,Y27+V28-W28),0)+IF(AND('Debt Setup'!$H$15&lt;&gt;"",'Debt Setup'!$H$15&lt;'Debt Setup'!$H$20),MAX(0,AC27+Z28-AA28),0)+IF(AND('Debt Setup'!$H$16&lt;&gt;"",'Debt Setup'!$H$16&lt;'Debt Setup'!$H$20),MAX(0,AG27+AD28-AE28),0)+IF(AND('Debt Setup'!$H$17&lt;&gt;"",'Debt Setup'!$H$17&lt;'Debt Setup'!$H$20),MAX(0,AK27+AH28-AI28),0)+IF(AND('Debt Setup'!$H$18&lt;&gt;"",'Debt Setup'!$H$18&lt;'Debt Setup'!$H$20),MAX(0,AO27+AL28-AM28),0)+IF(AND('Debt Setup'!$H$19&lt;&gt;"",'Debt Setup'!$H$19&lt;'Debt Setup'!$H$20),MAX(0,AS27+AP28-AQ28),0)+IF(AND('Debt Setup'!$H$20&lt;&gt;"",'Debt Setup'!$H$20&lt;'Debt Setup'!$H$20),MAX(0,AW27+AT28-AU28),0)+IF(AND('Debt Setup'!$H$21&lt;&gt;"",'Debt Setup'!$H$21&lt;'Debt Setup'!$H$20),MAX(0,BA27+AX28-AY28),0))))))</x:f>
      </x:c>
      <x:c r="AW28" s="54" t="str">
        <x:f>IF('Debt Setup'!$F$3=0,"",MAX(0,AW27+AT28-AU28-AV28))</x:f>
      </x:c>
      <x:c r="AX28" s="54" t="str">
        <x:f>IF('Debt Setup'!$F$3=0,"",IF(BA27&lt;=0,0,BA27*'Debt Setup'!$D$21/100/12))</x:f>
      </x:c>
      <x:c r="AY28" s="54" t="str">
        <x:f>IF('Debt Setup'!$F$3=0,"",IF('Debt Setup'!$H$21="",0,MIN('Debt Setup'!$E$21,MAX(0,BA27+AX28))))</x:f>
      </x:c>
      <x:c r="AZ28" s="54" t="str">
        <x:f>IF('Debt Setup'!$F$3=0,"",IF('Debt Setup'!$H$21="",0,MIN(MAX(0,BA27+AX28-AY28),MAX(0,'Debt Setup'!$F$5-(G28+K28+O28+S28+W28+AA28+AE28+AI28+AM28+AQ28+AU28+AY28)-(IF(AND('Debt Setup'!$H$10&lt;&gt;"",'Debt Setup'!$H$10&lt;'Debt Setup'!$H$21),MAX(0,I27+F28-G28),0)+IF(AND('Debt Setup'!$H$11&lt;&gt;"",'Debt Setup'!$H$11&lt;'Debt Setup'!$H$21),MAX(0,M27+J28-K28),0)+IF(AND('Debt Setup'!$H$12&lt;&gt;"",'Debt Setup'!$H$12&lt;'Debt Setup'!$H$21),MAX(0,Q27+N28-O28),0)+IF(AND('Debt Setup'!$H$13&lt;&gt;"",'Debt Setup'!$H$13&lt;'Debt Setup'!$H$21),MAX(0,U27+R28-S28),0)+IF(AND('Debt Setup'!$H$14&lt;&gt;"",'Debt Setup'!$H$14&lt;'Debt Setup'!$H$21),MAX(0,Y27+V28-W28),0)+IF(AND('Debt Setup'!$H$15&lt;&gt;"",'Debt Setup'!$H$15&lt;'Debt Setup'!$H$21),MAX(0,AC27+Z28-AA28),0)+IF(AND('Debt Setup'!$H$16&lt;&gt;"",'Debt Setup'!$H$16&lt;'Debt Setup'!$H$21),MAX(0,AG27+AD28-AE28),0)+IF(AND('Debt Setup'!$H$17&lt;&gt;"",'Debt Setup'!$H$17&lt;'Debt Setup'!$H$21),MAX(0,AK27+AH28-AI28),0)+IF(AND('Debt Setup'!$H$18&lt;&gt;"",'Debt Setup'!$H$18&lt;'Debt Setup'!$H$21),MAX(0,AO27+AL28-AM28),0)+IF(AND('Debt Setup'!$H$19&lt;&gt;"",'Debt Setup'!$H$19&lt;'Debt Setup'!$H$21),MAX(0,AS27+AP28-AQ28),0)+IF(AND('Debt Setup'!$H$20&lt;&gt;"",'Debt Setup'!$H$20&lt;'Debt Setup'!$H$21),MAX(0,AW27+AT28-AU28),0)+IF(AND('Debt Setup'!$H$21&lt;&gt;"",'Debt Setup'!$H$21&lt;'Debt Setup'!$H$21),MAX(0,BA27+AX28-AY28),0))))))</x:f>
      </x:c>
      <x:c r="BA28" s="54" t="str">
        <x:f>IF('Debt Setup'!$F$3=0,"",MAX(0,BA27+AX28-AY28-AZ28))</x:f>
      </x:c>
    </x:row>
    <x:row r="29">
      <x:c r="A29" t="n">
        <x:v>24</x:v>
      </x:c>
      <x:c r="B29" s="86" t="str">
        <x:f>IF('Debt Setup'!$F$3=0,"",DATE(YEAR('Debt Setup'!$B$6),MONTH('Debt Setup'!$B$6)+A29-1,1))</x:f>
      </x:c>
      <x:c r="C29" s="54" t="str">
        <x:f>IF('Debt Setup'!$F$3=0,"",I29+M29+Q29+U29+Y29+AC29+AG29+AK29+AO29+AS29+AW29+BA29)</x:f>
      </x:c>
      <x:c r="D29" s="54" t="str">
        <x:f>IF('Debt Setup'!$F$3=0,"",G29+H29+K29+L29+O29+P29+S29+T29+W29+X29+AA29+AB29+AE29+AF29+AI29+AJ29+AM29+AN29+AQ29+AR29+AU29+AV29+AY29+AZ29)</x:f>
      </x:c>
      <x:c r="E29" s="54" t="str">
        <x:f>IF('Debt Setup'!$F$3=0,"",F29+J29+N29+R29+V29+Z29+AD29+AH29+AL29+AP29+AT29+AX29)</x:f>
      </x:c>
      <x:c r="F29" s="54" t="str">
        <x:f>IF('Debt Setup'!$F$3=0,"",IF(I28&lt;=0,0,I28*'Debt Setup'!$D$10/100/12))</x:f>
      </x:c>
      <x:c r="G29" s="54" t="str">
        <x:f>IF('Debt Setup'!$F$3=0,"",IF('Debt Setup'!$H$10="",0,MIN('Debt Setup'!$E$10,MAX(0,I28+F29))))</x:f>
      </x:c>
      <x:c r="H29" s="54" t="str">
        <x:f>IF('Debt Setup'!$F$3=0,"",IF('Debt Setup'!$H$10="",0,MIN(MAX(0,I28+F29-G29),MAX(0,'Debt Setup'!$F$5-(G29+K29+O29+S29+W29+AA29+AE29+AI29+AM29+AQ29+AU29+AY29)-(IF(AND('Debt Setup'!$H$10&lt;&gt;"",'Debt Setup'!$H$10&lt;'Debt Setup'!$H$10),MAX(0,I28+F29-G29),0)+IF(AND('Debt Setup'!$H$11&lt;&gt;"",'Debt Setup'!$H$11&lt;'Debt Setup'!$H$10),MAX(0,M28+J29-K29),0)+IF(AND('Debt Setup'!$H$12&lt;&gt;"",'Debt Setup'!$H$12&lt;'Debt Setup'!$H$10),MAX(0,Q28+N29-O29),0)+IF(AND('Debt Setup'!$H$13&lt;&gt;"",'Debt Setup'!$H$13&lt;'Debt Setup'!$H$10),MAX(0,U28+R29-S29),0)+IF(AND('Debt Setup'!$H$14&lt;&gt;"",'Debt Setup'!$H$14&lt;'Debt Setup'!$H$10),MAX(0,Y28+V29-W29),0)+IF(AND('Debt Setup'!$H$15&lt;&gt;"",'Debt Setup'!$H$15&lt;'Debt Setup'!$H$10),MAX(0,AC28+Z29-AA29),0)+IF(AND('Debt Setup'!$H$16&lt;&gt;"",'Debt Setup'!$H$16&lt;'Debt Setup'!$H$10),MAX(0,AG28+AD29-AE29),0)+IF(AND('Debt Setup'!$H$17&lt;&gt;"",'Debt Setup'!$H$17&lt;'Debt Setup'!$H$10),MAX(0,AK28+AH29-AI29),0)+IF(AND('Debt Setup'!$H$18&lt;&gt;"",'Debt Setup'!$H$18&lt;'Debt Setup'!$H$10),MAX(0,AO28+AL29-AM29),0)+IF(AND('Debt Setup'!$H$19&lt;&gt;"",'Debt Setup'!$H$19&lt;'Debt Setup'!$H$10),MAX(0,AS28+AP29-AQ29),0)+IF(AND('Debt Setup'!$H$20&lt;&gt;"",'Debt Setup'!$H$20&lt;'Debt Setup'!$H$10),MAX(0,AW28+AT29-AU29),0)+IF(AND('Debt Setup'!$H$21&lt;&gt;"",'Debt Setup'!$H$21&lt;'Debt Setup'!$H$10),MAX(0,BA28+AX29-AY29),0))))))</x:f>
      </x:c>
      <x:c r="I29" s="54" t="str">
        <x:f>IF('Debt Setup'!$F$3=0,"",MAX(0,I28+F29-G29-H29))</x:f>
      </x:c>
      <x:c r="J29" s="54" t="str">
        <x:f>IF('Debt Setup'!$F$3=0,"",IF(M28&lt;=0,0,M28*'Debt Setup'!$D$11/100/12))</x:f>
      </x:c>
      <x:c r="K29" s="54" t="str">
        <x:f>IF('Debt Setup'!$F$3=0,"",IF('Debt Setup'!$H$11="",0,MIN('Debt Setup'!$E$11,MAX(0,M28+J29))))</x:f>
      </x:c>
      <x:c r="L29" s="54" t="str">
        <x:f>IF('Debt Setup'!$F$3=0,"",IF('Debt Setup'!$H$11="",0,MIN(MAX(0,M28+J29-K29),MAX(0,'Debt Setup'!$F$5-(G29+K29+O29+S29+W29+AA29+AE29+AI29+AM29+AQ29+AU29+AY29)-(IF(AND('Debt Setup'!$H$10&lt;&gt;"",'Debt Setup'!$H$10&lt;'Debt Setup'!$H$11),MAX(0,I28+F29-G29),0)+IF(AND('Debt Setup'!$H$11&lt;&gt;"",'Debt Setup'!$H$11&lt;'Debt Setup'!$H$11),MAX(0,M28+J29-K29),0)+IF(AND('Debt Setup'!$H$12&lt;&gt;"",'Debt Setup'!$H$12&lt;'Debt Setup'!$H$11),MAX(0,Q28+N29-O29),0)+IF(AND('Debt Setup'!$H$13&lt;&gt;"",'Debt Setup'!$H$13&lt;'Debt Setup'!$H$11),MAX(0,U28+R29-S29),0)+IF(AND('Debt Setup'!$H$14&lt;&gt;"",'Debt Setup'!$H$14&lt;'Debt Setup'!$H$11),MAX(0,Y28+V29-W29),0)+IF(AND('Debt Setup'!$H$15&lt;&gt;"",'Debt Setup'!$H$15&lt;'Debt Setup'!$H$11),MAX(0,AC28+Z29-AA29),0)+IF(AND('Debt Setup'!$H$16&lt;&gt;"",'Debt Setup'!$H$16&lt;'Debt Setup'!$H$11),MAX(0,AG28+AD29-AE29),0)+IF(AND('Debt Setup'!$H$17&lt;&gt;"",'Debt Setup'!$H$17&lt;'Debt Setup'!$H$11),MAX(0,AK28+AH29-AI29),0)+IF(AND('Debt Setup'!$H$18&lt;&gt;"",'Debt Setup'!$H$18&lt;'Debt Setup'!$H$11),MAX(0,AO28+AL29-AM29),0)+IF(AND('Debt Setup'!$H$19&lt;&gt;"",'Debt Setup'!$H$19&lt;'Debt Setup'!$H$11),MAX(0,AS28+AP29-AQ29),0)+IF(AND('Debt Setup'!$H$20&lt;&gt;"",'Debt Setup'!$H$20&lt;'Debt Setup'!$H$11),MAX(0,AW28+AT29-AU29),0)+IF(AND('Debt Setup'!$H$21&lt;&gt;"",'Debt Setup'!$H$21&lt;'Debt Setup'!$H$11),MAX(0,BA28+AX29-AY29),0))))))</x:f>
      </x:c>
      <x:c r="M29" s="54" t="str">
        <x:f>IF('Debt Setup'!$F$3=0,"",MAX(0,M28+J29-K29-L29))</x:f>
      </x:c>
      <x:c r="N29" s="54" t="str">
        <x:f>IF('Debt Setup'!$F$3=0,"",IF(Q28&lt;=0,0,Q28*'Debt Setup'!$D$12/100/12))</x:f>
      </x:c>
      <x:c r="O29" s="54" t="str">
        <x:f>IF('Debt Setup'!$F$3=0,"",IF('Debt Setup'!$H$12="",0,MIN('Debt Setup'!$E$12,MAX(0,Q28+N29))))</x:f>
      </x:c>
      <x:c r="P29" s="54" t="str">
        <x:f>IF('Debt Setup'!$F$3=0,"",IF('Debt Setup'!$H$12="",0,MIN(MAX(0,Q28+N29-O29),MAX(0,'Debt Setup'!$F$5-(G29+K29+O29+S29+W29+AA29+AE29+AI29+AM29+AQ29+AU29+AY29)-(IF(AND('Debt Setup'!$H$10&lt;&gt;"",'Debt Setup'!$H$10&lt;'Debt Setup'!$H$12),MAX(0,I28+F29-G29),0)+IF(AND('Debt Setup'!$H$11&lt;&gt;"",'Debt Setup'!$H$11&lt;'Debt Setup'!$H$12),MAX(0,M28+J29-K29),0)+IF(AND('Debt Setup'!$H$12&lt;&gt;"",'Debt Setup'!$H$12&lt;'Debt Setup'!$H$12),MAX(0,Q28+N29-O29),0)+IF(AND('Debt Setup'!$H$13&lt;&gt;"",'Debt Setup'!$H$13&lt;'Debt Setup'!$H$12),MAX(0,U28+R29-S29),0)+IF(AND('Debt Setup'!$H$14&lt;&gt;"",'Debt Setup'!$H$14&lt;'Debt Setup'!$H$12),MAX(0,Y28+V29-W29),0)+IF(AND('Debt Setup'!$H$15&lt;&gt;"",'Debt Setup'!$H$15&lt;'Debt Setup'!$H$12),MAX(0,AC28+Z29-AA29),0)+IF(AND('Debt Setup'!$H$16&lt;&gt;"",'Debt Setup'!$H$16&lt;'Debt Setup'!$H$12),MAX(0,AG28+AD29-AE29),0)+IF(AND('Debt Setup'!$H$17&lt;&gt;"",'Debt Setup'!$H$17&lt;'Debt Setup'!$H$12),MAX(0,AK28+AH29-AI29),0)+IF(AND('Debt Setup'!$H$18&lt;&gt;"",'Debt Setup'!$H$18&lt;'Debt Setup'!$H$12),MAX(0,AO28+AL29-AM29),0)+IF(AND('Debt Setup'!$H$19&lt;&gt;"",'Debt Setup'!$H$19&lt;'Debt Setup'!$H$12),MAX(0,AS28+AP29-AQ29),0)+IF(AND('Debt Setup'!$H$20&lt;&gt;"",'Debt Setup'!$H$20&lt;'Debt Setup'!$H$12),MAX(0,AW28+AT29-AU29),0)+IF(AND('Debt Setup'!$H$21&lt;&gt;"",'Debt Setup'!$H$21&lt;'Debt Setup'!$H$12),MAX(0,BA28+AX29-AY29),0))))))</x:f>
      </x:c>
      <x:c r="Q29" s="54" t="str">
        <x:f>IF('Debt Setup'!$F$3=0,"",MAX(0,Q28+N29-O29-P29))</x:f>
      </x:c>
      <x:c r="R29" s="54" t="str">
        <x:f>IF('Debt Setup'!$F$3=0,"",IF(U28&lt;=0,0,U28*'Debt Setup'!$D$13/100/12))</x:f>
      </x:c>
      <x:c r="S29" s="54" t="str">
        <x:f>IF('Debt Setup'!$F$3=0,"",IF('Debt Setup'!$H$13="",0,MIN('Debt Setup'!$E$13,MAX(0,U28+R29))))</x:f>
      </x:c>
      <x:c r="T29" s="54" t="str">
        <x:f>IF('Debt Setup'!$F$3=0,"",IF('Debt Setup'!$H$13="",0,MIN(MAX(0,U28+R29-S29),MAX(0,'Debt Setup'!$F$5-(G29+K29+O29+S29+W29+AA29+AE29+AI29+AM29+AQ29+AU29+AY29)-(IF(AND('Debt Setup'!$H$10&lt;&gt;"",'Debt Setup'!$H$10&lt;'Debt Setup'!$H$13),MAX(0,I28+F29-G29),0)+IF(AND('Debt Setup'!$H$11&lt;&gt;"",'Debt Setup'!$H$11&lt;'Debt Setup'!$H$13),MAX(0,M28+J29-K29),0)+IF(AND('Debt Setup'!$H$12&lt;&gt;"",'Debt Setup'!$H$12&lt;'Debt Setup'!$H$13),MAX(0,Q28+N29-O29),0)+IF(AND('Debt Setup'!$H$13&lt;&gt;"",'Debt Setup'!$H$13&lt;'Debt Setup'!$H$13),MAX(0,U28+R29-S29),0)+IF(AND('Debt Setup'!$H$14&lt;&gt;"",'Debt Setup'!$H$14&lt;'Debt Setup'!$H$13),MAX(0,Y28+V29-W29),0)+IF(AND('Debt Setup'!$H$15&lt;&gt;"",'Debt Setup'!$H$15&lt;'Debt Setup'!$H$13),MAX(0,AC28+Z29-AA29),0)+IF(AND('Debt Setup'!$H$16&lt;&gt;"",'Debt Setup'!$H$16&lt;'Debt Setup'!$H$13),MAX(0,AG28+AD29-AE29),0)+IF(AND('Debt Setup'!$H$17&lt;&gt;"",'Debt Setup'!$H$17&lt;'Debt Setup'!$H$13),MAX(0,AK28+AH29-AI29),0)+IF(AND('Debt Setup'!$H$18&lt;&gt;"",'Debt Setup'!$H$18&lt;'Debt Setup'!$H$13),MAX(0,AO28+AL29-AM29),0)+IF(AND('Debt Setup'!$H$19&lt;&gt;"",'Debt Setup'!$H$19&lt;'Debt Setup'!$H$13),MAX(0,AS28+AP29-AQ29),0)+IF(AND('Debt Setup'!$H$20&lt;&gt;"",'Debt Setup'!$H$20&lt;'Debt Setup'!$H$13),MAX(0,AW28+AT29-AU29),0)+IF(AND('Debt Setup'!$H$21&lt;&gt;"",'Debt Setup'!$H$21&lt;'Debt Setup'!$H$13),MAX(0,BA28+AX29-AY29),0))))))</x:f>
      </x:c>
      <x:c r="U29" s="54" t="str">
        <x:f>IF('Debt Setup'!$F$3=0,"",MAX(0,U28+R29-S29-T29))</x:f>
      </x:c>
      <x:c r="V29" s="54" t="str">
        <x:f>IF('Debt Setup'!$F$3=0,"",IF(Y28&lt;=0,0,Y28*'Debt Setup'!$D$14/100/12))</x:f>
      </x:c>
      <x:c r="W29" s="54" t="str">
        <x:f>IF('Debt Setup'!$F$3=0,"",IF('Debt Setup'!$H$14="",0,MIN('Debt Setup'!$E$14,MAX(0,Y28+V29))))</x:f>
      </x:c>
      <x:c r="X29" s="54" t="str">
        <x:f>IF('Debt Setup'!$F$3=0,"",IF('Debt Setup'!$H$14="",0,MIN(MAX(0,Y28+V29-W29),MAX(0,'Debt Setup'!$F$5-(G29+K29+O29+S29+W29+AA29+AE29+AI29+AM29+AQ29+AU29+AY29)-(IF(AND('Debt Setup'!$H$10&lt;&gt;"",'Debt Setup'!$H$10&lt;'Debt Setup'!$H$14),MAX(0,I28+F29-G29),0)+IF(AND('Debt Setup'!$H$11&lt;&gt;"",'Debt Setup'!$H$11&lt;'Debt Setup'!$H$14),MAX(0,M28+J29-K29),0)+IF(AND('Debt Setup'!$H$12&lt;&gt;"",'Debt Setup'!$H$12&lt;'Debt Setup'!$H$14),MAX(0,Q28+N29-O29),0)+IF(AND('Debt Setup'!$H$13&lt;&gt;"",'Debt Setup'!$H$13&lt;'Debt Setup'!$H$14),MAX(0,U28+R29-S29),0)+IF(AND('Debt Setup'!$H$14&lt;&gt;"",'Debt Setup'!$H$14&lt;'Debt Setup'!$H$14),MAX(0,Y28+V29-W29),0)+IF(AND('Debt Setup'!$H$15&lt;&gt;"",'Debt Setup'!$H$15&lt;'Debt Setup'!$H$14),MAX(0,AC28+Z29-AA29),0)+IF(AND('Debt Setup'!$H$16&lt;&gt;"",'Debt Setup'!$H$16&lt;'Debt Setup'!$H$14),MAX(0,AG28+AD29-AE29),0)+IF(AND('Debt Setup'!$H$17&lt;&gt;"",'Debt Setup'!$H$17&lt;'Debt Setup'!$H$14),MAX(0,AK28+AH29-AI29),0)+IF(AND('Debt Setup'!$H$18&lt;&gt;"",'Debt Setup'!$H$18&lt;'Debt Setup'!$H$14),MAX(0,AO28+AL29-AM29),0)+IF(AND('Debt Setup'!$H$19&lt;&gt;"",'Debt Setup'!$H$19&lt;'Debt Setup'!$H$14),MAX(0,AS28+AP29-AQ29),0)+IF(AND('Debt Setup'!$H$20&lt;&gt;"",'Debt Setup'!$H$20&lt;'Debt Setup'!$H$14),MAX(0,AW28+AT29-AU29),0)+IF(AND('Debt Setup'!$H$21&lt;&gt;"",'Debt Setup'!$H$21&lt;'Debt Setup'!$H$14),MAX(0,BA28+AX29-AY29),0))))))</x:f>
      </x:c>
      <x:c r="Y29" s="54" t="str">
        <x:f>IF('Debt Setup'!$F$3=0,"",MAX(0,Y28+V29-W29-X29))</x:f>
      </x:c>
      <x:c r="Z29" s="54" t="str">
        <x:f>IF('Debt Setup'!$F$3=0,"",IF(AC28&lt;=0,0,AC28*'Debt Setup'!$D$15/100/12))</x:f>
      </x:c>
      <x:c r="AA29" s="54" t="str">
        <x:f>IF('Debt Setup'!$F$3=0,"",IF('Debt Setup'!$H$15="",0,MIN('Debt Setup'!$E$15,MAX(0,AC28+Z29))))</x:f>
      </x:c>
      <x:c r="AB29" s="54" t="str">
        <x:f>IF('Debt Setup'!$F$3=0,"",IF('Debt Setup'!$H$15="",0,MIN(MAX(0,AC28+Z29-AA29),MAX(0,'Debt Setup'!$F$5-(G29+K29+O29+S29+W29+AA29+AE29+AI29+AM29+AQ29+AU29+AY29)-(IF(AND('Debt Setup'!$H$10&lt;&gt;"",'Debt Setup'!$H$10&lt;'Debt Setup'!$H$15),MAX(0,I28+F29-G29),0)+IF(AND('Debt Setup'!$H$11&lt;&gt;"",'Debt Setup'!$H$11&lt;'Debt Setup'!$H$15),MAX(0,M28+J29-K29),0)+IF(AND('Debt Setup'!$H$12&lt;&gt;"",'Debt Setup'!$H$12&lt;'Debt Setup'!$H$15),MAX(0,Q28+N29-O29),0)+IF(AND('Debt Setup'!$H$13&lt;&gt;"",'Debt Setup'!$H$13&lt;'Debt Setup'!$H$15),MAX(0,U28+R29-S29),0)+IF(AND('Debt Setup'!$H$14&lt;&gt;"",'Debt Setup'!$H$14&lt;'Debt Setup'!$H$15),MAX(0,Y28+V29-W29),0)+IF(AND('Debt Setup'!$H$15&lt;&gt;"",'Debt Setup'!$H$15&lt;'Debt Setup'!$H$15),MAX(0,AC28+Z29-AA29),0)+IF(AND('Debt Setup'!$H$16&lt;&gt;"",'Debt Setup'!$H$16&lt;'Debt Setup'!$H$15),MAX(0,AG28+AD29-AE29),0)+IF(AND('Debt Setup'!$H$17&lt;&gt;"",'Debt Setup'!$H$17&lt;'Debt Setup'!$H$15),MAX(0,AK28+AH29-AI29),0)+IF(AND('Debt Setup'!$H$18&lt;&gt;"",'Debt Setup'!$H$18&lt;'Debt Setup'!$H$15),MAX(0,AO28+AL29-AM29),0)+IF(AND('Debt Setup'!$H$19&lt;&gt;"",'Debt Setup'!$H$19&lt;'Debt Setup'!$H$15),MAX(0,AS28+AP29-AQ29),0)+IF(AND('Debt Setup'!$H$20&lt;&gt;"",'Debt Setup'!$H$20&lt;'Debt Setup'!$H$15),MAX(0,AW28+AT29-AU29),0)+IF(AND('Debt Setup'!$H$21&lt;&gt;"",'Debt Setup'!$H$21&lt;'Debt Setup'!$H$15),MAX(0,BA28+AX29-AY29),0))))))</x:f>
      </x:c>
      <x:c r="AC29" s="54" t="str">
        <x:f>IF('Debt Setup'!$F$3=0,"",MAX(0,AC28+Z29-AA29-AB29))</x:f>
      </x:c>
      <x:c r="AD29" s="54" t="str">
        <x:f>IF('Debt Setup'!$F$3=0,"",IF(AG28&lt;=0,0,AG28*'Debt Setup'!$D$16/100/12))</x:f>
      </x:c>
      <x:c r="AE29" s="54" t="str">
        <x:f>IF('Debt Setup'!$F$3=0,"",IF('Debt Setup'!$H$16="",0,MIN('Debt Setup'!$E$16,MAX(0,AG28+AD29))))</x:f>
      </x:c>
      <x:c r="AF29" s="54" t="str">
        <x:f>IF('Debt Setup'!$F$3=0,"",IF('Debt Setup'!$H$16="",0,MIN(MAX(0,AG28+AD29-AE29),MAX(0,'Debt Setup'!$F$5-(G29+K29+O29+S29+W29+AA29+AE29+AI29+AM29+AQ29+AU29+AY29)-(IF(AND('Debt Setup'!$H$10&lt;&gt;"",'Debt Setup'!$H$10&lt;'Debt Setup'!$H$16),MAX(0,I28+F29-G29),0)+IF(AND('Debt Setup'!$H$11&lt;&gt;"",'Debt Setup'!$H$11&lt;'Debt Setup'!$H$16),MAX(0,M28+J29-K29),0)+IF(AND('Debt Setup'!$H$12&lt;&gt;"",'Debt Setup'!$H$12&lt;'Debt Setup'!$H$16),MAX(0,Q28+N29-O29),0)+IF(AND('Debt Setup'!$H$13&lt;&gt;"",'Debt Setup'!$H$13&lt;'Debt Setup'!$H$16),MAX(0,U28+R29-S29),0)+IF(AND('Debt Setup'!$H$14&lt;&gt;"",'Debt Setup'!$H$14&lt;'Debt Setup'!$H$16),MAX(0,Y28+V29-W29),0)+IF(AND('Debt Setup'!$H$15&lt;&gt;"",'Debt Setup'!$H$15&lt;'Debt Setup'!$H$16),MAX(0,AC28+Z29-AA29),0)+IF(AND('Debt Setup'!$H$16&lt;&gt;"",'Debt Setup'!$H$16&lt;'Debt Setup'!$H$16),MAX(0,AG28+AD29-AE29),0)+IF(AND('Debt Setup'!$H$17&lt;&gt;"",'Debt Setup'!$H$17&lt;'Debt Setup'!$H$16),MAX(0,AK28+AH29-AI29),0)+IF(AND('Debt Setup'!$H$18&lt;&gt;"",'Debt Setup'!$H$18&lt;'Debt Setup'!$H$16),MAX(0,AO28+AL29-AM29),0)+IF(AND('Debt Setup'!$H$19&lt;&gt;"",'Debt Setup'!$H$19&lt;'Debt Setup'!$H$16),MAX(0,AS28+AP29-AQ29),0)+IF(AND('Debt Setup'!$H$20&lt;&gt;"",'Debt Setup'!$H$20&lt;'Debt Setup'!$H$16),MAX(0,AW28+AT29-AU29),0)+IF(AND('Debt Setup'!$H$21&lt;&gt;"",'Debt Setup'!$H$21&lt;'Debt Setup'!$H$16),MAX(0,BA28+AX29-AY29),0))))))</x:f>
      </x:c>
      <x:c r="AG29" s="54" t="str">
        <x:f>IF('Debt Setup'!$F$3=0,"",MAX(0,AG28+AD29-AE29-AF29))</x:f>
      </x:c>
      <x:c r="AH29" s="54" t="str">
        <x:f>IF('Debt Setup'!$F$3=0,"",IF(AK28&lt;=0,0,AK28*'Debt Setup'!$D$17/100/12))</x:f>
      </x:c>
      <x:c r="AI29" s="54" t="str">
        <x:f>IF('Debt Setup'!$F$3=0,"",IF('Debt Setup'!$H$17="",0,MIN('Debt Setup'!$E$17,MAX(0,AK28+AH29))))</x:f>
      </x:c>
      <x:c r="AJ29" s="54" t="str">
        <x:f>IF('Debt Setup'!$F$3=0,"",IF('Debt Setup'!$H$17="",0,MIN(MAX(0,AK28+AH29-AI29),MAX(0,'Debt Setup'!$F$5-(G29+K29+O29+S29+W29+AA29+AE29+AI29+AM29+AQ29+AU29+AY29)-(IF(AND('Debt Setup'!$H$10&lt;&gt;"",'Debt Setup'!$H$10&lt;'Debt Setup'!$H$17),MAX(0,I28+F29-G29),0)+IF(AND('Debt Setup'!$H$11&lt;&gt;"",'Debt Setup'!$H$11&lt;'Debt Setup'!$H$17),MAX(0,M28+J29-K29),0)+IF(AND('Debt Setup'!$H$12&lt;&gt;"",'Debt Setup'!$H$12&lt;'Debt Setup'!$H$17),MAX(0,Q28+N29-O29),0)+IF(AND('Debt Setup'!$H$13&lt;&gt;"",'Debt Setup'!$H$13&lt;'Debt Setup'!$H$17),MAX(0,U28+R29-S29),0)+IF(AND('Debt Setup'!$H$14&lt;&gt;"",'Debt Setup'!$H$14&lt;'Debt Setup'!$H$17),MAX(0,Y28+V29-W29),0)+IF(AND('Debt Setup'!$H$15&lt;&gt;"",'Debt Setup'!$H$15&lt;'Debt Setup'!$H$17),MAX(0,AC28+Z29-AA29),0)+IF(AND('Debt Setup'!$H$16&lt;&gt;"",'Debt Setup'!$H$16&lt;'Debt Setup'!$H$17),MAX(0,AG28+AD29-AE29),0)+IF(AND('Debt Setup'!$H$17&lt;&gt;"",'Debt Setup'!$H$17&lt;'Debt Setup'!$H$17),MAX(0,AK28+AH29-AI29),0)+IF(AND('Debt Setup'!$H$18&lt;&gt;"",'Debt Setup'!$H$18&lt;'Debt Setup'!$H$17),MAX(0,AO28+AL29-AM29),0)+IF(AND('Debt Setup'!$H$19&lt;&gt;"",'Debt Setup'!$H$19&lt;'Debt Setup'!$H$17),MAX(0,AS28+AP29-AQ29),0)+IF(AND('Debt Setup'!$H$20&lt;&gt;"",'Debt Setup'!$H$20&lt;'Debt Setup'!$H$17),MAX(0,AW28+AT29-AU29),0)+IF(AND('Debt Setup'!$H$21&lt;&gt;"",'Debt Setup'!$H$21&lt;'Debt Setup'!$H$17),MAX(0,BA28+AX29-AY29),0))))))</x:f>
      </x:c>
      <x:c r="AK29" s="54" t="str">
        <x:f>IF('Debt Setup'!$F$3=0,"",MAX(0,AK28+AH29-AI29-AJ29))</x:f>
      </x:c>
      <x:c r="AL29" s="54" t="str">
        <x:f>IF('Debt Setup'!$F$3=0,"",IF(AO28&lt;=0,0,AO28*'Debt Setup'!$D$18/100/12))</x:f>
      </x:c>
      <x:c r="AM29" s="54" t="str">
        <x:f>IF('Debt Setup'!$F$3=0,"",IF('Debt Setup'!$H$18="",0,MIN('Debt Setup'!$E$18,MAX(0,AO28+AL29))))</x:f>
      </x:c>
      <x:c r="AN29" s="54" t="str">
        <x:f>IF('Debt Setup'!$F$3=0,"",IF('Debt Setup'!$H$18="",0,MIN(MAX(0,AO28+AL29-AM29),MAX(0,'Debt Setup'!$F$5-(G29+K29+O29+S29+W29+AA29+AE29+AI29+AM29+AQ29+AU29+AY29)-(IF(AND('Debt Setup'!$H$10&lt;&gt;"",'Debt Setup'!$H$10&lt;'Debt Setup'!$H$18),MAX(0,I28+F29-G29),0)+IF(AND('Debt Setup'!$H$11&lt;&gt;"",'Debt Setup'!$H$11&lt;'Debt Setup'!$H$18),MAX(0,M28+J29-K29),0)+IF(AND('Debt Setup'!$H$12&lt;&gt;"",'Debt Setup'!$H$12&lt;'Debt Setup'!$H$18),MAX(0,Q28+N29-O29),0)+IF(AND('Debt Setup'!$H$13&lt;&gt;"",'Debt Setup'!$H$13&lt;'Debt Setup'!$H$18),MAX(0,U28+R29-S29),0)+IF(AND('Debt Setup'!$H$14&lt;&gt;"",'Debt Setup'!$H$14&lt;'Debt Setup'!$H$18),MAX(0,Y28+V29-W29),0)+IF(AND('Debt Setup'!$H$15&lt;&gt;"",'Debt Setup'!$H$15&lt;'Debt Setup'!$H$18),MAX(0,AC28+Z29-AA29),0)+IF(AND('Debt Setup'!$H$16&lt;&gt;"",'Debt Setup'!$H$16&lt;'Debt Setup'!$H$18),MAX(0,AG28+AD29-AE29),0)+IF(AND('Debt Setup'!$H$17&lt;&gt;"",'Debt Setup'!$H$17&lt;'Debt Setup'!$H$18),MAX(0,AK28+AH29-AI29),0)+IF(AND('Debt Setup'!$H$18&lt;&gt;"",'Debt Setup'!$H$18&lt;'Debt Setup'!$H$18),MAX(0,AO28+AL29-AM29),0)+IF(AND('Debt Setup'!$H$19&lt;&gt;"",'Debt Setup'!$H$19&lt;'Debt Setup'!$H$18),MAX(0,AS28+AP29-AQ29),0)+IF(AND('Debt Setup'!$H$20&lt;&gt;"",'Debt Setup'!$H$20&lt;'Debt Setup'!$H$18),MAX(0,AW28+AT29-AU29),0)+IF(AND('Debt Setup'!$H$21&lt;&gt;"",'Debt Setup'!$H$21&lt;'Debt Setup'!$H$18),MAX(0,BA28+AX29-AY29),0))))))</x:f>
      </x:c>
      <x:c r="AO29" s="54" t="str">
        <x:f>IF('Debt Setup'!$F$3=0,"",MAX(0,AO28+AL29-AM29-AN29))</x:f>
      </x:c>
      <x:c r="AP29" s="54" t="str">
        <x:f>IF('Debt Setup'!$F$3=0,"",IF(AS28&lt;=0,0,AS28*'Debt Setup'!$D$19/100/12))</x:f>
      </x:c>
      <x:c r="AQ29" s="54" t="str">
        <x:f>IF('Debt Setup'!$F$3=0,"",IF('Debt Setup'!$H$19="",0,MIN('Debt Setup'!$E$19,MAX(0,AS28+AP29))))</x:f>
      </x:c>
      <x:c r="AR29" s="54" t="str">
        <x:f>IF('Debt Setup'!$F$3=0,"",IF('Debt Setup'!$H$19="",0,MIN(MAX(0,AS28+AP29-AQ29),MAX(0,'Debt Setup'!$F$5-(G29+K29+O29+S29+W29+AA29+AE29+AI29+AM29+AQ29+AU29+AY29)-(IF(AND('Debt Setup'!$H$10&lt;&gt;"",'Debt Setup'!$H$10&lt;'Debt Setup'!$H$19),MAX(0,I28+F29-G29),0)+IF(AND('Debt Setup'!$H$11&lt;&gt;"",'Debt Setup'!$H$11&lt;'Debt Setup'!$H$19),MAX(0,M28+J29-K29),0)+IF(AND('Debt Setup'!$H$12&lt;&gt;"",'Debt Setup'!$H$12&lt;'Debt Setup'!$H$19),MAX(0,Q28+N29-O29),0)+IF(AND('Debt Setup'!$H$13&lt;&gt;"",'Debt Setup'!$H$13&lt;'Debt Setup'!$H$19),MAX(0,U28+R29-S29),0)+IF(AND('Debt Setup'!$H$14&lt;&gt;"",'Debt Setup'!$H$14&lt;'Debt Setup'!$H$19),MAX(0,Y28+V29-W29),0)+IF(AND('Debt Setup'!$H$15&lt;&gt;"",'Debt Setup'!$H$15&lt;'Debt Setup'!$H$19),MAX(0,AC28+Z29-AA29),0)+IF(AND('Debt Setup'!$H$16&lt;&gt;"",'Debt Setup'!$H$16&lt;'Debt Setup'!$H$19),MAX(0,AG28+AD29-AE29),0)+IF(AND('Debt Setup'!$H$17&lt;&gt;"",'Debt Setup'!$H$17&lt;'Debt Setup'!$H$19),MAX(0,AK28+AH29-AI29),0)+IF(AND('Debt Setup'!$H$18&lt;&gt;"",'Debt Setup'!$H$18&lt;'Debt Setup'!$H$19),MAX(0,AO28+AL29-AM29),0)+IF(AND('Debt Setup'!$H$19&lt;&gt;"",'Debt Setup'!$H$19&lt;'Debt Setup'!$H$19),MAX(0,AS28+AP29-AQ29),0)+IF(AND('Debt Setup'!$H$20&lt;&gt;"",'Debt Setup'!$H$20&lt;'Debt Setup'!$H$19),MAX(0,AW28+AT29-AU29),0)+IF(AND('Debt Setup'!$H$21&lt;&gt;"",'Debt Setup'!$H$21&lt;'Debt Setup'!$H$19),MAX(0,BA28+AX29-AY29),0))))))</x:f>
      </x:c>
      <x:c r="AS29" s="54" t="str">
        <x:f>IF('Debt Setup'!$F$3=0,"",MAX(0,AS28+AP29-AQ29-AR29))</x:f>
      </x:c>
      <x:c r="AT29" s="54" t="str">
        <x:f>IF('Debt Setup'!$F$3=0,"",IF(AW28&lt;=0,0,AW28*'Debt Setup'!$D$20/100/12))</x:f>
      </x:c>
      <x:c r="AU29" s="54" t="str">
        <x:f>IF('Debt Setup'!$F$3=0,"",IF('Debt Setup'!$H$20="",0,MIN('Debt Setup'!$E$20,MAX(0,AW28+AT29))))</x:f>
      </x:c>
      <x:c r="AV29" s="54" t="str">
        <x:f>IF('Debt Setup'!$F$3=0,"",IF('Debt Setup'!$H$20="",0,MIN(MAX(0,AW28+AT29-AU29),MAX(0,'Debt Setup'!$F$5-(G29+K29+O29+S29+W29+AA29+AE29+AI29+AM29+AQ29+AU29+AY29)-(IF(AND('Debt Setup'!$H$10&lt;&gt;"",'Debt Setup'!$H$10&lt;'Debt Setup'!$H$20),MAX(0,I28+F29-G29),0)+IF(AND('Debt Setup'!$H$11&lt;&gt;"",'Debt Setup'!$H$11&lt;'Debt Setup'!$H$20),MAX(0,M28+J29-K29),0)+IF(AND('Debt Setup'!$H$12&lt;&gt;"",'Debt Setup'!$H$12&lt;'Debt Setup'!$H$20),MAX(0,Q28+N29-O29),0)+IF(AND('Debt Setup'!$H$13&lt;&gt;"",'Debt Setup'!$H$13&lt;'Debt Setup'!$H$20),MAX(0,U28+R29-S29),0)+IF(AND('Debt Setup'!$H$14&lt;&gt;"",'Debt Setup'!$H$14&lt;'Debt Setup'!$H$20),MAX(0,Y28+V29-W29),0)+IF(AND('Debt Setup'!$H$15&lt;&gt;"",'Debt Setup'!$H$15&lt;'Debt Setup'!$H$20),MAX(0,AC28+Z29-AA29),0)+IF(AND('Debt Setup'!$H$16&lt;&gt;"",'Debt Setup'!$H$16&lt;'Debt Setup'!$H$20),MAX(0,AG28+AD29-AE29),0)+IF(AND('Debt Setup'!$H$17&lt;&gt;"",'Debt Setup'!$H$17&lt;'Debt Setup'!$H$20),MAX(0,AK28+AH29-AI29),0)+IF(AND('Debt Setup'!$H$18&lt;&gt;"",'Debt Setup'!$H$18&lt;'Debt Setup'!$H$20),MAX(0,AO28+AL29-AM29),0)+IF(AND('Debt Setup'!$H$19&lt;&gt;"",'Debt Setup'!$H$19&lt;'Debt Setup'!$H$20),MAX(0,AS28+AP29-AQ29),0)+IF(AND('Debt Setup'!$H$20&lt;&gt;"",'Debt Setup'!$H$20&lt;'Debt Setup'!$H$20),MAX(0,AW28+AT29-AU29),0)+IF(AND('Debt Setup'!$H$21&lt;&gt;"",'Debt Setup'!$H$21&lt;'Debt Setup'!$H$20),MAX(0,BA28+AX29-AY29),0))))))</x:f>
      </x:c>
      <x:c r="AW29" s="54" t="str">
        <x:f>IF('Debt Setup'!$F$3=0,"",MAX(0,AW28+AT29-AU29-AV29))</x:f>
      </x:c>
      <x:c r="AX29" s="54" t="str">
        <x:f>IF('Debt Setup'!$F$3=0,"",IF(BA28&lt;=0,0,BA28*'Debt Setup'!$D$21/100/12))</x:f>
      </x:c>
      <x:c r="AY29" s="54" t="str">
        <x:f>IF('Debt Setup'!$F$3=0,"",IF('Debt Setup'!$H$21="",0,MIN('Debt Setup'!$E$21,MAX(0,BA28+AX29))))</x:f>
      </x:c>
      <x:c r="AZ29" s="54" t="str">
        <x:f>IF('Debt Setup'!$F$3=0,"",IF('Debt Setup'!$H$21="",0,MIN(MAX(0,BA28+AX29-AY29),MAX(0,'Debt Setup'!$F$5-(G29+K29+O29+S29+W29+AA29+AE29+AI29+AM29+AQ29+AU29+AY29)-(IF(AND('Debt Setup'!$H$10&lt;&gt;"",'Debt Setup'!$H$10&lt;'Debt Setup'!$H$21),MAX(0,I28+F29-G29),0)+IF(AND('Debt Setup'!$H$11&lt;&gt;"",'Debt Setup'!$H$11&lt;'Debt Setup'!$H$21),MAX(0,M28+J29-K29),0)+IF(AND('Debt Setup'!$H$12&lt;&gt;"",'Debt Setup'!$H$12&lt;'Debt Setup'!$H$21),MAX(0,Q28+N29-O29),0)+IF(AND('Debt Setup'!$H$13&lt;&gt;"",'Debt Setup'!$H$13&lt;'Debt Setup'!$H$21),MAX(0,U28+R29-S29),0)+IF(AND('Debt Setup'!$H$14&lt;&gt;"",'Debt Setup'!$H$14&lt;'Debt Setup'!$H$21),MAX(0,Y28+V29-W29),0)+IF(AND('Debt Setup'!$H$15&lt;&gt;"",'Debt Setup'!$H$15&lt;'Debt Setup'!$H$21),MAX(0,AC28+Z29-AA29),0)+IF(AND('Debt Setup'!$H$16&lt;&gt;"",'Debt Setup'!$H$16&lt;'Debt Setup'!$H$21),MAX(0,AG28+AD29-AE29),0)+IF(AND('Debt Setup'!$H$17&lt;&gt;"",'Debt Setup'!$H$17&lt;'Debt Setup'!$H$21),MAX(0,AK28+AH29-AI29),0)+IF(AND('Debt Setup'!$H$18&lt;&gt;"",'Debt Setup'!$H$18&lt;'Debt Setup'!$H$21),MAX(0,AO28+AL29-AM29),0)+IF(AND('Debt Setup'!$H$19&lt;&gt;"",'Debt Setup'!$H$19&lt;'Debt Setup'!$H$21),MAX(0,AS28+AP29-AQ29),0)+IF(AND('Debt Setup'!$H$20&lt;&gt;"",'Debt Setup'!$H$20&lt;'Debt Setup'!$H$21),MAX(0,AW28+AT29-AU29),0)+IF(AND('Debt Setup'!$H$21&lt;&gt;"",'Debt Setup'!$H$21&lt;'Debt Setup'!$H$21),MAX(0,BA28+AX29-AY29),0))))))</x:f>
      </x:c>
      <x:c r="BA29" s="54" t="str">
        <x:f>IF('Debt Setup'!$F$3=0,"",MAX(0,BA28+AX29-AY29-AZ29))</x:f>
      </x:c>
    </x:row>
    <x:row r="30">
      <x:c r="A30" t="n">
        <x:v>25</x:v>
      </x:c>
      <x:c r="B30" s="86" t="str">
        <x:f>IF('Debt Setup'!$F$3=0,"",DATE(YEAR('Debt Setup'!$B$6),MONTH('Debt Setup'!$B$6)+A30-1,1))</x:f>
      </x:c>
      <x:c r="C30" s="54" t="str">
        <x:f>IF('Debt Setup'!$F$3=0,"",I30+M30+Q30+U30+Y30+AC30+AG30+AK30+AO30+AS30+AW30+BA30)</x:f>
      </x:c>
      <x:c r="D30" s="54" t="str">
        <x:f>IF('Debt Setup'!$F$3=0,"",G30+H30+K30+L30+O30+P30+S30+T30+W30+X30+AA30+AB30+AE30+AF30+AI30+AJ30+AM30+AN30+AQ30+AR30+AU30+AV30+AY30+AZ30)</x:f>
      </x:c>
      <x:c r="E30" s="54" t="str">
        <x:f>IF('Debt Setup'!$F$3=0,"",F30+J30+N30+R30+V30+Z30+AD30+AH30+AL30+AP30+AT30+AX30)</x:f>
      </x:c>
      <x:c r="F30" s="54" t="str">
        <x:f>IF('Debt Setup'!$F$3=0,"",IF(I29&lt;=0,0,I29*'Debt Setup'!$D$10/100/12))</x:f>
      </x:c>
      <x:c r="G30" s="54" t="str">
        <x:f>IF('Debt Setup'!$F$3=0,"",IF('Debt Setup'!$H$10="",0,MIN('Debt Setup'!$E$10,MAX(0,I29+F30))))</x:f>
      </x:c>
      <x:c r="H30" s="54" t="str">
        <x:f>IF('Debt Setup'!$F$3=0,"",IF('Debt Setup'!$H$10="",0,MIN(MAX(0,I29+F30-G30),MAX(0,'Debt Setup'!$F$5-(G30+K30+O30+S30+W30+AA30+AE30+AI30+AM30+AQ30+AU30+AY30)-(IF(AND('Debt Setup'!$H$10&lt;&gt;"",'Debt Setup'!$H$10&lt;'Debt Setup'!$H$10),MAX(0,I29+F30-G30),0)+IF(AND('Debt Setup'!$H$11&lt;&gt;"",'Debt Setup'!$H$11&lt;'Debt Setup'!$H$10),MAX(0,M29+J30-K30),0)+IF(AND('Debt Setup'!$H$12&lt;&gt;"",'Debt Setup'!$H$12&lt;'Debt Setup'!$H$10),MAX(0,Q29+N30-O30),0)+IF(AND('Debt Setup'!$H$13&lt;&gt;"",'Debt Setup'!$H$13&lt;'Debt Setup'!$H$10),MAX(0,U29+R30-S30),0)+IF(AND('Debt Setup'!$H$14&lt;&gt;"",'Debt Setup'!$H$14&lt;'Debt Setup'!$H$10),MAX(0,Y29+V30-W30),0)+IF(AND('Debt Setup'!$H$15&lt;&gt;"",'Debt Setup'!$H$15&lt;'Debt Setup'!$H$10),MAX(0,AC29+Z30-AA30),0)+IF(AND('Debt Setup'!$H$16&lt;&gt;"",'Debt Setup'!$H$16&lt;'Debt Setup'!$H$10),MAX(0,AG29+AD30-AE30),0)+IF(AND('Debt Setup'!$H$17&lt;&gt;"",'Debt Setup'!$H$17&lt;'Debt Setup'!$H$10),MAX(0,AK29+AH30-AI30),0)+IF(AND('Debt Setup'!$H$18&lt;&gt;"",'Debt Setup'!$H$18&lt;'Debt Setup'!$H$10),MAX(0,AO29+AL30-AM30),0)+IF(AND('Debt Setup'!$H$19&lt;&gt;"",'Debt Setup'!$H$19&lt;'Debt Setup'!$H$10),MAX(0,AS29+AP30-AQ30),0)+IF(AND('Debt Setup'!$H$20&lt;&gt;"",'Debt Setup'!$H$20&lt;'Debt Setup'!$H$10),MAX(0,AW29+AT30-AU30),0)+IF(AND('Debt Setup'!$H$21&lt;&gt;"",'Debt Setup'!$H$21&lt;'Debt Setup'!$H$10),MAX(0,BA29+AX30-AY30),0))))))</x:f>
      </x:c>
      <x:c r="I30" s="54" t="str">
        <x:f>IF('Debt Setup'!$F$3=0,"",MAX(0,I29+F30-G30-H30))</x:f>
      </x:c>
      <x:c r="J30" s="54" t="str">
        <x:f>IF('Debt Setup'!$F$3=0,"",IF(M29&lt;=0,0,M29*'Debt Setup'!$D$11/100/12))</x:f>
      </x:c>
      <x:c r="K30" s="54" t="str">
        <x:f>IF('Debt Setup'!$F$3=0,"",IF('Debt Setup'!$H$11="",0,MIN('Debt Setup'!$E$11,MAX(0,M29+J30))))</x:f>
      </x:c>
      <x:c r="L30" s="54" t="str">
        <x:f>IF('Debt Setup'!$F$3=0,"",IF('Debt Setup'!$H$11="",0,MIN(MAX(0,M29+J30-K30),MAX(0,'Debt Setup'!$F$5-(G30+K30+O30+S30+W30+AA30+AE30+AI30+AM30+AQ30+AU30+AY30)-(IF(AND('Debt Setup'!$H$10&lt;&gt;"",'Debt Setup'!$H$10&lt;'Debt Setup'!$H$11),MAX(0,I29+F30-G30),0)+IF(AND('Debt Setup'!$H$11&lt;&gt;"",'Debt Setup'!$H$11&lt;'Debt Setup'!$H$11),MAX(0,M29+J30-K30),0)+IF(AND('Debt Setup'!$H$12&lt;&gt;"",'Debt Setup'!$H$12&lt;'Debt Setup'!$H$11),MAX(0,Q29+N30-O30),0)+IF(AND('Debt Setup'!$H$13&lt;&gt;"",'Debt Setup'!$H$13&lt;'Debt Setup'!$H$11),MAX(0,U29+R30-S30),0)+IF(AND('Debt Setup'!$H$14&lt;&gt;"",'Debt Setup'!$H$14&lt;'Debt Setup'!$H$11),MAX(0,Y29+V30-W30),0)+IF(AND('Debt Setup'!$H$15&lt;&gt;"",'Debt Setup'!$H$15&lt;'Debt Setup'!$H$11),MAX(0,AC29+Z30-AA30),0)+IF(AND('Debt Setup'!$H$16&lt;&gt;"",'Debt Setup'!$H$16&lt;'Debt Setup'!$H$11),MAX(0,AG29+AD30-AE30),0)+IF(AND('Debt Setup'!$H$17&lt;&gt;"",'Debt Setup'!$H$17&lt;'Debt Setup'!$H$11),MAX(0,AK29+AH30-AI30),0)+IF(AND('Debt Setup'!$H$18&lt;&gt;"",'Debt Setup'!$H$18&lt;'Debt Setup'!$H$11),MAX(0,AO29+AL30-AM30),0)+IF(AND('Debt Setup'!$H$19&lt;&gt;"",'Debt Setup'!$H$19&lt;'Debt Setup'!$H$11),MAX(0,AS29+AP30-AQ30),0)+IF(AND('Debt Setup'!$H$20&lt;&gt;"",'Debt Setup'!$H$20&lt;'Debt Setup'!$H$11),MAX(0,AW29+AT30-AU30),0)+IF(AND('Debt Setup'!$H$21&lt;&gt;"",'Debt Setup'!$H$21&lt;'Debt Setup'!$H$11),MAX(0,BA29+AX30-AY30),0))))))</x:f>
      </x:c>
      <x:c r="M30" s="54" t="str">
        <x:f>IF('Debt Setup'!$F$3=0,"",MAX(0,M29+J30-K30-L30))</x:f>
      </x:c>
      <x:c r="N30" s="54" t="str">
        <x:f>IF('Debt Setup'!$F$3=0,"",IF(Q29&lt;=0,0,Q29*'Debt Setup'!$D$12/100/12))</x:f>
      </x:c>
      <x:c r="O30" s="54" t="str">
        <x:f>IF('Debt Setup'!$F$3=0,"",IF('Debt Setup'!$H$12="",0,MIN('Debt Setup'!$E$12,MAX(0,Q29+N30))))</x:f>
      </x:c>
      <x:c r="P30" s="54" t="str">
        <x:f>IF('Debt Setup'!$F$3=0,"",IF('Debt Setup'!$H$12="",0,MIN(MAX(0,Q29+N30-O30),MAX(0,'Debt Setup'!$F$5-(G30+K30+O30+S30+W30+AA30+AE30+AI30+AM30+AQ30+AU30+AY30)-(IF(AND('Debt Setup'!$H$10&lt;&gt;"",'Debt Setup'!$H$10&lt;'Debt Setup'!$H$12),MAX(0,I29+F30-G30),0)+IF(AND('Debt Setup'!$H$11&lt;&gt;"",'Debt Setup'!$H$11&lt;'Debt Setup'!$H$12),MAX(0,M29+J30-K30),0)+IF(AND('Debt Setup'!$H$12&lt;&gt;"",'Debt Setup'!$H$12&lt;'Debt Setup'!$H$12),MAX(0,Q29+N30-O30),0)+IF(AND('Debt Setup'!$H$13&lt;&gt;"",'Debt Setup'!$H$13&lt;'Debt Setup'!$H$12),MAX(0,U29+R30-S30),0)+IF(AND('Debt Setup'!$H$14&lt;&gt;"",'Debt Setup'!$H$14&lt;'Debt Setup'!$H$12),MAX(0,Y29+V30-W30),0)+IF(AND('Debt Setup'!$H$15&lt;&gt;"",'Debt Setup'!$H$15&lt;'Debt Setup'!$H$12),MAX(0,AC29+Z30-AA30),0)+IF(AND('Debt Setup'!$H$16&lt;&gt;"",'Debt Setup'!$H$16&lt;'Debt Setup'!$H$12),MAX(0,AG29+AD30-AE30),0)+IF(AND('Debt Setup'!$H$17&lt;&gt;"",'Debt Setup'!$H$17&lt;'Debt Setup'!$H$12),MAX(0,AK29+AH30-AI30),0)+IF(AND('Debt Setup'!$H$18&lt;&gt;"",'Debt Setup'!$H$18&lt;'Debt Setup'!$H$12),MAX(0,AO29+AL30-AM30),0)+IF(AND('Debt Setup'!$H$19&lt;&gt;"",'Debt Setup'!$H$19&lt;'Debt Setup'!$H$12),MAX(0,AS29+AP30-AQ30),0)+IF(AND('Debt Setup'!$H$20&lt;&gt;"",'Debt Setup'!$H$20&lt;'Debt Setup'!$H$12),MAX(0,AW29+AT30-AU30),0)+IF(AND('Debt Setup'!$H$21&lt;&gt;"",'Debt Setup'!$H$21&lt;'Debt Setup'!$H$12),MAX(0,BA29+AX30-AY30),0))))))</x:f>
      </x:c>
      <x:c r="Q30" s="54" t="str">
        <x:f>IF('Debt Setup'!$F$3=0,"",MAX(0,Q29+N30-O30-P30))</x:f>
      </x:c>
      <x:c r="R30" s="54" t="str">
        <x:f>IF('Debt Setup'!$F$3=0,"",IF(U29&lt;=0,0,U29*'Debt Setup'!$D$13/100/12))</x:f>
      </x:c>
      <x:c r="S30" s="54" t="str">
        <x:f>IF('Debt Setup'!$F$3=0,"",IF('Debt Setup'!$H$13="",0,MIN('Debt Setup'!$E$13,MAX(0,U29+R30))))</x:f>
      </x:c>
      <x:c r="T30" s="54" t="str">
        <x:f>IF('Debt Setup'!$F$3=0,"",IF('Debt Setup'!$H$13="",0,MIN(MAX(0,U29+R30-S30),MAX(0,'Debt Setup'!$F$5-(G30+K30+O30+S30+W30+AA30+AE30+AI30+AM30+AQ30+AU30+AY30)-(IF(AND('Debt Setup'!$H$10&lt;&gt;"",'Debt Setup'!$H$10&lt;'Debt Setup'!$H$13),MAX(0,I29+F30-G30),0)+IF(AND('Debt Setup'!$H$11&lt;&gt;"",'Debt Setup'!$H$11&lt;'Debt Setup'!$H$13),MAX(0,M29+J30-K30),0)+IF(AND('Debt Setup'!$H$12&lt;&gt;"",'Debt Setup'!$H$12&lt;'Debt Setup'!$H$13),MAX(0,Q29+N30-O30),0)+IF(AND('Debt Setup'!$H$13&lt;&gt;"",'Debt Setup'!$H$13&lt;'Debt Setup'!$H$13),MAX(0,U29+R30-S30),0)+IF(AND('Debt Setup'!$H$14&lt;&gt;"",'Debt Setup'!$H$14&lt;'Debt Setup'!$H$13),MAX(0,Y29+V30-W30),0)+IF(AND('Debt Setup'!$H$15&lt;&gt;"",'Debt Setup'!$H$15&lt;'Debt Setup'!$H$13),MAX(0,AC29+Z30-AA30),0)+IF(AND('Debt Setup'!$H$16&lt;&gt;"",'Debt Setup'!$H$16&lt;'Debt Setup'!$H$13),MAX(0,AG29+AD30-AE30),0)+IF(AND('Debt Setup'!$H$17&lt;&gt;"",'Debt Setup'!$H$17&lt;'Debt Setup'!$H$13),MAX(0,AK29+AH30-AI30),0)+IF(AND('Debt Setup'!$H$18&lt;&gt;"",'Debt Setup'!$H$18&lt;'Debt Setup'!$H$13),MAX(0,AO29+AL30-AM30),0)+IF(AND('Debt Setup'!$H$19&lt;&gt;"",'Debt Setup'!$H$19&lt;'Debt Setup'!$H$13),MAX(0,AS29+AP30-AQ30),0)+IF(AND('Debt Setup'!$H$20&lt;&gt;"",'Debt Setup'!$H$20&lt;'Debt Setup'!$H$13),MAX(0,AW29+AT30-AU30),0)+IF(AND('Debt Setup'!$H$21&lt;&gt;"",'Debt Setup'!$H$21&lt;'Debt Setup'!$H$13),MAX(0,BA29+AX30-AY30),0))))))</x:f>
      </x:c>
      <x:c r="U30" s="54" t="str">
        <x:f>IF('Debt Setup'!$F$3=0,"",MAX(0,U29+R30-S30-T30))</x:f>
      </x:c>
      <x:c r="V30" s="54" t="str">
        <x:f>IF('Debt Setup'!$F$3=0,"",IF(Y29&lt;=0,0,Y29*'Debt Setup'!$D$14/100/12))</x:f>
      </x:c>
      <x:c r="W30" s="54" t="str">
        <x:f>IF('Debt Setup'!$F$3=0,"",IF('Debt Setup'!$H$14="",0,MIN('Debt Setup'!$E$14,MAX(0,Y29+V30))))</x:f>
      </x:c>
      <x:c r="X30" s="54" t="str">
        <x:f>IF('Debt Setup'!$F$3=0,"",IF('Debt Setup'!$H$14="",0,MIN(MAX(0,Y29+V30-W30),MAX(0,'Debt Setup'!$F$5-(G30+K30+O30+S30+W30+AA30+AE30+AI30+AM30+AQ30+AU30+AY30)-(IF(AND('Debt Setup'!$H$10&lt;&gt;"",'Debt Setup'!$H$10&lt;'Debt Setup'!$H$14),MAX(0,I29+F30-G30),0)+IF(AND('Debt Setup'!$H$11&lt;&gt;"",'Debt Setup'!$H$11&lt;'Debt Setup'!$H$14),MAX(0,M29+J30-K30),0)+IF(AND('Debt Setup'!$H$12&lt;&gt;"",'Debt Setup'!$H$12&lt;'Debt Setup'!$H$14),MAX(0,Q29+N30-O30),0)+IF(AND('Debt Setup'!$H$13&lt;&gt;"",'Debt Setup'!$H$13&lt;'Debt Setup'!$H$14),MAX(0,U29+R30-S30),0)+IF(AND('Debt Setup'!$H$14&lt;&gt;"",'Debt Setup'!$H$14&lt;'Debt Setup'!$H$14),MAX(0,Y29+V30-W30),0)+IF(AND('Debt Setup'!$H$15&lt;&gt;"",'Debt Setup'!$H$15&lt;'Debt Setup'!$H$14),MAX(0,AC29+Z30-AA30),0)+IF(AND('Debt Setup'!$H$16&lt;&gt;"",'Debt Setup'!$H$16&lt;'Debt Setup'!$H$14),MAX(0,AG29+AD30-AE30),0)+IF(AND('Debt Setup'!$H$17&lt;&gt;"",'Debt Setup'!$H$17&lt;'Debt Setup'!$H$14),MAX(0,AK29+AH30-AI30),0)+IF(AND('Debt Setup'!$H$18&lt;&gt;"",'Debt Setup'!$H$18&lt;'Debt Setup'!$H$14),MAX(0,AO29+AL30-AM30),0)+IF(AND('Debt Setup'!$H$19&lt;&gt;"",'Debt Setup'!$H$19&lt;'Debt Setup'!$H$14),MAX(0,AS29+AP30-AQ30),0)+IF(AND('Debt Setup'!$H$20&lt;&gt;"",'Debt Setup'!$H$20&lt;'Debt Setup'!$H$14),MAX(0,AW29+AT30-AU30),0)+IF(AND('Debt Setup'!$H$21&lt;&gt;"",'Debt Setup'!$H$21&lt;'Debt Setup'!$H$14),MAX(0,BA29+AX30-AY30),0))))))</x:f>
      </x:c>
      <x:c r="Y30" s="54" t="str">
        <x:f>IF('Debt Setup'!$F$3=0,"",MAX(0,Y29+V30-W30-X30))</x:f>
      </x:c>
      <x:c r="Z30" s="54" t="str">
        <x:f>IF('Debt Setup'!$F$3=0,"",IF(AC29&lt;=0,0,AC29*'Debt Setup'!$D$15/100/12))</x:f>
      </x:c>
      <x:c r="AA30" s="54" t="str">
        <x:f>IF('Debt Setup'!$F$3=0,"",IF('Debt Setup'!$H$15="",0,MIN('Debt Setup'!$E$15,MAX(0,AC29+Z30))))</x:f>
      </x:c>
      <x:c r="AB30" s="54" t="str">
        <x:f>IF('Debt Setup'!$F$3=0,"",IF('Debt Setup'!$H$15="",0,MIN(MAX(0,AC29+Z30-AA30),MAX(0,'Debt Setup'!$F$5-(G30+K30+O30+S30+W30+AA30+AE30+AI30+AM30+AQ30+AU30+AY30)-(IF(AND('Debt Setup'!$H$10&lt;&gt;"",'Debt Setup'!$H$10&lt;'Debt Setup'!$H$15),MAX(0,I29+F30-G30),0)+IF(AND('Debt Setup'!$H$11&lt;&gt;"",'Debt Setup'!$H$11&lt;'Debt Setup'!$H$15),MAX(0,M29+J30-K30),0)+IF(AND('Debt Setup'!$H$12&lt;&gt;"",'Debt Setup'!$H$12&lt;'Debt Setup'!$H$15),MAX(0,Q29+N30-O30),0)+IF(AND('Debt Setup'!$H$13&lt;&gt;"",'Debt Setup'!$H$13&lt;'Debt Setup'!$H$15),MAX(0,U29+R30-S30),0)+IF(AND('Debt Setup'!$H$14&lt;&gt;"",'Debt Setup'!$H$14&lt;'Debt Setup'!$H$15),MAX(0,Y29+V30-W30),0)+IF(AND('Debt Setup'!$H$15&lt;&gt;"",'Debt Setup'!$H$15&lt;'Debt Setup'!$H$15),MAX(0,AC29+Z30-AA30),0)+IF(AND('Debt Setup'!$H$16&lt;&gt;"",'Debt Setup'!$H$16&lt;'Debt Setup'!$H$15),MAX(0,AG29+AD30-AE30),0)+IF(AND('Debt Setup'!$H$17&lt;&gt;"",'Debt Setup'!$H$17&lt;'Debt Setup'!$H$15),MAX(0,AK29+AH30-AI30),0)+IF(AND('Debt Setup'!$H$18&lt;&gt;"",'Debt Setup'!$H$18&lt;'Debt Setup'!$H$15),MAX(0,AO29+AL30-AM30),0)+IF(AND('Debt Setup'!$H$19&lt;&gt;"",'Debt Setup'!$H$19&lt;'Debt Setup'!$H$15),MAX(0,AS29+AP30-AQ30),0)+IF(AND('Debt Setup'!$H$20&lt;&gt;"",'Debt Setup'!$H$20&lt;'Debt Setup'!$H$15),MAX(0,AW29+AT30-AU30),0)+IF(AND('Debt Setup'!$H$21&lt;&gt;"",'Debt Setup'!$H$21&lt;'Debt Setup'!$H$15),MAX(0,BA29+AX30-AY30),0))))))</x:f>
      </x:c>
      <x:c r="AC30" s="54" t="str">
        <x:f>IF('Debt Setup'!$F$3=0,"",MAX(0,AC29+Z30-AA30-AB30))</x:f>
      </x:c>
      <x:c r="AD30" s="54" t="str">
        <x:f>IF('Debt Setup'!$F$3=0,"",IF(AG29&lt;=0,0,AG29*'Debt Setup'!$D$16/100/12))</x:f>
      </x:c>
      <x:c r="AE30" s="54" t="str">
        <x:f>IF('Debt Setup'!$F$3=0,"",IF('Debt Setup'!$H$16="",0,MIN('Debt Setup'!$E$16,MAX(0,AG29+AD30))))</x:f>
      </x:c>
      <x:c r="AF30" s="54" t="str">
        <x:f>IF('Debt Setup'!$F$3=0,"",IF('Debt Setup'!$H$16="",0,MIN(MAX(0,AG29+AD30-AE30),MAX(0,'Debt Setup'!$F$5-(G30+K30+O30+S30+W30+AA30+AE30+AI30+AM30+AQ30+AU30+AY30)-(IF(AND('Debt Setup'!$H$10&lt;&gt;"",'Debt Setup'!$H$10&lt;'Debt Setup'!$H$16),MAX(0,I29+F30-G30),0)+IF(AND('Debt Setup'!$H$11&lt;&gt;"",'Debt Setup'!$H$11&lt;'Debt Setup'!$H$16),MAX(0,M29+J30-K30),0)+IF(AND('Debt Setup'!$H$12&lt;&gt;"",'Debt Setup'!$H$12&lt;'Debt Setup'!$H$16),MAX(0,Q29+N30-O30),0)+IF(AND('Debt Setup'!$H$13&lt;&gt;"",'Debt Setup'!$H$13&lt;'Debt Setup'!$H$16),MAX(0,U29+R30-S30),0)+IF(AND('Debt Setup'!$H$14&lt;&gt;"",'Debt Setup'!$H$14&lt;'Debt Setup'!$H$16),MAX(0,Y29+V30-W30),0)+IF(AND('Debt Setup'!$H$15&lt;&gt;"",'Debt Setup'!$H$15&lt;'Debt Setup'!$H$16),MAX(0,AC29+Z30-AA30),0)+IF(AND('Debt Setup'!$H$16&lt;&gt;"",'Debt Setup'!$H$16&lt;'Debt Setup'!$H$16),MAX(0,AG29+AD30-AE30),0)+IF(AND('Debt Setup'!$H$17&lt;&gt;"",'Debt Setup'!$H$17&lt;'Debt Setup'!$H$16),MAX(0,AK29+AH30-AI30),0)+IF(AND('Debt Setup'!$H$18&lt;&gt;"",'Debt Setup'!$H$18&lt;'Debt Setup'!$H$16),MAX(0,AO29+AL30-AM30),0)+IF(AND('Debt Setup'!$H$19&lt;&gt;"",'Debt Setup'!$H$19&lt;'Debt Setup'!$H$16),MAX(0,AS29+AP30-AQ30),0)+IF(AND('Debt Setup'!$H$20&lt;&gt;"",'Debt Setup'!$H$20&lt;'Debt Setup'!$H$16),MAX(0,AW29+AT30-AU30),0)+IF(AND('Debt Setup'!$H$21&lt;&gt;"",'Debt Setup'!$H$21&lt;'Debt Setup'!$H$16),MAX(0,BA29+AX30-AY30),0))))))</x:f>
      </x:c>
      <x:c r="AG30" s="54" t="str">
        <x:f>IF('Debt Setup'!$F$3=0,"",MAX(0,AG29+AD30-AE30-AF30))</x:f>
      </x:c>
      <x:c r="AH30" s="54" t="str">
        <x:f>IF('Debt Setup'!$F$3=0,"",IF(AK29&lt;=0,0,AK29*'Debt Setup'!$D$17/100/12))</x:f>
      </x:c>
      <x:c r="AI30" s="54" t="str">
        <x:f>IF('Debt Setup'!$F$3=0,"",IF('Debt Setup'!$H$17="",0,MIN('Debt Setup'!$E$17,MAX(0,AK29+AH30))))</x:f>
      </x:c>
      <x:c r="AJ30" s="54" t="str">
        <x:f>IF('Debt Setup'!$F$3=0,"",IF('Debt Setup'!$H$17="",0,MIN(MAX(0,AK29+AH30-AI30),MAX(0,'Debt Setup'!$F$5-(G30+K30+O30+S30+W30+AA30+AE30+AI30+AM30+AQ30+AU30+AY30)-(IF(AND('Debt Setup'!$H$10&lt;&gt;"",'Debt Setup'!$H$10&lt;'Debt Setup'!$H$17),MAX(0,I29+F30-G30),0)+IF(AND('Debt Setup'!$H$11&lt;&gt;"",'Debt Setup'!$H$11&lt;'Debt Setup'!$H$17),MAX(0,M29+J30-K30),0)+IF(AND('Debt Setup'!$H$12&lt;&gt;"",'Debt Setup'!$H$12&lt;'Debt Setup'!$H$17),MAX(0,Q29+N30-O30),0)+IF(AND('Debt Setup'!$H$13&lt;&gt;"",'Debt Setup'!$H$13&lt;'Debt Setup'!$H$17),MAX(0,U29+R30-S30),0)+IF(AND('Debt Setup'!$H$14&lt;&gt;"",'Debt Setup'!$H$14&lt;'Debt Setup'!$H$17),MAX(0,Y29+V30-W30),0)+IF(AND('Debt Setup'!$H$15&lt;&gt;"",'Debt Setup'!$H$15&lt;'Debt Setup'!$H$17),MAX(0,AC29+Z30-AA30),0)+IF(AND('Debt Setup'!$H$16&lt;&gt;"",'Debt Setup'!$H$16&lt;'Debt Setup'!$H$17),MAX(0,AG29+AD30-AE30),0)+IF(AND('Debt Setup'!$H$17&lt;&gt;"",'Debt Setup'!$H$17&lt;'Debt Setup'!$H$17),MAX(0,AK29+AH30-AI30),0)+IF(AND('Debt Setup'!$H$18&lt;&gt;"",'Debt Setup'!$H$18&lt;'Debt Setup'!$H$17),MAX(0,AO29+AL30-AM30),0)+IF(AND('Debt Setup'!$H$19&lt;&gt;"",'Debt Setup'!$H$19&lt;'Debt Setup'!$H$17),MAX(0,AS29+AP30-AQ30),0)+IF(AND('Debt Setup'!$H$20&lt;&gt;"",'Debt Setup'!$H$20&lt;'Debt Setup'!$H$17),MAX(0,AW29+AT30-AU30),0)+IF(AND('Debt Setup'!$H$21&lt;&gt;"",'Debt Setup'!$H$21&lt;'Debt Setup'!$H$17),MAX(0,BA29+AX30-AY30),0))))))</x:f>
      </x:c>
      <x:c r="AK30" s="54" t="str">
        <x:f>IF('Debt Setup'!$F$3=0,"",MAX(0,AK29+AH30-AI30-AJ30))</x:f>
      </x:c>
      <x:c r="AL30" s="54" t="str">
        <x:f>IF('Debt Setup'!$F$3=0,"",IF(AO29&lt;=0,0,AO29*'Debt Setup'!$D$18/100/12))</x:f>
      </x:c>
      <x:c r="AM30" s="54" t="str">
        <x:f>IF('Debt Setup'!$F$3=0,"",IF('Debt Setup'!$H$18="",0,MIN('Debt Setup'!$E$18,MAX(0,AO29+AL30))))</x:f>
      </x:c>
      <x:c r="AN30" s="54" t="str">
        <x:f>IF('Debt Setup'!$F$3=0,"",IF('Debt Setup'!$H$18="",0,MIN(MAX(0,AO29+AL30-AM30),MAX(0,'Debt Setup'!$F$5-(G30+K30+O30+S30+W30+AA30+AE30+AI30+AM30+AQ30+AU30+AY30)-(IF(AND('Debt Setup'!$H$10&lt;&gt;"",'Debt Setup'!$H$10&lt;'Debt Setup'!$H$18),MAX(0,I29+F30-G30),0)+IF(AND('Debt Setup'!$H$11&lt;&gt;"",'Debt Setup'!$H$11&lt;'Debt Setup'!$H$18),MAX(0,M29+J30-K30),0)+IF(AND('Debt Setup'!$H$12&lt;&gt;"",'Debt Setup'!$H$12&lt;'Debt Setup'!$H$18),MAX(0,Q29+N30-O30),0)+IF(AND('Debt Setup'!$H$13&lt;&gt;"",'Debt Setup'!$H$13&lt;'Debt Setup'!$H$18),MAX(0,U29+R30-S30),0)+IF(AND('Debt Setup'!$H$14&lt;&gt;"",'Debt Setup'!$H$14&lt;'Debt Setup'!$H$18),MAX(0,Y29+V30-W30),0)+IF(AND('Debt Setup'!$H$15&lt;&gt;"",'Debt Setup'!$H$15&lt;'Debt Setup'!$H$18),MAX(0,AC29+Z30-AA30),0)+IF(AND('Debt Setup'!$H$16&lt;&gt;"",'Debt Setup'!$H$16&lt;'Debt Setup'!$H$18),MAX(0,AG29+AD30-AE30),0)+IF(AND('Debt Setup'!$H$17&lt;&gt;"",'Debt Setup'!$H$17&lt;'Debt Setup'!$H$18),MAX(0,AK29+AH30-AI30),0)+IF(AND('Debt Setup'!$H$18&lt;&gt;"",'Debt Setup'!$H$18&lt;'Debt Setup'!$H$18),MAX(0,AO29+AL30-AM30),0)+IF(AND('Debt Setup'!$H$19&lt;&gt;"",'Debt Setup'!$H$19&lt;'Debt Setup'!$H$18),MAX(0,AS29+AP30-AQ30),0)+IF(AND('Debt Setup'!$H$20&lt;&gt;"",'Debt Setup'!$H$20&lt;'Debt Setup'!$H$18),MAX(0,AW29+AT30-AU30),0)+IF(AND('Debt Setup'!$H$21&lt;&gt;"",'Debt Setup'!$H$21&lt;'Debt Setup'!$H$18),MAX(0,BA29+AX30-AY30),0))))))</x:f>
      </x:c>
      <x:c r="AO30" s="54" t="str">
        <x:f>IF('Debt Setup'!$F$3=0,"",MAX(0,AO29+AL30-AM30-AN30))</x:f>
      </x:c>
      <x:c r="AP30" s="54" t="str">
        <x:f>IF('Debt Setup'!$F$3=0,"",IF(AS29&lt;=0,0,AS29*'Debt Setup'!$D$19/100/12))</x:f>
      </x:c>
      <x:c r="AQ30" s="54" t="str">
        <x:f>IF('Debt Setup'!$F$3=0,"",IF('Debt Setup'!$H$19="",0,MIN('Debt Setup'!$E$19,MAX(0,AS29+AP30))))</x:f>
      </x:c>
      <x:c r="AR30" s="54" t="str">
        <x:f>IF('Debt Setup'!$F$3=0,"",IF('Debt Setup'!$H$19="",0,MIN(MAX(0,AS29+AP30-AQ30),MAX(0,'Debt Setup'!$F$5-(G30+K30+O30+S30+W30+AA30+AE30+AI30+AM30+AQ30+AU30+AY30)-(IF(AND('Debt Setup'!$H$10&lt;&gt;"",'Debt Setup'!$H$10&lt;'Debt Setup'!$H$19),MAX(0,I29+F30-G30),0)+IF(AND('Debt Setup'!$H$11&lt;&gt;"",'Debt Setup'!$H$11&lt;'Debt Setup'!$H$19),MAX(0,M29+J30-K30),0)+IF(AND('Debt Setup'!$H$12&lt;&gt;"",'Debt Setup'!$H$12&lt;'Debt Setup'!$H$19),MAX(0,Q29+N30-O30),0)+IF(AND('Debt Setup'!$H$13&lt;&gt;"",'Debt Setup'!$H$13&lt;'Debt Setup'!$H$19),MAX(0,U29+R30-S30),0)+IF(AND('Debt Setup'!$H$14&lt;&gt;"",'Debt Setup'!$H$14&lt;'Debt Setup'!$H$19),MAX(0,Y29+V30-W30),0)+IF(AND('Debt Setup'!$H$15&lt;&gt;"",'Debt Setup'!$H$15&lt;'Debt Setup'!$H$19),MAX(0,AC29+Z30-AA30),0)+IF(AND('Debt Setup'!$H$16&lt;&gt;"",'Debt Setup'!$H$16&lt;'Debt Setup'!$H$19),MAX(0,AG29+AD30-AE30),0)+IF(AND('Debt Setup'!$H$17&lt;&gt;"",'Debt Setup'!$H$17&lt;'Debt Setup'!$H$19),MAX(0,AK29+AH30-AI30),0)+IF(AND('Debt Setup'!$H$18&lt;&gt;"",'Debt Setup'!$H$18&lt;'Debt Setup'!$H$19),MAX(0,AO29+AL30-AM30),0)+IF(AND('Debt Setup'!$H$19&lt;&gt;"",'Debt Setup'!$H$19&lt;'Debt Setup'!$H$19),MAX(0,AS29+AP30-AQ30),0)+IF(AND('Debt Setup'!$H$20&lt;&gt;"",'Debt Setup'!$H$20&lt;'Debt Setup'!$H$19),MAX(0,AW29+AT30-AU30),0)+IF(AND('Debt Setup'!$H$21&lt;&gt;"",'Debt Setup'!$H$21&lt;'Debt Setup'!$H$19),MAX(0,BA29+AX30-AY30),0))))))</x:f>
      </x:c>
      <x:c r="AS30" s="54" t="str">
        <x:f>IF('Debt Setup'!$F$3=0,"",MAX(0,AS29+AP30-AQ30-AR30))</x:f>
      </x:c>
      <x:c r="AT30" s="54" t="str">
        <x:f>IF('Debt Setup'!$F$3=0,"",IF(AW29&lt;=0,0,AW29*'Debt Setup'!$D$20/100/12))</x:f>
      </x:c>
      <x:c r="AU30" s="54" t="str">
        <x:f>IF('Debt Setup'!$F$3=0,"",IF('Debt Setup'!$H$20="",0,MIN('Debt Setup'!$E$20,MAX(0,AW29+AT30))))</x:f>
      </x:c>
      <x:c r="AV30" s="54" t="str">
        <x:f>IF('Debt Setup'!$F$3=0,"",IF('Debt Setup'!$H$20="",0,MIN(MAX(0,AW29+AT30-AU30),MAX(0,'Debt Setup'!$F$5-(G30+K30+O30+S30+W30+AA30+AE30+AI30+AM30+AQ30+AU30+AY30)-(IF(AND('Debt Setup'!$H$10&lt;&gt;"",'Debt Setup'!$H$10&lt;'Debt Setup'!$H$20),MAX(0,I29+F30-G30),0)+IF(AND('Debt Setup'!$H$11&lt;&gt;"",'Debt Setup'!$H$11&lt;'Debt Setup'!$H$20),MAX(0,M29+J30-K30),0)+IF(AND('Debt Setup'!$H$12&lt;&gt;"",'Debt Setup'!$H$12&lt;'Debt Setup'!$H$20),MAX(0,Q29+N30-O30),0)+IF(AND('Debt Setup'!$H$13&lt;&gt;"",'Debt Setup'!$H$13&lt;'Debt Setup'!$H$20),MAX(0,U29+R30-S30),0)+IF(AND('Debt Setup'!$H$14&lt;&gt;"",'Debt Setup'!$H$14&lt;'Debt Setup'!$H$20),MAX(0,Y29+V30-W30),0)+IF(AND('Debt Setup'!$H$15&lt;&gt;"",'Debt Setup'!$H$15&lt;'Debt Setup'!$H$20),MAX(0,AC29+Z30-AA30),0)+IF(AND('Debt Setup'!$H$16&lt;&gt;"",'Debt Setup'!$H$16&lt;'Debt Setup'!$H$20),MAX(0,AG29+AD30-AE30),0)+IF(AND('Debt Setup'!$H$17&lt;&gt;"",'Debt Setup'!$H$17&lt;'Debt Setup'!$H$20),MAX(0,AK29+AH30-AI30),0)+IF(AND('Debt Setup'!$H$18&lt;&gt;"",'Debt Setup'!$H$18&lt;'Debt Setup'!$H$20),MAX(0,AO29+AL30-AM30),0)+IF(AND('Debt Setup'!$H$19&lt;&gt;"",'Debt Setup'!$H$19&lt;'Debt Setup'!$H$20),MAX(0,AS29+AP30-AQ30),0)+IF(AND('Debt Setup'!$H$20&lt;&gt;"",'Debt Setup'!$H$20&lt;'Debt Setup'!$H$20),MAX(0,AW29+AT30-AU30),0)+IF(AND('Debt Setup'!$H$21&lt;&gt;"",'Debt Setup'!$H$21&lt;'Debt Setup'!$H$20),MAX(0,BA29+AX30-AY30),0))))))</x:f>
      </x:c>
      <x:c r="AW30" s="54" t="str">
        <x:f>IF('Debt Setup'!$F$3=0,"",MAX(0,AW29+AT30-AU30-AV30))</x:f>
      </x:c>
      <x:c r="AX30" s="54" t="str">
        <x:f>IF('Debt Setup'!$F$3=0,"",IF(BA29&lt;=0,0,BA29*'Debt Setup'!$D$21/100/12))</x:f>
      </x:c>
      <x:c r="AY30" s="54" t="str">
        <x:f>IF('Debt Setup'!$F$3=0,"",IF('Debt Setup'!$H$21="",0,MIN('Debt Setup'!$E$21,MAX(0,BA29+AX30))))</x:f>
      </x:c>
      <x:c r="AZ30" s="54" t="str">
        <x:f>IF('Debt Setup'!$F$3=0,"",IF('Debt Setup'!$H$21="",0,MIN(MAX(0,BA29+AX30-AY30),MAX(0,'Debt Setup'!$F$5-(G30+K30+O30+S30+W30+AA30+AE30+AI30+AM30+AQ30+AU30+AY30)-(IF(AND('Debt Setup'!$H$10&lt;&gt;"",'Debt Setup'!$H$10&lt;'Debt Setup'!$H$21),MAX(0,I29+F30-G30),0)+IF(AND('Debt Setup'!$H$11&lt;&gt;"",'Debt Setup'!$H$11&lt;'Debt Setup'!$H$21),MAX(0,M29+J30-K30),0)+IF(AND('Debt Setup'!$H$12&lt;&gt;"",'Debt Setup'!$H$12&lt;'Debt Setup'!$H$21),MAX(0,Q29+N30-O30),0)+IF(AND('Debt Setup'!$H$13&lt;&gt;"",'Debt Setup'!$H$13&lt;'Debt Setup'!$H$21),MAX(0,U29+R30-S30),0)+IF(AND('Debt Setup'!$H$14&lt;&gt;"",'Debt Setup'!$H$14&lt;'Debt Setup'!$H$21),MAX(0,Y29+V30-W30),0)+IF(AND('Debt Setup'!$H$15&lt;&gt;"",'Debt Setup'!$H$15&lt;'Debt Setup'!$H$21),MAX(0,AC29+Z30-AA30),0)+IF(AND('Debt Setup'!$H$16&lt;&gt;"",'Debt Setup'!$H$16&lt;'Debt Setup'!$H$21),MAX(0,AG29+AD30-AE30),0)+IF(AND('Debt Setup'!$H$17&lt;&gt;"",'Debt Setup'!$H$17&lt;'Debt Setup'!$H$21),MAX(0,AK29+AH30-AI30),0)+IF(AND('Debt Setup'!$H$18&lt;&gt;"",'Debt Setup'!$H$18&lt;'Debt Setup'!$H$21),MAX(0,AO29+AL30-AM30),0)+IF(AND('Debt Setup'!$H$19&lt;&gt;"",'Debt Setup'!$H$19&lt;'Debt Setup'!$H$21),MAX(0,AS29+AP30-AQ30),0)+IF(AND('Debt Setup'!$H$20&lt;&gt;"",'Debt Setup'!$H$20&lt;'Debt Setup'!$H$21),MAX(0,AW29+AT30-AU30),0)+IF(AND('Debt Setup'!$H$21&lt;&gt;"",'Debt Setup'!$H$21&lt;'Debt Setup'!$H$21),MAX(0,BA29+AX30-AY30),0))))))</x:f>
      </x:c>
      <x:c r="BA30" s="54" t="str">
        <x:f>IF('Debt Setup'!$F$3=0,"",MAX(0,BA29+AX30-AY30-AZ30))</x:f>
      </x:c>
    </x:row>
    <x:row r="31">
      <x:c r="A31" t="n">
        <x:v>26</x:v>
      </x:c>
      <x:c r="B31" s="86" t="str">
        <x:f>IF('Debt Setup'!$F$3=0,"",DATE(YEAR('Debt Setup'!$B$6),MONTH('Debt Setup'!$B$6)+A31-1,1))</x:f>
      </x:c>
      <x:c r="C31" s="54" t="str">
        <x:f>IF('Debt Setup'!$F$3=0,"",I31+M31+Q31+U31+Y31+AC31+AG31+AK31+AO31+AS31+AW31+BA31)</x:f>
      </x:c>
      <x:c r="D31" s="54" t="str">
        <x:f>IF('Debt Setup'!$F$3=0,"",G31+H31+K31+L31+O31+P31+S31+T31+W31+X31+AA31+AB31+AE31+AF31+AI31+AJ31+AM31+AN31+AQ31+AR31+AU31+AV31+AY31+AZ31)</x:f>
      </x:c>
      <x:c r="E31" s="54" t="str">
        <x:f>IF('Debt Setup'!$F$3=0,"",F31+J31+N31+R31+V31+Z31+AD31+AH31+AL31+AP31+AT31+AX31)</x:f>
      </x:c>
      <x:c r="F31" s="54" t="str">
        <x:f>IF('Debt Setup'!$F$3=0,"",IF(I30&lt;=0,0,I30*'Debt Setup'!$D$10/100/12))</x:f>
      </x:c>
      <x:c r="G31" s="54" t="str">
        <x:f>IF('Debt Setup'!$F$3=0,"",IF('Debt Setup'!$H$10="",0,MIN('Debt Setup'!$E$10,MAX(0,I30+F31))))</x:f>
      </x:c>
      <x:c r="H31" s="54" t="str">
        <x:f>IF('Debt Setup'!$F$3=0,"",IF('Debt Setup'!$H$10="",0,MIN(MAX(0,I30+F31-G31),MAX(0,'Debt Setup'!$F$5-(G31+K31+O31+S31+W31+AA31+AE31+AI31+AM31+AQ31+AU31+AY31)-(IF(AND('Debt Setup'!$H$10&lt;&gt;"",'Debt Setup'!$H$10&lt;'Debt Setup'!$H$10),MAX(0,I30+F31-G31),0)+IF(AND('Debt Setup'!$H$11&lt;&gt;"",'Debt Setup'!$H$11&lt;'Debt Setup'!$H$10),MAX(0,M30+J31-K31),0)+IF(AND('Debt Setup'!$H$12&lt;&gt;"",'Debt Setup'!$H$12&lt;'Debt Setup'!$H$10),MAX(0,Q30+N31-O31),0)+IF(AND('Debt Setup'!$H$13&lt;&gt;"",'Debt Setup'!$H$13&lt;'Debt Setup'!$H$10),MAX(0,U30+R31-S31),0)+IF(AND('Debt Setup'!$H$14&lt;&gt;"",'Debt Setup'!$H$14&lt;'Debt Setup'!$H$10),MAX(0,Y30+V31-W31),0)+IF(AND('Debt Setup'!$H$15&lt;&gt;"",'Debt Setup'!$H$15&lt;'Debt Setup'!$H$10),MAX(0,AC30+Z31-AA31),0)+IF(AND('Debt Setup'!$H$16&lt;&gt;"",'Debt Setup'!$H$16&lt;'Debt Setup'!$H$10),MAX(0,AG30+AD31-AE31),0)+IF(AND('Debt Setup'!$H$17&lt;&gt;"",'Debt Setup'!$H$17&lt;'Debt Setup'!$H$10),MAX(0,AK30+AH31-AI31),0)+IF(AND('Debt Setup'!$H$18&lt;&gt;"",'Debt Setup'!$H$18&lt;'Debt Setup'!$H$10),MAX(0,AO30+AL31-AM31),0)+IF(AND('Debt Setup'!$H$19&lt;&gt;"",'Debt Setup'!$H$19&lt;'Debt Setup'!$H$10),MAX(0,AS30+AP31-AQ31),0)+IF(AND('Debt Setup'!$H$20&lt;&gt;"",'Debt Setup'!$H$20&lt;'Debt Setup'!$H$10),MAX(0,AW30+AT31-AU31),0)+IF(AND('Debt Setup'!$H$21&lt;&gt;"",'Debt Setup'!$H$21&lt;'Debt Setup'!$H$10),MAX(0,BA30+AX31-AY31),0))))))</x:f>
      </x:c>
      <x:c r="I31" s="54" t="str">
        <x:f>IF('Debt Setup'!$F$3=0,"",MAX(0,I30+F31-G31-H31))</x:f>
      </x:c>
      <x:c r="J31" s="54" t="str">
        <x:f>IF('Debt Setup'!$F$3=0,"",IF(M30&lt;=0,0,M30*'Debt Setup'!$D$11/100/12))</x:f>
      </x:c>
      <x:c r="K31" s="54" t="str">
        <x:f>IF('Debt Setup'!$F$3=0,"",IF('Debt Setup'!$H$11="",0,MIN('Debt Setup'!$E$11,MAX(0,M30+J31))))</x:f>
      </x:c>
      <x:c r="L31" s="54" t="str">
        <x:f>IF('Debt Setup'!$F$3=0,"",IF('Debt Setup'!$H$11="",0,MIN(MAX(0,M30+J31-K31),MAX(0,'Debt Setup'!$F$5-(G31+K31+O31+S31+W31+AA31+AE31+AI31+AM31+AQ31+AU31+AY31)-(IF(AND('Debt Setup'!$H$10&lt;&gt;"",'Debt Setup'!$H$10&lt;'Debt Setup'!$H$11),MAX(0,I30+F31-G31),0)+IF(AND('Debt Setup'!$H$11&lt;&gt;"",'Debt Setup'!$H$11&lt;'Debt Setup'!$H$11),MAX(0,M30+J31-K31),0)+IF(AND('Debt Setup'!$H$12&lt;&gt;"",'Debt Setup'!$H$12&lt;'Debt Setup'!$H$11),MAX(0,Q30+N31-O31),0)+IF(AND('Debt Setup'!$H$13&lt;&gt;"",'Debt Setup'!$H$13&lt;'Debt Setup'!$H$11),MAX(0,U30+R31-S31),0)+IF(AND('Debt Setup'!$H$14&lt;&gt;"",'Debt Setup'!$H$14&lt;'Debt Setup'!$H$11),MAX(0,Y30+V31-W31),0)+IF(AND('Debt Setup'!$H$15&lt;&gt;"",'Debt Setup'!$H$15&lt;'Debt Setup'!$H$11),MAX(0,AC30+Z31-AA31),0)+IF(AND('Debt Setup'!$H$16&lt;&gt;"",'Debt Setup'!$H$16&lt;'Debt Setup'!$H$11),MAX(0,AG30+AD31-AE31),0)+IF(AND('Debt Setup'!$H$17&lt;&gt;"",'Debt Setup'!$H$17&lt;'Debt Setup'!$H$11),MAX(0,AK30+AH31-AI31),0)+IF(AND('Debt Setup'!$H$18&lt;&gt;"",'Debt Setup'!$H$18&lt;'Debt Setup'!$H$11),MAX(0,AO30+AL31-AM31),0)+IF(AND('Debt Setup'!$H$19&lt;&gt;"",'Debt Setup'!$H$19&lt;'Debt Setup'!$H$11),MAX(0,AS30+AP31-AQ31),0)+IF(AND('Debt Setup'!$H$20&lt;&gt;"",'Debt Setup'!$H$20&lt;'Debt Setup'!$H$11),MAX(0,AW30+AT31-AU31),0)+IF(AND('Debt Setup'!$H$21&lt;&gt;"",'Debt Setup'!$H$21&lt;'Debt Setup'!$H$11),MAX(0,BA30+AX31-AY31),0))))))</x:f>
      </x:c>
      <x:c r="M31" s="54" t="str">
        <x:f>IF('Debt Setup'!$F$3=0,"",MAX(0,M30+J31-K31-L31))</x:f>
      </x:c>
      <x:c r="N31" s="54" t="str">
        <x:f>IF('Debt Setup'!$F$3=0,"",IF(Q30&lt;=0,0,Q30*'Debt Setup'!$D$12/100/12))</x:f>
      </x:c>
      <x:c r="O31" s="54" t="str">
        <x:f>IF('Debt Setup'!$F$3=0,"",IF('Debt Setup'!$H$12="",0,MIN('Debt Setup'!$E$12,MAX(0,Q30+N31))))</x:f>
      </x:c>
      <x:c r="P31" s="54" t="str">
        <x:f>IF('Debt Setup'!$F$3=0,"",IF('Debt Setup'!$H$12="",0,MIN(MAX(0,Q30+N31-O31),MAX(0,'Debt Setup'!$F$5-(G31+K31+O31+S31+W31+AA31+AE31+AI31+AM31+AQ31+AU31+AY31)-(IF(AND('Debt Setup'!$H$10&lt;&gt;"",'Debt Setup'!$H$10&lt;'Debt Setup'!$H$12),MAX(0,I30+F31-G31),0)+IF(AND('Debt Setup'!$H$11&lt;&gt;"",'Debt Setup'!$H$11&lt;'Debt Setup'!$H$12),MAX(0,M30+J31-K31),0)+IF(AND('Debt Setup'!$H$12&lt;&gt;"",'Debt Setup'!$H$12&lt;'Debt Setup'!$H$12),MAX(0,Q30+N31-O31),0)+IF(AND('Debt Setup'!$H$13&lt;&gt;"",'Debt Setup'!$H$13&lt;'Debt Setup'!$H$12),MAX(0,U30+R31-S31),0)+IF(AND('Debt Setup'!$H$14&lt;&gt;"",'Debt Setup'!$H$14&lt;'Debt Setup'!$H$12),MAX(0,Y30+V31-W31),0)+IF(AND('Debt Setup'!$H$15&lt;&gt;"",'Debt Setup'!$H$15&lt;'Debt Setup'!$H$12),MAX(0,AC30+Z31-AA31),0)+IF(AND('Debt Setup'!$H$16&lt;&gt;"",'Debt Setup'!$H$16&lt;'Debt Setup'!$H$12),MAX(0,AG30+AD31-AE31),0)+IF(AND('Debt Setup'!$H$17&lt;&gt;"",'Debt Setup'!$H$17&lt;'Debt Setup'!$H$12),MAX(0,AK30+AH31-AI31),0)+IF(AND('Debt Setup'!$H$18&lt;&gt;"",'Debt Setup'!$H$18&lt;'Debt Setup'!$H$12),MAX(0,AO30+AL31-AM31),0)+IF(AND('Debt Setup'!$H$19&lt;&gt;"",'Debt Setup'!$H$19&lt;'Debt Setup'!$H$12),MAX(0,AS30+AP31-AQ31),0)+IF(AND('Debt Setup'!$H$20&lt;&gt;"",'Debt Setup'!$H$20&lt;'Debt Setup'!$H$12),MAX(0,AW30+AT31-AU31),0)+IF(AND('Debt Setup'!$H$21&lt;&gt;"",'Debt Setup'!$H$21&lt;'Debt Setup'!$H$12),MAX(0,BA30+AX31-AY31),0))))))</x:f>
      </x:c>
      <x:c r="Q31" s="54" t="str">
        <x:f>IF('Debt Setup'!$F$3=0,"",MAX(0,Q30+N31-O31-P31))</x:f>
      </x:c>
      <x:c r="R31" s="54" t="str">
        <x:f>IF('Debt Setup'!$F$3=0,"",IF(U30&lt;=0,0,U30*'Debt Setup'!$D$13/100/12))</x:f>
      </x:c>
      <x:c r="S31" s="54" t="str">
        <x:f>IF('Debt Setup'!$F$3=0,"",IF('Debt Setup'!$H$13="",0,MIN('Debt Setup'!$E$13,MAX(0,U30+R31))))</x:f>
      </x:c>
      <x:c r="T31" s="54" t="str">
        <x:f>IF('Debt Setup'!$F$3=0,"",IF('Debt Setup'!$H$13="",0,MIN(MAX(0,U30+R31-S31),MAX(0,'Debt Setup'!$F$5-(G31+K31+O31+S31+W31+AA31+AE31+AI31+AM31+AQ31+AU31+AY31)-(IF(AND('Debt Setup'!$H$10&lt;&gt;"",'Debt Setup'!$H$10&lt;'Debt Setup'!$H$13),MAX(0,I30+F31-G31),0)+IF(AND('Debt Setup'!$H$11&lt;&gt;"",'Debt Setup'!$H$11&lt;'Debt Setup'!$H$13),MAX(0,M30+J31-K31),0)+IF(AND('Debt Setup'!$H$12&lt;&gt;"",'Debt Setup'!$H$12&lt;'Debt Setup'!$H$13),MAX(0,Q30+N31-O31),0)+IF(AND('Debt Setup'!$H$13&lt;&gt;"",'Debt Setup'!$H$13&lt;'Debt Setup'!$H$13),MAX(0,U30+R31-S31),0)+IF(AND('Debt Setup'!$H$14&lt;&gt;"",'Debt Setup'!$H$14&lt;'Debt Setup'!$H$13),MAX(0,Y30+V31-W31),0)+IF(AND('Debt Setup'!$H$15&lt;&gt;"",'Debt Setup'!$H$15&lt;'Debt Setup'!$H$13),MAX(0,AC30+Z31-AA31),0)+IF(AND('Debt Setup'!$H$16&lt;&gt;"",'Debt Setup'!$H$16&lt;'Debt Setup'!$H$13),MAX(0,AG30+AD31-AE31),0)+IF(AND('Debt Setup'!$H$17&lt;&gt;"",'Debt Setup'!$H$17&lt;'Debt Setup'!$H$13),MAX(0,AK30+AH31-AI31),0)+IF(AND('Debt Setup'!$H$18&lt;&gt;"",'Debt Setup'!$H$18&lt;'Debt Setup'!$H$13),MAX(0,AO30+AL31-AM31),0)+IF(AND('Debt Setup'!$H$19&lt;&gt;"",'Debt Setup'!$H$19&lt;'Debt Setup'!$H$13),MAX(0,AS30+AP31-AQ31),0)+IF(AND('Debt Setup'!$H$20&lt;&gt;"",'Debt Setup'!$H$20&lt;'Debt Setup'!$H$13),MAX(0,AW30+AT31-AU31),0)+IF(AND('Debt Setup'!$H$21&lt;&gt;"",'Debt Setup'!$H$21&lt;'Debt Setup'!$H$13),MAX(0,BA30+AX31-AY31),0))))))</x:f>
      </x:c>
      <x:c r="U31" s="54" t="str">
        <x:f>IF('Debt Setup'!$F$3=0,"",MAX(0,U30+R31-S31-T31))</x:f>
      </x:c>
      <x:c r="V31" s="54" t="str">
        <x:f>IF('Debt Setup'!$F$3=0,"",IF(Y30&lt;=0,0,Y30*'Debt Setup'!$D$14/100/12))</x:f>
      </x:c>
      <x:c r="W31" s="54" t="str">
        <x:f>IF('Debt Setup'!$F$3=0,"",IF('Debt Setup'!$H$14="",0,MIN('Debt Setup'!$E$14,MAX(0,Y30+V31))))</x:f>
      </x:c>
      <x:c r="X31" s="54" t="str">
        <x:f>IF('Debt Setup'!$F$3=0,"",IF('Debt Setup'!$H$14="",0,MIN(MAX(0,Y30+V31-W31),MAX(0,'Debt Setup'!$F$5-(G31+K31+O31+S31+W31+AA31+AE31+AI31+AM31+AQ31+AU31+AY31)-(IF(AND('Debt Setup'!$H$10&lt;&gt;"",'Debt Setup'!$H$10&lt;'Debt Setup'!$H$14),MAX(0,I30+F31-G31),0)+IF(AND('Debt Setup'!$H$11&lt;&gt;"",'Debt Setup'!$H$11&lt;'Debt Setup'!$H$14),MAX(0,M30+J31-K31),0)+IF(AND('Debt Setup'!$H$12&lt;&gt;"",'Debt Setup'!$H$12&lt;'Debt Setup'!$H$14),MAX(0,Q30+N31-O31),0)+IF(AND('Debt Setup'!$H$13&lt;&gt;"",'Debt Setup'!$H$13&lt;'Debt Setup'!$H$14),MAX(0,U30+R31-S31),0)+IF(AND('Debt Setup'!$H$14&lt;&gt;"",'Debt Setup'!$H$14&lt;'Debt Setup'!$H$14),MAX(0,Y30+V31-W31),0)+IF(AND('Debt Setup'!$H$15&lt;&gt;"",'Debt Setup'!$H$15&lt;'Debt Setup'!$H$14),MAX(0,AC30+Z31-AA31),0)+IF(AND('Debt Setup'!$H$16&lt;&gt;"",'Debt Setup'!$H$16&lt;'Debt Setup'!$H$14),MAX(0,AG30+AD31-AE31),0)+IF(AND('Debt Setup'!$H$17&lt;&gt;"",'Debt Setup'!$H$17&lt;'Debt Setup'!$H$14),MAX(0,AK30+AH31-AI31),0)+IF(AND('Debt Setup'!$H$18&lt;&gt;"",'Debt Setup'!$H$18&lt;'Debt Setup'!$H$14),MAX(0,AO30+AL31-AM31),0)+IF(AND('Debt Setup'!$H$19&lt;&gt;"",'Debt Setup'!$H$19&lt;'Debt Setup'!$H$14),MAX(0,AS30+AP31-AQ31),0)+IF(AND('Debt Setup'!$H$20&lt;&gt;"",'Debt Setup'!$H$20&lt;'Debt Setup'!$H$14),MAX(0,AW30+AT31-AU31),0)+IF(AND('Debt Setup'!$H$21&lt;&gt;"",'Debt Setup'!$H$21&lt;'Debt Setup'!$H$14),MAX(0,BA30+AX31-AY31),0))))))</x:f>
      </x:c>
      <x:c r="Y31" s="54" t="str">
        <x:f>IF('Debt Setup'!$F$3=0,"",MAX(0,Y30+V31-W31-X31))</x:f>
      </x:c>
      <x:c r="Z31" s="54" t="str">
        <x:f>IF('Debt Setup'!$F$3=0,"",IF(AC30&lt;=0,0,AC30*'Debt Setup'!$D$15/100/12))</x:f>
      </x:c>
      <x:c r="AA31" s="54" t="str">
        <x:f>IF('Debt Setup'!$F$3=0,"",IF('Debt Setup'!$H$15="",0,MIN('Debt Setup'!$E$15,MAX(0,AC30+Z31))))</x:f>
      </x:c>
      <x:c r="AB31" s="54" t="str">
        <x:f>IF('Debt Setup'!$F$3=0,"",IF('Debt Setup'!$H$15="",0,MIN(MAX(0,AC30+Z31-AA31),MAX(0,'Debt Setup'!$F$5-(G31+K31+O31+S31+W31+AA31+AE31+AI31+AM31+AQ31+AU31+AY31)-(IF(AND('Debt Setup'!$H$10&lt;&gt;"",'Debt Setup'!$H$10&lt;'Debt Setup'!$H$15),MAX(0,I30+F31-G31),0)+IF(AND('Debt Setup'!$H$11&lt;&gt;"",'Debt Setup'!$H$11&lt;'Debt Setup'!$H$15),MAX(0,M30+J31-K31),0)+IF(AND('Debt Setup'!$H$12&lt;&gt;"",'Debt Setup'!$H$12&lt;'Debt Setup'!$H$15),MAX(0,Q30+N31-O31),0)+IF(AND('Debt Setup'!$H$13&lt;&gt;"",'Debt Setup'!$H$13&lt;'Debt Setup'!$H$15),MAX(0,U30+R31-S31),0)+IF(AND('Debt Setup'!$H$14&lt;&gt;"",'Debt Setup'!$H$14&lt;'Debt Setup'!$H$15),MAX(0,Y30+V31-W31),0)+IF(AND('Debt Setup'!$H$15&lt;&gt;"",'Debt Setup'!$H$15&lt;'Debt Setup'!$H$15),MAX(0,AC30+Z31-AA31),0)+IF(AND('Debt Setup'!$H$16&lt;&gt;"",'Debt Setup'!$H$16&lt;'Debt Setup'!$H$15),MAX(0,AG30+AD31-AE31),0)+IF(AND('Debt Setup'!$H$17&lt;&gt;"",'Debt Setup'!$H$17&lt;'Debt Setup'!$H$15),MAX(0,AK30+AH31-AI31),0)+IF(AND('Debt Setup'!$H$18&lt;&gt;"",'Debt Setup'!$H$18&lt;'Debt Setup'!$H$15),MAX(0,AO30+AL31-AM31),0)+IF(AND('Debt Setup'!$H$19&lt;&gt;"",'Debt Setup'!$H$19&lt;'Debt Setup'!$H$15),MAX(0,AS30+AP31-AQ31),0)+IF(AND('Debt Setup'!$H$20&lt;&gt;"",'Debt Setup'!$H$20&lt;'Debt Setup'!$H$15),MAX(0,AW30+AT31-AU31),0)+IF(AND('Debt Setup'!$H$21&lt;&gt;"",'Debt Setup'!$H$21&lt;'Debt Setup'!$H$15),MAX(0,BA30+AX31-AY31),0))))))</x:f>
      </x:c>
      <x:c r="AC31" s="54" t="str">
        <x:f>IF('Debt Setup'!$F$3=0,"",MAX(0,AC30+Z31-AA31-AB31))</x:f>
      </x:c>
      <x:c r="AD31" s="54" t="str">
        <x:f>IF('Debt Setup'!$F$3=0,"",IF(AG30&lt;=0,0,AG30*'Debt Setup'!$D$16/100/12))</x:f>
      </x:c>
      <x:c r="AE31" s="54" t="str">
        <x:f>IF('Debt Setup'!$F$3=0,"",IF('Debt Setup'!$H$16="",0,MIN('Debt Setup'!$E$16,MAX(0,AG30+AD31))))</x:f>
      </x:c>
      <x:c r="AF31" s="54" t="str">
        <x:f>IF('Debt Setup'!$F$3=0,"",IF('Debt Setup'!$H$16="",0,MIN(MAX(0,AG30+AD31-AE31),MAX(0,'Debt Setup'!$F$5-(G31+K31+O31+S31+W31+AA31+AE31+AI31+AM31+AQ31+AU31+AY31)-(IF(AND('Debt Setup'!$H$10&lt;&gt;"",'Debt Setup'!$H$10&lt;'Debt Setup'!$H$16),MAX(0,I30+F31-G31),0)+IF(AND('Debt Setup'!$H$11&lt;&gt;"",'Debt Setup'!$H$11&lt;'Debt Setup'!$H$16),MAX(0,M30+J31-K31),0)+IF(AND('Debt Setup'!$H$12&lt;&gt;"",'Debt Setup'!$H$12&lt;'Debt Setup'!$H$16),MAX(0,Q30+N31-O31),0)+IF(AND('Debt Setup'!$H$13&lt;&gt;"",'Debt Setup'!$H$13&lt;'Debt Setup'!$H$16),MAX(0,U30+R31-S31),0)+IF(AND('Debt Setup'!$H$14&lt;&gt;"",'Debt Setup'!$H$14&lt;'Debt Setup'!$H$16),MAX(0,Y30+V31-W31),0)+IF(AND('Debt Setup'!$H$15&lt;&gt;"",'Debt Setup'!$H$15&lt;'Debt Setup'!$H$16),MAX(0,AC30+Z31-AA31),0)+IF(AND('Debt Setup'!$H$16&lt;&gt;"",'Debt Setup'!$H$16&lt;'Debt Setup'!$H$16),MAX(0,AG30+AD31-AE31),0)+IF(AND('Debt Setup'!$H$17&lt;&gt;"",'Debt Setup'!$H$17&lt;'Debt Setup'!$H$16),MAX(0,AK30+AH31-AI31),0)+IF(AND('Debt Setup'!$H$18&lt;&gt;"",'Debt Setup'!$H$18&lt;'Debt Setup'!$H$16),MAX(0,AO30+AL31-AM31),0)+IF(AND('Debt Setup'!$H$19&lt;&gt;"",'Debt Setup'!$H$19&lt;'Debt Setup'!$H$16),MAX(0,AS30+AP31-AQ31),0)+IF(AND('Debt Setup'!$H$20&lt;&gt;"",'Debt Setup'!$H$20&lt;'Debt Setup'!$H$16),MAX(0,AW30+AT31-AU31),0)+IF(AND('Debt Setup'!$H$21&lt;&gt;"",'Debt Setup'!$H$21&lt;'Debt Setup'!$H$16),MAX(0,BA30+AX31-AY31),0))))))</x:f>
      </x:c>
      <x:c r="AG31" s="54" t="str">
        <x:f>IF('Debt Setup'!$F$3=0,"",MAX(0,AG30+AD31-AE31-AF31))</x:f>
      </x:c>
      <x:c r="AH31" s="54" t="str">
        <x:f>IF('Debt Setup'!$F$3=0,"",IF(AK30&lt;=0,0,AK30*'Debt Setup'!$D$17/100/12))</x:f>
      </x:c>
      <x:c r="AI31" s="54" t="str">
        <x:f>IF('Debt Setup'!$F$3=0,"",IF('Debt Setup'!$H$17="",0,MIN('Debt Setup'!$E$17,MAX(0,AK30+AH31))))</x:f>
      </x:c>
      <x:c r="AJ31" s="54" t="str">
        <x:f>IF('Debt Setup'!$F$3=0,"",IF('Debt Setup'!$H$17="",0,MIN(MAX(0,AK30+AH31-AI31),MAX(0,'Debt Setup'!$F$5-(G31+K31+O31+S31+W31+AA31+AE31+AI31+AM31+AQ31+AU31+AY31)-(IF(AND('Debt Setup'!$H$10&lt;&gt;"",'Debt Setup'!$H$10&lt;'Debt Setup'!$H$17),MAX(0,I30+F31-G31),0)+IF(AND('Debt Setup'!$H$11&lt;&gt;"",'Debt Setup'!$H$11&lt;'Debt Setup'!$H$17),MAX(0,M30+J31-K31),0)+IF(AND('Debt Setup'!$H$12&lt;&gt;"",'Debt Setup'!$H$12&lt;'Debt Setup'!$H$17),MAX(0,Q30+N31-O31),0)+IF(AND('Debt Setup'!$H$13&lt;&gt;"",'Debt Setup'!$H$13&lt;'Debt Setup'!$H$17),MAX(0,U30+R31-S31),0)+IF(AND('Debt Setup'!$H$14&lt;&gt;"",'Debt Setup'!$H$14&lt;'Debt Setup'!$H$17),MAX(0,Y30+V31-W31),0)+IF(AND('Debt Setup'!$H$15&lt;&gt;"",'Debt Setup'!$H$15&lt;'Debt Setup'!$H$17),MAX(0,AC30+Z31-AA31),0)+IF(AND('Debt Setup'!$H$16&lt;&gt;"",'Debt Setup'!$H$16&lt;'Debt Setup'!$H$17),MAX(0,AG30+AD31-AE31),0)+IF(AND('Debt Setup'!$H$17&lt;&gt;"",'Debt Setup'!$H$17&lt;'Debt Setup'!$H$17),MAX(0,AK30+AH31-AI31),0)+IF(AND('Debt Setup'!$H$18&lt;&gt;"",'Debt Setup'!$H$18&lt;'Debt Setup'!$H$17),MAX(0,AO30+AL31-AM31),0)+IF(AND('Debt Setup'!$H$19&lt;&gt;"",'Debt Setup'!$H$19&lt;'Debt Setup'!$H$17),MAX(0,AS30+AP31-AQ31),0)+IF(AND('Debt Setup'!$H$20&lt;&gt;"",'Debt Setup'!$H$20&lt;'Debt Setup'!$H$17),MAX(0,AW30+AT31-AU31),0)+IF(AND('Debt Setup'!$H$21&lt;&gt;"",'Debt Setup'!$H$21&lt;'Debt Setup'!$H$17),MAX(0,BA30+AX31-AY31),0))))))</x:f>
      </x:c>
      <x:c r="AK31" s="54" t="str">
        <x:f>IF('Debt Setup'!$F$3=0,"",MAX(0,AK30+AH31-AI31-AJ31))</x:f>
      </x:c>
      <x:c r="AL31" s="54" t="str">
        <x:f>IF('Debt Setup'!$F$3=0,"",IF(AO30&lt;=0,0,AO30*'Debt Setup'!$D$18/100/12))</x:f>
      </x:c>
      <x:c r="AM31" s="54" t="str">
        <x:f>IF('Debt Setup'!$F$3=0,"",IF('Debt Setup'!$H$18="",0,MIN('Debt Setup'!$E$18,MAX(0,AO30+AL31))))</x:f>
      </x:c>
      <x:c r="AN31" s="54" t="str">
        <x:f>IF('Debt Setup'!$F$3=0,"",IF('Debt Setup'!$H$18="",0,MIN(MAX(0,AO30+AL31-AM31),MAX(0,'Debt Setup'!$F$5-(G31+K31+O31+S31+W31+AA31+AE31+AI31+AM31+AQ31+AU31+AY31)-(IF(AND('Debt Setup'!$H$10&lt;&gt;"",'Debt Setup'!$H$10&lt;'Debt Setup'!$H$18),MAX(0,I30+F31-G31),0)+IF(AND('Debt Setup'!$H$11&lt;&gt;"",'Debt Setup'!$H$11&lt;'Debt Setup'!$H$18),MAX(0,M30+J31-K31),0)+IF(AND('Debt Setup'!$H$12&lt;&gt;"",'Debt Setup'!$H$12&lt;'Debt Setup'!$H$18),MAX(0,Q30+N31-O31),0)+IF(AND('Debt Setup'!$H$13&lt;&gt;"",'Debt Setup'!$H$13&lt;'Debt Setup'!$H$18),MAX(0,U30+R31-S31),0)+IF(AND('Debt Setup'!$H$14&lt;&gt;"",'Debt Setup'!$H$14&lt;'Debt Setup'!$H$18),MAX(0,Y30+V31-W31),0)+IF(AND('Debt Setup'!$H$15&lt;&gt;"",'Debt Setup'!$H$15&lt;'Debt Setup'!$H$18),MAX(0,AC30+Z31-AA31),0)+IF(AND('Debt Setup'!$H$16&lt;&gt;"",'Debt Setup'!$H$16&lt;'Debt Setup'!$H$18),MAX(0,AG30+AD31-AE31),0)+IF(AND('Debt Setup'!$H$17&lt;&gt;"",'Debt Setup'!$H$17&lt;'Debt Setup'!$H$18),MAX(0,AK30+AH31-AI31),0)+IF(AND('Debt Setup'!$H$18&lt;&gt;"",'Debt Setup'!$H$18&lt;'Debt Setup'!$H$18),MAX(0,AO30+AL31-AM31),0)+IF(AND('Debt Setup'!$H$19&lt;&gt;"",'Debt Setup'!$H$19&lt;'Debt Setup'!$H$18),MAX(0,AS30+AP31-AQ31),0)+IF(AND('Debt Setup'!$H$20&lt;&gt;"",'Debt Setup'!$H$20&lt;'Debt Setup'!$H$18),MAX(0,AW30+AT31-AU31),0)+IF(AND('Debt Setup'!$H$21&lt;&gt;"",'Debt Setup'!$H$21&lt;'Debt Setup'!$H$18),MAX(0,BA30+AX31-AY31),0))))))</x:f>
      </x:c>
      <x:c r="AO31" s="54" t="str">
        <x:f>IF('Debt Setup'!$F$3=0,"",MAX(0,AO30+AL31-AM31-AN31))</x:f>
      </x:c>
      <x:c r="AP31" s="54" t="str">
        <x:f>IF('Debt Setup'!$F$3=0,"",IF(AS30&lt;=0,0,AS30*'Debt Setup'!$D$19/100/12))</x:f>
      </x:c>
      <x:c r="AQ31" s="54" t="str">
        <x:f>IF('Debt Setup'!$F$3=0,"",IF('Debt Setup'!$H$19="",0,MIN('Debt Setup'!$E$19,MAX(0,AS30+AP31))))</x:f>
      </x:c>
      <x:c r="AR31" s="54" t="str">
        <x:f>IF('Debt Setup'!$F$3=0,"",IF('Debt Setup'!$H$19="",0,MIN(MAX(0,AS30+AP31-AQ31),MAX(0,'Debt Setup'!$F$5-(G31+K31+O31+S31+W31+AA31+AE31+AI31+AM31+AQ31+AU31+AY31)-(IF(AND('Debt Setup'!$H$10&lt;&gt;"",'Debt Setup'!$H$10&lt;'Debt Setup'!$H$19),MAX(0,I30+F31-G31),0)+IF(AND('Debt Setup'!$H$11&lt;&gt;"",'Debt Setup'!$H$11&lt;'Debt Setup'!$H$19),MAX(0,M30+J31-K31),0)+IF(AND('Debt Setup'!$H$12&lt;&gt;"",'Debt Setup'!$H$12&lt;'Debt Setup'!$H$19),MAX(0,Q30+N31-O31),0)+IF(AND('Debt Setup'!$H$13&lt;&gt;"",'Debt Setup'!$H$13&lt;'Debt Setup'!$H$19),MAX(0,U30+R31-S31),0)+IF(AND('Debt Setup'!$H$14&lt;&gt;"",'Debt Setup'!$H$14&lt;'Debt Setup'!$H$19),MAX(0,Y30+V31-W31),0)+IF(AND('Debt Setup'!$H$15&lt;&gt;"",'Debt Setup'!$H$15&lt;'Debt Setup'!$H$19),MAX(0,AC30+Z31-AA31),0)+IF(AND('Debt Setup'!$H$16&lt;&gt;"",'Debt Setup'!$H$16&lt;'Debt Setup'!$H$19),MAX(0,AG30+AD31-AE31),0)+IF(AND('Debt Setup'!$H$17&lt;&gt;"",'Debt Setup'!$H$17&lt;'Debt Setup'!$H$19),MAX(0,AK30+AH31-AI31),0)+IF(AND('Debt Setup'!$H$18&lt;&gt;"",'Debt Setup'!$H$18&lt;'Debt Setup'!$H$19),MAX(0,AO30+AL31-AM31),0)+IF(AND('Debt Setup'!$H$19&lt;&gt;"",'Debt Setup'!$H$19&lt;'Debt Setup'!$H$19),MAX(0,AS30+AP31-AQ31),0)+IF(AND('Debt Setup'!$H$20&lt;&gt;"",'Debt Setup'!$H$20&lt;'Debt Setup'!$H$19),MAX(0,AW30+AT31-AU31),0)+IF(AND('Debt Setup'!$H$21&lt;&gt;"",'Debt Setup'!$H$21&lt;'Debt Setup'!$H$19),MAX(0,BA30+AX31-AY31),0))))))</x:f>
      </x:c>
      <x:c r="AS31" s="54" t="str">
        <x:f>IF('Debt Setup'!$F$3=0,"",MAX(0,AS30+AP31-AQ31-AR31))</x:f>
      </x:c>
      <x:c r="AT31" s="54" t="str">
        <x:f>IF('Debt Setup'!$F$3=0,"",IF(AW30&lt;=0,0,AW30*'Debt Setup'!$D$20/100/12))</x:f>
      </x:c>
      <x:c r="AU31" s="54" t="str">
        <x:f>IF('Debt Setup'!$F$3=0,"",IF('Debt Setup'!$H$20="",0,MIN('Debt Setup'!$E$20,MAX(0,AW30+AT31))))</x:f>
      </x:c>
      <x:c r="AV31" s="54" t="str">
        <x:f>IF('Debt Setup'!$F$3=0,"",IF('Debt Setup'!$H$20="",0,MIN(MAX(0,AW30+AT31-AU31),MAX(0,'Debt Setup'!$F$5-(G31+K31+O31+S31+W31+AA31+AE31+AI31+AM31+AQ31+AU31+AY31)-(IF(AND('Debt Setup'!$H$10&lt;&gt;"",'Debt Setup'!$H$10&lt;'Debt Setup'!$H$20),MAX(0,I30+F31-G31),0)+IF(AND('Debt Setup'!$H$11&lt;&gt;"",'Debt Setup'!$H$11&lt;'Debt Setup'!$H$20),MAX(0,M30+J31-K31),0)+IF(AND('Debt Setup'!$H$12&lt;&gt;"",'Debt Setup'!$H$12&lt;'Debt Setup'!$H$20),MAX(0,Q30+N31-O31),0)+IF(AND('Debt Setup'!$H$13&lt;&gt;"",'Debt Setup'!$H$13&lt;'Debt Setup'!$H$20),MAX(0,U30+R31-S31),0)+IF(AND('Debt Setup'!$H$14&lt;&gt;"",'Debt Setup'!$H$14&lt;'Debt Setup'!$H$20),MAX(0,Y30+V31-W31),0)+IF(AND('Debt Setup'!$H$15&lt;&gt;"",'Debt Setup'!$H$15&lt;'Debt Setup'!$H$20),MAX(0,AC30+Z31-AA31),0)+IF(AND('Debt Setup'!$H$16&lt;&gt;"",'Debt Setup'!$H$16&lt;'Debt Setup'!$H$20),MAX(0,AG30+AD31-AE31),0)+IF(AND('Debt Setup'!$H$17&lt;&gt;"",'Debt Setup'!$H$17&lt;'Debt Setup'!$H$20),MAX(0,AK30+AH31-AI31),0)+IF(AND('Debt Setup'!$H$18&lt;&gt;"",'Debt Setup'!$H$18&lt;'Debt Setup'!$H$20),MAX(0,AO30+AL31-AM31),0)+IF(AND('Debt Setup'!$H$19&lt;&gt;"",'Debt Setup'!$H$19&lt;'Debt Setup'!$H$20),MAX(0,AS30+AP31-AQ31),0)+IF(AND('Debt Setup'!$H$20&lt;&gt;"",'Debt Setup'!$H$20&lt;'Debt Setup'!$H$20),MAX(0,AW30+AT31-AU31),0)+IF(AND('Debt Setup'!$H$21&lt;&gt;"",'Debt Setup'!$H$21&lt;'Debt Setup'!$H$20),MAX(0,BA30+AX31-AY31),0))))))</x:f>
      </x:c>
      <x:c r="AW31" s="54" t="str">
        <x:f>IF('Debt Setup'!$F$3=0,"",MAX(0,AW30+AT31-AU31-AV31))</x:f>
      </x:c>
      <x:c r="AX31" s="54" t="str">
        <x:f>IF('Debt Setup'!$F$3=0,"",IF(BA30&lt;=0,0,BA30*'Debt Setup'!$D$21/100/12))</x:f>
      </x:c>
      <x:c r="AY31" s="54" t="str">
        <x:f>IF('Debt Setup'!$F$3=0,"",IF('Debt Setup'!$H$21="",0,MIN('Debt Setup'!$E$21,MAX(0,BA30+AX31))))</x:f>
      </x:c>
      <x:c r="AZ31" s="54" t="str">
        <x:f>IF('Debt Setup'!$F$3=0,"",IF('Debt Setup'!$H$21="",0,MIN(MAX(0,BA30+AX31-AY31),MAX(0,'Debt Setup'!$F$5-(G31+K31+O31+S31+W31+AA31+AE31+AI31+AM31+AQ31+AU31+AY31)-(IF(AND('Debt Setup'!$H$10&lt;&gt;"",'Debt Setup'!$H$10&lt;'Debt Setup'!$H$21),MAX(0,I30+F31-G31),0)+IF(AND('Debt Setup'!$H$11&lt;&gt;"",'Debt Setup'!$H$11&lt;'Debt Setup'!$H$21),MAX(0,M30+J31-K31),0)+IF(AND('Debt Setup'!$H$12&lt;&gt;"",'Debt Setup'!$H$12&lt;'Debt Setup'!$H$21),MAX(0,Q30+N31-O31),0)+IF(AND('Debt Setup'!$H$13&lt;&gt;"",'Debt Setup'!$H$13&lt;'Debt Setup'!$H$21),MAX(0,U30+R31-S31),0)+IF(AND('Debt Setup'!$H$14&lt;&gt;"",'Debt Setup'!$H$14&lt;'Debt Setup'!$H$21),MAX(0,Y30+V31-W31),0)+IF(AND('Debt Setup'!$H$15&lt;&gt;"",'Debt Setup'!$H$15&lt;'Debt Setup'!$H$21),MAX(0,AC30+Z31-AA31),0)+IF(AND('Debt Setup'!$H$16&lt;&gt;"",'Debt Setup'!$H$16&lt;'Debt Setup'!$H$21),MAX(0,AG30+AD31-AE31),0)+IF(AND('Debt Setup'!$H$17&lt;&gt;"",'Debt Setup'!$H$17&lt;'Debt Setup'!$H$21),MAX(0,AK30+AH31-AI31),0)+IF(AND('Debt Setup'!$H$18&lt;&gt;"",'Debt Setup'!$H$18&lt;'Debt Setup'!$H$21),MAX(0,AO30+AL31-AM31),0)+IF(AND('Debt Setup'!$H$19&lt;&gt;"",'Debt Setup'!$H$19&lt;'Debt Setup'!$H$21),MAX(0,AS30+AP31-AQ31),0)+IF(AND('Debt Setup'!$H$20&lt;&gt;"",'Debt Setup'!$H$20&lt;'Debt Setup'!$H$21),MAX(0,AW30+AT31-AU31),0)+IF(AND('Debt Setup'!$H$21&lt;&gt;"",'Debt Setup'!$H$21&lt;'Debt Setup'!$H$21),MAX(0,BA30+AX31-AY31),0))))))</x:f>
      </x:c>
      <x:c r="BA31" s="54" t="str">
        <x:f>IF('Debt Setup'!$F$3=0,"",MAX(0,BA30+AX31-AY31-AZ31))</x:f>
      </x:c>
    </x:row>
    <x:row r="32">
      <x:c r="A32" t="n">
        <x:v>27</x:v>
      </x:c>
      <x:c r="B32" s="86" t="str">
        <x:f>IF('Debt Setup'!$F$3=0,"",DATE(YEAR('Debt Setup'!$B$6),MONTH('Debt Setup'!$B$6)+A32-1,1))</x:f>
      </x:c>
      <x:c r="C32" s="54" t="str">
        <x:f>IF('Debt Setup'!$F$3=0,"",I32+M32+Q32+U32+Y32+AC32+AG32+AK32+AO32+AS32+AW32+BA32)</x:f>
      </x:c>
      <x:c r="D32" s="54" t="str">
        <x:f>IF('Debt Setup'!$F$3=0,"",G32+H32+K32+L32+O32+P32+S32+T32+W32+X32+AA32+AB32+AE32+AF32+AI32+AJ32+AM32+AN32+AQ32+AR32+AU32+AV32+AY32+AZ32)</x:f>
      </x:c>
      <x:c r="E32" s="54" t="str">
        <x:f>IF('Debt Setup'!$F$3=0,"",F32+J32+N32+R32+V32+Z32+AD32+AH32+AL32+AP32+AT32+AX32)</x:f>
      </x:c>
      <x:c r="F32" s="54" t="str">
        <x:f>IF('Debt Setup'!$F$3=0,"",IF(I31&lt;=0,0,I31*'Debt Setup'!$D$10/100/12))</x:f>
      </x:c>
      <x:c r="G32" s="54" t="str">
        <x:f>IF('Debt Setup'!$F$3=0,"",IF('Debt Setup'!$H$10="",0,MIN('Debt Setup'!$E$10,MAX(0,I31+F32))))</x:f>
      </x:c>
      <x:c r="H32" s="54" t="str">
        <x:f>IF('Debt Setup'!$F$3=0,"",IF('Debt Setup'!$H$10="",0,MIN(MAX(0,I31+F32-G32),MAX(0,'Debt Setup'!$F$5-(G32+K32+O32+S32+W32+AA32+AE32+AI32+AM32+AQ32+AU32+AY32)-(IF(AND('Debt Setup'!$H$10&lt;&gt;"",'Debt Setup'!$H$10&lt;'Debt Setup'!$H$10),MAX(0,I31+F32-G32),0)+IF(AND('Debt Setup'!$H$11&lt;&gt;"",'Debt Setup'!$H$11&lt;'Debt Setup'!$H$10),MAX(0,M31+J32-K32),0)+IF(AND('Debt Setup'!$H$12&lt;&gt;"",'Debt Setup'!$H$12&lt;'Debt Setup'!$H$10),MAX(0,Q31+N32-O32),0)+IF(AND('Debt Setup'!$H$13&lt;&gt;"",'Debt Setup'!$H$13&lt;'Debt Setup'!$H$10),MAX(0,U31+R32-S32),0)+IF(AND('Debt Setup'!$H$14&lt;&gt;"",'Debt Setup'!$H$14&lt;'Debt Setup'!$H$10),MAX(0,Y31+V32-W32),0)+IF(AND('Debt Setup'!$H$15&lt;&gt;"",'Debt Setup'!$H$15&lt;'Debt Setup'!$H$10),MAX(0,AC31+Z32-AA32),0)+IF(AND('Debt Setup'!$H$16&lt;&gt;"",'Debt Setup'!$H$16&lt;'Debt Setup'!$H$10),MAX(0,AG31+AD32-AE32),0)+IF(AND('Debt Setup'!$H$17&lt;&gt;"",'Debt Setup'!$H$17&lt;'Debt Setup'!$H$10),MAX(0,AK31+AH32-AI32),0)+IF(AND('Debt Setup'!$H$18&lt;&gt;"",'Debt Setup'!$H$18&lt;'Debt Setup'!$H$10),MAX(0,AO31+AL32-AM32),0)+IF(AND('Debt Setup'!$H$19&lt;&gt;"",'Debt Setup'!$H$19&lt;'Debt Setup'!$H$10),MAX(0,AS31+AP32-AQ32),0)+IF(AND('Debt Setup'!$H$20&lt;&gt;"",'Debt Setup'!$H$20&lt;'Debt Setup'!$H$10),MAX(0,AW31+AT32-AU32),0)+IF(AND('Debt Setup'!$H$21&lt;&gt;"",'Debt Setup'!$H$21&lt;'Debt Setup'!$H$10),MAX(0,BA31+AX32-AY32),0))))))</x:f>
      </x:c>
      <x:c r="I32" s="54" t="str">
        <x:f>IF('Debt Setup'!$F$3=0,"",MAX(0,I31+F32-G32-H32))</x:f>
      </x:c>
      <x:c r="J32" s="54" t="str">
        <x:f>IF('Debt Setup'!$F$3=0,"",IF(M31&lt;=0,0,M31*'Debt Setup'!$D$11/100/12))</x:f>
      </x:c>
      <x:c r="K32" s="54" t="str">
        <x:f>IF('Debt Setup'!$F$3=0,"",IF('Debt Setup'!$H$11="",0,MIN('Debt Setup'!$E$11,MAX(0,M31+J32))))</x:f>
      </x:c>
      <x:c r="L32" s="54" t="str">
        <x:f>IF('Debt Setup'!$F$3=0,"",IF('Debt Setup'!$H$11="",0,MIN(MAX(0,M31+J32-K32),MAX(0,'Debt Setup'!$F$5-(G32+K32+O32+S32+W32+AA32+AE32+AI32+AM32+AQ32+AU32+AY32)-(IF(AND('Debt Setup'!$H$10&lt;&gt;"",'Debt Setup'!$H$10&lt;'Debt Setup'!$H$11),MAX(0,I31+F32-G32),0)+IF(AND('Debt Setup'!$H$11&lt;&gt;"",'Debt Setup'!$H$11&lt;'Debt Setup'!$H$11),MAX(0,M31+J32-K32),0)+IF(AND('Debt Setup'!$H$12&lt;&gt;"",'Debt Setup'!$H$12&lt;'Debt Setup'!$H$11),MAX(0,Q31+N32-O32),0)+IF(AND('Debt Setup'!$H$13&lt;&gt;"",'Debt Setup'!$H$13&lt;'Debt Setup'!$H$11),MAX(0,U31+R32-S32),0)+IF(AND('Debt Setup'!$H$14&lt;&gt;"",'Debt Setup'!$H$14&lt;'Debt Setup'!$H$11),MAX(0,Y31+V32-W32),0)+IF(AND('Debt Setup'!$H$15&lt;&gt;"",'Debt Setup'!$H$15&lt;'Debt Setup'!$H$11),MAX(0,AC31+Z32-AA32),0)+IF(AND('Debt Setup'!$H$16&lt;&gt;"",'Debt Setup'!$H$16&lt;'Debt Setup'!$H$11),MAX(0,AG31+AD32-AE32),0)+IF(AND('Debt Setup'!$H$17&lt;&gt;"",'Debt Setup'!$H$17&lt;'Debt Setup'!$H$11),MAX(0,AK31+AH32-AI32),0)+IF(AND('Debt Setup'!$H$18&lt;&gt;"",'Debt Setup'!$H$18&lt;'Debt Setup'!$H$11),MAX(0,AO31+AL32-AM32),0)+IF(AND('Debt Setup'!$H$19&lt;&gt;"",'Debt Setup'!$H$19&lt;'Debt Setup'!$H$11),MAX(0,AS31+AP32-AQ32),0)+IF(AND('Debt Setup'!$H$20&lt;&gt;"",'Debt Setup'!$H$20&lt;'Debt Setup'!$H$11),MAX(0,AW31+AT32-AU32),0)+IF(AND('Debt Setup'!$H$21&lt;&gt;"",'Debt Setup'!$H$21&lt;'Debt Setup'!$H$11),MAX(0,BA31+AX32-AY32),0))))))</x:f>
      </x:c>
      <x:c r="M32" s="54" t="str">
        <x:f>IF('Debt Setup'!$F$3=0,"",MAX(0,M31+J32-K32-L32))</x:f>
      </x:c>
      <x:c r="N32" s="54" t="str">
        <x:f>IF('Debt Setup'!$F$3=0,"",IF(Q31&lt;=0,0,Q31*'Debt Setup'!$D$12/100/12))</x:f>
      </x:c>
      <x:c r="O32" s="54" t="str">
        <x:f>IF('Debt Setup'!$F$3=0,"",IF('Debt Setup'!$H$12="",0,MIN('Debt Setup'!$E$12,MAX(0,Q31+N32))))</x:f>
      </x:c>
      <x:c r="P32" s="54" t="str">
        <x:f>IF('Debt Setup'!$F$3=0,"",IF('Debt Setup'!$H$12="",0,MIN(MAX(0,Q31+N32-O32),MAX(0,'Debt Setup'!$F$5-(G32+K32+O32+S32+W32+AA32+AE32+AI32+AM32+AQ32+AU32+AY32)-(IF(AND('Debt Setup'!$H$10&lt;&gt;"",'Debt Setup'!$H$10&lt;'Debt Setup'!$H$12),MAX(0,I31+F32-G32),0)+IF(AND('Debt Setup'!$H$11&lt;&gt;"",'Debt Setup'!$H$11&lt;'Debt Setup'!$H$12),MAX(0,M31+J32-K32),0)+IF(AND('Debt Setup'!$H$12&lt;&gt;"",'Debt Setup'!$H$12&lt;'Debt Setup'!$H$12),MAX(0,Q31+N32-O32),0)+IF(AND('Debt Setup'!$H$13&lt;&gt;"",'Debt Setup'!$H$13&lt;'Debt Setup'!$H$12),MAX(0,U31+R32-S32),0)+IF(AND('Debt Setup'!$H$14&lt;&gt;"",'Debt Setup'!$H$14&lt;'Debt Setup'!$H$12),MAX(0,Y31+V32-W32),0)+IF(AND('Debt Setup'!$H$15&lt;&gt;"",'Debt Setup'!$H$15&lt;'Debt Setup'!$H$12),MAX(0,AC31+Z32-AA32),0)+IF(AND('Debt Setup'!$H$16&lt;&gt;"",'Debt Setup'!$H$16&lt;'Debt Setup'!$H$12),MAX(0,AG31+AD32-AE32),0)+IF(AND('Debt Setup'!$H$17&lt;&gt;"",'Debt Setup'!$H$17&lt;'Debt Setup'!$H$12),MAX(0,AK31+AH32-AI32),0)+IF(AND('Debt Setup'!$H$18&lt;&gt;"",'Debt Setup'!$H$18&lt;'Debt Setup'!$H$12),MAX(0,AO31+AL32-AM32),0)+IF(AND('Debt Setup'!$H$19&lt;&gt;"",'Debt Setup'!$H$19&lt;'Debt Setup'!$H$12),MAX(0,AS31+AP32-AQ32),0)+IF(AND('Debt Setup'!$H$20&lt;&gt;"",'Debt Setup'!$H$20&lt;'Debt Setup'!$H$12),MAX(0,AW31+AT32-AU32),0)+IF(AND('Debt Setup'!$H$21&lt;&gt;"",'Debt Setup'!$H$21&lt;'Debt Setup'!$H$12),MAX(0,BA31+AX32-AY32),0))))))</x:f>
      </x:c>
      <x:c r="Q32" s="54" t="str">
        <x:f>IF('Debt Setup'!$F$3=0,"",MAX(0,Q31+N32-O32-P32))</x:f>
      </x:c>
      <x:c r="R32" s="54" t="str">
        <x:f>IF('Debt Setup'!$F$3=0,"",IF(U31&lt;=0,0,U31*'Debt Setup'!$D$13/100/12))</x:f>
      </x:c>
      <x:c r="S32" s="54" t="str">
        <x:f>IF('Debt Setup'!$F$3=0,"",IF('Debt Setup'!$H$13="",0,MIN('Debt Setup'!$E$13,MAX(0,U31+R32))))</x:f>
      </x:c>
      <x:c r="T32" s="54" t="str">
        <x:f>IF('Debt Setup'!$F$3=0,"",IF('Debt Setup'!$H$13="",0,MIN(MAX(0,U31+R32-S32),MAX(0,'Debt Setup'!$F$5-(G32+K32+O32+S32+W32+AA32+AE32+AI32+AM32+AQ32+AU32+AY32)-(IF(AND('Debt Setup'!$H$10&lt;&gt;"",'Debt Setup'!$H$10&lt;'Debt Setup'!$H$13),MAX(0,I31+F32-G32),0)+IF(AND('Debt Setup'!$H$11&lt;&gt;"",'Debt Setup'!$H$11&lt;'Debt Setup'!$H$13),MAX(0,M31+J32-K32),0)+IF(AND('Debt Setup'!$H$12&lt;&gt;"",'Debt Setup'!$H$12&lt;'Debt Setup'!$H$13),MAX(0,Q31+N32-O32),0)+IF(AND('Debt Setup'!$H$13&lt;&gt;"",'Debt Setup'!$H$13&lt;'Debt Setup'!$H$13),MAX(0,U31+R32-S32),0)+IF(AND('Debt Setup'!$H$14&lt;&gt;"",'Debt Setup'!$H$14&lt;'Debt Setup'!$H$13),MAX(0,Y31+V32-W32),0)+IF(AND('Debt Setup'!$H$15&lt;&gt;"",'Debt Setup'!$H$15&lt;'Debt Setup'!$H$13),MAX(0,AC31+Z32-AA32),0)+IF(AND('Debt Setup'!$H$16&lt;&gt;"",'Debt Setup'!$H$16&lt;'Debt Setup'!$H$13),MAX(0,AG31+AD32-AE32),0)+IF(AND('Debt Setup'!$H$17&lt;&gt;"",'Debt Setup'!$H$17&lt;'Debt Setup'!$H$13),MAX(0,AK31+AH32-AI32),0)+IF(AND('Debt Setup'!$H$18&lt;&gt;"",'Debt Setup'!$H$18&lt;'Debt Setup'!$H$13),MAX(0,AO31+AL32-AM32),0)+IF(AND('Debt Setup'!$H$19&lt;&gt;"",'Debt Setup'!$H$19&lt;'Debt Setup'!$H$13),MAX(0,AS31+AP32-AQ32),0)+IF(AND('Debt Setup'!$H$20&lt;&gt;"",'Debt Setup'!$H$20&lt;'Debt Setup'!$H$13),MAX(0,AW31+AT32-AU32),0)+IF(AND('Debt Setup'!$H$21&lt;&gt;"",'Debt Setup'!$H$21&lt;'Debt Setup'!$H$13),MAX(0,BA31+AX32-AY32),0))))))</x:f>
      </x:c>
      <x:c r="U32" s="54" t="str">
        <x:f>IF('Debt Setup'!$F$3=0,"",MAX(0,U31+R32-S32-T32))</x:f>
      </x:c>
      <x:c r="V32" s="54" t="str">
        <x:f>IF('Debt Setup'!$F$3=0,"",IF(Y31&lt;=0,0,Y31*'Debt Setup'!$D$14/100/12))</x:f>
      </x:c>
      <x:c r="W32" s="54" t="str">
        <x:f>IF('Debt Setup'!$F$3=0,"",IF('Debt Setup'!$H$14="",0,MIN('Debt Setup'!$E$14,MAX(0,Y31+V32))))</x:f>
      </x:c>
      <x:c r="X32" s="54" t="str">
        <x:f>IF('Debt Setup'!$F$3=0,"",IF('Debt Setup'!$H$14="",0,MIN(MAX(0,Y31+V32-W32),MAX(0,'Debt Setup'!$F$5-(G32+K32+O32+S32+W32+AA32+AE32+AI32+AM32+AQ32+AU32+AY32)-(IF(AND('Debt Setup'!$H$10&lt;&gt;"",'Debt Setup'!$H$10&lt;'Debt Setup'!$H$14),MAX(0,I31+F32-G32),0)+IF(AND('Debt Setup'!$H$11&lt;&gt;"",'Debt Setup'!$H$11&lt;'Debt Setup'!$H$14),MAX(0,M31+J32-K32),0)+IF(AND('Debt Setup'!$H$12&lt;&gt;"",'Debt Setup'!$H$12&lt;'Debt Setup'!$H$14),MAX(0,Q31+N32-O32),0)+IF(AND('Debt Setup'!$H$13&lt;&gt;"",'Debt Setup'!$H$13&lt;'Debt Setup'!$H$14),MAX(0,U31+R32-S32),0)+IF(AND('Debt Setup'!$H$14&lt;&gt;"",'Debt Setup'!$H$14&lt;'Debt Setup'!$H$14),MAX(0,Y31+V32-W32),0)+IF(AND('Debt Setup'!$H$15&lt;&gt;"",'Debt Setup'!$H$15&lt;'Debt Setup'!$H$14),MAX(0,AC31+Z32-AA32),0)+IF(AND('Debt Setup'!$H$16&lt;&gt;"",'Debt Setup'!$H$16&lt;'Debt Setup'!$H$14),MAX(0,AG31+AD32-AE32),0)+IF(AND('Debt Setup'!$H$17&lt;&gt;"",'Debt Setup'!$H$17&lt;'Debt Setup'!$H$14),MAX(0,AK31+AH32-AI32),0)+IF(AND('Debt Setup'!$H$18&lt;&gt;"",'Debt Setup'!$H$18&lt;'Debt Setup'!$H$14),MAX(0,AO31+AL32-AM32),0)+IF(AND('Debt Setup'!$H$19&lt;&gt;"",'Debt Setup'!$H$19&lt;'Debt Setup'!$H$14),MAX(0,AS31+AP32-AQ32),0)+IF(AND('Debt Setup'!$H$20&lt;&gt;"",'Debt Setup'!$H$20&lt;'Debt Setup'!$H$14),MAX(0,AW31+AT32-AU32),0)+IF(AND('Debt Setup'!$H$21&lt;&gt;"",'Debt Setup'!$H$21&lt;'Debt Setup'!$H$14),MAX(0,BA31+AX32-AY32),0))))))</x:f>
      </x:c>
      <x:c r="Y32" s="54" t="str">
        <x:f>IF('Debt Setup'!$F$3=0,"",MAX(0,Y31+V32-W32-X32))</x:f>
      </x:c>
      <x:c r="Z32" s="54" t="str">
        <x:f>IF('Debt Setup'!$F$3=0,"",IF(AC31&lt;=0,0,AC31*'Debt Setup'!$D$15/100/12))</x:f>
      </x:c>
      <x:c r="AA32" s="54" t="str">
        <x:f>IF('Debt Setup'!$F$3=0,"",IF('Debt Setup'!$H$15="",0,MIN('Debt Setup'!$E$15,MAX(0,AC31+Z32))))</x:f>
      </x:c>
      <x:c r="AB32" s="54" t="str">
        <x:f>IF('Debt Setup'!$F$3=0,"",IF('Debt Setup'!$H$15="",0,MIN(MAX(0,AC31+Z32-AA32),MAX(0,'Debt Setup'!$F$5-(G32+K32+O32+S32+W32+AA32+AE32+AI32+AM32+AQ32+AU32+AY32)-(IF(AND('Debt Setup'!$H$10&lt;&gt;"",'Debt Setup'!$H$10&lt;'Debt Setup'!$H$15),MAX(0,I31+F32-G32),0)+IF(AND('Debt Setup'!$H$11&lt;&gt;"",'Debt Setup'!$H$11&lt;'Debt Setup'!$H$15),MAX(0,M31+J32-K32),0)+IF(AND('Debt Setup'!$H$12&lt;&gt;"",'Debt Setup'!$H$12&lt;'Debt Setup'!$H$15),MAX(0,Q31+N32-O32),0)+IF(AND('Debt Setup'!$H$13&lt;&gt;"",'Debt Setup'!$H$13&lt;'Debt Setup'!$H$15),MAX(0,U31+R32-S32),0)+IF(AND('Debt Setup'!$H$14&lt;&gt;"",'Debt Setup'!$H$14&lt;'Debt Setup'!$H$15),MAX(0,Y31+V32-W32),0)+IF(AND('Debt Setup'!$H$15&lt;&gt;"",'Debt Setup'!$H$15&lt;'Debt Setup'!$H$15),MAX(0,AC31+Z32-AA32),0)+IF(AND('Debt Setup'!$H$16&lt;&gt;"",'Debt Setup'!$H$16&lt;'Debt Setup'!$H$15),MAX(0,AG31+AD32-AE32),0)+IF(AND('Debt Setup'!$H$17&lt;&gt;"",'Debt Setup'!$H$17&lt;'Debt Setup'!$H$15),MAX(0,AK31+AH32-AI32),0)+IF(AND('Debt Setup'!$H$18&lt;&gt;"",'Debt Setup'!$H$18&lt;'Debt Setup'!$H$15),MAX(0,AO31+AL32-AM32),0)+IF(AND('Debt Setup'!$H$19&lt;&gt;"",'Debt Setup'!$H$19&lt;'Debt Setup'!$H$15),MAX(0,AS31+AP32-AQ32),0)+IF(AND('Debt Setup'!$H$20&lt;&gt;"",'Debt Setup'!$H$20&lt;'Debt Setup'!$H$15),MAX(0,AW31+AT32-AU32),0)+IF(AND('Debt Setup'!$H$21&lt;&gt;"",'Debt Setup'!$H$21&lt;'Debt Setup'!$H$15),MAX(0,BA31+AX32-AY32),0))))))</x:f>
      </x:c>
      <x:c r="AC32" s="54" t="str">
        <x:f>IF('Debt Setup'!$F$3=0,"",MAX(0,AC31+Z32-AA32-AB32))</x:f>
      </x:c>
      <x:c r="AD32" s="54" t="str">
        <x:f>IF('Debt Setup'!$F$3=0,"",IF(AG31&lt;=0,0,AG31*'Debt Setup'!$D$16/100/12))</x:f>
      </x:c>
      <x:c r="AE32" s="54" t="str">
        <x:f>IF('Debt Setup'!$F$3=0,"",IF('Debt Setup'!$H$16="",0,MIN('Debt Setup'!$E$16,MAX(0,AG31+AD32))))</x:f>
      </x:c>
      <x:c r="AF32" s="54" t="str">
        <x:f>IF('Debt Setup'!$F$3=0,"",IF('Debt Setup'!$H$16="",0,MIN(MAX(0,AG31+AD32-AE32),MAX(0,'Debt Setup'!$F$5-(G32+K32+O32+S32+W32+AA32+AE32+AI32+AM32+AQ32+AU32+AY32)-(IF(AND('Debt Setup'!$H$10&lt;&gt;"",'Debt Setup'!$H$10&lt;'Debt Setup'!$H$16),MAX(0,I31+F32-G32),0)+IF(AND('Debt Setup'!$H$11&lt;&gt;"",'Debt Setup'!$H$11&lt;'Debt Setup'!$H$16),MAX(0,M31+J32-K32),0)+IF(AND('Debt Setup'!$H$12&lt;&gt;"",'Debt Setup'!$H$12&lt;'Debt Setup'!$H$16),MAX(0,Q31+N32-O32),0)+IF(AND('Debt Setup'!$H$13&lt;&gt;"",'Debt Setup'!$H$13&lt;'Debt Setup'!$H$16),MAX(0,U31+R32-S32),0)+IF(AND('Debt Setup'!$H$14&lt;&gt;"",'Debt Setup'!$H$14&lt;'Debt Setup'!$H$16),MAX(0,Y31+V32-W32),0)+IF(AND('Debt Setup'!$H$15&lt;&gt;"",'Debt Setup'!$H$15&lt;'Debt Setup'!$H$16),MAX(0,AC31+Z32-AA32),0)+IF(AND('Debt Setup'!$H$16&lt;&gt;"",'Debt Setup'!$H$16&lt;'Debt Setup'!$H$16),MAX(0,AG31+AD32-AE32),0)+IF(AND('Debt Setup'!$H$17&lt;&gt;"",'Debt Setup'!$H$17&lt;'Debt Setup'!$H$16),MAX(0,AK31+AH32-AI32),0)+IF(AND('Debt Setup'!$H$18&lt;&gt;"",'Debt Setup'!$H$18&lt;'Debt Setup'!$H$16),MAX(0,AO31+AL32-AM32),0)+IF(AND('Debt Setup'!$H$19&lt;&gt;"",'Debt Setup'!$H$19&lt;'Debt Setup'!$H$16),MAX(0,AS31+AP32-AQ32),0)+IF(AND('Debt Setup'!$H$20&lt;&gt;"",'Debt Setup'!$H$20&lt;'Debt Setup'!$H$16),MAX(0,AW31+AT32-AU32),0)+IF(AND('Debt Setup'!$H$21&lt;&gt;"",'Debt Setup'!$H$21&lt;'Debt Setup'!$H$16),MAX(0,BA31+AX32-AY32),0))))))</x:f>
      </x:c>
      <x:c r="AG32" s="54" t="str">
        <x:f>IF('Debt Setup'!$F$3=0,"",MAX(0,AG31+AD32-AE32-AF32))</x:f>
      </x:c>
      <x:c r="AH32" s="54" t="str">
        <x:f>IF('Debt Setup'!$F$3=0,"",IF(AK31&lt;=0,0,AK31*'Debt Setup'!$D$17/100/12))</x:f>
      </x:c>
      <x:c r="AI32" s="54" t="str">
        <x:f>IF('Debt Setup'!$F$3=0,"",IF('Debt Setup'!$H$17="",0,MIN('Debt Setup'!$E$17,MAX(0,AK31+AH32))))</x:f>
      </x:c>
      <x:c r="AJ32" s="54" t="str">
        <x:f>IF('Debt Setup'!$F$3=0,"",IF('Debt Setup'!$H$17="",0,MIN(MAX(0,AK31+AH32-AI32),MAX(0,'Debt Setup'!$F$5-(G32+K32+O32+S32+W32+AA32+AE32+AI32+AM32+AQ32+AU32+AY32)-(IF(AND('Debt Setup'!$H$10&lt;&gt;"",'Debt Setup'!$H$10&lt;'Debt Setup'!$H$17),MAX(0,I31+F32-G32),0)+IF(AND('Debt Setup'!$H$11&lt;&gt;"",'Debt Setup'!$H$11&lt;'Debt Setup'!$H$17),MAX(0,M31+J32-K32),0)+IF(AND('Debt Setup'!$H$12&lt;&gt;"",'Debt Setup'!$H$12&lt;'Debt Setup'!$H$17),MAX(0,Q31+N32-O32),0)+IF(AND('Debt Setup'!$H$13&lt;&gt;"",'Debt Setup'!$H$13&lt;'Debt Setup'!$H$17),MAX(0,U31+R32-S32),0)+IF(AND('Debt Setup'!$H$14&lt;&gt;"",'Debt Setup'!$H$14&lt;'Debt Setup'!$H$17),MAX(0,Y31+V32-W32),0)+IF(AND('Debt Setup'!$H$15&lt;&gt;"",'Debt Setup'!$H$15&lt;'Debt Setup'!$H$17),MAX(0,AC31+Z32-AA32),0)+IF(AND('Debt Setup'!$H$16&lt;&gt;"",'Debt Setup'!$H$16&lt;'Debt Setup'!$H$17),MAX(0,AG31+AD32-AE32),0)+IF(AND('Debt Setup'!$H$17&lt;&gt;"",'Debt Setup'!$H$17&lt;'Debt Setup'!$H$17),MAX(0,AK31+AH32-AI32),0)+IF(AND('Debt Setup'!$H$18&lt;&gt;"",'Debt Setup'!$H$18&lt;'Debt Setup'!$H$17),MAX(0,AO31+AL32-AM32),0)+IF(AND('Debt Setup'!$H$19&lt;&gt;"",'Debt Setup'!$H$19&lt;'Debt Setup'!$H$17),MAX(0,AS31+AP32-AQ32),0)+IF(AND('Debt Setup'!$H$20&lt;&gt;"",'Debt Setup'!$H$20&lt;'Debt Setup'!$H$17),MAX(0,AW31+AT32-AU32),0)+IF(AND('Debt Setup'!$H$21&lt;&gt;"",'Debt Setup'!$H$21&lt;'Debt Setup'!$H$17),MAX(0,BA31+AX32-AY32),0))))))</x:f>
      </x:c>
      <x:c r="AK32" s="54" t="str">
        <x:f>IF('Debt Setup'!$F$3=0,"",MAX(0,AK31+AH32-AI32-AJ32))</x:f>
      </x:c>
      <x:c r="AL32" s="54" t="str">
        <x:f>IF('Debt Setup'!$F$3=0,"",IF(AO31&lt;=0,0,AO31*'Debt Setup'!$D$18/100/12))</x:f>
      </x:c>
      <x:c r="AM32" s="54" t="str">
        <x:f>IF('Debt Setup'!$F$3=0,"",IF('Debt Setup'!$H$18="",0,MIN('Debt Setup'!$E$18,MAX(0,AO31+AL32))))</x:f>
      </x:c>
      <x:c r="AN32" s="54" t="str">
        <x:f>IF('Debt Setup'!$F$3=0,"",IF('Debt Setup'!$H$18="",0,MIN(MAX(0,AO31+AL32-AM32),MAX(0,'Debt Setup'!$F$5-(G32+K32+O32+S32+W32+AA32+AE32+AI32+AM32+AQ32+AU32+AY32)-(IF(AND('Debt Setup'!$H$10&lt;&gt;"",'Debt Setup'!$H$10&lt;'Debt Setup'!$H$18),MAX(0,I31+F32-G32),0)+IF(AND('Debt Setup'!$H$11&lt;&gt;"",'Debt Setup'!$H$11&lt;'Debt Setup'!$H$18),MAX(0,M31+J32-K32),0)+IF(AND('Debt Setup'!$H$12&lt;&gt;"",'Debt Setup'!$H$12&lt;'Debt Setup'!$H$18),MAX(0,Q31+N32-O32),0)+IF(AND('Debt Setup'!$H$13&lt;&gt;"",'Debt Setup'!$H$13&lt;'Debt Setup'!$H$18),MAX(0,U31+R32-S32),0)+IF(AND('Debt Setup'!$H$14&lt;&gt;"",'Debt Setup'!$H$14&lt;'Debt Setup'!$H$18),MAX(0,Y31+V32-W32),0)+IF(AND('Debt Setup'!$H$15&lt;&gt;"",'Debt Setup'!$H$15&lt;'Debt Setup'!$H$18),MAX(0,AC31+Z32-AA32),0)+IF(AND('Debt Setup'!$H$16&lt;&gt;"",'Debt Setup'!$H$16&lt;'Debt Setup'!$H$18),MAX(0,AG31+AD32-AE32),0)+IF(AND('Debt Setup'!$H$17&lt;&gt;"",'Debt Setup'!$H$17&lt;'Debt Setup'!$H$18),MAX(0,AK31+AH32-AI32),0)+IF(AND('Debt Setup'!$H$18&lt;&gt;"",'Debt Setup'!$H$18&lt;'Debt Setup'!$H$18),MAX(0,AO31+AL32-AM32),0)+IF(AND('Debt Setup'!$H$19&lt;&gt;"",'Debt Setup'!$H$19&lt;'Debt Setup'!$H$18),MAX(0,AS31+AP32-AQ32),0)+IF(AND('Debt Setup'!$H$20&lt;&gt;"",'Debt Setup'!$H$20&lt;'Debt Setup'!$H$18),MAX(0,AW31+AT32-AU32),0)+IF(AND('Debt Setup'!$H$21&lt;&gt;"",'Debt Setup'!$H$21&lt;'Debt Setup'!$H$18),MAX(0,BA31+AX32-AY32),0))))))</x:f>
      </x:c>
      <x:c r="AO32" s="54" t="str">
        <x:f>IF('Debt Setup'!$F$3=0,"",MAX(0,AO31+AL32-AM32-AN32))</x:f>
      </x:c>
      <x:c r="AP32" s="54" t="str">
        <x:f>IF('Debt Setup'!$F$3=0,"",IF(AS31&lt;=0,0,AS31*'Debt Setup'!$D$19/100/12))</x:f>
      </x:c>
      <x:c r="AQ32" s="54" t="str">
        <x:f>IF('Debt Setup'!$F$3=0,"",IF('Debt Setup'!$H$19="",0,MIN('Debt Setup'!$E$19,MAX(0,AS31+AP32))))</x:f>
      </x:c>
      <x:c r="AR32" s="54" t="str">
        <x:f>IF('Debt Setup'!$F$3=0,"",IF('Debt Setup'!$H$19="",0,MIN(MAX(0,AS31+AP32-AQ32),MAX(0,'Debt Setup'!$F$5-(G32+K32+O32+S32+W32+AA32+AE32+AI32+AM32+AQ32+AU32+AY32)-(IF(AND('Debt Setup'!$H$10&lt;&gt;"",'Debt Setup'!$H$10&lt;'Debt Setup'!$H$19),MAX(0,I31+F32-G32),0)+IF(AND('Debt Setup'!$H$11&lt;&gt;"",'Debt Setup'!$H$11&lt;'Debt Setup'!$H$19),MAX(0,M31+J32-K32),0)+IF(AND('Debt Setup'!$H$12&lt;&gt;"",'Debt Setup'!$H$12&lt;'Debt Setup'!$H$19),MAX(0,Q31+N32-O32),0)+IF(AND('Debt Setup'!$H$13&lt;&gt;"",'Debt Setup'!$H$13&lt;'Debt Setup'!$H$19),MAX(0,U31+R32-S32),0)+IF(AND('Debt Setup'!$H$14&lt;&gt;"",'Debt Setup'!$H$14&lt;'Debt Setup'!$H$19),MAX(0,Y31+V32-W32),0)+IF(AND('Debt Setup'!$H$15&lt;&gt;"",'Debt Setup'!$H$15&lt;'Debt Setup'!$H$19),MAX(0,AC31+Z32-AA32),0)+IF(AND('Debt Setup'!$H$16&lt;&gt;"",'Debt Setup'!$H$16&lt;'Debt Setup'!$H$19),MAX(0,AG31+AD32-AE32),0)+IF(AND('Debt Setup'!$H$17&lt;&gt;"",'Debt Setup'!$H$17&lt;'Debt Setup'!$H$19),MAX(0,AK31+AH32-AI32),0)+IF(AND('Debt Setup'!$H$18&lt;&gt;"",'Debt Setup'!$H$18&lt;'Debt Setup'!$H$19),MAX(0,AO31+AL32-AM32),0)+IF(AND('Debt Setup'!$H$19&lt;&gt;"",'Debt Setup'!$H$19&lt;'Debt Setup'!$H$19),MAX(0,AS31+AP32-AQ32),0)+IF(AND('Debt Setup'!$H$20&lt;&gt;"",'Debt Setup'!$H$20&lt;'Debt Setup'!$H$19),MAX(0,AW31+AT32-AU32),0)+IF(AND('Debt Setup'!$H$21&lt;&gt;"",'Debt Setup'!$H$21&lt;'Debt Setup'!$H$19),MAX(0,BA31+AX32-AY32),0))))))</x:f>
      </x:c>
      <x:c r="AS32" s="54" t="str">
        <x:f>IF('Debt Setup'!$F$3=0,"",MAX(0,AS31+AP32-AQ32-AR32))</x:f>
      </x:c>
      <x:c r="AT32" s="54" t="str">
        <x:f>IF('Debt Setup'!$F$3=0,"",IF(AW31&lt;=0,0,AW31*'Debt Setup'!$D$20/100/12))</x:f>
      </x:c>
      <x:c r="AU32" s="54" t="str">
        <x:f>IF('Debt Setup'!$F$3=0,"",IF('Debt Setup'!$H$20="",0,MIN('Debt Setup'!$E$20,MAX(0,AW31+AT32))))</x:f>
      </x:c>
      <x:c r="AV32" s="54" t="str">
        <x:f>IF('Debt Setup'!$F$3=0,"",IF('Debt Setup'!$H$20="",0,MIN(MAX(0,AW31+AT32-AU32),MAX(0,'Debt Setup'!$F$5-(G32+K32+O32+S32+W32+AA32+AE32+AI32+AM32+AQ32+AU32+AY32)-(IF(AND('Debt Setup'!$H$10&lt;&gt;"",'Debt Setup'!$H$10&lt;'Debt Setup'!$H$20),MAX(0,I31+F32-G32),0)+IF(AND('Debt Setup'!$H$11&lt;&gt;"",'Debt Setup'!$H$11&lt;'Debt Setup'!$H$20),MAX(0,M31+J32-K32),0)+IF(AND('Debt Setup'!$H$12&lt;&gt;"",'Debt Setup'!$H$12&lt;'Debt Setup'!$H$20),MAX(0,Q31+N32-O32),0)+IF(AND('Debt Setup'!$H$13&lt;&gt;"",'Debt Setup'!$H$13&lt;'Debt Setup'!$H$20),MAX(0,U31+R32-S32),0)+IF(AND('Debt Setup'!$H$14&lt;&gt;"",'Debt Setup'!$H$14&lt;'Debt Setup'!$H$20),MAX(0,Y31+V32-W32),0)+IF(AND('Debt Setup'!$H$15&lt;&gt;"",'Debt Setup'!$H$15&lt;'Debt Setup'!$H$20),MAX(0,AC31+Z32-AA32),0)+IF(AND('Debt Setup'!$H$16&lt;&gt;"",'Debt Setup'!$H$16&lt;'Debt Setup'!$H$20),MAX(0,AG31+AD32-AE32),0)+IF(AND('Debt Setup'!$H$17&lt;&gt;"",'Debt Setup'!$H$17&lt;'Debt Setup'!$H$20),MAX(0,AK31+AH32-AI32),0)+IF(AND('Debt Setup'!$H$18&lt;&gt;"",'Debt Setup'!$H$18&lt;'Debt Setup'!$H$20),MAX(0,AO31+AL32-AM32),0)+IF(AND('Debt Setup'!$H$19&lt;&gt;"",'Debt Setup'!$H$19&lt;'Debt Setup'!$H$20),MAX(0,AS31+AP32-AQ32),0)+IF(AND('Debt Setup'!$H$20&lt;&gt;"",'Debt Setup'!$H$20&lt;'Debt Setup'!$H$20),MAX(0,AW31+AT32-AU32),0)+IF(AND('Debt Setup'!$H$21&lt;&gt;"",'Debt Setup'!$H$21&lt;'Debt Setup'!$H$20),MAX(0,BA31+AX32-AY32),0))))))</x:f>
      </x:c>
      <x:c r="AW32" s="54" t="str">
        <x:f>IF('Debt Setup'!$F$3=0,"",MAX(0,AW31+AT32-AU32-AV32))</x:f>
      </x:c>
      <x:c r="AX32" s="54" t="str">
        <x:f>IF('Debt Setup'!$F$3=0,"",IF(BA31&lt;=0,0,BA31*'Debt Setup'!$D$21/100/12))</x:f>
      </x:c>
      <x:c r="AY32" s="54" t="str">
        <x:f>IF('Debt Setup'!$F$3=0,"",IF('Debt Setup'!$H$21="",0,MIN('Debt Setup'!$E$21,MAX(0,BA31+AX32))))</x:f>
      </x:c>
      <x:c r="AZ32" s="54" t="str">
        <x:f>IF('Debt Setup'!$F$3=0,"",IF('Debt Setup'!$H$21="",0,MIN(MAX(0,BA31+AX32-AY32),MAX(0,'Debt Setup'!$F$5-(G32+K32+O32+S32+W32+AA32+AE32+AI32+AM32+AQ32+AU32+AY32)-(IF(AND('Debt Setup'!$H$10&lt;&gt;"",'Debt Setup'!$H$10&lt;'Debt Setup'!$H$21),MAX(0,I31+F32-G32),0)+IF(AND('Debt Setup'!$H$11&lt;&gt;"",'Debt Setup'!$H$11&lt;'Debt Setup'!$H$21),MAX(0,M31+J32-K32),0)+IF(AND('Debt Setup'!$H$12&lt;&gt;"",'Debt Setup'!$H$12&lt;'Debt Setup'!$H$21),MAX(0,Q31+N32-O32),0)+IF(AND('Debt Setup'!$H$13&lt;&gt;"",'Debt Setup'!$H$13&lt;'Debt Setup'!$H$21),MAX(0,U31+R32-S32),0)+IF(AND('Debt Setup'!$H$14&lt;&gt;"",'Debt Setup'!$H$14&lt;'Debt Setup'!$H$21),MAX(0,Y31+V32-W32),0)+IF(AND('Debt Setup'!$H$15&lt;&gt;"",'Debt Setup'!$H$15&lt;'Debt Setup'!$H$21),MAX(0,AC31+Z32-AA32),0)+IF(AND('Debt Setup'!$H$16&lt;&gt;"",'Debt Setup'!$H$16&lt;'Debt Setup'!$H$21),MAX(0,AG31+AD32-AE32),0)+IF(AND('Debt Setup'!$H$17&lt;&gt;"",'Debt Setup'!$H$17&lt;'Debt Setup'!$H$21),MAX(0,AK31+AH32-AI32),0)+IF(AND('Debt Setup'!$H$18&lt;&gt;"",'Debt Setup'!$H$18&lt;'Debt Setup'!$H$21),MAX(0,AO31+AL32-AM32),0)+IF(AND('Debt Setup'!$H$19&lt;&gt;"",'Debt Setup'!$H$19&lt;'Debt Setup'!$H$21),MAX(0,AS31+AP32-AQ32),0)+IF(AND('Debt Setup'!$H$20&lt;&gt;"",'Debt Setup'!$H$20&lt;'Debt Setup'!$H$21),MAX(0,AW31+AT32-AU32),0)+IF(AND('Debt Setup'!$H$21&lt;&gt;"",'Debt Setup'!$H$21&lt;'Debt Setup'!$H$21),MAX(0,BA31+AX32-AY32),0))))))</x:f>
      </x:c>
      <x:c r="BA32" s="54" t="str">
        <x:f>IF('Debt Setup'!$F$3=0,"",MAX(0,BA31+AX32-AY32-AZ32))</x:f>
      </x:c>
    </x:row>
    <x:row r="33">
      <x:c r="A33" t="n">
        <x:v>28</x:v>
      </x:c>
      <x:c r="B33" s="86" t="str">
        <x:f>IF('Debt Setup'!$F$3=0,"",DATE(YEAR('Debt Setup'!$B$6),MONTH('Debt Setup'!$B$6)+A33-1,1))</x:f>
      </x:c>
      <x:c r="C33" s="54" t="str">
        <x:f>IF('Debt Setup'!$F$3=0,"",I33+M33+Q33+U33+Y33+AC33+AG33+AK33+AO33+AS33+AW33+BA33)</x:f>
      </x:c>
      <x:c r="D33" s="54" t="str">
        <x:f>IF('Debt Setup'!$F$3=0,"",G33+H33+K33+L33+O33+P33+S33+T33+W33+X33+AA33+AB33+AE33+AF33+AI33+AJ33+AM33+AN33+AQ33+AR33+AU33+AV33+AY33+AZ33)</x:f>
      </x:c>
      <x:c r="E33" s="54" t="str">
        <x:f>IF('Debt Setup'!$F$3=0,"",F33+J33+N33+R33+V33+Z33+AD33+AH33+AL33+AP33+AT33+AX33)</x:f>
      </x:c>
      <x:c r="F33" s="54" t="str">
        <x:f>IF('Debt Setup'!$F$3=0,"",IF(I32&lt;=0,0,I32*'Debt Setup'!$D$10/100/12))</x:f>
      </x:c>
      <x:c r="G33" s="54" t="str">
        <x:f>IF('Debt Setup'!$F$3=0,"",IF('Debt Setup'!$H$10="",0,MIN('Debt Setup'!$E$10,MAX(0,I32+F33))))</x:f>
      </x:c>
      <x:c r="H33" s="54" t="str">
        <x:f>IF('Debt Setup'!$F$3=0,"",IF('Debt Setup'!$H$10="",0,MIN(MAX(0,I32+F33-G33),MAX(0,'Debt Setup'!$F$5-(G33+K33+O33+S33+W33+AA33+AE33+AI33+AM33+AQ33+AU33+AY33)-(IF(AND('Debt Setup'!$H$10&lt;&gt;"",'Debt Setup'!$H$10&lt;'Debt Setup'!$H$10),MAX(0,I32+F33-G33),0)+IF(AND('Debt Setup'!$H$11&lt;&gt;"",'Debt Setup'!$H$11&lt;'Debt Setup'!$H$10),MAX(0,M32+J33-K33),0)+IF(AND('Debt Setup'!$H$12&lt;&gt;"",'Debt Setup'!$H$12&lt;'Debt Setup'!$H$10),MAX(0,Q32+N33-O33),0)+IF(AND('Debt Setup'!$H$13&lt;&gt;"",'Debt Setup'!$H$13&lt;'Debt Setup'!$H$10),MAX(0,U32+R33-S33),0)+IF(AND('Debt Setup'!$H$14&lt;&gt;"",'Debt Setup'!$H$14&lt;'Debt Setup'!$H$10),MAX(0,Y32+V33-W33),0)+IF(AND('Debt Setup'!$H$15&lt;&gt;"",'Debt Setup'!$H$15&lt;'Debt Setup'!$H$10),MAX(0,AC32+Z33-AA33),0)+IF(AND('Debt Setup'!$H$16&lt;&gt;"",'Debt Setup'!$H$16&lt;'Debt Setup'!$H$10),MAX(0,AG32+AD33-AE33),0)+IF(AND('Debt Setup'!$H$17&lt;&gt;"",'Debt Setup'!$H$17&lt;'Debt Setup'!$H$10),MAX(0,AK32+AH33-AI33),0)+IF(AND('Debt Setup'!$H$18&lt;&gt;"",'Debt Setup'!$H$18&lt;'Debt Setup'!$H$10),MAX(0,AO32+AL33-AM33),0)+IF(AND('Debt Setup'!$H$19&lt;&gt;"",'Debt Setup'!$H$19&lt;'Debt Setup'!$H$10),MAX(0,AS32+AP33-AQ33),0)+IF(AND('Debt Setup'!$H$20&lt;&gt;"",'Debt Setup'!$H$20&lt;'Debt Setup'!$H$10),MAX(0,AW32+AT33-AU33),0)+IF(AND('Debt Setup'!$H$21&lt;&gt;"",'Debt Setup'!$H$21&lt;'Debt Setup'!$H$10),MAX(0,BA32+AX33-AY33),0))))))</x:f>
      </x:c>
      <x:c r="I33" s="54" t="str">
        <x:f>IF('Debt Setup'!$F$3=0,"",MAX(0,I32+F33-G33-H33))</x:f>
      </x:c>
      <x:c r="J33" s="54" t="str">
        <x:f>IF('Debt Setup'!$F$3=0,"",IF(M32&lt;=0,0,M32*'Debt Setup'!$D$11/100/12))</x:f>
      </x:c>
      <x:c r="K33" s="54" t="str">
        <x:f>IF('Debt Setup'!$F$3=0,"",IF('Debt Setup'!$H$11="",0,MIN('Debt Setup'!$E$11,MAX(0,M32+J33))))</x:f>
      </x:c>
      <x:c r="L33" s="54" t="str">
        <x:f>IF('Debt Setup'!$F$3=0,"",IF('Debt Setup'!$H$11="",0,MIN(MAX(0,M32+J33-K33),MAX(0,'Debt Setup'!$F$5-(G33+K33+O33+S33+W33+AA33+AE33+AI33+AM33+AQ33+AU33+AY33)-(IF(AND('Debt Setup'!$H$10&lt;&gt;"",'Debt Setup'!$H$10&lt;'Debt Setup'!$H$11),MAX(0,I32+F33-G33),0)+IF(AND('Debt Setup'!$H$11&lt;&gt;"",'Debt Setup'!$H$11&lt;'Debt Setup'!$H$11),MAX(0,M32+J33-K33),0)+IF(AND('Debt Setup'!$H$12&lt;&gt;"",'Debt Setup'!$H$12&lt;'Debt Setup'!$H$11),MAX(0,Q32+N33-O33),0)+IF(AND('Debt Setup'!$H$13&lt;&gt;"",'Debt Setup'!$H$13&lt;'Debt Setup'!$H$11),MAX(0,U32+R33-S33),0)+IF(AND('Debt Setup'!$H$14&lt;&gt;"",'Debt Setup'!$H$14&lt;'Debt Setup'!$H$11),MAX(0,Y32+V33-W33),0)+IF(AND('Debt Setup'!$H$15&lt;&gt;"",'Debt Setup'!$H$15&lt;'Debt Setup'!$H$11),MAX(0,AC32+Z33-AA33),0)+IF(AND('Debt Setup'!$H$16&lt;&gt;"",'Debt Setup'!$H$16&lt;'Debt Setup'!$H$11),MAX(0,AG32+AD33-AE33),0)+IF(AND('Debt Setup'!$H$17&lt;&gt;"",'Debt Setup'!$H$17&lt;'Debt Setup'!$H$11),MAX(0,AK32+AH33-AI33),0)+IF(AND('Debt Setup'!$H$18&lt;&gt;"",'Debt Setup'!$H$18&lt;'Debt Setup'!$H$11),MAX(0,AO32+AL33-AM33),0)+IF(AND('Debt Setup'!$H$19&lt;&gt;"",'Debt Setup'!$H$19&lt;'Debt Setup'!$H$11),MAX(0,AS32+AP33-AQ33),0)+IF(AND('Debt Setup'!$H$20&lt;&gt;"",'Debt Setup'!$H$20&lt;'Debt Setup'!$H$11),MAX(0,AW32+AT33-AU33),0)+IF(AND('Debt Setup'!$H$21&lt;&gt;"",'Debt Setup'!$H$21&lt;'Debt Setup'!$H$11),MAX(0,BA32+AX33-AY33),0))))))</x:f>
      </x:c>
      <x:c r="M33" s="54" t="str">
        <x:f>IF('Debt Setup'!$F$3=0,"",MAX(0,M32+J33-K33-L33))</x:f>
      </x:c>
      <x:c r="N33" s="54" t="str">
        <x:f>IF('Debt Setup'!$F$3=0,"",IF(Q32&lt;=0,0,Q32*'Debt Setup'!$D$12/100/12))</x:f>
      </x:c>
      <x:c r="O33" s="54" t="str">
        <x:f>IF('Debt Setup'!$F$3=0,"",IF('Debt Setup'!$H$12="",0,MIN('Debt Setup'!$E$12,MAX(0,Q32+N33))))</x:f>
      </x:c>
      <x:c r="P33" s="54" t="str">
        <x:f>IF('Debt Setup'!$F$3=0,"",IF('Debt Setup'!$H$12="",0,MIN(MAX(0,Q32+N33-O33),MAX(0,'Debt Setup'!$F$5-(G33+K33+O33+S33+W33+AA33+AE33+AI33+AM33+AQ33+AU33+AY33)-(IF(AND('Debt Setup'!$H$10&lt;&gt;"",'Debt Setup'!$H$10&lt;'Debt Setup'!$H$12),MAX(0,I32+F33-G33),0)+IF(AND('Debt Setup'!$H$11&lt;&gt;"",'Debt Setup'!$H$11&lt;'Debt Setup'!$H$12),MAX(0,M32+J33-K33),0)+IF(AND('Debt Setup'!$H$12&lt;&gt;"",'Debt Setup'!$H$12&lt;'Debt Setup'!$H$12),MAX(0,Q32+N33-O33),0)+IF(AND('Debt Setup'!$H$13&lt;&gt;"",'Debt Setup'!$H$13&lt;'Debt Setup'!$H$12),MAX(0,U32+R33-S33),0)+IF(AND('Debt Setup'!$H$14&lt;&gt;"",'Debt Setup'!$H$14&lt;'Debt Setup'!$H$12),MAX(0,Y32+V33-W33),0)+IF(AND('Debt Setup'!$H$15&lt;&gt;"",'Debt Setup'!$H$15&lt;'Debt Setup'!$H$12),MAX(0,AC32+Z33-AA33),0)+IF(AND('Debt Setup'!$H$16&lt;&gt;"",'Debt Setup'!$H$16&lt;'Debt Setup'!$H$12),MAX(0,AG32+AD33-AE33),0)+IF(AND('Debt Setup'!$H$17&lt;&gt;"",'Debt Setup'!$H$17&lt;'Debt Setup'!$H$12),MAX(0,AK32+AH33-AI33),0)+IF(AND('Debt Setup'!$H$18&lt;&gt;"",'Debt Setup'!$H$18&lt;'Debt Setup'!$H$12),MAX(0,AO32+AL33-AM33),0)+IF(AND('Debt Setup'!$H$19&lt;&gt;"",'Debt Setup'!$H$19&lt;'Debt Setup'!$H$12),MAX(0,AS32+AP33-AQ33),0)+IF(AND('Debt Setup'!$H$20&lt;&gt;"",'Debt Setup'!$H$20&lt;'Debt Setup'!$H$12),MAX(0,AW32+AT33-AU33),0)+IF(AND('Debt Setup'!$H$21&lt;&gt;"",'Debt Setup'!$H$21&lt;'Debt Setup'!$H$12),MAX(0,BA32+AX33-AY33),0))))))</x:f>
      </x:c>
      <x:c r="Q33" s="54" t="str">
        <x:f>IF('Debt Setup'!$F$3=0,"",MAX(0,Q32+N33-O33-P33))</x:f>
      </x:c>
      <x:c r="R33" s="54" t="str">
        <x:f>IF('Debt Setup'!$F$3=0,"",IF(U32&lt;=0,0,U32*'Debt Setup'!$D$13/100/12))</x:f>
      </x:c>
      <x:c r="S33" s="54" t="str">
        <x:f>IF('Debt Setup'!$F$3=0,"",IF('Debt Setup'!$H$13="",0,MIN('Debt Setup'!$E$13,MAX(0,U32+R33))))</x:f>
      </x:c>
      <x:c r="T33" s="54" t="str">
        <x:f>IF('Debt Setup'!$F$3=0,"",IF('Debt Setup'!$H$13="",0,MIN(MAX(0,U32+R33-S33),MAX(0,'Debt Setup'!$F$5-(G33+K33+O33+S33+W33+AA33+AE33+AI33+AM33+AQ33+AU33+AY33)-(IF(AND('Debt Setup'!$H$10&lt;&gt;"",'Debt Setup'!$H$10&lt;'Debt Setup'!$H$13),MAX(0,I32+F33-G33),0)+IF(AND('Debt Setup'!$H$11&lt;&gt;"",'Debt Setup'!$H$11&lt;'Debt Setup'!$H$13),MAX(0,M32+J33-K33),0)+IF(AND('Debt Setup'!$H$12&lt;&gt;"",'Debt Setup'!$H$12&lt;'Debt Setup'!$H$13),MAX(0,Q32+N33-O33),0)+IF(AND('Debt Setup'!$H$13&lt;&gt;"",'Debt Setup'!$H$13&lt;'Debt Setup'!$H$13),MAX(0,U32+R33-S33),0)+IF(AND('Debt Setup'!$H$14&lt;&gt;"",'Debt Setup'!$H$14&lt;'Debt Setup'!$H$13),MAX(0,Y32+V33-W33),0)+IF(AND('Debt Setup'!$H$15&lt;&gt;"",'Debt Setup'!$H$15&lt;'Debt Setup'!$H$13),MAX(0,AC32+Z33-AA33),0)+IF(AND('Debt Setup'!$H$16&lt;&gt;"",'Debt Setup'!$H$16&lt;'Debt Setup'!$H$13),MAX(0,AG32+AD33-AE33),0)+IF(AND('Debt Setup'!$H$17&lt;&gt;"",'Debt Setup'!$H$17&lt;'Debt Setup'!$H$13),MAX(0,AK32+AH33-AI33),0)+IF(AND('Debt Setup'!$H$18&lt;&gt;"",'Debt Setup'!$H$18&lt;'Debt Setup'!$H$13),MAX(0,AO32+AL33-AM33),0)+IF(AND('Debt Setup'!$H$19&lt;&gt;"",'Debt Setup'!$H$19&lt;'Debt Setup'!$H$13),MAX(0,AS32+AP33-AQ33),0)+IF(AND('Debt Setup'!$H$20&lt;&gt;"",'Debt Setup'!$H$20&lt;'Debt Setup'!$H$13),MAX(0,AW32+AT33-AU33),0)+IF(AND('Debt Setup'!$H$21&lt;&gt;"",'Debt Setup'!$H$21&lt;'Debt Setup'!$H$13),MAX(0,BA32+AX33-AY33),0))))))</x:f>
      </x:c>
      <x:c r="U33" s="54" t="str">
        <x:f>IF('Debt Setup'!$F$3=0,"",MAX(0,U32+R33-S33-T33))</x:f>
      </x:c>
      <x:c r="V33" s="54" t="str">
        <x:f>IF('Debt Setup'!$F$3=0,"",IF(Y32&lt;=0,0,Y32*'Debt Setup'!$D$14/100/12))</x:f>
      </x:c>
      <x:c r="W33" s="54" t="str">
        <x:f>IF('Debt Setup'!$F$3=0,"",IF('Debt Setup'!$H$14="",0,MIN('Debt Setup'!$E$14,MAX(0,Y32+V33))))</x:f>
      </x:c>
      <x:c r="X33" s="54" t="str">
        <x:f>IF('Debt Setup'!$F$3=0,"",IF('Debt Setup'!$H$14="",0,MIN(MAX(0,Y32+V33-W33),MAX(0,'Debt Setup'!$F$5-(G33+K33+O33+S33+W33+AA33+AE33+AI33+AM33+AQ33+AU33+AY33)-(IF(AND('Debt Setup'!$H$10&lt;&gt;"",'Debt Setup'!$H$10&lt;'Debt Setup'!$H$14),MAX(0,I32+F33-G33),0)+IF(AND('Debt Setup'!$H$11&lt;&gt;"",'Debt Setup'!$H$11&lt;'Debt Setup'!$H$14),MAX(0,M32+J33-K33),0)+IF(AND('Debt Setup'!$H$12&lt;&gt;"",'Debt Setup'!$H$12&lt;'Debt Setup'!$H$14),MAX(0,Q32+N33-O33),0)+IF(AND('Debt Setup'!$H$13&lt;&gt;"",'Debt Setup'!$H$13&lt;'Debt Setup'!$H$14),MAX(0,U32+R33-S33),0)+IF(AND('Debt Setup'!$H$14&lt;&gt;"",'Debt Setup'!$H$14&lt;'Debt Setup'!$H$14),MAX(0,Y32+V33-W33),0)+IF(AND('Debt Setup'!$H$15&lt;&gt;"",'Debt Setup'!$H$15&lt;'Debt Setup'!$H$14),MAX(0,AC32+Z33-AA33),0)+IF(AND('Debt Setup'!$H$16&lt;&gt;"",'Debt Setup'!$H$16&lt;'Debt Setup'!$H$14),MAX(0,AG32+AD33-AE33),0)+IF(AND('Debt Setup'!$H$17&lt;&gt;"",'Debt Setup'!$H$17&lt;'Debt Setup'!$H$14),MAX(0,AK32+AH33-AI33),0)+IF(AND('Debt Setup'!$H$18&lt;&gt;"",'Debt Setup'!$H$18&lt;'Debt Setup'!$H$14),MAX(0,AO32+AL33-AM33),0)+IF(AND('Debt Setup'!$H$19&lt;&gt;"",'Debt Setup'!$H$19&lt;'Debt Setup'!$H$14),MAX(0,AS32+AP33-AQ33),0)+IF(AND('Debt Setup'!$H$20&lt;&gt;"",'Debt Setup'!$H$20&lt;'Debt Setup'!$H$14),MAX(0,AW32+AT33-AU33),0)+IF(AND('Debt Setup'!$H$21&lt;&gt;"",'Debt Setup'!$H$21&lt;'Debt Setup'!$H$14),MAX(0,BA32+AX33-AY33),0))))))</x:f>
      </x:c>
      <x:c r="Y33" s="54" t="str">
        <x:f>IF('Debt Setup'!$F$3=0,"",MAX(0,Y32+V33-W33-X33))</x:f>
      </x:c>
      <x:c r="Z33" s="54" t="str">
        <x:f>IF('Debt Setup'!$F$3=0,"",IF(AC32&lt;=0,0,AC32*'Debt Setup'!$D$15/100/12))</x:f>
      </x:c>
      <x:c r="AA33" s="54" t="str">
        <x:f>IF('Debt Setup'!$F$3=0,"",IF('Debt Setup'!$H$15="",0,MIN('Debt Setup'!$E$15,MAX(0,AC32+Z33))))</x:f>
      </x:c>
      <x:c r="AB33" s="54" t="str">
        <x:f>IF('Debt Setup'!$F$3=0,"",IF('Debt Setup'!$H$15="",0,MIN(MAX(0,AC32+Z33-AA33),MAX(0,'Debt Setup'!$F$5-(G33+K33+O33+S33+W33+AA33+AE33+AI33+AM33+AQ33+AU33+AY33)-(IF(AND('Debt Setup'!$H$10&lt;&gt;"",'Debt Setup'!$H$10&lt;'Debt Setup'!$H$15),MAX(0,I32+F33-G33),0)+IF(AND('Debt Setup'!$H$11&lt;&gt;"",'Debt Setup'!$H$11&lt;'Debt Setup'!$H$15),MAX(0,M32+J33-K33),0)+IF(AND('Debt Setup'!$H$12&lt;&gt;"",'Debt Setup'!$H$12&lt;'Debt Setup'!$H$15),MAX(0,Q32+N33-O33),0)+IF(AND('Debt Setup'!$H$13&lt;&gt;"",'Debt Setup'!$H$13&lt;'Debt Setup'!$H$15),MAX(0,U32+R33-S33),0)+IF(AND('Debt Setup'!$H$14&lt;&gt;"",'Debt Setup'!$H$14&lt;'Debt Setup'!$H$15),MAX(0,Y32+V33-W33),0)+IF(AND('Debt Setup'!$H$15&lt;&gt;"",'Debt Setup'!$H$15&lt;'Debt Setup'!$H$15),MAX(0,AC32+Z33-AA33),0)+IF(AND('Debt Setup'!$H$16&lt;&gt;"",'Debt Setup'!$H$16&lt;'Debt Setup'!$H$15),MAX(0,AG32+AD33-AE33),0)+IF(AND('Debt Setup'!$H$17&lt;&gt;"",'Debt Setup'!$H$17&lt;'Debt Setup'!$H$15),MAX(0,AK32+AH33-AI33),0)+IF(AND('Debt Setup'!$H$18&lt;&gt;"",'Debt Setup'!$H$18&lt;'Debt Setup'!$H$15),MAX(0,AO32+AL33-AM33),0)+IF(AND('Debt Setup'!$H$19&lt;&gt;"",'Debt Setup'!$H$19&lt;'Debt Setup'!$H$15),MAX(0,AS32+AP33-AQ33),0)+IF(AND('Debt Setup'!$H$20&lt;&gt;"",'Debt Setup'!$H$20&lt;'Debt Setup'!$H$15),MAX(0,AW32+AT33-AU33),0)+IF(AND('Debt Setup'!$H$21&lt;&gt;"",'Debt Setup'!$H$21&lt;'Debt Setup'!$H$15),MAX(0,BA32+AX33-AY33),0))))))</x:f>
      </x:c>
      <x:c r="AC33" s="54" t="str">
        <x:f>IF('Debt Setup'!$F$3=0,"",MAX(0,AC32+Z33-AA33-AB33))</x:f>
      </x:c>
      <x:c r="AD33" s="54" t="str">
        <x:f>IF('Debt Setup'!$F$3=0,"",IF(AG32&lt;=0,0,AG32*'Debt Setup'!$D$16/100/12))</x:f>
      </x:c>
      <x:c r="AE33" s="54" t="str">
        <x:f>IF('Debt Setup'!$F$3=0,"",IF('Debt Setup'!$H$16="",0,MIN('Debt Setup'!$E$16,MAX(0,AG32+AD33))))</x:f>
      </x:c>
      <x:c r="AF33" s="54" t="str">
        <x:f>IF('Debt Setup'!$F$3=0,"",IF('Debt Setup'!$H$16="",0,MIN(MAX(0,AG32+AD33-AE33),MAX(0,'Debt Setup'!$F$5-(G33+K33+O33+S33+W33+AA33+AE33+AI33+AM33+AQ33+AU33+AY33)-(IF(AND('Debt Setup'!$H$10&lt;&gt;"",'Debt Setup'!$H$10&lt;'Debt Setup'!$H$16),MAX(0,I32+F33-G33),0)+IF(AND('Debt Setup'!$H$11&lt;&gt;"",'Debt Setup'!$H$11&lt;'Debt Setup'!$H$16),MAX(0,M32+J33-K33),0)+IF(AND('Debt Setup'!$H$12&lt;&gt;"",'Debt Setup'!$H$12&lt;'Debt Setup'!$H$16),MAX(0,Q32+N33-O33),0)+IF(AND('Debt Setup'!$H$13&lt;&gt;"",'Debt Setup'!$H$13&lt;'Debt Setup'!$H$16),MAX(0,U32+R33-S33),0)+IF(AND('Debt Setup'!$H$14&lt;&gt;"",'Debt Setup'!$H$14&lt;'Debt Setup'!$H$16),MAX(0,Y32+V33-W33),0)+IF(AND('Debt Setup'!$H$15&lt;&gt;"",'Debt Setup'!$H$15&lt;'Debt Setup'!$H$16),MAX(0,AC32+Z33-AA33),0)+IF(AND('Debt Setup'!$H$16&lt;&gt;"",'Debt Setup'!$H$16&lt;'Debt Setup'!$H$16),MAX(0,AG32+AD33-AE33),0)+IF(AND('Debt Setup'!$H$17&lt;&gt;"",'Debt Setup'!$H$17&lt;'Debt Setup'!$H$16),MAX(0,AK32+AH33-AI33),0)+IF(AND('Debt Setup'!$H$18&lt;&gt;"",'Debt Setup'!$H$18&lt;'Debt Setup'!$H$16),MAX(0,AO32+AL33-AM33),0)+IF(AND('Debt Setup'!$H$19&lt;&gt;"",'Debt Setup'!$H$19&lt;'Debt Setup'!$H$16),MAX(0,AS32+AP33-AQ33),0)+IF(AND('Debt Setup'!$H$20&lt;&gt;"",'Debt Setup'!$H$20&lt;'Debt Setup'!$H$16),MAX(0,AW32+AT33-AU33),0)+IF(AND('Debt Setup'!$H$21&lt;&gt;"",'Debt Setup'!$H$21&lt;'Debt Setup'!$H$16),MAX(0,BA32+AX33-AY33),0))))))</x:f>
      </x:c>
      <x:c r="AG33" s="54" t="str">
        <x:f>IF('Debt Setup'!$F$3=0,"",MAX(0,AG32+AD33-AE33-AF33))</x:f>
      </x:c>
      <x:c r="AH33" s="54" t="str">
        <x:f>IF('Debt Setup'!$F$3=0,"",IF(AK32&lt;=0,0,AK32*'Debt Setup'!$D$17/100/12))</x:f>
      </x:c>
      <x:c r="AI33" s="54" t="str">
        <x:f>IF('Debt Setup'!$F$3=0,"",IF('Debt Setup'!$H$17="",0,MIN('Debt Setup'!$E$17,MAX(0,AK32+AH33))))</x:f>
      </x:c>
      <x:c r="AJ33" s="54" t="str">
        <x:f>IF('Debt Setup'!$F$3=0,"",IF('Debt Setup'!$H$17="",0,MIN(MAX(0,AK32+AH33-AI33),MAX(0,'Debt Setup'!$F$5-(G33+K33+O33+S33+W33+AA33+AE33+AI33+AM33+AQ33+AU33+AY33)-(IF(AND('Debt Setup'!$H$10&lt;&gt;"",'Debt Setup'!$H$10&lt;'Debt Setup'!$H$17),MAX(0,I32+F33-G33),0)+IF(AND('Debt Setup'!$H$11&lt;&gt;"",'Debt Setup'!$H$11&lt;'Debt Setup'!$H$17),MAX(0,M32+J33-K33),0)+IF(AND('Debt Setup'!$H$12&lt;&gt;"",'Debt Setup'!$H$12&lt;'Debt Setup'!$H$17),MAX(0,Q32+N33-O33),0)+IF(AND('Debt Setup'!$H$13&lt;&gt;"",'Debt Setup'!$H$13&lt;'Debt Setup'!$H$17),MAX(0,U32+R33-S33),0)+IF(AND('Debt Setup'!$H$14&lt;&gt;"",'Debt Setup'!$H$14&lt;'Debt Setup'!$H$17),MAX(0,Y32+V33-W33),0)+IF(AND('Debt Setup'!$H$15&lt;&gt;"",'Debt Setup'!$H$15&lt;'Debt Setup'!$H$17),MAX(0,AC32+Z33-AA33),0)+IF(AND('Debt Setup'!$H$16&lt;&gt;"",'Debt Setup'!$H$16&lt;'Debt Setup'!$H$17),MAX(0,AG32+AD33-AE33),0)+IF(AND('Debt Setup'!$H$17&lt;&gt;"",'Debt Setup'!$H$17&lt;'Debt Setup'!$H$17),MAX(0,AK32+AH33-AI33),0)+IF(AND('Debt Setup'!$H$18&lt;&gt;"",'Debt Setup'!$H$18&lt;'Debt Setup'!$H$17),MAX(0,AO32+AL33-AM33),0)+IF(AND('Debt Setup'!$H$19&lt;&gt;"",'Debt Setup'!$H$19&lt;'Debt Setup'!$H$17),MAX(0,AS32+AP33-AQ33),0)+IF(AND('Debt Setup'!$H$20&lt;&gt;"",'Debt Setup'!$H$20&lt;'Debt Setup'!$H$17),MAX(0,AW32+AT33-AU33),0)+IF(AND('Debt Setup'!$H$21&lt;&gt;"",'Debt Setup'!$H$21&lt;'Debt Setup'!$H$17),MAX(0,BA32+AX33-AY33),0))))))</x:f>
      </x:c>
      <x:c r="AK33" s="54" t="str">
        <x:f>IF('Debt Setup'!$F$3=0,"",MAX(0,AK32+AH33-AI33-AJ33))</x:f>
      </x:c>
      <x:c r="AL33" s="54" t="str">
        <x:f>IF('Debt Setup'!$F$3=0,"",IF(AO32&lt;=0,0,AO32*'Debt Setup'!$D$18/100/12))</x:f>
      </x:c>
      <x:c r="AM33" s="54" t="str">
        <x:f>IF('Debt Setup'!$F$3=0,"",IF('Debt Setup'!$H$18="",0,MIN('Debt Setup'!$E$18,MAX(0,AO32+AL33))))</x:f>
      </x:c>
      <x:c r="AN33" s="54" t="str">
        <x:f>IF('Debt Setup'!$F$3=0,"",IF('Debt Setup'!$H$18="",0,MIN(MAX(0,AO32+AL33-AM33),MAX(0,'Debt Setup'!$F$5-(G33+K33+O33+S33+W33+AA33+AE33+AI33+AM33+AQ33+AU33+AY33)-(IF(AND('Debt Setup'!$H$10&lt;&gt;"",'Debt Setup'!$H$10&lt;'Debt Setup'!$H$18),MAX(0,I32+F33-G33),0)+IF(AND('Debt Setup'!$H$11&lt;&gt;"",'Debt Setup'!$H$11&lt;'Debt Setup'!$H$18),MAX(0,M32+J33-K33),0)+IF(AND('Debt Setup'!$H$12&lt;&gt;"",'Debt Setup'!$H$12&lt;'Debt Setup'!$H$18),MAX(0,Q32+N33-O33),0)+IF(AND('Debt Setup'!$H$13&lt;&gt;"",'Debt Setup'!$H$13&lt;'Debt Setup'!$H$18),MAX(0,U32+R33-S33),0)+IF(AND('Debt Setup'!$H$14&lt;&gt;"",'Debt Setup'!$H$14&lt;'Debt Setup'!$H$18),MAX(0,Y32+V33-W33),0)+IF(AND('Debt Setup'!$H$15&lt;&gt;"",'Debt Setup'!$H$15&lt;'Debt Setup'!$H$18),MAX(0,AC32+Z33-AA33),0)+IF(AND('Debt Setup'!$H$16&lt;&gt;"",'Debt Setup'!$H$16&lt;'Debt Setup'!$H$18),MAX(0,AG32+AD33-AE33),0)+IF(AND('Debt Setup'!$H$17&lt;&gt;"",'Debt Setup'!$H$17&lt;'Debt Setup'!$H$18),MAX(0,AK32+AH33-AI33),0)+IF(AND('Debt Setup'!$H$18&lt;&gt;"",'Debt Setup'!$H$18&lt;'Debt Setup'!$H$18),MAX(0,AO32+AL33-AM33),0)+IF(AND('Debt Setup'!$H$19&lt;&gt;"",'Debt Setup'!$H$19&lt;'Debt Setup'!$H$18),MAX(0,AS32+AP33-AQ33),0)+IF(AND('Debt Setup'!$H$20&lt;&gt;"",'Debt Setup'!$H$20&lt;'Debt Setup'!$H$18),MAX(0,AW32+AT33-AU33),0)+IF(AND('Debt Setup'!$H$21&lt;&gt;"",'Debt Setup'!$H$21&lt;'Debt Setup'!$H$18),MAX(0,BA32+AX33-AY33),0))))))</x:f>
      </x:c>
      <x:c r="AO33" s="54" t="str">
        <x:f>IF('Debt Setup'!$F$3=0,"",MAX(0,AO32+AL33-AM33-AN33))</x:f>
      </x:c>
      <x:c r="AP33" s="54" t="str">
        <x:f>IF('Debt Setup'!$F$3=0,"",IF(AS32&lt;=0,0,AS32*'Debt Setup'!$D$19/100/12))</x:f>
      </x:c>
      <x:c r="AQ33" s="54" t="str">
        <x:f>IF('Debt Setup'!$F$3=0,"",IF('Debt Setup'!$H$19="",0,MIN('Debt Setup'!$E$19,MAX(0,AS32+AP33))))</x:f>
      </x:c>
      <x:c r="AR33" s="54" t="str">
        <x:f>IF('Debt Setup'!$F$3=0,"",IF('Debt Setup'!$H$19="",0,MIN(MAX(0,AS32+AP33-AQ33),MAX(0,'Debt Setup'!$F$5-(G33+K33+O33+S33+W33+AA33+AE33+AI33+AM33+AQ33+AU33+AY33)-(IF(AND('Debt Setup'!$H$10&lt;&gt;"",'Debt Setup'!$H$10&lt;'Debt Setup'!$H$19),MAX(0,I32+F33-G33),0)+IF(AND('Debt Setup'!$H$11&lt;&gt;"",'Debt Setup'!$H$11&lt;'Debt Setup'!$H$19),MAX(0,M32+J33-K33),0)+IF(AND('Debt Setup'!$H$12&lt;&gt;"",'Debt Setup'!$H$12&lt;'Debt Setup'!$H$19),MAX(0,Q32+N33-O33),0)+IF(AND('Debt Setup'!$H$13&lt;&gt;"",'Debt Setup'!$H$13&lt;'Debt Setup'!$H$19),MAX(0,U32+R33-S33),0)+IF(AND('Debt Setup'!$H$14&lt;&gt;"",'Debt Setup'!$H$14&lt;'Debt Setup'!$H$19),MAX(0,Y32+V33-W33),0)+IF(AND('Debt Setup'!$H$15&lt;&gt;"",'Debt Setup'!$H$15&lt;'Debt Setup'!$H$19),MAX(0,AC32+Z33-AA33),0)+IF(AND('Debt Setup'!$H$16&lt;&gt;"",'Debt Setup'!$H$16&lt;'Debt Setup'!$H$19),MAX(0,AG32+AD33-AE33),0)+IF(AND('Debt Setup'!$H$17&lt;&gt;"",'Debt Setup'!$H$17&lt;'Debt Setup'!$H$19),MAX(0,AK32+AH33-AI33),0)+IF(AND('Debt Setup'!$H$18&lt;&gt;"",'Debt Setup'!$H$18&lt;'Debt Setup'!$H$19),MAX(0,AO32+AL33-AM33),0)+IF(AND('Debt Setup'!$H$19&lt;&gt;"",'Debt Setup'!$H$19&lt;'Debt Setup'!$H$19),MAX(0,AS32+AP33-AQ33),0)+IF(AND('Debt Setup'!$H$20&lt;&gt;"",'Debt Setup'!$H$20&lt;'Debt Setup'!$H$19),MAX(0,AW32+AT33-AU33),0)+IF(AND('Debt Setup'!$H$21&lt;&gt;"",'Debt Setup'!$H$21&lt;'Debt Setup'!$H$19),MAX(0,BA32+AX33-AY33),0))))))</x:f>
      </x:c>
      <x:c r="AS33" s="54" t="str">
        <x:f>IF('Debt Setup'!$F$3=0,"",MAX(0,AS32+AP33-AQ33-AR33))</x:f>
      </x:c>
      <x:c r="AT33" s="54" t="str">
        <x:f>IF('Debt Setup'!$F$3=0,"",IF(AW32&lt;=0,0,AW32*'Debt Setup'!$D$20/100/12))</x:f>
      </x:c>
      <x:c r="AU33" s="54" t="str">
        <x:f>IF('Debt Setup'!$F$3=0,"",IF('Debt Setup'!$H$20="",0,MIN('Debt Setup'!$E$20,MAX(0,AW32+AT33))))</x:f>
      </x:c>
      <x:c r="AV33" s="54" t="str">
        <x:f>IF('Debt Setup'!$F$3=0,"",IF('Debt Setup'!$H$20="",0,MIN(MAX(0,AW32+AT33-AU33),MAX(0,'Debt Setup'!$F$5-(G33+K33+O33+S33+W33+AA33+AE33+AI33+AM33+AQ33+AU33+AY33)-(IF(AND('Debt Setup'!$H$10&lt;&gt;"",'Debt Setup'!$H$10&lt;'Debt Setup'!$H$20),MAX(0,I32+F33-G33),0)+IF(AND('Debt Setup'!$H$11&lt;&gt;"",'Debt Setup'!$H$11&lt;'Debt Setup'!$H$20),MAX(0,M32+J33-K33),0)+IF(AND('Debt Setup'!$H$12&lt;&gt;"",'Debt Setup'!$H$12&lt;'Debt Setup'!$H$20),MAX(0,Q32+N33-O33),0)+IF(AND('Debt Setup'!$H$13&lt;&gt;"",'Debt Setup'!$H$13&lt;'Debt Setup'!$H$20),MAX(0,U32+R33-S33),0)+IF(AND('Debt Setup'!$H$14&lt;&gt;"",'Debt Setup'!$H$14&lt;'Debt Setup'!$H$20),MAX(0,Y32+V33-W33),0)+IF(AND('Debt Setup'!$H$15&lt;&gt;"",'Debt Setup'!$H$15&lt;'Debt Setup'!$H$20),MAX(0,AC32+Z33-AA33),0)+IF(AND('Debt Setup'!$H$16&lt;&gt;"",'Debt Setup'!$H$16&lt;'Debt Setup'!$H$20),MAX(0,AG32+AD33-AE33),0)+IF(AND('Debt Setup'!$H$17&lt;&gt;"",'Debt Setup'!$H$17&lt;'Debt Setup'!$H$20),MAX(0,AK32+AH33-AI33),0)+IF(AND('Debt Setup'!$H$18&lt;&gt;"",'Debt Setup'!$H$18&lt;'Debt Setup'!$H$20),MAX(0,AO32+AL33-AM33),0)+IF(AND('Debt Setup'!$H$19&lt;&gt;"",'Debt Setup'!$H$19&lt;'Debt Setup'!$H$20),MAX(0,AS32+AP33-AQ33),0)+IF(AND('Debt Setup'!$H$20&lt;&gt;"",'Debt Setup'!$H$20&lt;'Debt Setup'!$H$20),MAX(0,AW32+AT33-AU33),0)+IF(AND('Debt Setup'!$H$21&lt;&gt;"",'Debt Setup'!$H$21&lt;'Debt Setup'!$H$20),MAX(0,BA32+AX33-AY33),0))))))</x:f>
      </x:c>
      <x:c r="AW33" s="54" t="str">
        <x:f>IF('Debt Setup'!$F$3=0,"",MAX(0,AW32+AT33-AU33-AV33))</x:f>
      </x:c>
      <x:c r="AX33" s="54" t="str">
        <x:f>IF('Debt Setup'!$F$3=0,"",IF(BA32&lt;=0,0,BA32*'Debt Setup'!$D$21/100/12))</x:f>
      </x:c>
      <x:c r="AY33" s="54" t="str">
        <x:f>IF('Debt Setup'!$F$3=0,"",IF('Debt Setup'!$H$21="",0,MIN('Debt Setup'!$E$21,MAX(0,BA32+AX33))))</x:f>
      </x:c>
      <x:c r="AZ33" s="54" t="str">
        <x:f>IF('Debt Setup'!$F$3=0,"",IF('Debt Setup'!$H$21="",0,MIN(MAX(0,BA32+AX33-AY33),MAX(0,'Debt Setup'!$F$5-(G33+K33+O33+S33+W33+AA33+AE33+AI33+AM33+AQ33+AU33+AY33)-(IF(AND('Debt Setup'!$H$10&lt;&gt;"",'Debt Setup'!$H$10&lt;'Debt Setup'!$H$21),MAX(0,I32+F33-G33),0)+IF(AND('Debt Setup'!$H$11&lt;&gt;"",'Debt Setup'!$H$11&lt;'Debt Setup'!$H$21),MAX(0,M32+J33-K33),0)+IF(AND('Debt Setup'!$H$12&lt;&gt;"",'Debt Setup'!$H$12&lt;'Debt Setup'!$H$21),MAX(0,Q32+N33-O33),0)+IF(AND('Debt Setup'!$H$13&lt;&gt;"",'Debt Setup'!$H$13&lt;'Debt Setup'!$H$21),MAX(0,U32+R33-S33),0)+IF(AND('Debt Setup'!$H$14&lt;&gt;"",'Debt Setup'!$H$14&lt;'Debt Setup'!$H$21),MAX(0,Y32+V33-W33),0)+IF(AND('Debt Setup'!$H$15&lt;&gt;"",'Debt Setup'!$H$15&lt;'Debt Setup'!$H$21),MAX(0,AC32+Z33-AA33),0)+IF(AND('Debt Setup'!$H$16&lt;&gt;"",'Debt Setup'!$H$16&lt;'Debt Setup'!$H$21),MAX(0,AG32+AD33-AE33),0)+IF(AND('Debt Setup'!$H$17&lt;&gt;"",'Debt Setup'!$H$17&lt;'Debt Setup'!$H$21),MAX(0,AK32+AH33-AI33),0)+IF(AND('Debt Setup'!$H$18&lt;&gt;"",'Debt Setup'!$H$18&lt;'Debt Setup'!$H$21),MAX(0,AO32+AL33-AM33),0)+IF(AND('Debt Setup'!$H$19&lt;&gt;"",'Debt Setup'!$H$19&lt;'Debt Setup'!$H$21),MAX(0,AS32+AP33-AQ33),0)+IF(AND('Debt Setup'!$H$20&lt;&gt;"",'Debt Setup'!$H$20&lt;'Debt Setup'!$H$21),MAX(0,AW32+AT33-AU33),0)+IF(AND('Debt Setup'!$H$21&lt;&gt;"",'Debt Setup'!$H$21&lt;'Debt Setup'!$H$21),MAX(0,BA32+AX33-AY33),0))))))</x:f>
      </x:c>
      <x:c r="BA33" s="54" t="str">
        <x:f>IF('Debt Setup'!$F$3=0,"",MAX(0,BA32+AX33-AY33-AZ33))</x:f>
      </x:c>
    </x:row>
    <x:row r="34">
      <x:c r="A34" t="n">
        <x:v>29</x:v>
      </x:c>
      <x:c r="B34" s="86" t="str">
        <x:f>IF('Debt Setup'!$F$3=0,"",DATE(YEAR('Debt Setup'!$B$6),MONTH('Debt Setup'!$B$6)+A34-1,1))</x:f>
      </x:c>
      <x:c r="C34" s="54" t="str">
        <x:f>IF('Debt Setup'!$F$3=0,"",I34+M34+Q34+U34+Y34+AC34+AG34+AK34+AO34+AS34+AW34+BA34)</x:f>
      </x:c>
      <x:c r="D34" s="54" t="str">
        <x:f>IF('Debt Setup'!$F$3=0,"",G34+H34+K34+L34+O34+P34+S34+T34+W34+X34+AA34+AB34+AE34+AF34+AI34+AJ34+AM34+AN34+AQ34+AR34+AU34+AV34+AY34+AZ34)</x:f>
      </x:c>
      <x:c r="E34" s="54" t="str">
        <x:f>IF('Debt Setup'!$F$3=0,"",F34+J34+N34+R34+V34+Z34+AD34+AH34+AL34+AP34+AT34+AX34)</x:f>
      </x:c>
      <x:c r="F34" s="54" t="str">
        <x:f>IF('Debt Setup'!$F$3=0,"",IF(I33&lt;=0,0,I33*'Debt Setup'!$D$10/100/12))</x:f>
      </x:c>
      <x:c r="G34" s="54" t="str">
        <x:f>IF('Debt Setup'!$F$3=0,"",IF('Debt Setup'!$H$10="",0,MIN('Debt Setup'!$E$10,MAX(0,I33+F34))))</x:f>
      </x:c>
      <x:c r="H34" s="54" t="str">
        <x:f>IF('Debt Setup'!$F$3=0,"",IF('Debt Setup'!$H$10="",0,MIN(MAX(0,I33+F34-G34),MAX(0,'Debt Setup'!$F$5-(G34+K34+O34+S34+W34+AA34+AE34+AI34+AM34+AQ34+AU34+AY34)-(IF(AND('Debt Setup'!$H$10&lt;&gt;"",'Debt Setup'!$H$10&lt;'Debt Setup'!$H$10),MAX(0,I33+F34-G34),0)+IF(AND('Debt Setup'!$H$11&lt;&gt;"",'Debt Setup'!$H$11&lt;'Debt Setup'!$H$10),MAX(0,M33+J34-K34),0)+IF(AND('Debt Setup'!$H$12&lt;&gt;"",'Debt Setup'!$H$12&lt;'Debt Setup'!$H$10),MAX(0,Q33+N34-O34),0)+IF(AND('Debt Setup'!$H$13&lt;&gt;"",'Debt Setup'!$H$13&lt;'Debt Setup'!$H$10),MAX(0,U33+R34-S34),0)+IF(AND('Debt Setup'!$H$14&lt;&gt;"",'Debt Setup'!$H$14&lt;'Debt Setup'!$H$10),MAX(0,Y33+V34-W34),0)+IF(AND('Debt Setup'!$H$15&lt;&gt;"",'Debt Setup'!$H$15&lt;'Debt Setup'!$H$10),MAX(0,AC33+Z34-AA34),0)+IF(AND('Debt Setup'!$H$16&lt;&gt;"",'Debt Setup'!$H$16&lt;'Debt Setup'!$H$10),MAX(0,AG33+AD34-AE34),0)+IF(AND('Debt Setup'!$H$17&lt;&gt;"",'Debt Setup'!$H$17&lt;'Debt Setup'!$H$10),MAX(0,AK33+AH34-AI34),0)+IF(AND('Debt Setup'!$H$18&lt;&gt;"",'Debt Setup'!$H$18&lt;'Debt Setup'!$H$10),MAX(0,AO33+AL34-AM34),0)+IF(AND('Debt Setup'!$H$19&lt;&gt;"",'Debt Setup'!$H$19&lt;'Debt Setup'!$H$10),MAX(0,AS33+AP34-AQ34),0)+IF(AND('Debt Setup'!$H$20&lt;&gt;"",'Debt Setup'!$H$20&lt;'Debt Setup'!$H$10),MAX(0,AW33+AT34-AU34),0)+IF(AND('Debt Setup'!$H$21&lt;&gt;"",'Debt Setup'!$H$21&lt;'Debt Setup'!$H$10),MAX(0,BA33+AX34-AY34),0))))))</x:f>
      </x:c>
      <x:c r="I34" s="54" t="str">
        <x:f>IF('Debt Setup'!$F$3=0,"",MAX(0,I33+F34-G34-H34))</x:f>
      </x:c>
      <x:c r="J34" s="54" t="str">
        <x:f>IF('Debt Setup'!$F$3=0,"",IF(M33&lt;=0,0,M33*'Debt Setup'!$D$11/100/12))</x:f>
      </x:c>
      <x:c r="K34" s="54" t="str">
        <x:f>IF('Debt Setup'!$F$3=0,"",IF('Debt Setup'!$H$11="",0,MIN('Debt Setup'!$E$11,MAX(0,M33+J34))))</x:f>
      </x:c>
      <x:c r="L34" s="54" t="str">
        <x:f>IF('Debt Setup'!$F$3=0,"",IF('Debt Setup'!$H$11="",0,MIN(MAX(0,M33+J34-K34),MAX(0,'Debt Setup'!$F$5-(G34+K34+O34+S34+W34+AA34+AE34+AI34+AM34+AQ34+AU34+AY34)-(IF(AND('Debt Setup'!$H$10&lt;&gt;"",'Debt Setup'!$H$10&lt;'Debt Setup'!$H$11),MAX(0,I33+F34-G34),0)+IF(AND('Debt Setup'!$H$11&lt;&gt;"",'Debt Setup'!$H$11&lt;'Debt Setup'!$H$11),MAX(0,M33+J34-K34),0)+IF(AND('Debt Setup'!$H$12&lt;&gt;"",'Debt Setup'!$H$12&lt;'Debt Setup'!$H$11),MAX(0,Q33+N34-O34),0)+IF(AND('Debt Setup'!$H$13&lt;&gt;"",'Debt Setup'!$H$13&lt;'Debt Setup'!$H$11),MAX(0,U33+R34-S34),0)+IF(AND('Debt Setup'!$H$14&lt;&gt;"",'Debt Setup'!$H$14&lt;'Debt Setup'!$H$11),MAX(0,Y33+V34-W34),0)+IF(AND('Debt Setup'!$H$15&lt;&gt;"",'Debt Setup'!$H$15&lt;'Debt Setup'!$H$11),MAX(0,AC33+Z34-AA34),0)+IF(AND('Debt Setup'!$H$16&lt;&gt;"",'Debt Setup'!$H$16&lt;'Debt Setup'!$H$11),MAX(0,AG33+AD34-AE34),0)+IF(AND('Debt Setup'!$H$17&lt;&gt;"",'Debt Setup'!$H$17&lt;'Debt Setup'!$H$11),MAX(0,AK33+AH34-AI34),0)+IF(AND('Debt Setup'!$H$18&lt;&gt;"",'Debt Setup'!$H$18&lt;'Debt Setup'!$H$11),MAX(0,AO33+AL34-AM34),0)+IF(AND('Debt Setup'!$H$19&lt;&gt;"",'Debt Setup'!$H$19&lt;'Debt Setup'!$H$11),MAX(0,AS33+AP34-AQ34),0)+IF(AND('Debt Setup'!$H$20&lt;&gt;"",'Debt Setup'!$H$20&lt;'Debt Setup'!$H$11),MAX(0,AW33+AT34-AU34),0)+IF(AND('Debt Setup'!$H$21&lt;&gt;"",'Debt Setup'!$H$21&lt;'Debt Setup'!$H$11),MAX(0,BA33+AX34-AY34),0))))))</x:f>
      </x:c>
      <x:c r="M34" s="54" t="str">
        <x:f>IF('Debt Setup'!$F$3=0,"",MAX(0,M33+J34-K34-L34))</x:f>
      </x:c>
      <x:c r="N34" s="54" t="str">
        <x:f>IF('Debt Setup'!$F$3=0,"",IF(Q33&lt;=0,0,Q33*'Debt Setup'!$D$12/100/12))</x:f>
      </x:c>
      <x:c r="O34" s="54" t="str">
        <x:f>IF('Debt Setup'!$F$3=0,"",IF('Debt Setup'!$H$12="",0,MIN('Debt Setup'!$E$12,MAX(0,Q33+N34))))</x:f>
      </x:c>
      <x:c r="P34" s="54" t="str">
        <x:f>IF('Debt Setup'!$F$3=0,"",IF('Debt Setup'!$H$12="",0,MIN(MAX(0,Q33+N34-O34),MAX(0,'Debt Setup'!$F$5-(G34+K34+O34+S34+W34+AA34+AE34+AI34+AM34+AQ34+AU34+AY34)-(IF(AND('Debt Setup'!$H$10&lt;&gt;"",'Debt Setup'!$H$10&lt;'Debt Setup'!$H$12),MAX(0,I33+F34-G34),0)+IF(AND('Debt Setup'!$H$11&lt;&gt;"",'Debt Setup'!$H$11&lt;'Debt Setup'!$H$12),MAX(0,M33+J34-K34),0)+IF(AND('Debt Setup'!$H$12&lt;&gt;"",'Debt Setup'!$H$12&lt;'Debt Setup'!$H$12),MAX(0,Q33+N34-O34),0)+IF(AND('Debt Setup'!$H$13&lt;&gt;"",'Debt Setup'!$H$13&lt;'Debt Setup'!$H$12),MAX(0,U33+R34-S34),0)+IF(AND('Debt Setup'!$H$14&lt;&gt;"",'Debt Setup'!$H$14&lt;'Debt Setup'!$H$12),MAX(0,Y33+V34-W34),0)+IF(AND('Debt Setup'!$H$15&lt;&gt;"",'Debt Setup'!$H$15&lt;'Debt Setup'!$H$12),MAX(0,AC33+Z34-AA34),0)+IF(AND('Debt Setup'!$H$16&lt;&gt;"",'Debt Setup'!$H$16&lt;'Debt Setup'!$H$12),MAX(0,AG33+AD34-AE34),0)+IF(AND('Debt Setup'!$H$17&lt;&gt;"",'Debt Setup'!$H$17&lt;'Debt Setup'!$H$12),MAX(0,AK33+AH34-AI34),0)+IF(AND('Debt Setup'!$H$18&lt;&gt;"",'Debt Setup'!$H$18&lt;'Debt Setup'!$H$12),MAX(0,AO33+AL34-AM34),0)+IF(AND('Debt Setup'!$H$19&lt;&gt;"",'Debt Setup'!$H$19&lt;'Debt Setup'!$H$12),MAX(0,AS33+AP34-AQ34),0)+IF(AND('Debt Setup'!$H$20&lt;&gt;"",'Debt Setup'!$H$20&lt;'Debt Setup'!$H$12),MAX(0,AW33+AT34-AU34),0)+IF(AND('Debt Setup'!$H$21&lt;&gt;"",'Debt Setup'!$H$21&lt;'Debt Setup'!$H$12),MAX(0,BA33+AX34-AY34),0))))))</x:f>
      </x:c>
      <x:c r="Q34" s="54" t="str">
        <x:f>IF('Debt Setup'!$F$3=0,"",MAX(0,Q33+N34-O34-P34))</x:f>
      </x:c>
      <x:c r="R34" s="54" t="str">
        <x:f>IF('Debt Setup'!$F$3=0,"",IF(U33&lt;=0,0,U33*'Debt Setup'!$D$13/100/12))</x:f>
      </x:c>
      <x:c r="S34" s="54" t="str">
        <x:f>IF('Debt Setup'!$F$3=0,"",IF('Debt Setup'!$H$13="",0,MIN('Debt Setup'!$E$13,MAX(0,U33+R34))))</x:f>
      </x:c>
      <x:c r="T34" s="54" t="str">
        <x:f>IF('Debt Setup'!$F$3=0,"",IF('Debt Setup'!$H$13="",0,MIN(MAX(0,U33+R34-S34),MAX(0,'Debt Setup'!$F$5-(G34+K34+O34+S34+W34+AA34+AE34+AI34+AM34+AQ34+AU34+AY34)-(IF(AND('Debt Setup'!$H$10&lt;&gt;"",'Debt Setup'!$H$10&lt;'Debt Setup'!$H$13),MAX(0,I33+F34-G34),0)+IF(AND('Debt Setup'!$H$11&lt;&gt;"",'Debt Setup'!$H$11&lt;'Debt Setup'!$H$13),MAX(0,M33+J34-K34),0)+IF(AND('Debt Setup'!$H$12&lt;&gt;"",'Debt Setup'!$H$12&lt;'Debt Setup'!$H$13),MAX(0,Q33+N34-O34),0)+IF(AND('Debt Setup'!$H$13&lt;&gt;"",'Debt Setup'!$H$13&lt;'Debt Setup'!$H$13),MAX(0,U33+R34-S34),0)+IF(AND('Debt Setup'!$H$14&lt;&gt;"",'Debt Setup'!$H$14&lt;'Debt Setup'!$H$13),MAX(0,Y33+V34-W34),0)+IF(AND('Debt Setup'!$H$15&lt;&gt;"",'Debt Setup'!$H$15&lt;'Debt Setup'!$H$13),MAX(0,AC33+Z34-AA34),0)+IF(AND('Debt Setup'!$H$16&lt;&gt;"",'Debt Setup'!$H$16&lt;'Debt Setup'!$H$13),MAX(0,AG33+AD34-AE34),0)+IF(AND('Debt Setup'!$H$17&lt;&gt;"",'Debt Setup'!$H$17&lt;'Debt Setup'!$H$13),MAX(0,AK33+AH34-AI34),0)+IF(AND('Debt Setup'!$H$18&lt;&gt;"",'Debt Setup'!$H$18&lt;'Debt Setup'!$H$13),MAX(0,AO33+AL34-AM34),0)+IF(AND('Debt Setup'!$H$19&lt;&gt;"",'Debt Setup'!$H$19&lt;'Debt Setup'!$H$13),MAX(0,AS33+AP34-AQ34),0)+IF(AND('Debt Setup'!$H$20&lt;&gt;"",'Debt Setup'!$H$20&lt;'Debt Setup'!$H$13),MAX(0,AW33+AT34-AU34),0)+IF(AND('Debt Setup'!$H$21&lt;&gt;"",'Debt Setup'!$H$21&lt;'Debt Setup'!$H$13),MAX(0,BA33+AX34-AY34),0))))))</x:f>
      </x:c>
      <x:c r="U34" s="54" t="str">
        <x:f>IF('Debt Setup'!$F$3=0,"",MAX(0,U33+R34-S34-T34))</x:f>
      </x:c>
      <x:c r="V34" s="54" t="str">
        <x:f>IF('Debt Setup'!$F$3=0,"",IF(Y33&lt;=0,0,Y33*'Debt Setup'!$D$14/100/12))</x:f>
      </x:c>
      <x:c r="W34" s="54" t="str">
        <x:f>IF('Debt Setup'!$F$3=0,"",IF('Debt Setup'!$H$14="",0,MIN('Debt Setup'!$E$14,MAX(0,Y33+V34))))</x:f>
      </x:c>
      <x:c r="X34" s="54" t="str">
        <x:f>IF('Debt Setup'!$F$3=0,"",IF('Debt Setup'!$H$14="",0,MIN(MAX(0,Y33+V34-W34),MAX(0,'Debt Setup'!$F$5-(G34+K34+O34+S34+W34+AA34+AE34+AI34+AM34+AQ34+AU34+AY34)-(IF(AND('Debt Setup'!$H$10&lt;&gt;"",'Debt Setup'!$H$10&lt;'Debt Setup'!$H$14),MAX(0,I33+F34-G34),0)+IF(AND('Debt Setup'!$H$11&lt;&gt;"",'Debt Setup'!$H$11&lt;'Debt Setup'!$H$14),MAX(0,M33+J34-K34),0)+IF(AND('Debt Setup'!$H$12&lt;&gt;"",'Debt Setup'!$H$12&lt;'Debt Setup'!$H$14),MAX(0,Q33+N34-O34),0)+IF(AND('Debt Setup'!$H$13&lt;&gt;"",'Debt Setup'!$H$13&lt;'Debt Setup'!$H$14),MAX(0,U33+R34-S34),0)+IF(AND('Debt Setup'!$H$14&lt;&gt;"",'Debt Setup'!$H$14&lt;'Debt Setup'!$H$14),MAX(0,Y33+V34-W34),0)+IF(AND('Debt Setup'!$H$15&lt;&gt;"",'Debt Setup'!$H$15&lt;'Debt Setup'!$H$14),MAX(0,AC33+Z34-AA34),0)+IF(AND('Debt Setup'!$H$16&lt;&gt;"",'Debt Setup'!$H$16&lt;'Debt Setup'!$H$14),MAX(0,AG33+AD34-AE34),0)+IF(AND('Debt Setup'!$H$17&lt;&gt;"",'Debt Setup'!$H$17&lt;'Debt Setup'!$H$14),MAX(0,AK33+AH34-AI34),0)+IF(AND('Debt Setup'!$H$18&lt;&gt;"",'Debt Setup'!$H$18&lt;'Debt Setup'!$H$14),MAX(0,AO33+AL34-AM34),0)+IF(AND('Debt Setup'!$H$19&lt;&gt;"",'Debt Setup'!$H$19&lt;'Debt Setup'!$H$14),MAX(0,AS33+AP34-AQ34),0)+IF(AND('Debt Setup'!$H$20&lt;&gt;"",'Debt Setup'!$H$20&lt;'Debt Setup'!$H$14),MAX(0,AW33+AT34-AU34),0)+IF(AND('Debt Setup'!$H$21&lt;&gt;"",'Debt Setup'!$H$21&lt;'Debt Setup'!$H$14),MAX(0,BA33+AX34-AY34),0))))))</x:f>
      </x:c>
      <x:c r="Y34" s="54" t="str">
        <x:f>IF('Debt Setup'!$F$3=0,"",MAX(0,Y33+V34-W34-X34))</x:f>
      </x:c>
      <x:c r="Z34" s="54" t="str">
        <x:f>IF('Debt Setup'!$F$3=0,"",IF(AC33&lt;=0,0,AC33*'Debt Setup'!$D$15/100/12))</x:f>
      </x:c>
      <x:c r="AA34" s="54" t="str">
        <x:f>IF('Debt Setup'!$F$3=0,"",IF('Debt Setup'!$H$15="",0,MIN('Debt Setup'!$E$15,MAX(0,AC33+Z34))))</x:f>
      </x:c>
      <x:c r="AB34" s="54" t="str">
        <x:f>IF('Debt Setup'!$F$3=0,"",IF('Debt Setup'!$H$15="",0,MIN(MAX(0,AC33+Z34-AA34),MAX(0,'Debt Setup'!$F$5-(G34+K34+O34+S34+W34+AA34+AE34+AI34+AM34+AQ34+AU34+AY34)-(IF(AND('Debt Setup'!$H$10&lt;&gt;"",'Debt Setup'!$H$10&lt;'Debt Setup'!$H$15),MAX(0,I33+F34-G34),0)+IF(AND('Debt Setup'!$H$11&lt;&gt;"",'Debt Setup'!$H$11&lt;'Debt Setup'!$H$15),MAX(0,M33+J34-K34),0)+IF(AND('Debt Setup'!$H$12&lt;&gt;"",'Debt Setup'!$H$12&lt;'Debt Setup'!$H$15),MAX(0,Q33+N34-O34),0)+IF(AND('Debt Setup'!$H$13&lt;&gt;"",'Debt Setup'!$H$13&lt;'Debt Setup'!$H$15),MAX(0,U33+R34-S34),0)+IF(AND('Debt Setup'!$H$14&lt;&gt;"",'Debt Setup'!$H$14&lt;'Debt Setup'!$H$15),MAX(0,Y33+V34-W34),0)+IF(AND('Debt Setup'!$H$15&lt;&gt;"",'Debt Setup'!$H$15&lt;'Debt Setup'!$H$15),MAX(0,AC33+Z34-AA34),0)+IF(AND('Debt Setup'!$H$16&lt;&gt;"",'Debt Setup'!$H$16&lt;'Debt Setup'!$H$15),MAX(0,AG33+AD34-AE34),0)+IF(AND('Debt Setup'!$H$17&lt;&gt;"",'Debt Setup'!$H$17&lt;'Debt Setup'!$H$15),MAX(0,AK33+AH34-AI34),0)+IF(AND('Debt Setup'!$H$18&lt;&gt;"",'Debt Setup'!$H$18&lt;'Debt Setup'!$H$15),MAX(0,AO33+AL34-AM34),0)+IF(AND('Debt Setup'!$H$19&lt;&gt;"",'Debt Setup'!$H$19&lt;'Debt Setup'!$H$15),MAX(0,AS33+AP34-AQ34),0)+IF(AND('Debt Setup'!$H$20&lt;&gt;"",'Debt Setup'!$H$20&lt;'Debt Setup'!$H$15),MAX(0,AW33+AT34-AU34),0)+IF(AND('Debt Setup'!$H$21&lt;&gt;"",'Debt Setup'!$H$21&lt;'Debt Setup'!$H$15),MAX(0,BA33+AX34-AY34),0))))))</x:f>
      </x:c>
      <x:c r="AC34" s="54" t="str">
        <x:f>IF('Debt Setup'!$F$3=0,"",MAX(0,AC33+Z34-AA34-AB34))</x:f>
      </x:c>
      <x:c r="AD34" s="54" t="str">
        <x:f>IF('Debt Setup'!$F$3=0,"",IF(AG33&lt;=0,0,AG33*'Debt Setup'!$D$16/100/12))</x:f>
      </x:c>
      <x:c r="AE34" s="54" t="str">
        <x:f>IF('Debt Setup'!$F$3=0,"",IF('Debt Setup'!$H$16="",0,MIN('Debt Setup'!$E$16,MAX(0,AG33+AD34))))</x:f>
      </x:c>
      <x:c r="AF34" s="54" t="str">
        <x:f>IF('Debt Setup'!$F$3=0,"",IF('Debt Setup'!$H$16="",0,MIN(MAX(0,AG33+AD34-AE34),MAX(0,'Debt Setup'!$F$5-(G34+K34+O34+S34+W34+AA34+AE34+AI34+AM34+AQ34+AU34+AY34)-(IF(AND('Debt Setup'!$H$10&lt;&gt;"",'Debt Setup'!$H$10&lt;'Debt Setup'!$H$16),MAX(0,I33+F34-G34),0)+IF(AND('Debt Setup'!$H$11&lt;&gt;"",'Debt Setup'!$H$11&lt;'Debt Setup'!$H$16),MAX(0,M33+J34-K34),0)+IF(AND('Debt Setup'!$H$12&lt;&gt;"",'Debt Setup'!$H$12&lt;'Debt Setup'!$H$16),MAX(0,Q33+N34-O34),0)+IF(AND('Debt Setup'!$H$13&lt;&gt;"",'Debt Setup'!$H$13&lt;'Debt Setup'!$H$16),MAX(0,U33+R34-S34),0)+IF(AND('Debt Setup'!$H$14&lt;&gt;"",'Debt Setup'!$H$14&lt;'Debt Setup'!$H$16),MAX(0,Y33+V34-W34),0)+IF(AND('Debt Setup'!$H$15&lt;&gt;"",'Debt Setup'!$H$15&lt;'Debt Setup'!$H$16),MAX(0,AC33+Z34-AA34),0)+IF(AND('Debt Setup'!$H$16&lt;&gt;"",'Debt Setup'!$H$16&lt;'Debt Setup'!$H$16),MAX(0,AG33+AD34-AE34),0)+IF(AND('Debt Setup'!$H$17&lt;&gt;"",'Debt Setup'!$H$17&lt;'Debt Setup'!$H$16),MAX(0,AK33+AH34-AI34),0)+IF(AND('Debt Setup'!$H$18&lt;&gt;"",'Debt Setup'!$H$18&lt;'Debt Setup'!$H$16),MAX(0,AO33+AL34-AM34),0)+IF(AND('Debt Setup'!$H$19&lt;&gt;"",'Debt Setup'!$H$19&lt;'Debt Setup'!$H$16),MAX(0,AS33+AP34-AQ34),0)+IF(AND('Debt Setup'!$H$20&lt;&gt;"",'Debt Setup'!$H$20&lt;'Debt Setup'!$H$16),MAX(0,AW33+AT34-AU34),0)+IF(AND('Debt Setup'!$H$21&lt;&gt;"",'Debt Setup'!$H$21&lt;'Debt Setup'!$H$16),MAX(0,BA33+AX34-AY34),0))))))</x:f>
      </x:c>
      <x:c r="AG34" s="54" t="str">
        <x:f>IF('Debt Setup'!$F$3=0,"",MAX(0,AG33+AD34-AE34-AF34))</x:f>
      </x:c>
      <x:c r="AH34" s="54" t="str">
        <x:f>IF('Debt Setup'!$F$3=0,"",IF(AK33&lt;=0,0,AK33*'Debt Setup'!$D$17/100/12))</x:f>
      </x:c>
      <x:c r="AI34" s="54" t="str">
        <x:f>IF('Debt Setup'!$F$3=0,"",IF('Debt Setup'!$H$17="",0,MIN('Debt Setup'!$E$17,MAX(0,AK33+AH34))))</x:f>
      </x:c>
      <x:c r="AJ34" s="54" t="str">
        <x:f>IF('Debt Setup'!$F$3=0,"",IF('Debt Setup'!$H$17="",0,MIN(MAX(0,AK33+AH34-AI34),MAX(0,'Debt Setup'!$F$5-(G34+K34+O34+S34+W34+AA34+AE34+AI34+AM34+AQ34+AU34+AY34)-(IF(AND('Debt Setup'!$H$10&lt;&gt;"",'Debt Setup'!$H$10&lt;'Debt Setup'!$H$17),MAX(0,I33+F34-G34),0)+IF(AND('Debt Setup'!$H$11&lt;&gt;"",'Debt Setup'!$H$11&lt;'Debt Setup'!$H$17),MAX(0,M33+J34-K34),0)+IF(AND('Debt Setup'!$H$12&lt;&gt;"",'Debt Setup'!$H$12&lt;'Debt Setup'!$H$17),MAX(0,Q33+N34-O34),0)+IF(AND('Debt Setup'!$H$13&lt;&gt;"",'Debt Setup'!$H$13&lt;'Debt Setup'!$H$17),MAX(0,U33+R34-S34),0)+IF(AND('Debt Setup'!$H$14&lt;&gt;"",'Debt Setup'!$H$14&lt;'Debt Setup'!$H$17),MAX(0,Y33+V34-W34),0)+IF(AND('Debt Setup'!$H$15&lt;&gt;"",'Debt Setup'!$H$15&lt;'Debt Setup'!$H$17),MAX(0,AC33+Z34-AA34),0)+IF(AND('Debt Setup'!$H$16&lt;&gt;"",'Debt Setup'!$H$16&lt;'Debt Setup'!$H$17),MAX(0,AG33+AD34-AE34),0)+IF(AND('Debt Setup'!$H$17&lt;&gt;"",'Debt Setup'!$H$17&lt;'Debt Setup'!$H$17),MAX(0,AK33+AH34-AI34),0)+IF(AND('Debt Setup'!$H$18&lt;&gt;"",'Debt Setup'!$H$18&lt;'Debt Setup'!$H$17),MAX(0,AO33+AL34-AM34),0)+IF(AND('Debt Setup'!$H$19&lt;&gt;"",'Debt Setup'!$H$19&lt;'Debt Setup'!$H$17),MAX(0,AS33+AP34-AQ34),0)+IF(AND('Debt Setup'!$H$20&lt;&gt;"",'Debt Setup'!$H$20&lt;'Debt Setup'!$H$17),MAX(0,AW33+AT34-AU34),0)+IF(AND('Debt Setup'!$H$21&lt;&gt;"",'Debt Setup'!$H$21&lt;'Debt Setup'!$H$17),MAX(0,BA33+AX34-AY34),0))))))</x:f>
      </x:c>
      <x:c r="AK34" s="54" t="str">
        <x:f>IF('Debt Setup'!$F$3=0,"",MAX(0,AK33+AH34-AI34-AJ34))</x:f>
      </x:c>
      <x:c r="AL34" s="54" t="str">
        <x:f>IF('Debt Setup'!$F$3=0,"",IF(AO33&lt;=0,0,AO33*'Debt Setup'!$D$18/100/12))</x:f>
      </x:c>
      <x:c r="AM34" s="54" t="str">
        <x:f>IF('Debt Setup'!$F$3=0,"",IF('Debt Setup'!$H$18="",0,MIN('Debt Setup'!$E$18,MAX(0,AO33+AL34))))</x:f>
      </x:c>
      <x:c r="AN34" s="54" t="str">
        <x:f>IF('Debt Setup'!$F$3=0,"",IF('Debt Setup'!$H$18="",0,MIN(MAX(0,AO33+AL34-AM34),MAX(0,'Debt Setup'!$F$5-(G34+K34+O34+S34+W34+AA34+AE34+AI34+AM34+AQ34+AU34+AY34)-(IF(AND('Debt Setup'!$H$10&lt;&gt;"",'Debt Setup'!$H$10&lt;'Debt Setup'!$H$18),MAX(0,I33+F34-G34),0)+IF(AND('Debt Setup'!$H$11&lt;&gt;"",'Debt Setup'!$H$11&lt;'Debt Setup'!$H$18),MAX(0,M33+J34-K34),0)+IF(AND('Debt Setup'!$H$12&lt;&gt;"",'Debt Setup'!$H$12&lt;'Debt Setup'!$H$18),MAX(0,Q33+N34-O34),0)+IF(AND('Debt Setup'!$H$13&lt;&gt;"",'Debt Setup'!$H$13&lt;'Debt Setup'!$H$18),MAX(0,U33+R34-S34),0)+IF(AND('Debt Setup'!$H$14&lt;&gt;"",'Debt Setup'!$H$14&lt;'Debt Setup'!$H$18),MAX(0,Y33+V34-W34),0)+IF(AND('Debt Setup'!$H$15&lt;&gt;"",'Debt Setup'!$H$15&lt;'Debt Setup'!$H$18),MAX(0,AC33+Z34-AA34),0)+IF(AND('Debt Setup'!$H$16&lt;&gt;"",'Debt Setup'!$H$16&lt;'Debt Setup'!$H$18),MAX(0,AG33+AD34-AE34),0)+IF(AND('Debt Setup'!$H$17&lt;&gt;"",'Debt Setup'!$H$17&lt;'Debt Setup'!$H$18),MAX(0,AK33+AH34-AI34),0)+IF(AND('Debt Setup'!$H$18&lt;&gt;"",'Debt Setup'!$H$18&lt;'Debt Setup'!$H$18),MAX(0,AO33+AL34-AM34),0)+IF(AND('Debt Setup'!$H$19&lt;&gt;"",'Debt Setup'!$H$19&lt;'Debt Setup'!$H$18),MAX(0,AS33+AP34-AQ34),0)+IF(AND('Debt Setup'!$H$20&lt;&gt;"",'Debt Setup'!$H$20&lt;'Debt Setup'!$H$18),MAX(0,AW33+AT34-AU34),0)+IF(AND('Debt Setup'!$H$21&lt;&gt;"",'Debt Setup'!$H$21&lt;'Debt Setup'!$H$18),MAX(0,BA33+AX34-AY34),0))))))</x:f>
      </x:c>
      <x:c r="AO34" s="54" t="str">
        <x:f>IF('Debt Setup'!$F$3=0,"",MAX(0,AO33+AL34-AM34-AN34))</x:f>
      </x:c>
      <x:c r="AP34" s="54" t="str">
        <x:f>IF('Debt Setup'!$F$3=0,"",IF(AS33&lt;=0,0,AS33*'Debt Setup'!$D$19/100/12))</x:f>
      </x:c>
      <x:c r="AQ34" s="54" t="str">
        <x:f>IF('Debt Setup'!$F$3=0,"",IF('Debt Setup'!$H$19="",0,MIN('Debt Setup'!$E$19,MAX(0,AS33+AP34))))</x:f>
      </x:c>
      <x:c r="AR34" s="54" t="str">
        <x:f>IF('Debt Setup'!$F$3=0,"",IF('Debt Setup'!$H$19="",0,MIN(MAX(0,AS33+AP34-AQ34),MAX(0,'Debt Setup'!$F$5-(G34+K34+O34+S34+W34+AA34+AE34+AI34+AM34+AQ34+AU34+AY34)-(IF(AND('Debt Setup'!$H$10&lt;&gt;"",'Debt Setup'!$H$10&lt;'Debt Setup'!$H$19),MAX(0,I33+F34-G34),0)+IF(AND('Debt Setup'!$H$11&lt;&gt;"",'Debt Setup'!$H$11&lt;'Debt Setup'!$H$19),MAX(0,M33+J34-K34),0)+IF(AND('Debt Setup'!$H$12&lt;&gt;"",'Debt Setup'!$H$12&lt;'Debt Setup'!$H$19),MAX(0,Q33+N34-O34),0)+IF(AND('Debt Setup'!$H$13&lt;&gt;"",'Debt Setup'!$H$13&lt;'Debt Setup'!$H$19),MAX(0,U33+R34-S34),0)+IF(AND('Debt Setup'!$H$14&lt;&gt;"",'Debt Setup'!$H$14&lt;'Debt Setup'!$H$19),MAX(0,Y33+V34-W34),0)+IF(AND('Debt Setup'!$H$15&lt;&gt;"",'Debt Setup'!$H$15&lt;'Debt Setup'!$H$19),MAX(0,AC33+Z34-AA34),0)+IF(AND('Debt Setup'!$H$16&lt;&gt;"",'Debt Setup'!$H$16&lt;'Debt Setup'!$H$19),MAX(0,AG33+AD34-AE34),0)+IF(AND('Debt Setup'!$H$17&lt;&gt;"",'Debt Setup'!$H$17&lt;'Debt Setup'!$H$19),MAX(0,AK33+AH34-AI34),0)+IF(AND('Debt Setup'!$H$18&lt;&gt;"",'Debt Setup'!$H$18&lt;'Debt Setup'!$H$19),MAX(0,AO33+AL34-AM34),0)+IF(AND('Debt Setup'!$H$19&lt;&gt;"",'Debt Setup'!$H$19&lt;'Debt Setup'!$H$19),MAX(0,AS33+AP34-AQ34),0)+IF(AND('Debt Setup'!$H$20&lt;&gt;"",'Debt Setup'!$H$20&lt;'Debt Setup'!$H$19),MAX(0,AW33+AT34-AU34),0)+IF(AND('Debt Setup'!$H$21&lt;&gt;"",'Debt Setup'!$H$21&lt;'Debt Setup'!$H$19),MAX(0,BA33+AX34-AY34),0))))))</x:f>
      </x:c>
      <x:c r="AS34" s="54" t="str">
        <x:f>IF('Debt Setup'!$F$3=0,"",MAX(0,AS33+AP34-AQ34-AR34))</x:f>
      </x:c>
      <x:c r="AT34" s="54" t="str">
        <x:f>IF('Debt Setup'!$F$3=0,"",IF(AW33&lt;=0,0,AW33*'Debt Setup'!$D$20/100/12))</x:f>
      </x:c>
      <x:c r="AU34" s="54" t="str">
        <x:f>IF('Debt Setup'!$F$3=0,"",IF('Debt Setup'!$H$20="",0,MIN('Debt Setup'!$E$20,MAX(0,AW33+AT34))))</x:f>
      </x:c>
      <x:c r="AV34" s="54" t="str">
        <x:f>IF('Debt Setup'!$F$3=0,"",IF('Debt Setup'!$H$20="",0,MIN(MAX(0,AW33+AT34-AU34),MAX(0,'Debt Setup'!$F$5-(G34+K34+O34+S34+W34+AA34+AE34+AI34+AM34+AQ34+AU34+AY34)-(IF(AND('Debt Setup'!$H$10&lt;&gt;"",'Debt Setup'!$H$10&lt;'Debt Setup'!$H$20),MAX(0,I33+F34-G34),0)+IF(AND('Debt Setup'!$H$11&lt;&gt;"",'Debt Setup'!$H$11&lt;'Debt Setup'!$H$20),MAX(0,M33+J34-K34),0)+IF(AND('Debt Setup'!$H$12&lt;&gt;"",'Debt Setup'!$H$12&lt;'Debt Setup'!$H$20),MAX(0,Q33+N34-O34),0)+IF(AND('Debt Setup'!$H$13&lt;&gt;"",'Debt Setup'!$H$13&lt;'Debt Setup'!$H$20),MAX(0,U33+R34-S34),0)+IF(AND('Debt Setup'!$H$14&lt;&gt;"",'Debt Setup'!$H$14&lt;'Debt Setup'!$H$20),MAX(0,Y33+V34-W34),0)+IF(AND('Debt Setup'!$H$15&lt;&gt;"",'Debt Setup'!$H$15&lt;'Debt Setup'!$H$20),MAX(0,AC33+Z34-AA34),0)+IF(AND('Debt Setup'!$H$16&lt;&gt;"",'Debt Setup'!$H$16&lt;'Debt Setup'!$H$20),MAX(0,AG33+AD34-AE34),0)+IF(AND('Debt Setup'!$H$17&lt;&gt;"",'Debt Setup'!$H$17&lt;'Debt Setup'!$H$20),MAX(0,AK33+AH34-AI34),0)+IF(AND('Debt Setup'!$H$18&lt;&gt;"",'Debt Setup'!$H$18&lt;'Debt Setup'!$H$20),MAX(0,AO33+AL34-AM34),0)+IF(AND('Debt Setup'!$H$19&lt;&gt;"",'Debt Setup'!$H$19&lt;'Debt Setup'!$H$20),MAX(0,AS33+AP34-AQ34),0)+IF(AND('Debt Setup'!$H$20&lt;&gt;"",'Debt Setup'!$H$20&lt;'Debt Setup'!$H$20),MAX(0,AW33+AT34-AU34),0)+IF(AND('Debt Setup'!$H$21&lt;&gt;"",'Debt Setup'!$H$21&lt;'Debt Setup'!$H$20),MAX(0,BA33+AX34-AY34),0))))))</x:f>
      </x:c>
      <x:c r="AW34" s="54" t="str">
        <x:f>IF('Debt Setup'!$F$3=0,"",MAX(0,AW33+AT34-AU34-AV34))</x:f>
      </x:c>
      <x:c r="AX34" s="54" t="str">
        <x:f>IF('Debt Setup'!$F$3=0,"",IF(BA33&lt;=0,0,BA33*'Debt Setup'!$D$21/100/12))</x:f>
      </x:c>
      <x:c r="AY34" s="54" t="str">
        <x:f>IF('Debt Setup'!$F$3=0,"",IF('Debt Setup'!$H$21="",0,MIN('Debt Setup'!$E$21,MAX(0,BA33+AX34))))</x:f>
      </x:c>
      <x:c r="AZ34" s="54" t="str">
        <x:f>IF('Debt Setup'!$F$3=0,"",IF('Debt Setup'!$H$21="",0,MIN(MAX(0,BA33+AX34-AY34),MAX(0,'Debt Setup'!$F$5-(G34+K34+O34+S34+W34+AA34+AE34+AI34+AM34+AQ34+AU34+AY34)-(IF(AND('Debt Setup'!$H$10&lt;&gt;"",'Debt Setup'!$H$10&lt;'Debt Setup'!$H$21),MAX(0,I33+F34-G34),0)+IF(AND('Debt Setup'!$H$11&lt;&gt;"",'Debt Setup'!$H$11&lt;'Debt Setup'!$H$21),MAX(0,M33+J34-K34),0)+IF(AND('Debt Setup'!$H$12&lt;&gt;"",'Debt Setup'!$H$12&lt;'Debt Setup'!$H$21),MAX(0,Q33+N34-O34),0)+IF(AND('Debt Setup'!$H$13&lt;&gt;"",'Debt Setup'!$H$13&lt;'Debt Setup'!$H$21),MAX(0,U33+R34-S34),0)+IF(AND('Debt Setup'!$H$14&lt;&gt;"",'Debt Setup'!$H$14&lt;'Debt Setup'!$H$21),MAX(0,Y33+V34-W34),0)+IF(AND('Debt Setup'!$H$15&lt;&gt;"",'Debt Setup'!$H$15&lt;'Debt Setup'!$H$21),MAX(0,AC33+Z34-AA34),0)+IF(AND('Debt Setup'!$H$16&lt;&gt;"",'Debt Setup'!$H$16&lt;'Debt Setup'!$H$21),MAX(0,AG33+AD34-AE34),0)+IF(AND('Debt Setup'!$H$17&lt;&gt;"",'Debt Setup'!$H$17&lt;'Debt Setup'!$H$21),MAX(0,AK33+AH34-AI34),0)+IF(AND('Debt Setup'!$H$18&lt;&gt;"",'Debt Setup'!$H$18&lt;'Debt Setup'!$H$21),MAX(0,AO33+AL34-AM34),0)+IF(AND('Debt Setup'!$H$19&lt;&gt;"",'Debt Setup'!$H$19&lt;'Debt Setup'!$H$21),MAX(0,AS33+AP34-AQ34),0)+IF(AND('Debt Setup'!$H$20&lt;&gt;"",'Debt Setup'!$H$20&lt;'Debt Setup'!$H$21),MAX(0,AW33+AT34-AU34),0)+IF(AND('Debt Setup'!$H$21&lt;&gt;"",'Debt Setup'!$H$21&lt;'Debt Setup'!$H$21),MAX(0,BA33+AX34-AY34),0))))))</x:f>
      </x:c>
      <x:c r="BA34" s="54" t="str">
        <x:f>IF('Debt Setup'!$F$3=0,"",MAX(0,BA33+AX34-AY34-AZ34))</x:f>
      </x:c>
    </x:row>
    <x:row r="35">
      <x:c r="A35" t="n">
        <x:v>30</x:v>
      </x:c>
      <x:c r="B35" s="86" t="str">
        <x:f>IF('Debt Setup'!$F$3=0,"",DATE(YEAR('Debt Setup'!$B$6),MONTH('Debt Setup'!$B$6)+A35-1,1))</x:f>
      </x:c>
      <x:c r="C35" s="54" t="str">
        <x:f>IF('Debt Setup'!$F$3=0,"",I35+M35+Q35+U35+Y35+AC35+AG35+AK35+AO35+AS35+AW35+BA35)</x:f>
      </x:c>
      <x:c r="D35" s="54" t="str">
        <x:f>IF('Debt Setup'!$F$3=0,"",G35+H35+K35+L35+O35+P35+S35+T35+W35+X35+AA35+AB35+AE35+AF35+AI35+AJ35+AM35+AN35+AQ35+AR35+AU35+AV35+AY35+AZ35)</x:f>
      </x:c>
      <x:c r="E35" s="54" t="str">
        <x:f>IF('Debt Setup'!$F$3=0,"",F35+J35+N35+R35+V35+Z35+AD35+AH35+AL35+AP35+AT35+AX35)</x:f>
      </x:c>
      <x:c r="F35" s="54" t="str">
        <x:f>IF('Debt Setup'!$F$3=0,"",IF(I34&lt;=0,0,I34*'Debt Setup'!$D$10/100/12))</x:f>
      </x:c>
      <x:c r="G35" s="54" t="str">
        <x:f>IF('Debt Setup'!$F$3=0,"",IF('Debt Setup'!$H$10="",0,MIN('Debt Setup'!$E$10,MAX(0,I34+F35))))</x:f>
      </x:c>
      <x:c r="H35" s="54" t="str">
        <x:f>IF('Debt Setup'!$F$3=0,"",IF('Debt Setup'!$H$10="",0,MIN(MAX(0,I34+F35-G35),MAX(0,'Debt Setup'!$F$5-(G35+K35+O35+S35+W35+AA35+AE35+AI35+AM35+AQ35+AU35+AY35)-(IF(AND('Debt Setup'!$H$10&lt;&gt;"",'Debt Setup'!$H$10&lt;'Debt Setup'!$H$10),MAX(0,I34+F35-G35),0)+IF(AND('Debt Setup'!$H$11&lt;&gt;"",'Debt Setup'!$H$11&lt;'Debt Setup'!$H$10),MAX(0,M34+J35-K35),0)+IF(AND('Debt Setup'!$H$12&lt;&gt;"",'Debt Setup'!$H$12&lt;'Debt Setup'!$H$10),MAX(0,Q34+N35-O35),0)+IF(AND('Debt Setup'!$H$13&lt;&gt;"",'Debt Setup'!$H$13&lt;'Debt Setup'!$H$10),MAX(0,U34+R35-S35),0)+IF(AND('Debt Setup'!$H$14&lt;&gt;"",'Debt Setup'!$H$14&lt;'Debt Setup'!$H$10),MAX(0,Y34+V35-W35),0)+IF(AND('Debt Setup'!$H$15&lt;&gt;"",'Debt Setup'!$H$15&lt;'Debt Setup'!$H$10),MAX(0,AC34+Z35-AA35),0)+IF(AND('Debt Setup'!$H$16&lt;&gt;"",'Debt Setup'!$H$16&lt;'Debt Setup'!$H$10),MAX(0,AG34+AD35-AE35),0)+IF(AND('Debt Setup'!$H$17&lt;&gt;"",'Debt Setup'!$H$17&lt;'Debt Setup'!$H$10),MAX(0,AK34+AH35-AI35),0)+IF(AND('Debt Setup'!$H$18&lt;&gt;"",'Debt Setup'!$H$18&lt;'Debt Setup'!$H$10),MAX(0,AO34+AL35-AM35),0)+IF(AND('Debt Setup'!$H$19&lt;&gt;"",'Debt Setup'!$H$19&lt;'Debt Setup'!$H$10),MAX(0,AS34+AP35-AQ35),0)+IF(AND('Debt Setup'!$H$20&lt;&gt;"",'Debt Setup'!$H$20&lt;'Debt Setup'!$H$10),MAX(0,AW34+AT35-AU35),0)+IF(AND('Debt Setup'!$H$21&lt;&gt;"",'Debt Setup'!$H$21&lt;'Debt Setup'!$H$10),MAX(0,BA34+AX35-AY35),0))))))</x:f>
      </x:c>
      <x:c r="I35" s="54" t="str">
        <x:f>IF('Debt Setup'!$F$3=0,"",MAX(0,I34+F35-G35-H35))</x:f>
      </x:c>
      <x:c r="J35" s="54" t="str">
        <x:f>IF('Debt Setup'!$F$3=0,"",IF(M34&lt;=0,0,M34*'Debt Setup'!$D$11/100/12))</x:f>
      </x:c>
      <x:c r="K35" s="54" t="str">
        <x:f>IF('Debt Setup'!$F$3=0,"",IF('Debt Setup'!$H$11="",0,MIN('Debt Setup'!$E$11,MAX(0,M34+J35))))</x:f>
      </x:c>
      <x:c r="L35" s="54" t="str">
        <x:f>IF('Debt Setup'!$F$3=0,"",IF('Debt Setup'!$H$11="",0,MIN(MAX(0,M34+J35-K35),MAX(0,'Debt Setup'!$F$5-(G35+K35+O35+S35+W35+AA35+AE35+AI35+AM35+AQ35+AU35+AY35)-(IF(AND('Debt Setup'!$H$10&lt;&gt;"",'Debt Setup'!$H$10&lt;'Debt Setup'!$H$11),MAX(0,I34+F35-G35),0)+IF(AND('Debt Setup'!$H$11&lt;&gt;"",'Debt Setup'!$H$11&lt;'Debt Setup'!$H$11),MAX(0,M34+J35-K35),0)+IF(AND('Debt Setup'!$H$12&lt;&gt;"",'Debt Setup'!$H$12&lt;'Debt Setup'!$H$11),MAX(0,Q34+N35-O35),0)+IF(AND('Debt Setup'!$H$13&lt;&gt;"",'Debt Setup'!$H$13&lt;'Debt Setup'!$H$11),MAX(0,U34+R35-S35),0)+IF(AND('Debt Setup'!$H$14&lt;&gt;"",'Debt Setup'!$H$14&lt;'Debt Setup'!$H$11),MAX(0,Y34+V35-W35),0)+IF(AND('Debt Setup'!$H$15&lt;&gt;"",'Debt Setup'!$H$15&lt;'Debt Setup'!$H$11),MAX(0,AC34+Z35-AA35),0)+IF(AND('Debt Setup'!$H$16&lt;&gt;"",'Debt Setup'!$H$16&lt;'Debt Setup'!$H$11),MAX(0,AG34+AD35-AE35),0)+IF(AND('Debt Setup'!$H$17&lt;&gt;"",'Debt Setup'!$H$17&lt;'Debt Setup'!$H$11),MAX(0,AK34+AH35-AI35),0)+IF(AND('Debt Setup'!$H$18&lt;&gt;"",'Debt Setup'!$H$18&lt;'Debt Setup'!$H$11),MAX(0,AO34+AL35-AM35),0)+IF(AND('Debt Setup'!$H$19&lt;&gt;"",'Debt Setup'!$H$19&lt;'Debt Setup'!$H$11),MAX(0,AS34+AP35-AQ35),0)+IF(AND('Debt Setup'!$H$20&lt;&gt;"",'Debt Setup'!$H$20&lt;'Debt Setup'!$H$11),MAX(0,AW34+AT35-AU35),0)+IF(AND('Debt Setup'!$H$21&lt;&gt;"",'Debt Setup'!$H$21&lt;'Debt Setup'!$H$11),MAX(0,BA34+AX35-AY35),0))))))</x:f>
      </x:c>
      <x:c r="M35" s="54" t="str">
        <x:f>IF('Debt Setup'!$F$3=0,"",MAX(0,M34+J35-K35-L35))</x:f>
      </x:c>
      <x:c r="N35" s="54" t="str">
        <x:f>IF('Debt Setup'!$F$3=0,"",IF(Q34&lt;=0,0,Q34*'Debt Setup'!$D$12/100/12))</x:f>
      </x:c>
      <x:c r="O35" s="54" t="str">
        <x:f>IF('Debt Setup'!$F$3=0,"",IF('Debt Setup'!$H$12="",0,MIN('Debt Setup'!$E$12,MAX(0,Q34+N35))))</x:f>
      </x:c>
      <x:c r="P35" s="54" t="str">
        <x:f>IF('Debt Setup'!$F$3=0,"",IF('Debt Setup'!$H$12="",0,MIN(MAX(0,Q34+N35-O35),MAX(0,'Debt Setup'!$F$5-(G35+K35+O35+S35+W35+AA35+AE35+AI35+AM35+AQ35+AU35+AY35)-(IF(AND('Debt Setup'!$H$10&lt;&gt;"",'Debt Setup'!$H$10&lt;'Debt Setup'!$H$12),MAX(0,I34+F35-G35),0)+IF(AND('Debt Setup'!$H$11&lt;&gt;"",'Debt Setup'!$H$11&lt;'Debt Setup'!$H$12),MAX(0,M34+J35-K35),0)+IF(AND('Debt Setup'!$H$12&lt;&gt;"",'Debt Setup'!$H$12&lt;'Debt Setup'!$H$12),MAX(0,Q34+N35-O35),0)+IF(AND('Debt Setup'!$H$13&lt;&gt;"",'Debt Setup'!$H$13&lt;'Debt Setup'!$H$12),MAX(0,U34+R35-S35),0)+IF(AND('Debt Setup'!$H$14&lt;&gt;"",'Debt Setup'!$H$14&lt;'Debt Setup'!$H$12),MAX(0,Y34+V35-W35),0)+IF(AND('Debt Setup'!$H$15&lt;&gt;"",'Debt Setup'!$H$15&lt;'Debt Setup'!$H$12),MAX(0,AC34+Z35-AA35),0)+IF(AND('Debt Setup'!$H$16&lt;&gt;"",'Debt Setup'!$H$16&lt;'Debt Setup'!$H$12),MAX(0,AG34+AD35-AE35),0)+IF(AND('Debt Setup'!$H$17&lt;&gt;"",'Debt Setup'!$H$17&lt;'Debt Setup'!$H$12),MAX(0,AK34+AH35-AI35),0)+IF(AND('Debt Setup'!$H$18&lt;&gt;"",'Debt Setup'!$H$18&lt;'Debt Setup'!$H$12),MAX(0,AO34+AL35-AM35),0)+IF(AND('Debt Setup'!$H$19&lt;&gt;"",'Debt Setup'!$H$19&lt;'Debt Setup'!$H$12),MAX(0,AS34+AP35-AQ35),0)+IF(AND('Debt Setup'!$H$20&lt;&gt;"",'Debt Setup'!$H$20&lt;'Debt Setup'!$H$12),MAX(0,AW34+AT35-AU35),0)+IF(AND('Debt Setup'!$H$21&lt;&gt;"",'Debt Setup'!$H$21&lt;'Debt Setup'!$H$12),MAX(0,BA34+AX35-AY35),0))))))</x:f>
      </x:c>
      <x:c r="Q35" s="54" t="str">
        <x:f>IF('Debt Setup'!$F$3=0,"",MAX(0,Q34+N35-O35-P35))</x:f>
      </x:c>
      <x:c r="R35" s="54" t="str">
        <x:f>IF('Debt Setup'!$F$3=0,"",IF(U34&lt;=0,0,U34*'Debt Setup'!$D$13/100/12))</x:f>
      </x:c>
      <x:c r="S35" s="54" t="str">
        <x:f>IF('Debt Setup'!$F$3=0,"",IF('Debt Setup'!$H$13="",0,MIN('Debt Setup'!$E$13,MAX(0,U34+R35))))</x:f>
      </x:c>
      <x:c r="T35" s="54" t="str">
        <x:f>IF('Debt Setup'!$F$3=0,"",IF('Debt Setup'!$H$13="",0,MIN(MAX(0,U34+R35-S35),MAX(0,'Debt Setup'!$F$5-(G35+K35+O35+S35+W35+AA35+AE35+AI35+AM35+AQ35+AU35+AY35)-(IF(AND('Debt Setup'!$H$10&lt;&gt;"",'Debt Setup'!$H$10&lt;'Debt Setup'!$H$13),MAX(0,I34+F35-G35),0)+IF(AND('Debt Setup'!$H$11&lt;&gt;"",'Debt Setup'!$H$11&lt;'Debt Setup'!$H$13),MAX(0,M34+J35-K35),0)+IF(AND('Debt Setup'!$H$12&lt;&gt;"",'Debt Setup'!$H$12&lt;'Debt Setup'!$H$13),MAX(0,Q34+N35-O35),0)+IF(AND('Debt Setup'!$H$13&lt;&gt;"",'Debt Setup'!$H$13&lt;'Debt Setup'!$H$13),MAX(0,U34+R35-S35),0)+IF(AND('Debt Setup'!$H$14&lt;&gt;"",'Debt Setup'!$H$14&lt;'Debt Setup'!$H$13),MAX(0,Y34+V35-W35),0)+IF(AND('Debt Setup'!$H$15&lt;&gt;"",'Debt Setup'!$H$15&lt;'Debt Setup'!$H$13),MAX(0,AC34+Z35-AA35),0)+IF(AND('Debt Setup'!$H$16&lt;&gt;"",'Debt Setup'!$H$16&lt;'Debt Setup'!$H$13),MAX(0,AG34+AD35-AE35),0)+IF(AND('Debt Setup'!$H$17&lt;&gt;"",'Debt Setup'!$H$17&lt;'Debt Setup'!$H$13),MAX(0,AK34+AH35-AI35),0)+IF(AND('Debt Setup'!$H$18&lt;&gt;"",'Debt Setup'!$H$18&lt;'Debt Setup'!$H$13),MAX(0,AO34+AL35-AM35),0)+IF(AND('Debt Setup'!$H$19&lt;&gt;"",'Debt Setup'!$H$19&lt;'Debt Setup'!$H$13),MAX(0,AS34+AP35-AQ35),0)+IF(AND('Debt Setup'!$H$20&lt;&gt;"",'Debt Setup'!$H$20&lt;'Debt Setup'!$H$13),MAX(0,AW34+AT35-AU35),0)+IF(AND('Debt Setup'!$H$21&lt;&gt;"",'Debt Setup'!$H$21&lt;'Debt Setup'!$H$13),MAX(0,BA34+AX35-AY35),0))))))</x:f>
      </x:c>
      <x:c r="U35" s="54" t="str">
        <x:f>IF('Debt Setup'!$F$3=0,"",MAX(0,U34+R35-S35-T35))</x:f>
      </x:c>
      <x:c r="V35" s="54" t="str">
        <x:f>IF('Debt Setup'!$F$3=0,"",IF(Y34&lt;=0,0,Y34*'Debt Setup'!$D$14/100/12))</x:f>
      </x:c>
      <x:c r="W35" s="54" t="str">
        <x:f>IF('Debt Setup'!$F$3=0,"",IF('Debt Setup'!$H$14="",0,MIN('Debt Setup'!$E$14,MAX(0,Y34+V35))))</x:f>
      </x:c>
      <x:c r="X35" s="54" t="str">
        <x:f>IF('Debt Setup'!$F$3=0,"",IF('Debt Setup'!$H$14="",0,MIN(MAX(0,Y34+V35-W35),MAX(0,'Debt Setup'!$F$5-(G35+K35+O35+S35+W35+AA35+AE35+AI35+AM35+AQ35+AU35+AY35)-(IF(AND('Debt Setup'!$H$10&lt;&gt;"",'Debt Setup'!$H$10&lt;'Debt Setup'!$H$14),MAX(0,I34+F35-G35),0)+IF(AND('Debt Setup'!$H$11&lt;&gt;"",'Debt Setup'!$H$11&lt;'Debt Setup'!$H$14),MAX(0,M34+J35-K35),0)+IF(AND('Debt Setup'!$H$12&lt;&gt;"",'Debt Setup'!$H$12&lt;'Debt Setup'!$H$14),MAX(0,Q34+N35-O35),0)+IF(AND('Debt Setup'!$H$13&lt;&gt;"",'Debt Setup'!$H$13&lt;'Debt Setup'!$H$14),MAX(0,U34+R35-S35),0)+IF(AND('Debt Setup'!$H$14&lt;&gt;"",'Debt Setup'!$H$14&lt;'Debt Setup'!$H$14),MAX(0,Y34+V35-W35),0)+IF(AND('Debt Setup'!$H$15&lt;&gt;"",'Debt Setup'!$H$15&lt;'Debt Setup'!$H$14),MAX(0,AC34+Z35-AA35),0)+IF(AND('Debt Setup'!$H$16&lt;&gt;"",'Debt Setup'!$H$16&lt;'Debt Setup'!$H$14),MAX(0,AG34+AD35-AE35),0)+IF(AND('Debt Setup'!$H$17&lt;&gt;"",'Debt Setup'!$H$17&lt;'Debt Setup'!$H$14),MAX(0,AK34+AH35-AI35),0)+IF(AND('Debt Setup'!$H$18&lt;&gt;"",'Debt Setup'!$H$18&lt;'Debt Setup'!$H$14),MAX(0,AO34+AL35-AM35),0)+IF(AND('Debt Setup'!$H$19&lt;&gt;"",'Debt Setup'!$H$19&lt;'Debt Setup'!$H$14),MAX(0,AS34+AP35-AQ35),0)+IF(AND('Debt Setup'!$H$20&lt;&gt;"",'Debt Setup'!$H$20&lt;'Debt Setup'!$H$14),MAX(0,AW34+AT35-AU35),0)+IF(AND('Debt Setup'!$H$21&lt;&gt;"",'Debt Setup'!$H$21&lt;'Debt Setup'!$H$14),MAX(0,BA34+AX35-AY35),0))))))</x:f>
      </x:c>
      <x:c r="Y35" s="54" t="str">
        <x:f>IF('Debt Setup'!$F$3=0,"",MAX(0,Y34+V35-W35-X35))</x:f>
      </x:c>
      <x:c r="Z35" s="54" t="str">
        <x:f>IF('Debt Setup'!$F$3=0,"",IF(AC34&lt;=0,0,AC34*'Debt Setup'!$D$15/100/12))</x:f>
      </x:c>
      <x:c r="AA35" s="54" t="str">
        <x:f>IF('Debt Setup'!$F$3=0,"",IF('Debt Setup'!$H$15="",0,MIN('Debt Setup'!$E$15,MAX(0,AC34+Z35))))</x:f>
      </x:c>
      <x:c r="AB35" s="54" t="str">
        <x:f>IF('Debt Setup'!$F$3=0,"",IF('Debt Setup'!$H$15="",0,MIN(MAX(0,AC34+Z35-AA35),MAX(0,'Debt Setup'!$F$5-(G35+K35+O35+S35+W35+AA35+AE35+AI35+AM35+AQ35+AU35+AY35)-(IF(AND('Debt Setup'!$H$10&lt;&gt;"",'Debt Setup'!$H$10&lt;'Debt Setup'!$H$15),MAX(0,I34+F35-G35),0)+IF(AND('Debt Setup'!$H$11&lt;&gt;"",'Debt Setup'!$H$11&lt;'Debt Setup'!$H$15),MAX(0,M34+J35-K35),0)+IF(AND('Debt Setup'!$H$12&lt;&gt;"",'Debt Setup'!$H$12&lt;'Debt Setup'!$H$15),MAX(0,Q34+N35-O35),0)+IF(AND('Debt Setup'!$H$13&lt;&gt;"",'Debt Setup'!$H$13&lt;'Debt Setup'!$H$15),MAX(0,U34+R35-S35),0)+IF(AND('Debt Setup'!$H$14&lt;&gt;"",'Debt Setup'!$H$14&lt;'Debt Setup'!$H$15),MAX(0,Y34+V35-W35),0)+IF(AND('Debt Setup'!$H$15&lt;&gt;"",'Debt Setup'!$H$15&lt;'Debt Setup'!$H$15),MAX(0,AC34+Z35-AA35),0)+IF(AND('Debt Setup'!$H$16&lt;&gt;"",'Debt Setup'!$H$16&lt;'Debt Setup'!$H$15),MAX(0,AG34+AD35-AE35),0)+IF(AND('Debt Setup'!$H$17&lt;&gt;"",'Debt Setup'!$H$17&lt;'Debt Setup'!$H$15),MAX(0,AK34+AH35-AI35),0)+IF(AND('Debt Setup'!$H$18&lt;&gt;"",'Debt Setup'!$H$18&lt;'Debt Setup'!$H$15),MAX(0,AO34+AL35-AM35),0)+IF(AND('Debt Setup'!$H$19&lt;&gt;"",'Debt Setup'!$H$19&lt;'Debt Setup'!$H$15),MAX(0,AS34+AP35-AQ35),0)+IF(AND('Debt Setup'!$H$20&lt;&gt;"",'Debt Setup'!$H$20&lt;'Debt Setup'!$H$15),MAX(0,AW34+AT35-AU35),0)+IF(AND('Debt Setup'!$H$21&lt;&gt;"",'Debt Setup'!$H$21&lt;'Debt Setup'!$H$15),MAX(0,BA34+AX35-AY35),0))))))</x:f>
      </x:c>
      <x:c r="AC35" s="54" t="str">
        <x:f>IF('Debt Setup'!$F$3=0,"",MAX(0,AC34+Z35-AA35-AB35))</x:f>
      </x:c>
      <x:c r="AD35" s="54" t="str">
        <x:f>IF('Debt Setup'!$F$3=0,"",IF(AG34&lt;=0,0,AG34*'Debt Setup'!$D$16/100/12))</x:f>
      </x:c>
      <x:c r="AE35" s="54" t="str">
        <x:f>IF('Debt Setup'!$F$3=0,"",IF('Debt Setup'!$H$16="",0,MIN('Debt Setup'!$E$16,MAX(0,AG34+AD35))))</x:f>
      </x:c>
      <x:c r="AF35" s="54" t="str">
        <x:f>IF('Debt Setup'!$F$3=0,"",IF('Debt Setup'!$H$16="",0,MIN(MAX(0,AG34+AD35-AE35),MAX(0,'Debt Setup'!$F$5-(G35+K35+O35+S35+W35+AA35+AE35+AI35+AM35+AQ35+AU35+AY35)-(IF(AND('Debt Setup'!$H$10&lt;&gt;"",'Debt Setup'!$H$10&lt;'Debt Setup'!$H$16),MAX(0,I34+F35-G35),0)+IF(AND('Debt Setup'!$H$11&lt;&gt;"",'Debt Setup'!$H$11&lt;'Debt Setup'!$H$16),MAX(0,M34+J35-K35),0)+IF(AND('Debt Setup'!$H$12&lt;&gt;"",'Debt Setup'!$H$12&lt;'Debt Setup'!$H$16),MAX(0,Q34+N35-O35),0)+IF(AND('Debt Setup'!$H$13&lt;&gt;"",'Debt Setup'!$H$13&lt;'Debt Setup'!$H$16),MAX(0,U34+R35-S35),0)+IF(AND('Debt Setup'!$H$14&lt;&gt;"",'Debt Setup'!$H$14&lt;'Debt Setup'!$H$16),MAX(0,Y34+V35-W35),0)+IF(AND('Debt Setup'!$H$15&lt;&gt;"",'Debt Setup'!$H$15&lt;'Debt Setup'!$H$16),MAX(0,AC34+Z35-AA35),0)+IF(AND('Debt Setup'!$H$16&lt;&gt;"",'Debt Setup'!$H$16&lt;'Debt Setup'!$H$16),MAX(0,AG34+AD35-AE35),0)+IF(AND('Debt Setup'!$H$17&lt;&gt;"",'Debt Setup'!$H$17&lt;'Debt Setup'!$H$16),MAX(0,AK34+AH35-AI35),0)+IF(AND('Debt Setup'!$H$18&lt;&gt;"",'Debt Setup'!$H$18&lt;'Debt Setup'!$H$16),MAX(0,AO34+AL35-AM35),0)+IF(AND('Debt Setup'!$H$19&lt;&gt;"",'Debt Setup'!$H$19&lt;'Debt Setup'!$H$16),MAX(0,AS34+AP35-AQ35),0)+IF(AND('Debt Setup'!$H$20&lt;&gt;"",'Debt Setup'!$H$20&lt;'Debt Setup'!$H$16),MAX(0,AW34+AT35-AU35),0)+IF(AND('Debt Setup'!$H$21&lt;&gt;"",'Debt Setup'!$H$21&lt;'Debt Setup'!$H$16),MAX(0,BA34+AX35-AY35),0))))))</x:f>
      </x:c>
      <x:c r="AG35" s="54" t="str">
        <x:f>IF('Debt Setup'!$F$3=0,"",MAX(0,AG34+AD35-AE35-AF35))</x:f>
      </x:c>
      <x:c r="AH35" s="54" t="str">
        <x:f>IF('Debt Setup'!$F$3=0,"",IF(AK34&lt;=0,0,AK34*'Debt Setup'!$D$17/100/12))</x:f>
      </x:c>
      <x:c r="AI35" s="54" t="str">
        <x:f>IF('Debt Setup'!$F$3=0,"",IF('Debt Setup'!$H$17="",0,MIN('Debt Setup'!$E$17,MAX(0,AK34+AH35))))</x:f>
      </x:c>
      <x:c r="AJ35" s="54" t="str">
        <x:f>IF('Debt Setup'!$F$3=0,"",IF('Debt Setup'!$H$17="",0,MIN(MAX(0,AK34+AH35-AI35),MAX(0,'Debt Setup'!$F$5-(G35+K35+O35+S35+W35+AA35+AE35+AI35+AM35+AQ35+AU35+AY35)-(IF(AND('Debt Setup'!$H$10&lt;&gt;"",'Debt Setup'!$H$10&lt;'Debt Setup'!$H$17),MAX(0,I34+F35-G35),0)+IF(AND('Debt Setup'!$H$11&lt;&gt;"",'Debt Setup'!$H$11&lt;'Debt Setup'!$H$17),MAX(0,M34+J35-K35),0)+IF(AND('Debt Setup'!$H$12&lt;&gt;"",'Debt Setup'!$H$12&lt;'Debt Setup'!$H$17),MAX(0,Q34+N35-O35),0)+IF(AND('Debt Setup'!$H$13&lt;&gt;"",'Debt Setup'!$H$13&lt;'Debt Setup'!$H$17),MAX(0,U34+R35-S35),0)+IF(AND('Debt Setup'!$H$14&lt;&gt;"",'Debt Setup'!$H$14&lt;'Debt Setup'!$H$17),MAX(0,Y34+V35-W35),0)+IF(AND('Debt Setup'!$H$15&lt;&gt;"",'Debt Setup'!$H$15&lt;'Debt Setup'!$H$17),MAX(0,AC34+Z35-AA35),0)+IF(AND('Debt Setup'!$H$16&lt;&gt;"",'Debt Setup'!$H$16&lt;'Debt Setup'!$H$17),MAX(0,AG34+AD35-AE35),0)+IF(AND('Debt Setup'!$H$17&lt;&gt;"",'Debt Setup'!$H$17&lt;'Debt Setup'!$H$17),MAX(0,AK34+AH35-AI35),0)+IF(AND('Debt Setup'!$H$18&lt;&gt;"",'Debt Setup'!$H$18&lt;'Debt Setup'!$H$17),MAX(0,AO34+AL35-AM35),0)+IF(AND('Debt Setup'!$H$19&lt;&gt;"",'Debt Setup'!$H$19&lt;'Debt Setup'!$H$17),MAX(0,AS34+AP35-AQ35),0)+IF(AND('Debt Setup'!$H$20&lt;&gt;"",'Debt Setup'!$H$20&lt;'Debt Setup'!$H$17),MAX(0,AW34+AT35-AU35),0)+IF(AND('Debt Setup'!$H$21&lt;&gt;"",'Debt Setup'!$H$21&lt;'Debt Setup'!$H$17),MAX(0,BA34+AX35-AY35),0))))))</x:f>
      </x:c>
      <x:c r="AK35" s="54" t="str">
        <x:f>IF('Debt Setup'!$F$3=0,"",MAX(0,AK34+AH35-AI35-AJ35))</x:f>
      </x:c>
      <x:c r="AL35" s="54" t="str">
        <x:f>IF('Debt Setup'!$F$3=0,"",IF(AO34&lt;=0,0,AO34*'Debt Setup'!$D$18/100/12))</x:f>
      </x:c>
      <x:c r="AM35" s="54" t="str">
        <x:f>IF('Debt Setup'!$F$3=0,"",IF('Debt Setup'!$H$18="",0,MIN('Debt Setup'!$E$18,MAX(0,AO34+AL35))))</x:f>
      </x:c>
      <x:c r="AN35" s="54" t="str">
        <x:f>IF('Debt Setup'!$F$3=0,"",IF('Debt Setup'!$H$18="",0,MIN(MAX(0,AO34+AL35-AM35),MAX(0,'Debt Setup'!$F$5-(G35+K35+O35+S35+W35+AA35+AE35+AI35+AM35+AQ35+AU35+AY35)-(IF(AND('Debt Setup'!$H$10&lt;&gt;"",'Debt Setup'!$H$10&lt;'Debt Setup'!$H$18),MAX(0,I34+F35-G35),0)+IF(AND('Debt Setup'!$H$11&lt;&gt;"",'Debt Setup'!$H$11&lt;'Debt Setup'!$H$18),MAX(0,M34+J35-K35),0)+IF(AND('Debt Setup'!$H$12&lt;&gt;"",'Debt Setup'!$H$12&lt;'Debt Setup'!$H$18),MAX(0,Q34+N35-O35),0)+IF(AND('Debt Setup'!$H$13&lt;&gt;"",'Debt Setup'!$H$13&lt;'Debt Setup'!$H$18),MAX(0,U34+R35-S35),0)+IF(AND('Debt Setup'!$H$14&lt;&gt;"",'Debt Setup'!$H$14&lt;'Debt Setup'!$H$18),MAX(0,Y34+V35-W35),0)+IF(AND('Debt Setup'!$H$15&lt;&gt;"",'Debt Setup'!$H$15&lt;'Debt Setup'!$H$18),MAX(0,AC34+Z35-AA35),0)+IF(AND('Debt Setup'!$H$16&lt;&gt;"",'Debt Setup'!$H$16&lt;'Debt Setup'!$H$18),MAX(0,AG34+AD35-AE35),0)+IF(AND('Debt Setup'!$H$17&lt;&gt;"",'Debt Setup'!$H$17&lt;'Debt Setup'!$H$18),MAX(0,AK34+AH35-AI35),0)+IF(AND('Debt Setup'!$H$18&lt;&gt;"",'Debt Setup'!$H$18&lt;'Debt Setup'!$H$18),MAX(0,AO34+AL35-AM35),0)+IF(AND('Debt Setup'!$H$19&lt;&gt;"",'Debt Setup'!$H$19&lt;'Debt Setup'!$H$18),MAX(0,AS34+AP35-AQ35),0)+IF(AND('Debt Setup'!$H$20&lt;&gt;"",'Debt Setup'!$H$20&lt;'Debt Setup'!$H$18),MAX(0,AW34+AT35-AU35),0)+IF(AND('Debt Setup'!$H$21&lt;&gt;"",'Debt Setup'!$H$21&lt;'Debt Setup'!$H$18),MAX(0,BA34+AX35-AY35),0))))))</x:f>
      </x:c>
      <x:c r="AO35" s="54" t="str">
        <x:f>IF('Debt Setup'!$F$3=0,"",MAX(0,AO34+AL35-AM35-AN35))</x:f>
      </x:c>
      <x:c r="AP35" s="54" t="str">
        <x:f>IF('Debt Setup'!$F$3=0,"",IF(AS34&lt;=0,0,AS34*'Debt Setup'!$D$19/100/12))</x:f>
      </x:c>
      <x:c r="AQ35" s="54" t="str">
        <x:f>IF('Debt Setup'!$F$3=0,"",IF('Debt Setup'!$H$19="",0,MIN('Debt Setup'!$E$19,MAX(0,AS34+AP35))))</x:f>
      </x:c>
      <x:c r="AR35" s="54" t="str">
        <x:f>IF('Debt Setup'!$F$3=0,"",IF('Debt Setup'!$H$19="",0,MIN(MAX(0,AS34+AP35-AQ35),MAX(0,'Debt Setup'!$F$5-(G35+K35+O35+S35+W35+AA35+AE35+AI35+AM35+AQ35+AU35+AY35)-(IF(AND('Debt Setup'!$H$10&lt;&gt;"",'Debt Setup'!$H$10&lt;'Debt Setup'!$H$19),MAX(0,I34+F35-G35),0)+IF(AND('Debt Setup'!$H$11&lt;&gt;"",'Debt Setup'!$H$11&lt;'Debt Setup'!$H$19),MAX(0,M34+J35-K35),0)+IF(AND('Debt Setup'!$H$12&lt;&gt;"",'Debt Setup'!$H$12&lt;'Debt Setup'!$H$19),MAX(0,Q34+N35-O35),0)+IF(AND('Debt Setup'!$H$13&lt;&gt;"",'Debt Setup'!$H$13&lt;'Debt Setup'!$H$19),MAX(0,U34+R35-S35),0)+IF(AND('Debt Setup'!$H$14&lt;&gt;"",'Debt Setup'!$H$14&lt;'Debt Setup'!$H$19),MAX(0,Y34+V35-W35),0)+IF(AND('Debt Setup'!$H$15&lt;&gt;"",'Debt Setup'!$H$15&lt;'Debt Setup'!$H$19),MAX(0,AC34+Z35-AA35),0)+IF(AND('Debt Setup'!$H$16&lt;&gt;"",'Debt Setup'!$H$16&lt;'Debt Setup'!$H$19),MAX(0,AG34+AD35-AE35),0)+IF(AND('Debt Setup'!$H$17&lt;&gt;"",'Debt Setup'!$H$17&lt;'Debt Setup'!$H$19),MAX(0,AK34+AH35-AI35),0)+IF(AND('Debt Setup'!$H$18&lt;&gt;"",'Debt Setup'!$H$18&lt;'Debt Setup'!$H$19),MAX(0,AO34+AL35-AM35),0)+IF(AND('Debt Setup'!$H$19&lt;&gt;"",'Debt Setup'!$H$19&lt;'Debt Setup'!$H$19),MAX(0,AS34+AP35-AQ35),0)+IF(AND('Debt Setup'!$H$20&lt;&gt;"",'Debt Setup'!$H$20&lt;'Debt Setup'!$H$19),MAX(0,AW34+AT35-AU35),0)+IF(AND('Debt Setup'!$H$21&lt;&gt;"",'Debt Setup'!$H$21&lt;'Debt Setup'!$H$19),MAX(0,BA34+AX35-AY35),0))))))</x:f>
      </x:c>
      <x:c r="AS35" s="54" t="str">
        <x:f>IF('Debt Setup'!$F$3=0,"",MAX(0,AS34+AP35-AQ35-AR35))</x:f>
      </x:c>
      <x:c r="AT35" s="54" t="str">
        <x:f>IF('Debt Setup'!$F$3=0,"",IF(AW34&lt;=0,0,AW34*'Debt Setup'!$D$20/100/12))</x:f>
      </x:c>
      <x:c r="AU35" s="54" t="str">
        <x:f>IF('Debt Setup'!$F$3=0,"",IF('Debt Setup'!$H$20="",0,MIN('Debt Setup'!$E$20,MAX(0,AW34+AT35))))</x:f>
      </x:c>
      <x:c r="AV35" s="54" t="str">
        <x:f>IF('Debt Setup'!$F$3=0,"",IF('Debt Setup'!$H$20="",0,MIN(MAX(0,AW34+AT35-AU35),MAX(0,'Debt Setup'!$F$5-(G35+K35+O35+S35+W35+AA35+AE35+AI35+AM35+AQ35+AU35+AY35)-(IF(AND('Debt Setup'!$H$10&lt;&gt;"",'Debt Setup'!$H$10&lt;'Debt Setup'!$H$20),MAX(0,I34+F35-G35),0)+IF(AND('Debt Setup'!$H$11&lt;&gt;"",'Debt Setup'!$H$11&lt;'Debt Setup'!$H$20),MAX(0,M34+J35-K35),0)+IF(AND('Debt Setup'!$H$12&lt;&gt;"",'Debt Setup'!$H$12&lt;'Debt Setup'!$H$20),MAX(0,Q34+N35-O35),0)+IF(AND('Debt Setup'!$H$13&lt;&gt;"",'Debt Setup'!$H$13&lt;'Debt Setup'!$H$20),MAX(0,U34+R35-S35),0)+IF(AND('Debt Setup'!$H$14&lt;&gt;"",'Debt Setup'!$H$14&lt;'Debt Setup'!$H$20),MAX(0,Y34+V35-W35),0)+IF(AND('Debt Setup'!$H$15&lt;&gt;"",'Debt Setup'!$H$15&lt;'Debt Setup'!$H$20),MAX(0,AC34+Z35-AA35),0)+IF(AND('Debt Setup'!$H$16&lt;&gt;"",'Debt Setup'!$H$16&lt;'Debt Setup'!$H$20),MAX(0,AG34+AD35-AE35),0)+IF(AND('Debt Setup'!$H$17&lt;&gt;"",'Debt Setup'!$H$17&lt;'Debt Setup'!$H$20),MAX(0,AK34+AH35-AI35),0)+IF(AND('Debt Setup'!$H$18&lt;&gt;"",'Debt Setup'!$H$18&lt;'Debt Setup'!$H$20),MAX(0,AO34+AL35-AM35),0)+IF(AND('Debt Setup'!$H$19&lt;&gt;"",'Debt Setup'!$H$19&lt;'Debt Setup'!$H$20),MAX(0,AS34+AP35-AQ35),0)+IF(AND('Debt Setup'!$H$20&lt;&gt;"",'Debt Setup'!$H$20&lt;'Debt Setup'!$H$20),MAX(0,AW34+AT35-AU35),0)+IF(AND('Debt Setup'!$H$21&lt;&gt;"",'Debt Setup'!$H$21&lt;'Debt Setup'!$H$20),MAX(0,BA34+AX35-AY35),0))))))</x:f>
      </x:c>
      <x:c r="AW35" s="54" t="str">
        <x:f>IF('Debt Setup'!$F$3=0,"",MAX(0,AW34+AT35-AU35-AV35))</x:f>
      </x:c>
      <x:c r="AX35" s="54" t="str">
        <x:f>IF('Debt Setup'!$F$3=0,"",IF(BA34&lt;=0,0,BA34*'Debt Setup'!$D$21/100/12))</x:f>
      </x:c>
      <x:c r="AY35" s="54" t="str">
        <x:f>IF('Debt Setup'!$F$3=0,"",IF('Debt Setup'!$H$21="",0,MIN('Debt Setup'!$E$21,MAX(0,BA34+AX35))))</x:f>
      </x:c>
      <x:c r="AZ35" s="54" t="str">
        <x:f>IF('Debt Setup'!$F$3=0,"",IF('Debt Setup'!$H$21="",0,MIN(MAX(0,BA34+AX35-AY35),MAX(0,'Debt Setup'!$F$5-(G35+K35+O35+S35+W35+AA35+AE35+AI35+AM35+AQ35+AU35+AY35)-(IF(AND('Debt Setup'!$H$10&lt;&gt;"",'Debt Setup'!$H$10&lt;'Debt Setup'!$H$21),MAX(0,I34+F35-G35),0)+IF(AND('Debt Setup'!$H$11&lt;&gt;"",'Debt Setup'!$H$11&lt;'Debt Setup'!$H$21),MAX(0,M34+J35-K35),0)+IF(AND('Debt Setup'!$H$12&lt;&gt;"",'Debt Setup'!$H$12&lt;'Debt Setup'!$H$21),MAX(0,Q34+N35-O35),0)+IF(AND('Debt Setup'!$H$13&lt;&gt;"",'Debt Setup'!$H$13&lt;'Debt Setup'!$H$21),MAX(0,U34+R35-S35),0)+IF(AND('Debt Setup'!$H$14&lt;&gt;"",'Debt Setup'!$H$14&lt;'Debt Setup'!$H$21),MAX(0,Y34+V35-W35),0)+IF(AND('Debt Setup'!$H$15&lt;&gt;"",'Debt Setup'!$H$15&lt;'Debt Setup'!$H$21),MAX(0,AC34+Z35-AA35),0)+IF(AND('Debt Setup'!$H$16&lt;&gt;"",'Debt Setup'!$H$16&lt;'Debt Setup'!$H$21),MAX(0,AG34+AD35-AE35),0)+IF(AND('Debt Setup'!$H$17&lt;&gt;"",'Debt Setup'!$H$17&lt;'Debt Setup'!$H$21),MAX(0,AK34+AH35-AI35),0)+IF(AND('Debt Setup'!$H$18&lt;&gt;"",'Debt Setup'!$H$18&lt;'Debt Setup'!$H$21),MAX(0,AO34+AL35-AM35),0)+IF(AND('Debt Setup'!$H$19&lt;&gt;"",'Debt Setup'!$H$19&lt;'Debt Setup'!$H$21),MAX(0,AS34+AP35-AQ35),0)+IF(AND('Debt Setup'!$H$20&lt;&gt;"",'Debt Setup'!$H$20&lt;'Debt Setup'!$H$21),MAX(0,AW34+AT35-AU35),0)+IF(AND('Debt Setup'!$H$21&lt;&gt;"",'Debt Setup'!$H$21&lt;'Debt Setup'!$H$21),MAX(0,BA34+AX35-AY35),0))))))</x:f>
      </x:c>
      <x:c r="BA35" s="54" t="str">
        <x:f>IF('Debt Setup'!$F$3=0,"",MAX(0,BA34+AX35-AY35-AZ35))</x:f>
      </x:c>
    </x:row>
    <x:row r="36">
      <x:c r="A36" t="n">
        <x:v>31</x:v>
      </x:c>
      <x:c r="B36" s="86" t="str">
        <x:f>IF('Debt Setup'!$F$3=0,"",DATE(YEAR('Debt Setup'!$B$6),MONTH('Debt Setup'!$B$6)+A36-1,1))</x:f>
      </x:c>
      <x:c r="C36" s="54" t="str">
        <x:f>IF('Debt Setup'!$F$3=0,"",I36+M36+Q36+U36+Y36+AC36+AG36+AK36+AO36+AS36+AW36+BA36)</x:f>
      </x:c>
      <x:c r="D36" s="54" t="str">
        <x:f>IF('Debt Setup'!$F$3=0,"",G36+H36+K36+L36+O36+P36+S36+T36+W36+X36+AA36+AB36+AE36+AF36+AI36+AJ36+AM36+AN36+AQ36+AR36+AU36+AV36+AY36+AZ36)</x:f>
      </x:c>
      <x:c r="E36" s="54" t="str">
        <x:f>IF('Debt Setup'!$F$3=0,"",F36+J36+N36+R36+V36+Z36+AD36+AH36+AL36+AP36+AT36+AX36)</x:f>
      </x:c>
      <x:c r="F36" s="54" t="str">
        <x:f>IF('Debt Setup'!$F$3=0,"",IF(I35&lt;=0,0,I35*'Debt Setup'!$D$10/100/12))</x:f>
      </x:c>
      <x:c r="G36" s="54" t="str">
        <x:f>IF('Debt Setup'!$F$3=0,"",IF('Debt Setup'!$H$10="",0,MIN('Debt Setup'!$E$10,MAX(0,I35+F36))))</x:f>
      </x:c>
      <x:c r="H36" s="54" t="str">
        <x:f>IF('Debt Setup'!$F$3=0,"",IF('Debt Setup'!$H$10="",0,MIN(MAX(0,I35+F36-G36),MAX(0,'Debt Setup'!$F$5-(G36+K36+O36+S36+W36+AA36+AE36+AI36+AM36+AQ36+AU36+AY36)-(IF(AND('Debt Setup'!$H$10&lt;&gt;"",'Debt Setup'!$H$10&lt;'Debt Setup'!$H$10),MAX(0,I35+F36-G36),0)+IF(AND('Debt Setup'!$H$11&lt;&gt;"",'Debt Setup'!$H$11&lt;'Debt Setup'!$H$10),MAX(0,M35+J36-K36),0)+IF(AND('Debt Setup'!$H$12&lt;&gt;"",'Debt Setup'!$H$12&lt;'Debt Setup'!$H$10),MAX(0,Q35+N36-O36),0)+IF(AND('Debt Setup'!$H$13&lt;&gt;"",'Debt Setup'!$H$13&lt;'Debt Setup'!$H$10),MAX(0,U35+R36-S36),0)+IF(AND('Debt Setup'!$H$14&lt;&gt;"",'Debt Setup'!$H$14&lt;'Debt Setup'!$H$10),MAX(0,Y35+V36-W36),0)+IF(AND('Debt Setup'!$H$15&lt;&gt;"",'Debt Setup'!$H$15&lt;'Debt Setup'!$H$10),MAX(0,AC35+Z36-AA36),0)+IF(AND('Debt Setup'!$H$16&lt;&gt;"",'Debt Setup'!$H$16&lt;'Debt Setup'!$H$10),MAX(0,AG35+AD36-AE36),0)+IF(AND('Debt Setup'!$H$17&lt;&gt;"",'Debt Setup'!$H$17&lt;'Debt Setup'!$H$10),MAX(0,AK35+AH36-AI36),0)+IF(AND('Debt Setup'!$H$18&lt;&gt;"",'Debt Setup'!$H$18&lt;'Debt Setup'!$H$10),MAX(0,AO35+AL36-AM36),0)+IF(AND('Debt Setup'!$H$19&lt;&gt;"",'Debt Setup'!$H$19&lt;'Debt Setup'!$H$10),MAX(0,AS35+AP36-AQ36),0)+IF(AND('Debt Setup'!$H$20&lt;&gt;"",'Debt Setup'!$H$20&lt;'Debt Setup'!$H$10),MAX(0,AW35+AT36-AU36),0)+IF(AND('Debt Setup'!$H$21&lt;&gt;"",'Debt Setup'!$H$21&lt;'Debt Setup'!$H$10),MAX(0,BA35+AX36-AY36),0))))))</x:f>
      </x:c>
      <x:c r="I36" s="54" t="str">
        <x:f>IF('Debt Setup'!$F$3=0,"",MAX(0,I35+F36-G36-H36))</x:f>
      </x:c>
      <x:c r="J36" s="54" t="str">
        <x:f>IF('Debt Setup'!$F$3=0,"",IF(M35&lt;=0,0,M35*'Debt Setup'!$D$11/100/12))</x:f>
      </x:c>
      <x:c r="K36" s="54" t="str">
        <x:f>IF('Debt Setup'!$F$3=0,"",IF('Debt Setup'!$H$11="",0,MIN('Debt Setup'!$E$11,MAX(0,M35+J36))))</x:f>
      </x:c>
      <x:c r="L36" s="54" t="str">
        <x:f>IF('Debt Setup'!$F$3=0,"",IF('Debt Setup'!$H$11="",0,MIN(MAX(0,M35+J36-K36),MAX(0,'Debt Setup'!$F$5-(G36+K36+O36+S36+W36+AA36+AE36+AI36+AM36+AQ36+AU36+AY36)-(IF(AND('Debt Setup'!$H$10&lt;&gt;"",'Debt Setup'!$H$10&lt;'Debt Setup'!$H$11),MAX(0,I35+F36-G36),0)+IF(AND('Debt Setup'!$H$11&lt;&gt;"",'Debt Setup'!$H$11&lt;'Debt Setup'!$H$11),MAX(0,M35+J36-K36),0)+IF(AND('Debt Setup'!$H$12&lt;&gt;"",'Debt Setup'!$H$12&lt;'Debt Setup'!$H$11),MAX(0,Q35+N36-O36),0)+IF(AND('Debt Setup'!$H$13&lt;&gt;"",'Debt Setup'!$H$13&lt;'Debt Setup'!$H$11),MAX(0,U35+R36-S36),0)+IF(AND('Debt Setup'!$H$14&lt;&gt;"",'Debt Setup'!$H$14&lt;'Debt Setup'!$H$11),MAX(0,Y35+V36-W36),0)+IF(AND('Debt Setup'!$H$15&lt;&gt;"",'Debt Setup'!$H$15&lt;'Debt Setup'!$H$11),MAX(0,AC35+Z36-AA36),0)+IF(AND('Debt Setup'!$H$16&lt;&gt;"",'Debt Setup'!$H$16&lt;'Debt Setup'!$H$11),MAX(0,AG35+AD36-AE36),0)+IF(AND('Debt Setup'!$H$17&lt;&gt;"",'Debt Setup'!$H$17&lt;'Debt Setup'!$H$11),MAX(0,AK35+AH36-AI36),0)+IF(AND('Debt Setup'!$H$18&lt;&gt;"",'Debt Setup'!$H$18&lt;'Debt Setup'!$H$11),MAX(0,AO35+AL36-AM36),0)+IF(AND('Debt Setup'!$H$19&lt;&gt;"",'Debt Setup'!$H$19&lt;'Debt Setup'!$H$11),MAX(0,AS35+AP36-AQ36),0)+IF(AND('Debt Setup'!$H$20&lt;&gt;"",'Debt Setup'!$H$20&lt;'Debt Setup'!$H$11),MAX(0,AW35+AT36-AU36),0)+IF(AND('Debt Setup'!$H$21&lt;&gt;"",'Debt Setup'!$H$21&lt;'Debt Setup'!$H$11),MAX(0,BA35+AX36-AY36),0))))))</x:f>
      </x:c>
      <x:c r="M36" s="54" t="str">
        <x:f>IF('Debt Setup'!$F$3=0,"",MAX(0,M35+J36-K36-L36))</x:f>
      </x:c>
      <x:c r="N36" s="54" t="str">
        <x:f>IF('Debt Setup'!$F$3=0,"",IF(Q35&lt;=0,0,Q35*'Debt Setup'!$D$12/100/12))</x:f>
      </x:c>
      <x:c r="O36" s="54" t="str">
        <x:f>IF('Debt Setup'!$F$3=0,"",IF('Debt Setup'!$H$12="",0,MIN('Debt Setup'!$E$12,MAX(0,Q35+N36))))</x:f>
      </x:c>
      <x:c r="P36" s="54" t="str">
        <x:f>IF('Debt Setup'!$F$3=0,"",IF('Debt Setup'!$H$12="",0,MIN(MAX(0,Q35+N36-O36),MAX(0,'Debt Setup'!$F$5-(G36+K36+O36+S36+W36+AA36+AE36+AI36+AM36+AQ36+AU36+AY36)-(IF(AND('Debt Setup'!$H$10&lt;&gt;"",'Debt Setup'!$H$10&lt;'Debt Setup'!$H$12),MAX(0,I35+F36-G36),0)+IF(AND('Debt Setup'!$H$11&lt;&gt;"",'Debt Setup'!$H$11&lt;'Debt Setup'!$H$12),MAX(0,M35+J36-K36),0)+IF(AND('Debt Setup'!$H$12&lt;&gt;"",'Debt Setup'!$H$12&lt;'Debt Setup'!$H$12),MAX(0,Q35+N36-O36),0)+IF(AND('Debt Setup'!$H$13&lt;&gt;"",'Debt Setup'!$H$13&lt;'Debt Setup'!$H$12),MAX(0,U35+R36-S36),0)+IF(AND('Debt Setup'!$H$14&lt;&gt;"",'Debt Setup'!$H$14&lt;'Debt Setup'!$H$12),MAX(0,Y35+V36-W36),0)+IF(AND('Debt Setup'!$H$15&lt;&gt;"",'Debt Setup'!$H$15&lt;'Debt Setup'!$H$12),MAX(0,AC35+Z36-AA36),0)+IF(AND('Debt Setup'!$H$16&lt;&gt;"",'Debt Setup'!$H$16&lt;'Debt Setup'!$H$12),MAX(0,AG35+AD36-AE36),0)+IF(AND('Debt Setup'!$H$17&lt;&gt;"",'Debt Setup'!$H$17&lt;'Debt Setup'!$H$12),MAX(0,AK35+AH36-AI36),0)+IF(AND('Debt Setup'!$H$18&lt;&gt;"",'Debt Setup'!$H$18&lt;'Debt Setup'!$H$12),MAX(0,AO35+AL36-AM36),0)+IF(AND('Debt Setup'!$H$19&lt;&gt;"",'Debt Setup'!$H$19&lt;'Debt Setup'!$H$12),MAX(0,AS35+AP36-AQ36),0)+IF(AND('Debt Setup'!$H$20&lt;&gt;"",'Debt Setup'!$H$20&lt;'Debt Setup'!$H$12),MAX(0,AW35+AT36-AU36),0)+IF(AND('Debt Setup'!$H$21&lt;&gt;"",'Debt Setup'!$H$21&lt;'Debt Setup'!$H$12),MAX(0,BA35+AX36-AY36),0))))))</x:f>
      </x:c>
      <x:c r="Q36" s="54" t="str">
        <x:f>IF('Debt Setup'!$F$3=0,"",MAX(0,Q35+N36-O36-P36))</x:f>
      </x:c>
      <x:c r="R36" s="54" t="str">
        <x:f>IF('Debt Setup'!$F$3=0,"",IF(U35&lt;=0,0,U35*'Debt Setup'!$D$13/100/12))</x:f>
      </x:c>
      <x:c r="S36" s="54" t="str">
        <x:f>IF('Debt Setup'!$F$3=0,"",IF('Debt Setup'!$H$13="",0,MIN('Debt Setup'!$E$13,MAX(0,U35+R36))))</x:f>
      </x:c>
      <x:c r="T36" s="54" t="str">
        <x:f>IF('Debt Setup'!$F$3=0,"",IF('Debt Setup'!$H$13="",0,MIN(MAX(0,U35+R36-S36),MAX(0,'Debt Setup'!$F$5-(G36+K36+O36+S36+W36+AA36+AE36+AI36+AM36+AQ36+AU36+AY36)-(IF(AND('Debt Setup'!$H$10&lt;&gt;"",'Debt Setup'!$H$10&lt;'Debt Setup'!$H$13),MAX(0,I35+F36-G36),0)+IF(AND('Debt Setup'!$H$11&lt;&gt;"",'Debt Setup'!$H$11&lt;'Debt Setup'!$H$13),MAX(0,M35+J36-K36),0)+IF(AND('Debt Setup'!$H$12&lt;&gt;"",'Debt Setup'!$H$12&lt;'Debt Setup'!$H$13),MAX(0,Q35+N36-O36),0)+IF(AND('Debt Setup'!$H$13&lt;&gt;"",'Debt Setup'!$H$13&lt;'Debt Setup'!$H$13),MAX(0,U35+R36-S36),0)+IF(AND('Debt Setup'!$H$14&lt;&gt;"",'Debt Setup'!$H$14&lt;'Debt Setup'!$H$13),MAX(0,Y35+V36-W36),0)+IF(AND('Debt Setup'!$H$15&lt;&gt;"",'Debt Setup'!$H$15&lt;'Debt Setup'!$H$13),MAX(0,AC35+Z36-AA36),0)+IF(AND('Debt Setup'!$H$16&lt;&gt;"",'Debt Setup'!$H$16&lt;'Debt Setup'!$H$13),MAX(0,AG35+AD36-AE36),0)+IF(AND('Debt Setup'!$H$17&lt;&gt;"",'Debt Setup'!$H$17&lt;'Debt Setup'!$H$13),MAX(0,AK35+AH36-AI36),0)+IF(AND('Debt Setup'!$H$18&lt;&gt;"",'Debt Setup'!$H$18&lt;'Debt Setup'!$H$13),MAX(0,AO35+AL36-AM36),0)+IF(AND('Debt Setup'!$H$19&lt;&gt;"",'Debt Setup'!$H$19&lt;'Debt Setup'!$H$13),MAX(0,AS35+AP36-AQ36),0)+IF(AND('Debt Setup'!$H$20&lt;&gt;"",'Debt Setup'!$H$20&lt;'Debt Setup'!$H$13),MAX(0,AW35+AT36-AU36),0)+IF(AND('Debt Setup'!$H$21&lt;&gt;"",'Debt Setup'!$H$21&lt;'Debt Setup'!$H$13),MAX(0,BA35+AX36-AY36),0))))))</x:f>
      </x:c>
      <x:c r="U36" s="54" t="str">
        <x:f>IF('Debt Setup'!$F$3=0,"",MAX(0,U35+R36-S36-T36))</x:f>
      </x:c>
      <x:c r="V36" s="54" t="str">
        <x:f>IF('Debt Setup'!$F$3=0,"",IF(Y35&lt;=0,0,Y35*'Debt Setup'!$D$14/100/12))</x:f>
      </x:c>
      <x:c r="W36" s="54" t="str">
        <x:f>IF('Debt Setup'!$F$3=0,"",IF('Debt Setup'!$H$14="",0,MIN('Debt Setup'!$E$14,MAX(0,Y35+V36))))</x:f>
      </x:c>
      <x:c r="X36" s="54" t="str">
        <x:f>IF('Debt Setup'!$F$3=0,"",IF('Debt Setup'!$H$14="",0,MIN(MAX(0,Y35+V36-W36),MAX(0,'Debt Setup'!$F$5-(G36+K36+O36+S36+W36+AA36+AE36+AI36+AM36+AQ36+AU36+AY36)-(IF(AND('Debt Setup'!$H$10&lt;&gt;"",'Debt Setup'!$H$10&lt;'Debt Setup'!$H$14),MAX(0,I35+F36-G36),0)+IF(AND('Debt Setup'!$H$11&lt;&gt;"",'Debt Setup'!$H$11&lt;'Debt Setup'!$H$14),MAX(0,M35+J36-K36),0)+IF(AND('Debt Setup'!$H$12&lt;&gt;"",'Debt Setup'!$H$12&lt;'Debt Setup'!$H$14),MAX(0,Q35+N36-O36),0)+IF(AND('Debt Setup'!$H$13&lt;&gt;"",'Debt Setup'!$H$13&lt;'Debt Setup'!$H$14),MAX(0,U35+R36-S36),0)+IF(AND('Debt Setup'!$H$14&lt;&gt;"",'Debt Setup'!$H$14&lt;'Debt Setup'!$H$14),MAX(0,Y35+V36-W36),0)+IF(AND('Debt Setup'!$H$15&lt;&gt;"",'Debt Setup'!$H$15&lt;'Debt Setup'!$H$14),MAX(0,AC35+Z36-AA36),0)+IF(AND('Debt Setup'!$H$16&lt;&gt;"",'Debt Setup'!$H$16&lt;'Debt Setup'!$H$14),MAX(0,AG35+AD36-AE36),0)+IF(AND('Debt Setup'!$H$17&lt;&gt;"",'Debt Setup'!$H$17&lt;'Debt Setup'!$H$14),MAX(0,AK35+AH36-AI36),0)+IF(AND('Debt Setup'!$H$18&lt;&gt;"",'Debt Setup'!$H$18&lt;'Debt Setup'!$H$14),MAX(0,AO35+AL36-AM36),0)+IF(AND('Debt Setup'!$H$19&lt;&gt;"",'Debt Setup'!$H$19&lt;'Debt Setup'!$H$14),MAX(0,AS35+AP36-AQ36),0)+IF(AND('Debt Setup'!$H$20&lt;&gt;"",'Debt Setup'!$H$20&lt;'Debt Setup'!$H$14),MAX(0,AW35+AT36-AU36),0)+IF(AND('Debt Setup'!$H$21&lt;&gt;"",'Debt Setup'!$H$21&lt;'Debt Setup'!$H$14),MAX(0,BA35+AX36-AY36),0))))))</x:f>
      </x:c>
      <x:c r="Y36" s="54" t="str">
        <x:f>IF('Debt Setup'!$F$3=0,"",MAX(0,Y35+V36-W36-X36))</x:f>
      </x:c>
      <x:c r="Z36" s="54" t="str">
        <x:f>IF('Debt Setup'!$F$3=0,"",IF(AC35&lt;=0,0,AC35*'Debt Setup'!$D$15/100/12))</x:f>
      </x:c>
      <x:c r="AA36" s="54" t="str">
        <x:f>IF('Debt Setup'!$F$3=0,"",IF('Debt Setup'!$H$15="",0,MIN('Debt Setup'!$E$15,MAX(0,AC35+Z36))))</x:f>
      </x:c>
      <x:c r="AB36" s="54" t="str">
        <x:f>IF('Debt Setup'!$F$3=0,"",IF('Debt Setup'!$H$15="",0,MIN(MAX(0,AC35+Z36-AA36),MAX(0,'Debt Setup'!$F$5-(G36+K36+O36+S36+W36+AA36+AE36+AI36+AM36+AQ36+AU36+AY36)-(IF(AND('Debt Setup'!$H$10&lt;&gt;"",'Debt Setup'!$H$10&lt;'Debt Setup'!$H$15),MAX(0,I35+F36-G36),0)+IF(AND('Debt Setup'!$H$11&lt;&gt;"",'Debt Setup'!$H$11&lt;'Debt Setup'!$H$15),MAX(0,M35+J36-K36),0)+IF(AND('Debt Setup'!$H$12&lt;&gt;"",'Debt Setup'!$H$12&lt;'Debt Setup'!$H$15),MAX(0,Q35+N36-O36),0)+IF(AND('Debt Setup'!$H$13&lt;&gt;"",'Debt Setup'!$H$13&lt;'Debt Setup'!$H$15),MAX(0,U35+R36-S36),0)+IF(AND('Debt Setup'!$H$14&lt;&gt;"",'Debt Setup'!$H$14&lt;'Debt Setup'!$H$15),MAX(0,Y35+V36-W36),0)+IF(AND('Debt Setup'!$H$15&lt;&gt;"",'Debt Setup'!$H$15&lt;'Debt Setup'!$H$15),MAX(0,AC35+Z36-AA36),0)+IF(AND('Debt Setup'!$H$16&lt;&gt;"",'Debt Setup'!$H$16&lt;'Debt Setup'!$H$15),MAX(0,AG35+AD36-AE36),0)+IF(AND('Debt Setup'!$H$17&lt;&gt;"",'Debt Setup'!$H$17&lt;'Debt Setup'!$H$15),MAX(0,AK35+AH36-AI36),0)+IF(AND('Debt Setup'!$H$18&lt;&gt;"",'Debt Setup'!$H$18&lt;'Debt Setup'!$H$15),MAX(0,AO35+AL36-AM36),0)+IF(AND('Debt Setup'!$H$19&lt;&gt;"",'Debt Setup'!$H$19&lt;'Debt Setup'!$H$15),MAX(0,AS35+AP36-AQ36),0)+IF(AND('Debt Setup'!$H$20&lt;&gt;"",'Debt Setup'!$H$20&lt;'Debt Setup'!$H$15),MAX(0,AW35+AT36-AU36),0)+IF(AND('Debt Setup'!$H$21&lt;&gt;"",'Debt Setup'!$H$21&lt;'Debt Setup'!$H$15),MAX(0,BA35+AX36-AY36),0))))))</x:f>
      </x:c>
      <x:c r="AC36" s="54" t="str">
        <x:f>IF('Debt Setup'!$F$3=0,"",MAX(0,AC35+Z36-AA36-AB36))</x:f>
      </x:c>
      <x:c r="AD36" s="54" t="str">
        <x:f>IF('Debt Setup'!$F$3=0,"",IF(AG35&lt;=0,0,AG35*'Debt Setup'!$D$16/100/12))</x:f>
      </x:c>
      <x:c r="AE36" s="54" t="str">
        <x:f>IF('Debt Setup'!$F$3=0,"",IF('Debt Setup'!$H$16="",0,MIN('Debt Setup'!$E$16,MAX(0,AG35+AD36))))</x:f>
      </x:c>
      <x:c r="AF36" s="54" t="str">
        <x:f>IF('Debt Setup'!$F$3=0,"",IF('Debt Setup'!$H$16="",0,MIN(MAX(0,AG35+AD36-AE36),MAX(0,'Debt Setup'!$F$5-(G36+K36+O36+S36+W36+AA36+AE36+AI36+AM36+AQ36+AU36+AY36)-(IF(AND('Debt Setup'!$H$10&lt;&gt;"",'Debt Setup'!$H$10&lt;'Debt Setup'!$H$16),MAX(0,I35+F36-G36),0)+IF(AND('Debt Setup'!$H$11&lt;&gt;"",'Debt Setup'!$H$11&lt;'Debt Setup'!$H$16),MAX(0,M35+J36-K36),0)+IF(AND('Debt Setup'!$H$12&lt;&gt;"",'Debt Setup'!$H$12&lt;'Debt Setup'!$H$16),MAX(0,Q35+N36-O36),0)+IF(AND('Debt Setup'!$H$13&lt;&gt;"",'Debt Setup'!$H$13&lt;'Debt Setup'!$H$16),MAX(0,U35+R36-S36),0)+IF(AND('Debt Setup'!$H$14&lt;&gt;"",'Debt Setup'!$H$14&lt;'Debt Setup'!$H$16),MAX(0,Y35+V36-W36),0)+IF(AND('Debt Setup'!$H$15&lt;&gt;"",'Debt Setup'!$H$15&lt;'Debt Setup'!$H$16),MAX(0,AC35+Z36-AA36),0)+IF(AND('Debt Setup'!$H$16&lt;&gt;"",'Debt Setup'!$H$16&lt;'Debt Setup'!$H$16),MAX(0,AG35+AD36-AE36),0)+IF(AND('Debt Setup'!$H$17&lt;&gt;"",'Debt Setup'!$H$17&lt;'Debt Setup'!$H$16),MAX(0,AK35+AH36-AI36),0)+IF(AND('Debt Setup'!$H$18&lt;&gt;"",'Debt Setup'!$H$18&lt;'Debt Setup'!$H$16),MAX(0,AO35+AL36-AM36),0)+IF(AND('Debt Setup'!$H$19&lt;&gt;"",'Debt Setup'!$H$19&lt;'Debt Setup'!$H$16),MAX(0,AS35+AP36-AQ36),0)+IF(AND('Debt Setup'!$H$20&lt;&gt;"",'Debt Setup'!$H$20&lt;'Debt Setup'!$H$16),MAX(0,AW35+AT36-AU36),0)+IF(AND('Debt Setup'!$H$21&lt;&gt;"",'Debt Setup'!$H$21&lt;'Debt Setup'!$H$16),MAX(0,BA35+AX36-AY36),0))))))</x:f>
      </x:c>
      <x:c r="AG36" s="54" t="str">
        <x:f>IF('Debt Setup'!$F$3=0,"",MAX(0,AG35+AD36-AE36-AF36))</x:f>
      </x:c>
      <x:c r="AH36" s="54" t="str">
        <x:f>IF('Debt Setup'!$F$3=0,"",IF(AK35&lt;=0,0,AK35*'Debt Setup'!$D$17/100/12))</x:f>
      </x:c>
      <x:c r="AI36" s="54" t="str">
        <x:f>IF('Debt Setup'!$F$3=0,"",IF('Debt Setup'!$H$17="",0,MIN('Debt Setup'!$E$17,MAX(0,AK35+AH36))))</x:f>
      </x:c>
      <x:c r="AJ36" s="54" t="str">
        <x:f>IF('Debt Setup'!$F$3=0,"",IF('Debt Setup'!$H$17="",0,MIN(MAX(0,AK35+AH36-AI36),MAX(0,'Debt Setup'!$F$5-(G36+K36+O36+S36+W36+AA36+AE36+AI36+AM36+AQ36+AU36+AY36)-(IF(AND('Debt Setup'!$H$10&lt;&gt;"",'Debt Setup'!$H$10&lt;'Debt Setup'!$H$17),MAX(0,I35+F36-G36),0)+IF(AND('Debt Setup'!$H$11&lt;&gt;"",'Debt Setup'!$H$11&lt;'Debt Setup'!$H$17),MAX(0,M35+J36-K36),0)+IF(AND('Debt Setup'!$H$12&lt;&gt;"",'Debt Setup'!$H$12&lt;'Debt Setup'!$H$17),MAX(0,Q35+N36-O36),0)+IF(AND('Debt Setup'!$H$13&lt;&gt;"",'Debt Setup'!$H$13&lt;'Debt Setup'!$H$17),MAX(0,U35+R36-S36),0)+IF(AND('Debt Setup'!$H$14&lt;&gt;"",'Debt Setup'!$H$14&lt;'Debt Setup'!$H$17),MAX(0,Y35+V36-W36),0)+IF(AND('Debt Setup'!$H$15&lt;&gt;"",'Debt Setup'!$H$15&lt;'Debt Setup'!$H$17),MAX(0,AC35+Z36-AA36),0)+IF(AND('Debt Setup'!$H$16&lt;&gt;"",'Debt Setup'!$H$16&lt;'Debt Setup'!$H$17),MAX(0,AG35+AD36-AE36),0)+IF(AND('Debt Setup'!$H$17&lt;&gt;"",'Debt Setup'!$H$17&lt;'Debt Setup'!$H$17),MAX(0,AK35+AH36-AI36),0)+IF(AND('Debt Setup'!$H$18&lt;&gt;"",'Debt Setup'!$H$18&lt;'Debt Setup'!$H$17),MAX(0,AO35+AL36-AM36),0)+IF(AND('Debt Setup'!$H$19&lt;&gt;"",'Debt Setup'!$H$19&lt;'Debt Setup'!$H$17),MAX(0,AS35+AP36-AQ36),0)+IF(AND('Debt Setup'!$H$20&lt;&gt;"",'Debt Setup'!$H$20&lt;'Debt Setup'!$H$17),MAX(0,AW35+AT36-AU36),0)+IF(AND('Debt Setup'!$H$21&lt;&gt;"",'Debt Setup'!$H$21&lt;'Debt Setup'!$H$17),MAX(0,BA35+AX36-AY36),0))))))</x:f>
      </x:c>
      <x:c r="AK36" s="54" t="str">
        <x:f>IF('Debt Setup'!$F$3=0,"",MAX(0,AK35+AH36-AI36-AJ36))</x:f>
      </x:c>
      <x:c r="AL36" s="54" t="str">
        <x:f>IF('Debt Setup'!$F$3=0,"",IF(AO35&lt;=0,0,AO35*'Debt Setup'!$D$18/100/12))</x:f>
      </x:c>
      <x:c r="AM36" s="54" t="str">
        <x:f>IF('Debt Setup'!$F$3=0,"",IF('Debt Setup'!$H$18="",0,MIN('Debt Setup'!$E$18,MAX(0,AO35+AL36))))</x:f>
      </x:c>
      <x:c r="AN36" s="54" t="str">
        <x:f>IF('Debt Setup'!$F$3=0,"",IF('Debt Setup'!$H$18="",0,MIN(MAX(0,AO35+AL36-AM36),MAX(0,'Debt Setup'!$F$5-(G36+K36+O36+S36+W36+AA36+AE36+AI36+AM36+AQ36+AU36+AY36)-(IF(AND('Debt Setup'!$H$10&lt;&gt;"",'Debt Setup'!$H$10&lt;'Debt Setup'!$H$18),MAX(0,I35+F36-G36),0)+IF(AND('Debt Setup'!$H$11&lt;&gt;"",'Debt Setup'!$H$11&lt;'Debt Setup'!$H$18),MAX(0,M35+J36-K36),0)+IF(AND('Debt Setup'!$H$12&lt;&gt;"",'Debt Setup'!$H$12&lt;'Debt Setup'!$H$18),MAX(0,Q35+N36-O36),0)+IF(AND('Debt Setup'!$H$13&lt;&gt;"",'Debt Setup'!$H$13&lt;'Debt Setup'!$H$18),MAX(0,U35+R36-S36),0)+IF(AND('Debt Setup'!$H$14&lt;&gt;"",'Debt Setup'!$H$14&lt;'Debt Setup'!$H$18),MAX(0,Y35+V36-W36),0)+IF(AND('Debt Setup'!$H$15&lt;&gt;"",'Debt Setup'!$H$15&lt;'Debt Setup'!$H$18),MAX(0,AC35+Z36-AA36),0)+IF(AND('Debt Setup'!$H$16&lt;&gt;"",'Debt Setup'!$H$16&lt;'Debt Setup'!$H$18),MAX(0,AG35+AD36-AE36),0)+IF(AND('Debt Setup'!$H$17&lt;&gt;"",'Debt Setup'!$H$17&lt;'Debt Setup'!$H$18),MAX(0,AK35+AH36-AI36),0)+IF(AND('Debt Setup'!$H$18&lt;&gt;"",'Debt Setup'!$H$18&lt;'Debt Setup'!$H$18),MAX(0,AO35+AL36-AM36),0)+IF(AND('Debt Setup'!$H$19&lt;&gt;"",'Debt Setup'!$H$19&lt;'Debt Setup'!$H$18),MAX(0,AS35+AP36-AQ36),0)+IF(AND('Debt Setup'!$H$20&lt;&gt;"",'Debt Setup'!$H$20&lt;'Debt Setup'!$H$18),MAX(0,AW35+AT36-AU36),0)+IF(AND('Debt Setup'!$H$21&lt;&gt;"",'Debt Setup'!$H$21&lt;'Debt Setup'!$H$18),MAX(0,BA35+AX36-AY36),0))))))</x:f>
      </x:c>
      <x:c r="AO36" s="54" t="str">
        <x:f>IF('Debt Setup'!$F$3=0,"",MAX(0,AO35+AL36-AM36-AN36))</x:f>
      </x:c>
      <x:c r="AP36" s="54" t="str">
        <x:f>IF('Debt Setup'!$F$3=0,"",IF(AS35&lt;=0,0,AS35*'Debt Setup'!$D$19/100/12))</x:f>
      </x:c>
      <x:c r="AQ36" s="54" t="str">
        <x:f>IF('Debt Setup'!$F$3=0,"",IF('Debt Setup'!$H$19="",0,MIN('Debt Setup'!$E$19,MAX(0,AS35+AP36))))</x:f>
      </x:c>
      <x:c r="AR36" s="54" t="str">
        <x:f>IF('Debt Setup'!$F$3=0,"",IF('Debt Setup'!$H$19="",0,MIN(MAX(0,AS35+AP36-AQ36),MAX(0,'Debt Setup'!$F$5-(G36+K36+O36+S36+W36+AA36+AE36+AI36+AM36+AQ36+AU36+AY36)-(IF(AND('Debt Setup'!$H$10&lt;&gt;"",'Debt Setup'!$H$10&lt;'Debt Setup'!$H$19),MAX(0,I35+F36-G36),0)+IF(AND('Debt Setup'!$H$11&lt;&gt;"",'Debt Setup'!$H$11&lt;'Debt Setup'!$H$19),MAX(0,M35+J36-K36),0)+IF(AND('Debt Setup'!$H$12&lt;&gt;"",'Debt Setup'!$H$12&lt;'Debt Setup'!$H$19),MAX(0,Q35+N36-O36),0)+IF(AND('Debt Setup'!$H$13&lt;&gt;"",'Debt Setup'!$H$13&lt;'Debt Setup'!$H$19),MAX(0,U35+R36-S36),0)+IF(AND('Debt Setup'!$H$14&lt;&gt;"",'Debt Setup'!$H$14&lt;'Debt Setup'!$H$19),MAX(0,Y35+V36-W36),0)+IF(AND('Debt Setup'!$H$15&lt;&gt;"",'Debt Setup'!$H$15&lt;'Debt Setup'!$H$19),MAX(0,AC35+Z36-AA36),0)+IF(AND('Debt Setup'!$H$16&lt;&gt;"",'Debt Setup'!$H$16&lt;'Debt Setup'!$H$19),MAX(0,AG35+AD36-AE36),0)+IF(AND('Debt Setup'!$H$17&lt;&gt;"",'Debt Setup'!$H$17&lt;'Debt Setup'!$H$19),MAX(0,AK35+AH36-AI36),0)+IF(AND('Debt Setup'!$H$18&lt;&gt;"",'Debt Setup'!$H$18&lt;'Debt Setup'!$H$19),MAX(0,AO35+AL36-AM36),0)+IF(AND('Debt Setup'!$H$19&lt;&gt;"",'Debt Setup'!$H$19&lt;'Debt Setup'!$H$19),MAX(0,AS35+AP36-AQ36),0)+IF(AND('Debt Setup'!$H$20&lt;&gt;"",'Debt Setup'!$H$20&lt;'Debt Setup'!$H$19),MAX(0,AW35+AT36-AU36),0)+IF(AND('Debt Setup'!$H$21&lt;&gt;"",'Debt Setup'!$H$21&lt;'Debt Setup'!$H$19),MAX(0,BA35+AX36-AY36),0))))))</x:f>
      </x:c>
      <x:c r="AS36" s="54" t="str">
        <x:f>IF('Debt Setup'!$F$3=0,"",MAX(0,AS35+AP36-AQ36-AR36))</x:f>
      </x:c>
      <x:c r="AT36" s="54" t="str">
        <x:f>IF('Debt Setup'!$F$3=0,"",IF(AW35&lt;=0,0,AW35*'Debt Setup'!$D$20/100/12))</x:f>
      </x:c>
      <x:c r="AU36" s="54" t="str">
        <x:f>IF('Debt Setup'!$F$3=0,"",IF('Debt Setup'!$H$20="",0,MIN('Debt Setup'!$E$20,MAX(0,AW35+AT36))))</x:f>
      </x:c>
      <x:c r="AV36" s="54" t="str">
        <x:f>IF('Debt Setup'!$F$3=0,"",IF('Debt Setup'!$H$20="",0,MIN(MAX(0,AW35+AT36-AU36),MAX(0,'Debt Setup'!$F$5-(G36+K36+O36+S36+W36+AA36+AE36+AI36+AM36+AQ36+AU36+AY36)-(IF(AND('Debt Setup'!$H$10&lt;&gt;"",'Debt Setup'!$H$10&lt;'Debt Setup'!$H$20),MAX(0,I35+F36-G36),0)+IF(AND('Debt Setup'!$H$11&lt;&gt;"",'Debt Setup'!$H$11&lt;'Debt Setup'!$H$20),MAX(0,M35+J36-K36),0)+IF(AND('Debt Setup'!$H$12&lt;&gt;"",'Debt Setup'!$H$12&lt;'Debt Setup'!$H$20),MAX(0,Q35+N36-O36),0)+IF(AND('Debt Setup'!$H$13&lt;&gt;"",'Debt Setup'!$H$13&lt;'Debt Setup'!$H$20),MAX(0,U35+R36-S36),0)+IF(AND('Debt Setup'!$H$14&lt;&gt;"",'Debt Setup'!$H$14&lt;'Debt Setup'!$H$20),MAX(0,Y35+V36-W36),0)+IF(AND('Debt Setup'!$H$15&lt;&gt;"",'Debt Setup'!$H$15&lt;'Debt Setup'!$H$20),MAX(0,AC35+Z36-AA36),0)+IF(AND('Debt Setup'!$H$16&lt;&gt;"",'Debt Setup'!$H$16&lt;'Debt Setup'!$H$20),MAX(0,AG35+AD36-AE36),0)+IF(AND('Debt Setup'!$H$17&lt;&gt;"",'Debt Setup'!$H$17&lt;'Debt Setup'!$H$20),MAX(0,AK35+AH36-AI36),0)+IF(AND('Debt Setup'!$H$18&lt;&gt;"",'Debt Setup'!$H$18&lt;'Debt Setup'!$H$20),MAX(0,AO35+AL36-AM36),0)+IF(AND('Debt Setup'!$H$19&lt;&gt;"",'Debt Setup'!$H$19&lt;'Debt Setup'!$H$20),MAX(0,AS35+AP36-AQ36),0)+IF(AND('Debt Setup'!$H$20&lt;&gt;"",'Debt Setup'!$H$20&lt;'Debt Setup'!$H$20),MAX(0,AW35+AT36-AU36),0)+IF(AND('Debt Setup'!$H$21&lt;&gt;"",'Debt Setup'!$H$21&lt;'Debt Setup'!$H$20),MAX(0,BA35+AX36-AY36),0))))))</x:f>
      </x:c>
      <x:c r="AW36" s="54" t="str">
        <x:f>IF('Debt Setup'!$F$3=0,"",MAX(0,AW35+AT36-AU36-AV36))</x:f>
      </x:c>
      <x:c r="AX36" s="54" t="str">
        <x:f>IF('Debt Setup'!$F$3=0,"",IF(BA35&lt;=0,0,BA35*'Debt Setup'!$D$21/100/12))</x:f>
      </x:c>
      <x:c r="AY36" s="54" t="str">
        <x:f>IF('Debt Setup'!$F$3=0,"",IF('Debt Setup'!$H$21="",0,MIN('Debt Setup'!$E$21,MAX(0,BA35+AX36))))</x:f>
      </x:c>
      <x:c r="AZ36" s="54" t="str">
        <x:f>IF('Debt Setup'!$F$3=0,"",IF('Debt Setup'!$H$21="",0,MIN(MAX(0,BA35+AX36-AY36),MAX(0,'Debt Setup'!$F$5-(G36+K36+O36+S36+W36+AA36+AE36+AI36+AM36+AQ36+AU36+AY36)-(IF(AND('Debt Setup'!$H$10&lt;&gt;"",'Debt Setup'!$H$10&lt;'Debt Setup'!$H$21),MAX(0,I35+F36-G36),0)+IF(AND('Debt Setup'!$H$11&lt;&gt;"",'Debt Setup'!$H$11&lt;'Debt Setup'!$H$21),MAX(0,M35+J36-K36),0)+IF(AND('Debt Setup'!$H$12&lt;&gt;"",'Debt Setup'!$H$12&lt;'Debt Setup'!$H$21),MAX(0,Q35+N36-O36),0)+IF(AND('Debt Setup'!$H$13&lt;&gt;"",'Debt Setup'!$H$13&lt;'Debt Setup'!$H$21),MAX(0,U35+R36-S36),0)+IF(AND('Debt Setup'!$H$14&lt;&gt;"",'Debt Setup'!$H$14&lt;'Debt Setup'!$H$21),MAX(0,Y35+V36-W36),0)+IF(AND('Debt Setup'!$H$15&lt;&gt;"",'Debt Setup'!$H$15&lt;'Debt Setup'!$H$21),MAX(0,AC35+Z36-AA36),0)+IF(AND('Debt Setup'!$H$16&lt;&gt;"",'Debt Setup'!$H$16&lt;'Debt Setup'!$H$21),MAX(0,AG35+AD36-AE36),0)+IF(AND('Debt Setup'!$H$17&lt;&gt;"",'Debt Setup'!$H$17&lt;'Debt Setup'!$H$21),MAX(0,AK35+AH36-AI36),0)+IF(AND('Debt Setup'!$H$18&lt;&gt;"",'Debt Setup'!$H$18&lt;'Debt Setup'!$H$21),MAX(0,AO35+AL36-AM36),0)+IF(AND('Debt Setup'!$H$19&lt;&gt;"",'Debt Setup'!$H$19&lt;'Debt Setup'!$H$21),MAX(0,AS35+AP36-AQ36),0)+IF(AND('Debt Setup'!$H$20&lt;&gt;"",'Debt Setup'!$H$20&lt;'Debt Setup'!$H$21),MAX(0,AW35+AT36-AU36),0)+IF(AND('Debt Setup'!$H$21&lt;&gt;"",'Debt Setup'!$H$21&lt;'Debt Setup'!$H$21),MAX(0,BA35+AX36-AY36),0))))))</x:f>
      </x:c>
      <x:c r="BA36" s="54" t="str">
        <x:f>IF('Debt Setup'!$F$3=0,"",MAX(0,BA35+AX36-AY36-AZ36))</x:f>
      </x:c>
    </x:row>
    <x:row r="37">
      <x:c r="A37" t="n">
        <x:v>32</x:v>
      </x:c>
      <x:c r="B37" s="86" t="str">
        <x:f>IF('Debt Setup'!$F$3=0,"",DATE(YEAR('Debt Setup'!$B$6),MONTH('Debt Setup'!$B$6)+A37-1,1))</x:f>
      </x:c>
      <x:c r="C37" s="54" t="str">
        <x:f>IF('Debt Setup'!$F$3=0,"",I37+M37+Q37+U37+Y37+AC37+AG37+AK37+AO37+AS37+AW37+BA37)</x:f>
      </x:c>
      <x:c r="D37" s="54" t="str">
        <x:f>IF('Debt Setup'!$F$3=0,"",G37+H37+K37+L37+O37+P37+S37+T37+W37+X37+AA37+AB37+AE37+AF37+AI37+AJ37+AM37+AN37+AQ37+AR37+AU37+AV37+AY37+AZ37)</x:f>
      </x:c>
      <x:c r="E37" s="54" t="str">
        <x:f>IF('Debt Setup'!$F$3=0,"",F37+J37+N37+R37+V37+Z37+AD37+AH37+AL37+AP37+AT37+AX37)</x:f>
      </x:c>
      <x:c r="F37" s="54" t="str">
        <x:f>IF('Debt Setup'!$F$3=0,"",IF(I36&lt;=0,0,I36*'Debt Setup'!$D$10/100/12))</x:f>
      </x:c>
      <x:c r="G37" s="54" t="str">
        <x:f>IF('Debt Setup'!$F$3=0,"",IF('Debt Setup'!$H$10="",0,MIN('Debt Setup'!$E$10,MAX(0,I36+F37))))</x:f>
      </x:c>
      <x:c r="H37" s="54" t="str">
        <x:f>IF('Debt Setup'!$F$3=0,"",IF('Debt Setup'!$H$10="",0,MIN(MAX(0,I36+F37-G37),MAX(0,'Debt Setup'!$F$5-(G37+K37+O37+S37+W37+AA37+AE37+AI37+AM37+AQ37+AU37+AY37)-(IF(AND('Debt Setup'!$H$10&lt;&gt;"",'Debt Setup'!$H$10&lt;'Debt Setup'!$H$10),MAX(0,I36+F37-G37),0)+IF(AND('Debt Setup'!$H$11&lt;&gt;"",'Debt Setup'!$H$11&lt;'Debt Setup'!$H$10),MAX(0,M36+J37-K37),0)+IF(AND('Debt Setup'!$H$12&lt;&gt;"",'Debt Setup'!$H$12&lt;'Debt Setup'!$H$10),MAX(0,Q36+N37-O37),0)+IF(AND('Debt Setup'!$H$13&lt;&gt;"",'Debt Setup'!$H$13&lt;'Debt Setup'!$H$10),MAX(0,U36+R37-S37),0)+IF(AND('Debt Setup'!$H$14&lt;&gt;"",'Debt Setup'!$H$14&lt;'Debt Setup'!$H$10),MAX(0,Y36+V37-W37),0)+IF(AND('Debt Setup'!$H$15&lt;&gt;"",'Debt Setup'!$H$15&lt;'Debt Setup'!$H$10),MAX(0,AC36+Z37-AA37),0)+IF(AND('Debt Setup'!$H$16&lt;&gt;"",'Debt Setup'!$H$16&lt;'Debt Setup'!$H$10),MAX(0,AG36+AD37-AE37),0)+IF(AND('Debt Setup'!$H$17&lt;&gt;"",'Debt Setup'!$H$17&lt;'Debt Setup'!$H$10),MAX(0,AK36+AH37-AI37),0)+IF(AND('Debt Setup'!$H$18&lt;&gt;"",'Debt Setup'!$H$18&lt;'Debt Setup'!$H$10),MAX(0,AO36+AL37-AM37),0)+IF(AND('Debt Setup'!$H$19&lt;&gt;"",'Debt Setup'!$H$19&lt;'Debt Setup'!$H$10),MAX(0,AS36+AP37-AQ37),0)+IF(AND('Debt Setup'!$H$20&lt;&gt;"",'Debt Setup'!$H$20&lt;'Debt Setup'!$H$10),MAX(0,AW36+AT37-AU37),0)+IF(AND('Debt Setup'!$H$21&lt;&gt;"",'Debt Setup'!$H$21&lt;'Debt Setup'!$H$10),MAX(0,BA36+AX37-AY37),0))))))</x:f>
      </x:c>
      <x:c r="I37" s="54" t="str">
        <x:f>IF('Debt Setup'!$F$3=0,"",MAX(0,I36+F37-G37-H37))</x:f>
      </x:c>
      <x:c r="J37" s="54" t="str">
        <x:f>IF('Debt Setup'!$F$3=0,"",IF(M36&lt;=0,0,M36*'Debt Setup'!$D$11/100/12))</x:f>
      </x:c>
      <x:c r="K37" s="54" t="str">
        <x:f>IF('Debt Setup'!$F$3=0,"",IF('Debt Setup'!$H$11="",0,MIN('Debt Setup'!$E$11,MAX(0,M36+J37))))</x:f>
      </x:c>
      <x:c r="L37" s="54" t="str">
        <x:f>IF('Debt Setup'!$F$3=0,"",IF('Debt Setup'!$H$11="",0,MIN(MAX(0,M36+J37-K37),MAX(0,'Debt Setup'!$F$5-(G37+K37+O37+S37+W37+AA37+AE37+AI37+AM37+AQ37+AU37+AY37)-(IF(AND('Debt Setup'!$H$10&lt;&gt;"",'Debt Setup'!$H$10&lt;'Debt Setup'!$H$11),MAX(0,I36+F37-G37),0)+IF(AND('Debt Setup'!$H$11&lt;&gt;"",'Debt Setup'!$H$11&lt;'Debt Setup'!$H$11),MAX(0,M36+J37-K37),0)+IF(AND('Debt Setup'!$H$12&lt;&gt;"",'Debt Setup'!$H$12&lt;'Debt Setup'!$H$11),MAX(0,Q36+N37-O37),0)+IF(AND('Debt Setup'!$H$13&lt;&gt;"",'Debt Setup'!$H$13&lt;'Debt Setup'!$H$11),MAX(0,U36+R37-S37),0)+IF(AND('Debt Setup'!$H$14&lt;&gt;"",'Debt Setup'!$H$14&lt;'Debt Setup'!$H$11),MAX(0,Y36+V37-W37),0)+IF(AND('Debt Setup'!$H$15&lt;&gt;"",'Debt Setup'!$H$15&lt;'Debt Setup'!$H$11),MAX(0,AC36+Z37-AA37),0)+IF(AND('Debt Setup'!$H$16&lt;&gt;"",'Debt Setup'!$H$16&lt;'Debt Setup'!$H$11),MAX(0,AG36+AD37-AE37),0)+IF(AND('Debt Setup'!$H$17&lt;&gt;"",'Debt Setup'!$H$17&lt;'Debt Setup'!$H$11),MAX(0,AK36+AH37-AI37),0)+IF(AND('Debt Setup'!$H$18&lt;&gt;"",'Debt Setup'!$H$18&lt;'Debt Setup'!$H$11),MAX(0,AO36+AL37-AM37),0)+IF(AND('Debt Setup'!$H$19&lt;&gt;"",'Debt Setup'!$H$19&lt;'Debt Setup'!$H$11),MAX(0,AS36+AP37-AQ37),0)+IF(AND('Debt Setup'!$H$20&lt;&gt;"",'Debt Setup'!$H$20&lt;'Debt Setup'!$H$11),MAX(0,AW36+AT37-AU37),0)+IF(AND('Debt Setup'!$H$21&lt;&gt;"",'Debt Setup'!$H$21&lt;'Debt Setup'!$H$11),MAX(0,BA36+AX37-AY37),0))))))</x:f>
      </x:c>
      <x:c r="M37" s="54" t="str">
        <x:f>IF('Debt Setup'!$F$3=0,"",MAX(0,M36+J37-K37-L37))</x:f>
      </x:c>
      <x:c r="N37" s="54" t="str">
        <x:f>IF('Debt Setup'!$F$3=0,"",IF(Q36&lt;=0,0,Q36*'Debt Setup'!$D$12/100/12))</x:f>
      </x:c>
      <x:c r="O37" s="54" t="str">
        <x:f>IF('Debt Setup'!$F$3=0,"",IF('Debt Setup'!$H$12="",0,MIN('Debt Setup'!$E$12,MAX(0,Q36+N37))))</x:f>
      </x:c>
      <x:c r="P37" s="54" t="str">
        <x:f>IF('Debt Setup'!$F$3=0,"",IF('Debt Setup'!$H$12="",0,MIN(MAX(0,Q36+N37-O37),MAX(0,'Debt Setup'!$F$5-(G37+K37+O37+S37+W37+AA37+AE37+AI37+AM37+AQ37+AU37+AY37)-(IF(AND('Debt Setup'!$H$10&lt;&gt;"",'Debt Setup'!$H$10&lt;'Debt Setup'!$H$12),MAX(0,I36+F37-G37),0)+IF(AND('Debt Setup'!$H$11&lt;&gt;"",'Debt Setup'!$H$11&lt;'Debt Setup'!$H$12),MAX(0,M36+J37-K37),0)+IF(AND('Debt Setup'!$H$12&lt;&gt;"",'Debt Setup'!$H$12&lt;'Debt Setup'!$H$12),MAX(0,Q36+N37-O37),0)+IF(AND('Debt Setup'!$H$13&lt;&gt;"",'Debt Setup'!$H$13&lt;'Debt Setup'!$H$12),MAX(0,U36+R37-S37),0)+IF(AND('Debt Setup'!$H$14&lt;&gt;"",'Debt Setup'!$H$14&lt;'Debt Setup'!$H$12),MAX(0,Y36+V37-W37),0)+IF(AND('Debt Setup'!$H$15&lt;&gt;"",'Debt Setup'!$H$15&lt;'Debt Setup'!$H$12),MAX(0,AC36+Z37-AA37),0)+IF(AND('Debt Setup'!$H$16&lt;&gt;"",'Debt Setup'!$H$16&lt;'Debt Setup'!$H$12),MAX(0,AG36+AD37-AE37),0)+IF(AND('Debt Setup'!$H$17&lt;&gt;"",'Debt Setup'!$H$17&lt;'Debt Setup'!$H$12),MAX(0,AK36+AH37-AI37),0)+IF(AND('Debt Setup'!$H$18&lt;&gt;"",'Debt Setup'!$H$18&lt;'Debt Setup'!$H$12),MAX(0,AO36+AL37-AM37),0)+IF(AND('Debt Setup'!$H$19&lt;&gt;"",'Debt Setup'!$H$19&lt;'Debt Setup'!$H$12),MAX(0,AS36+AP37-AQ37),0)+IF(AND('Debt Setup'!$H$20&lt;&gt;"",'Debt Setup'!$H$20&lt;'Debt Setup'!$H$12),MAX(0,AW36+AT37-AU37),0)+IF(AND('Debt Setup'!$H$21&lt;&gt;"",'Debt Setup'!$H$21&lt;'Debt Setup'!$H$12),MAX(0,BA36+AX37-AY37),0))))))</x:f>
      </x:c>
      <x:c r="Q37" s="54" t="str">
        <x:f>IF('Debt Setup'!$F$3=0,"",MAX(0,Q36+N37-O37-P37))</x:f>
      </x:c>
      <x:c r="R37" s="54" t="str">
        <x:f>IF('Debt Setup'!$F$3=0,"",IF(U36&lt;=0,0,U36*'Debt Setup'!$D$13/100/12))</x:f>
      </x:c>
      <x:c r="S37" s="54" t="str">
        <x:f>IF('Debt Setup'!$F$3=0,"",IF('Debt Setup'!$H$13="",0,MIN('Debt Setup'!$E$13,MAX(0,U36+R37))))</x:f>
      </x:c>
      <x:c r="T37" s="54" t="str">
        <x:f>IF('Debt Setup'!$F$3=0,"",IF('Debt Setup'!$H$13="",0,MIN(MAX(0,U36+R37-S37),MAX(0,'Debt Setup'!$F$5-(G37+K37+O37+S37+W37+AA37+AE37+AI37+AM37+AQ37+AU37+AY37)-(IF(AND('Debt Setup'!$H$10&lt;&gt;"",'Debt Setup'!$H$10&lt;'Debt Setup'!$H$13),MAX(0,I36+F37-G37),0)+IF(AND('Debt Setup'!$H$11&lt;&gt;"",'Debt Setup'!$H$11&lt;'Debt Setup'!$H$13),MAX(0,M36+J37-K37),0)+IF(AND('Debt Setup'!$H$12&lt;&gt;"",'Debt Setup'!$H$12&lt;'Debt Setup'!$H$13),MAX(0,Q36+N37-O37),0)+IF(AND('Debt Setup'!$H$13&lt;&gt;"",'Debt Setup'!$H$13&lt;'Debt Setup'!$H$13),MAX(0,U36+R37-S37),0)+IF(AND('Debt Setup'!$H$14&lt;&gt;"",'Debt Setup'!$H$14&lt;'Debt Setup'!$H$13),MAX(0,Y36+V37-W37),0)+IF(AND('Debt Setup'!$H$15&lt;&gt;"",'Debt Setup'!$H$15&lt;'Debt Setup'!$H$13),MAX(0,AC36+Z37-AA37),0)+IF(AND('Debt Setup'!$H$16&lt;&gt;"",'Debt Setup'!$H$16&lt;'Debt Setup'!$H$13),MAX(0,AG36+AD37-AE37),0)+IF(AND('Debt Setup'!$H$17&lt;&gt;"",'Debt Setup'!$H$17&lt;'Debt Setup'!$H$13),MAX(0,AK36+AH37-AI37),0)+IF(AND('Debt Setup'!$H$18&lt;&gt;"",'Debt Setup'!$H$18&lt;'Debt Setup'!$H$13),MAX(0,AO36+AL37-AM37),0)+IF(AND('Debt Setup'!$H$19&lt;&gt;"",'Debt Setup'!$H$19&lt;'Debt Setup'!$H$13),MAX(0,AS36+AP37-AQ37),0)+IF(AND('Debt Setup'!$H$20&lt;&gt;"",'Debt Setup'!$H$20&lt;'Debt Setup'!$H$13),MAX(0,AW36+AT37-AU37),0)+IF(AND('Debt Setup'!$H$21&lt;&gt;"",'Debt Setup'!$H$21&lt;'Debt Setup'!$H$13),MAX(0,BA36+AX37-AY37),0))))))</x:f>
      </x:c>
      <x:c r="U37" s="54" t="str">
        <x:f>IF('Debt Setup'!$F$3=0,"",MAX(0,U36+R37-S37-T37))</x:f>
      </x:c>
      <x:c r="V37" s="54" t="str">
        <x:f>IF('Debt Setup'!$F$3=0,"",IF(Y36&lt;=0,0,Y36*'Debt Setup'!$D$14/100/12))</x:f>
      </x:c>
      <x:c r="W37" s="54" t="str">
        <x:f>IF('Debt Setup'!$F$3=0,"",IF('Debt Setup'!$H$14="",0,MIN('Debt Setup'!$E$14,MAX(0,Y36+V37))))</x:f>
      </x:c>
      <x:c r="X37" s="54" t="str">
        <x:f>IF('Debt Setup'!$F$3=0,"",IF('Debt Setup'!$H$14="",0,MIN(MAX(0,Y36+V37-W37),MAX(0,'Debt Setup'!$F$5-(G37+K37+O37+S37+W37+AA37+AE37+AI37+AM37+AQ37+AU37+AY37)-(IF(AND('Debt Setup'!$H$10&lt;&gt;"",'Debt Setup'!$H$10&lt;'Debt Setup'!$H$14),MAX(0,I36+F37-G37),0)+IF(AND('Debt Setup'!$H$11&lt;&gt;"",'Debt Setup'!$H$11&lt;'Debt Setup'!$H$14),MAX(0,M36+J37-K37),0)+IF(AND('Debt Setup'!$H$12&lt;&gt;"",'Debt Setup'!$H$12&lt;'Debt Setup'!$H$14),MAX(0,Q36+N37-O37),0)+IF(AND('Debt Setup'!$H$13&lt;&gt;"",'Debt Setup'!$H$13&lt;'Debt Setup'!$H$14),MAX(0,U36+R37-S37),0)+IF(AND('Debt Setup'!$H$14&lt;&gt;"",'Debt Setup'!$H$14&lt;'Debt Setup'!$H$14),MAX(0,Y36+V37-W37),0)+IF(AND('Debt Setup'!$H$15&lt;&gt;"",'Debt Setup'!$H$15&lt;'Debt Setup'!$H$14),MAX(0,AC36+Z37-AA37),0)+IF(AND('Debt Setup'!$H$16&lt;&gt;"",'Debt Setup'!$H$16&lt;'Debt Setup'!$H$14),MAX(0,AG36+AD37-AE37),0)+IF(AND('Debt Setup'!$H$17&lt;&gt;"",'Debt Setup'!$H$17&lt;'Debt Setup'!$H$14),MAX(0,AK36+AH37-AI37),0)+IF(AND('Debt Setup'!$H$18&lt;&gt;"",'Debt Setup'!$H$18&lt;'Debt Setup'!$H$14),MAX(0,AO36+AL37-AM37),0)+IF(AND('Debt Setup'!$H$19&lt;&gt;"",'Debt Setup'!$H$19&lt;'Debt Setup'!$H$14),MAX(0,AS36+AP37-AQ37),0)+IF(AND('Debt Setup'!$H$20&lt;&gt;"",'Debt Setup'!$H$20&lt;'Debt Setup'!$H$14),MAX(0,AW36+AT37-AU37),0)+IF(AND('Debt Setup'!$H$21&lt;&gt;"",'Debt Setup'!$H$21&lt;'Debt Setup'!$H$14),MAX(0,BA36+AX37-AY37),0))))))</x:f>
      </x:c>
      <x:c r="Y37" s="54" t="str">
        <x:f>IF('Debt Setup'!$F$3=0,"",MAX(0,Y36+V37-W37-X37))</x:f>
      </x:c>
      <x:c r="Z37" s="54" t="str">
        <x:f>IF('Debt Setup'!$F$3=0,"",IF(AC36&lt;=0,0,AC36*'Debt Setup'!$D$15/100/12))</x:f>
      </x:c>
      <x:c r="AA37" s="54" t="str">
        <x:f>IF('Debt Setup'!$F$3=0,"",IF('Debt Setup'!$H$15="",0,MIN('Debt Setup'!$E$15,MAX(0,AC36+Z37))))</x:f>
      </x:c>
      <x:c r="AB37" s="54" t="str">
        <x:f>IF('Debt Setup'!$F$3=0,"",IF('Debt Setup'!$H$15="",0,MIN(MAX(0,AC36+Z37-AA37),MAX(0,'Debt Setup'!$F$5-(G37+K37+O37+S37+W37+AA37+AE37+AI37+AM37+AQ37+AU37+AY37)-(IF(AND('Debt Setup'!$H$10&lt;&gt;"",'Debt Setup'!$H$10&lt;'Debt Setup'!$H$15),MAX(0,I36+F37-G37),0)+IF(AND('Debt Setup'!$H$11&lt;&gt;"",'Debt Setup'!$H$11&lt;'Debt Setup'!$H$15),MAX(0,M36+J37-K37),0)+IF(AND('Debt Setup'!$H$12&lt;&gt;"",'Debt Setup'!$H$12&lt;'Debt Setup'!$H$15),MAX(0,Q36+N37-O37),0)+IF(AND('Debt Setup'!$H$13&lt;&gt;"",'Debt Setup'!$H$13&lt;'Debt Setup'!$H$15),MAX(0,U36+R37-S37),0)+IF(AND('Debt Setup'!$H$14&lt;&gt;"",'Debt Setup'!$H$14&lt;'Debt Setup'!$H$15),MAX(0,Y36+V37-W37),0)+IF(AND('Debt Setup'!$H$15&lt;&gt;"",'Debt Setup'!$H$15&lt;'Debt Setup'!$H$15),MAX(0,AC36+Z37-AA37),0)+IF(AND('Debt Setup'!$H$16&lt;&gt;"",'Debt Setup'!$H$16&lt;'Debt Setup'!$H$15),MAX(0,AG36+AD37-AE37),0)+IF(AND('Debt Setup'!$H$17&lt;&gt;"",'Debt Setup'!$H$17&lt;'Debt Setup'!$H$15),MAX(0,AK36+AH37-AI37),0)+IF(AND('Debt Setup'!$H$18&lt;&gt;"",'Debt Setup'!$H$18&lt;'Debt Setup'!$H$15),MAX(0,AO36+AL37-AM37),0)+IF(AND('Debt Setup'!$H$19&lt;&gt;"",'Debt Setup'!$H$19&lt;'Debt Setup'!$H$15),MAX(0,AS36+AP37-AQ37),0)+IF(AND('Debt Setup'!$H$20&lt;&gt;"",'Debt Setup'!$H$20&lt;'Debt Setup'!$H$15),MAX(0,AW36+AT37-AU37),0)+IF(AND('Debt Setup'!$H$21&lt;&gt;"",'Debt Setup'!$H$21&lt;'Debt Setup'!$H$15),MAX(0,BA36+AX37-AY37),0))))))</x:f>
      </x:c>
      <x:c r="AC37" s="54" t="str">
        <x:f>IF('Debt Setup'!$F$3=0,"",MAX(0,AC36+Z37-AA37-AB37))</x:f>
      </x:c>
      <x:c r="AD37" s="54" t="str">
        <x:f>IF('Debt Setup'!$F$3=0,"",IF(AG36&lt;=0,0,AG36*'Debt Setup'!$D$16/100/12))</x:f>
      </x:c>
      <x:c r="AE37" s="54" t="str">
        <x:f>IF('Debt Setup'!$F$3=0,"",IF('Debt Setup'!$H$16="",0,MIN('Debt Setup'!$E$16,MAX(0,AG36+AD37))))</x:f>
      </x:c>
      <x:c r="AF37" s="54" t="str">
        <x:f>IF('Debt Setup'!$F$3=0,"",IF('Debt Setup'!$H$16="",0,MIN(MAX(0,AG36+AD37-AE37),MAX(0,'Debt Setup'!$F$5-(G37+K37+O37+S37+W37+AA37+AE37+AI37+AM37+AQ37+AU37+AY37)-(IF(AND('Debt Setup'!$H$10&lt;&gt;"",'Debt Setup'!$H$10&lt;'Debt Setup'!$H$16),MAX(0,I36+F37-G37),0)+IF(AND('Debt Setup'!$H$11&lt;&gt;"",'Debt Setup'!$H$11&lt;'Debt Setup'!$H$16),MAX(0,M36+J37-K37),0)+IF(AND('Debt Setup'!$H$12&lt;&gt;"",'Debt Setup'!$H$12&lt;'Debt Setup'!$H$16),MAX(0,Q36+N37-O37),0)+IF(AND('Debt Setup'!$H$13&lt;&gt;"",'Debt Setup'!$H$13&lt;'Debt Setup'!$H$16),MAX(0,U36+R37-S37),0)+IF(AND('Debt Setup'!$H$14&lt;&gt;"",'Debt Setup'!$H$14&lt;'Debt Setup'!$H$16),MAX(0,Y36+V37-W37),0)+IF(AND('Debt Setup'!$H$15&lt;&gt;"",'Debt Setup'!$H$15&lt;'Debt Setup'!$H$16),MAX(0,AC36+Z37-AA37),0)+IF(AND('Debt Setup'!$H$16&lt;&gt;"",'Debt Setup'!$H$16&lt;'Debt Setup'!$H$16),MAX(0,AG36+AD37-AE37),0)+IF(AND('Debt Setup'!$H$17&lt;&gt;"",'Debt Setup'!$H$17&lt;'Debt Setup'!$H$16),MAX(0,AK36+AH37-AI37),0)+IF(AND('Debt Setup'!$H$18&lt;&gt;"",'Debt Setup'!$H$18&lt;'Debt Setup'!$H$16),MAX(0,AO36+AL37-AM37),0)+IF(AND('Debt Setup'!$H$19&lt;&gt;"",'Debt Setup'!$H$19&lt;'Debt Setup'!$H$16),MAX(0,AS36+AP37-AQ37),0)+IF(AND('Debt Setup'!$H$20&lt;&gt;"",'Debt Setup'!$H$20&lt;'Debt Setup'!$H$16),MAX(0,AW36+AT37-AU37),0)+IF(AND('Debt Setup'!$H$21&lt;&gt;"",'Debt Setup'!$H$21&lt;'Debt Setup'!$H$16),MAX(0,BA36+AX37-AY37),0))))))</x:f>
      </x:c>
      <x:c r="AG37" s="54" t="str">
        <x:f>IF('Debt Setup'!$F$3=0,"",MAX(0,AG36+AD37-AE37-AF37))</x:f>
      </x:c>
      <x:c r="AH37" s="54" t="str">
        <x:f>IF('Debt Setup'!$F$3=0,"",IF(AK36&lt;=0,0,AK36*'Debt Setup'!$D$17/100/12))</x:f>
      </x:c>
      <x:c r="AI37" s="54" t="str">
        <x:f>IF('Debt Setup'!$F$3=0,"",IF('Debt Setup'!$H$17="",0,MIN('Debt Setup'!$E$17,MAX(0,AK36+AH37))))</x:f>
      </x:c>
      <x:c r="AJ37" s="54" t="str">
        <x:f>IF('Debt Setup'!$F$3=0,"",IF('Debt Setup'!$H$17="",0,MIN(MAX(0,AK36+AH37-AI37),MAX(0,'Debt Setup'!$F$5-(G37+K37+O37+S37+W37+AA37+AE37+AI37+AM37+AQ37+AU37+AY37)-(IF(AND('Debt Setup'!$H$10&lt;&gt;"",'Debt Setup'!$H$10&lt;'Debt Setup'!$H$17),MAX(0,I36+F37-G37),0)+IF(AND('Debt Setup'!$H$11&lt;&gt;"",'Debt Setup'!$H$11&lt;'Debt Setup'!$H$17),MAX(0,M36+J37-K37),0)+IF(AND('Debt Setup'!$H$12&lt;&gt;"",'Debt Setup'!$H$12&lt;'Debt Setup'!$H$17),MAX(0,Q36+N37-O37),0)+IF(AND('Debt Setup'!$H$13&lt;&gt;"",'Debt Setup'!$H$13&lt;'Debt Setup'!$H$17),MAX(0,U36+R37-S37),0)+IF(AND('Debt Setup'!$H$14&lt;&gt;"",'Debt Setup'!$H$14&lt;'Debt Setup'!$H$17),MAX(0,Y36+V37-W37),0)+IF(AND('Debt Setup'!$H$15&lt;&gt;"",'Debt Setup'!$H$15&lt;'Debt Setup'!$H$17),MAX(0,AC36+Z37-AA37),0)+IF(AND('Debt Setup'!$H$16&lt;&gt;"",'Debt Setup'!$H$16&lt;'Debt Setup'!$H$17),MAX(0,AG36+AD37-AE37),0)+IF(AND('Debt Setup'!$H$17&lt;&gt;"",'Debt Setup'!$H$17&lt;'Debt Setup'!$H$17),MAX(0,AK36+AH37-AI37),0)+IF(AND('Debt Setup'!$H$18&lt;&gt;"",'Debt Setup'!$H$18&lt;'Debt Setup'!$H$17),MAX(0,AO36+AL37-AM37),0)+IF(AND('Debt Setup'!$H$19&lt;&gt;"",'Debt Setup'!$H$19&lt;'Debt Setup'!$H$17),MAX(0,AS36+AP37-AQ37),0)+IF(AND('Debt Setup'!$H$20&lt;&gt;"",'Debt Setup'!$H$20&lt;'Debt Setup'!$H$17),MAX(0,AW36+AT37-AU37),0)+IF(AND('Debt Setup'!$H$21&lt;&gt;"",'Debt Setup'!$H$21&lt;'Debt Setup'!$H$17),MAX(0,BA36+AX37-AY37),0))))))</x:f>
      </x:c>
      <x:c r="AK37" s="54" t="str">
        <x:f>IF('Debt Setup'!$F$3=0,"",MAX(0,AK36+AH37-AI37-AJ37))</x:f>
      </x:c>
      <x:c r="AL37" s="54" t="str">
        <x:f>IF('Debt Setup'!$F$3=0,"",IF(AO36&lt;=0,0,AO36*'Debt Setup'!$D$18/100/12))</x:f>
      </x:c>
      <x:c r="AM37" s="54" t="str">
        <x:f>IF('Debt Setup'!$F$3=0,"",IF('Debt Setup'!$H$18="",0,MIN('Debt Setup'!$E$18,MAX(0,AO36+AL37))))</x:f>
      </x:c>
      <x:c r="AN37" s="54" t="str">
        <x:f>IF('Debt Setup'!$F$3=0,"",IF('Debt Setup'!$H$18="",0,MIN(MAX(0,AO36+AL37-AM37),MAX(0,'Debt Setup'!$F$5-(G37+K37+O37+S37+W37+AA37+AE37+AI37+AM37+AQ37+AU37+AY37)-(IF(AND('Debt Setup'!$H$10&lt;&gt;"",'Debt Setup'!$H$10&lt;'Debt Setup'!$H$18),MAX(0,I36+F37-G37),0)+IF(AND('Debt Setup'!$H$11&lt;&gt;"",'Debt Setup'!$H$11&lt;'Debt Setup'!$H$18),MAX(0,M36+J37-K37),0)+IF(AND('Debt Setup'!$H$12&lt;&gt;"",'Debt Setup'!$H$12&lt;'Debt Setup'!$H$18),MAX(0,Q36+N37-O37),0)+IF(AND('Debt Setup'!$H$13&lt;&gt;"",'Debt Setup'!$H$13&lt;'Debt Setup'!$H$18),MAX(0,U36+R37-S37),0)+IF(AND('Debt Setup'!$H$14&lt;&gt;"",'Debt Setup'!$H$14&lt;'Debt Setup'!$H$18),MAX(0,Y36+V37-W37),0)+IF(AND('Debt Setup'!$H$15&lt;&gt;"",'Debt Setup'!$H$15&lt;'Debt Setup'!$H$18),MAX(0,AC36+Z37-AA37),0)+IF(AND('Debt Setup'!$H$16&lt;&gt;"",'Debt Setup'!$H$16&lt;'Debt Setup'!$H$18),MAX(0,AG36+AD37-AE37),0)+IF(AND('Debt Setup'!$H$17&lt;&gt;"",'Debt Setup'!$H$17&lt;'Debt Setup'!$H$18),MAX(0,AK36+AH37-AI37),0)+IF(AND('Debt Setup'!$H$18&lt;&gt;"",'Debt Setup'!$H$18&lt;'Debt Setup'!$H$18),MAX(0,AO36+AL37-AM37),0)+IF(AND('Debt Setup'!$H$19&lt;&gt;"",'Debt Setup'!$H$19&lt;'Debt Setup'!$H$18),MAX(0,AS36+AP37-AQ37),0)+IF(AND('Debt Setup'!$H$20&lt;&gt;"",'Debt Setup'!$H$20&lt;'Debt Setup'!$H$18),MAX(0,AW36+AT37-AU37),0)+IF(AND('Debt Setup'!$H$21&lt;&gt;"",'Debt Setup'!$H$21&lt;'Debt Setup'!$H$18),MAX(0,BA36+AX37-AY37),0))))))</x:f>
      </x:c>
      <x:c r="AO37" s="54" t="str">
        <x:f>IF('Debt Setup'!$F$3=0,"",MAX(0,AO36+AL37-AM37-AN37))</x:f>
      </x:c>
      <x:c r="AP37" s="54" t="str">
        <x:f>IF('Debt Setup'!$F$3=0,"",IF(AS36&lt;=0,0,AS36*'Debt Setup'!$D$19/100/12))</x:f>
      </x:c>
      <x:c r="AQ37" s="54" t="str">
        <x:f>IF('Debt Setup'!$F$3=0,"",IF('Debt Setup'!$H$19="",0,MIN('Debt Setup'!$E$19,MAX(0,AS36+AP37))))</x:f>
      </x:c>
      <x:c r="AR37" s="54" t="str">
        <x:f>IF('Debt Setup'!$F$3=0,"",IF('Debt Setup'!$H$19="",0,MIN(MAX(0,AS36+AP37-AQ37),MAX(0,'Debt Setup'!$F$5-(G37+K37+O37+S37+W37+AA37+AE37+AI37+AM37+AQ37+AU37+AY37)-(IF(AND('Debt Setup'!$H$10&lt;&gt;"",'Debt Setup'!$H$10&lt;'Debt Setup'!$H$19),MAX(0,I36+F37-G37),0)+IF(AND('Debt Setup'!$H$11&lt;&gt;"",'Debt Setup'!$H$11&lt;'Debt Setup'!$H$19),MAX(0,M36+J37-K37),0)+IF(AND('Debt Setup'!$H$12&lt;&gt;"",'Debt Setup'!$H$12&lt;'Debt Setup'!$H$19),MAX(0,Q36+N37-O37),0)+IF(AND('Debt Setup'!$H$13&lt;&gt;"",'Debt Setup'!$H$13&lt;'Debt Setup'!$H$19),MAX(0,U36+R37-S37),0)+IF(AND('Debt Setup'!$H$14&lt;&gt;"",'Debt Setup'!$H$14&lt;'Debt Setup'!$H$19),MAX(0,Y36+V37-W37),0)+IF(AND('Debt Setup'!$H$15&lt;&gt;"",'Debt Setup'!$H$15&lt;'Debt Setup'!$H$19),MAX(0,AC36+Z37-AA37),0)+IF(AND('Debt Setup'!$H$16&lt;&gt;"",'Debt Setup'!$H$16&lt;'Debt Setup'!$H$19),MAX(0,AG36+AD37-AE37),0)+IF(AND('Debt Setup'!$H$17&lt;&gt;"",'Debt Setup'!$H$17&lt;'Debt Setup'!$H$19),MAX(0,AK36+AH37-AI37),0)+IF(AND('Debt Setup'!$H$18&lt;&gt;"",'Debt Setup'!$H$18&lt;'Debt Setup'!$H$19),MAX(0,AO36+AL37-AM37),0)+IF(AND('Debt Setup'!$H$19&lt;&gt;"",'Debt Setup'!$H$19&lt;'Debt Setup'!$H$19),MAX(0,AS36+AP37-AQ37),0)+IF(AND('Debt Setup'!$H$20&lt;&gt;"",'Debt Setup'!$H$20&lt;'Debt Setup'!$H$19),MAX(0,AW36+AT37-AU37),0)+IF(AND('Debt Setup'!$H$21&lt;&gt;"",'Debt Setup'!$H$21&lt;'Debt Setup'!$H$19),MAX(0,BA36+AX37-AY37),0))))))</x:f>
      </x:c>
      <x:c r="AS37" s="54" t="str">
        <x:f>IF('Debt Setup'!$F$3=0,"",MAX(0,AS36+AP37-AQ37-AR37))</x:f>
      </x:c>
      <x:c r="AT37" s="54" t="str">
        <x:f>IF('Debt Setup'!$F$3=0,"",IF(AW36&lt;=0,0,AW36*'Debt Setup'!$D$20/100/12))</x:f>
      </x:c>
      <x:c r="AU37" s="54" t="str">
        <x:f>IF('Debt Setup'!$F$3=0,"",IF('Debt Setup'!$H$20="",0,MIN('Debt Setup'!$E$20,MAX(0,AW36+AT37))))</x:f>
      </x:c>
      <x:c r="AV37" s="54" t="str">
        <x:f>IF('Debt Setup'!$F$3=0,"",IF('Debt Setup'!$H$20="",0,MIN(MAX(0,AW36+AT37-AU37),MAX(0,'Debt Setup'!$F$5-(G37+K37+O37+S37+W37+AA37+AE37+AI37+AM37+AQ37+AU37+AY37)-(IF(AND('Debt Setup'!$H$10&lt;&gt;"",'Debt Setup'!$H$10&lt;'Debt Setup'!$H$20),MAX(0,I36+F37-G37),0)+IF(AND('Debt Setup'!$H$11&lt;&gt;"",'Debt Setup'!$H$11&lt;'Debt Setup'!$H$20),MAX(0,M36+J37-K37),0)+IF(AND('Debt Setup'!$H$12&lt;&gt;"",'Debt Setup'!$H$12&lt;'Debt Setup'!$H$20),MAX(0,Q36+N37-O37),0)+IF(AND('Debt Setup'!$H$13&lt;&gt;"",'Debt Setup'!$H$13&lt;'Debt Setup'!$H$20),MAX(0,U36+R37-S37),0)+IF(AND('Debt Setup'!$H$14&lt;&gt;"",'Debt Setup'!$H$14&lt;'Debt Setup'!$H$20),MAX(0,Y36+V37-W37),0)+IF(AND('Debt Setup'!$H$15&lt;&gt;"",'Debt Setup'!$H$15&lt;'Debt Setup'!$H$20),MAX(0,AC36+Z37-AA37),0)+IF(AND('Debt Setup'!$H$16&lt;&gt;"",'Debt Setup'!$H$16&lt;'Debt Setup'!$H$20),MAX(0,AG36+AD37-AE37),0)+IF(AND('Debt Setup'!$H$17&lt;&gt;"",'Debt Setup'!$H$17&lt;'Debt Setup'!$H$20),MAX(0,AK36+AH37-AI37),0)+IF(AND('Debt Setup'!$H$18&lt;&gt;"",'Debt Setup'!$H$18&lt;'Debt Setup'!$H$20),MAX(0,AO36+AL37-AM37),0)+IF(AND('Debt Setup'!$H$19&lt;&gt;"",'Debt Setup'!$H$19&lt;'Debt Setup'!$H$20),MAX(0,AS36+AP37-AQ37),0)+IF(AND('Debt Setup'!$H$20&lt;&gt;"",'Debt Setup'!$H$20&lt;'Debt Setup'!$H$20),MAX(0,AW36+AT37-AU37),0)+IF(AND('Debt Setup'!$H$21&lt;&gt;"",'Debt Setup'!$H$21&lt;'Debt Setup'!$H$20),MAX(0,BA36+AX37-AY37),0))))))</x:f>
      </x:c>
      <x:c r="AW37" s="54" t="str">
        <x:f>IF('Debt Setup'!$F$3=0,"",MAX(0,AW36+AT37-AU37-AV37))</x:f>
      </x:c>
      <x:c r="AX37" s="54" t="str">
        <x:f>IF('Debt Setup'!$F$3=0,"",IF(BA36&lt;=0,0,BA36*'Debt Setup'!$D$21/100/12))</x:f>
      </x:c>
      <x:c r="AY37" s="54" t="str">
        <x:f>IF('Debt Setup'!$F$3=0,"",IF('Debt Setup'!$H$21="",0,MIN('Debt Setup'!$E$21,MAX(0,BA36+AX37))))</x:f>
      </x:c>
      <x:c r="AZ37" s="54" t="str">
        <x:f>IF('Debt Setup'!$F$3=0,"",IF('Debt Setup'!$H$21="",0,MIN(MAX(0,BA36+AX37-AY37),MAX(0,'Debt Setup'!$F$5-(G37+K37+O37+S37+W37+AA37+AE37+AI37+AM37+AQ37+AU37+AY37)-(IF(AND('Debt Setup'!$H$10&lt;&gt;"",'Debt Setup'!$H$10&lt;'Debt Setup'!$H$21),MAX(0,I36+F37-G37),0)+IF(AND('Debt Setup'!$H$11&lt;&gt;"",'Debt Setup'!$H$11&lt;'Debt Setup'!$H$21),MAX(0,M36+J37-K37),0)+IF(AND('Debt Setup'!$H$12&lt;&gt;"",'Debt Setup'!$H$12&lt;'Debt Setup'!$H$21),MAX(0,Q36+N37-O37),0)+IF(AND('Debt Setup'!$H$13&lt;&gt;"",'Debt Setup'!$H$13&lt;'Debt Setup'!$H$21),MAX(0,U36+R37-S37),0)+IF(AND('Debt Setup'!$H$14&lt;&gt;"",'Debt Setup'!$H$14&lt;'Debt Setup'!$H$21),MAX(0,Y36+V37-W37),0)+IF(AND('Debt Setup'!$H$15&lt;&gt;"",'Debt Setup'!$H$15&lt;'Debt Setup'!$H$21),MAX(0,AC36+Z37-AA37),0)+IF(AND('Debt Setup'!$H$16&lt;&gt;"",'Debt Setup'!$H$16&lt;'Debt Setup'!$H$21),MAX(0,AG36+AD37-AE37),0)+IF(AND('Debt Setup'!$H$17&lt;&gt;"",'Debt Setup'!$H$17&lt;'Debt Setup'!$H$21),MAX(0,AK36+AH37-AI37),0)+IF(AND('Debt Setup'!$H$18&lt;&gt;"",'Debt Setup'!$H$18&lt;'Debt Setup'!$H$21),MAX(0,AO36+AL37-AM37),0)+IF(AND('Debt Setup'!$H$19&lt;&gt;"",'Debt Setup'!$H$19&lt;'Debt Setup'!$H$21),MAX(0,AS36+AP37-AQ37),0)+IF(AND('Debt Setup'!$H$20&lt;&gt;"",'Debt Setup'!$H$20&lt;'Debt Setup'!$H$21),MAX(0,AW36+AT37-AU37),0)+IF(AND('Debt Setup'!$H$21&lt;&gt;"",'Debt Setup'!$H$21&lt;'Debt Setup'!$H$21),MAX(0,BA36+AX37-AY37),0))))))</x:f>
      </x:c>
      <x:c r="BA37" s="54" t="str">
        <x:f>IF('Debt Setup'!$F$3=0,"",MAX(0,BA36+AX37-AY37-AZ37))</x:f>
      </x:c>
    </x:row>
    <x:row r="38">
      <x:c r="A38" t="n">
        <x:v>33</x:v>
      </x:c>
      <x:c r="B38" s="86" t="str">
        <x:f>IF('Debt Setup'!$F$3=0,"",DATE(YEAR('Debt Setup'!$B$6),MONTH('Debt Setup'!$B$6)+A38-1,1))</x:f>
      </x:c>
      <x:c r="C38" s="54" t="str">
        <x:f>IF('Debt Setup'!$F$3=0,"",I38+M38+Q38+U38+Y38+AC38+AG38+AK38+AO38+AS38+AW38+BA38)</x:f>
      </x:c>
      <x:c r="D38" s="54" t="str">
        <x:f>IF('Debt Setup'!$F$3=0,"",G38+H38+K38+L38+O38+P38+S38+T38+W38+X38+AA38+AB38+AE38+AF38+AI38+AJ38+AM38+AN38+AQ38+AR38+AU38+AV38+AY38+AZ38)</x:f>
      </x:c>
      <x:c r="E38" s="54" t="str">
        <x:f>IF('Debt Setup'!$F$3=0,"",F38+J38+N38+R38+V38+Z38+AD38+AH38+AL38+AP38+AT38+AX38)</x:f>
      </x:c>
      <x:c r="F38" s="54" t="str">
        <x:f>IF('Debt Setup'!$F$3=0,"",IF(I37&lt;=0,0,I37*'Debt Setup'!$D$10/100/12))</x:f>
      </x:c>
      <x:c r="G38" s="54" t="str">
        <x:f>IF('Debt Setup'!$F$3=0,"",IF('Debt Setup'!$H$10="",0,MIN('Debt Setup'!$E$10,MAX(0,I37+F38))))</x:f>
      </x:c>
      <x:c r="H38" s="54" t="str">
        <x:f>IF('Debt Setup'!$F$3=0,"",IF('Debt Setup'!$H$10="",0,MIN(MAX(0,I37+F38-G38),MAX(0,'Debt Setup'!$F$5-(G38+K38+O38+S38+W38+AA38+AE38+AI38+AM38+AQ38+AU38+AY38)-(IF(AND('Debt Setup'!$H$10&lt;&gt;"",'Debt Setup'!$H$10&lt;'Debt Setup'!$H$10),MAX(0,I37+F38-G38),0)+IF(AND('Debt Setup'!$H$11&lt;&gt;"",'Debt Setup'!$H$11&lt;'Debt Setup'!$H$10),MAX(0,M37+J38-K38),0)+IF(AND('Debt Setup'!$H$12&lt;&gt;"",'Debt Setup'!$H$12&lt;'Debt Setup'!$H$10),MAX(0,Q37+N38-O38),0)+IF(AND('Debt Setup'!$H$13&lt;&gt;"",'Debt Setup'!$H$13&lt;'Debt Setup'!$H$10),MAX(0,U37+R38-S38),0)+IF(AND('Debt Setup'!$H$14&lt;&gt;"",'Debt Setup'!$H$14&lt;'Debt Setup'!$H$10),MAX(0,Y37+V38-W38),0)+IF(AND('Debt Setup'!$H$15&lt;&gt;"",'Debt Setup'!$H$15&lt;'Debt Setup'!$H$10),MAX(0,AC37+Z38-AA38),0)+IF(AND('Debt Setup'!$H$16&lt;&gt;"",'Debt Setup'!$H$16&lt;'Debt Setup'!$H$10),MAX(0,AG37+AD38-AE38),0)+IF(AND('Debt Setup'!$H$17&lt;&gt;"",'Debt Setup'!$H$17&lt;'Debt Setup'!$H$10),MAX(0,AK37+AH38-AI38),0)+IF(AND('Debt Setup'!$H$18&lt;&gt;"",'Debt Setup'!$H$18&lt;'Debt Setup'!$H$10),MAX(0,AO37+AL38-AM38),0)+IF(AND('Debt Setup'!$H$19&lt;&gt;"",'Debt Setup'!$H$19&lt;'Debt Setup'!$H$10),MAX(0,AS37+AP38-AQ38),0)+IF(AND('Debt Setup'!$H$20&lt;&gt;"",'Debt Setup'!$H$20&lt;'Debt Setup'!$H$10),MAX(0,AW37+AT38-AU38),0)+IF(AND('Debt Setup'!$H$21&lt;&gt;"",'Debt Setup'!$H$21&lt;'Debt Setup'!$H$10),MAX(0,BA37+AX38-AY38),0))))))</x:f>
      </x:c>
      <x:c r="I38" s="54" t="str">
        <x:f>IF('Debt Setup'!$F$3=0,"",MAX(0,I37+F38-G38-H38))</x:f>
      </x:c>
      <x:c r="J38" s="54" t="str">
        <x:f>IF('Debt Setup'!$F$3=0,"",IF(M37&lt;=0,0,M37*'Debt Setup'!$D$11/100/12))</x:f>
      </x:c>
      <x:c r="K38" s="54" t="str">
        <x:f>IF('Debt Setup'!$F$3=0,"",IF('Debt Setup'!$H$11="",0,MIN('Debt Setup'!$E$11,MAX(0,M37+J38))))</x:f>
      </x:c>
      <x:c r="L38" s="54" t="str">
        <x:f>IF('Debt Setup'!$F$3=0,"",IF('Debt Setup'!$H$11="",0,MIN(MAX(0,M37+J38-K38),MAX(0,'Debt Setup'!$F$5-(G38+K38+O38+S38+W38+AA38+AE38+AI38+AM38+AQ38+AU38+AY38)-(IF(AND('Debt Setup'!$H$10&lt;&gt;"",'Debt Setup'!$H$10&lt;'Debt Setup'!$H$11),MAX(0,I37+F38-G38),0)+IF(AND('Debt Setup'!$H$11&lt;&gt;"",'Debt Setup'!$H$11&lt;'Debt Setup'!$H$11),MAX(0,M37+J38-K38),0)+IF(AND('Debt Setup'!$H$12&lt;&gt;"",'Debt Setup'!$H$12&lt;'Debt Setup'!$H$11),MAX(0,Q37+N38-O38),0)+IF(AND('Debt Setup'!$H$13&lt;&gt;"",'Debt Setup'!$H$13&lt;'Debt Setup'!$H$11),MAX(0,U37+R38-S38),0)+IF(AND('Debt Setup'!$H$14&lt;&gt;"",'Debt Setup'!$H$14&lt;'Debt Setup'!$H$11),MAX(0,Y37+V38-W38),0)+IF(AND('Debt Setup'!$H$15&lt;&gt;"",'Debt Setup'!$H$15&lt;'Debt Setup'!$H$11),MAX(0,AC37+Z38-AA38),0)+IF(AND('Debt Setup'!$H$16&lt;&gt;"",'Debt Setup'!$H$16&lt;'Debt Setup'!$H$11),MAX(0,AG37+AD38-AE38),0)+IF(AND('Debt Setup'!$H$17&lt;&gt;"",'Debt Setup'!$H$17&lt;'Debt Setup'!$H$11),MAX(0,AK37+AH38-AI38),0)+IF(AND('Debt Setup'!$H$18&lt;&gt;"",'Debt Setup'!$H$18&lt;'Debt Setup'!$H$11),MAX(0,AO37+AL38-AM38),0)+IF(AND('Debt Setup'!$H$19&lt;&gt;"",'Debt Setup'!$H$19&lt;'Debt Setup'!$H$11),MAX(0,AS37+AP38-AQ38),0)+IF(AND('Debt Setup'!$H$20&lt;&gt;"",'Debt Setup'!$H$20&lt;'Debt Setup'!$H$11),MAX(0,AW37+AT38-AU38),0)+IF(AND('Debt Setup'!$H$21&lt;&gt;"",'Debt Setup'!$H$21&lt;'Debt Setup'!$H$11),MAX(0,BA37+AX38-AY38),0))))))</x:f>
      </x:c>
      <x:c r="M38" s="54" t="str">
        <x:f>IF('Debt Setup'!$F$3=0,"",MAX(0,M37+J38-K38-L38))</x:f>
      </x:c>
      <x:c r="N38" s="54" t="str">
        <x:f>IF('Debt Setup'!$F$3=0,"",IF(Q37&lt;=0,0,Q37*'Debt Setup'!$D$12/100/12))</x:f>
      </x:c>
      <x:c r="O38" s="54" t="str">
        <x:f>IF('Debt Setup'!$F$3=0,"",IF('Debt Setup'!$H$12="",0,MIN('Debt Setup'!$E$12,MAX(0,Q37+N38))))</x:f>
      </x:c>
      <x:c r="P38" s="54" t="str">
        <x:f>IF('Debt Setup'!$F$3=0,"",IF('Debt Setup'!$H$12="",0,MIN(MAX(0,Q37+N38-O38),MAX(0,'Debt Setup'!$F$5-(G38+K38+O38+S38+W38+AA38+AE38+AI38+AM38+AQ38+AU38+AY38)-(IF(AND('Debt Setup'!$H$10&lt;&gt;"",'Debt Setup'!$H$10&lt;'Debt Setup'!$H$12),MAX(0,I37+F38-G38),0)+IF(AND('Debt Setup'!$H$11&lt;&gt;"",'Debt Setup'!$H$11&lt;'Debt Setup'!$H$12),MAX(0,M37+J38-K38),0)+IF(AND('Debt Setup'!$H$12&lt;&gt;"",'Debt Setup'!$H$12&lt;'Debt Setup'!$H$12),MAX(0,Q37+N38-O38),0)+IF(AND('Debt Setup'!$H$13&lt;&gt;"",'Debt Setup'!$H$13&lt;'Debt Setup'!$H$12),MAX(0,U37+R38-S38),0)+IF(AND('Debt Setup'!$H$14&lt;&gt;"",'Debt Setup'!$H$14&lt;'Debt Setup'!$H$12),MAX(0,Y37+V38-W38),0)+IF(AND('Debt Setup'!$H$15&lt;&gt;"",'Debt Setup'!$H$15&lt;'Debt Setup'!$H$12),MAX(0,AC37+Z38-AA38),0)+IF(AND('Debt Setup'!$H$16&lt;&gt;"",'Debt Setup'!$H$16&lt;'Debt Setup'!$H$12),MAX(0,AG37+AD38-AE38),0)+IF(AND('Debt Setup'!$H$17&lt;&gt;"",'Debt Setup'!$H$17&lt;'Debt Setup'!$H$12),MAX(0,AK37+AH38-AI38),0)+IF(AND('Debt Setup'!$H$18&lt;&gt;"",'Debt Setup'!$H$18&lt;'Debt Setup'!$H$12),MAX(0,AO37+AL38-AM38),0)+IF(AND('Debt Setup'!$H$19&lt;&gt;"",'Debt Setup'!$H$19&lt;'Debt Setup'!$H$12),MAX(0,AS37+AP38-AQ38),0)+IF(AND('Debt Setup'!$H$20&lt;&gt;"",'Debt Setup'!$H$20&lt;'Debt Setup'!$H$12),MAX(0,AW37+AT38-AU38),0)+IF(AND('Debt Setup'!$H$21&lt;&gt;"",'Debt Setup'!$H$21&lt;'Debt Setup'!$H$12),MAX(0,BA37+AX38-AY38),0))))))</x:f>
      </x:c>
      <x:c r="Q38" s="54" t="str">
        <x:f>IF('Debt Setup'!$F$3=0,"",MAX(0,Q37+N38-O38-P38))</x:f>
      </x:c>
      <x:c r="R38" s="54" t="str">
        <x:f>IF('Debt Setup'!$F$3=0,"",IF(U37&lt;=0,0,U37*'Debt Setup'!$D$13/100/12))</x:f>
      </x:c>
      <x:c r="S38" s="54" t="str">
        <x:f>IF('Debt Setup'!$F$3=0,"",IF('Debt Setup'!$H$13="",0,MIN('Debt Setup'!$E$13,MAX(0,U37+R38))))</x:f>
      </x:c>
      <x:c r="T38" s="54" t="str">
        <x:f>IF('Debt Setup'!$F$3=0,"",IF('Debt Setup'!$H$13="",0,MIN(MAX(0,U37+R38-S38),MAX(0,'Debt Setup'!$F$5-(G38+K38+O38+S38+W38+AA38+AE38+AI38+AM38+AQ38+AU38+AY38)-(IF(AND('Debt Setup'!$H$10&lt;&gt;"",'Debt Setup'!$H$10&lt;'Debt Setup'!$H$13),MAX(0,I37+F38-G38),0)+IF(AND('Debt Setup'!$H$11&lt;&gt;"",'Debt Setup'!$H$11&lt;'Debt Setup'!$H$13),MAX(0,M37+J38-K38),0)+IF(AND('Debt Setup'!$H$12&lt;&gt;"",'Debt Setup'!$H$12&lt;'Debt Setup'!$H$13),MAX(0,Q37+N38-O38),0)+IF(AND('Debt Setup'!$H$13&lt;&gt;"",'Debt Setup'!$H$13&lt;'Debt Setup'!$H$13),MAX(0,U37+R38-S38),0)+IF(AND('Debt Setup'!$H$14&lt;&gt;"",'Debt Setup'!$H$14&lt;'Debt Setup'!$H$13),MAX(0,Y37+V38-W38),0)+IF(AND('Debt Setup'!$H$15&lt;&gt;"",'Debt Setup'!$H$15&lt;'Debt Setup'!$H$13),MAX(0,AC37+Z38-AA38),0)+IF(AND('Debt Setup'!$H$16&lt;&gt;"",'Debt Setup'!$H$16&lt;'Debt Setup'!$H$13),MAX(0,AG37+AD38-AE38),0)+IF(AND('Debt Setup'!$H$17&lt;&gt;"",'Debt Setup'!$H$17&lt;'Debt Setup'!$H$13),MAX(0,AK37+AH38-AI38),0)+IF(AND('Debt Setup'!$H$18&lt;&gt;"",'Debt Setup'!$H$18&lt;'Debt Setup'!$H$13),MAX(0,AO37+AL38-AM38),0)+IF(AND('Debt Setup'!$H$19&lt;&gt;"",'Debt Setup'!$H$19&lt;'Debt Setup'!$H$13),MAX(0,AS37+AP38-AQ38),0)+IF(AND('Debt Setup'!$H$20&lt;&gt;"",'Debt Setup'!$H$20&lt;'Debt Setup'!$H$13),MAX(0,AW37+AT38-AU38),0)+IF(AND('Debt Setup'!$H$21&lt;&gt;"",'Debt Setup'!$H$21&lt;'Debt Setup'!$H$13),MAX(0,BA37+AX38-AY38),0))))))</x:f>
      </x:c>
      <x:c r="U38" s="54" t="str">
        <x:f>IF('Debt Setup'!$F$3=0,"",MAX(0,U37+R38-S38-T38))</x:f>
      </x:c>
      <x:c r="V38" s="54" t="str">
        <x:f>IF('Debt Setup'!$F$3=0,"",IF(Y37&lt;=0,0,Y37*'Debt Setup'!$D$14/100/12))</x:f>
      </x:c>
      <x:c r="W38" s="54" t="str">
        <x:f>IF('Debt Setup'!$F$3=0,"",IF('Debt Setup'!$H$14="",0,MIN('Debt Setup'!$E$14,MAX(0,Y37+V38))))</x:f>
      </x:c>
      <x:c r="X38" s="54" t="str">
        <x:f>IF('Debt Setup'!$F$3=0,"",IF('Debt Setup'!$H$14="",0,MIN(MAX(0,Y37+V38-W38),MAX(0,'Debt Setup'!$F$5-(G38+K38+O38+S38+W38+AA38+AE38+AI38+AM38+AQ38+AU38+AY38)-(IF(AND('Debt Setup'!$H$10&lt;&gt;"",'Debt Setup'!$H$10&lt;'Debt Setup'!$H$14),MAX(0,I37+F38-G38),0)+IF(AND('Debt Setup'!$H$11&lt;&gt;"",'Debt Setup'!$H$11&lt;'Debt Setup'!$H$14),MAX(0,M37+J38-K38),0)+IF(AND('Debt Setup'!$H$12&lt;&gt;"",'Debt Setup'!$H$12&lt;'Debt Setup'!$H$14),MAX(0,Q37+N38-O38),0)+IF(AND('Debt Setup'!$H$13&lt;&gt;"",'Debt Setup'!$H$13&lt;'Debt Setup'!$H$14),MAX(0,U37+R38-S38),0)+IF(AND('Debt Setup'!$H$14&lt;&gt;"",'Debt Setup'!$H$14&lt;'Debt Setup'!$H$14),MAX(0,Y37+V38-W38),0)+IF(AND('Debt Setup'!$H$15&lt;&gt;"",'Debt Setup'!$H$15&lt;'Debt Setup'!$H$14),MAX(0,AC37+Z38-AA38),0)+IF(AND('Debt Setup'!$H$16&lt;&gt;"",'Debt Setup'!$H$16&lt;'Debt Setup'!$H$14),MAX(0,AG37+AD38-AE38),0)+IF(AND('Debt Setup'!$H$17&lt;&gt;"",'Debt Setup'!$H$17&lt;'Debt Setup'!$H$14),MAX(0,AK37+AH38-AI38),0)+IF(AND('Debt Setup'!$H$18&lt;&gt;"",'Debt Setup'!$H$18&lt;'Debt Setup'!$H$14),MAX(0,AO37+AL38-AM38),0)+IF(AND('Debt Setup'!$H$19&lt;&gt;"",'Debt Setup'!$H$19&lt;'Debt Setup'!$H$14),MAX(0,AS37+AP38-AQ38),0)+IF(AND('Debt Setup'!$H$20&lt;&gt;"",'Debt Setup'!$H$20&lt;'Debt Setup'!$H$14),MAX(0,AW37+AT38-AU38),0)+IF(AND('Debt Setup'!$H$21&lt;&gt;"",'Debt Setup'!$H$21&lt;'Debt Setup'!$H$14),MAX(0,BA37+AX38-AY38),0))))))</x:f>
      </x:c>
      <x:c r="Y38" s="54" t="str">
        <x:f>IF('Debt Setup'!$F$3=0,"",MAX(0,Y37+V38-W38-X38))</x:f>
      </x:c>
      <x:c r="Z38" s="54" t="str">
        <x:f>IF('Debt Setup'!$F$3=0,"",IF(AC37&lt;=0,0,AC37*'Debt Setup'!$D$15/100/12))</x:f>
      </x:c>
      <x:c r="AA38" s="54" t="str">
        <x:f>IF('Debt Setup'!$F$3=0,"",IF('Debt Setup'!$H$15="",0,MIN('Debt Setup'!$E$15,MAX(0,AC37+Z38))))</x:f>
      </x:c>
      <x:c r="AB38" s="54" t="str">
        <x:f>IF('Debt Setup'!$F$3=0,"",IF('Debt Setup'!$H$15="",0,MIN(MAX(0,AC37+Z38-AA38),MAX(0,'Debt Setup'!$F$5-(G38+K38+O38+S38+W38+AA38+AE38+AI38+AM38+AQ38+AU38+AY38)-(IF(AND('Debt Setup'!$H$10&lt;&gt;"",'Debt Setup'!$H$10&lt;'Debt Setup'!$H$15),MAX(0,I37+F38-G38),0)+IF(AND('Debt Setup'!$H$11&lt;&gt;"",'Debt Setup'!$H$11&lt;'Debt Setup'!$H$15),MAX(0,M37+J38-K38),0)+IF(AND('Debt Setup'!$H$12&lt;&gt;"",'Debt Setup'!$H$12&lt;'Debt Setup'!$H$15),MAX(0,Q37+N38-O38),0)+IF(AND('Debt Setup'!$H$13&lt;&gt;"",'Debt Setup'!$H$13&lt;'Debt Setup'!$H$15),MAX(0,U37+R38-S38),0)+IF(AND('Debt Setup'!$H$14&lt;&gt;"",'Debt Setup'!$H$14&lt;'Debt Setup'!$H$15),MAX(0,Y37+V38-W38),0)+IF(AND('Debt Setup'!$H$15&lt;&gt;"",'Debt Setup'!$H$15&lt;'Debt Setup'!$H$15),MAX(0,AC37+Z38-AA38),0)+IF(AND('Debt Setup'!$H$16&lt;&gt;"",'Debt Setup'!$H$16&lt;'Debt Setup'!$H$15),MAX(0,AG37+AD38-AE38),0)+IF(AND('Debt Setup'!$H$17&lt;&gt;"",'Debt Setup'!$H$17&lt;'Debt Setup'!$H$15),MAX(0,AK37+AH38-AI38),0)+IF(AND('Debt Setup'!$H$18&lt;&gt;"",'Debt Setup'!$H$18&lt;'Debt Setup'!$H$15),MAX(0,AO37+AL38-AM38),0)+IF(AND('Debt Setup'!$H$19&lt;&gt;"",'Debt Setup'!$H$19&lt;'Debt Setup'!$H$15),MAX(0,AS37+AP38-AQ38),0)+IF(AND('Debt Setup'!$H$20&lt;&gt;"",'Debt Setup'!$H$20&lt;'Debt Setup'!$H$15),MAX(0,AW37+AT38-AU38),0)+IF(AND('Debt Setup'!$H$21&lt;&gt;"",'Debt Setup'!$H$21&lt;'Debt Setup'!$H$15),MAX(0,BA37+AX38-AY38),0))))))</x:f>
      </x:c>
      <x:c r="AC38" s="54" t="str">
        <x:f>IF('Debt Setup'!$F$3=0,"",MAX(0,AC37+Z38-AA38-AB38))</x:f>
      </x:c>
      <x:c r="AD38" s="54" t="str">
        <x:f>IF('Debt Setup'!$F$3=0,"",IF(AG37&lt;=0,0,AG37*'Debt Setup'!$D$16/100/12))</x:f>
      </x:c>
      <x:c r="AE38" s="54" t="str">
        <x:f>IF('Debt Setup'!$F$3=0,"",IF('Debt Setup'!$H$16="",0,MIN('Debt Setup'!$E$16,MAX(0,AG37+AD38))))</x:f>
      </x:c>
      <x:c r="AF38" s="54" t="str">
        <x:f>IF('Debt Setup'!$F$3=0,"",IF('Debt Setup'!$H$16="",0,MIN(MAX(0,AG37+AD38-AE38),MAX(0,'Debt Setup'!$F$5-(G38+K38+O38+S38+W38+AA38+AE38+AI38+AM38+AQ38+AU38+AY38)-(IF(AND('Debt Setup'!$H$10&lt;&gt;"",'Debt Setup'!$H$10&lt;'Debt Setup'!$H$16),MAX(0,I37+F38-G38),0)+IF(AND('Debt Setup'!$H$11&lt;&gt;"",'Debt Setup'!$H$11&lt;'Debt Setup'!$H$16),MAX(0,M37+J38-K38),0)+IF(AND('Debt Setup'!$H$12&lt;&gt;"",'Debt Setup'!$H$12&lt;'Debt Setup'!$H$16),MAX(0,Q37+N38-O38),0)+IF(AND('Debt Setup'!$H$13&lt;&gt;"",'Debt Setup'!$H$13&lt;'Debt Setup'!$H$16),MAX(0,U37+R38-S38),0)+IF(AND('Debt Setup'!$H$14&lt;&gt;"",'Debt Setup'!$H$14&lt;'Debt Setup'!$H$16),MAX(0,Y37+V38-W38),0)+IF(AND('Debt Setup'!$H$15&lt;&gt;"",'Debt Setup'!$H$15&lt;'Debt Setup'!$H$16),MAX(0,AC37+Z38-AA38),0)+IF(AND('Debt Setup'!$H$16&lt;&gt;"",'Debt Setup'!$H$16&lt;'Debt Setup'!$H$16),MAX(0,AG37+AD38-AE38),0)+IF(AND('Debt Setup'!$H$17&lt;&gt;"",'Debt Setup'!$H$17&lt;'Debt Setup'!$H$16),MAX(0,AK37+AH38-AI38),0)+IF(AND('Debt Setup'!$H$18&lt;&gt;"",'Debt Setup'!$H$18&lt;'Debt Setup'!$H$16),MAX(0,AO37+AL38-AM38),0)+IF(AND('Debt Setup'!$H$19&lt;&gt;"",'Debt Setup'!$H$19&lt;'Debt Setup'!$H$16),MAX(0,AS37+AP38-AQ38),0)+IF(AND('Debt Setup'!$H$20&lt;&gt;"",'Debt Setup'!$H$20&lt;'Debt Setup'!$H$16),MAX(0,AW37+AT38-AU38),0)+IF(AND('Debt Setup'!$H$21&lt;&gt;"",'Debt Setup'!$H$21&lt;'Debt Setup'!$H$16),MAX(0,BA37+AX38-AY38),0))))))</x:f>
      </x:c>
      <x:c r="AG38" s="54" t="str">
        <x:f>IF('Debt Setup'!$F$3=0,"",MAX(0,AG37+AD38-AE38-AF38))</x:f>
      </x:c>
      <x:c r="AH38" s="54" t="str">
        <x:f>IF('Debt Setup'!$F$3=0,"",IF(AK37&lt;=0,0,AK37*'Debt Setup'!$D$17/100/12))</x:f>
      </x:c>
      <x:c r="AI38" s="54" t="str">
        <x:f>IF('Debt Setup'!$F$3=0,"",IF('Debt Setup'!$H$17="",0,MIN('Debt Setup'!$E$17,MAX(0,AK37+AH38))))</x:f>
      </x:c>
      <x:c r="AJ38" s="54" t="str">
        <x:f>IF('Debt Setup'!$F$3=0,"",IF('Debt Setup'!$H$17="",0,MIN(MAX(0,AK37+AH38-AI38),MAX(0,'Debt Setup'!$F$5-(G38+K38+O38+S38+W38+AA38+AE38+AI38+AM38+AQ38+AU38+AY38)-(IF(AND('Debt Setup'!$H$10&lt;&gt;"",'Debt Setup'!$H$10&lt;'Debt Setup'!$H$17),MAX(0,I37+F38-G38),0)+IF(AND('Debt Setup'!$H$11&lt;&gt;"",'Debt Setup'!$H$11&lt;'Debt Setup'!$H$17),MAX(0,M37+J38-K38),0)+IF(AND('Debt Setup'!$H$12&lt;&gt;"",'Debt Setup'!$H$12&lt;'Debt Setup'!$H$17),MAX(0,Q37+N38-O38),0)+IF(AND('Debt Setup'!$H$13&lt;&gt;"",'Debt Setup'!$H$13&lt;'Debt Setup'!$H$17),MAX(0,U37+R38-S38),0)+IF(AND('Debt Setup'!$H$14&lt;&gt;"",'Debt Setup'!$H$14&lt;'Debt Setup'!$H$17),MAX(0,Y37+V38-W38),0)+IF(AND('Debt Setup'!$H$15&lt;&gt;"",'Debt Setup'!$H$15&lt;'Debt Setup'!$H$17),MAX(0,AC37+Z38-AA38),0)+IF(AND('Debt Setup'!$H$16&lt;&gt;"",'Debt Setup'!$H$16&lt;'Debt Setup'!$H$17),MAX(0,AG37+AD38-AE38),0)+IF(AND('Debt Setup'!$H$17&lt;&gt;"",'Debt Setup'!$H$17&lt;'Debt Setup'!$H$17),MAX(0,AK37+AH38-AI38),0)+IF(AND('Debt Setup'!$H$18&lt;&gt;"",'Debt Setup'!$H$18&lt;'Debt Setup'!$H$17),MAX(0,AO37+AL38-AM38),0)+IF(AND('Debt Setup'!$H$19&lt;&gt;"",'Debt Setup'!$H$19&lt;'Debt Setup'!$H$17),MAX(0,AS37+AP38-AQ38),0)+IF(AND('Debt Setup'!$H$20&lt;&gt;"",'Debt Setup'!$H$20&lt;'Debt Setup'!$H$17),MAX(0,AW37+AT38-AU38),0)+IF(AND('Debt Setup'!$H$21&lt;&gt;"",'Debt Setup'!$H$21&lt;'Debt Setup'!$H$17),MAX(0,BA37+AX38-AY38),0))))))</x:f>
      </x:c>
      <x:c r="AK38" s="54" t="str">
        <x:f>IF('Debt Setup'!$F$3=0,"",MAX(0,AK37+AH38-AI38-AJ38))</x:f>
      </x:c>
      <x:c r="AL38" s="54" t="str">
        <x:f>IF('Debt Setup'!$F$3=0,"",IF(AO37&lt;=0,0,AO37*'Debt Setup'!$D$18/100/12))</x:f>
      </x:c>
      <x:c r="AM38" s="54" t="str">
        <x:f>IF('Debt Setup'!$F$3=0,"",IF('Debt Setup'!$H$18="",0,MIN('Debt Setup'!$E$18,MAX(0,AO37+AL38))))</x:f>
      </x:c>
      <x:c r="AN38" s="54" t="str">
        <x:f>IF('Debt Setup'!$F$3=0,"",IF('Debt Setup'!$H$18="",0,MIN(MAX(0,AO37+AL38-AM38),MAX(0,'Debt Setup'!$F$5-(G38+K38+O38+S38+W38+AA38+AE38+AI38+AM38+AQ38+AU38+AY38)-(IF(AND('Debt Setup'!$H$10&lt;&gt;"",'Debt Setup'!$H$10&lt;'Debt Setup'!$H$18),MAX(0,I37+F38-G38),0)+IF(AND('Debt Setup'!$H$11&lt;&gt;"",'Debt Setup'!$H$11&lt;'Debt Setup'!$H$18),MAX(0,M37+J38-K38),0)+IF(AND('Debt Setup'!$H$12&lt;&gt;"",'Debt Setup'!$H$12&lt;'Debt Setup'!$H$18),MAX(0,Q37+N38-O38),0)+IF(AND('Debt Setup'!$H$13&lt;&gt;"",'Debt Setup'!$H$13&lt;'Debt Setup'!$H$18),MAX(0,U37+R38-S38),0)+IF(AND('Debt Setup'!$H$14&lt;&gt;"",'Debt Setup'!$H$14&lt;'Debt Setup'!$H$18),MAX(0,Y37+V38-W38),0)+IF(AND('Debt Setup'!$H$15&lt;&gt;"",'Debt Setup'!$H$15&lt;'Debt Setup'!$H$18),MAX(0,AC37+Z38-AA38),0)+IF(AND('Debt Setup'!$H$16&lt;&gt;"",'Debt Setup'!$H$16&lt;'Debt Setup'!$H$18),MAX(0,AG37+AD38-AE38),0)+IF(AND('Debt Setup'!$H$17&lt;&gt;"",'Debt Setup'!$H$17&lt;'Debt Setup'!$H$18),MAX(0,AK37+AH38-AI38),0)+IF(AND('Debt Setup'!$H$18&lt;&gt;"",'Debt Setup'!$H$18&lt;'Debt Setup'!$H$18),MAX(0,AO37+AL38-AM38),0)+IF(AND('Debt Setup'!$H$19&lt;&gt;"",'Debt Setup'!$H$19&lt;'Debt Setup'!$H$18),MAX(0,AS37+AP38-AQ38),0)+IF(AND('Debt Setup'!$H$20&lt;&gt;"",'Debt Setup'!$H$20&lt;'Debt Setup'!$H$18),MAX(0,AW37+AT38-AU38),0)+IF(AND('Debt Setup'!$H$21&lt;&gt;"",'Debt Setup'!$H$21&lt;'Debt Setup'!$H$18),MAX(0,BA37+AX38-AY38),0))))))</x:f>
      </x:c>
      <x:c r="AO38" s="54" t="str">
        <x:f>IF('Debt Setup'!$F$3=0,"",MAX(0,AO37+AL38-AM38-AN38))</x:f>
      </x:c>
      <x:c r="AP38" s="54" t="str">
        <x:f>IF('Debt Setup'!$F$3=0,"",IF(AS37&lt;=0,0,AS37*'Debt Setup'!$D$19/100/12))</x:f>
      </x:c>
      <x:c r="AQ38" s="54" t="str">
        <x:f>IF('Debt Setup'!$F$3=0,"",IF('Debt Setup'!$H$19="",0,MIN('Debt Setup'!$E$19,MAX(0,AS37+AP38))))</x:f>
      </x:c>
      <x:c r="AR38" s="54" t="str">
        <x:f>IF('Debt Setup'!$F$3=0,"",IF('Debt Setup'!$H$19="",0,MIN(MAX(0,AS37+AP38-AQ38),MAX(0,'Debt Setup'!$F$5-(G38+K38+O38+S38+W38+AA38+AE38+AI38+AM38+AQ38+AU38+AY38)-(IF(AND('Debt Setup'!$H$10&lt;&gt;"",'Debt Setup'!$H$10&lt;'Debt Setup'!$H$19),MAX(0,I37+F38-G38),0)+IF(AND('Debt Setup'!$H$11&lt;&gt;"",'Debt Setup'!$H$11&lt;'Debt Setup'!$H$19),MAX(0,M37+J38-K38),0)+IF(AND('Debt Setup'!$H$12&lt;&gt;"",'Debt Setup'!$H$12&lt;'Debt Setup'!$H$19),MAX(0,Q37+N38-O38),0)+IF(AND('Debt Setup'!$H$13&lt;&gt;"",'Debt Setup'!$H$13&lt;'Debt Setup'!$H$19),MAX(0,U37+R38-S38),0)+IF(AND('Debt Setup'!$H$14&lt;&gt;"",'Debt Setup'!$H$14&lt;'Debt Setup'!$H$19),MAX(0,Y37+V38-W38),0)+IF(AND('Debt Setup'!$H$15&lt;&gt;"",'Debt Setup'!$H$15&lt;'Debt Setup'!$H$19),MAX(0,AC37+Z38-AA38),0)+IF(AND('Debt Setup'!$H$16&lt;&gt;"",'Debt Setup'!$H$16&lt;'Debt Setup'!$H$19),MAX(0,AG37+AD38-AE38),0)+IF(AND('Debt Setup'!$H$17&lt;&gt;"",'Debt Setup'!$H$17&lt;'Debt Setup'!$H$19),MAX(0,AK37+AH38-AI38),0)+IF(AND('Debt Setup'!$H$18&lt;&gt;"",'Debt Setup'!$H$18&lt;'Debt Setup'!$H$19),MAX(0,AO37+AL38-AM38),0)+IF(AND('Debt Setup'!$H$19&lt;&gt;"",'Debt Setup'!$H$19&lt;'Debt Setup'!$H$19),MAX(0,AS37+AP38-AQ38),0)+IF(AND('Debt Setup'!$H$20&lt;&gt;"",'Debt Setup'!$H$20&lt;'Debt Setup'!$H$19),MAX(0,AW37+AT38-AU38),0)+IF(AND('Debt Setup'!$H$21&lt;&gt;"",'Debt Setup'!$H$21&lt;'Debt Setup'!$H$19),MAX(0,BA37+AX38-AY38),0))))))</x:f>
      </x:c>
      <x:c r="AS38" s="54" t="str">
        <x:f>IF('Debt Setup'!$F$3=0,"",MAX(0,AS37+AP38-AQ38-AR38))</x:f>
      </x:c>
      <x:c r="AT38" s="54" t="str">
        <x:f>IF('Debt Setup'!$F$3=0,"",IF(AW37&lt;=0,0,AW37*'Debt Setup'!$D$20/100/12))</x:f>
      </x:c>
      <x:c r="AU38" s="54" t="str">
        <x:f>IF('Debt Setup'!$F$3=0,"",IF('Debt Setup'!$H$20="",0,MIN('Debt Setup'!$E$20,MAX(0,AW37+AT38))))</x:f>
      </x:c>
      <x:c r="AV38" s="54" t="str">
        <x:f>IF('Debt Setup'!$F$3=0,"",IF('Debt Setup'!$H$20="",0,MIN(MAX(0,AW37+AT38-AU38),MAX(0,'Debt Setup'!$F$5-(G38+K38+O38+S38+W38+AA38+AE38+AI38+AM38+AQ38+AU38+AY38)-(IF(AND('Debt Setup'!$H$10&lt;&gt;"",'Debt Setup'!$H$10&lt;'Debt Setup'!$H$20),MAX(0,I37+F38-G38),0)+IF(AND('Debt Setup'!$H$11&lt;&gt;"",'Debt Setup'!$H$11&lt;'Debt Setup'!$H$20),MAX(0,M37+J38-K38),0)+IF(AND('Debt Setup'!$H$12&lt;&gt;"",'Debt Setup'!$H$12&lt;'Debt Setup'!$H$20),MAX(0,Q37+N38-O38),0)+IF(AND('Debt Setup'!$H$13&lt;&gt;"",'Debt Setup'!$H$13&lt;'Debt Setup'!$H$20),MAX(0,U37+R38-S38),0)+IF(AND('Debt Setup'!$H$14&lt;&gt;"",'Debt Setup'!$H$14&lt;'Debt Setup'!$H$20),MAX(0,Y37+V38-W38),0)+IF(AND('Debt Setup'!$H$15&lt;&gt;"",'Debt Setup'!$H$15&lt;'Debt Setup'!$H$20),MAX(0,AC37+Z38-AA38),0)+IF(AND('Debt Setup'!$H$16&lt;&gt;"",'Debt Setup'!$H$16&lt;'Debt Setup'!$H$20),MAX(0,AG37+AD38-AE38),0)+IF(AND('Debt Setup'!$H$17&lt;&gt;"",'Debt Setup'!$H$17&lt;'Debt Setup'!$H$20),MAX(0,AK37+AH38-AI38),0)+IF(AND('Debt Setup'!$H$18&lt;&gt;"",'Debt Setup'!$H$18&lt;'Debt Setup'!$H$20),MAX(0,AO37+AL38-AM38),0)+IF(AND('Debt Setup'!$H$19&lt;&gt;"",'Debt Setup'!$H$19&lt;'Debt Setup'!$H$20),MAX(0,AS37+AP38-AQ38),0)+IF(AND('Debt Setup'!$H$20&lt;&gt;"",'Debt Setup'!$H$20&lt;'Debt Setup'!$H$20),MAX(0,AW37+AT38-AU38),0)+IF(AND('Debt Setup'!$H$21&lt;&gt;"",'Debt Setup'!$H$21&lt;'Debt Setup'!$H$20),MAX(0,BA37+AX38-AY38),0))))))</x:f>
      </x:c>
      <x:c r="AW38" s="54" t="str">
        <x:f>IF('Debt Setup'!$F$3=0,"",MAX(0,AW37+AT38-AU38-AV38))</x:f>
      </x:c>
      <x:c r="AX38" s="54" t="str">
        <x:f>IF('Debt Setup'!$F$3=0,"",IF(BA37&lt;=0,0,BA37*'Debt Setup'!$D$21/100/12))</x:f>
      </x:c>
      <x:c r="AY38" s="54" t="str">
        <x:f>IF('Debt Setup'!$F$3=0,"",IF('Debt Setup'!$H$21="",0,MIN('Debt Setup'!$E$21,MAX(0,BA37+AX38))))</x:f>
      </x:c>
      <x:c r="AZ38" s="54" t="str">
        <x:f>IF('Debt Setup'!$F$3=0,"",IF('Debt Setup'!$H$21="",0,MIN(MAX(0,BA37+AX38-AY38),MAX(0,'Debt Setup'!$F$5-(G38+K38+O38+S38+W38+AA38+AE38+AI38+AM38+AQ38+AU38+AY38)-(IF(AND('Debt Setup'!$H$10&lt;&gt;"",'Debt Setup'!$H$10&lt;'Debt Setup'!$H$21),MAX(0,I37+F38-G38),0)+IF(AND('Debt Setup'!$H$11&lt;&gt;"",'Debt Setup'!$H$11&lt;'Debt Setup'!$H$21),MAX(0,M37+J38-K38),0)+IF(AND('Debt Setup'!$H$12&lt;&gt;"",'Debt Setup'!$H$12&lt;'Debt Setup'!$H$21),MAX(0,Q37+N38-O38),0)+IF(AND('Debt Setup'!$H$13&lt;&gt;"",'Debt Setup'!$H$13&lt;'Debt Setup'!$H$21),MAX(0,U37+R38-S38),0)+IF(AND('Debt Setup'!$H$14&lt;&gt;"",'Debt Setup'!$H$14&lt;'Debt Setup'!$H$21),MAX(0,Y37+V38-W38),0)+IF(AND('Debt Setup'!$H$15&lt;&gt;"",'Debt Setup'!$H$15&lt;'Debt Setup'!$H$21),MAX(0,AC37+Z38-AA38),0)+IF(AND('Debt Setup'!$H$16&lt;&gt;"",'Debt Setup'!$H$16&lt;'Debt Setup'!$H$21),MAX(0,AG37+AD38-AE38),0)+IF(AND('Debt Setup'!$H$17&lt;&gt;"",'Debt Setup'!$H$17&lt;'Debt Setup'!$H$21),MAX(0,AK37+AH38-AI38),0)+IF(AND('Debt Setup'!$H$18&lt;&gt;"",'Debt Setup'!$H$18&lt;'Debt Setup'!$H$21),MAX(0,AO37+AL38-AM38),0)+IF(AND('Debt Setup'!$H$19&lt;&gt;"",'Debt Setup'!$H$19&lt;'Debt Setup'!$H$21),MAX(0,AS37+AP38-AQ38),0)+IF(AND('Debt Setup'!$H$20&lt;&gt;"",'Debt Setup'!$H$20&lt;'Debt Setup'!$H$21),MAX(0,AW37+AT38-AU38),0)+IF(AND('Debt Setup'!$H$21&lt;&gt;"",'Debt Setup'!$H$21&lt;'Debt Setup'!$H$21),MAX(0,BA37+AX38-AY38),0))))))</x:f>
      </x:c>
      <x:c r="BA38" s="54" t="str">
        <x:f>IF('Debt Setup'!$F$3=0,"",MAX(0,BA37+AX38-AY38-AZ38))</x:f>
      </x:c>
    </x:row>
    <x:row r="39">
      <x:c r="A39" t="n">
        <x:v>34</x:v>
      </x:c>
      <x:c r="B39" s="86" t="str">
        <x:f>IF('Debt Setup'!$F$3=0,"",DATE(YEAR('Debt Setup'!$B$6),MONTH('Debt Setup'!$B$6)+A39-1,1))</x:f>
      </x:c>
      <x:c r="C39" s="54" t="str">
        <x:f>IF('Debt Setup'!$F$3=0,"",I39+M39+Q39+U39+Y39+AC39+AG39+AK39+AO39+AS39+AW39+BA39)</x:f>
      </x:c>
      <x:c r="D39" s="54" t="str">
        <x:f>IF('Debt Setup'!$F$3=0,"",G39+H39+K39+L39+O39+P39+S39+T39+W39+X39+AA39+AB39+AE39+AF39+AI39+AJ39+AM39+AN39+AQ39+AR39+AU39+AV39+AY39+AZ39)</x:f>
      </x:c>
      <x:c r="E39" s="54" t="str">
        <x:f>IF('Debt Setup'!$F$3=0,"",F39+J39+N39+R39+V39+Z39+AD39+AH39+AL39+AP39+AT39+AX39)</x:f>
      </x:c>
      <x:c r="F39" s="54" t="str">
        <x:f>IF('Debt Setup'!$F$3=0,"",IF(I38&lt;=0,0,I38*'Debt Setup'!$D$10/100/12))</x:f>
      </x:c>
      <x:c r="G39" s="54" t="str">
        <x:f>IF('Debt Setup'!$F$3=0,"",IF('Debt Setup'!$H$10="",0,MIN('Debt Setup'!$E$10,MAX(0,I38+F39))))</x:f>
      </x:c>
      <x:c r="H39" s="54" t="str">
        <x:f>IF('Debt Setup'!$F$3=0,"",IF('Debt Setup'!$H$10="",0,MIN(MAX(0,I38+F39-G39),MAX(0,'Debt Setup'!$F$5-(G39+K39+O39+S39+W39+AA39+AE39+AI39+AM39+AQ39+AU39+AY39)-(IF(AND('Debt Setup'!$H$10&lt;&gt;"",'Debt Setup'!$H$10&lt;'Debt Setup'!$H$10),MAX(0,I38+F39-G39),0)+IF(AND('Debt Setup'!$H$11&lt;&gt;"",'Debt Setup'!$H$11&lt;'Debt Setup'!$H$10),MAX(0,M38+J39-K39),0)+IF(AND('Debt Setup'!$H$12&lt;&gt;"",'Debt Setup'!$H$12&lt;'Debt Setup'!$H$10),MAX(0,Q38+N39-O39),0)+IF(AND('Debt Setup'!$H$13&lt;&gt;"",'Debt Setup'!$H$13&lt;'Debt Setup'!$H$10),MAX(0,U38+R39-S39),0)+IF(AND('Debt Setup'!$H$14&lt;&gt;"",'Debt Setup'!$H$14&lt;'Debt Setup'!$H$10),MAX(0,Y38+V39-W39),0)+IF(AND('Debt Setup'!$H$15&lt;&gt;"",'Debt Setup'!$H$15&lt;'Debt Setup'!$H$10),MAX(0,AC38+Z39-AA39),0)+IF(AND('Debt Setup'!$H$16&lt;&gt;"",'Debt Setup'!$H$16&lt;'Debt Setup'!$H$10),MAX(0,AG38+AD39-AE39),0)+IF(AND('Debt Setup'!$H$17&lt;&gt;"",'Debt Setup'!$H$17&lt;'Debt Setup'!$H$10),MAX(0,AK38+AH39-AI39),0)+IF(AND('Debt Setup'!$H$18&lt;&gt;"",'Debt Setup'!$H$18&lt;'Debt Setup'!$H$10),MAX(0,AO38+AL39-AM39),0)+IF(AND('Debt Setup'!$H$19&lt;&gt;"",'Debt Setup'!$H$19&lt;'Debt Setup'!$H$10),MAX(0,AS38+AP39-AQ39),0)+IF(AND('Debt Setup'!$H$20&lt;&gt;"",'Debt Setup'!$H$20&lt;'Debt Setup'!$H$10),MAX(0,AW38+AT39-AU39),0)+IF(AND('Debt Setup'!$H$21&lt;&gt;"",'Debt Setup'!$H$21&lt;'Debt Setup'!$H$10),MAX(0,BA38+AX39-AY39),0))))))</x:f>
      </x:c>
      <x:c r="I39" s="54" t="str">
        <x:f>IF('Debt Setup'!$F$3=0,"",MAX(0,I38+F39-G39-H39))</x:f>
      </x:c>
      <x:c r="J39" s="54" t="str">
        <x:f>IF('Debt Setup'!$F$3=0,"",IF(M38&lt;=0,0,M38*'Debt Setup'!$D$11/100/12))</x:f>
      </x:c>
      <x:c r="K39" s="54" t="str">
        <x:f>IF('Debt Setup'!$F$3=0,"",IF('Debt Setup'!$H$11="",0,MIN('Debt Setup'!$E$11,MAX(0,M38+J39))))</x:f>
      </x:c>
      <x:c r="L39" s="54" t="str">
        <x:f>IF('Debt Setup'!$F$3=0,"",IF('Debt Setup'!$H$11="",0,MIN(MAX(0,M38+J39-K39),MAX(0,'Debt Setup'!$F$5-(G39+K39+O39+S39+W39+AA39+AE39+AI39+AM39+AQ39+AU39+AY39)-(IF(AND('Debt Setup'!$H$10&lt;&gt;"",'Debt Setup'!$H$10&lt;'Debt Setup'!$H$11),MAX(0,I38+F39-G39),0)+IF(AND('Debt Setup'!$H$11&lt;&gt;"",'Debt Setup'!$H$11&lt;'Debt Setup'!$H$11),MAX(0,M38+J39-K39),0)+IF(AND('Debt Setup'!$H$12&lt;&gt;"",'Debt Setup'!$H$12&lt;'Debt Setup'!$H$11),MAX(0,Q38+N39-O39),0)+IF(AND('Debt Setup'!$H$13&lt;&gt;"",'Debt Setup'!$H$13&lt;'Debt Setup'!$H$11),MAX(0,U38+R39-S39),0)+IF(AND('Debt Setup'!$H$14&lt;&gt;"",'Debt Setup'!$H$14&lt;'Debt Setup'!$H$11),MAX(0,Y38+V39-W39),0)+IF(AND('Debt Setup'!$H$15&lt;&gt;"",'Debt Setup'!$H$15&lt;'Debt Setup'!$H$11),MAX(0,AC38+Z39-AA39),0)+IF(AND('Debt Setup'!$H$16&lt;&gt;"",'Debt Setup'!$H$16&lt;'Debt Setup'!$H$11),MAX(0,AG38+AD39-AE39),0)+IF(AND('Debt Setup'!$H$17&lt;&gt;"",'Debt Setup'!$H$17&lt;'Debt Setup'!$H$11),MAX(0,AK38+AH39-AI39),0)+IF(AND('Debt Setup'!$H$18&lt;&gt;"",'Debt Setup'!$H$18&lt;'Debt Setup'!$H$11),MAX(0,AO38+AL39-AM39),0)+IF(AND('Debt Setup'!$H$19&lt;&gt;"",'Debt Setup'!$H$19&lt;'Debt Setup'!$H$11),MAX(0,AS38+AP39-AQ39),0)+IF(AND('Debt Setup'!$H$20&lt;&gt;"",'Debt Setup'!$H$20&lt;'Debt Setup'!$H$11),MAX(0,AW38+AT39-AU39),0)+IF(AND('Debt Setup'!$H$21&lt;&gt;"",'Debt Setup'!$H$21&lt;'Debt Setup'!$H$11),MAX(0,BA38+AX39-AY39),0))))))</x:f>
      </x:c>
      <x:c r="M39" s="54" t="str">
        <x:f>IF('Debt Setup'!$F$3=0,"",MAX(0,M38+J39-K39-L39))</x:f>
      </x:c>
      <x:c r="N39" s="54" t="str">
        <x:f>IF('Debt Setup'!$F$3=0,"",IF(Q38&lt;=0,0,Q38*'Debt Setup'!$D$12/100/12))</x:f>
      </x:c>
      <x:c r="O39" s="54" t="str">
        <x:f>IF('Debt Setup'!$F$3=0,"",IF('Debt Setup'!$H$12="",0,MIN('Debt Setup'!$E$12,MAX(0,Q38+N39))))</x:f>
      </x:c>
      <x:c r="P39" s="54" t="str">
        <x:f>IF('Debt Setup'!$F$3=0,"",IF('Debt Setup'!$H$12="",0,MIN(MAX(0,Q38+N39-O39),MAX(0,'Debt Setup'!$F$5-(G39+K39+O39+S39+W39+AA39+AE39+AI39+AM39+AQ39+AU39+AY39)-(IF(AND('Debt Setup'!$H$10&lt;&gt;"",'Debt Setup'!$H$10&lt;'Debt Setup'!$H$12),MAX(0,I38+F39-G39),0)+IF(AND('Debt Setup'!$H$11&lt;&gt;"",'Debt Setup'!$H$11&lt;'Debt Setup'!$H$12),MAX(0,M38+J39-K39),0)+IF(AND('Debt Setup'!$H$12&lt;&gt;"",'Debt Setup'!$H$12&lt;'Debt Setup'!$H$12),MAX(0,Q38+N39-O39),0)+IF(AND('Debt Setup'!$H$13&lt;&gt;"",'Debt Setup'!$H$13&lt;'Debt Setup'!$H$12),MAX(0,U38+R39-S39),0)+IF(AND('Debt Setup'!$H$14&lt;&gt;"",'Debt Setup'!$H$14&lt;'Debt Setup'!$H$12),MAX(0,Y38+V39-W39),0)+IF(AND('Debt Setup'!$H$15&lt;&gt;"",'Debt Setup'!$H$15&lt;'Debt Setup'!$H$12),MAX(0,AC38+Z39-AA39),0)+IF(AND('Debt Setup'!$H$16&lt;&gt;"",'Debt Setup'!$H$16&lt;'Debt Setup'!$H$12),MAX(0,AG38+AD39-AE39),0)+IF(AND('Debt Setup'!$H$17&lt;&gt;"",'Debt Setup'!$H$17&lt;'Debt Setup'!$H$12),MAX(0,AK38+AH39-AI39),0)+IF(AND('Debt Setup'!$H$18&lt;&gt;"",'Debt Setup'!$H$18&lt;'Debt Setup'!$H$12),MAX(0,AO38+AL39-AM39),0)+IF(AND('Debt Setup'!$H$19&lt;&gt;"",'Debt Setup'!$H$19&lt;'Debt Setup'!$H$12),MAX(0,AS38+AP39-AQ39),0)+IF(AND('Debt Setup'!$H$20&lt;&gt;"",'Debt Setup'!$H$20&lt;'Debt Setup'!$H$12),MAX(0,AW38+AT39-AU39),0)+IF(AND('Debt Setup'!$H$21&lt;&gt;"",'Debt Setup'!$H$21&lt;'Debt Setup'!$H$12),MAX(0,BA38+AX39-AY39),0))))))</x:f>
      </x:c>
      <x:c r="Q39" s="54" t="str">
        <x:f>IF('Debt Setup'!$F$3=0,"",MAX(0,Q38+N39-O39-P39))</x:f>
      </x:c>
      <x:c r="R39" s="54" t="str">
        <x:f>IF('Debt Setup'!$F$3=0,"",IF(U38&lt;=0,0,U38*'Debt Setup'!$D$13/100/12))</x:f>
      </x:c>
      <x:c r="S39" s="54" t="str">
        <x:f>IF('Debt Setup'!$F$3=0,"",IF('Debt Setup'!$H$13="",0,MIN('Debt Setup'!$E$13,MAX(0,U38+R39))))</x:f>
      </x:c>
      <x:c r="T39" s="54" t="str">
        <x:f>IF('Debt Setup'!$F$3=0,"",IF('Debt Setup'!$H$13="",0,MIN(MAX(0,U38+R39-S39),MAX(0,'Debt Setup'!$F$5-(G39+K39+O39+S39+W39+AA39+AE39+AI39+AM39+AQ39+AU39+AY39)-(IF(AND('Debt Setup'!$H$10&lt;&gt;"",'Debt Setup'!$H$10&lt;'Debt Setup'!$H$13),MAX(0,I38+F39-G39),0)+IF(AND('Debt Setup'!$H$11&lt;&gt;"",'Debt Setup'!$H$11&lt;'Debt Setup'!$H$13),MAX(0,M38+J39-K39),0)+IF(AND('Debt Setup'!$H$12&lt;&gt;"",'Debt Setup'!$H$12&lt;'Debt Setup'!$H$13),MAX(0,Q38+N39-O39),0)+IF(AND('Debt Setup'!$H$13&lt;&gt;"",'Debt Setup'!$H$13&lt;'Debt Setup'!$H$13),MAX(0,U38+R39-S39),0)+IF(AND('Debt Setup'!$H$14&lt;&gt;"",'Debt Setup'!$H$14&lt;'Debt Setup'!$H$13),MAX(0,Y38+V39-W39),0)+IF(AND('Debt Setup'!$H$15&lt;&gt;"",'Debt Setup'!$H$15&lt;'Debt Setup'!$H$13),MAX(0,AC38+Z39-AA39),0)+IF(AND('Debt Setup'!$H$16&lt;&gt;"",'Debt Setup'!$H$16&lt;'Debt Setup'!$H$13),MAX(0,AG38+AD39-AE39),0)+IF(AND('Debt Setup'!$H$17&lt;&gt;"",'Debt Setup'!$H$17&lt;'Debt Setup'!$H$13),MAX(0,AK38+AH39-AI39),0)+IF(AND('Debt Setup'!$H$18&lt;&gt;"",'Debt Setup'!$H$18&lt;'Debt Setup'!$H$13),MAX(0,AO38+AL39-AM39),0)+IF(AND('Debt Setup'!$H$19&lt;&gt;"",'Debt Setup'!$H$19&lt;'Debt Setup'!$H$13),MAX(0,AS38+AP39-AQ39),0)+IF(AND('Debt Setup'!$H$20&lt;&gt;"",'Debt Setup'!$H$20&lt;'Debt Setup'!$H$13),MAX(0,AW38+AT39-AU39),0)+IF(AND('Debt Setup'!$H$21&lt;&gt;"",'Debt Setup'!$H$21&lt;'Debt Setup'!$H$13),MAX(0,BA38+AX39-AY39),0))))))</x:f>
      </x:c>
      <x:c r="U39" s="54" t="str">
        <x:f>IF('Debt Setup'!$F$3=0,"",MAX(0,U38+R39-S39-T39))</x:f>
      </x:c>
      <x:c r="V39" s="54" t="str">
        <x:f>IF('Debt Setup'!$F$3=0,"",IF(Y38&lt;=0,0,Y38*'Debt Setup'!$D$14/100/12))</x:f>
      </x:c>
      <x:c r="W39" s="54" t="str">
        <x:f>IF('Debt Setup'!$F$3=0,"",IF('Debt Setup'!$H$14="",0,MIN('Debt Setup'!$E$14,MAX(0,Y38+V39))))</x:f>
      </x:c>
      <x:c r="X39" s="54" t="str">
        <x:f>IF('Debt Setup'!$F$3=0,"",IF('Debt Setup'!$H$14="",0,MIN(MAX(0,Y38+V39-W39),MAX(0,'Debt Setup'!$F$5-(G39+K39+O39+S39+W39+AA39+AE39+AI39+AM39+AQ39+AU39+AY39)-(IF(AND('Debt Setup'!$H$10&lt;&gt;"",'Debt Setup'!$H$10&lt;'Debt Setup'!$H$14),MAX(0,I38+F39-G39),0)+IF(AND('Debt Setup'!$H$11&lt;&gt;"",'Debt Setup'!$H$11&lt;'Debt Setup'!$H$14),MAX(0,M38+J39-K39),0)+IF(AND('Debt Setup'!$H$12&lt;&gt;"",'Debt Setup'!$H$12&lt;'Debt Setup'!$H$14),MAX(0,Q38+N39-O39),0)+IF(AND('Debt Setup'!$H$13&lt;&gt;"",'Debt Setup'!$H$13&lt;'Debt Setup'!$H$14),MAX(0,U38+R39-S39),0)+IF(AND('Debt Setup'!$H$14&lt;&gt;"",'Debt Setup'!$H$14&lt;'Debt Setup'!$H$14),MAX(0,Y38+V39-W39),0)+IF(AND('Debt Setup'!$H$15&lt;&gt;"",'Debt Setup'!$H$15&lt;'Debt Setup'!$H$14),MAX(0,AC38+Z39-AA39),0)+IF(AND('Debt Setup'!$H$16&lt;&gt;"",'Debt Setup'!$H$16&lt;'Debt Setup'!$H$14),MAX(0,AG38+AD39-AE39),0)+IF(AND('Debt Setup'!$H$17&lt;&gt;"",'Debt Setup'!$H$17&lt;'Debt Setup'!$H$14),MAX(0,AK38+AH39-AI39),0)+IF(AND('Debt Setup'!$H$18&lt;&gt;"",'Debt Setup'!$H$18&lt;'Debt Setup'!$H$14),MAX(0,AO38+AL39-AM39),0)+IF(AND('Debt Setup'!$H$19&lt;&gt;"",'Debt Setup'!$H$19&lt;'Debt Setup'!$H$14),MAX(0,AS38+AP39-AQ39),0)+IF(AND('Debt Setup'!$H$20&lt;&gt;"",'Debt Setup'!$H$20&lt;'Debt Setup'!$H$14),MAX(0,AW38+AT39-AU39),0)+IF(AND('Debt Setup'!$H$21&lt;&gt;"",'Debt Setup'!$H$21&lt;'Debt Setup'!$H$14),MAX(0,BA38+AX39-AY39),0))))))</x:f>
      </x:c>
      <x:c r="Y39" s="54" t="str">
        <x:f>IF('Debt Setup'!$F$3=0,"",MAX(0,Y38+V39-W39-X39))</x:f>
      </x:c>
      <x:c r="Z39" s="54" t="str">
        <x:f>IF('Debt Setup'!$F$3=0,"",IF(AC38&lt;=0,0,AC38*'Debt Setup'!$D$15/100/12))</x:f>
      </x:c>
      <x:c r="AA39" s="54" t="str">
        <x:f>IF('Debt Setup'!$F$3=0,"",IF('Debt Setup'!$H$15="",0,MIN('Debt Setup'!$E$15,MAX(0,AC38+Z39))))</x:f>
      </x:c>
      <x:c r="AB39" s="54" t="str">
        <x:f>IF('Debt Setup'!$F$3=0,"",IF('Debt Setup'!$H$15="",0,MIN(MAX(0,AC38+Z39-AA39),MAX(0,'Debt Setup'!$F$5-(G39+K39+O39+S39+W39+AA39+AE39+AI39+AM39+AQ39+AU39+AY39)-(IF(AND('Debt Setup'!$H$10&lt;&gt;"",'Debt Setup'!$H$10&lt;'Debt Setup'!$H$15),MAX(0,I38+F39-G39),0)+IF(AND('Debt Setup'!$H$11&lt;&gt;"",'Debt Setup'!$H$11&lt;'Debt Setup'!$H$15),MAX(0,M38+J39-K39),0)+IF(AND('Debt Setup'!$H$12&lt;&gt;"",'Debt Setup'!$H$12&lt;'Debt Setup'!$H$15),MAX(0,Q38+N39-O39),0)+IF(AND('Debt Setup'!$H$13&lt;&gt;"",'Debt Setup'!$H$13&lt;'Debt Setup'!$H$15),MAX(0,U38+R39-S39),0)+IF(AND('Debt Setup'!$H$14&lt;&gt;"",'Debt Setup'!$H$14&lt;'Debt Setup'!$H$15),MAX(0,Y38+V39-W39),0)+IF(AND('Debt Setup'!$H$15&lt;&gt;"",'Debt Setup'!$H$15&lt;'Debt Setup'!$H$15),MAX(0,AC38+Z39-AA39),0)+IF(AND('Debt Setup'!$H$16&lt;&gt;"",'Debt Setup'!$H$16&lt;'Debt Setup'!$H$15),MAX(0,AG38+AD39-AE39),0)+IF(AND('Debt Setup'!$H$17&lt;&gt;"",'Debt Setup'!$H$17&lt;'Debt Setup'!$H$15),MAX(0,AK38+AH39-AI39),0)+IF(AND('Debt Setup'!$H$18&lt;&gt;"",'Debt Setup'!$H$18&lt;'Debt Setup'!$H$15),MAX(0,AO38+AL39-AM39),0)+IF(AND('Debt Setup'!$H$19&lt;&gt;"",'Debt Setup'!$H$19&lt;'Debt Setup'!$H$15),MAX(0,AS38+AP39-AQ39),0)+IF(AND('Debt Setup'!$H$20&lt;&gt;"",'Debt Setup'!$H$20&lt;'Debt Setup'!$H$15),MAX(0,AW38+AT39-AU39),0)+IF(AND('Debt Setup'!$H$21&lt;&gt;"",'Debt Setup'!$H$21&lt;'Debt Setup'!$H$15),MAX(0,BA38+AX39-AY39),0))))))</x:f>
      </x:c>
      <x:c r="AC39" s="54" t="str">
        <x:f>IF('Debt Setup'!$F$3=0,"",MAX(0,AC38+Z39-AA39-AB39))</x:f>
      </x:c>
      <x:c r="AD39" s="54" t="str">
        <x:f>IF('Debt Setup'!$F$3=0,"",IF(AG38&lt;=0,0,AG38*'Debt Setup'!$D$16/100/12))</x:f>
      </x:c>
      <x:c r="AE39" s="54" t="str">
        <x:f>IF('Debt Setup'!$F$3=0,"",IF('Debt Setup'!$H$16="",0,MIN('Debt Setup'!$E$16,MAX(0,AG38+AD39))))</x:f>
      </x:c>
      <x:c r="AF39" s="54" t="str">
        <x:f>IF('Debt Setup'!$F$3=0,"",IF('Debt Setup'!$H$16="",0,MIN(MAX(0,AG38+AD39-AE39),MAX(0,'Debt Setup'!$F$5-(G39+K39+O39+S39+W39+AA39+AE39+AI39+AM39+AQ39+AU39+AY39)-(IF(AND('Debt Setup'!$H$10&lt;&gt;"",'Debt Setup'!$H$10&lt;'Debt Setup'!$H$16),MAX(0,I38+F39-G39),0)+IF(AND('Debt Setup'!$H$11&lt;&gt;"",'Debt Setup'!$H$11&lt;'Debt Setup'!$H$16),MAX(0,M38+J39-K39),0)+IF(AND('Debt Setup'!$H$12&lt;&gt;"",'Debt Setup'!$H$12&lt;'Debt Setup'!$H$16),MAX(0,Q38+N39-O39),0)+IF(AND('Debt Setup'!$H$13&lt;&gt;"",'Debt Setup'!$H$13&lt;'Debt Setup'!$H$16),MAX(0,U38+R39-S39),0)+IF(AND('Debt Setup'!$H$14&lt;&gt;"",'Debt Setup'!$H$14&lt;'Debt Setup'!$H$16),MAX(0,Y38+V39-W39),0)+IF(AND('Debt Setup'!$H$15&lt;&gt;"",'Debt Setup'!$H$15&lt;'Debt Setup'!$H$16),MAX(0,AC38+Z39-AA39),0)+IF(AND('Debt Setup'!$H$16&lt;&gt;"",'Debt Setup'!$H$16&lt;'Debt Setup'!$H$16),MAX(0,AG38+AD39-AE39),0)+IF(AND('Debt Setup'!$H$17&lt;&gt;"",'Debt Setup'!$H$17&lt;'Debt Setup'!$H$16),MAX(0,AK38+AH39-AI39),0)+IF(AND('Debt Setup'!$H$18&lt;&gt;"",'Debt Setup'!$H$18&lt;'Debt Setup'!$H$16),MAX(0,AO38+AL39-AM39),0)+IF(AND('Debt Setup'!$H$19&lt;&gt;"",'Debt Setup'!$H$19&lt;'Debt Setup'!$H$16),MAX(0,AS38+AP39-AQ39),0)+IF(AND('Debt Setup'!$H$20&lt;&gt;"",'Debt Setup'!$H$20&lt;'Debt Setup'!$H$16),MAX(0,AW38+AT39-AU39),0)+IF(AND('Debt Setup'!$H$21&lt;&gt;"",'Debt Setup'!$H$21&lt;'Debt Setup'!$H$16),MAX(0,BA38+AX39-AY39),0))))))</x:f>
      </x:c>
      <x:c r="AG39" s="54" t="str">
        <x:f>IF('Debt Setup'!$F$3=0,"",MAX(0,AG38+AD39-AE39-AF39))</x:f>
      </x:c>
      <x:c r="AH39" s="54" t="str">
        <x:f>IF('Debt Setup'!$F$3=0,"",IF(AK38&lt;=0,0,AK38*'Debt Setup'!$D$17/100/12))</x:f>
      </x:c>
      <x:c r="AI39" s="54" t="str">
        <x:f>IF('Debt Setup'!$F$3=0,"",IF('Debt Setup'!$H$17="",0,MIN('Debt Setup'!$E$17,MAX(0,AK38+AH39))))</x:f>
      </x:c>
      <x:c r="AJ39" s="54" t="str">
        <x:f>IF('Debt Setup'!$F$3=0,"",IF('Debt Setup'!$H$17="",0,MIN(MAX(0,AK38+AH39-AI39),MAX(0,'Debt Setup'!$F$5-(G39+K39+O39+S39+W39+AA39+AE39+AI39+AM39+AQ39+AU39+AY39)-(IF(AND('Debt Setup'!$H$10&lt;&gt;"",'Debt Setup'!$H$10&lt;'Debt Setup'!$H$17),MAX(0,I38+F39-G39),0)+IF(AND('Debt Setup'!$H$11&lt;&gt;"",'Debt Setup'!$H$11&lt;'Debt Setup'!$H$17),MAX(0,M38+J39-K39),0)+IF(AND('Debt Setup'!$H$12&lt;&gt;"",'Debt Setup'!$H$12&lt;'Debt Setup'!$H$17),MAX(0,Q38+N39-O39),0)+IF(AND('Debt Setup'!$H$13&lt;&gt;"",'Debt Setup'!$H$13&lt;'Debt Setup'!$H$17),MAX(0,U38+R39-S39),0)+IF(AND('Debt Setup'!$H$14&lt;&gt;"",'Debt Setup'!$H$14&lt;'Debt Setup'!$H$17),MAX(0,Y38+V39-W39),0)+IF(AND('Debt Setup'!$H$15&lt;&gt;"",'Debt Setup'!$H$15&lt;'Debt Setup'!$H$17),MAX(0,AC38+Z39-AA39),0)+IF(AND('Debt Setup'!$H$16&lt;&gt;"",'Debt Setup'!$H$16&lt;'Debt Setup'!$H$17),MAX(0,AG38+AD39-AE39),0)+IF(AND('Debt Setup'!$H$17&lt;&gt;"",'Debt Setup'!$H$17&lt;'Debt Setup'!$H$17),MAX(0,AK38+AH39-AI39),0)+IF(AND('Debt Setup'!$H$18&lt;&gt;"",'Debt Setup'!$H$18&lt;'Debt Setup'!$H$17),MAX(0,AO38+AL39-AM39),0)+IF(AND('Debt Setup'!$H$19&lt;&gt;"",'Debt Setup'!$H$19&lt;'Debt Setup'!$H$17),MAX(0,AS38+AP39-AQ39),0)+IF(AND('Debt Setup'!$H$20&lt;&gt;"",'Debt Setup'!$H$20&lt;'Debt Setup'!$H$17),MAX(0,AW38+AT39-AU39),0)+IF(AND('Debt Setup'!$H$21&lt;&gt;"",'Debt Setup'!$H$21&lt;'Debt Setup'!$H$17),MAX(0,BA38+AX39-AY39),0))))))</x:f>
      </x:c>
      <x:c r="AK39" s="54" t="str">
        <x:f>IF('Debt Setup'!$F$3=0,"",MAX(0,AK38+AH39-AI39-AJ39))</x:f>
      </x:c>
      <x:c r="AL39" s="54" t="str">
        <x:f>IF('Debt Setup'!$F$3=0,"",IF(AO38&lt;=0,0,AO38*'Debt Setup'!$D$18/100/12))</x:f>
      </x:c>
      <x:c r="AM39" s="54" t="str">
        <x:f>IF('Debt Setup'!$F$3=0,"",IF('Debt Setup'!$H$18="",0,MIN('Debt Setup'!$E$18,MAX(0,AO38+AL39))))</x:f>
      </x:c>
      <x:c r="AN39" s="54" t="str">
        <x:f>IF('Debt Setup'!$F$3=0,"",IF('Debt Setup'!$H$18="",0,MIN(MAX(0,AO38+AL39-AM39),MAX(0,'Debt Setup'!$F$5-(G39+K39+O39+S39+W39+AA39+AE39+AI39+AM39+AQ39+AU39+AY39)-(IF(AND('Debt Setup'!$H$10&lt;&gt;"",'Debt Setup'!$H$10&lt;'Debt Setup'!$H$18),MAX(0,I38+F39-G39),0)+IF(AND('Debt Setup'!$H$11&lt;&gt;"",'Debt Setup'!$H$11&lt;'Debt Setup'!$H$18),MAX(0,M38+J39-K39),0)+IF(AND('Debt Setup'!$H$12&lt;&gt;"",'Debt Setup'!$H$12&lt;'Debt Setup'!$H$18),MAX(0,Q38+N39-O39),0)+IF(AND('Debt Setup'!$H$13&lt;&gt;"",'Debt Setup'!$H$13&lt;'Debt Setup'!$H$18),MAX(0,U38+R39-S39),0)+IF(AND('Debt Setup'!$H$14&lt;&gt;"",'Debt Setup'!$H$14&lt;'Debt Setup'!$H$18),MAX(0,Y38+V39-W39),0)+IF(AND('Debt Setup'!$H$15&lt;&gt;"",'Debt Setup'!$H$15&lt;'Debt Setup'!$H$18),MAX(0,AC38+Z39-AA39),0)+IF(AND('Debt Setup'!$H$16&lt;&gt;"",'Debt Setup'!$H$16&lt;'Debt Setup'!$H$18),MAX(0,AG38+AD39-AE39),0)+IF(AND('Debt Setup'!$H$17&lt;&gt;"",'Debt Setup'!$H$17&lt;'Debt Setup'!$H$18),MAX(0,AK38+AH39-AI39),0)+IF(AND('Debt Setup'!$H$18&lt;&gt;"",'Debt Setup'!$H$18&lt;'Debt Setup'!$H$18),MAX(0,AO38+AL39-AM39),0)+IF(AND('Debt Setup'!$H$19&lt;&gt;"",'Debt Setup'!$H$19&lt;'Debt Setup'!$H$18),MAX(0,AS38+AP39-AQ39),0)+IF(AND('Debt Setup'!$H$20&lt;&gt;"",'Debt Setup'!$H$20&lt;'Debt Setup'!$H$18),MAX(0,AW38+AT39-AU39),0)+IF(AND('Debt Setup'!$H$21&lt;&gt;"",'Debt Setup'!$H$21&lt;'Debt Setup'!$H$18),MAX(0,BA38+AX39-AY39),0))))))</x:f>
      </x:c>
      <x:c r="AO39" s="54" t="str">
        <x:f>IF('Debt Setup'!$F$3=0,"",MAX(0,AO38+AL39-AM39-AN39))</x:f>
      </x:c>
      <x:c r="AP39" s="54" t="str">
        <x:f>IF('Debt Setup'!$F$3=0,"",IF(AS38&lt;=0,0,AS38*'Debt Setup'!$D$19/100/12))</x:f>
      </x:c>
      <x:c r="AQ39" s="54" t="str">
        <x:f>IF('Debt Setup'!$F$3=0,"",IF('Debt Setup'!$H$19="",0,MIN('Debt Setup'!$E$19,MAX(0,AS38+AP39))))</x:f>
      </x:c>
      <x:c r="AR39" s="54" t="str">
        <x:f>IF('Debt Setup'!$F$3=0,"",IF('Debt Setup'!$H$19="",0,MIN(MAX(0,AS38+AP39-AQ39),MAX(0,'Debt Setup'!$F$5-(G39+K39+O39+S39+W39+AA39+AE39+AI39+AM39+AQ39+AU39+AY39)-(IF(AND('Debt Setup'!$H$10&lt;&gt;"",'Debt Setup'!$H$10&lt;'Debt Setup'!$H$19),MAX(0,I38+F39-G39),0)+IF(AND('Debt Setup'!$H$11&lt;&gt;"",'Debt Setup'!$H$11&lt;'Debt Setup'!$H$19),MAX(0,M38+J39-K39),0)+IF(AND('Debt Setup'!$H$12&lt;&gt;"",'Debt Setup'!$H$12&lt;'Debt Setup'!$H$19),MAX(0,Q38+N39-O39),0)+IF(AND('Debt Setup'!$H$13&lt;&gt;"",'Debt Setup'!$H$13&lt;'Debt Setup'!$H$19),MAX(0,U38+R39-S39),0)+IF(AND('Debt Setup'!$H$14&lt;&gt;"",'Debt Setup'!$H$14&lt;'Debt Setup'!$H$19),MAX(0,Y38+V39-W39),0)+IF(AND('Debt Setup'!$H$15&lt;&gt;"",'Debt Setup'!$H$15&lt;'Debt Setup'!$H$19),MAX(0,AC38+Z39-AA39),0)+IF(AND('Debt Setup'!$H$16&lt;&gt;"",'Debt Setup'!$H$16&lt;'Debt Setup'!$H$19),MAX(0,AG38+AD39-AE39),0)+IF(AND('Debt Setup'!$H$17&lt;&gt;"",'Debt Setup'!$H$17&lt;'Debt Setup'!$H$19),MAX(0,AK38+AH39-AI39),0)+IF(AND('Debt Setup'!$H$18&lt;&gt;"",'Debt Setup'!$H$18&lt;'Debt Setup'!$H$19),MAX(0,AO38+AL39-AM39),0)+IF(AND('Debt Setup'!$H$19&lt;&gt;"",'Debt Setup'!$H$19&lt;'Debt Setup'!$H$19),MAX(0,AS38+AP39-AQ39),0)+IF(AND('Debt Setup'!$H$20&lt;&gt;"",'Debt Setup'!$H$20&lt;'Debt Setup'!$H$19),MAX(0,AW38+AT39-AU39),0)+IF(AND('Debt Setup'!$H$21&lt;&gt;"",'Debt Setup'!$H$21&lt;'Debt Setup'!$H$19),MAX(0,BA38+AX39-AY39),0))))))</x:f>
      </x:c>
      <x:c r="AS39" s="54" t="str">
        <x:f>IF('Debt Setup'!$F$3=0,"",MAX(0,AS38+AP39-AQ39-AR39))</x:f>
      </x:c>
      <x:c r="AT39" s="54" t="str">
        <x:f>IF('Debt Setup'!$F$3=0,"",IF(AW38&lt;=0,0,AW38*'Debt Setup'!$D$20/100/12))</x:f>
      </x:c>
      <x:c r="AU39" s="54" t="str">
        <x:f>IF('Debt Setup'!$F$3=0,"",IF('Debt Setup'!$H$20="",0,MIN('Debt Setup'!$E$20,MAX(0,AW38+AT39))))</x:f>
      </x:c>
      <x:c r="AV39" s="54" t="str">
        <x:f>IF('Debt Setup'!$F$3=0,"",IF('Debt Setup'!$H$20="",0,MIN(MAX(0,AW38+AT39-AU39),MAX(0,'Debt Setup'!$F$5-(G39+K39+O39+S39+W39+AA39+AE39+AI39+AM39+AQ39+AU39+AY39)-(IF(AND('Debt Setup'!$H$10&lt;&gt;"",'Debt Setup'!$H$10&lt;'Debt Setup'!$H$20),MAX(0,I38+F39-G39),0)+IF(AND('Debt Setup'!$H$11&lt;&gt;"",'Debt Setup'!$H$11&lt;'Debt Setup'!$H$20),MAX(0,M38+J39-K39),0)+IF(AND('Debt Setup'!$H$12&lt;&gt;"",'Debt Setup'!$H$12&lt;'Debt Setup'!$H$20),MAX(0,Q38+N39-O39),0)+IF(AND('Debt Setup'!$H$13&lt;&gt;"",'Debt Setup'!$H$13&lt;'Debt Setup'!$H$20),MAX(0,U38+R39-S39),0)+IF(AND('Debt Setup'!$H$14&lt;&gt;"",'Debt Setup'!$H$14&lt;'Debt Setup'!$H$20),MAX(0,Y38+V39-W39),0)+IF(AND('Debt Setup'!$H$15&lt;&gt;"",'Debt Setup'!$H$15&lt;'Debt Setup'!$H$20),MAX(0,AC38+Z39-AA39),0)+IF(AND('Debt Setup'!$H$16&lt;&gt;"",'Debt Setup'!$H$16&lt;'Debt Setup'!$H$20),MAX(0,AG38+AD39-AE39),0)+IF(AND('Debt Setup'!$H$17&lt;&gt;"",'Debt Setup'!$H$17&lt;'Debt Setup'!$H$20),MAX(0,AK38+AH39-AI39),0)+IF(AND('Debt Setup'!$H$18&lt;&gt;"",'Debt Setup'!$H$18&lt;'Debt Setup'!$H$20),MAX(0,AO38+AL39-AM39),0)+IF(AND('Debt Setup'!$H$19&lt;&gt;"",'Debt Setup'!$H$19&lt;'Debt Setup'!$H$20),MAX(0,AS38+AP39-AQ39),0)+IF(AND('Debt Setup'!$H$20&lt;&gt;"",'Debt Setup'!$H$20&lt;'Debt Setup'!$H$20),MAX(0,AW38+AT39-AU39),0)+IF(AND('Debt Setup'!$H$21&lt;&gt;"",'Debt Setup'!$H$21&lt;'Debt Setup'!$H$20),MAX(0,BA38+AX39-AY39),0))))))</x:f>
      </x:c>
      <x:c r="AW39" s="54" t="str">
        <x:f>IF('Debt Setup'!$F$3=0,"",MAX(0,AW38+AT39-AU39-AV39))</x:f>
      </x:c>
      <x:c r="AX39" s="54" t="str">
        <x:f>IF('Debt Setup'!$F$3=0,"",IF(BA38&lt;=0,0,BA38*'Debt Setup'!$D$21/100/12))</x:f>
      </x:c>
      <x:c r="AY39" s="54" t="str">
        <x:f>IF('Debt Setup'!$F$3=0,"",IF('Debt Setup'!$H$21="",0,MIN('Debt Setup'!$E$21,MAX(0,BA38+AX39))))</x:f>
      </x:c>
      <x:c r="AZ39" s="54" t="str">
        <x:f>IF('Debt Setup'!$F$3=0,"",IF('Debt Setup'!$H$21="",0,MIN(MAX(0,BA38+AX39-AY39),MAX(0,'Debt Setup'!$F$5-(G39+K39+O39+S39+W39+AA39+AE39+AI39+AM39+AQ39+AU39+AY39)-(IF(AND('Debt Setup'!$H$10&lt;&gt;"",'Debt Setup'!$H$10&lt;'Debt Setup'!$H$21),MAX(0,I38+F39-G39),0)+IF(AND('Debt Setup'!$H$11&lt;&gt;"",'Debt Setup'!$H$11&lt;'Debt Setup'!$H$21),MAX(0,M38+J39-K39),0)+IF(AND('Debt Setup'!$H$12&lt;&gt;"",'Debt Setup'!$H$12&lt;'Debt Setup'!$H$21),MAX(0,Q38+N39-O39),0)+IF(AND('Debt Setup'!$H$13&lt;&gt;"",'Debt Setup'!$H$13&lt;'Debt Setup'!$H$21),MAX(0,U38+R39-S39),0)+IF(AND('Debt Setup'!$H$14&lt;&gt;"",'Debt Setup'!$H$14&lt;'Debt Setup'!$H$21),MAX(0,Y38+V39-W39),0)+IF(AND('Debt Setup'!$H$15&lt;&gt;"",'Debt Setup'!$H$15&lt;'Debt Setup'!$H$21),MAX(0,AC38+Z39-AA39),0)+IF(AND('Debt Setup'!$H$16&lt;&gt;"",'Debt Setup'!$H$16&lt;'Debt Setup'!$H$21),MAX(0,AG38+AD39-AE39),0)+IF(AND('Debt Setup'!$H$17&lt;&gt;"",'Debt Setup'!$H$17&lt;'Debt Setup'!$H$21),MAX(0,AK38+AH39-AI39),0)+IF(AND('Debt Setup'!$H$18&lt;&gt;"",'Debt Setup'!$H$18&lt;'Debt Setup'!$H$21),MAX(0,AO38+AL39-AM39),0)+IF(AND('Debt Setup'!$H$19&lt;&gt;"",'Debt Setup'!$H$19&lt;'Debt Setup'!$H$21),MAX(0,AS38+AP39-AQ39),0)+IF(AND('Debt Setup'!$H$20&lt;&gt;"",'Debt Setup'!$H$20&lt;'Debt Setup'!$H$21),MAX(0,AW38+AT39-AU39),0)+IF(AND('Debt Setup'!$H$21&lt;&gt;"",'Debt Setup'!$H$21&lt;'Debt Setup'!$H$21),MAX(0,BA38+AX39-AY39),0))))))</x:f>
      </x:c>
      <x:c r="BA39" s="54" t="str">
        <x:f>IF('Debt Setup'!$F$3=0,"",MAX(0,BA38+AX39-AY39-AZ39))</x:f>
      </x:c>
    </x:row>
    <x:row r="40">
      <x:c r="A40" t="n">
        <x:v>35</x:v>
      </x:c>
      <x:c r="B40" s="86" t="str">
        <x:f>IF('Debt Setup'!$F$3=0,"",DATE(YEAR('Debt Setup'!$B$6),MONTH('Debt Setup'!$B$6)+A40-1,1))</x:f>
      </x:c>
      <x:c r="C40" s="54" t="str">
        <x:f>IF('Debt Setup'!$F$3=0,"",I40+M40+Q40+U40+Y40+AC40+AG40+AK40+AO40+AS40+AW40+BA40)</x:f>
      </x:c>
      <x:c r="D40" s="54" t="str">
        <x:f>IF('Debt Setup'!$F$3=0,"",G40+H40+K40+L40+O40+P40+S40+T40+W40+X40+AA40+AB40+AE40+AF40+AI40+AJ40+AM40+AN40+AQ40+AR40+AU40+AV40+AY40+AZ40)</x:f>
      </x:c>
      <x:c r="E40" s="54" t="str">
        <x:f>IF('Debt Setup'!$F$3=0,"",F40+J40+N40+R40+V40+Z40+AD40+AH40+AL40+AP40+AT40+AX40)</x:f>
      </x:c>
      <x:c r="F40" s="54" t="str">
        <x:f>IF('Debt Setup'!$F$3=0,"",IF(I39&lt;=0,0,I39*'Debt Setup'!$D$10/100/12))</x:f>
      </x:c>
      <x:c r="G40" s="54" t="str">
        <x:f>IF('Debt Setup'!$F$3=0,"",IF('Debt Setup'!$H$10="",0,MIN('Debt Setup'!$E$10,MAX(0,I39+F40))))</x:f>
      </x:c>
      <x:c r="H40" s="54" t="str">
        <x:f>IF('Debt Setup'!$F$3=0,"",IF('Debt Setup'!$H$10="",0,MIN(MAX(0,I39+F40-G40),MAX(0,'Debt Setup'!$F$5-(G40+K40+O40+S40+W40+AA40+AE40+AI40+AM40+AQ40+AU40+AY40)-(IF(AND('Debt Setup'!$H$10&lt;&gt;"",'Debt Setup'!$H$10&lt;'Debt Setup'!$H$10),MAX(0,I39+F40-G40),0)+IF(AND('Debt Setup'!$H$11&lt;&gt;"",'Debt Setup'!$H$11&lt;'Debt Setup'!$H$10),MAX(0,M39+J40-K40),0)+IF(AND('Debt Setup'!$H$12&lt;&gt;"",'Debt Setup'!$H$12&lt;'Debt Setup'!$H$10),MAX(0,Q39+N40-O40),0)+IF(AND('Debt Setup'!$H$13&lt;&gt;"",'Debt Setup'!$H$13&lt;'Debt Setup'!$H$10),MAX(0,U39+R40-S40),0)+IF(AND('Debt Setup'!$H$14&lt;&gt;"",'Debt Setup'!$H$14&lt;'Debt Setup'!$H$10),MAX(0,Y39+V40-W40),0)+IF(AND('Debt Setup'!$H$15&lt;&gt;"",'Debt Setup'!$H$15&lt;'Debt Setup'!$H$10),MAX(0,AC39+Z40-AA40),0)+IF(AND('Debt Setup'!$H$16&lt;&gt;"",'Debt Setup'!$H$16&lt;'Debt Setup'!$H$10),MAX(0,AG39+AD40-AE40),0)+IF(AND('Debt Setup'!$H$17&lt;&gt;"",'Debt Setup'!$H$17&lt;'Debt Setup'!$H$10),MAX(0,AK39+AH40-AI40),0)+IF(AND('Debt Setup'!$H$18&lt;&gt;"",'Debt Setup'!$H$18&lt;'Debt Setup'!$H$10),MAX(0,AO39+AL40-AM40),0)+IF(AND('Debt Setup'!$H$19&lt;&gt;"",'Debt Setup'!$H$19&lt;'Debt Setup'!$H$10),MAX(0,AS39+AP40-AQ40),0)+IF(AND('Debt Setup'!$H$20&lt;&gt;"",'Debt Setup'!$H$20&lt;'Debt Setup'!$H$10),MAX(0,AW39+AT40-AU40),0)+IF(AND('Debt Setup'!$H$21&lt;&gt;"",'Debt Setup'!$H$21&lt;'Debt Setup'!$H$10),MAX(0,BA39+AX40-AY40),0))))))</x:f>
      </x:c>
      <x:c r="I40" s="54" t="str">
        <x:f>IF('Debt Setup'!$F$3=0,"",MAX(0,I39+F40-G40-H40))</x:f>
      </x:c>
      <x:c r="J40" s="54" t="str">
        <x:f>IF('Debt Setup'!$F$3=0,"",IF(M39&lt;=0,0,M39*'Debt Setup'!$D$11/100/12))</x:f>
      </x:c>
      <x:c r="K40" s="54" t="str">
        <x:f>IF('Debt Setup'!$F$3=0,"",IF('Debt Setup'!$H$11="",0,MIN('Debt Setup'!$E$11,MAX(0,M39+J40))))</x:f>
      </x:c>
      <x:c r="L40" s="54" t="str">
        <x:f>IF('Debt Setup'!$F$3=0,"",IF('Debt Setup'!$H$11="",0,MIN(MAX(0,M39+J40-K40),MAX(0,'Debt Setup'!$F$5-(G40+K40+O40+S40+W40+AA40+AE40+AI40+AM40+AQ40+AU40+AY40)-(IF(AND('Debt Setup'!$H$10&lt;&gt;"",'Debt Setup'!$H$10&lt;'Debt Setup'!$H$11),MAX(0,I39+F40-G40),0)+IF(AND('Debt Setup'!$H$11&lt;&gt;"",'Debt Setup'!$H$11&lt;'Debt Setup'!$H$11),MAX(0,M39+J40-K40),0)+IF(AND('Debt Setup'!$H$12&lt;&gt;"",'Debt Setup'!$H$12&lt;'Debt Setup'!$H$11),MAX(0,Q39+N40-O40),0)+IF(AND('Debt Setup'!$H$13&lt;&gt;"",'Debt Setup'!$H$13&lt;'Debt Setup'!$H$11),MAX(0,U39+R40-S40),0)+IF(AND('Debt Setup'!$H$14&lt;&gt;"",'Debt Setup'!$H$14&lt;'Debt Setup'!$H$11),MAX(0,Y39+V40-W40),0)+IF(AND('Debt Setup'!$H$15&lt;&gt;"",'Debt Setup'!$H$15&lt;'Debt Setup'!$H$11),MAX(0,AC39+Z40-AA40),0)+IF(AND('Debt Setup'!$H$16&lt;&gt;"",'Debt Setup'!$H$16&lt;'Debt Setup'!$H$11),MAX(0,AG39+AD40-AE40),0)+IF(AND('Debt Setup'!$H$17&lt;&gt;"",'Debt Setup'!$H$17&lt;'Debt Setup'!$H$11),MAX(0,AK39+AH40-AI40),0)+IF(AND('Debt Setup'!$H$18&lt;&gt;"",'Debt Setup'!$H$18&lt;'Debt Setup'!$H$11),MAX(0,AO39+AL40-AM40),0)+IF(AND('Debt Setup'!$H$19&lt;&gt;"",'Debt Setup'!$H$19&lt;'Debt Setup'!$H$11),MAX(0,AS39+AP40-AQ40),0)+IF(AND('Debt Setup'!$H$20&lt;&gt;"",'Debt Setup'!$H$20&lt;'Debt Setup'!$H$11),MAX(0,AW39+AT40-AU40),0)+IF(AND('Debt Setup'!$H$21&lt;&gt;"",'Debt Setup'!$H$21&lt;'Debt Setup'!$H$11),MAX(0,BA39+AX40-AY40),0))))))</x:f>
      </x:c>
      <x:c r="M40" s="54" t="str">
        <x:f>IF('Debt Setup'!$F$3=0,"",MAX(0,M39+J40-K40-L40))</x:f>
      </x:c>
      <x:c r="N40" s="54" t="str">
        <x:f>IF('Debt Setup'!$F$3=0,"",IF(Q39&lt;=0,0,Q39*'Debt Setup'!$D$12/100/12))</x:f>
      </x:c>
      <x:c r="O40" s="54" t="str">
        <x:f>IF('Debt Setup'!$F$3=0,"",IF('Debt Setup'!$H$12="",0,MIN('Debt Setup'!$E$12,MAX(0,Q39+N40))))</x:f>
      </x:c>
      <x:c r="P40" s="54" t="str">
        <x:f>IF('Debt Setup'!$F$3=0,"",IF('Debt Setup'!$H$12="",0,MIN(MAX(0,Q39+N40-O40),MAX(0,'Debt Setup'!$F$5-(G40+K40+O40+S40+W40+AA40+AE40+AI40+AM40+AQ40+AU40+AY40)-(IF(AND('Debt Setup'!$H$10&lt;&gt;"",'Debt Setup'!$H$10&lt;'Debt Setup'!$H$12),MAX(0,I39+F40-G40),0)+IF(AND('Debt Setup'!$H$11&lt;&gt;"",'Debt Setup'!$H$11&lt;'Debt Setup'!$H$12),MAX(0,M39+J40-K40),0)+IF(AND('Debt Setup'!$H$12&lt;&gt;"",'Debt Setup'!$H$12&lt;'Debt Setup'!$H$12),MAX(0,Q39+N40-O40),0)+IF(AND('Debt Setup'!$H$13&lt;&gt;"",'Debt Setup'!$H$13&lt;'Debt Setup'!$H$12),MAX(0,U39+R40-S40),0)+IF(AND('Debt Setup'!$H$14&lt;&gt;"",'Debt Setup'!$H$14&lt;'Debt Setup'!$H$12),MAX(0,Y39+V40-W40),0)+IF(AND('Debt Setup'!$H$15&lt;&gt;"",'Debt Setup'!$H$15&lt;'Debt Setup'!$H$12),MAX(0,AC39+Z40-AA40),0)+IF(AND('Debt Setup'!$H$16&lt;&gt;"",'Debt Setup'!$H$16&lt;'Debt Setup'!$H$12),MAX(0,AG39+AD40-AE40),0)+IF(AND('Debt Setup'!$H$17&lt;&gt;"",'Debt Setup'!$H$17&lt;'Debt Setup'!$H$12),MAX(0,AK39+AH40-AI40),0)+IF(AND('Debt Setup'!$H$18&lt;&gt;"",'Debt Setup'!$H$18&lt;'Debt Setup'!$H$12),MAX(0,AO39+AL40-AM40),0)+IF(AND('Debt Setup'!$H$19&lt;&gt;"",'Debt Setup'!$H$19&lt;'Debt Setup'!$H$12),MAX(0,AS39+AP40-AQ40),0)+IF(AND('Debt Setup'!$H$20&lt;&gt;"",'Debt Setup'!$H$20&lt;'Debt Setup'!$H$12),MAX(0,AW39+AT40-AU40),0)+IF(AND('Debt Setup'!$H$21&lt;&gt;"",'Debt Setup'!$H$21&lt;'Debt Setup'!$H$12),MAX(0,BA39+AX40-AY40),0))))))</x:f>
      </x:c>
      <x:c r="Q40" s="54" t="str">
        <x:f>IF('Debt Setup'!$F$3=0,"",MAX(0,Q39+N40-O40-P40))</x:f>
      </x:c>
      <x:c r="R40" s="54" t="str">
        <x:f>IF('Debt Setup'!$F$3=0,"",IF(U39&lt;=0,0,U39*'Debt Setup'!$D$13/100/12))</x:f>
      </x:c>
      <x:c r="S40" s="54" t="str">
        <x:f>IF('Debt Setup'!$F$3=0,"",IF('Debt Setup'!$H$13="",0,MIN('Debt Setup'!$E$13,MAX(0,U39+R40))))</x:f>
      </x:c>
      <x:c r="T40" s="54" t="str">
        <x:f>IF('Debt Setup'!$F$3=0,"",IF('Debt Setup'!$H$13="",0,MIN(MAX(0,U39+R40-S40),MAX(0,'Debt Setup'!$F$5-(G40+K40+O40+S40+W40+AA40+AE40+AI40+AM40+AQ40+AU40+AY40)-(IF(AND('Debt Setup'!$H$10&lt;&gt;"",'Debt Setup'!$H$10&lt;'Debt Setup'!$H$13),MAX(0,I39+F40-G40),0)+IF(AND('Debt Setup'!$H$11&lt;&gt;"",'Debt Setup'!$H$11&lt;'Debt Setup'!$H$13),MAX(0,M39+J40-K40),0)+IF(AND('Debt Setup'!$H$12&lt;&gt;"",'Debt Setup'!$H$12&lt;'Debt Setup'!$H$13),MAX(0,Q39+N40-O40),0)+IF(AND('Debt Setup'!$H$13&lt;&gt;"",'Debt Setup'!$H$13&lt;'Debt Setup'!$H$13),MAX(0,U39+R40-S40),0)+IF(AND('Debt Setup'!$H$14&lt;&gt;"",'Debt Setup'!$H$14&lt;'Debt Setup'!$H$13),MAX(0,Y39+V40-W40),0)+IF(AND('Debt Setup'!$H$15&lt;&gt;"",'Debt Setup'!$H$15&lt;'Debt Setup'!$H$13),MAX(0,AC39+Z40-AA40),0)+IF(AND('Debt Setup'!$H$16&lt;&gt;"",'Debt Setup'!$H$16&lt;'Debt Setup'!$H$13),MAX(0,AG39+AD40-AE40),0)+IF(AND('Debt Setup'!$H$17&lt;&gt;"",'Debt Setup'!$H$17&lt;'Debt Setup'!$H$13),MAX(0,AK39+AH40-AI40),0)+IF(AND('Debt Setup'!$H$18&lt;&gt;"",'Debt Setup'!$H$18&lt;'Debt Setup'!$H$13),MAX(0,AO39+AL40-AM40),0)+IF(AND('Debt Setup'!$H$19&lt;&gt;"",'Debt Setup'!$H$19&lt;'Debt Setup'!$H$13),MAX(0,AS39+AP40-AQ40),0)+IF(AND('Debt Setup'!$H$20&lt;&gt;"",'Debt Setup'!$H$20&lt;'Debt Setup'!$H$13),MAX(0,AW39+AT40-AU40),0)+IF(AND('Debt Setup'!$H$21&lt;&gt;"",'Debt Setup'!$H$21&lt;'Debt Setup'!$H$13),MAX(0,BA39+AX40-AY40),0))))))</x:f>
      </x:c>
      <x:c r="U40" s="54" t="str">
        <x:f>IF('Debt Setup'!$F$3=0,"",MAX(0,U39+R40-S40-T40))</x:f>
      </x:c>
      <x:c r="V40" s="54" t="str">
        <x:f>IF('Debt Setup'!$F$3=0,"",IF(Y39&lt;=0,0,Y39*'Debt Setup'!$D$14/100/12))</x:f>
      </x:c>
      <x:c r="W40" s="54" t="str">
        <x:f>IF('Debt Setup'!$F$3=0,"",IF('Debt Setup'!$H$14="",0,MIN('Debt Setup'!$E$14,MAX(0,Y39+V40))))</x:f>
      </x:c>
      <x:c r="X40" s="54" t="str">
        <x:f>IF('Debt Setup'!$F$3=0,"",IF('Debt Setup'!$H$14="",0,MIN(MAX(0,Y39+V40-W40),MAX(0,'Debt Setup'!$F$5-(G40+K40+O40+S40+W40+AA40+AE40+AI40+AM40+AQ40+AU40+AY40)-(IF(AND('Debt Setup'!$H$10&lt;&gt;"",'Debt Setup'!$H$10&lt;'Debt Setup'!$H$14),MAX(0,I39+F40-G40),0)+IF(AND('Debt Setup'!$H$11&lt;&gt;"",'Debt Setup'!$H$11&lt;'Debt Setup'!$H$14),MAX(0,M39+J40-K40),0)+IF(AND('Debt Setup'!$H$12&lt;&gt;"",'Debt Setup'!$H$12&lt;'Debt Setup'!$H$14),MAX(0,Q39+N40-O40),0)+IF(AND('Debt Setup'!$H$13&lt;&gt;"",'Debt Setup'!$H$13&lt;'Debt Setup'!$H$14),MAX(0,U39+R40-S40),0)+IF(AND('Debt Setup'!$H$14&lt;&gt;"",'Debt Setup'!$H$14&lt;'Debt Setup'!$H$14),MAX(0,Y39+V40-W40),0)+IF(AND('Debt Setup'!$H$15&lt;&gt;"",'Debt Setup'!$H$15&lt;'Debt Setup'!$H$14),MAX(0,AC39+Z40-AA40),0)+IF(AND('Debt Setup'!$H$16&lt;&gt;"",'Debt Setup'!$H$16&lt;'Debt Setup'!$H$14),MAX(0,AG39+AD40-AE40),0)+IF(AND('Debt Setup'!$H$17&lt;&gt;"",'Debt Setup'!$H$17&lt;'Debt Setup'!$H$14),MAX(0,AK39+AH40-AI40),0)+IF(AND('Debt Setup'!$H$18&lt;&gt;"",'Debt Setup'!$H$18&lt;'Debt Setup'!$H$14),MAX(0,AO39+AL40-AM40),0)+IF(AND('Debt Setup'!$H$19&lt;&gt;"",'Debt Setup'!$H$19&lt;'Debt Setup'!$H$14),MAX(0,AS39+AP40-AQ40),0)+IF(AND('Debt Setup'!$H$20&lt;&gt;"",'Debt Setup'!$H$20&lt;'Debt Setup'!$H$14),MAX(0,AW39+AT40-AU40),0)+IF(AND('Debt Setup'!$H$21&lt;&gt;"",'Debt Setup'!$H$21&lt;'Debt Setup'!$H$14),MAX(0,BA39+AX40-AY40),0))))))</x:f>
      </x:c>
      <x:c r="Y40" s="54" t="str">
        <x:f>IF('Debt Setup'!$F$3=0,"",MAX(0,Y39+V40-W40-X40))</x:f>
      </x:c>
      <x:c r="Z40" s="54" t="str">
        <x:f>IF('Debt Setup'!$F$3=0,"",IF(AC39&lt;=0,0,AC39*'Debt Setup'!$D$15/100/12))</x:f>
      </x:c>
      <x:c r="AA40" s="54" t="str">
        <x:f>IF('Debt Setup'!$F$3=0,"",IF('Debt Setup'!$H$15="",0,MIN('Debt Setup'!$E$15,MAX(0,AC39+Z40))))</x:f>
      </x:c>
      <x:c r="AB40" s="54" t="str">
        <x:f>IF('Debt Setup'!$F$3=0,"",IF('Debt Setup'!$H$15="",0,MIN(MAX(0,AC39+Z40-AA40),MAX(0,'Debt Setup'!$F$5-(G40+K40+O40+S40+W40+AA40+AE40+AI40+AM40+AQ40+AU40+AY40)-(IF(AND('Debt Setup'!$H$10&lt;&gt;"",'Debt Setup'!$H$10&lt;'Debt Setup'!$H$15),MAX(0,I39+F40-G40),0)+IF(AND('Debt Setup'!$H$11&lt;&gt;"",'Debt Setup'!$H$11&lt;'Debt Setup'!$H$15),MAX(0,M39+J40-K40),0)+IF(AND('Debt Setup'!$H$12&lt;&gt;"",'Debt Setup'!$H$12&lt;'Debt Setup'!$H$15),MAX(0,Q39+N40-O40),0)+IF(AND('Debt Setup'!$H$13&lt;&gt;"",'Debt Setup'!$H$13&lt;'Debt Setup'!$H$15),MAX(0,U39+R40-S40),0)+IF(AND('Debt Setup'!$H$14&lt;&gt;"",'Debt Setup'!$H$14&lt;'Debt Setup'!$H$15),MAX(0,Y39+V40-W40),0)+IF(AND('Debt Setup'!$H$15&lt;&gt;"",'Debt Setup'!$H$15&lt;'Debt Setup'!$H$15),MAX(0,AC39+Z40-AA40),0)+IF(AND('Debt Setup'!$H$16&lt;&gt;"",'Debt Setup'!$H$16&lt;'Debt Setup'!$H$15),MAX(0,AG39+AD40-AE40),0)+IF(AND('Debt Setup'!$H$17&lt;&gt;"",'Debt Setup'!$H$17&lt;'Debt Setup'!$H$15),MAX(0,AK39+AH40-AI40),0)+IF(AND('Debt Setup'!$H$18&lt;&gt;"",'Debt Setup'!$H$18&lt;'Debt Setup'!$H$15),MAX(0,AO39+AL40-AM40),0)+IF(AND('Debt Setup'!$H$19&lt;&gt;"",'Debt Setup'!$H$19&lt;'Debt Setup'!$H$15),MAX(0,AS39+AP40-AQ40),0)+IF(AND('Debt Setup'!$H$20&lt;&gt;"",'Debt Setup'!$H$20&lt;'Debt Setup'!$H$15),MAX(0,AW39+AT40-AU40),0)+IF(AND('Debt Setup'!$H$21&lt;&gt;"",'Debt Setup'!$H$21&lt;'Debt Setup'!$H$15),MAX(0,BA39+AX40-AY40),0))))))</x:f>
      </x:c>
      <x:c r="AC40" s="54" t="str">
        <x:f>IF('Debt Setup'!$F$3=0,"",MAX(0,AC39+Z40-AA40-AB40))</x:f>
      </x:c>
      <x:c r="AD40" s="54" t="str">
        <x:f>IF('Debt Setup'!$F$3=0,"",IF(AG39&lt;=0,0,AG39*'Debt Setup'!$D$16/100/12))</x:f>
      </x:c>
      <x:c r="AE40" s="54" t="str">
        <x:f>IF('Debt Setup'!$F$3=0,"",IF('Debt Setup'!$H$16="",0,MIN('Debt Setup'!$E$16,MAX(0,AG39+AD40))))</x:f>
      </x:c>
      <x:c r="AF40" s="54" t="str">
        <x:f>IF('Debt Setup'!$F$3=0,"",IF('Debt Setup'!$H$16="",0,MIN(MAX(0,AG39+AD40-AE40),MAX(0,'Debt Setup'!$F$5-(G40+K40+O40+S40+W40+AA40+AE40+AI40+AM40+AQ40+AU40+AY40)-(IF(AND('Debt Setup'!$H$10&lt;&gt;"",'Debt Setup'!$H$10&lt;'Debt Setup'!$H$16),MAX(0,I39+F40-G40),0)+IF(AND('Debt Setup'!$H$11&lt;&gt;"",'Debt Setup'!$H$11&lt;'Debt Setup'!$H$16),MAX(0,M39+J40-K40),0)+IF(AND('Debt Setup'!$H$12&lt;&gt;"",'Debt Setup'!$H$12&lt;'Debt Setup'!$H$16),MAX(0,Q39+N40-O40),0)+IF(AND('Debt Setup'!$H$13&lt;&gt;"",'Debt Setup'!$H$13&lt;'Debt Setup'!$H$16),MAX(0,U39+R40-S40),0)+IF(AND('Debt Setup'!$H$14&lt;&gt;"",'Debt Setup'!$H$14&lt;'Debt Setup'!$H$16),MAX(0,Y39+V40-W40),0)+IF(AND('Debt Setup'!$H$15&lt;&gt;"",'Debt Setup'!$H$15&lt;'Debt Setup'!$H$16),MAX(0,AC39+Z40-AA40),0)+IF(AND('Debt Setup'!$H$16&lt;&gt;"",'Debt Setup'!$H$16&lt;'Debt Setup'!$H$16),MAX(0,AG39+AD40-AE40),0)+IF(AND('Debt Setup'!$H$17&lt;&gt;"",'Debt Setup'!$H$17&lt;'Debt Setup'!$H$16),MAX(0,AK39+AH40-AI40),0)+IF(AND('Debt Setup'!$H$18&lt;&gt;"",'Debt Setup'!$H$18&lt;'Debt Setup'!$H$16),MAX(0,AO39+AL40-AM40),0)+IF(AND('Debt Setup'!$H$19&lt;&gt;"",'Debt Setup'!$H$19&lt;'Debt Setup'!$H$16),MAX(0,AS39+AP40-AQ40),0)+IF(AND('Debt Setup'!$H$20&lt;&gt;"",'Debt Setup'!$H$20&lt;'Debt Setup'!$H$16),MAX(0,AW39+AT40-AU40),0)+IF(AND('Debt Setup'!$H$21&lt;&gt;"",'Debt Setup'!$H$21&lt;'Debt Setup'!$H$16),MAX(0,BA39+AX40-AY40),0))))))</x:f>
      </x:c>
      <x:c r="AG40" s="54" t="str">
        <x:f>IF('Debt Setup'!$F$3=0,"",MAX(0,AG39+AD40-AE40-AF40))</x:f>
      </x:c>
      <x:c r="AH40" s="54" t="str">
        <x:f>IF('Debt Setup'!$F$3=0,"",IF(AK39&lt;=0,0,AK39*'Debt Setup'!$D$17/100/12))</x:f>
      </x:c>
      <x:c r="AI40" s="54" t="str">
        <x:f>IF('Debt Setup'!$F$3=0,"",IF('Debt Setup'!$H$17="",0,MIN('Debt Setup'!$E$17,MAX(0,AK39+AH40))))</x:f>
      </x:c>
      <x:c r="AJ40" s="54" t="str">
        <x:f>IF('Debt Setup'!$F$3=0,"",IF('Debt Setup'!$H$17="",0,MIN(MAX(0,AK39+AH40-AI40),MAX(0,'Debt Setup'!$F$5-(G40+K40+O40+S40+W40+AA40+AE40+AI40+AM40+AQ40+AU40+AY40)-(IF(AND('Debt Setup'!$H$10&lt;&gt;"",'Debt Setup'!$H$10&lt;'Debt Setup'!$H$17),MAX(0,I39+F40-G40),0)+IF(AND('Debt Setup'!$H$11&lt;&gt;"",'Debt Setup'!$H$11&lt;'Debt Setup'!$H$17),MAX(0,M39+J40-K40),0)+IF(AND('Debt Setup'!$H$12&lt;&gt;"",'Debt Setup'!$H$12&lt;'Debt Setup'!$H$17),MAX(0,Q39+N40-O40),0)+IF(AND('Debt Setup'!$H$13&lt;&gt;"",'Debt Setup'!$H$13&lt;'Debt Setup'!$H$17),MAX(0,U39+R40-S40),0)+IF(AND('Debt Setup'!$H$14&lt;&gt;"",'Debt Setup'!$H$14&lt;'Debt Setup'!$H$17),MAX(0,Y39+V40-W40),0)+IF(AND('Debt Setup'!$H$15&lt;&gt;"",'Debt Setup'!$H$15&lt;'Debt Setup'!$H$17),MAX(0,AC39+Z40-AA40),0)+IF(AND('Debt Setup'!$H$16&lt;&gt;"",'Debt Setup'!$H$16&lt;'Debt Setup'!$H$17),MAX(0,AG39+AD40-AE40),0)+IF(AND('Debt Setup'!$H$17&lt;&gt;"",'Debt Setup'!$H$17&lt;'Debt Setup'!$H$17),MAX(0,AK39+AH40-AI40),0)+IF(AND('Debt Setup'!$H$18&lt;&gt;"",'Debt Setup'!$H$18&lt;'Debt Setup'!$H$17),MAX(0,AO39+AL40-AM40),0)+IF(AND('Debt Setup'!$H$19&lt;&gt;"",'Debt Setup'!$H$19&lt;'Debt Setup'!$H$17),MAX(0,AS39+AP40-AQ40),0)+IF(AND('Debt Setup'!$H$20&lt;&gt;"",'Debt Setup'!$H$20&lt;'Debt Setup'!$H$17),MAX(0,AW39+AT40-AU40),0)+IF(AND('Debt Setup'!$H$21&lt;&gt;"",'Debt Setup'!$H$21&lt;'Debt Setup'!$H$17),MAX(0,BA39+AX40-AY40),0))))))</x:f>
      </x:c>
      <x:c r="AK40" s="54" t="str">
        <x:f>IF('Debt Setup'!$F$3=0,"",MAX(0,AK39+AH40-AI40-AJ40))</x:f>
      </x:c>
      <x:c r="AL40" s="54" t="str">
        <x:f>IF('Debt Setup'!$F$3=0,"",IF(AO39&lt;=0,0,AO39*'Debt Setup'!$D$18/100/12))</x:f>
      </x:c>
      <x:c r="AM40" s="54" t="str">
        <x:f>IF('Debt Setup'!$F$3=0,"",IF('Debt Setup'!$H$18="",0,MIN('Debt Setup'!$E$18,MAX(0,AO39+AL40))))</x:f>
      </x:c>
      <x:c r="AN40" s="54" t="str">
        <x:f>IF('Debt Setup'!$F$3=0,"",IF('Debt Setup'!$H$18="",0,MIN(MAX(0,AO39+AL40-AM40),MAX(0,'Debt Setup'!$F$5-(G40+K40+O40+S40+W40+AA40+AE40+AI40+AM40+AQ40+AU40+AY40)-(IF(AND('Debt Setup'!$H$10&lt;&gt;"",'Debt Setup'!$H$10&lt;'Debt Setup'!$H$18),MAX(0,I39+F40-G40),0)+IF(AND('Debt Setup'!$H$11&lt;&gt;"",'Debt Setup'!$H$11&lt;'Debt Setup'!$H$18),MAX(0,M39+J40-K40),0)+IF(AND('Debt Setup'!$H$12&lt;&gt;"",'Debt Setup'!$H$12&lt;'Debt Setup'!$H$18),MAX(0,Q39+N40-O40),0)+IF(AND('Debt Setup'!$H$13&lt;&gt;"",'Debt Setup'!$H$13&lt;'Debt Setup'!$H$18),MAX(0,U39+R40-S40),0)+IF(AND('Debt Setup'!$H$14&lt;&gt;"",'Debt Setup'!$H$14&lt;'Debt Setup'!$H$18),MAX(0,Y39+V40-W40),0)+IF(AND('Debt Setup'!$H$15&lt;&gt;"",'Debt Setup'!$H$15&lt;'Debt Setup'!$H$18),MAX(0,AC39+Z40-AA40),0)+IF(AND('Debt Setup'!$H$16&lt;&gt;"",'Debt Setup'!$H$16&lt;'Debt Setup'!$H$18),MAX(0,AG39+AD40-AE40),0)+IF(AND('Debt Setup'!$H$17&lt;&gt;"",'Debt Setup'!$H$17&lt;'Debt Setup'!$H$18),MAX(0,AK39+AH40-AI40),0)+IF(AND('Debt Setup'!$H$18&lt;&gt;"",'Debt Setup'!$H$18&lt;'Debt Setup'!$H$18),MAX(0,AO39+AL40-AM40),0)+IF(AND('Debt Setup'!$H$19&lt;&gt;"",'Debt Setup'!$H$19&lt;'Debt Setup'!$H$18),MAX(0,AS39+AP40-AQ40),0)+IF(AND('Debt Setup'!$H$20&lt;&gt;"",'Debt Setup'!$H$20&lt;'Debt Setup'!$H$18),MAX(0,AW39+AT40-AU40),0)+IF(AND('Debt Setup'!$H$21&lt;&gt;"",'Debt Setup'!$H$21&lt;'Debt Setup'!$H$18),MAX(0,BA39+AX40-AY40),0))))))</x:f>
      </x:c>
      <x:c r="AO40" s="54" t="str">
        <x:f>IF('Debt Setup'!$F$3=0,"",MAX(0,AO39+AL40-AM40-AN40))</x:f>
      </x:c>
      <x:c r="AP40" s="54" t="str">
        <x:f>IF('Debt Setup'!$F$3=0,"",IF(AS39&lt;=0,0,AS39*'Debt Setup'!$D$19/100/12))</x:f>
      </x:c>
      <x:c r="AQ40" s="54" t="str">
        <x:f>IF('Debt Setup'!$F$3=0,"",IF('Debt Setup'!$H$19="",0,MIN('Debt Setup'!$E$19,MAX(0,AS39+AP40))))</x:f>
      </x:c>
      <x:c r="AR40" s="54" t="str">
        <x:f>IF('Debt Setup'!$F$3=0,"",IF('Debt Setup'!$H$19="",0,MIN(MAX(0,AS39+AP40-AQ40),MAX(0,'Debt Setup'!$F$5-(G40+K40+O40+S40+W40+AA40+AE40+AI40+AM40+AQ40+AU40+AY40)-(IF(AND('Debt Setup'!$H$10&lt;&gt;"",'Debt Setup'!$H$10&lt;'Debt Setup'!$H$19),MAX(0,I39+F40-G40),0)+IF(AND('Debt Setup'!$H$11&lt;&gt;"",'Debt Setup'!$H$11&lt;'Debt Setup'!$H$19),MAX(0,M39+J40-K40),0)+IF(AND('Debt Setup'!$H$12&lt;&gt;"",'Debt Setup'!$H$12&lt;'Debt Setup'!$H$19),MAX(0,Q39+N40-O40),0)+IF(AND('Debt Setup'!$H$13&lt;&gt;"",'Debt Setup'!$H$13&lt;'Debt Setup'!$H$19),MAX(0,U39+R40-S40),0)+IF(AND('Debt Setup'!$H$14&lt;&gt;"",'Debt Setup'!$H$14&lt;'Debt Setup'!$H$19),MAX(0,Y39+V40-W40),0)+IF(AND('Debt Setup'!$H$15&lt;&gt;"",'Debt Setup'!$H$15&lt;'Debt Setup'!$H$19),MAX(0,AC39+Z40-AA40),0)+IF(AND('Debt Setup'!$H$16&lt;&gt;"",'Debt Setup'!$H$16&lt;'Debt Setup'!$H$19),MAX(0,AG39+AD40-AE40),0)+IF(AND('Debt Setup'!$H$17&lt;&gt;"",'Debt Setup'!$H$17&lt;'Debt Setup'!$H$19),MAX(0,AK39+AH40-AI40),0)+IF(AND('Debt Setup'!$H$18&lt;&gt;"",'Debt Setup'!$H$18&lt;'Debt Setup'!$H$19),MAX(0,AO39+AL40-AM40),0)+IF(AND('Debt Setup'!$H$19&lt;&gt;"",'Debt Setup'!$H$19&lt;'Debt Setup'!$H$19),MAX(0,AS39+AP40-AQ40),0)+IF(AND('Debt Setup'!$H$20&lt;&gt;"",'Debt Setup'!$H$20&lt;'Debt Setup'!$H$19),MAX(0,AW39+AT40-AU40),0)+IF(AND('Debt Setup'!$H$21&lt;&gt;"",'Debt Setup'!$H$21&lt;'Debt Setup'!$H$19),MAX(0,BA39+AX40-AY40),0))))))</x:f>
      </x:c>
      <x:c r="AS40" s="54" t="str">
        <x:f>IF('Debt Setup'!$F$3=0,"",MAX(0,AS39+AP40-AQ40-AR40))</x:f>
      </x:c>
      <x:c r="AT40" s="54" t="str">
        <x:f>IF('Debt Setup'!$F$3=0,"",IF(AW39&lt;=0,0,AW39*'Debt Setup'!$D$20/100/12))</x:f>
      </x:c>
      <x:c r="AU40" s="54" t="str">
        <x:f>IF('Debt Setup'!$F$3=0,"",IF('Debt Setup'!$H$20="",0,MIN('Debt Setup'!$E$20,MAX(0,AW39+AT40))))</x:f>
      </x:c>
      <x:c r="AV40" s="54" t="str">
        <x:f>IF('Debt Setup'!$F$3=0,"",IF('Debt Setup'!$H$20="",0,MIN(MAX(0,AW39+AT40-AU40),MAX(0,'Debt Setup'!$F$5-(G40+K40+O40+S40+W40+AA40+AE40+AI40+AM40+AQ40+AU40+AY40)-(IF(AND('Debt Setup'!$H$10&lt;&gt;"",'Debt Setup'!$H$10&lt;'Debt Setup'!$H$20),MAX(0,I39+F40-G40),0)+IF(AND('Debt Setup'!$H$11&lt;&gt;"",'Debt Setup'!$H$11&lt;'Debt Setup'!$H$20),MAX(0,M39+J40-K40),0)+IF(AND('Debt Setup'!$H$12&lt;&gt;"",'Debt Setup'!$H$12&lt;'Debt Setup'!$H$20),MAX(0,Q39+N40-O40),0)+IF(AND('Debt Setup'!$H$13&lt;&gt;"",'Debt Setup'!$H$13&lt;'Debt Setup'!$H$20),MAX(0,U39+R40-S40),0)+IF(AND('Debt Setup'!$H$14&lt;&gt;"",'Debt Setup'!$H$14&lt;'Debt Setup'!$H$20),MAX(0,Y39+V40-W40),0)+IF(AND('Debt Setup'!$H$15&lt;&gt;"",'Debt Setup'!$H$15&lt;'Debt Setup'!$H$20),MAX(0,AC39+Z40-AA40),0)+IF(AND('Debt Setup'!$H$16&lt;&gt;"",'Debt Setup'!$H$16&lt;'Debt Setup'!$H$20),MAX(0,AG39+AD40-AE40),0)+IF(AND('Debt Setup'!$H$17&lt;&gt;"",'Debt Setup'!$H$17&lt;'Debt Setup'!$H$20),MAX(0,AK39+AH40-AI40),0)+IF(AND('Debt Setup'!$H$18&lt;&gt;"",'Debt Setup'!$H$18&lt;'Debt Setup'!$H$20),MAX(0,AO39+AL40-AM40),0)+IF(AND('Debt Setup'!$H$19&lt;&gt;"",'Debt Setup'!$H$19&lt;'Debt Setup'!$H$20),MAX(0,AS39+AP40-AQ40),0)+IF(AND('Debt Setup'!$H$20&lt;&gt;"",'Debt Setup'!$H$20&lt;'Debt Setup'!$H$20),MAX(0,AW39+AT40-AU40),0)+IF(AND('Debt Setup'!$H$21&lt;&gt;"",'Debt Setup'!$H$21&lt;'Debt Setup'!$H$20),MAX(0,BA39+AX40-AY40),0))))))</x:f>
      </x:c>
      <x:c r="AW40" s="54" t="str">
        <x:f>IF('Debt Setup'!$F$3=0,"",MAX(0,AW39+AT40-AU40-AV40))</x:f>
      </x:c>
      <x:c r="AX40" s="54" t="str">
        <x:f>IF('Debt Setup'!$F$3=0,"",IF(BA39&lt;=0,0,BA39*'Debt Setup'!$D$21/100/12))</x:f>
      </x:c>
      <x:c r="AY40" s="54" t="str">
        <x:f>IF('Debt Setup'!$F$3=0,"",IF('Debt Setup'!$H$21="",0,MIN('Debt Setup'!$E$21,MAX(0,BA39+AX40))))</x:f>
      </x:c>
      <x:c r="AZ40" s="54" t="str">
        <x:f>IF('Debt Setup'!$F$3=0,"",IF('Debt Setup'!$H$21="",0,MIN(MAX(0,BA39+AX40-AY40),MAX(0,'Debt Setup'!$F$5-(G40+K40+O40+S40+W40+AA40+AE40+AI40+AM40+AQ40+AU40+AY40)-(IF(AND('Debt Setup'!$H$10&lt;&gt;"",'Debt Setup'!$H$10&lt;'Debt Setup'!$H$21),MAX(0,I39+F40-G40),0)+IF(AND('Debt Setup'!$H$11&lt;&gt;"",'Debt Setup'!$H$11&lt;'Debt Setup'!$H$21),MAX(0,M39+J40-K40),0)+IF(AND('Debt Setup'!$H$12&lt;&gt;"",'Debt Setup'!$H$12&lt;'Debt Setup'!$H$21),MAX(0,Q39+N40-O40),0)+IF(AND('Debt Setup'!$H$13&lt;&gt;"",'Debt Setup'!$H$13&lt;'Debt Setup'!$H$21),MAX(0,U39+R40-S40),0)+IF(AND('Debt Setup'!$H$14&lt;&gt;"",'Debt Setup'!$H$14&lt;'Debt Setup'!$H$21),MAX(0,Y39+V40-W40),0)+IF(AND('Debt Setup'!$H$15&lt;&gt;"",'Debt Setup'!$H$15&lt;'Debt Setup'!$H$21),MAX(0,AC39+Z40-AA40),0)+IF(AND('Debt Setup'!$H$16&lt;&gt;"",'Debt Setup'!$H$16&lt;'Debt Setup'!$H$21),MAX(0,AG39+AD40-AE40),0)+IF(AND('Debt Setup'!$H$17&lt;&gt;"",'Debt Setup'!$H$17&lt;'Debt Setup'!$H$21),MAX(0,AK39+AH40-AI40),0)+IF(AND('Debt Setup'!$H$18&lt;&gt;"",'Debt Setup'!$H$18&lt;'Debt Setup'!$H$21),MAX(0,AO39+AL40-AM40),0)+IF(AND('Debt Setup'!$H$19&lt;&gt;"",'Debt Setup'!$H$19&lt;'Debt Setup'!$H$21),MAX(0,AS39+AP40-AQ40),0)+IF(AND('Debt Setup'!$H$20&lt;&gt;"",'Debt Setup'!$H$20&lt;'Debt Setup'!$H$21),MAX(0,AW39+AT40-AU40),0)+IF(AND('Debt Setup'!$H$21&lt;&gt;"",'Debt Setup'!$H$21&lt;'Debt Setup'!$H$21),MAX(0,BA39+AX40-AY40),0))))))</x:f>
      </x:c>
      <x:c r="BA40" s="54" t="str">
        <x:f>IF('Debt Setup'!$F$3=0,"",MAX(0,BA39+AX40-AY40-AZ40))</x:f>
      </x:c>
    </x:row>
    <x:row r="41">
      <x:c r="A41" t="n">
        <x:v>36</x:v>
      </x:c>
      <x:c r="B41" s="86" t="str">
        <x:f>IF('Debt Setup'!$F$3=0,"",DATE(YEAR('Debt Setup'!$B$6),MONTH('Debt Setup'!$B$6)+A41-1,1))</x:f>
      </x:c>
      <x:c r="C41" s="54" t="str">
        <x:f>IF('Debt Setup'!$F$3=0,"",I41+M41+Q41+U41+Y41+AC41+AG41+AK41+AO41+AS41+AW41+BA41)</x:f>
      </x:c>
      <x:c r="D41" s="54" t="str">
        <x:f>IF('Debt Setup'!$F$3=0,"",G41+H41+K41+L41+O41+P41+S41+T41+W41+X41+AA41+AB41+AE41+AF41+AI41+AJ41+AM41+AN41+AQ41+AR41+AU41+AV41+AY41+AZ41)</x:f>
      </x:c>
      <x:c r="E41" s="54" t="str">
        <x:f>IF('Debt Setup'!$F$3=0,"",F41+J41+N41+R41+V41+Z41+AD41+AH41+AL41+AP41+AT41+AX41)</x:f>
      </x:c>
      <x:c r="F41" s="54" t="str">
        <x:f>IF('Debt Setup'!$F$3=0,"",IF(I40&lt;=0,0,I40*'Debt Setup'!$D$10/100/12))</x:f>
      </x:c>
      <x:c r="G41" s="54" t="str">
        <x:f>IF('Debt Setup'!$F$3=0,"",IF('Debt Setup'!$H$10="",0,MIN('Debt Setup'!$E$10,MAX(0,I40+F41))))</x:f>
      </x:c>
      <x:c r="H41" s="54" t="str">
        <x:f>IF('Debt Setup'!$F$3=0,"",IF('Debt Setup'!$H$10="",0,MIN(MAX(0,I40+F41-G41),MAX(0,'Debt Setup'!$F$5-(G41+K41+O41+S41+W41+AA41+AE41+AI41+AM41+AQ41+AU41+AY41)-(IF(AND('Debt Setup'!$H$10&lt;&gt;"",'Debt Setup'!$H$10&lt;'Debt Setup'!$H$10),MAX(0,I40+F41-G41),0)+IF(AND('Debt Setup'!$H$11&lt;&gt;"",'Debt Setup'!$H$11&lt;'Debt Setup'!$H$10),MAX(0,M40+J41-K41),0)+IF(AND('Debt Setup'!$H$12&lt;&gt;"",'Debt Setup'!$H$12&lt;'Debt Setup'!$H$10),MAX(0,Q40+N41-O41),0)+IF(AND('Debt Setup'!$H$13&lt;&gt;"",'Debt Setup'!$H$13&lt;'Debt Setup'!$H$10),MAX(0,U40+R41-S41),0)+IF(AND('Debt Setup'!$H$14&lt;&gt;"",'Debt Setup'!$H$14&lt;'Debt Setup'!$H$10),MAX(0,Y40+V41-W41),0)+IF(AND('Debt Setup'!$H$15&lt;&gt;"",'Debt Setup'!$H$15&lt;'Debt Setup'!$H$10),MAX(0,AC40+Z41-AA41),0)+IF(AND('Debt Setup'!$H$16&lt;&gt;"",'Debt Setup'!$H$16&lt;'Debt Setup'!$H$10),MAX(0,AG40+AD41-AE41),0)+IF(AND('Debt Setup'!$H$17&lt;&gt;"",'Debt Setup'!$H$17&lt;'Debt Setup'!$H$10),MAX(0,AK40+AH41-AI41),0)+IF(AND('Debt Setup'!$H$18&lt;&gt;"",'Debt Setup'!$H$18&lt;'Debt Setup'!$H$10),MAX(0,AO40+AL41-AM41),0)+IF(AND('Debt Setup'!$H$19&lt;&gt;"",'Debt Setup'!$H$19&lt;'Debt Setup'!$H$10),MAX(0,AS40+AP41-AQ41),0)+IF(AND('Debt Setup'!$H$20&lt;&gt;"",'Debt Setup'!$H$20&lt;'Debt Setup'!$H$10),MAX(0,AW40+AT41-AU41),0)+IF(AND('Debt Setup'!$H$21&lt;&gt;"",'Debt Setup'!$H$21&lt;'Debt Setup'!$H$10),MAX(0,BA40+AX41-AY41),0))))))</x:f>
      </x:c>
      <x:c r="I41" s="54" t="str">
        <x:f>IF('Debt Setup'!$F$3=0,"",MAX(0,I40+F41-G41-H41))</x:f>
      </x:c>
      <x:c r="J41" s="54" t="str">
        <x:f>IF('Debt Setup'!$F$3=0,"",IF(M40&lt;=0,0,M40*'Debt Setup'!$D$11/100/12))</x:f>
      </x:c>
      <x:c r="K41" s="54" t="str">
        <x:f>IF('Debt Setup'!$F$3=0,"",IF('Debt Setup'!$H$11="",0,MIN('Debt Setup'!$E$11,MAX(0,M40+J41))))</x:f>
      </x:c>
      <x:c r="L41" s="54" t="str">
        <x:f>IF('Debt Setup'!$F$3=0,"",IF('Debt Setup'!$H$11="",0,MIN(MAX(0,M40+J41-K41),MAX(0,'Debt Setup'!$F$5-(G41+K41+O41+S41+W41+AA41+AE41+AI41+AM41+AQ41+AU41+AY41)-(IF(AND('Debt Setup'!$H$10&lt;&gt;"",'Debt Setup'!$H$10&lt;'Debt Setup'!$H$11),MAX(0,I40+F41-G41),0)+IF(AND('Debt Setup'!$H$11&lt;&gt;"",'Debt Setup'!$H$11&lt;'Debt Setup'!$H$11),MAX(0,M40+J41-K41),0)+IF(AND('Debt Setup'!$H$12&lt;&gt;"",'Debt Setup'!$H$12&lt;'Debt Setup'!$H$11),MAX(0,Q40+N41-O41),0)+IF(AND('Debt Setup'!$H$13&lt;&gt;"",'Debt Setup'!$H$13&lt;'Debt Setup'!$H$11),MAX(0,U40+R41-S41),0)+IF(AND('Debt Setup'!$H$14&lt;&gt;"",'Debt Setup'!$H$14&lt;'Debt Setup'!$H$11),MAX(0,Y40+V41-W41),0)+IF(AND('Debt Setup'!$H$15&lt;&gt;"",'Debt Setup'!$H$15&lt;'Debt Setup'!$H$11),MAX(0,AC40+Z41-AA41),0)+IF(AND('Debt Setup'!$H$16&lt;&gt;"",'Debt Setup'!$H$16&lt;'Debt Setup'!$H$11),MAX(0,AG40+AD41-AE41),0)+IF(AND('Debt Setup'!$H$17&lt;&gt;"",'Debt Setup'!$H$17&lt;'Debt Setup'!$H$11),MAX(0,AK40+AH41-AI41),0)+IF(AND('Debt Setup'!$H$18&lt;&gt;"",'Debt Setup'!$H$18&lt;'Debt Setup'!$H$11),MAX(0,AO40+AL41-AM41),0)+IF(AND('Debt Setup'!$H$19&lt;&gt;"",'Debt Setup'!$H$19&lt;'Debt Setup'!$H$11),MAX(0,AS40+AP41-AQ41),0)+IF(AND('Debt Setup'!$H$20&lt;&gt;"",'Debt Setup'!$H$20&lt;'Debt Setup'!$H$11),MAX(0,AW40+AT41-AU41),0)+IF(AND('Debt Setup'!$H$21&lt;&gt;"",'Debt Setup'!$H$21&lt;'Debt Setup'!$H$11),MAX(0,BA40+AX41-AY41),0))))))</x:f>
      </x:c>
      <x:c r="M41" s="54" t="str">
        <x:f>IF('Debt Setup'!$F$3=0,"",MAX(0,M40+J41-K41-L41))</x:f>
      </x:c>
      <x:c r="N41" s="54" t="str">
        <x:f>IF('Debt Setup'!$F$3=0,"",IF(Q40&lt;=0,0,Q40*'Debt Setup'!$D$12/100/12))</x:f>
      </x:c>
      <x:c r="O41" s="54" t="str">
        <x:f>IF('Debt Setup'!$F$3=0,"",IF('Debt Setup'!$H$12="",0,MIN('Debt Setup'!$E$12,MAX(0,Q40+N41))))</x:f>
      </x:c>
      <x:c r="P41" s="54" t="str">
        <x:f>IF('Debt Setup'!$F$3=0,"",IF('Debt Setup'!$H$12="",0,MIN(MAX(0,Q40+N41-O41),MAX(0,'Debt Setup'!$F$5-(G41+K41+O41+S41+W41+AA41+AE41+AI41+AM41+AQ41+AU41+AY41)-(IF(AND('Debt Setup'!$H$10&lt;&gt;"",'Debt Setup'!$H$10&lt;'Debt Setup'!$H$12),MAX(0,I40+F41-G41),0)+IF(AND('Debt Setup'!$H$11&lt;&gt;"",'Debt Setup'!$H$11&lt;'Debt Setup'!$H$12),MAX(0,M40+J41-K41),0)+IF(AND('Debt Setup'!$H$12&lt;&gt;"",'Debt Setup'!$H$12&lt;'Debt Setup'!$H$12),MAX(0,Q40+N41-O41),0)+IF(AND('Debt Setup'!$H$13&lt;&gt;"",'Debt Setup'!$H$13&lt;'Debt Setup'!$H$12),MAX(0,U40+R41-S41),0)+IF(AND('Debt Setup'!$H$14&lt;&gt;"",'Debt Setup'!$H$14&lt;'Debt Setup'!$H$12),MAX(0,Y40+V41-W41),0)+IF(AND('Debt Setup'!$H$15&lt;&gt;"",'Debt Setup'!$H$15&lt;'Debt Setup'!$H$12),MAX(0,AC40+Z41-AA41),0)+IF(AND('Debt Setup'!$H$16&lt;&gt;"",'Debt Setup'!$H$16&lt;'Debt Setup'!$H$12),MAX(0,AG40+AD41-AE41),0)+IF(AND('Debt Setup'!$H$17&lt;&gt;"",'Debt Setup'!$H$17&lt;'Debt Setup'!$H$12),MAX(0,AK40+AH41-AI41),0)+IF(AND('Debt Setup'!$H$18&lt;&gt;"",'Debt Setup'!$H$18&lt;'Debt Setup'!$H$12),MAX(0,AO40+AL41-AM41),0)+IF(AND('Debt Setup'!$H$19&lt;&gt;"",'Debt Setup'!$H$19&lt;'Debt Setup'!$H$12),MAX(0,AS40+AP41-AQ41),0)+IF(AND('Debt Setup'!$H$20&lt;&gt;"",'Debt Setup'!$H$20&lt;'Debt Setup'!$H$12),MAX(0,AW40+AT41-AU41),0)+IF(AND('Debt Setup'!$H$21&lt;&gt;"",'Debt Setup'!$H$21&lt;'Debt Setup'!$H$12),MAX(0,BA40+AX41-AY41),0))))))</x:f>
      </x:c>
      <x:c r="Q41" s="54" t="str">
        <x:f>IF('Debt Setup'!$F$3=0,"",MAX(0,Q40+N41-O41-P41))</x:f>
      </x:c>
      <x:c r="R41" s="54" t="str">
        <x:f>IF('Debt Setup'!$F$3=0,"",IF(U40&lt;=0,0,U40*'Debt Setup'!$D$13/100/12))</x:f>
      </x:c>
      <x:c r="S41" s="54" t="str">
        <x:f>IF('Debt Setup'!$F$3=0,"",IF('Debt Setup'!$H$13="",0,MIN('Debt Setup'!$E$13,MAX(0,U40+R41))))</x:f>
      </x:c>
      <x:c r="T41" s="54" t="str">
        <x:f>IF('Debt Setup'!$F$3=0,"",IF('Debt Setup'!$H$13="",0,MIN(MAX(0,U40+R41-S41),MAX(0,'Debt Setup'!$F$5-(G41+K41+O41+S41+W41+AA41+AE41+AI41+AM41+AQ41+AU41+AY41)-(IF(AND('Debt Setup'!$H$10&lt;&gt;"",'Debt Setup'!$H$10&lt;'Debt Setup'!$H$13),MAX(0,I40+F41-G41),0)+IF(AND('Debt Setup'!$H$11&lt;&gt;"",'Debt Setup'!$H$11&lt;'Debt Setup'!$H$13),MAX(0,M40+J41-K41),0)+IF(AND('Debt Setup'!$H$12&lt;&gt;"",'Debt Setup'!$H$12&lt;'Debt Setup'!$H$13),MAX(0,Q40+N41-O41),0)+IF(AND('Debt Setup'!$H$13&lt;&gt;"",'Debt Setup'!$H$13&lt;'Debt Setup'!$H$13),MAX(0,U40+R41-S41),0)+IF(AND('Debt Setup'!$H$14&lt;&gt;"",'Debt Setup'!$H$14&lt;'Debt Setup'!$H$13),MAX(0,Y40+V41-W41),0)+IF(AND('Debt Setup'!$H$15&lt;&gt;"",'Debt Setup'!$H$15&lt;'Debt Setup'!$H$13),MAX(0,AC40+Z41-AA41),0)+IF(AND('Debt Setup'!$H$16&lt;&gt;"",'Debt Setup'!$H$16&lt;'Debt Setup'!$H$13),MAX(0,AG40+AD41-AE41),0)+IF(AND('Debt Setup'!$H$17&lt;&gt;"",'Debt Setup'!$H$17&lt;'Debt Setup'!$H$13),MAX(0,AK40+AH41-AI41),0)+IF(AND('Debt Setup'!$H$18&lt;&gt;"",'Debt Setup'!$H$18&lt;'Debt Setup'!$H$13),MAX(0,AO40+AL41-AM41),0)+IF(AND('Debt Setup'!$H$19&lt;&gt;"",'Debt Setup'!$H$19&lt;'Debt Setup'!$H$13),MAX(0,AS40+AP41-AQ41),0)+IF(AND('Debt Setup'!$H$20&lt;&gt;"",'Debt Setup'!$H$20&lt;'Debt Setup'!$H$13),MAX(0,AW40+AT41-AU41),0)+IF(AND('Debt Setup'!$H$21&lt;&gt;"",'Debt Setup'!$H$21&lt;'Debt Setup'!$H$13),MAX(0,BA40+AX41-AY41),0))))))</x:f>
      </x:c>
      <x:c r="U41" s="54" t="str">
        <x:f>IF('Debt Setup'!$F$3=0,"",MAX(0,U40+R41-S41-T41))</x:f>
      </x:c>
      <x:c r="V41" s="54" t="str">
        <x:f>IF('Debt Setup'!$F$3=0,"",IF(Y40&lt;=0,0,Y40*'Debt Setup'!$D$14/100/12))</x:f>
      </x:c>
      <x:c r="W41" s="54" t="str">
        <x:f>IF('Debt Setup'!$F$3=0,"",IF('Debt Setup'!$H$14="",0,MIN('Debt Setup'!$E$14,MAX(0,Y40+V41))))</x:f>
      </x:c>
      <x:c r="X41" s="54" t="str">
        <x:f>IF('Debt Setup'!$F$3=0,"",IF('Debt Setup'!$H$14="",0,MIN(MAX(0,Y40+V41-W41),MAX(0,'Debt Setup'!$F$5-(G41+K41+O41+S41+W41+AA41+AE41+AI41+AM41+AQ41+AU41+AY41)-(IF(AND('Debt Setup'!$H$10&lt;&gt;"",'Debt Setup'!$H$10&lt;'Debt Setup'!$H$14),MAX(0,I40+F41-G41),0)+IF(AND('Debt Setup'!$H$11&lt;&gt;"",'Debt Setup'!$H$11&lt;'Debt Setup'!$H$14),MAX(0,M40+J41-K41),0)+IF(AND('Debt Setup'!$H$12&lt;&gt;"",'Debt Setup'!$H$12&lt;'Debt Setup'!$H$14),MAX(0,Q40+N41-O41),0)+IF(AND('Debt Setup'!$H$13&lt;&gt;"",'Debt Setup'!$H$13&lt;'Debt Setup'!$H$14),MAX(0,U40+R41-S41),0)+IF(AND('Debt Setup'!$H$14&lt;&gt;"",'Debt Setup'!$H$14&lt;'Debt Setup'!$H$14),MAX(0,Y40+V41-W41),0)+IF(AND('Debt Setup'!$H$15&lt;&gt;"",'Debt Setup'!$H$15&lt;'Debt Setup'!$H$14),MAX(0,AC40+Z41-AA41),0)+IF(AND('Debt Setup'!$H$16&lt;&gt;"",'Debt Setup'!$H$16&lt;'Debt Setup'!$H$14),MAX(0,AG40+AD41-AE41),0)+IF(AND('Debt Setup'!$H$17&lt;&gt;"",'Debt Setup'!$H$17&lt;'Debt Setup'!$H$14),MAX(0,AK40+AH41-AI41),0)+IF(AND('Debt Setup'!$H$18&lt;&gt;"",'Debt Setup'!$H$18&lt;'Debt Setup'!$H$14),MAX(0,AO40+AL41-AM41),0)+IF(AND('Debt Setup'!$H$19&lt;&gt;"",'Debt Setup'!$H$19&lt;'Debt Setup'!$H$14),MAX(0,AS40+AP41-AQ41),0)+IF(AND('Debt Setup'!$H$20&lt;&gt;"",'Debt Setup'!$H$20&lt;'Debt Setup'!$H$14),MAX(0,AW40+AT41-AU41),0)+IF(AND('Debt Setup'!$H$21&lt;&gt;"",'Debt Setup'!$H$21&lt;'Debt Setup'!$H$14),MAX(0,BA40+AX41-AY41),0))))))</x:f>
      </x:c>
      <x:c r="Y41" s="54" t="str">
        <x:f>IF('Debt Setup'!$F$3=0,"",MAX(0,Y40+V41-W41-X41))</x:f>
      </x:c>
      <x:c r="Z41" s="54" t="str">
        <x:f>IF('Debt Setup'!$F$3=0,"",IF(AC40&lt;=0,0,AC40*'Debt Setup'!$D$15/100/12))</x:f>
      </x:c>
      <x:c r="AA41" s="54" t="str">
        <x:f>IF('Debt Setup'!$F$3=0,"",IF('Debt Setup'!$H$15="",0,MIN('Debt Setup'!$E$15,MAX(0,AC40+Z41))))</x:f>
      </x:c>
      <x:c r="AB41" s="54" t="str">
        <x:f>IF('Debt Setup'!$F$3=0,"",IF('Debt Setup'!$H$15="",0,MIN(MAX(0,AC40+Z41-AA41),MAX(0,'Debt Setup'!$F$5-(G41+K41+O41+S41+W41+AA41+AE41+AI41+AM41+AQ41+AU41+AY41)-(IF(AND('Debt Setup'!$H$10&lt;&gt;"",'Debt Setup'!$H$10&lt;'Debt Setup'!$H$15),MAX(0,I40+F41-G41),0)+IF(AND('Debt Setup'!$H$11&lt;&gt;"",'Debt Setup'!$H$11&lt;'Debt Setup'!$H$15),MAX(0,M40+J41-K41),0)+IF(AND('Debt Setup'!$H$12&lt;&gt;"",'Debt Setup'!$H$12&lt;'Debt Setup'!$H$15),MAX(0,Q40+N41-O41),0)+IF(AND('Debt Setup'!$H$13&lt;&gt;"",'Debt Setup'!$H$13&lt;'Debt Setup'!$H$15),MAX(0,U40+R41-S41),0)+IF(AND('Debt Setup'!$H$14&lt;&gt;"",'Debt Setup'!$H$14&lt;'Debt Setup'!$H$15),MAX(0,Y40+V41-W41),0)+IF(AND('Debt Setup'!$H$15&lt;&gt;"",'Debt Setup'!$H$15&lt;'Debt Setup'!$H$15),MAX(0,AC40+Z41-AA41),0)+IF(AND('Debt Setup'!$H$16&lt;&gt;"",'Debt Setup'!$H$16&lt;'Debt Setup'!$H$15),MAX(0,AG40+AD41-AE41),0)+IF(AND('Debt Setup'!$H$17&lt;&gt;"",'Debt Setup'!$H$17&lt;'Debt Setup'!$H$15),MAX(0,AK40+AH41-AI41),0)+IF(AND('Debt Setup'!$H$18&lt;&gt;"",'Debt Setup'!$H$18&lt;'Debt Setup'!$H$15),MAX(0,AO40+AL41-AM41),0)+IF(AND('Debt Setup'!$H$19&lt;&gt;"",'Debt Setup'!$H$19&lt;'Debt Setup'!$H$15),MAX(0,AS40+AP41-AQ41),0)+IF(AND('Debt Setup'!$H$20&lt;&gt;"",'Debt Setup'!$H$20&lt;'Debt Setup'!$H$15),MAX(0,AW40+AT41-AU41),0)+IF(AND('Debt Setup'!$H$21&lt;&gt;"",'Debt Setup'!$H$21&lt;'Debt Setup'!$H$15),MAX(0,BA40+AX41-AY41),0))))))</x:f>
      </x:c>
      <x:c r="AC41" s="54" t="str">
        <x:f>IF('Debt Setup'!$F$3=0,"",MAX(0,AC40+Z41-AA41-AB41))</x:f>
      </x:c>
      <x:c r="AD41" s="54" t="str">
        <x:f>IF('Debt Setup'!$F$3=0,"",IF(AG40&lt;=0,0,AG40*'Debt Setup'!$D$16/100/12))</x:f>
      </x:c>
      <x:c r="AE41" s="54" t="str">
        <x:f>IF('Debt Setup'!$F$3=0,"",IF('Debt Setup'!$H$16="",0,MIN('Debt Setup'!$E$16,MAX(0,AG40+AD41))))</x:f>
      </x:c>
      <x:c r="AF41" s="54" t="str">
        <x:f>IF('Debt Setup'!$F$3=0,"",IF('Debt Setup'!$H$16="",0,MIN(MAX(0,AG40+AD41-AE41),MAX(0,'Debt Setup'!$F$5-(G41+K41+O41+S41+W41+AA41+AE41+AI41+AM41+AQ41+AU41+AY41)-(IF(AND('Debt Setup'!$H$10&lt;&gt;"",'Debt Setup'!$H$10&lt;'Debt Setup'!$H$16),MAX(0,I40+F41-G41),0)+IF(AND('Debt Setup'!$H$11&lt;&gt;"",'Debt Setup'!$H$11&lt;'Debt Setup'!$H$16),MAX(0,M40+J41-K41),0)+IF(AND('Debt Setup'!$H$12&lt;&gt;"",'Debt Setup'!$H$12&lt;'Debt Setup'!$H$16),MAX(0,Q40+N41-O41),0)+IF(AND('Debt Setup'!$H$13&lt;&gt;"",'Debt Setup'!$H$13&lt;'Debt Setup'!$H$16),MAX(0,U40+R41-S41),0)+IF(AND('Debt Setup'!$H$14&lt;&gt;"",'Debt Setup'!$H$14&lt;'Debt Setup'!$H$16),MAX(0,Y40+V41-W41),0)+IF(AND('Debt Setup'!$H$15&lt;&gt;"",'Debt Setup'!$H$15&lt;'Debt Setup'!$H$16),MAX(0,AC40+Z41-AA41),0)+IF(AND('Debt Setup'!$H$16&lt;&gt;"",'Debt Setup'!$H$16&lt;'Debt Setup'!$H$16),MAX(0,AG40+AD41-AE41),0)+IF(AND('Debt Setup'!$H$17&lt;&gt;"",'Debt Setup'!$H$17&lt;'Debt Setup'!$H$16),MAX(0,AK40+AH41-AI41),0)+IF(AND('Debt Setup'!$H$18&lt;&gt;"",'Debt Setup'!$H$18&lt;'Debt Setup'!$H$16),MAX(0,AO40+AL41-AM41),0)+IF(AND('Debt Setup'!$H$19&lt;&gt;"",'Debt Setup'!$H$19&lt;'Debt Setup'!$H$16),MAX(0,AS40+AP41-AQ41),0)+IF(AND('Debt Setup'!$H$20&lt;&gt;"",'Debt Setup'!$H$20&lt;'Debt Setup'!$H$16),MAX(0,AW40+AT41-AU41),0)+IF(AND('Debt Setup'!$H$21&lt;&gt;"",'Debt Setup'!$H$21&lt;'Debt Setup'!$H$16),MAX(0,BA40+AX41-AY41),0))))))</x:f>
      </x:c>
      <x:c r="AG41" s="54" t="str">
        <x:f>IF('Debt Setup'!$F$3=0,"",MAX(0,AG40+AD41-AE41-AF41))</x:f>
      </x:c>
      <x:c r="AH41" s="54" t="str">
        <x:f>IF('Debt Setup'!$F$3=0,"",IF(AK40&lt;=0,0,AK40*'Debt Setup'!$D$17/100/12))</x:f>
      </x:c>
      <x:c r="AI41" s="54" t="str">
        <x:f>IF('Debt Setup'!$F$3=0,"",IF('Debt Setup'!$H$17="",0,MIN('Debt Setup'!$E$17,MAX(0,AK40+AH41))))</x:f>
      </x:c>
      <x:c r="AJ41" s="54" t="str">
        <x:f>IF('Debt Setup'!$F$3=0,"",IF('Debt Setup'!$H$17="",0,MIN(MAX(0,AK40+AH41-AI41),MAX(0,'Debt Setup'!$F$5-(G41+K41+O41+S41+W41+AA41+AE41+AI41+AM41+AQ41+AU41+AY41)-(IF(AND('Debt Setup'!$H$10&lt;&gt;"",'Debt Setup'!$H$10&lt;'Debt Setup'!$H$17),MAX(0,I40+F41-G41),0)+IF(AND('Debt Setup'!$H$11&lt;&gt;"",'Debt Setup'!$H$11&lt;'Debt Setup'!$H$17),MAX(0,M40+J41-K41),0)+IF(AND('Debt Setup'!$H$12&lt;&gt;"",'Debt Setup'!$H$12&lt;'Debt Setup'!$H$17),MAX(0,Q40+N41-O41),0)+IF(AND('Debt Setup'!$H$13&lt;&gt;"",'Debt Setup'!$H$13&lt;'Debt Setup'!$H$17),MAX(0,U40+R41-S41),0)+IF(AND('Debt Setup'!$H$14&lt;&gt;"",'Debt Setup'!$H$14&lt;'Debt Setup'!$H$17),MAX(0,Y40+V41-W41),0)+IF(AND('Debt Setup'!$H$15&lt;&gt;"",'Debt Setup'!$H$15&lt;'Debt Setup'!$H$17),MAX(0,AC40+Z41-AA41),0)+IF(AND('Debt Setup'!$H$16&lt;&gt;"",'Debt Setup'!$H$16&lt;'Debt Setup'!$H$17),MAX(0,AG40+AD41-AE41),0)+IF(AND('Debt Setup'!$H$17&lt;&gt;"",'Debt Setup'!$H$17&lt;'Debt Setup'!$H$17),MAX(0,AK40+AH41-AI41),0)+IF(AND('Debt Setup'!$H$18&lt;&gt;"",'Debt Setup'!$H$18&lt;'Debt Setup'!$H$17),MAX(0,AO40+AL41-AM41),0)+IF(AND('Debt Setup'!$H$19&lt;&gt;"",'Debt Setup'!$H$19&lt;'Debt Setup'!$H$17),MAX(0,AS40+AP41-AQ41),0)+IF(AND('Debt Setup'!$H$20&lt;&gt;"",'Debt Setup'!$H$20&lt;'Debt Setup'!$H$17),MAX(0,AW40+AT41-AU41),0)+IF(AND('Debt Setup'!$H$21&lt;&gt;"",'Debt Setup'!$H$21&lt;'Debt Setup'!$H$17),MAX(0,BA40+AX41-AY41),0))))))</x:f>
      </x:c>
      <x:c r="AK41" s="54" t="str">
        <x:f>IF('Debt Setup'!$F$3=0,"",MAX(0,AK40+AH41-AI41-AJ41))</x:f>
      </x:c>
      <x:c r="AL41" s="54" t="str">
        <x:f>IF('Debt Setup'!$F$3=0,"",IF(AO40&lt;=0,0,AO40*'Debt Setup'!$D$18/100/12))</x:f>
      </x:c>
      <x:c r="AM41" s="54" t="str">
        <x:f>IF('Debt Setup'!$F$3=0,"",IF('Debt Setup'!$H$18="",0,MIN('Debt Setup'!$E$18,MAX(0,AO40+AL41))))</x:f>
      </x:c>
      <x:c r="AN41" s="54" t="str">
        <x:f>IF('Debt Setup'!$F$3=0,"",IF('Debt Setup'!$H$18="",0,MIN(MAX(0,AO40+AL41-AM41),MAX(0,'Debt Setup'!$F$5-(G41+K41+O41+S41+W41+AA41+AE41+AI41+AM41+AQ41+AU41+AY41)-(IF(AND('Debt Setup'!$H$10&lt;&gt;"",'Debt Setup'!$H$10&lt;'Debt Setup'!$H$18),MAX(0,I40+F41-G41),0)+IF(AND('Debt Setup'!$H$11&lt;&gt;"",'Debt Setup'!$H$11&lt;'Debt Setup'!$H$18),MAX(0,M40+J41-K41),0)+IF(AND('Debt Setup'!$H$12&lt;&gt;"",'Debt Setup'!$H$12&lt;'Debt Setup'!$H$18),MAX(0,Q40+N41-O41),0)+IF(AND('Debt Setup'!$H$13&lt;&gt;"",'Debt Setup'!$H$13&lt;'Debt Setup'!$H$18),MAX(0,U40+R41-S41),0)+IF(AND('Debt Setup'!$H$14&lt;&gt;"",'Debt Setup'!$H$14&lt;'Debt Setup'!$H$18),MAX(0,Y40+V41-W41),0)+IF(AND('Debt Setup'!$H$15&lt;&gt;"",'Debt Setup'!$H$15&lt;'Debt Setup'!$H$18),MAX(0,AC40+Z41-AA41),0)+IF(AND('Debt Setup'!$H$16&lt;&gt;"",'Debt Setup'!$H$16&lt;'Debt Setup'!$H$18),MAX(0,AG40+AD41-AE41),0)+IF(AND('Debt Setup'!$H$17&lt;&gt;"",'Debt Setup'!$H$17&lt;'Debt Setup'!$H$18),MAX(0,AK40+AH41-AI41),0)+IF(AND('Debt Setup'!$H$18&lt;&gt;"",'Debt Setup'!$H$18&lt;'Debt Setup'!$H$18),MAX(0,AO40+AL41-AM41),0)+IF(AND('Debt Setup'!$H$19&lt;&gt;"",'Debt Setup'!$H$19&lt;'Debt Setup'!$H$18),MAX(0,AS40+AP41-AQ41),0)+IF(AND('Debt Setup'!$H$20&lt;&gt;"",'Debt Setup'!$H$20&lt;'Debt Setup'!$H$18),MAX(0,AW40+AT41-AU41),0)+IF(AND('Debt Setup'!$H$21&lt;&gt;"",'Debt Setup'!$H$21&lt;'Debt Setup'!$H$18),MAX(0,BA40+AX41-AY41),0))))))</x:f>
      </x:c>
      <x:c r="AO41" s="54" t="str">
        <x:f>IF('Debt Setup'!$F$3=0,"",MAX(0,AO40+AL41-AM41-AN41))</x:f>
      </x:c>
      <x:c r="AP41" s="54" t="str">
        <x:f>IF('Debt Setup'!$F$3=0,"",IF(AS40&lt;=0,0,AS40*'Debt Setup'!$D$19/100/12))</x:f>
      </x:c>
      <x:c r="AQ41" s="54" t="str">
        <x:f>IF('Debt Setup'!$F$3=0,"",IF('Debt Setup'!$H$19="",0,MIN('Debt Setup'!$E$19,MAX(0,AS40+AP41))))</x:f>
      </x:c>
      <x:c r="AR41" s="54" t="str">
        <x:f>IF('Debt Setup'!$F$3=0,"",IF('Debt Setup'!$H$19="",0,MIN(MAX(0,AS40+AP41-AQ41),MAX(0,'Debt Setup'!$F$5-(G41+K41+O41+S41+W41+AA41+AE41+AI41+AM41+AQ41+AU41+AY41)-(IF(AND('Debt Setup'!$H$10&lt;&gt;"",'Debt Setup'!$H$10&lt;'Debt Setup'!$H$19),MAX(0,I40+F41-G41),0)+IF(AND('Debt Setup'!$H$11&lt;&gt;"",'Debt Setup'!$H$11&lt;'Debt Setup'!$H$19),MAX(0,M40+J41-K41),0)+IF(AND('Debt Setup'!$H$12&lt;&gt;"",'Debt Setup'!$H$12&lt;'Debt Setup'!$H$19),MAX(0,Q40+N41-O41),0)+IF(AND('Debt Setup'!$H$13&lt;&gt;"",'Debt Setup'!$H$13&lt;'Debt Setup'!$H$19),MAX(0,U40+R41-S41),0)+IF(AND('Debt Setup'!$H$14&lt;&gt;"",'Debt Setup'!$H$14&lt;'Debt Setup'!$H$19),MAX(0,Y40+V41-W41),0)+IF(AND('Debt Setup'!$H$15&lt;&gt;"",'Debt Setup'!$H$15&lt;'Debt Setup'!$H$19),MAX(0,AC40+Z41-AA41),0)+IF(AND('Debt Setup'!$H$16&lt;&gt;"",'Debt Setup'!$H$16&lt;'Debt Setup'!$H$19),MAX(0,AG40+AD41-AE41),0)+IF(AND('Debt Setup'!$H$17&lt;&gt;"",'Debt Setup'!$H$17&lt;'Debt Setup'!$H$19),MAX(0,AK40+AH41-AI41),0)+IF(AND('Debt Setup'!$H$18&lt;&gt;"",'Debt Setup'!$H$18&lt;'Debt Setup'!$H$19),MAX(0,AO40+AL41-AM41),0)+IF(AND('Debt Setup'!$H$19&lt;&gt;"",'Debt Setup'!$H$19&lt;'Debt Setup'!$H$19),MAX(0,AS40+AP41-AQ41),0)+IF(AND('Debt Setup'!$H$20&lt;&gt;"",'Debt Setup'!$H$20&lt;'Debt Setup'!$H$19),MAX(0,AW40+AT41-AU41),0)+IF(AND('Debt Setup'!$H$21&lt;&gt;"",'Debt Setup'!$H$21&lt;'Debt Setup'!$H$19),MAX(0,BA40+AX41-AY41),0))))))</x:f>
      </x:c>
      <x:c r="AS41" s="54" t="str">
        <x:f>IF('Debt Setup'!$F$3=0,"",MAX(0,AS40+AP41-AQ41-AR41))</x:f>
      </x:c>
      <x:c r="AT41" s="54" t="str">
        <x:f>IF('Debt Setup'!$F$3=0,"",IF(AW40&lt;=0,0,AW40*'Debt Setup'!$D$20/100/12))</x:f>
      </x:c>
      <x:c r="AU41" s="54" t="str">
        <x:f>IF('Debt Setup'!$F$3=0,"",IF('Debt Setup'!$H$20="",0,MIN('Debt Setup'!$E$20,MAX(0,AW40+AT41))))</x:f>
      </x:c>
      <x:c r="AV41" s="54" t="str">
        <x:f>IF('Debt Setup'!$F$3=0,"",IF('Debt Setup'!$H$20="",0,MIN(MAX(0,AW40+AT41-AU41),MAX(0,'Debt Setup'!$F$5-(G41+K41+O41+S41+W41+AA41+AE41+AI41+AM41+AQ41+AU41+AY41)-(IF(AND('Debt Setup'!$H$10&lt;&gt;"",'Debt Setup'!$H$10&lt;'Debt Setup'!$H$20),MAX(0,I40+F41-G41),0)+IF(AND('Debt Setup'!$H$11&lt;&gt;"",'Debt Setup'!$H$11&lt;'Debt Setup'!$H$20),MAX(0,M40+J41-K41),0)+IF(AND('Debt Setup'!$H$12&lt;&gt;"",'Debt Setup'!$H$12&lt;'Debt Setup'!$H$20),MAX(0,Q40+N41-O41),0)+IF(AND('Debt Setup'!$H$13&lt;&gt;"",'Debt Setup'!$H$13&lt;'Debt Setup'!$H$20),MAX(0,U40+R41-S41),0)+IF(AND('Debt Setup'!$H$14&lt;&gt;"",'Debt Setup'!$H$14&lt;'Debt Setup'!$H$20),MAX(0,Y40+V41-W41),0)+IF(AND('Debt Setup'!$H$15&lt;&gt;"",'Debt Setup'!$H$15&lt;'Debt Setup'!$H$20),MAX(0,AC40+Z41-AA41),0)+IF(AND('Debt Setup'!$H$16&lt;&gt;"",'Debt Setup'!$H$16&lt;'Debt Setup'!$H$20),MAX(0,AG40+AD41-AE41),0)+IF(AND('Debt Setup'!$H$17&lt;&gt;"",'Debt Setup'!$H$17&lt;'Debt Setup'!$H$20),MAX(0,AK40+AH41-AI41),0)+IF(AND('Debt Setup'!$H$18&lt;&gt;"",'Debt Setup'!$H$18&lt;'Debt Setup'!$H$20),MAX(0,AO40+AL41-AM41),0)+IF(AND('Debt Setup'!$H$19&lt;&gt;"",'Debt Setup'!$H$19&lt;'Debt Setup'!$H$20),MAX(0,AS40+AP41-AQ41),0)+IF(AND('Debt Setup'!$H$20&lt;&gt;"",'Debt Setup'!$H$20&lt;'Debt Setup'!$H$20),MAX(0,AW40+AT41-AU41),0)+IF(AND('Debt Setup'!$H$21&lt;&gt;"",'Debt Setup'!$H$21&lt;'Debt Setup'!$H$20),MAX(0,BA40+AX41-AY41),0))))))</x:f>
      </x:c>
      <x:c r="AW41" s="54" t="str">
        <x:f>IF('Debt Setup'!$F$3=0,"",MAX(0,AW40+AT41-AU41-AV41))</x:f>
      </x:c>
      <x:c r="AX41" s="54" t="str">
        <x:f>IF('Debt Setup'!$F$3=0,"",IF(BA40&lt;=0,0,BA40*'Debt Setup'!$D$21/100/12))</x:f>
      </x:c>
      <x:c r="AY41" s="54" t="str">
        <x:f>IF('Debt Setup'!$F$3=0,"",IF('Debt Setup'!$H$21="",0,MIN('Debt Setup'!$E$21,MAX(0,BA40+AX41))))</x:f>
      </x:c>
      <x:c r="AZ41" s="54" t="str">
        <x:f>IF('Debt Setup'!$F$3=0,"",IF('Debt Setup'!$H$21="",0,MIN(MAX(0,BA40+AX41-AY41),MAX(0,'Debt Setup'!$F$5-(G41+K41+O41+S41+W41+AA41+AE41+AI41+AM41+AQ41+AU41+AY41)-(IF(AND('Debt Setup'!$H$10&lt;&gt;"",'Debt Setup'!$H$10&lt;'Debt Setup'!$H$21),MAX(0,I40+F41-G41),0)+IF(AND('Debt Setup'!$H$11&lt;&gt;"",'Debt Setup'!$H$11&lt;'Debt Setup'!$H$21),MAX(0,M40+J41-K41),0)+IF(AND('Debt Setup'!$H$12&lt;&gt;"",'Debt Setup'!$H$12&lt;'Debt Setup'!$H$21),MAX(0,Q40+N41-O41),0)+IF(AND('Debt Setup'!$H$13&lt;&gt;"",'Debt Setup'!$H$13&lt;'Debt Setup'!$H$21),MAX(0,U40+R41-S41),0)+IF(AND('Debt Setup'!$H$14&lt;&gt;"",'Debt Setup'!$H$14&lt;'Debt Setup'!$H$21),MAX(0,Y40+V41-W41),0)+IF(AND('Debt Setup'!$H$15&lt;&gt;"",'Debt Setup'!$H$15&lt;'Debt Setup'!$H$21),MAX(0,AC40+Z41-AA41),0)+IF(AND('Debt Setup'!$H$16&lt;&gt;"",'Debt Setup'!$H$16&lt;'Debt Setup'!$H$21),MAX(0,AG40+AD41-AE41),0)+IF(AND('Debt Setup'!$H$17&lt;&gt;"",'Debt Setup'!$H$17&lt;'Debt Setup'!$H$21),MAX(0,AK40+AH41-AI41),0)+IF(AND('Debt Setup'!$H$18&lt;&gt;"",'Debt Setup'!$H$18&lt;'Debt Setup'!$H$21),MAX(0,AO40+AL41-AM41),0)+IF(AND('Debt Setup'!$H$19&lt;&gt;"",'Debt Setup'!$H$19&lt;'Debt Setup'!$H$21),MAX(0,AS40+AP41-AQ41),0)+IF(AND('Debt Setup'!$H$20&lt;&gt;"",'Debt Setup'!$H$20&lt;'Debt Setup'!$H$21),MAX(0,AW40+AT41-AU41),0)+IF(AND('Debt Setup'!$H$21&lt;&gt;"",'Debt Setup'!$H$21&lt;'Debt Setup'!$H$21),MAX(0,BA40+AX41-AY41),0))))))</x:f>
      </x:c>
      <x:c r="BA41" s="54" t="str">
        <x:f>IF('Debt Setup'!$F$3=0,"",MAX(0,BA40+AX41-AY41-AZ41))</x:f>
      </x:c>
    </x:row>
    <x:row r="42">
      <x:c r="A42" t="n">
        <x:v>37</x:v>
      </x:c>
      <x:c r="B42" s="86" t="str">
        <x:f>IF('Debt Setup'!$F$3=0,"",DATE(YEAR('Debt Setup'!$B$6),MONTH('Debt Setup'!$B$6)+A42-1,1))</x:f>
      </x:c>
      <x:c r="C42" s="54" t="str">
        <x:f>IF('Debt Setup'!$F$3=0,"",I42+M42+Q42+U42+Y42+AC42+AG42+AK42+AO42+AS42+AW42+BA42)</x:f>
      </x:c>
      <x:c r="D42" s="54" t="str">
        <x:f>IF('Debt Setup'!$F$3=0,"",G42+H42+K42+L42+O42+P42+S42+T42+W42+X42+AA42+AB42+AE42+AF42+AI42+AJ42+AM42+AN42+AQ42+AR42+AU42+AV42+AY42+AZ42)</x:f>
      </x:c>
      <x:c r="E42" s="54" t="str">
        <x:f>IF('Debt Setup'!$F$3=0,"",F42+J42+N42+R42+V42+Z42+AD42+AH42+AL42+AP42+AT42+AX42)</x:f>
      </x:c>
      <x:c r="F42" s="54" t="str">
        <x:f>IF('Debt Setup'!$F$3=0,"",IF(I41&lt;=0,0,I41*'Debt Setup'!$D$10/100/12))</x:f>
      </x:c>
      <x:c r="G42" s="54" t="str">
        <x:f>IF('Debt Setup'!$F$3=0,"",IF('Debt Setup'!$H$10="",0,MIN('Debt Setup'!$E$10,MAX(0,I41+F42))))</x:f>
      </x:c>
      <x:c r="H42" s="54" t="str">
        <x:f>IF('Debt Setup'!$F$3=0,"",IF('Debt Setup'!$H$10="",0,MIN(MAX(0,I41+F42-G42),MAX(0,'Debt Setup'!$F$5-(G42+K42+O42+S42+W42+AA42+AE42+AI42+AM42+AQ42+AU42+AY42)-(IF(AND('Debt Setup'!$H$10&lt;&gt;"",'Debt Setup'!$H$10&lt;'Debt Setup'!$H$10),MAX(0,I41+F42-G42),0)+IF(AND('Debt Setup'!$H$11&lt;&gt;"",'Debt Setup'!$H$11&lt;'Debt Setup'!$H$10),MAX(0,M41+J42-K42),0)+IF(AND('Debt Setup'!$H$12&lt;&gt;"",'Debt Setup'!$H$12&lt;'Debt Setup'!$H$10),MAX(0,Q41+N42-O42),0)+IF(AND('Debt Setup'!$H$13&lt;&gt;"",'Debt Setup'!$H$13&lt;'Debt Setup'!$H$10),MAX(0,U41+R42-S42),0)+IF(AND('Debt Setup'!$H$14&lt;&gt;"",'Debt Setup'!$H$14&lt;'Debt Setup'!$H$10),MAX(0,Y41+V42-W42),0)+IF(AND('Debt Setup'!$H$15&lt;&gt;"",'Debt Setup'!$H$15&lt;'Debt Setup'!$H$10),MAX(0,AC41+Z42-AA42),0)+IF(AND('Debt Setup'!$H$16&lt;&gt;"",'Debt Setup'!$H$16&lt;'Debt Setup'!$H$10),MAX(0,AG41+AD42-AE42),0)+IF(AND('Debt Setup'!$H$17&lt;&gt;"",'Debt Setup'!$H$17&lt;'Debt Setup'!$H$10),MAX(0,AK41+AH42-AI42),0)+IF(AND('Debt Setup'!$H$18&lt;&gt;"",'Debt Setup'!$H$18&lt;'Debt Setup'!$H$10),MAX(0,AO41+AL42-AM42),0)+IF(AND('Debt Setup'!$H$19&lt;&gt;"",'Debt Setup'!$H$19&lt;'Debt Setup'!$H$10),MAX(0,AS41+AP42-AQ42),0)+IF(AND('Debt Setup'!$H$20&lt;&gt;"",'Debt Setup'!$H$20&lt;'Debt Setup'!$H$10),MAX(0,AW41+AT42-AU42),0)+IF(AND('Debt Setup'!$H$21&lt;&gt;"",'Debt Setup'!$H$21&lt;'Debt Setup'!$H$10),MAX(0,BA41+AX42-AY42),0))))))</x:f>
      </x:c>
      <x:c r="I42" s="54" t="str">
        <x:f>IF('Debt Setup'!$F$3=0,"",MAX(0,I41+F42-G42-H42))</x:f>
      </x:c>
      <x:c r="J42" s="54" t="str">
        <x:f>IF('Debt Setup'!$F$3=0,"",IF(M41&lt;=0,0,M41*'Debt Setup'!$D$11/100/12))</x:f>
      </x:c>
      <x:c r="K42" s="54" t="str">
        <x:f>IF('Debt Setup'!$F$3=0,"",IF('Debt Setup'!$H$11="",0,MIN('Debt Setup'!$E$11,MAX(0,M41+J42))))</x:f>
      </x:c>
      <x:c r="L42" s="54" t="str">
        <x:f>IF('Debt Setup'!$F$3=0,"",IF('Debt Setup'!$H$11="",0,MIN(MAX(0,M41+J42-K42),MAX(0,'Debt Setup'!$F$5-(G42+K42+O42+S42+W42+AA42+AE42+AI42+AM42+AQ42+AU42+AY42)-(IF(AND('Debt Setup'!$H$10&lt;&gt;"",'Debt Setup'!$H$10&lt;'Debt Setup'!$H$11),MAX(0,I41+F42-G42),0)+IF(AND('Debt Setup'!$H$11&lt;&gt;"",'Debt Setup'!$H$11&lt;'Debt Setup'!$H$11),MAX(0,M41+J42-K42),0)+IF(AND('Debt Setup'!$H$12&lt;&gt;"",'Debt Setup'!$H$12&lt;'Debt Setup'!$H$11),MAX(0,Q41+N42-O42),0)+IF(AND('Debt Setup'!$H$13&lt;&gt;"",'Debt Setup'!$H$13&lt;'Debt Setup'!$H$11),MAX(0,U41+R42-S42),0)+IF(AND('Debt Setup'!$H$14&lt;&gt;"",'Debt Setup'!$H$14&lt;'Debt Setup'!$H$11),MAX(0,Y41+V42-W42),0)+IF(AND('Debt Setup'!$H$15&lt;&gt;"",'Debt Setup'!$H$15&lt;'Debt Setup'!$H$11),MAX(0,AC41+Z42-AA42),0)+IF(AND('Debt Setup'!$H$16&lt;&gt;"",'Debt Setup'!$H$16&lt;'Debt Setup'!$H$11),MAX(0,AG41+AD42-AE42),0)+IF(AND('Debt Setup'!$H$17&lt;&gt;"",'Debt Setup'!$H$17&lt;'Debt Setup'!$H$11),MAX(0,AK41+AH42-AI42),0)+IF(AND('Debt Setup'!$H$18&lt;&gt;"",'Debt Setup'!$H$18&lt;'Debt Setup'!$H$11),MAX(0,AO41+AL42-AM42),0)+IF(AND('Debt Setup'!$H$19&lt;&gt;"",'Debt Setup'!$H$19&lt;'Debt Setup'!$H$11),MAX(0,AS41+AP42-AQ42),0)+IF(AND('Debt Setup'!$H$20&lt;&gt;"",'Debt Setup'!$H$20&lt;'Debt Setup'!$H$11),MAX(0,AW41+AT42-AU42),0)+IF(AND('Debt Setup'!$H$21&lt;&gt;"",'Debt Setup'!$H$21&lt;'Debt Setup'!$H$11),MAX(0,BA41+AX42-AY42),0))))))</x:f>
      </x:c>
      <x:c r="M42" s="54" t="str">
        <x:f>IF('Debt Setup'!$F$3=0,"",MAX(0,M41+J42-K42-L42))</x:f>
      </x:c>
      <x:c r="N42" s="54" t="str">
        <x:f>IF('Debt Setup'!$F$3=0,"",IF(Q41&lt;=0,0,Q41*'Debt Setup'!$D$12/100/12))</x:f>
      </x:c>
      <x:c r="O42" s="54" t="str">
        <x:f>IF('Debt Setup'!$F$3=0,"",IF('Debt Setup'!$H$12="",0,MIN('Debt Setup'!$E$12,MAX(0,Q41+N42))))</x:f>
      </x:c>
      <x:c r="P42" s="54" t="str">
        <x:f>IF('Debt Setup'!$F$3=0,"",IF('Debt Setup'!$H$12="",0,MIN(MAX(0,Q41+N42-O42),MAX(0,'Debt Setup'!$F$5-(G42+K42+O42+S42+W42+AA42+AE42+AI42+AM42+AQ42+AU42+AY42)-(IF(AND('Debt Setup'!$H$10&lt;&gt;"",'Debt Setup'!$H$10&lt;'Debt Setup'!$H$12),MAX(0,I41+F42-G42),0)+IF(AND('Debt Setup'!$H$11&lt;&gt;"",'Debt Setup'!$H$11&lt;'Debt Setup'!$H$12),MAX(0,M41+J42-K42),0)+IF(AND('Debt Setup'!$H$12&lt;&gt;"",'Debt Setup'!$H$12&lt;'Debt Setup'!$H$12),MAX(0,Q41+N42-O42),0)+IF(AND('Debt Setup'!$H$13&lt;&gt;"",'Debt Setup'!$H$13&lt;'Debt Setup'!$H$12),MAX(0,U41+R42-S42),0)+IF(AND('Debt Setup'!$H$14&lt;&gt;"",'Debt Setup'!$H$14&lt;'Debt Setup'!$H$12),MAX(0,Y41+V42-W42),0)+IF(AND('Debt Setup'!$H$15&lt;&gt;"",'Debt Setup'!$H$15&lt;'Debt Setup'!$H$12),MAX(0,AC41+Z42-AA42),0)+IF(AND('Debt Setup'!$H$16&lt;&gt;"",'Debt Setup'!$H$16&lt;'Debt Setup'!$H$12),MAX(0,AG41+AD42-AE42),0)+IF(AND('Debt Setup'!$H$17&lt;&gt;"",'Debt Setup'!$H$17&lt;'Debt Setup'!$H$12),MAX(0,AK41+AH42-AI42),0)+IF(AND('Debt Setup'!$H$18&lt;&gt;"",'Debt Setup'!$H$18&lt;'Debt Setup'!$H$12),MAX(0,AO41+AL42-AM42),0)+IF(AND('Debt Setup'!$H$19&lt;&gt;"",'Debt Setup'!$H$19&lt;'Debt Setup'!$H$12),MAX(0,AS41+AP42-AQ42),0)+IF(AND('Debt Setup'!$H$20&lt;&gt;"",'Debt Setup'!$H$20&lt;'Debt Setup'!$H$12),MAX(0,AW41+AT42-AU42),0)+IF(AND('Debt Setup'!$H$21&lt;&gt;"",'Debt Setup'!$H$21&lt;'Debt Setup'!$H$12),MAX(0,BA41+AX42-AY42),0))))))</x:f>
      </x:c>
      <x:c r="Q42" s="54" t="str">
        <x:f>IF('Debt Setup'!$F$3=0,"",MAX(0,Q41+N42-O42-P42))</x:f>
      </x:c>
      <x:c r="R42" s="54" t="str">
        <x:f>IF('Debt Setup'!$F$3=0,"",IF(U41&lt;=0,0,U41*'Debt Setup'!$D$13/100/12))</x:f>
      </x:c>
      <x:c r="S42" s="54" t="str">
        <x:f>IF('Debt Setup'!$F$3=0,"",IF('Debt Setup'!$H$13="",0,MIN('Debt Setup'!$E$13,MAX(0,U41+R42))))</x:f>
      </x:c>
      <x:c r="T42" s="54" t="str">
        <x:f>IF('Debt Setup'!$F$3=0,"",IF('Debt Setup'!$H$13="",0,MIN(MAX(0,U41+R42-S42),MAX(0,'Debt Setup'!$F$5-(G42+K42+O42+S42+W42+AA42+AE42+AI42+AM42+AQ42+AU42+AY42)-(IF(AND('Debt Setup'!$H$10&lt;&gt;"",'Debt Setup'!$H$10&lt;'Debt Setup'!$H$13),MAX(0,I41+F42-G42),0)+IF(AND('Debt Setup'!$H$11&lt;&gt;"",'Debt Setup'!$H$11&lt;'Debt Setup'!$H$13),MAX(0,M41+J42-K42),0)+IF(AND('Debt Setup'!$H$12&lt;&gt;"",'Debt Setup'!$H$12&lt;'Debt Setup'!$H$13),MAX(0,Q41+N42-O42),0)+IF(AND('Debt Setup'!$H$13&lt;&gt;"",'Debt Setup'!$H$13&lt;'Debt Setup'!$H$13),MAX(0,U41+R42-S42),0)+IF(AND('Debt Setup'!$H$14&lt;&gt;"",'Debt Setup'!$H$14&lt;'Debt Setup'!$H$13),MAX(0,Y41+V42-W42),0)+IF(AND('Debt Setup'!$H$15&lt;&gt;"",'Debt Setup'!$H$15&lt;'Debt Setup'!$H$13),MAX(0,AC41+Z42-AA42),0)+IF(AND('Debt Setup'!$H$16&lt;&gt;"",'Debt Setup'!$H$16&lt;'Debt Setup'!$H$13),MAX(0,AG41+AD42-AE42),0)+IF(AND('Debt Setup'!$H$17&lt;&gt;"",'Debt Setup'!$H$17&lt;'Debt Setup'!$H$13),MAX(0,AK41+AH42-AI42),0)+IF(AND('Debt Setup'!$H$18&lt;&gt;"",'Debt Setup'!$H$18&lt;'Debt Setup'!$H$13),MAX(0,AO41+AL42-AM42),0)+IF(AND('Debt Setup'!$H$19&lt;&gt;"",'Debt Setup'!$H$19&lt;'Debt Setup'!$H$13),MAX(0,AS41+AP42-AQ42),0)+IF(AND('Debt Setup'!$H$20&lt;&gt;"",'Debt Setup'!$H$20&lt;'Debt Setup'!$H$13),MAX(0,AW41+AT42-AU42),0)+IF(AND('Debt Setup'!$H$21&lt;&gt;"",'Debt Setup'!$H$21&lt;'Debt Setup'!$H$13),MAX(0,BA41+AX42-AY42),0))))))</x:f>
      </x:c>
      <x:c r="U42" s="54" t="str">
        <x:f>IF('Debt Setup'!$F$3=0,"",MAX(0,U41+R42-S42-T42))</x:f>
      </x:c>
      <x:c r="V42" s="54" t="str">
        <x:f>IF('Debt Setup'!$F$3=0,"",IF(Y41&lt;=0,0,Y41*'Debt Setup'!$D$14/100/12))</x:f>
      </x:c>
      <x:c r="W42" s="54" t="str">
        <x:f>IF('Debt Setup'!$F$3=0,"",IF('Debt Setup'!$H$14="",0,MIN('Debt Setup'!$E$14,MAX(0,Y41+V42))))</x:f>
      </x:c>
      <x:c r="X42" s="54" t="str">
        <x:f>IF('Debt Setup'!$F$3=0,"",IF('Debt Setup'!$H$14="",0,MIN(MAX(0,Y41+V42-W42),MAX(0,'Debt Setup'!$F$5-(G42+K42+O42+S42+W42+AA42+AE42+AI42+AM42+AQ42+AU42+AY42)-(IF(AND('Debt Setup'!$H$10&lt;&gt;"",'Debt Setup'!$H$10&lt;'Debt Setup'!$H$14),MAX(0,I41+F42-G42),0)+IF(AND('Debt Setup'!$H$11&lt;&gt;"",'Debt Setup'!$H$11&lt;'Debt Setup'!$H$14),MAX(0,M41+J42-K42),0)+IF(AND('Debt Setup'!$H$12&lt;&gt;"",'Debt Setup'!$H$12&lt;'Debt Setup'!$H$14),MAX(0,Q41+N42-O42),0)+IF(AND('Debt Setup'!$H$13&lt;&gt;"",'Debt Setup'!$H$13&lt;'Debt Setup'!$H$14),MAX(0,U41+R42-S42),0)+IF(AND('Debt Setup'!$H$14&lt;&gt;"",'Debt Setup'!$H$14&lt;'Debt Setup'!$H$14),MAX(0,Y41+V42-W42),0)+IF(AND('Debt Setup'!$H$15&lt;&gt;"",'Debt Setup'!$H$15&lt;'Debt Setup'!$H$14),MAX(0,AC41+Z42-AA42),0)+IF(AND('Debt Setup'!$H$16&lt;&gt;"",'Debt Setup'!$H$16&lt;'Debt Setup'!$H$14),MAX(0,AG41+AD42-AE42),0)+IF(AND('Debt Setup'!$H$17&lt;&gt;"",'Debt Setup'!$H$17&lt;'Debt Setup'!$H$14),MAX(0,AK41+AH42-AI42),0)+IF(AND('Debt Setup'!$H$18&lt;&gt;"",'Debt Setup'!$H$18&lt;'Debt Setup'!$H$14),MAX(0,AO41+AL42-AM42),0)+IF(AND('Debt Setup'!$H$19&lt;&gt;"",'Debt Setup'!$H$19&lt;'Debt Setup'!$H$14),MAX(0,AS41+AP42-AQ42),0)+IF(AND('Debt Setup'!$H$20&lt;&gt;"",'Debt Setup'!$H$20&lt;'Debt Setup'!$H$14),MAX(0,AW41+AT42-AU42),0)+IF(AND('Debt Setup'!$H$21&lt;&gt;"",'Debt Setup'!$H$21&lt;'Debt Setup'!$H$14),MAX(0,BA41+AX42-AY42),0))))))</x:f>
      </x:c>
      <x:c r="Y42" s="54" t="str">
        <x:f>IF('Debt Setup'!$F$3=0,"",MAX(0,Y41+V42-W42-X42))</x:f>
      </x:c>
      <x:c r="Z42" s="54" t="str">
        <x:f>IF('Debt Setup'!$F$3=0,"",IF(AC41&lt;=0,0,AC41*'Debt Setup'!$D$15/100/12))</x:f>
      </x:c>
      <x:c r="AA42" s="54" t="str">
        <x:f>IF('Debt Setup'!$F$3=0,"",IF('Debt Setup'!$H$15="",0,MIN('Debt Setup'!$E$15,MAX(0,AC41+Z42))))</x:f>
      </x:c>
      <x:c r="AB42" s="54" t="str">
        <x:f>IF('Debt Setup'!$F$3=0,"",IF('Debt Setup'!$H$15="",0,MIN(MAX(0,AC41+Z42-AA42),MAX(0,'Debt Setup'!$F$5-(G42+K42+O42+S42+W42+AA42+AE42+AI42+AM42+AQ42+AU42+AY42)-(IF(AND('Debt Setup'!$H$10&lt;&gt;"",'Debt Setup'!$H$10&lt;'Debt Setup'!$H$15),MAX(0,I41+F42-G42),0)+IF(AND('Debt Setup'!$H$11&lt;&gt;"",'Debt Setup'!$H$11&lt;'Debt Setup'!$H$15),MAX(0,M41+J42-K42),0)+IF(AND('Debt Setup'!$H$12&lt;&gt;"",'Debt Setup'!$H$12&lt;'Debt Setup'!$H$15),MAX(0,Q41+N42-O42),0)+IF(AND('Debt Setup'!$H$13&lt;&gt;"",'Debt Setup'!$H$13&lt;'Debt Setup'!$H$15),MAX(0,U41+R42-S42),0)+IF(AND('Debt Setup'!$H$14&lt;&gt;"",'Debt Setup'!$H$14&lt;'Debt Setup'!$H$15),MAX(0,Y41+V42-W42),0)+IF(AND('Debt Setup'!$H$15&lt;&gt;"",'Debt Setup'!$H$15&lt;'Debt Setup'!$H$15),MAX(0,AC41+Z42-AA42),0)+IF(AND('Debt Setup'!$H$16&lt;&gt;"",'Debt Setup'!$H$16&lt;'Debt Setup'!$H$15),MAX(0,AG41+AD42-AE42),0)+IF(AND('Debt Setup'!$H$17&lt;&gt;"",'Debt Setup'!$H$17&lt;'Debt Setup'!$H$15),MAX(0,AK41+AH42-AI42),0)+IF(AND('Debt Setup'!$H$18&lt;&gt;"",'Debt Setup'!$H$18&lt;'Debt Setup'!$H$15),MAX(0,AO41+AL42-AM42),0)+IF(AND('Debt Setup'!$H$19&lt;&gt;"",'Debt Setup'!$H$19&lt;'Debt Setup'!$H$15),MAX(0,AS41+AP42-AQ42),0)+IF(AND('Debt Setup'!$H$20&lt;&gt;"",'Debt Setup'!$H$20&lt;'Debt Setup'!$H$15),MAX(0,AW41+AT42-AU42),0)+IF(AND('Debt Setup'!$H$21&lt;&gt;"",'Debt Setup'!$H$21&lt;'Debt Setup'!$H$15),MAX(0,BA41+AX42-AY42),0))))))</x:f>
      </x:c>
      <x:c r="AC42" s="54" t="str">
        <x:f>IF('Debt Setup'!$F$3=0,"",MAX(0,AC41+Z42-AA42-AB42))</x:f>
      </x:c>
      <x:c r="AD42" s="54" t="str">
        <x:f>IF('Debt Setup'!$F$3=0,"",IF(AG41&lt;=0,0,AG41*'Debt Setup'!$D$16/100/12))</x:f>
      </x:c>
      <x:c r="AE42" s="54" t="str">
        <x:f>IF('Debt Setup'!$F$3=0,"",IF('Debt Setup'!$H$16="",0,MIN('Debt Setup'!$E$16,MAX(0,AG41+AD42))))</x:f>
      </x:c>
      <x:c r="AF42" s="54" t="str">
        <x:f>IF('Debt Setup'!$F$3=0,"",IF('Debt Setup'!$H$16="",0,MIN(MAX(0,AG41+AD42-AE42),MAX(0,'Debt Setup'!$F$5-(G42+K42+O42+S42+W42+AA42+AE42+AI42+AM42+AQ42+AU42+AY42)-(IF(AND('Debt Setup'!$H$10&lt;&gt;"",'Debt Setup'!$H$10&lt;'Debt Setup'!$H$16),MAX(0,I41+F42-G42),0)+IF(AND('Debt Setup'!$H$11&lt;&gt;"",'Debt Setup'!$H$11&lt;'Debt Setup'!$H$16),MAX(0,M41+J42-K42),0)+IF(AND('Debt Setup'!$H$12&lt;&gt;"",'Debt Setup'!$H$12&lt;'Debt Setup'!$H$16),MAX(0,Q41+N42-O42),0)+IF(AND('Debt Setup'!$H$13&lt;&gt;"",'Debt Setup'!$H$13&lt;'Debt Setup'!$H$16),MAX(0,U41+R42-S42),0)+IF(AND('Debt Setup'!$H$14&lt;&gt;"",'Debt Setup'!$H$14&lt;'Debt Setup'!$H$16),MAX(0,Y41+V42-W42),0)+IF(AND('Debt Setup'!$H$15&lt;&gt;"",'Debt Setup'!$H$15&lt;'Debt Setup'!$H$16),MAX(0,AC41+Z42-AA42),0)+IF(AND('Debt Setup'!$H$16&lt;&gt;"",'Debt Setup'!$H$16&lt;'Debt Setup'!$H$16),MAX(0,AG41+AD42-AE42),0)+IF(AND('Debt Setup'!$H$17&lt;&gt;"",'Debt Setup'!$H$17&lt;'Debt Setup'!$H$16),MAX(0,AK41+AH42-AI42),0)+IF(AND('Debt Setup'!$H$18&lt;&gt;"",'Debt Setup'!$H$18&lt;'Debt Setup'!$H$16),MAX(0,AO41+AL42-AM42),0)+IF(AND('Debt Setup'!$H$19&lt;&gt;"",'Debt Setup'!$H$19&lt;'Debt Setup'!$H$16),MAX(0,AS41+AP42-AQ42),0)+IF(AND('Debt Setup'!$H$20&lt;&gt;"",'Debt Setup'!$H$20&lt;'Debt Setup'!$H$16),MAX(0,AW41+AT42-AU42),0)+IF(AND('Debt Setup'!$H$21&lt;&gt;"",'Debt Setup'!$H$21&lt;'Debt Setup'!$H$16),MAX(0,BA41+AX42-AY42),0))))))</x:f>
      </x:c>
      <x:c r="AG42" s="54" t="str">
        <x:f>IF('Debt Setup'!$F$3=0,"",MAX(0,AG41+AD42-AE42-AF42))</x:f>
      </x:c>
      <x:c r="AH42" s="54" t="str">
        <x:f>IF('Debt Setup'!$F$3=0,"",IF(AK41&lt;=0,0,AK41*'Debt Setup'!$D$17/100/12))</x:f>
      </x:c>
      <x:c r="AI42" s="54" t="str">
        <x:f>IF('Debt Setup'!$F$3=0,"",IF('Debt Setup'!$H$17="",0,MIN('Debt Setup'!$E$17,MAX(0,AK41+AH42))))</x:f>
      </x:c>
      <x:c r="AJ42" s="54" t="str">
        <x:f>IF('Debt Setup'!$F$3=0,"",IF('Debt Setup'!$H$17="",0,MIN(MAX(0,AK41+AH42-AI42),MAX(0,'Debt Setup'!$F$5-(G42+K42+O42+S42+W42+AA42+AE42+AI42+AM42+AQ42+AU42+AY42)-(IF(AND('Debt Setup'!$H$10&lt;&gt;"",'Debt Setup'!$H$10&lt;'Debt Setup'!$H$17),MAX(0,I41+F42-G42),0)+IF(AND('Debt Setup'!$H$11&lt;&gt;"",'Debt Setup'!$H$11&lt;'Debt Setup'!$H$17),MAX(0,M41+J42-K42),0)+IF(AND('Debt Setup'!$H$12&lt;&gt;"",'Debt Setup'!$H$12&lt;'Debt Setup'!$H$17),MAX(0,Q41+N42-O42),0)+IF(AND('Debt Setup'!$H$13&lt;&gt;"",'Debt Setup'!$H$13&lt;'Debt Setup'!$H$17),MAX(0,U41+R42-S42),0)+IF(AND('Debt Setup'!$H$14&lt;&gt;"",'Debt Setup'!$H$14&lt;'Debt Setup'!$H$17),MAX(0,Y41+V42-W42),0)+IF(AND('Debt Setup'!$H$15&lt;&gt;"",'Debt Setup'!$H$15&lt;'Debt Setup'!$H$17),MAX(0,AC41+Z42-AA42),0)+IF(AND('Debt Setup'!$H$16&lt;&gt;"",'Debt Setup'!$H$16&lt;'Debt Setup'!$H$17),MAX(0,AG41+AD42-AE42),0)+IF(AND('Debt Setup'!$H$17&lt;&gt;"",'Debt Setup'!$H$17&lt;'Debt Setup'!$H$17),MAX(0,AK41+AH42-AI42),0)+IF(AND('Debt Setup'!$H$18&lt;&gt;"",'Debt Setup'!$H$18&lt;'Debt Setup'!$H$17),MAX(0,AO41+AL42-AM42),0)+IF(AND('Debt Setup'!$H$19&lt;&gt;"",'Debt Setup'!$H$19&lt;'Debt Setup'!$H$17),MAX(0,AS41+AP42-AQ42),0)+IF(AND('Debt Setup'!$H$20&lt;&gt;"",'Debt Setup'!$H$20&lt;'Debt Setup'!$H$17),MAX(0,AW41+AT42-AU42),0)+IF(AND('Debt Setup'!$H$21&lt;&gt;"",'Debt Setup'!$H$21&lt;'Debt Setup'!$H$17),MAX(0,BA41+AX42-AY42),0))))))</x:f>
      </x:c>
      <x:c r="AK42" s="54" t="str">
        <x:f>IF('Debt Setup'!$F$3=0,"",MAX(0,AK41+AH42-AI42-AJ42))</x:f>
      </x:c>
      <x:c r="AL42" s="54" t="str">
        <x:f>IF('Debt Setup'!$F$3=0,"",IF(AO41&lt;=0,0,AO41*'Debt Setup'!$D$18/100/12))</x:f>
      </x:c>
      <x:c r="AM42" s="54" t="str">
        <x:f>IF('Debt Setup'!$F$3=0,"",IF('Debt Setup'!$H$18="",0,MIN('Debt Setup'!$E$18,MAX(0,AO41+AL42))))</x:f>
      </x:c>
      <x:c r="AN42" s="54" t="str">
        <x:f>IF('Debt Setup'!$F$3=0,"",IF('Debt Setup'!$H$18="",0,MIN(MAX(0,AO41+AL42-AM42),MAX(0,'Debt Setup'!$F$5-(G42+K42+O42+S42+W42+AA42+AE42+AI42+AM42+AQ42+AU42+AY42)-(IF(AND('Debt Setup'!$H$10&lt;&gt;"",'Debt Setup'!$H$10&lt;'Debt Setup'!$H$18),MAX(0,I41+F42-G42),0)+IF(AND('Debt Setup'!$H$11&lt;&gt;"",'Debt Setup'!$H$11&lt;'Debt Setup'!$H$18),MAX(0,M41+J42-K42),0)+IF(AND('Debt Setup'!$H$12&lt;&gt;"",'Debt Setup'!$H$12&lt;'Debt Setup'!$H$18),MAX(0,Q41+N42-O42),0)+IF(AND('Debt Setup'!$H$13&lt;&gt;"",'Debt Setup'!$H$13&lt;'Debt Setup'!$H$18),MAX(0,U41+R42-S42),0)+IF(AND('Debt Setup'!$H$14&lt;&gt;"",'Debt Setup'!$H$14&lt;'Debt Setup'!$H$18),MAX(0,Y41+V42-W42),0)+IF(AND('Debt Setup'!$H$15&lt;&gt;"",'Debt Setup'!$H$15&lt;'Debt Setup'!$H$18),MAX(0,AC41+Z42-AA42),0)+IF(AND('Debt Setup'!$H$16&lt;&gt;"",'Debt Setup'!$H$16&lt;'Debt Setup'!$H$18),MAX(0,AG41+AD42-AE42),0)+IF(AND('Debt Setup'!$H$17&lt;&gt;"",'Debt Setup'!$H$17&lt;'Debt Setup'!$H$18),MAX(0,AK41+AH42-AI42),0)+IF(AND('Debt Setup'!$H$18&lt;&gt;"",'Debt Setup'!$H$18&lt;'Debt Setup'!$H$18),MAX(0,AO41+AL42-AM42),0)+IF(AND('Debt Setup'!$H$19&lt;&gt;"",'Debt Setup'!$H$19&lt;'Debt Setup'!$H$18),MAX(0,AS41+AP42-AQ42),0)+IF(AND('Debt Setup'!$H$20&lt;&gt;"",'Debt Setup'!$H$20&lt;'Debt Setup'!$H$18),MAX(0,AW41+AT42-AU42),0)+IF(AND('Debt Setup'!$H$21&lt;&gt;"",'Debt Setup'!$H$21&lt;'Debt Setup'!$H$18),MAX(0,BA41+AX42-AY42),0))))))</x:f>
      </x:c>
      <x:c r="AO42" s="54" t="str">
        <x:f>IF('Debt Setup'!$F$3=0,"",MAX(0,AO41+AL42-AM42-AN42))</x:f>
      </x:c>
      <x:c r="AP42" s="54" t="str">
        <x:f>IF('Debt Setup'!$F$3=0,"",IF(AS41&lt;=0,0,AS41*'Debt Setup'!$D$19/100/12))</x:f>
      </x:c>
      <x:c r="AQ42" s="54" t="str">
        <x:f>IF('Debt Setup'!$F$3=0,"",IF('Debt Setup'!$H$19="",0,MIN('Debt Setup'!$E$19,MAX(0,AS41+AP42))))</x:f>
      </x:c>
      <x:c r="AR42" s="54" t="str">
        <x:f>IF('Debt Setup'!$F$3=0,"",IF('Debt Setup'!$H$19="",0,MIN(MAX(0,AS41+AP42-AQ42),MAX(0,'Debt Setup'!$F$5-(G42+K42+O42+S42+W42+AA42+AE42+AI42+AM42+AQ42+AU42+AY42)-(IF(AND('Debt Setup'!$H$10&lt;&gt;"",'Debt Setup'!$H$10&lt;'Debt Setup'!$H$19),MAX(0,I41+F42-G42),0)+IF(AND('Debt Setup'!$H$11&lt;&gt;"",'Debt Setup'!$H$11&lt;'Debt Setup'!$H$19),MAX(0,M41+J42-K42),0)+IF(AND('Debt Setup'!$H$12&lt;&gt;"",'Debt Setup'!$H$12&lt;'Debt Setup'!$H$19),MAX(0,Q41+N42-O42),0)+IF(AND('Debt Setup'!$H$13&lt;&gt;"",'Debt Setup'!$H$13&lt;'Debt Setup'!$H$19),MAX(0,U41+R42-S42),0)+IF(AND('Debt Setup'!$H$14&lt;&gt;"",'Debt Setup'!$H$14&lt;'Debt Setup'!$H$19),MAX(0,Y41+V42-W42),0)+IF(AND('Debt Setup'!$H$15&lt;&gt;"",'Debt Setup'!$H$15&lt;'Debt Setup'!$H$19),MAX(0,AC41+Z42-AA42),0)+IF(AND('Debt Setup'!$H$16&lt;&gt;"",'Debt Setup'!$H$16&lt;'Debt Setup'!$H$19),MAX(0,AG41+AD42-AE42),0)+IF(AND('Debt Setup'!$H$17&lt;&gt;"",'Debt Setup'!$H$17&lt;'Debt Setup'!$H$19),MAX(0,AK41+AH42-AI42),0)+IF(AND('Debt Setup'!$H$18&lt;&gt;"",'Debt Setup'!$H$18&lt;'Debt Setup'!$H$19),MAX(0,AO41+AL42-AM42),0)+IF(AND('Debt Setup'!$H$19&lt;&gt;"",'Debt Setup'!$H$19&lt;'Debt Setup'!$H$19),MAX(0,AS41+AP42-AQ42),0)+IF(AND('Debt Setup'!$H$20&lt;&gt;"",'Debt Setup'!$H$20&lt;'Debt Setup'!$H$19),MAX(0,AW41+AT42-AU42),0)+IF(AND('Debt Setup'!$H$21&lt;&gt;"",'Debt Setup'!$H$21&lt;'Debt Setup'!$H$19),MAX(0,BA41+AX42-AY42),0))))))</x:f>
      </x:c>
      <x:c r="AS42" s="54" t="str">
        <x:f>IF('Debt Setup'!$F$3=0,"",MAX(0,AS41+AP42-AQ42-AR42))</x:f>
      </x:c>
      <x:c r="AT42" s="54" t="str">
        <x:f>IF('Debt Setup'!$F$3=0,"",IF(AW41&lt;=0,0,AW41*'Debt Setup'!$D$20/100/12))</x:f>
      </x:c>
      <x:c r="AU42" s="54" t="str">
        <x:f>IF('Debt Setup'!$F$3=0,"",IF('Debt Setup'!$H$20="",0,MIN('Debt Setup'!$E$20,MAX(0,AW41+AT42))))</x:f>
      </x:c>
      <x:c r="AV42" s="54" t="str">
        <x:f>IF('Debt Setup'!$F$3=0,"",IF('Debt Setup'!$H$20="",0,MIN(MAX(0,AW41+AT42-AU42),MAX(0,'Debt Setup'!$F$5-(G42+K42+O42+S42+W42+AA42+AE42+AI42+AM42+AQ42+AU42+AY42)-(IF(AND('Debt Setup'!$H$10&lt;&gt;"",'Debt Setup'!$H$10&lt;'Debt Setup'!$H$20),MAX(0,I41+F42-G42),0)+IF(AND('Debt Setup'!$H$11&lt;&gt;"",'Debt Setup'!$H$11&lt;'Debt Setup'!$H$20),MAX(0,M41+J42-K42),0)+IF(AND('Debt Setup'!$H$12&lt;&gt;"",'Debt Setup'!$H$12&lt;'Debt Setup'!$H$20),MAX(0,Q41+N42-O42),0)+IF(AND('Debt Setup'!$H$13&lt;&gt;"",'Debt Setup'!$H$13&lt;'Debt Setup'!$H$20),MAX(0,U41+R42-S42),0)+IF(AND('Debt Setup'!$H$14&lt;&gt;"",'Debt Setup'!$H$14&lt;'Debt Setup'!$H$20),MAX(0,Y41+V42-W42),0)+IF(AND('Debt Setup'!$H$15&lt;&gt;"",'Debt Setup'!$H$15&lt;'Debt Setup'!$H$20),MAX(0,AC41+Z42-AA42),0)+IF(AND('Debt Setup'!$H$16&lt;&gt;"",'Debt Setup'!$H$16&lt;'Debt Setup'!$H$20),MAX(0,AG41+AD42-AE42),0)+IF(AND('Debt Setup'!$H$17&lt;&gt;"",'Debt Setup'!$H$17&lt;'Debt Setup'!$H$20),MAX(0,AK41+AH42-AI42),0)+IF(AND('Debt Setup'!$H$18&lt;&gt;"",'Debt Setup'!$H$18&lt;'Debt Setup'!$H$20),MAX(0,AO41+AL42-AM42),0)+IF(AND('Debt Setup'!$H$19&lt;&gt;"",'Debt Setup'!$H$19&lt;'Debt Setup'!$H$20),MAX(0,AS41+AP42-AQ42),0)+IF(AND('Debt Setup'!$H$20&lt;&gt;"",'Debt Setup'!$H$20&lt;'Debt Setup'!$H$20),MAX(0,AW41+AT42-AU42),0)+IF(AND('Debt Setup'!$H$21&lt;&gt;"",'Debt Setup'!$H$21&lt;'Debt Setup'!$H$20),MAX(0,BA41+AX42-AY42),0))))))</x:f>
      </x:c>
      <x:c r="AW42" s="54" t="str">
        <x:f>IF('Debt Setup'!$F$3=0,"",MAX(0,AW41+AT42-AU42-AV42))</x:f>
      </x:c>
      <x:c r="AX42" s="54" t="str">
        <x:f>IF('Debt Setup'!$F$3=0,"",IF(BA41&lt;=0,0,BA41*'Debt Setup'!$D$21/100/12))</x:f>
      </x:c>
      <x:c r="AY42" s="54" t="str">
        <x:f>IF('Debt Setup'!$F$3=0,"",IF('Debt Setup'!$H$21="",0,MIN('Debt Setup'!$E$21,MAX(0,BA41+AX42))))</x:f>
      </x:c>
      <x:c r="AZ42" s="54" t="str">
        <x:f>IF('Debt Setup'!$F$3=0,"",IF('Debt Setup'!$H$21="",0,MIN(MAX(0,BA41+AX42-AY42),MAX(0,'Debt Setup'!$F$5-(G42+K42+O42+S42+W42+AA42+AE42+AI42+AM42+AQ42+AU42+AY42)-(IF(AND('Debt Setup'!$H$10&lt;&gt;"",'Debt Setup'!$H$10&lt;'Debt Setup'!$H$21),MAX(0,I41+F42-G42),0)+IF(AND('Debt Setup'!$H$11&lt;&gt;"",'Debt Setup'!$H$11&lt;'Debt Setup'!$H$21),MAX(0,M41+J42-K42),0)+IF(AND('Debt Setup'!$H$12&lt;&gt;"",'Debt Setup'!$H$12&lt;'Debt Setup'!$H$21),MAX(0,Q41+N42-O42),0)+IF(AND('Debt Setup'!$H$13&lt;&gt;"",'Debt Setup'!$H$13&lt;'Debt Setup'!$H$21),MAX(0,U41+R42-S42),0)+IF(AND('Debt Setup'!$H$14&lt;&gt;"",'Debt Setup'!$H$14&lt;'Debt Setup'!$H$21),MAX(0,Y41+V42-W42),0)+IF(AND('Debt Setup'!$H$15&lt;&gt;"",'Debt Setup'!$H$15&lt;'Debt Setup'!$H$21),MAX(0,AC41+Z42-AA42),0)+IF(AND('Debt Setup'!$H$16&lt;&gt;"",'Debt Setup'!$H$16&lt;'Debt Setup'!$H$21),MAX(0,AG41+AD42-AE42),0)+IF(AND('Debt Setup'!$H$17&lt;&gt;"",'Debt Setup'!$H$17&lt;'Debt Setup'!$H$21),MAX(0,AK41+AH42-AI42),0)+IF(AND('Debt Setup'!$H$18&lt;&gt;"",'Debt Setup'!$H$18&lt;'Debt Setup'!$H$21),MAX(0,AO41+AL42-AM42),0)+IF(AND('Debt Setup'!$H$19&lt;&gt;"",'Debt Setup'!$H$19&lt;'Debt Setup'!$H$21),MAX(0,AS41+AP42-AQ42),0)+IF(AND('Debt Setup'!$H$20&lt;&gt;"",'Debt Setup'!$H$20&lt;'Debt Setup'!$H$21),MAX(0,AW41+AT42-AU42),0)+IF(AND('Debt Setup'!$H$21&lt;&gt;"",'Debt Setup'!$H$21&lt;'Debt Setup'!$H$21),MAX(0,BA41+AX42-AY42),0))))))</x:f>
      </x:c>
      <x:c r="BA42" s="54" t="str">
        <x:f>IF('Debt Setup'!$F$3=0,"",MAX(0,BA41+AX42-AY42-AZ42))</x:f>
      </x:c>
    </x:row>
    <x:row r="43">
      <x:c r="A43" t="n">
        <x:v>38</x:v>
      </x:c>
      <x:c r="B43" s="86" t="str">
        <x:f>IF('Debt Setup'!$F$3=0,"",DATE(YEAR('Debt Setup'!$B$6),MONTH('Debt Setup'!$B$6)+A43-1,1))</x:f>
      </x:c>
      <x:c r="C43" s="54" t="str">
        <x:f>IF('Debt Setup'!$F$3=0,"",I43+M43+Q43+U43+Y43+AC43+AG43+AK43+AO43+AS43+AW43+BA43)</x:f>
      </x:c>
      <x:c r="D43" s="54" t="str">
        <x:f>IF('Debt Setup'!$F$3=0,"",G43+H43+K43+L43+O43+P43+S43+T43+W43+X43+AA43+AB43+AE43+AF43+AI43+AJ43+AM43+AN43+AQ43+AR43+AU43+AV43+AY43+AZ43)</x:f>
      </x:c>
      <x:c r="E43" s="54" t="str">
        <x:f>IF('Debt Setup'!$F$3=0,"",F43+J43+N43+R43+V43+Z43+AD43+AH43+AL43+AP43+AT43+AX43)</x:f>
      </x:c>
      <x:c r="F43" s="54" t="str">
        <x:f>IF('Debt Setup'!$F$3=0,"",IF(I42&lt;=0,0,I42*'Debt Setup'!$D$10/100/12))</x:f>
      </x:c>
      <x:c r="G43" s="54" t="str">
        <x:f>IF('Debt Setup'!$F$3=0,"",IF('Debt Setup'!$H$10="",0,MIN('Debt Setup'!$E$10,MAX(0,I42+F43))))</x:f>
      </x:c>
      <x:c r="H43" s="54" t="str">
        <x:f>IF('Debt Setup'!$F$3=0,"",IF('Debt Setup'!$H$10="",0,MIN(MAX(0,I42+F43-G43),MAX(0,'Debt Setup'!$F$5-(G43+K43+O43+S43+W43+AA43+AE43+AI43+AM43+AQ43+AU43+AY43)-(IF(AND('Debt Setup'!$H$10&lt;&gt;"",'Debt Setup'!$H$10&lt;'Debt Setup'!$H$10),MAX(0,I42+F43-G43),0)+IF(AND('Debt Setup'!$H$11&lt;&gt;"",'Debt Setup'!$H$11&lt;'Debt Setup'!$H$10),MAX(0,M42+J43-K43),0)+IF(AND('Debt Setup'!$H$12&lt;&gt;"",'Debt Setup'!$H$12&lt;'Debt Setup'!$H$10),MAX(0,Q42+N43-O43),0)+IF(AND('Debt Setup'!$H$13&lt;&gt;"",'Debt Setup'!$H$13&lt;'Debt Setup'!$H$10),MAX(0,U42+R43-S43),0)+IF(AND('Debt Setup'!$H$14&lt;&gt;"",'Debt Setup'!$H$14&lt;'Debt Setup'!$H$10),MAX(0,Y42+V43-W43),0)+IF(AND('Debt Setup'!$H$15&lt;&gt;"",'Debt Setup'!$H$15&lt;'Debt Setup'!$H$10),MAX(0,AC42+Z43-AA43),0)+IF(AND('Debt Setup'!$H$16&lt;&gt;"",'Debt Setup'!$H$16&lt;'Debt Setup'!$H$10),MAX(0,AG42+AD43-AE43),0)+IF(AND('Debt Setup'!$H$17&lt;&gt;"",'Debt Setup'!$H$17&lt;'Debt Setup'!$H$10),MAX(0,AK42+AH43-AI43),0)+IF(AND('Debt Setup'!$H$18&lt;&gt;"",'Debt Setup'!$H$18&lt;'Debt Setup'!$H$10),MAX(0,AO42+AL43-AM43),0)+IF(AND('Debt Setup'!$H$19&lt;&gt;"",'Debt Setup'!$H$19&lt;'Debt Setup'!$H$10),MAX(0,AS42+AP43-AQ43),0)+IF(AND('Debt Setup'!$H$20&lt;&gt;"",'Debt Setup'!$H$20&lt;'Debt Setup'!$H$10),MAX(0,AW42+AT43-AU43),0)+IF(AND('Debt Setup'!$H$21&lt;&gt;"",'Debt Setup'!$H$21&lt;'Debt Setup'!$H$10),MAX(0,BA42+AX43-AY43),0))))))</x:f>
      </x:c>
      <x:c r="I43" s="54" t="str">
        <x:f>IF('Debt Setup'!$F$3=0,"",MAX(0,I42+F43-G43-H43))</x:f>
      </x:c>
      <x:c r="J43" s="54" t="str">
        <x:f>IF('Debt Setup'!$F$3=0,"",IF(M42&lt;=0,0,M42*'Debt Setup'!$D$11/100/12))</x:f>
      </x:c>
      <x:c r="K43" s="54" t="str">
        <x:f>IF('Debt Setup'!$F$3=0,"",IF('Debt Setup'!$H$11="",0,MIN('Debt Setup'!$E$11,MAX(0,M42+J43))))</x:f>
      </x:c>
      <x:c r="L43" s="54" t="str">
        <x:f>IF('Debt Setup'!$F$3=0,"",IF('Debt Setup'!$H$11="",0,MIN(MAX(0,M42+J43-K43),MAX(0,'Debt Setup'!$F$5-(G43+K43+O43+S43+W43+AA43+AE43+AI43+AM43+AQ43+AU43+AY43)-(IF(AND('Debt Setup'!$H$10&lt;&gt;"",'Debt Setup'!$H$10&lt;'Debt Setup'!$H$11),MAX(0,I42+F43-G43),0)+IF(AND('Debt Setup'!$H$11&lt;&gt;"",'Debt Setup'!$H$11&lt;'Debt Setup'!$H$11),MAX(0,M42+J43-K43),0)+IF(AND('Debt Setup'!$H$12&lt;&gt;"",'Debt Setup'!$H$12&lt;'Debt Setup'!$H$11),MAX(0,Q42+N43-O43),0)+IF(AND('Debt Setup'!$H$13&lt;&gt;"",'Debt Setup'!$H$13&lt;'Debt Setup'!$H$11),MAX(0,U42+R43-S43),0)+IF(AND('Debt Setup'!$H$14&lt;&gt;"",'Debt Setup'!$H$14&lt;'Debt Setup'!$H$11),MAX(0,Y42+V43-W43),0)+IF(AND('Debt Setup'!$H$15&lt;&gt;"",'Debt Setup'!$H$15&lt;'Debt Setup'!$H$11),MAX(0,AC42+Z43-AA43),0)+IF(AND('Debt Setup'!$H$16&lt;&gt;"",'Debt Setup'!$H$16&lt;'Debt Setup'!$H$11),MAX(0,AG42+AD43-AE43),0)+IF(AND('Debt Setup'!$H$17&lt;&gt;"",'Debt Setup'!$H$17&lt;'Debt Setup'!$H$11),MAX(0,AK42+AH43-AI43),0)+IF(AND('Debt Setup'!$H$18&lt;&gt;"",'Debt Setup'!$H$18&lt;'Debt Setup'!$H$11),MAX(0,AO42+AL43-AM43),0)+IF(AND('Debt Setup'!$H$19&lt;&gt;"",'Debt Setup'!$H$19&lt;'Debt Setup'!$H$11),MAX(0,AS42+AP43-AQ43),0)+IF(AND('Debt Setup'!$H$20&lt;&gt;"",'Debt Setup'!$H$20&lt;'Debt Setup'!$H$11),MAX(0,AW42+AT43-AU43),0)+IF(AND('Debt Setup'!$H$21&lt;&gt;"",'Debt Setup'!$H$21&lt;'Debt Setup'!$H$11),MAX(0,BA42+AX43-AY43),0))))))</x:f>
      </x:c>
      <x:c r="M43" s="54" t="str">
        <x:f>IF('Debt Setup'!$F$3=0,"",MAX(0,M42+J43-K43-L43))</x:f>
      </x:c>
      <x:c r="N43" s="54" t="str">
        <x:f>IF('Debt Setup'!$F$3=0,"",IF(Q42&lt;=0,0,Q42*'Debt Setup'!$D$12/100/12))</x:f>
      </x:c>
      <x:c r="O43" s="54" t="str">
        <x:f>IF('Debt Setup'!$F$3=0,"",IF('Debt Setup'!$H$12="",0,MIN('Debt Setup'!$E$12,MAX(0,Q42+N43))))</x:f>
      </x:c>
      <x:c r="P43" s="54" t="str">
        <x:f>IF('Debt Setup'!$F$3=0,"",IF('Debt Setup'!$H$12="",0,MIN(MAX(0,Q42+N43-O43),MAX(0,'Debt Setup'!$F$5-(G43+K43+O43+S43+W43+AA43+AE43+AI43+AM43+AQ43+AU43+AY43)-(IF(AND('Debt Setup'!$H$10&lt;&gt;"",'Debt Setup'!$H$10&lt;'Debt Setup'!$H$12),MAX(0,I42+F43-G43),0)+IF(AND('Debt Setup'!$H$11&lt;&gt;"",'Debt Setup'!$H$11&lt;'Debt Setup'!$H$12),MAX(0,M42+J43-K43),0)+IF(AND('Debt Setup'!$H$12&lt;&gt;"",'Debt Setup'!$H$12&lt;'Debt Setup'!$H$12),MAX(0,Q42+N43-O43),0)+IF(AND('Debt Setup'!$H$13&lt;&gt;"",'Debt Setup'!$H$13&lt;'Debt Setup'!$H$12),MAX(0,U42+R43-S43),0)+IF(AND('Debt Setup'!$H$14&lt;&gt;"",'Debt Setup'!$H$14&lt;'Debt Setup'!$H$12),MAX(0,Y42+V43-W43),0)+IF(AND('Debt Setup'!$H$15&lt;&gt;"",'Debt Setup'!$H$15&lt;'Debt Setup'!$H$12),MAX(0,AC42+Z43-AA43),0)+IF(AND('Debt Setup'!$H$16&lt;&gt;"",'Debt Setup'!$H$16&lt;'Debt Setup'!$H$12),MAX(0,AG42+AD43-AE43),0)+IF(AND('Debt Setup'!$H$17&lt;&gt;"",'Debt Setup'!$H$17&lt;'Debt Setup'!$H$12),MAX(0,AK42+AH43-AI43),0)+IF(AND('Debt Setup'!$H$18&lt;&gt;"",'Debt Setup'!$H$18&lt;'Debt Setup'!$H$12),MAX(0,AO42+AL43-AM43),0)+IF(AND('Debt Setup'!$H$19&lt;&gt;"",'Debt Setup'!$H$19&lt;'Debt Setup'!$H$12),MAX(0,AS42+AP43-AQ43),0)+IF(AND('Debt Setup'!$H$20&lt;&gt;"",'Debt Setup'!$H$20&lt;'Debt Setup'!$H$12),MAX(0,AW42+AT43-AU43),0)+IF(AND('Debt Setup'!$H$21&lt;&gt;"",'Debt Setup'!$H$21&lt;'Debt Setup'!$H$12),MAX(0,BA42+AX43-AY43),0))))))</x:f>
      </x:c>
      <x:c r="Q43" s="54" t="str">
        <x:f>IF('Debt Setup'!$F$3=0,"",MAX(0,Q42+N43-O43-P43))</x:f>
      </x:c>
      <x:c r="R43" s="54" t="str">
        <x:f>IF('Debt Setup'!$F$3=0,"",IF(U42&lt;=0,0,U42*'Debt Setup'!$D$13/100/12))</x:f>
      </x:c>
      <x:c r="S43" s="54" t="str">
        <x:f>IF('Debt Setup'!$F$3=0,"",IF('Debt Setup'!$H$13="",0,MIN('Debt Setup'!$E$13,MAX(0,U42+R43))))</x:f>
      </x:c>
      <x:c r="T43" s="54" t="str">
        <x:f>IF('Debt Setup'!$F$3=0,"",IF('Debt Setup'!$H$13="",0,MIN(MAX(0,U42+R43-S43),MAX(0,'Debt Setup'!$F$5-(G43+K43+O43+S43+W43+AA43+AE43+AI43+AM43+AQ43+AU43+AY43)-(IF(AND('Debt Setup'!$H$10&lt;&gt;"",'Debt Setup'!$H$10&lt;'Debt Setup'!$H$13),MAX(0,I42+F43-G43),0)+IF(AND('Debt Setup'!$H$11&lt;&gt;"",'Debt Setup'!$H$11&lt;'Debt Setup'!$H$13),MAX(0,M42+J43-K43),0)+IF(AND('Debt Setup'!$H$12&lt;&gt;"",'Debt Setup'!$H$12&lt;'Debt Setup'!$H$13),MAX(0,Q42+N43-O43),0)+IF(AND('Debt Setup'!$H$13&lt;&gt;"",'Debt Setup'!$H$13&lt;'Debt Setup'!$H$13),MAX(0,U42+R43-S43),0)+IF(AND('Debt Setup'!$H$14&lt;&gt;"",'Debt Setup'!$H$14&lt;'Debt Setup'!$H$13),MAX(0,Y42+V43-W43),0)+IF(AND('Debt Setup'!$H$15&lt;&gt;"",'Debt Setup'!$H$15&lt;'Debt Setup'!$H$13),MAX(0,AC42+Z43-AA43),0)+IF(AND('Debt Setup'!$H$16&lt;&gt;"",'Debt Setup'!$H$16&lt;'Debt Setup'!$H$13),MAX(0,AG42+AD43-AE43),0)+IF(AND('Debt Setup'!$H$17&lt;&gt;"",'Debt Setup'!$H$17&lt;'Debt Setup'!$H$13),MAX(0,AK42+AH43-AI43),0)+IF(AND('Debt Setup'!$H$18&lt;&gt;"",'Debt Setup'!$H$18&lt;'Debt Setup'!$H$13),MAX(0,AO42+AL43-AM43),0)+IF(AND('Debt Setup'!$H$19&lt;&gt;"",'Debt Setup'!$H$19&lt;'Debt Setup'!$H$13),MAX(0,AS42+AP43-AQ43),0)+IF(AND('Debt Setup'!$H$20&lt;&gt;"",'Debt Setup'!$H$20&lt;'Debt Setup'!$H$13),MAX(0,AW42+AT43-AU43),0)+IF(AND('Debt Setup'!$H$21&lt;&gt;"",'Debt Setup'!$H$21&lt;'Debt Setup'!$H$13),MAX(0,BA42+AX43-AY43),0))))))</x:f>
      </x:c>
      <x:c r="U43" s="54" t="str">
        <x:f>IF('Debt Setup'!$F$3=0,"",MAX(0,U42+R43-S43-T43))</x:f>
      </x:c>
      <x:c r="V43" s="54" t="str">
        <x:f>IF('Debt Setup'!$F$3=0,"",IF(Y42&lt;=0,0,Y42*'Debt Setup'!$D$14/100/12))</x:f>
      </x:c>
      <x:c r="W43" s="54" t="str">
        <x:f>IF('Debt Setup'!$F$3=0,"",IF('Debt Setup'!$H$14="",0,MIN('Debt Setup'!$E$14,MAX(0,Y42+V43))))</x:f>
      </x:c>
      <x:c r="X43" s="54" t="str">
        <x:f>IF('Debt Setup'!$F$3=0,"",IF('Debt Setup'!$H$14="",0,MIN(MAX(0,Y42+V43-W43),MAX(0,'Debt Setup'!$F$5-(G43+K43+O43+S43+W43+AA43+AE43+AI43+AM43+AQ43+AU43+AY43)-(IF(AND('Debt Setup'!$H$10&lt;&gt;"",'Debt Setup'!$H$10&lt;'Debt Setup'!$H$14),MAX(0,I42+F43-G43),0)+IF(AND('Debt Setup'!$H$11&lt;&gt;"",'Debt Setup'!$H$11&lt;'Debt Setup'!$H$14),MAX(0,M42+J43-K43),0)+IF(AND('Debt Setup'!$H$12&lt;&gt;"",'Debt Setup'!$H$12&lt;'Debt Setup'!$H$14),MAX(0,Q42+N43-O43),0)+IF(AND('Debt Setup'!$H$13&lt;&gt;"",'Debt Setup'!$H$13&lt;'Debt Setup'!$H$14),MAX(0,U42+R43-S43),0)+IF(AND('Debt Setup'!$H$14&lt;&gt;"",'Debt Setup'!$H$14&lt;'Debt Setup'!$H$14),MAX(0,Y42+V43-W43),0)+IF(AND('Debt Setup'!$H$15&lt;&gt;"",'Debt Setup'!$H$15&lt;'Debt Setup'!$H$14),MAX(0,AC42+Z43-AA43),0)+IF(AND('Debt Setup'!$H$16&lt;&gt;"",'Debt Setup'!$H$16&lt;'Debt Setup'!$H$14),MAX(0,AG42+AD43-AE43),0)+IF(AND('Debt Setup'!$H$17&lt;&gt;"",'Debt Setup'!$H$17&lt;'Debt Setup'!$H$14),MAX(0,AK42+AH43-AI43),0)+IF(AND('Debt Setup'!$H$18&lt;&gt;"",'Debt Setup'!$H$18&lt;'Debt Setup'!$H$14),MAX(0,AO42+AL43-AM43),0)+IF(AND('Debt Setup'!$H$19&lt;&gt;"",'Debt Setup'!$H$19&lt;'Debt Setup'!$H$14),MAX(0,AS42+AP43-AQ43),0)+IF(AND('Debt Setup'!$H$20&lt;&gt;"",'Debt Setup'!$H$20&lt;'Debt Setup'!$H$14),MAX(0,AW42+AT43-AU43),0)+IF(AND('Debt Setup'!$H$21&lt;&gt;"",'Debt Setup'!$H$21&lt;'Debt Setup'!$H$14),MAX(0,BA42+AX43-AY43),0))))))</x:f>
      </x:c>
      <x:c r="Y43" s="54" t="str">
        <x:f>IF('Debt Setup'!$F$3=0,"",MAX(0,Y42+V43-W43-X43))</x:f>
      </x:c>
      <x:c r="Z43" s="54" t="str">
        <x:f>IF('Debt Setup'!$F$3=0,"",IF(AC42&lt;=0,0,AC42*'Debt Setup'!$D$15/100/12))</x:f>
      </x:c>
      <x:c r="AA43" s="54" t="str">
        <x:f>IF('Debt Setup'!$F$3=0,"",IF('Debt Setup'!$H$15="",0,MIN('Debt Setup'!$E$15,MAX(0,AC42+Z43))))</x:f>
      </x:c>
      <x:c r="AB43" s="54" t="str">
        <x:f>IF('Debt Setup'!$F$3=0,"",IF('Debt Setup'!$H$15="",0,MIN(MAX(0,AC42+Z43-AA43),MAX(0,'Debt Setup'!$F$5-(G43+K43+O43+S43+W43+AA43+AE43+AI43+AM43+AQ43+AU43+AY43)-(IF(AND('Debt Setup'!$H$10&lt;&gt;"",'Debt Setup'!$H$10&lt;'Debt Setup'!$H$15),MAX(0,I42+F43-G43),0)+IF(AND('Debt Setup'!$H$11&lt;&gt;"",'Debt Setup'!$H$11&lt;'Debt Setup'!$H$15),MAX(0,M42+J43-K43),0)+IF(AND('Debt Setup'!$H$12&lt;&gt;"",'Debt Setup'!$H$12&lt;'Debt Setup'!$H$15),MAX(0,Q42+N43-O43),0)+IF(AND('Debt Setup'!$H$13&lt;&gt;"",'Debt Setup'!$H$13&lt;'Debt Setup'!$H$15),MAX(0,U42+R43-S43),0)+IF(AND('Debt Setup'!$H$14&lt;&gt;"",'Debt Setup'!$H$14&lt;'Debt Setup'!$H$15),MAX(0,Y42+V43-W43),0)+IF(AND('Debt Setup'!$H$15&lt;&gt;"",'Debt Setup'!$H$15&lt;'Debt Setup'!$H$15),MAX(0,AC42+Z43-AA43),0)+IF(AND('Debt Setup'!$H$16&lt;&gt;"",'Debt Setup'!$H$16&lt;'Debt Setup'!$H$15),MAX(0,AG42+AD43-AE43),0)+IF(AND('Debt Setup'!$H$17&lt;&gt;"",'Debt Setup'!$H$17&lt;'Debt Setup'!$H$15),MAX(0,AK42+AH43-AI43),0)+IF(AND('Debt Setup'!$H$18&lt;&gt;"",'Debt Setup'!$H$18&lt;'Debt Setup'!$H$15),MAX(0,AO42+AL43-AM43),0)+IF(AND('Debt Setup'!$H$19&lt;&gt;"",'Debt Setup'!$H$19&lt;'Debt Setup'!$H$15),MAX(0,AS42+AP43-AQ43),0)+IF(AND('Debt Setup'!$H$20&lt;&gt;"",'Debt Setup'!$H$20&lt;'Debt Setup'!$H$15),MAX(0,AW42+AT43-AU43),0)+IF(AND('Debt Setup'!$H$21&lt;&gt;"",'Debt Setup'!$H$21&lt;'Debt Setup'!$H$15),MAX(0,BA42+AX43-AY43),0))))))</x:f>
      </x:c>
      <x:c r="AC43" s="54" t="str">
        <x:f>IF('Debt Setup'!$F$3=0,"",MAX(0,AC42+Z43-AA43-AB43))</x:f>
      </x:c>
      <x:c r="AD43" s="54" t="str">
        <x:f>IF('Debt Setup'!$F$3=0,"",IF(AG42&lt;=0,0,AG42*'Debt Setup'!$D$16/100/12))</x:f>
      </x:c>
      <x:c r="AE43" s="54" t="str">
        <x:f>IF('Debt Setup'!$F$3=0,"",IF('Debt Setup'!$H$16="",0,MIN('Debt Setup'!$E$16,MAX(0,AG42+AD43))))</x:f>
      </x:c>
      <x:c r="AF43" s="54" t="str">
        <x:f>IF('Debt Setup'!$F$3=0,"",IF('Debt Setup'!$H$16="",0,MIN(MAX(0,AG42+AD43-AE43),MAX(0,'Debt Setup'!$F$5-(G43+K43+O43+S43+W43+AA43+AE43+AI43+AM43+AQ43+AU43+AY43)-(IF(AND('Debt Setup'!$H$10&lt;&gt;"",'Debt Setup'!$H$10&lt;'Debt Setup'!$H$16),MAX(0,I42+F43-G43),0)+IF(AND('Debt Setup'!$H$11&lt;&gt;"",'Debt Setup'!$H$11&lt;'Debt Setup'!$H$16),MAX(0,M42+J43-K43),0)+IF(AND('Debt Setup'!$H$12&lt;&gt;"",'Debt Setup'!$H$12&lt;'Debt Setup'!$H$16),MAX(0,Q42+N43-O43),0)+IF(AND('Debt Setup'!$H$13&lt;&gt;"",'Debt Setup'!$H$13&lt;'Debt Setup'!$H$16),MAX(0,U42+R43-S43),0)+IF(AND('Debt Setup'!$H$14&lt;&gt;"",'Debt Setup'!$H$14&lt;'Debt Setup'!$H$16),MAX(0,Y42+V43-W43),0)+IF(AND('Debt Setup'!$H$15&lt;&gt;"",'Debt Setup'!$H$15&lt;'Debt Setup'!$H$16),MAX(0,AC42+Z43-AA43),0)+IF(AND('Debt Setup'!$H$16&lt;&gt;"",'Debt Setup'!$H$16&lt;'Debt Setup'!$H$16),MAX(0,AG42+AD43-AE43),0)+IF(AND('Debt Setup'!$H$17&lt;&gt;"",'Debt Setup'!$H$17&lt;'Debt Setup'!$H$16),MAX(0,AK42+AH43-AI43),0)+IF(AND('Debt Setup'!$H$18&lt;&gt;"",'Debt Setup'!$H$18&lt;'Debt Setup'!$H$16),MAX(0,AO42+AL43-AM43),0)+IF(AND('Debt Setup'!$H$19&lt;&gt;"",'Debt Setup'!$H$19&lt;'Debt Setup'!$H$16),MAX(0,AS42+AP43-AQ43),0)+IF(AND('Debt Setup'!$H$20&lt;&gt;"",'Debt Setup'!$H$20&lt;'Debt Setup'!$H$16),MAX(0,AW42+AT43-AU43),0)+IF(AND('Debt Setup'!$H$21&lt;&gt;"",'Debt Setup'!$H$21&lt;'Debt Setup'!$H$16),MAX(0,BA42+AX43-AY43),0))))))</x:f>
      </x:c>
      <x:c r="AG43" s="54" t="str">
        <x:f>IF('Debt Setup'!$F$3=0,"",MAX(0,AG42+AD43-AE43-AF43))</x:f>
      </x:c>
      <x:c r="AH43" s="54" t="str">
        <x:f>IF('Debt Setup'!$F$3=0,"",IF(AK42&lt;=0,0,AK42*'Debt Setup'!$D$17/100/12))</x:f>
      </x:c>
      <x:c r="AI43" s="54" t="str">
        <x:f>IF('Debt Setup'!$F$3=0,"",IF('Debt Setup'!$H$17="",0,MIN('Debt Setup'!$E$17,MAX(0,AK42+AH43))))</x:f>
      </x:c>
      <x:c r="AJ43" s="54" t="str">
        <x:f>IF('Debt Setup'!$F$3=0,"",IF('Debt Setup'!$H$17="",0,MIN(MAX(0,AK42+AH43-AI43),MAX(0,'Debt Setup'!$F$5-(G43+K43+O43+S43+W43+AA43+AE43+AI43+AM43+AQ43+AU43+AY43)-(IF(AND('Debt Setup'!$H$10&lt;&gt;"",'Debt Setup'!$H$10&lt;'Debt Setup'!$H$17),MAX(0,I42+F43-G43),0)+IF(AND('Debt Setup'!$H$11&lt;&gt;"",'Debt Setup'!$H$11&lt;'Debt Setup'!$H$17),MAX(0,M42+J43-K43),0)+IF(AND('Debt Setup'!$H$12&lt;&gt;"",'Debt Setup'!$H$12&lt;'Debt Setup'!$H$17),MAX(0,Q42+N43-O43),0)+IF(AND('Debt Setup'!$H$13&lt;&gt;"",'Debt Setup'!$H$13&lt;'Debt Setup'!$H$17),MAX(0,U42+R43-S43),0)+IF(AND('Debt Setup'!$H$14&lt;&gt;"",'Debt Setup'!$H$14&lt;'Debt Setup'!$H$17),MAX(0,Y42+V43-W43),0)+IF(AND('Debt Setup'!$H$15&lt;&gt;"",'Debt Setup'!$H$15&lt;'Debt Setup'!$H$17),MAX(0,AC42+Z43-AA43),0)+IF(AND('Debt Setup'!$H$16&lt;&gt;"",'Debt Setup'!$H$16&lt;'Debt Setup'!$H$17),MAX(0,AG42+AD43-AE43),0)+IF(AND('Debt Setup'!$H$17&lt;&gt;"",'Debt Setup'!$H$17&lt;'Debt Setup'!$H$17),MAX(0,AK42+AH43-AI43),0)+IF(AND('Debt Setup'!$H$18&lt;&gt;"",'Debt Setup'!$H$18&lt;'Debt Setup'!$H$17),MAX(0,AO42+AL43-AM43),0)+IF(AND('Debt Setup'!$H$19&lt;&gt;"",'Debt Setup'!$H$19&lt;'Debt Setup'!$H$17),MAX(0,AS42+AP43-AQ43),0)+IF(AND('Debt Setup'!$H$20&lt;&gt;"",'Debt Setup'!$H$20&lt;'Debt Setup'!$H$17),MAX(0,AW42+AT43-AU43),0)+IF(AND('Debt Setup'!$H$21&lt;&gt;"",'Debt Setup'!$H$21&lt;'Debt Setup'!$H$17),MAX(0,BA42+AX43-AY43),0))))))</x:f>
      </x:c>
      <x:c r="AK43" s="54" t="str">
        <x:f>IF('Debt Setup'!$F$3=0,"",MAX(0,AK42+AH43-AI43-AJ43))</x:f>
      </x:c>
      <x:c r="AL43" s="54" t="str">
        <x:f>IF('Debt Setup'!$F$3=0,"",IF(AO42&lt;=0,0,AO42*'Debt Setup'!$D$18/100/12))</x:f>
      </x:c>
      <x:c r="AM43" s="54" t="str">
        <x:f>IF('Debt Setup'!$F$3=0,"",IF('Debt Setup'!$H$18="",0,MIN('Debt Setup'!$E$18,MAX(0,AO42+AL43))))</x:f>
      </x:c>
      <x:c r="AN43" s="54" t="str">
        <x:f>IF('Debt Setup'!$F$3=0,"",IF('Debt Setup'!$H$18="",0,MIN(MAX(0,AO42+AL43-AM43),MAX(0,'Debt Setup'!$F$5-(G43+K43+O43+S43+W43+AA43+AE43+AI43+AM43+AQ43+AU43+AY43)-(IF(AND('Debt Setup'!$H$10&lt;&gt;"",'Debt Setup'!$H$10&lt;'Debt Setup'!$H$18),MAX(0,I42+F43-G43),0)+IF(AND('Debt Setup'!$H$11&lt;&gt;"",'Debt Setup'!$H$11&lt;'Debt Setup'!$H$18),MAX(0,M42+J43-K43),0)+IF(AND('Debt Setup'!$H$12&lt;&gt;"",'Debt Setup'!$H$12&lt;'Debt Setup'!$H$18),MAX(0,Q42+N43-O43),0)+IF(AND('Debt Setup'!$H$13&lt;&gt;"",'Debt Setup'!$H$13&lt;'Debt Setup'!$H$18),MAX(0,U42+R43-S43),0)+IF(AND('Debt Setup'!$H$14&lt;&gt;"",'Debt Setup'!$H$14&lt;'Debt Setup'!$H$18),MAX(0,Y42+V43-W43),0)+IF(AND('Debt Setup'!$H$15&lt;&gt;"",'Debt Setup'!$H$15&lt;'Debt Setup'!$H$18),MAX(0,AC42+Z43-AA43),0)+IF(AND('Debt Setup'!$H$16&lt;&gt;"",'Debt Setup'!$H$16&lt;'Debt Setup'!$H$18),MAX(0,AG42+AD43-AE43),0)+IF(AND('Debt Setup'!$H$17&lt;&gt;"",'Debt Setup'!$H$17&lt;'Debt Setup'!$H$18),MAX(0,AK42+AH43-AI43),0)+IF(AND('Debt Setup'!$H$18&lt;&gt;"",'Debt Setup'!$H$18&lt;'Debt Setup'!$H$18),MAX(0,AO42+AL43-AM43),0)+IF(AND('Debt Setup'!$H$19&lt;&gt;"",'Debt Setup'!$H$19&lt;'Debt Setup'!$H$18),MAX(0,AS42+AP43-AQ43),0)+IF(AND('Debt Setup'!$H$20&lt;&gt;"",'Debt Setup'!$H$20&lt;'Debt Setup'!$H$18),MAX(0,AW42+AT43-AU43),0)+IF(AND('Debt Setup'!$H$21&lt;&gt;"",'Debt Setup'!$H$21&lt;'Debt Setup'!$H$18),MAX(0,BA42+AX43-AY43),0))))))</x:f>
      </x:c>
      <x:c r="AO43" s="54" t="str">
        <x:f>IF('Debt Setup'!$F$3=0,"",MAX(0,AO42+AL43-AM43-AN43))</x:f>
      </x:c>
      <x:c r="AP43" s="54" t="str">
        <x:f>IF('Debt Setup'!$F$3=0,"",IF(AS42&lt;=0,0,AS42*'Debt Setup'!$D$19/100/12))</x:f>
      </x:c>
      <x:c r="AQ43" s="54" t="str">
        <x:f>IF('Debt Setup'!$F$3=0,"",IF('Debt Setup'!$H$19="",0,MIN('Debt Setup'!$E$19,MAX(0,AS42+AP43))))</x:f>
      </x:c>
      <x:c r="AR43" s="54" t="str">
        <x:f>IF('Debt Setup'!$F$3=0,"",IF('Debt Setup'!$H$19="",0,MIN(MAX(0,AS42+AP43-AQ43),MAX(0,'Debt Setup'!$F$5-(G43+K43+O43+S43+W43+AA43+AE43+AI43+AM43+AQ43+AU43+AY43)-(IF(AND('Debt Setup'!$H$10&lt;&gt;"",'Debt Setup'!$H$10&lt;'Debt Setup'!$H$19),MAX(0,I42+F43-G43),0)+IF(AND('Debt Setup'!$H$11&lt;&gt;"",'Debt Setup'!$H$11&lt;'Debt Setup'!$H$19),MAX(0,M42+J43-K43),0)+IF(AND('Debt Setup'!$H$12&lt;&gt;"",'Debt Setup'!$H$12&lt;'Debt Setup'!$H$19),MAX(0,Q42+N43-O43),0)+IF(AND('Debt Setup'!$H$13&lt;&gt;"",'Debt Setup'!$H$13&lt;'Debt Setup'!$H$19),MAX(0,U42+R43-S43),0)+IF(AND('Debt Setup'!$H$14&lt;&gt;"",'Debt Setup'!$H$14&lt;'Debt Setup'!$H$19),MAX(0,Y42+V43-W43),0)+IF(AND('Debt Setup'!$H$15&lt;&gt;"",'Debt Setup'!$H$15&lt;'Debt Setup'!$H$19),MAX(0,AC42+Z43-AA43),0)+IF(AND('Debt Setup'!$H$16&lt;&gt;"",'Debt Setup'!$H$16&lt;'Debt Setup'!$H$19),MAX(0,AG42+AD43-AE43),0)+IF(AND('Debt Setup'!$H$17&lt;&gt;"",'Debt Setup'!$H$17&lt;'Debt Setup'!$H$19),MAX(0,AK42+AH43-AI43),0)+IF(AND('Debt Setup'!$H$18&lt;&gt;"",'Debt Setup'!$H$18&lt;'Debt Setup'!$H$19),MAX(0,AO42+AL43-AM43),0)+IF(AND('Debt Setup'!$H$19&lt;&gt;"",'Debt Setup'!$H$19&lt;'Debt Setup'!$H$19),MAX(0,AS42+AP43-AQ43),0)+IF(AND('Debt Setup'!$H$20&lt;&gt;"",'Debt Setup'!$H$20&lt;'Debt Setup'!$H$19),MAX(0,AW42+AT43-AU43),0)+IF(AND('Debt Setup'!$H$21&lt;&gt;"",'Debt Setup'!$H$21&lt;'Debt Setup'!$H$19),MAX(0,BA42+AX43-AY43),0))))))</x:f>
      </x:c>
      <x:c r="AS43" s="54" t="str">
        <x:f>IF('Debt Setup'!$F$3=0,"",MAX(0,AS42+AP43-AQ43-AR43))</x:f>
      </x:c>
      <x:c r="AT43" s="54" t="str">
        <x:f>IF('Debt Setup'!$F$3=0,"",IF(AW42&lt;=0,0,AW42*'Debt Setup'!$D$20/100/12))</x:f>
      </x:c>
      <x:c r="AU43" s="54" t="str">
        <x:f>IF('Debt Setup'!$F$3=0,"",IF('Debt Setup'!$H$20="",0,MIN('Debt Setup'!$E$20,MAX(0,AW42+AT43))))</x:f>
      </x:c>
      <x:c r="AV43" s="54" t="str">
        <x:f>IF('Debt Setup'!$F$3=0,"",IF('Debt Setup'!$H$20="",0,MIN(MAX(0,AW42+AT43-AU43),MAX(0,'Debt Setup'!$F$5-(G43+K43+O43+S43+W43+AA43+AE43+AI43+AM43+AQ43+AU43+AY43)-(IF(AND('Debt Setup'!$H$10&lt;&gt;"",'Debt Setup'!$H$10&lt;'Debt Setup'!$H$20),MAX(0,I42+F43-G43),0)+IF(AND('Debt Setup'!$H$11&lt;&gt;"",'Debt Setup'!$H$11&lt;'Debt Setup'!$H$20),MAX(0,M42+J43-K43),0)+IF(AND('Debt Setup'!$H$12&lt;&gt;"",'Debt Setup'!$H$12&lt;'Debt Setup'!$H$20),MAX(0,Q42+N43-O43),0)+IF(AND('Debt Setup'!$H$13&lt;&gt;"",'Debt Setup'!$H$13&lt;'Debt Setup'!$H$20),MAX(0,U42+R43-S43),0)+IF(AND('Debt Setup'!$H$14&lt;&gt;"",'Debt Setup'!$H$14&lt;'Debt Setup'!$H$20),MAX(0,Y42+V43-W43),0)+IF(AND('Debt Setup'!$H$15&lt;&gt;"",'Debt Setup'!$H$15&lt;'Debt Setup'!$H$20),MAX(0,AC42+Z43-AA43),0)+IF(AND('Debt Setup'!$H$16&lt;&gt;"",'Debt Setup'!$H$16&lt;'Debt Setup'!$H$20),MAX(0,AG42+AD43-AE43),0)+IF(AND('Debt Setup'!$H$17&lt;&gt;"",'Debt Setup'!$H$17&lt;'Debt Setup'!$H$20),MAX(0,AK42+AH43-AI43),0)+IF(AND('Debt Setup'!$H$18&lt;&gt;"",'Debt Setup'!$H$18&lt;'Debt Setup'!$H$20),MAX(0,AO42+AL43-AM43),0)+IF(AND('Debt Setup'!$H$19&lt;&gt;"",'Debt Setup'!$H$19&lt;'Debt Setup'!$H$20),MAX(0,AS42+AP43-AQ43),0)+IF(AND('Debt Setup'!$H$20&lt;&gt;"",'Debt Setup'!$H$20&lt;'Debt Setup'!$H$20),MAX(0,AW42+AT43-AU43),0)+IF(AND('Debt Setup'!$H$21&lt;&gt;"",'Debt Setup'!$H$21&lt;'Debt Setup'!$H$20),MAX(0,BA42+AX43-AY43),0))))))</x:f>
      </x:c>
      <x:c r="AW43" s="54" t="str">
        <x:f>IF('Debt Setup'!$F$3=0,"",MAX(0,AW42+AT43-AU43-AV43))</x:f>
      </x:c>
      <x:c r="AX43" s="54" t="str">
        <x:f>IF('Debt Setup'!$F$3=0,"",IF(BA42&lt;=0,0,BA42*'Debt Setup'!$D$21/100/12))</x:f>
      </x:c>
      <x:c r="AY43" s="54" t="str">
        <x:f>IF('Debt Setup'!$F$3=0,"",IF('Debt Setup'!$H$21="",0,MIN('Debt Setup'!$E$21,MAX(0,BA42+AX43))))</x:f>
      </x:c>
      <x:c r="AZ43" s="54" t="str">
        <x:f>IF('Debt Setup'!$F$3=0,"",IF('Debt Setup'!$H$21="",0,MIN(MAX(0,BA42+AX43-AY43),MAX(0,'Debt Setup'!$F$5-(G43+K43+O43+S43+W43+AA43+AE43+AI43+AM43+AQ43+AU43+AY43)-(IF(AND('Debt Setup'!$H$10&lt;&gt;"",'Debt Setup'!$H$10&lt;'Debt Setup'!$H$21),MAX(0,I42+F43-G43),0)+IF(AND('Debt Setup'!$H$11&lt;&gt;"",'Debt Setup'!$H$11&lt;'Debt Setup'!$H$21),MAX(0,M42+J43-K43),0)+IF(AND('Debt Setup'!$H$12&lt;&gt;"",'Debt Setup'!$H$12&lt;'Debt Setup'!$H$21),MAX(0,Q42+N43-O43),0)+IF(AND('Debt Setup'!$H$13&lt;&gt;"",'Debt Setup'!$H$13&lt;'Debt Setup'!$H$21),MAX(0,U42+R43-S43),0)+IF(AND('Debt Setup'!$H$14&lt;&gt;"",'Debt Setup'!$H$14&lt;'Debt Setup'!$H$21),MAX(0,Y42+V43-W43),0)+IF(AND('Debt Setup'!$H$15&lt;&gt;"",'Debt Setup'!$H$15&lt;'Debt Setup'!$H$21),MAX(0,AC42+Z43-AA43),0)+IF(AND('Debt Setup'!$H$16&lt;&gt;"",'Debt Setup'!$H$16&lt;'Debt Setup'!$H$21),MAX(0,AG42+AD43-AE43),0)+IF(AND('Debt Setup'!$H$17&lt;&gt;"",'Debt Setup'!$H$17&lt;'Debt Setup'!$H$21),MAX(0,AK42+AH43-AI43),0)+IF(AND('Debt Setup'!$H$18&lt;&gt;"",'Debt Setup'!$H$18&lt;'Debt Setup'!$H$21),MAX(0,AO42+AL43-AM43),0)+IF(AND('Debt Setup'!$H$19&lt;&gt;"",'Debt Setup'!$H$19&lt;'Debt Setup'!$H$21),MAX(0,AS42+AP43-AQ43),0)+IF(AND('Debt Setup'!$H$20&lt;&gt;"",'Debt Setup'!$H$20&lt;'Debt Setup'!$H$21),MAX(0,AW42+AT43-AU43),0)+IF(AND('Debt Setup'!$H$21&lt;&gt;"",'Debt Setup'!$H$21&lt;'Debt Setup'!$H$21),MAX(0,BA42+AX43-AY43),0))))))</x:f>
      </x:c>
      <x:c r="BA43" s="54" t="str">
        <x:f>IF('Debt Setup'!$F$3=0,"",MAX(0,BA42+AX43-AY43-AZ43))</x:f>
      </x:c>
    </x:row>
    <x:row r="44">
      <x:c r="A44" t="n">
        <x:v>39</x:v>
      </x:c>
      <x:c r="B44" s="86" t="str">
        <x:f>IF('Debt Setup'!$F$3=0,"",DATE(YEAR('Debt Setup'!$B$6),MONTH('Debt Setup'!$B$6)+A44-1,1))</x:f>
      </x:c>
      <x:c r="C44" s="54" t="str">
        <x:f>IF('Debt Setup'!$F$3=0,"",I44+M44+Q44+U44+Y44+AC44+AG44+AK44+AO44+AS44+AW44+BA44)</x:f>
      </x:c>
      <x:c r="D44" s="54" t="str">
        <x:f>IF('Debt Setup'!$F$3=0,"",G44+H44+K44+L44+O44+P44+S44+T44+W44+X44+AA44+AB44+AE44+AF44+AI44+AJ44+AM44+AN44+AQ44+AR44+AU44+AV44+AY44+AZ44)</x:f>
      </x:c>
      <x:c r="E44" s="54" t="str">
        <x:f>IF('Debt Setup'!$F$3=0,"",F44+J44+N44+R44+V44+Z44+AD44+AH44+AL44+AP44+AT44+AX44)</x:f>
      </x:c>
      <x:c r="F44" s="54" t="str">
        <x:f>IF('Debt Setup'!$F$3=0,"",IF(I43&lt;=0,0,I43*'Debt Setup'!$D$10/100/12))</x:f>
      </x:c>
      <x:c r="G44" s="54" t="str">
        <x:f>IF('Debt Setup'!$F$3=0,"",IF('Debt Setup'!$H$10="",0,MIN('Debt Setup'!$E$10,MAX(0,I43+F44))))</x:f>
      </x:c>
      <x:c r="H44" s="54" t="str">
        <x:f>IF('Debt Setup'!$F$3=0,"",IF('Debt Setup'!$H$10="",0,MIN(MAX(0,I43+F44-G44),MAX(0,'Debt Setup'!$F$5-(G44+K44+O44+S44+W44+AA44+AE44+AI44+AM44+AQ44+AU44+AY44)-(IF(AND('Debt Setup'!$H$10&lt;&gt;"",'Debt Setup'!$H$10&lt;'Debt Setup'!$H$10),MAX(0,I43+F44-G44),0)+IF(AND('Debt Setup'!$H$11&lt;&gt;"",'Debt Setup'!$H$11&lt;'Debt Setup'!$H$10),MAX(0,M43+J44-K44),0)+IF(AND('Debt Setup'!$H$12&lt;&gt;"",'Debt Setup'!$H$12&lt;'Debt Setup'!$H$10),MAX(0,Q43+N44-O44),0)+IF(AND('Debt Setup'!$H$13&lt;&gt;"",'Debt Setup'!$H$13&lt;'Debt Setup'!$H$10),MAX(0,U43+R44-S44),0)+IF(AND('Debt Setup'!$H$14&lt;&gt;"",'Debt Setup'!$H$14&lt;'Debt Setup'!$H$10),MAX(0,Y43+V44-W44),0)+IF(AND('Debt Setup'!$H$15&lt;&gt;"",'Debt Setup'!$H$15&lt;'Debt Setup'!$H$10),MAX(0,AC43+Z44-AA44),0)+IF(AND('Debt Setup'!$H$16&lt;&gt;"",'Debt Setup'!$H$16&lt;'Debt Setup'!$H$10),MAX(0,AG43+AD44-AE44),0)+IF(AND('Debt Setup'!$H$17&lt;&gt;"",'Debt Setup'!$H$17&lt;'Debt Setup'!$H$10),MAX(0,AK43+AH44-AI44),0)+IF(AND('Debt Setup'!$H$18&lt;&gt;"",'Debt Setup'!$H$18&lt;'Debt Setup'!$H$10),MAX(0,AO43+AL44-AM44),0)+IF(AND('Debt Setup'!$H$19&lt;&gt;"",'Debt Setup'!$H$19&lt;'Debt Setup'!$H$10),MAX(0,AS43+AP44-AQ44),0)+IF(AND('Debt Setup'!$H$20&lt;&gt;"",'Debt Setup'!$H$20&lt;'Debt Setup'!$H$10),MAX(0,AW43+AT44-AU44),0)+IF(AND('Debt Setup'!$H$21&lt;&gt;"",'Debt Setup'!$H$21&lt;'Debt Setup'!$H$10),MAX(0,BA43+AX44-AY44),0))))))</x:f>
      </x:c>
      <x:c r="I44" s="54" t="str">
        <x:f>IF('Debt Setup'!$F$3=0,"",MAX(0,I43+F44-G44-H44))</x:f>
      </x:c>
      <x:c r="J44" s="54" t="str">
        <x:f>IF('Debt Setup'!$F$3=0,"",IF(M43&lt;=0,0,M43*'Debt Setup'!$D$11/100/12))</x:f>
      </x:c>
      <x:c r="K44" s="54" t="str">
        <x:f>IF('Debt Setup'!$F$3=0,"",IF('Debt Setup'!$H$11="",0,MIN('Debt Setup'!$E$11,MAX(0,M43+J44))))</x:f>
      </x:c>
      <x:c r="L44" s="54" t="str">
        <x:f>IF('Debt Setup'!$F$3=0,"",IF('Debt Setup'!$H$11="",0,MIN(MAX(0,M43+J44-K44),MAX(0,'Debt Setup'!$F$5-(G44+K44+O44+S44+W44+AA44+AE44+AI44+AM44+AQ44+AU44+AY44)-(IF(AND('Debt Setup'!$H$10&lt;&gt;"",'Debt Setup'!$H$10&lt;'Debt Setup'!$H$11),MAX(0,I43+F44-G44),0)+IF(AND('Debt Setup'!$H$11&lt;&gt;"",'Debt Setup'!$H$11&lt;'Debt Setup'!$H$11),MAX(0,M43+J44-K44),0)+IF(AND('Debt Setup'!$H$12&lt;&gt;"",'Debt Setup'!$H$12&lt;'Debt Setup'!$H$11),MAX(0,Q43+N44-O44),0)+IF(AND('Debt Setup'!$H$13&lt;&gt;"",'Debt Setup'!$H$13&lt;'Debt Setup'!$H$11),MAX(0,U43+R44-S44),0)+IF(AND('Debt Setup'!$H$14&lt;&gt;"",'Debt Setup'!$H$14&lt;'Debt Setup'!$H$11),MAX(0,Y43+V44-W44),0)+IF(AND('Debt Setup'!$H$15&lt;&gt;"",'Debt Setup'!$H$15&lt;'Debt Setup'!$H$11),MAX(0,AC43+Z44-AA44),0)+IF(AND('Debt Setup'!$H$16&lt;&gt;"",'Debt Setup'!$H$16&lt;'Debt Setup'!$H$11),MAX(0,AG43+AD44-AE44),0)+IF(AND('Debt Setup'!$H$17&lt;&gt;"",'Debt Setup'!$H$17&lt;'Debt Setup'!$H$11),MAX(0,AK43+AH44-AI44),0)+IF(AND('Debt Setup'!$H$18&lt;&gt;"",'Debt Setup'!$H$18&lt;'Debt Setup'!$H$11),MAX(0,AO43+AL44-AM44),0)+IF(AND('Debt Setup'!$H$19&lt;&gt;"",'Debt Setup'!$H$19&lt;'Debt Setup'!$H$11),MAX(0,AS43+AP44-AQ44),0)+IF(AND('Debt Setup'!$H$20&lt;&gt;"",'Debt Setup'!$H$20&lt;'Debt Setup'!$H$11),MAX(0,AW43+AT44-AU44),0)+IF(AND('Debt Setup'!$H$21&lt;&gt;"",'Debt Setup'!$H$21&lt;'Debt Setup'!$H$11),MAX(0,BA43+AX44-AY44),0))))))</x:f>
      </x:c>
      <x:c r="M44" s="54" t="str">
        <x:f>IF('Debt Setup'!$F$3=0,"",MAX(0,M43+J44-K44-L44))</x:f>
      </x:c>
      <x:c r="N44" s="54" t="str">
        <x:f>IF('Debt Setup'!$F$3=0,"",IF(Q43&lt;=0,0,Q43*'Debt Setup'!$D$12/100/12))</x:f>
      </x:c>
      <x:c r="O44" s="54" t="str">
        <x:f>IF('Debt Setup'!$F$3=0,"",IF('Debt Setup'!$H$12="",0,MIN('Debt Setup'!$E$12,MAX(0,Q43+N44))))</x:f>
      </x:c>
      <x:c r="P44" s="54" t="str">
        <x:f>IF('Debt Setup'!$F$3=0,"",IF('Debt Setup'!$H$12="",0,MIN(MAX(0,Q43+N44-O44),MAX(0,'Debt Setup'!$F$5-(G44+K44+O44+S44+W44+AA44+AE44+AI44+AM44+AQ44+AU44+AY44)-(IF(AND('Debt Setup'!$H$10&lt;&gt;"",'Debt Setup'!$H$10&lt;'Debt Setup'!$H$12),MAX(0,I43+F44-G44),0)+IF(AND('Debt Setup'!$H$11&lt;&gt;"",'Debt Setup'!$H$11&lt;'Debt Setup'!$H$12),MAX(0,M43+J44-K44),0)+IF(AND('Debt Setup'!$H$12&lt;&gt;"",'Debt Setup'!$H$12&lt;'Debt Setup'!$H$12),MAX(0,Q43+N44-O44),0)+IF(AND('Debt Setup'!$H$13&lt;&gt;"",'Debt Setup'!$H$13&lt;'Debt Setup'!$H$12),MAX(0,U43+R44-S44),0)+IF(AND('Debt Setup'!$H$14&lt;&gt;"",'Debt Setup'!$H$14&lt;'Debt Setup'!$H$12),MAX(0,Y43+V44-W44),0)+IF(AND('Debt Setup'!$H$15&lt;&gt;"",'Debt Setup'!$H$15&lt;'Debt Setup'!$H$12),MAX(0,AC43+Z44-AA44),0)+IF(AND('Debt Setup'!$H$16&lt;&gt;"",'Debt Setup'!$H$16&lt;'Debt Setup'!$H$12),MAX(0,AG43+AD44-AE44),0)+IF(AND('Debt Setup'!$H$17&lt;&gt;"",'Debt Setup'!$H$17&lt;'Debt Setup'!$H$12),MAX(0,AK43+AH44-AI44),0)+IF(AND('Debt Setup'!$H$18&lt;&gt;"",'Debt Setup'!$H$18&lt;'Debt Setup'!$H$12),MAX(0,AO43+AL44-AM44),0)+IF(AND('Debt Setup'!$H$19&lt;&gt;"",'Debt Setup'!$H$19&lt;'Debt Setup'!$H$12),MAX(0,AS43+AP44-AQ44),0)+IF(AND('Debt Setup'!$H$20&lt;&gt;"",'Debt Setup'!$H$20&lt;'Debt Setup'!$H$12),MAX(0,AW43+AT44-AU44),0)+IF(AND('Debt Setup'!$H$21&lt;&gt;"",'Debt Setup'!$H$21&lt;'Debt Setup'!$H$12),MAX(0,BA43+AX44-AY44),0))))))</x:f>
      </x:c>
      <x:c r="Q44" s="54" t="str">
        <x:f>IF('Debt Setup'!$F$3=0,"",MAX(0,Q43+N44-O44-P44))</x:f>
      </x:c>
      <x:c r="R44" s="54" t="str">
        <x:f>IF('Debt Setup'!$F$3=0,"",IF(U43&lt;=0,0,U43*'Debt Setup'!$D$13/100/12))</x:f>
      </x:c>
      <x:c r="S44" s="54" t="str">
        <x:f>IF('Debt Setup'!$F$3=0,"",IF('Debt Setup'!$H$13="",0,MIN('Debt Setup'!$E$13,MAX(0,U43+R44))))</x:f>
      </x:c>
      <x:c r="T44" s="54" t="str">
        <x:f>IF('Debt Setup'!$F$3=0,"",IF('Debt Setup'!$H$13="",0,MIN(MAX(0,U43+R44-S44),MAX(0,'Debt Setup'!$F$5-(G44+K44+O44+S44+W44+AA44+AE44+AI44+AM44+AQ44+AU44+AY44)-(IF(AND('Debt Setup'!$H$10&lt;&gt;"",'Debt Setup'!$H$10&lt;'Debt Setup'!$H$13),MAX(0,I43+F44-G44),0)+IF(AND('Debt Setup'!$H$11&lt;&gt;"",'Debt Setup'!$H$11&lt;'Debt Setup'!$H$13),MAX(0,M43+J44-K44),0)+IF(AND('Debt Setup'!$H$12&lt;&gt;"",'Debt Setup'!$H$12&lt;'Debt Setup'!$H$13),MAX(0,Q43+N44-O44),0)+IF(AND('Debt Setup'!$H$13&lt;&gt;"",'Debt Setup'!$H$13&lt;'Debt Setup'!$H$13),MAX(0,U43+R44-S44),0)+IF(AND('Debt Setup'!$H$14&lt;&gt;"",'Debt Setup'!$H$14&lt;'Debt Setup'!$H$13),MAX(0,Y43+V44-W44),0)+IF(AND('Debt Setup'!$H$15&lt;&gt;"",'Debt Setup'!$H$15&lt;'Debt Setup'!$H$13),MAX(0,AC43+Z44-AA44),0)+IF(AND('Debt Setup'!$H$16&lt;&gt;"",'Debt Setup'!$H$16&lt;'Debt Setup'!$H$13),MAX(0,AG43+AD44-AE44),0)+IF(AND('Debt Setup'!$H$17&lt;&gt;"",'Debt Setup'!$H$17&lt;'Debt Setup'!$H$13),MAX(0,AK43+AH44-AI44),0)+IF(AND('Debt Setup'!$H$18&lt;&gt;"",'Debt Setup'!$H$18&lt;'Debt Setup'!$H$13),MAX(0,AO43+AL44-AM44),0)+IF(AND('Debt Setup'!$H$19&lt;&gt;"",'Debt Setup'!$H$19&lt;'Debt Setup'!$H$13),MAX(0,AS43+AP44-AQ44),0)+IF(AND('Debt Setup'!$H$20&lt;&gt;"",'Debt Setup'!$H$20&lt;'Debt Setup'!$H$13),MAX(0,AW43+AT44-AU44),0)+IF(AND('Debt Setup'!$H$21&lt;&gt;"",'Debt Setup'!$H$21&lt;'Debt Setup'!$H$13),MAX(0,BA43+AX44-AY44),0))))))</x:f>
      </x:c>
      <x:c r="U44" s="54" t="str">
        <x:f>IF('Debt Setup'!$F$3=0,"",MAX(0,U43+R44-S44-T44))</x:f>
      </x:c>
      <x:c r="V44" s="54" t="str">
        <x:f>IF('Debt Setup'!$F$3=0,"",IF(Y43&lt;=0,0,Y43*'Debt Setup'!$D$14/100/12))</x:f>
      </x:c>
      <x:c r="W44" s="54" t="str">
        <x:f>IF('Debt Setup'!$F$3=0,"",IF('Debt Setup'!$H$14="",0,MIN('Debt Setup'!$E$14,MAX(0,Y43+V44))))</x:f>
      </x:c>
      <x:c r="X44" s="54" t="str">
        <x:f>IF('Debt Setup'!$F$3=0,"",IF('Debt Setup'!$H$14="",0,MIN(MAX(0,Y43+V44-W44),MAX(0,'Debt Setup'!$F$5-(G44+K44+O44+S44+W44+AA44+AE44+AI44+AM44+AQ44+AU44+AY44)-(IF(AND('Debt Setup'!$H$10&lt;&gt;"",'Debt Setup'!$H$10&lt;'Debt Setup'!$H$14),MAX(0,I43+F44-G44),0)+IF(AND('Debt Setup'!$H$11&lt;&gt;"",'Debt Setup'!$H$11&lt;'Debt Setup'!$H$14),MAX(0,M43+J44-K44),0)+IF(AND('Debt Setup'!$H$12&lt;&gt;"",'Debt Setup'!$H$12&lt;'Debt Setup'!$H$14),MAX(0,Q43+N44-O44),0)+IF(AND('Debt Setup'!$H$13&lt;&gt;"",'Debt Setup'!$H$13&lt;'Debt Setup'!$H$14),MAX(0,U43+R44-S44),0)+IF(AND('Debt Setup'!$H$14&lt;&gt;"",'Debt Setup'!$H$14&lt;'Debt Setup'!$H$14),MAX(0,Y43+V44-W44),0)+IF(AND('Debt Setup'!$H$15&lt;&gt;"",'Debt Setup'!$H$15&lt;'Debt Setup'!$H$14),MAX(0,AC43+Z44-AA44),0)+IF(AND('Debt Setup'!$H$16&lt;&gt;"",'Debt Setup'!$H$16&lt;'Debt Setup'!$H$14),MAX(0,AG43+AD44-AE44),0)+IF(AND('Debt Setup'!$H$17&lt;&gt;"",'Debt Setup'!$H$17&lt;'Debt Setup'!$H$14),MAX(0,AK43+AH44-AI44),0)+IF(AND('Debt Setup'!$H$18&lt;&gt;"",'Debt Setup'!$H$18&lt;'Debt Setup'!$H$14),MAX(0,AO43+AL44-AM44),0)+IF(AND('Debt Setup'!$H$19&lt;&gt;"",'Debt Setup'!$H$19&lt;'Debt Setup'!$H$14),MAX(0,AS43+AP44-AQ44),0)+IF(AND('Debt Setup'!$H$20&lt;&gt;"",'Debt Setup'!$H$20&lt;'Debt Setup'!$H$14),MAX(0,AW43+AT44-AU44),0)+IF(AND('Debt Setup'!$H$21&lt;&gt;"",'Debt Setup'!$H$21&lt;'Debt Setup'!$H$14),MAX(0,BA43+AX44-AY44),0))))))</x:f>
      </x:c>
      <x:c r="Y44" s="54" t="str">
        <x:f>IF('Debt Setup'!$F$3=0,"",MAX(0,Y43+V44-W44-X44))</x:f>
      </x:c>
      <x:c r="Z44" s="54" t="str">
        <x:f>IF('Debt Setup'!$F$3=0,"",IF(AC43&lt;=0,0,AC43*'Debt Setup'!$D$15/100/12))</x:f>
      </x:c>
      <x:c r="AA44" s="54" t="str">
        <x:f>IF('Debt Setup'!$F$3=0,"",IF('Debt Setup'!$H$15="",0,MIN('Debt Setup'!$E$15,MAX(0,AC43+Z44))))</x:f>
      </x:c>
      <x:c r="AB44" s="54" t="str">
        <x:f>IF('Debt Setup'!$F$3=0,"",IF('Debt Setup'!$H$15="",0,MIN(MAX(0,AC43+Z44-AA44),MAX(0,'Debt Setup'!$F$5-(G44+K44+O44+S44+W44+AA44+AE44+AI44+AM44+AQ44+AU44+AY44)-(IF(AND('Debt Setup'!$H$10&lt;&gt;"",'Debt Setup'!$H$10&lt;'Debt Setup'!$H$15),MAX(0,I43+F44-G44),0)+IF(AND('Debt Setup'!$H$11&lt;&gt;"",'Debt Setup'!$H$11&lt;'Debt Setup'!$H$15),MAX(0,M43+J44-K44),0)+IF(AND('Debt Setup'!$H$12&lt;&gt;"",'Debt Setup'!$H$12&lt;'Debt Setup'!$H$15),MAX(0,Q43+N44-O44),0)+IF(AND('Debt Setup'!$H$13&lt;&gt;"",'Debt Setup'!$H$13&lt;'Debt Setup'!$H$15),MAX(0,U43+R44-S44),0)+IF(AND('Debt Setup'!$H$14&lt;&gt;"",'Debt Setup'!$H$14&lt;'Debt Setup'!$H$15),MAX(0,Y43+V44-W44),0)+IF(AND('Debt Setup'!$H$15&lt;&gt;"",'Debt Setup'!$H$15&lt;'Debt Setup'!$H$15),MAX(0,AC43+Z44-AA44),0)+IF(AND('Debt Setup'!$H$16&lt;&gt;"",'Debt Setup'!$H$16&lt;'Debt Setup'!$H$15),MAX(0,AG43+AD44-AE44),0)+IF(AND('Debt Setup'!$H$17&lt;&gt;"",'Debt Setup'!$H$17&lt;'Debt Setup'!$H$15),MAX(0,AK43+AH44-AI44),0)+IF(AND('Debt Setup'!$H$18&lt;&gt;"",'Debt Setup'!$H$18&lt;'Debt Setup'!$H$15),MAX(0,AO43+AL44-AM44),0)+IF(AND('Debt Setup'!$H$19&lt;&gt;"",'Debt Setup'!$H$19&lt;'Debt Setup'!$H$15),MAX(0,AS43+AP44-AQ44),0)+IF(AND('Debt Setup'!$H$20&lt;&gt;"",'Debt Setup'!$H$20&lt;'Debt Setup'!$H$15),MAX(0,AW43+AT44-AU44),0)+IF(AND('Debt Setup'!$H$21&lt;&gt;"",'Debt Setup'!$H$21&lt;'Debt Setup'!$H$15),MAX(0,BA43+AX44-AY44),0))))))</x:f>
      </x:c>
      <x:c r="AC44" s="54" t="str">
        <x:f>IF('Debt Setup'!$F$3=0,"",MAX(0,AC43+Z44-AA44-AB44))</x:f>
      </x:c>
      <x:c r="AD44" s="54" t="str">
        <x:f>IF('Debt Setup'!$F$3=0,"",IF(AG43&lt;=0,0,AG43*'Debt Setup'!$D$16/100/12))</x:f>
      </x:c>
      <x:c r="AE44" s="54" t="str">
        <x:f>IF('Debt Setup'!$F$3=0,"",IF('Debt Setup'!$H$16="",0,MIN('Debt Setup'!$E$16,MAX(0,AG43+AD44))))</x:f>
      </x:c>
      <x:c r="AF44" s="54" t="str">
        <x:f>IF('Debt Setup'!$F$3=0,"",IF('Debt Setup'!$H$16="",0,MIN(MAX(0,AG43+AD44-AE44),MAX(0,'Debt Setup'!$F$5-(G44+K44+O44+S44+W44+AA44+AE44+AI44+AM44+AQ44+AU44+AY44)-(IF(AND('Debt Setup'!$H$10&lt;&gt;"",'Debt Setup'!$H$10&lt;'Debt Setup'!$H$16),MAX(0,I43+F44-G44),0)+IF(AND('Debt Setup'!$H$11&lt;&gt;"",'Debt Setup'!$H$11&lt;'Debt Setup'!$H$16),MAX(0,M43+J44-K44),0)+IF(AND('Debt Setup'!$H$12&lt;&gt;"",'Debt Setup'!$H$12&lt;'Debt Setup'!$H$16),MAX(0,Q43+N44-O44),0)+IF(AND('Debt Setup'!$H$13&lt;&gt;"",'Debt Setup'!$H$13&lt;'Debt Setup'!$H$16),MAX(0,U43+R44-S44),0)+IF(AND('Debt Setup'!$H$14&lt;&gt;"",'Debt Setup'!$H$14&lt;'Debt Setup'!$H$16),MAX(0,Y43+V44-W44),0)+IF(AND('Debt Setup'!$H$15&lt;&gt;"",'Debt Setup'!$H$15&lt;'Debt Setup'!$H$16),MAX(0,AC43+Z44-AA44),0)+IF(AND('Debt Setup'!$H$16&lt;&gt;"",'Debt Setup'!$H$16&lt;'Debt Setup'!$H$16),MAX(0,AG43+AD44-AE44),0)+IF(AND('Debt Setup'!$H$17&lt;&gt;"",'Debt Setup'!$H$17&lt;'Debt Setup'!$H$16),MAX(0,AK43+AH44-AI44),0)+IF(AND('Debt Setup'!$H$18&lt;&gt;"",'Debt Setup'!$H$18&lt;'Debt Setup'!$H$16),MAX(0,AO43+AL44-AM44),0)+IF(AND('Debt Setup'!$H$19&lt;&gt;"",'Debt Setup'!$H$19&lt;'Debt Setup'!$H$16),MAX(0,AS43+AP44-AQ44),0)+IF(AND('Debt Setup'!$H$20&lt;&gt;"",'Debt Setup'!$H$20&lt;'Debt Setup'!$H$16),MAX(0,AW43+AT44-AU44),0)+IF(AND('Debt Setup'!$H$21&lt;&gt;"",'Debt Setup'!$H$21&lt;'Debt Setup'!$H$16),MAX(0,BA43+AX44-AY44),0))))))</x:f>
      </x:c>
      <x:c r="AG44" s="54" t="str">
        <x:f>IF('Debt Setup'!$F$3=0,"",MAX(0,AG43+AD44-AE44-AF44))</x:f>
      </x:c>
      <x:c r="AH44" s="54" t="str">
        <x:f>IF('Debt Setup'!$F$3=0,"",IF(AK43&lt;=0,0,AK43*'Debt Setup'!$D$17/100/12))</x:f>
      </x:c>
      <x:c r="AI44" s="54" t="str">
        <x:f>IF('Debt Setup'!$F$3=0,"",IF('Debt Setup'!$H$17="",0,MIN('Debt Setup'!$E$17,MAX(0,AK43+AH44))))</x:f>
      </x:c>
      <x:c r="AJ44" s="54" t="str">
        <x:f>IF('Debt Setup'!$F$3=0,"",IF('Debt Setup'!$H$17="",0,MIN(MAX(0,AK43+AH44-AI44),MAX(0,'Debt Setup'!$F$5-(G44+K44+O44+S44+W44+AA44+AE44+AI44+AM44+AQ44+AU44+AY44)-(IF(AND('Debt Setup'!$H$10&lt;&gt;"",'Debt Setup'!$H$10&lt;'Debt Setup'!$H$17),MAX(0,I43+F44-G44),0)+IF(AND('Debt Setup'!$H$11&lt;&gt;"",'Debt Setup'!$H$11&lt;'Debt Setup'!$H$17),MAX(0,M43+J44-K44),0)+IF(AND('Debt Setup'!$H$12&lt;&gt;"",'Debt Setup'!$H$12&lt;'Debt Setup'!$H$17),MAX(0,Q43+N44-O44),0)+IF(AND('Debt Setup'!$H$13&lt;&gt;"",'Debt Setup'!$H$13&lt;'Debt Setup'!$H$17),MAX(0,U43+R44-S44),0)+IF(AND('Debt Setup'!$H$14&lt;&gt;"",'Debt Setup'!$H$14&lt;'Debt Setup'!$H$17),MAX(0,Y43+V44-W44),0)+IF(AND('Debt Setup'!$H$15&lt;&gt;"",'Debt Setup'!$H$15&lt;'Debt Setup'!$H$17),MAX(0,AC43+Z44-AA44),0)+IF(AND('Debt Setup'!$H$16&lt;&gt;"",'Debt Setup'!$H$16&lt;'Debt Setup'!$H$17),MAX(0,AG43+AD44-AE44),0)+IF(AND('Debt Setup'!$H$17&lt;&gt;"",'Debt Setup'!$H$17&lt;'Debt Setup'!$H$17),MAX(0,AK43+AH44-AI44),0)+IF(AND('Debt Setup'!$H$18&lt;&gt;"",'Debt Setup'!$H$18&lt;'Debt Setup'!$H$17),MAX(0,AO43+AL44-AM44),0)+IF(AND('Debt Setup'!$H$19&lt;&gt;"",'Debt Setup'!$H$19&lt;'Debt Setup'!$H$17),MAX(0,AS43+AP44-AQ44),0)+IF(AND('Debt Setup'!$H$20&lt;&gt;"",'Debt Setup'!$H$20&lt;'Debt Setup'!$H$17),MAX(0,AW43+AT44-AU44),0)+IF(AND('Debt Setup'!$H$21&lt;&gt;"",'Debt Setup'!$H$21&lt;'Debt Setup'!$H$17),MAX(0,BA43+AX44-AY44),0))))))</x:f>
      </x:c>
      <x:c r="AK44" s="54" t="str">
        <x:f>IF('Debt Setup'!$F$3=0,"",MAX(0,AK43+AH44-AI44-AJ44))</x:f>
      </x:c>
      <x:c r="AL44" s="54" t="str">
        <x:f>IF('Debt Setup'!$F$3=0,"",IF(AO43&lt;=0,0,AO43*'Debt Setup'!$D$18/100/12))</x:f>
      </x:c>
      <x:c r="AM44" s="54" t="str">
        <x:f>IF('Debt Setup'!$F$3=0,"",IF('Debt Setup'!$H$18="",0,MIN('Debt Setup'!$E$18,MAX(0,AO43+AL44))))</x:f>
      </x:c>
      <x:c r="AN44" s="54" t="str">
        <x:f>IF('Debt Setup'!$F$3=0,"",IF('Debt Setup'!$H$18="",0,MIN(MAX(0,AO43+AL44-AM44),MAX(0,'Debt Setup'!$F$5-(G44+K44+O44+S44+W44+AA44+AE44+AI44+AM44+AQ44+AU44+AY44)-(IF(AND('Debt Setup'!$H$10&lt;&gt;"",'Debt Setup'!$H$10&lt;'Debt Setup'!$H$18),MAX(0,I43+F44-G44),0)+IF(AND('Debt Setup'!$H$11&lt;&gt;"",'Debt Setup'!$H$11&lt;'Debt Setup'!$H$18),MAX(0,M43+J44-K44),0)+IF(AND('Debt Setup'!$H$12&lt;&gt;"",'Debt Setup'!$H$12&lt;'Debt Setup'!$H$18),MAX(0,Q43+N44-O44),0)+IF(AND('Debt Setup'!$H$13&lt;&gt;"",'Debt Setup'!$H$13&lt;'Debt Setup'!$H$18),MAX(0,U43+R44-S44),0)+IF(AND('Debt Setup'!$H$14&lt;&gt;"",'Debt Setup'!$H$14&lt;'Debt Setup'!$H$18),MAX(0,Y43+V44-W44),0)+IF(AND('Debt Setup'!$H$15&lt;&gt;"",'Debt Setup'!$H$15&lt;'Debt Setup'!$H$18),MAX(0,AC43+Z44-AA44),0)+IF(AND('Debt Setup'!$H$16&lt;&gt;"",'Debt Setup'!$H$16&lt;'Debt Setup'!$H$18),MAX(0,AG43+AD44-AE44),0)+IF(AND('Debt Setup'!$H$17&lt;&gt;"",'Debt Setup'!$H$17&lt;'Debt Setup'!$H$18),MAX(0,AK43+AH44-AI44),0)+IF(AND('Debt Setup'!$H$18&lt;&gt;"",'Debt Setup'!$H$18&lt;'Debt Setup'!$H$18),MAX(0,AO43+AL44-AM44),0)+IF(AND('Debt Setup'!$H$19&lt;&gt;"",'Debt Setup'!$H$19&lt;'Debt Setup'!$H$18),MAX(0,AS43+AP44-AQ44),0)+IF(AND('Debt Setup'!$H$20&lt;&gt;"",'Debt Setup'!$H$20&lt;'Debt Setup'!$H$18),MAX(0,AW43+AT44-AU44),0)+IF(AND('Debt Setup'!$H$21&lt;&gt;"",'Debt Setup'!$H$21&lt;'Debt Setup'!$H$18),MAX(0,BA43+AX44-AY44),0))))))</x:f>
      </x:c>
      <x:c r="AO44" s="54" t="str">
        <x:f>IF('Debt Setup'!$F$3=0,"",MAX(0,AO43+AL44-AM44-AN44))</x:f>
      </x:c>
      <x:c r="AP44" s="54" t="str">
        <x:f>IF('Debt Setup'!$F$3=0,"",IF(AS43&lt;=0,0,AS43*'Debt Setup'!$D$19/100/12))</x:f>
      </x:c>
      <x:c r="AQ44" s="54" t="str">
        <x:f>IF('Debt Setup'!$F$3=0,"",IF('Debt Setup'!$H$19="",0,MIN('Debt Setup'!$E$19,MAX(0,AS43+AP44))))</x:f>
      </x:c>
      <x:c r="AR44" s="54" t="str">
        <x:f>IF('Debt Setup'!$F$3=0,"",IF('Debt Setup'!$H$19="",0,MIN(MAX(0,AS43+AP44-AQ44),MAX(0,'Debt Setup'!$F$5-(G44+K44+O44+S44+W44+AA44+AE44+AI44+AM44+AQ44+AU44+AY44)-(IF(AND('Debt Setup'!$H$10&lt;&gt;"",'Debt Setup'!$H$10&lt;'Debt Setup'!$H$19),MAX(0,I43+F44-G44),0)+IF(AND('Debt Setup'!$H$11&lt;&gt;"",'Debt Setup'!$H$11&lt;'Debt Setup'!$H$19),MAX(0,M43+J44-K44),0)+IF(AND('Debt Setup'!$H$12&lt;&gt;"",'Debt Setup'!$H$12&lt;'Debt Setup'!$H$19),MAX(0,Q43+N44-O44),0)+IF(AND('Debt Setup'!$H$13&lt;&gt;"",'Debt Setup'!$H$13&lt;'Debt Setup'!$H$19),MAX(0,U43+R44-S44),0)+IF(AND('Debt Setup'!$H$14&lt;&gt;"",'Debt Setup'!$H$14&lt;'Debt Setup'!$H$19),MAX(0,Y43+V44-W44),0)+IF(AND('Debt Setup'!$H$15&lt;&gt;"",'Debt Setup'!$H$15&lt;'Debt Setup'!$H$19),MAX(0,AC43+Z44-AA44),0)+IF(AND('Debt Setup'!$H$16&lt;&gt;"",'Debt Setup'!$H$16&lt;'Debt Setup'!$H$19),MAX(0,AG43+AD44-AE44),0)+IF(AND('Debt Setup'!$H$17&lt;&gt;"",'Debt Setup'!$H$17&lt;'Debt Setup'!$H$19),MAX(0,AK43+AH44-AI44),0)+IF(AND('Debt Setup'!$H$18&lt;&gt;"",'Debt Setup'!$H$18&lt;'Debt Setup'!$H$19),MAX(0,AO43+AL44-AM44),0)+IF(AND('Debt Setup'!$H$19&lt;&gt;"",'Debt Setup'!$H$19&lt;'Debt Setup'!$H$19),MAX(0,AS43+AP44-AQ44),0)+IF(AND('Debt Setup'!$H$20&lt;&gt;"",'Debt Setup'!$H$20&lt;'Debt Setup'!$H$19),MAX(0,AW43+AT44-AU44),0)+IF(AND('Debt Setup'!$H$21&lt;&gt;"",'Debt Setup'!$H$21&lt;'Debt Setup'!$H$19),MAX(0,BA43+AX44-AY44),0))))))</x:f>
      </x:c>
      <x:c r="AS44" s="54" t="str">
        <x:f>IF('Debt Setup'!$F$3=0,"",MAX(0,AS43+AP44-AQ44-AR44))</x:f>
      </x:c>
      <x:c r="AT44" s="54" t="str">
        <x:f>IF('Debt Setup'!$F$3=0,"",IF(AW43&lt;=0,0,AW43*'Debt Setup'!$D$20/100/12))</x:f>
      </x:c>
      <x:c r="AU44" s="54" t="str">
        <x:f>IF('Debt Setup'!$F$3=0,"",IF('Debt Setup'!$H$20="",0,MIN('Debt Setup'!$E$20,MAX(0,AW43+AT44))))</x:f>
      </x:c>
      <x:c r="AV44" s="54" t="str">
        <x:f>IF('Debt Setup'!$F$3=0,"",IF('Debt Setup'!$H$20="",0,MIN(MAX(0,AW43+AT44-AU44),MAX(0,'Debt Setup'!$F$5-(G44+K44+O44+S44+W44+AA44+AE44+AI44+AM44+AQ44+AU44+AY44)-(IF(AND('Debt Setup'!$H$10&lt;&gt;"",'Debt Setup'!$H$10&lt;'Debt Setup'!$H$20),MAX(0,I43+F44-G44),0)+IF(AND('Debt Setup'!$H$11&lt;&gt;"",'Debt Setup'!$H$11&lt;'Debt Setup'!$H$20),MAX(0,M43+J44-K44),0)+IF(AND('Debt Setup'!$H$12&lt;&gt;"",'Debt Setup'!$H$12&lt;'Debt Setup'!$H$20),MAX(0,Q43+N44-O44),0)+IF(AND('Debt Setup'!$H$13&lt;&gt;"",'Debt Setup'!$H$13&lt;'Debt Setup'!$H$20),MAX(0,U43+R44-S44),0)+IF(AND('Debt Setup'!$H$14&lt;&gt;"",'Debt Setup'!$H$14&lt;'Debt Setup'!$H$20),MAX(0,Y43+V44-W44),0)+IF(AND('Debt Setup'!$H$15&lt;&gt;"",'Debt Setup'!$H$15&lt;'Debt Setup'!$H$20),MAX(0,AC43+Z44-AA44),0)+IF(AND('Debt Setup'!$H$16&lt;&gt;"",'Debt Setup'!$H$16&lt;'Debt Setup'!$H$20),MAX(0,AG43+AD44-AE44),0)+IF(AND('Debt Setup'!$H$17&lt;&gt;"",'Debt Setup'!$H$17&lt;'Debt Setup'!$H$20),MAX(0,AK43+AH44-AI44),0)+IF(AND('Debt Setup'!$H$18&lt;&gt;"",'Debt Setup'!$H$18&lt;'Debt Setup'!$H$20),MAX(0,AO43+AL44-AM44),0)+IF(AND('Debt Setup'!$H$19&lt;&gt;"",'Debt Setup'!$H$19&lt;'Debt Setup'!$H$20),MAX(0,AS43+AP44-AQ44),0)+IF(AND('Debt Setup'!$H$20&lt;&gt;"",'Debt Setup'!$H$20&lt;'Debt Setup'!$H$20),MAX(0,AW43+AT44-AU44),0)+IF(AND('Debt Setup'!$H$21&lt;&gt;"",'Debt Setup'!$H$21&lt;'Debt Setup'!$H$20),MAX(0,BA43+AX44-AY44),0))))))</x:f>
      </x:c>
      <x:c r="AW44" s="54" t="str">
        <x:f>IF('Debt Setup'!$F$3=0,"",MAX(0,AW43+AT44-AU44-AV44))</x:f>
      </x:c>
      <x:c r="AX44" s="54" t="str">
        <x:f>IF('Debt Setup'!$F$3=0,"",IF(BA43&lt;=0,0,BA43*'Debt Setup'!$D$21/100/12))</x:f>
      </x:c>
      <x:c r="AY44" s="54" t="str">
        <x:f>IF('Debt Setup'!$F$3=0,"",IF('Debt Setup'!$H$21="",0,MIN('Debt Setup'!$E$21,MAX(0,BA43+AX44))))</x:f>
      </x:c>
      <x:c r="AZ44" s="54" t="str">
        <x:f>IF('Debt Setup'!$F$3=0,"",IF('Debt Setup'!$H$21="",0,MIN(MAX(0,BA43+AX44-AY44),MAX(0,'Debt Setup'!$F$5-(G44+K44+O44+S44+W44+AA44+AE44+AI44+AM44+AQ44+AU44+AY44)-(IF(AND('Debt Setup'!$H$10&lt;&gt;"",'Debt Setup'!$H$10&lt;'Debt Setup'!$H$21),MAX(0,I43+F44-G44),0)+IF(AND('Debt Setup'!$H$11&lt;&gt;"",'Debt Setup'!$H$11&lt;'Debt Setup'!$H$21),MAX(0,M43+J44-K44),0)+IF(AND('Debt Setup'!$H$12&lt;&gt;"",'Debt Setup'!$H$12&lt;'Debt Setup'!$H$21),MAX(0,Q43+N44-O44),0)+IF(AND('Debt Setup'!$H$13&lt;&gt;"",'Debt Setup'!$H$13&lt;'Debt Setup'!$H$21),MAX(0,U43+R44-S44),0)+IF(AND('Debt Setup'!$H$14&lt;&gt;"",'Debt Setup'!$H$14&lt;'Debt Setup'!$H$21),MAX(0,Y43+V44-W44),0)+IF(AND('Debt Setup'!$H$15&lt;&gt;"",'Debt Setup'!$H$15&lt;'Debt Setup'!$H$21),MAX(0,AC43+Z44-AA44),0)+IF(AND('Debt Setup'!$H$16&lt;&gt;"",'Debt Setup'!$H$16&lt;'Debt Setup'!$H$21),MAX(0,AG43+AD44-AE44),0)+IF(AND('Debt Setup'!$H$17&lt;&gt;"",'Debt Setup'!$H$17&lt;'Debt Setup'!$H$21),MAX(0,AK43+AH44-AI44),0)+IF(AND('Debt Setup'!$H$18&lt;&gt;"",'Debt Setup'!$H$18&lt;'Debt Setup'!$H$21),MAX(0,AO43+AL44-AM44),0)+IF(AND('Debt Setup'!$H$19&lt;&gt;"",'Debt Setup'!$H$19&lt;'Debt Setup'!$H$21),MAX(0,AS43+AP44-AQ44),0)+IF(AND('Debt Setup'!$H$20&lt;&gt;"",'Debt Setup'!$H$20&lt;'Debt Setup'!$H$21),MAX(0,AW43+AT44-AU44),0)+IF(AND('Debt Setup'!$H$21&lt;&gt;"",'Debt Setup'!$H$21&lt;'Debt Setup'!$H$21),MAX(0,BA43+AX44-AY44),0))))))</x:f>
      </x:c>
      <x:c r="BA44" s="54" t="str">
        <x:f>IF('Debt Setup'!$F$3=0,"",MAX(0,BA43+AX44-AY44-AZ44))</x:f>
      </x:c>
    </x:row>
    <x:row r="45">
      <x:c r="A45" t="n">
        <x:v>40</x:v>
      </x:c>
      <x:c r="B45" s="86" t="str">
        <x:f>IF('Debt Setup'!$F$3=0,"",DATE(YEAR('Debt Setup'!$B$6),MONTH('Debt Setup'!$B$6)+A45-1,1))</x:f>
      </x:c>
      <x:c r="C45" s="54" t="str">
        <x:f>IF('Debt Setup'!$F$3=0,"",I45+M45+Q45+U45+Y45+AC45+AG45+AK45+AO45+AS45+AW45+BA45)</x:f>
      </x:c>
      <x:c r="D45" s="54" t="str">
        <x:f>IF('Debt Setup'!$F$3=0,"",G45+H45+K45+L45+O45+P45+S45+T45+W45+X45+AA45+AB45+AE45+AF45+AI45+AJ45+AM45+AN45+AQ45+AR45+AU45+AV45+AY45+AZ45)</x:f>
      </x:c>
      <x:c r="E45" s="54" t="str">
        <x:f>IF('Debt Setup'!$F$3=0,"",F45+J45+N45+R45+V45+Z45+AD45+AH45+AL45+AP45+AT45+AX45)</x:f>
      </x:c>
      <x:c r="F45" s="54" t="str">
        <x:f>IF('Debt Setup'!$F$3=0,"",IF(I44&lt;=0,0,I44*'Debt Setup'!$D$10/100/12))</x:f>
      </x:c>
      <x:c r="G45" s="54" t="str">
        <x:f>IF('Debt Setup'!$F$3=0,"",IF('Debt Setup'!$H$10="",0,MIN('Debt Setup'!$E$10,MAX(0,I44+F45))))</x:f>
      </x:c>
      <x:c r="H45" s="54" t="str">
        <x:f>IF('Debt Setup'!$F$3=0,"",IF('Debt Setup'!$H$10="",0,MIN(MAX(0,I44+F45-G45),MAX(0,'Debt Setup'!$F$5-(G45+K45+O45+S45+W45+AA45+AE45+AI45+AM45+AQ45+AU45+AY45)-(IF(AND('Debt Setup'!$H$10&lt;&gt;"",'Debt Setup'!$H$10&lt;'Debt Setup'!$H$10),MAX(0,I44+F45-G45),0)+IF(AND('Debt Setup'!$H$11&lt;&gt;"",'Debt Setup'!$H$11&lt;'Debt Setup'!$H$10),MAX(0,M44+J45-K45),0)+IF(AND('Debt Setup'!$H$12&lt;&gt;"",'Debt Setup'!$H$12&lt;'Debt Setup'!$H$10),MAX(0,Q44+N45-O45),0)+IF(AND('Debt Setup'!$H$13&lt;&gt;"",'Debt Setup'!$H$13&lt;'Debt Setup'!$H$10),MAX(0,U44+R45-S45),0)+IF(AND('Debt Setup'!$H$14&lt;&gt;"",'Debt Setup'!$H$14&lt;'Debt Setup'!$H$10),MAX(0,Y44+V45-W45),0)+IF(AND('Debt Setup'!$H$15&lt;&gt;"",'Debt Setup'!$H$15&lt;'Debt Setup'!$H$10),MAX(0,AC44+Z45-AA45),0)+IF(AND('Debt Setup'!$H$16&lt;&gt;"",'Debt Setup'!$H$16&lt;'Debt Setup'!$H$10),MAX(0,AG44+AD45-AE45),0)+IF(AND('Debt Setup'!$H$17&lt;&gt;"",'Debt Setup'!$H$17&lt;'Debt Setup'!$H$10),MAX(0,AK44+AH45-AI45),0)+IF(AND('Debt Setup'!$H$18&lt;&gt;"",'Debt Setup'!$H$18&lt;'Debt Setup'!$H$10),MAX(0,AO44+AL45-AM45),0)+IF(AND('Debt Setup'!$H$19&lt;&gt;"",'Debt Setup'!$H$19&lt;'Debt Setup'!$H$10),MAX(0,AS44+AP45-AQ45),0)+IF(AND('Debt Setup'!$H$20&lt;&gt;"",'Debt Setup'!$H$20&lt;'Debt Setup'!$H$10),MAX(0,AW44+AT45-AU45),0)+IF(AND('Debt Setup'!$H$21&lt;&gt;"",'Debt Setup'!$H$21&lt;'Debt Setup'!$H$10),MAX(0,BA44+AX45-AY45),0))))))</x:f>
      </x:c>
      <x:c r="I45" s="54" t="str">
        <x:f>IF('Debt Setup'!$F$3=0,"",MAX(0,I44+F45-G45-H45))</x:f>
      </x:c>
      <x:c r="J45" s="54" t="str">
        <x:f>IF('Debt Setup'!$F$3=0,"",IF(M44&lt;=0,0,M44*'Debt Setup'!$D$11/100/12))</x:f>
      </x:c>
      <x:c r="K45" s="54" t="str">
        <x:f>IF('Debt Setup'!$F$3=0,"",IF('Debt Setup'!$H$11="",0,MIN('Debt Setup'!$E$11,MAX(0,M44+J45))))</x:f>
      </x:c>
      <x:c r="L45" s="54" t="str">
        <x:f>IF('Debt Setup'!$F$3=0,"",IF('Debt Setup'!$H$11="",0,MIN(MAX(0,M44+J45-K45),MAX(0,'Debt Setup'!$F$5-(G45+K45+O45+S45+W45+AA45+AE45+AI45+AM45+AQ45+AU45+AY45)-(IF(AND('Debt Setup'!$H$10&lt;&gt;"",'Debt Setup'!$H$10&lt;'Debt Setup'!$H$11),MAX(0,I44+F45-G45),0)+IF(AND('Debt Setup'!$H$11&lt;&gt;"",'Debt Setup'!$H$11&lt;'Debt Setup'!$H$11),MAX(0,M44+J45-K45),0)+IF(AND('Debt Setup'!$H$12&lt;&gt;"",'Debt Setup'!$H$12&lt;'Debt Setup'!$H$11),MAX(0,Q44+N45-O45),0)+IF(AND('Debt Setup'!$H$13&lt;&gt;"",'Debt Setup'!$H$13&lt;'Debt Setup'!$H$11),MAX(0,U44+R45-S45),0)+IF(AND('Debt Setup'!$H$14&lt;&gt;"",'Debt Setup'!$H$14&lt;'Debt Setup'!$H$11),MAX(0,Y44+V45-W45),0)+IF(AND('Debt Setup'!$H$15&lt;&gt;"",'Debt Setup'!$H$15&lt;'Debt Setup'!$H$11),MAX(0,AC44+Z45-AA45),0)+IF(AND('Debt Setup'!$H$16&lt;&gt;"",'Debt Setup'!$H$16&lt;'Debt Setup'!$H$11),MAX(0,AG44+AD45-AE45),0)+IF(AND('Debt Setup'!$H$17&lt;&gt;"",'Debt Setup'!$H$17&lt;'Debt Setup'!$H$11),MAX(0,AK44+AH45-AI45),0)+IF(AND('Debt Setup'!$H$18&lt;&gt;"",'Debt Setup'!$H$18&lt;'Debt Setup'!$H$11),MAX(0,AO44+AL45-AM45),0)+IF(AND('Debt Setup'!$H$19&lt;&gt;"",'Debt Setup'!$H$19&lt;'Debt Setup'!$H$11),MAX(0,AS44+AP45-AQ45),0)+IF(AND('Debt Setup'!$H$20&lt;&gt;"",'Debt Setup'!$H$20&lt;'Debt Setup'!$H$11),MAX(0,AW44+AT45-AU45),0)+IF(AND('Debt Setup'!$H$21&lt;&gt;"",'Debt Setup'!$H$21&lt;'Debt Setup'!$H$11),MAX(0,BA44+AX45-AY45),0))))))</x:f>
      </x:c>
      <x:c r="M45" s="54" t="str">
        <x:f>IF('Debt Setup'!$F$3=0,"",MAX(0,M44+J45-K45-L45))</x:f>
      </x:c>
      <x:c r="N45" s="54" t="str">
        <x:f>IF('Debt Setup'!$F$3=0,"",IF(Q44&lt;=0,0,Q44*'Debt Setup'!$D$12/100/12))</x:f>
      </x:c>
      <x:c r="O45" s="54" t="str">
        <x:f>IF('Debt Setup'!$F$3=0,"",IF('Debt Setup'!$H$12="",0,MIN('Debt Setup'!$E$12,MAX(0,Q44+N45))))</x:f>
      </x:c>
      <x:c r="P45" s="54" t="str">
        <x:f>IF('Debt Setup'!$F$3=0,"",IF('Debt Setup'!$H$12="",0,MIN(MAX(0,Q44+N45-O45),MAX(0,'Debt Setup'!$F$5-(G45+K45+O45+S45+W45+AA45+AE45+AI45+AM45+AQ45+AU45+AY45)-(IF(AND('Debt Setup'!$H$10&lt;&gt;"",'Debt Setup'!$H$10&lt;'Debt Setup'!$H$12),MAX(0,I44+F45-G45),0)+IF(AND('Debt Setup'!$H$11&lt;&gt;"",'Debt Setup'!$H$11&lt;'Debt Setup'!$H$12),MAX(0,M44+J45-K45),0)+IF(AND('Debt Setup'!$H$12&lt;&gt;"",'Debt Setup'!$H$12&lt;'Debt Setup'!$H$12),MAX(0,Q44+N45-O45),0)+IF(AND('Debt Setup'!$H$13&lt;&gt;"",'Debt Setup'!$H$13&lt;'Debt Setup'!$H$12),MAX(0,U44+R45-S45),0)+IF(AND('Debt Setup'!$H$14&lt;&gt;"",'Debt Setup'!$H$14&lt;'Debt Setup'!$H$12),MAX(0,Y44+V45-W45),0)+IF(AND('Debt Setup'!$H$15&lt;&gt;"",'Debt Setup'!$H$15&lt;'Debt Setup'!$H$12),MAX(0,AC44+Z45-AA45),0)+IF(AND('Debt Setup'!$H$16&lt;&gt;"",'Debt Setup'!$H$16&lt;'Debt Setup'!$H$12),MAX(0,AG44+AD45-AE45),0)+IF(AND('Debt Setup'!$H$17&lt;&gt;"",'Debt Setup'!$H$17&lt;'Debt Setup'!$H$12),MAX(0,AK44+AH45-AI45),0)+IF(AND('Debt Setup'!$H$18&lt;&gt;"",'Debt Setup'!$H$18&lt;'Debt Setup'!$H$12),MAX(0,AO44+AL45-AM45),0)+IF(AND('Debt Setup'!$H$19&lt;&gt;"",'Debt Setup'!$H$19&lt;'Debt Setup'!$H$12),MAX(0,AS44+AP45-AQ45),0)+IF(AND('Debt Setup'!$H$20&lt;&gt;"",'Debt Setup'!$H$20&lt;'Debt Setup'!$H$12),MAX(0,AW44+AT45-AU45),0)+IF(AND('Debt Setup'!$H$21&lt;&gt;"",'Debt Setup'!$H$21&lt;'Debt Setup'!$H$12),MAX(0,BA44+AX45-AY45),0))))))</x:f>
      </x:c>
      <x:c r="Q45" s="54" t="str">
        <x:f>IF('Debt Setup'!$F$3=0,"",MAX(0,Q44+N45-O45-P45))</x:f>
      </x:c>
      <x:c r="R45" s="54" t="str">
        <x:f>IF('Debt Setup'!$F$3=0,"",IF(U44&lt;=0,0,U44*'Debt Setup'!$D$13/100/12))</x:f>
      </x:c>
      <x:c r="S45" s="54" t="str">
        <x:f>IF('Debt Setup'!$F$3=0,"",IF('Debt Setup'!$H$13="",0,MIN('Debt Setup'!$E$13,MAX(0,U44+R45))))</x:f>
      </x:c>
      <x:c r="T45" s="54" t="str">
        <x:f>IF('Debt Setup'!$F$3=0,"",IF('Debt Setup'!$H$13="",0,MIN(MAX(0,U44+R45-S45),MAX(0,'Debt Setup'!$F$5-(G45+K45+O45+S45+W45+AA45+AE45+AI45+AM45+AQ45+AU45+AY45)-(IF(AND('Debt Setup'!$H$10&lt;&gt;"",'Debt Setup'!$H$10&lt;'Debt Setup'!$H$13),MAX(0,I44+F45-G45),0)+IF(AND('Debt Setup'!$H$11&lt;&gt;"",'Debt Setup'!$H$11&lt;'Debt Setup'!$H$13),MAX(0,M44+J45-K45),0)+IF(AND('Debt Setup'!$H$12&lt;&gt;"",'Debt Setup'!$H$12&lt;'Debt Setup'!$H$13),MAX(0,Q44+N45-O45),0)+IF(AND('Debt Setup'!$H$13&lt;&gt;"",'Debt Setup'!$H$13&lt;'Debt Setup'!$H$13),MAX(0,U44+R45-S45),0)+IF(AND('Debt Setup'!$H$14&lt;&gt;"",'Debt Setup'!$H$14&lt;'Debt Setup'!$H$13),MAX(0,Y44+V45-W45),0)+IF(AND('Debt Setup'!$H$15&lt;&gt;"",'Debt Setup'!$H$15&lt;'Debt Setup'!$H$13),MAX(0,AC44+Z45-AA45),0)+IF(AND('Debt Setup'!$H$16&lt;&gt;"",'Debt Setup'!$H$16&lt;'Debt Setup'!$H$13),MAX(0,AG44+AD45-AE45),0)+IF(AND('Debt Setup'!$H$17&lt;&gt;"",'Debt Setup'!$H$17&lt;'Debt Setup'!$H$13),MAX(0,AK44+AH45-AI45),0)+IF(AND('Debt Setup'!$H$18&lt;&gt;"",'Debt Setup'!$H$18&lt;'Debt Setup'!$H$13),MAX(0,AO44+AL45-AM45),0)+IF(AND('Debt Setup'!$H$19&lt;&gt;"",'Debt Setup'!$H$19&lt;'Debt Setup'!$H$13),MAX(0,AS44+AP45-AQ45),0)+IF(AND('Debt Setup'!$H$20&lt;&gt;"",'Debt Setup'!$H$20&lt;'Debt Setup'!$H$13),MAX(0,AW44+AT45-AU45),0)+IF(AND('Debt Setup'!$H$21&lt;&gt;"",'Debt Setup'!$H$21&lt;'Debt Setup'!$H$13),MAX(0,BA44+AX45-AY45),0))))))</x:f>
      </x:c>
      <x:c r="U45" s="54" t="str">
        <x:f>IF('Debt Setup'!$F$3=0,"",MAX(0,U44+R45-S45-T45))</x:f>
      </x:c>
      <x:c r="V45" s="54" t="str">
        <x:f>IF('Debt Setup'!$F$3=0,"",IF(Y44&lt;=0,0,Y44*'Debt Setup'!$D$14/100/12))</x:f>
      </x:c>
      <x:c r="W45" s="54" t="str">
        <x:f>IF('Debt Setup'!$F$3=0,"",IF('Debt Setup'!$H$14="",0,MIN('Debt Setup'!$E$14,MAX(0,Y44+V45))))</x:f>
      </x:c>
      <x:c r="X45" s="54" t="str">
        <x:f>IF('Debt Setup'!$F$3=0,"",IF('Debt Setup'!$H$14="",0,MIN(MAX(0,Y44+V45-W45),MAX(0,'Debt Setup'!$F$5-(G45+K45+O45+S45+W45+AA45+AE45+AI45+AM45+AQ45+AU45+AY45)-(IF(AND('Debt Setup'!$H$10&lt;&gt;"",'Debt Setup'!$H$10&lt;'Debt Setup'!$H$14),MAX(0,I44+F45-G45),0)+IF(AND('Debt Setup'!$H$11&lt;&gt;"",'Debt Setup'!$H$11&lt;'Debt Setup'!$H$14),MAX(0,M44+J45-K45),0)+IF(AND('Debt Setup'!$H$12&lt;&gt;"",'Debt Setup'!$H$12&lt;'Debt Setup'!$H$14),MAX(0,Q44+N45-O45),0)+IF(AND('Debt Setup'!$H$13&lt;&gt;"",'Debt Setup'!$H$13&lt;'Debt Setup'!$H$14),MAX(0,U44+R45-S45),0)+IF(AND('Debt Setup'!$H$14&lt;&gt;"",'Debt Setup'!$H$14&lt;'Debt Setup'!$H$14),MAX(0,Y44+V45-W45),0)+IF(AND('Debt Setup'!$H$15&lt;&gt;"",'Debt Setup'!$H$15&lt;'Debt Setup'!$H$14),MAX(0,AC44+Z45-AA45),0)+IF(AND('Debt Setup'!$H$16&lt;&gt;"",'Debt Setup'!$H$16&lt;'Debt Setup'!$H$14),MAX(0,AG44+AD45-AE45),0)+IF(AND('Debt Setup'!$H$17&lt;&gt;"",'Debt Setup'!$H$17&lt;'Debt Setup'!$H$14),MAX(0,AK44+AH45-AI45),0)+IF(AND('Debt Setup'!$H$18&lt;&gt;"",'Debt Setup'!$H$18&lt;'Debt Setup'!$H$14),MAX(0,AO44+AL45-AM45),0)+IF(AND('Debt Setup'!$H$19&lt;&gt;"",'Debt Setup'!$H$19&lt;'Debt Setup'!$H$14),MAX(0,AS44+AP45-AQ45),0)+IF(AND('Debt Setup'!$H$20&lt;&gt;"",'Debt Setup'!$H$20&lt;'Debt Setup'!$H$14),MAX(0,AW44+AT45-AU45),0)+IF(AND('Debt Setup'!$H$21&lt;&gt;"",'Debt Setup'!$H$21&lt;'Debt Setup'!$H$14),MAX(0,BA44+AX45-AY45),0))))))</x:f>
      </x:c>
      <x:c r="Y45" s="54" t="str">
        <x:f>IF('Debt Setup'!$F$3=0,"",MAX(0,Y44+V45-W45-X45))</x:f>
      </x:c>
      <x:c r="Z45" s="54" t="str">
        <x:f>IF('Debt Setup'!$F$3=0,"",IF(AC44&lt;=0,0,AC44*'Debt Setup'!$D$15/100/12))</x:f>
      </x:c>
      <x:c r="AA45" s="54" t="str">
        <x:f>IF('Debt Setup'!$F$3=0,"",IF('Debt Setup'!$H$15="",0,MIN('Debt Setup'!$E$15,MAX(0,AC44+Z45))))</x:f>
      </x:c>
      <x:c r="AB45" s="54" t="str">
        <x:f>IF('Debt Setup'!$F$3=0,"",IF('Debt Setup'!$H$15="",0,MIN(MAX(0,AC44+Z45-AA45),MAX(0,'Debt Setup'!$F$5-(G45+K45+O45+S45+W45+AA45+AE45+AI45+AM45+AQ45+AU45+AY45)-(IF(AND('Debt Setup'!$H$10&lt;&gt;"",'Debt Setup'!$H$10&lt;'Debt Setup'!$H$15),MAX(0,I44+F45-G45),0)+IF(AND('Debt Setup'!$H$11&lt;&gt;"",'Debt Setup'!$H$11&lt;'Debt Setup'!$H$15),MAX(0,M44+J45-K45),0)+IF(AND('Debt Setup'!$H$12&lt;&gt;"",'Debt Setup'!$H$12&lt;'Debt Setup'!$H$15),MAX(0,Q44+N45-O45),0)+IF(AND('Debt Setup'!$H$13&lt;&gt;"",'Debt Setup'!$H$13&lt;'Debt Setup'!$H$15),MAX(0,U44+R45-S45),0)+IF(AND('Debt Setup'!$H$14&lt;&gt;"",'Debt Setup'!$H$14&lt;'Debt Setup'!$H$15),MAX(0,Y44+V45-W45),0)+IF(AND('Debt Setup'!$H$15&lt;&gt;"",'Debt Setup'!$H$15&lt;'Debt Setup'!$H$15),MAX(0,AC44+Z45-AA45),0)+IF(AND('Debt Setup'!$H$16&lt;&gt;"",'Debt Setup'!$H$16&lt;'Debt Setup'!$H$15),MAX(0,AG44+AD45-AE45),0)+IF(AND('Debt Setup'!$H$17&lt;&gt;"",'Debt Setup'!$H$17&lt;'Debt Setup'!$H$15),MAX(0,AK44+AH45-AI45),0)+IF(AND('Debt Setup'!$H$18&lt;&gt;"",'Debt Setup'!$H$18&lt;'Debt Setup'!$H$15),MAX(0,AO44+AL45-AM45),0)+IF(AND('Debt Setup'!$H$19&lt;&gt;"",'Debt Setup'!$H$19&lt;'Debt Setup'!$H$15),MAX(0,AS44+AP45-AQ45),0)+IF(AND('Debt Setup'!$H$20&lt;&gt;"",'Debt Setup'!$H$20&lt;'Debt Setup'!$H$15),MAX(0,AW44+AT45-AU45),0)+IF(AND('Debt Setup'!$H$21&lt;&gt;"",'Debt Setup'!$H$21&lt;'Debt Setup'!$H$15),MAX(0,BA44+AX45-AY45),0))))))</x:f>
      </x:c>
      <x:c r="AC45" s="54" t="str">
        <x:f>IF('Debt Setup'!$F$3=0,"",MAX(0,AC44+Z45-AA45-AB45))</x:f>
      </x:c>
      <x:c r="AD45" s="54" t="str">
        <x:f>IF('Debt Setup'!$F$3=0,"",IF(AG44&lt;=0,0,AG44*'Debt Setup'!$D$16/100/12))</x:f>
      </x:c>
      <x:c r="AE45" s="54" t="str">
        <x:f>IF('Debt Setup'!$F$3=0,"",IF('Debt Setup'!$H$16="",0,MIN('Debt Setup'!$E$16,MAX(0,AG44+AD45))))</x:f>
      </x:c>
      <x:c r="AF45" s="54" t="str">
        <x:f>IF('Debt Setup'!$F$3=0,"",IF('Debt Setup'!$H$16="",0,MIN(MAX(0,AG44+AD45-AE45),MAX(0,'Debt Setup'!$F$5-(G45+K45+O45+S45+W45+AA45+AE45+AI45+AM45+AQ45+AU45+AY45)-(IF(AND('Debt Setup'!$H$10&lt;&gt;"",'Debt Setup'!$H$10&lt;'Debt Setup'!$H$16),MAX(0,I44+F45-G45),0)+IF(AND('Debt Setup'!$H$11&lt;&gt;"",'Debt Setup'!$H$11&lt;'Debt Setup'!$H$16),MAX(0,M44+J45-K45),0)+IF(AND('Debt Setup'!$H$12&lt;&gt;"",'Debt Setup'!$H$12&lt;'Debt Setup'!$H$16),MAX(0,Q44+N45-O45),0)+IF(AND('Debt Setup'!$H$13&lt;&gt;"",'Debt Setup'!$H$13&lt;'Debt Setup'!$H$16),MAX(0,U44+R45-S45),0)+IF(AND('Debt Setup'!$H$14&lt;&gt;"",'Debt Setup'!$H$14&lt;'Debt Setup'!$H$16),MAX(0,Y44+V45-W45),0)+IF(AND('Debt Setup'!$H$15&lt;&gt;"",'Debt Setup'!$H$15&lt;'Debt Setup'!$H$16),MAX(0,AC44+Z45-AA45),0)+IF(AND('Debt Setup'!$H$16&lt;&gt;"",'Debt Setup'!$H$16&lt;'Debt Setup'!$H$16),MAX(0,AG44+AD45-AE45),0)+IF(AND('Debt Setup'!$H$17&lt;&gt;"",'Debt Setup'!$H$17&lt;'Debt Setup'!$H$16),MAX(0,AK44+AH45-AI45),0)+IF(AND('Debt Setup'!$H$18&lt;&gt;"",'Debt Setup'!$H$18&lt;'Debt Setup'!$H$16),MAX(0,AO44+AL45-AM45),0)+IF(AND('Debt Setup'!$H$19&lt;&gt;"",'Debt Setup'!$H$19&lt;'Debt Setup'!$H$16),MAX(0,AS44+AP45-AQ45),0)+IF(AND('Debt Setup'!$H$20&lt;&gt;"",'Debt Setup'!$H$20&lt;'Debt Setup'!$H$16),MAX(0,AW44+AT45-AU45),0)+IF(AND('Debt Setup'!$H$21&lt;&gt;"",'Debt Setup'!$H$21&lt;'Debt Setup'!$H$16),MAX(0,BA44+AX45-AY45),0))))))</x:f>
      </x:c>
      <x:c r="AG45" s="54" t="str">
        <x:f>IF('Debt Setup'!$F$3=0,"",MAX(0,AG44+AD45-AE45-AF45))</x:f>
      </x:c>
      <x:c r="AH45" s="54" t="str">
        <x:f>IF('Debt Setup'!$F$3=0,"",IF(AK44&lt;=0,0,AK44*'Debt Setup'!$D$17/100/12))</x:f>
      </x:c>
      <x:c r="AI45" s="54" t="str">
        <x:f>IF('Debt Setup'!$F$3=0,"",IF('Debt Setup'!$H$17="",0,MIN('Debt Setup'!$E$17,MAX(0,AK44+AH45))))</x:f>
      </x:c>
      <x:c r="AJ45" s="54" t="str">
        <x:f>IF('Debt Setup'!$F$3=0,"",IF('Debt Setup'!$H$17="",0,MIN(MAX(0,AK44+AH45-AI45),MAX(0,'Debt Setup'!$F$5-(G45+K45+O45+S45+W45+AA45+AE45+AI45+AM45+AQ45+AU45+AY45)-(IF(AND('Debt Setup'!$H$10&lt;&gt;"",'Debt Setup'!$H$10&lt;'Debt Setup'!$H$17),MAX(0,I44+F45-G45),0)+IF(AND('Debt Setup'!$H$11&lt;&gt;"",'Debt Setup'!$H$11&lt;'Debt Setup'!$H$17),MAX(0,M44+J45-K45),0)+IF(AND('Debt Setup'!$H$12&lt;&gt;"",'Debt Setup'!$H$12&lt;'Debt Setup'!$H$17),MAX(0,Q44+N45-O45),0)+IF(AND('Debt Setup'!$H$13&lt;&gt;"",'Debt Setup'!$H$13&lt;'Debt Setup'!$H$17),MAX(0,U44+R45-S45),0)+IF(AND('Debt Setup'!$H$14&lt;&gt;"",'Debt Setup'!$H$14&lt;'Debt Setup'!$H$17),MAX(0,Y44+V45-W45),0)+IF(AND('Debt Setup'!$H$15&lt;&gt;"",'Debt Setup'!$H$15&lt;'Debt Setup'!$H$17),MAX(0,AC44+Z45-AA45),0)+IF(AND('Debt Setup'!$H$16&lt;&gt;"",'Debt Setup'!$H$16&lt;'Debt Setup'!$H$17),MAX(0,AG44+AD45-AE45),0)+IF(AND('Debt Setup'!$H$17&lt;&gt;"",'Debt Setup'!$H$17&lt;'Debt Setup'!$H$17),MAX(0,AK44+AH45-AI45),0)+IF(AND('Debt Setup'!$H$18&lt;&gt;"",'Debt Setup'!$H$18&lt;'Debt Setup'!$H$17),MAX(0,AO44+AL45-AM45),0)+IF(AND('Debt Setup'!$H$19&lt;&gt;"",'Debt Setup'!$H$19&lt;'Debt Setup'!$H$17),MAX(0,AS44+AP45-AQ45),0)+IF(AND('Debt Setup'!$H$20&lt;&gt;"",'Debt Setup'!$H$20&lt;'Debt Setup'!$H$17),MAX(0,AW44+AT45-AU45),0)+IF(AND('Debt Setup'!$H$21&lt;&gt;"",'Debt Setup'!$H$21&lt;'Debt Setup'!$H$17),MAX(0,BA44+AX45-AY45),0))))))</x:f>
      </x:c>
      <x:c r="AK45" s="54" t="str">
        <x:f>IF('Debt Setup'!$F$3=0,"",MAX(0,AK44+AH45-AI45-AJ45))</x:f>
      </x:c>
      <x:c r="AL45" s="54" t="str">
        <x:f>IF('Debt Setup'!$F$3=0,"",IF(AO44&lt;=0,0,AO44*'Debt Setup'!$D$18/100/12))</x:f>
      </x:c>
      <x:c r="AM45" s="54" t="str">
        <x:f>IF('Debt Setup'!$F$3=0,"",IF('Debt Setup'!$H$18="",0,MIN('Debt Setup'!$E$18,MAX(0,AO44+AL45))))</x:f>
      </x:c>
      <x:c r="AN45" s="54" t="str">
        <x:f>IF('Debt Setup'!$F$3=0,"",IF('Debt Setup'!$H$18="",0,MIN(MAX(0,AO44+AL45-AM45),MAX(0,'Debt Setup'!$F$5-(G45+K45+O45+S45+W45+AA45+AE45+AI45+AM45+AQ45+AU45+AY45)-(IF(AND('Debt Setup'!$H$10&lt;&gt;"",'Debt Setup'!$H$10&lt;'Debt Setup'!$H$18),MAX(0,I44+F45-G45),0)+IF(AND('Debt Setup'!$H$11&lt;&gt;"",'Debt Setup'!$H$11&lt;'Debt Setup'!$H$18),MAX(0,M44+J45-K45),0)+IF(AND('Debt Setup'!$H$12&lt;&gt;"",'Debt Setup'!$H$12&lt;'Debt Setup'!$H$18),MAX(0,Q44+N45-O45),0)+IF(AND('Debt Setup'!$H$13&lt;&gt;"",'Debt Setup'!$H$13&lt;'Debt Setup'!$H$18),MAX(0,U44+R45-S45),0)+IF(AND('Debt Setup'!$H$14&lt;&gt;"",'Debt Setup'!$H$14&lt;'Debt Setup'!$H$18),MAX(0,Y44+V45-W45),0)+IF(AND('Debt Setup'!$H$15&lt;&gt;"",'Debt Setup'!$H$15&lt;'Debt Setup'!$H$18),MAX(0,AC44+Z45-AA45),0)+IF(AND('Debt Setup'!$H$16&lt;&gt;"",'Debt Setup'!$H$16&lt;'Debt Setup'!$H$18),MAX(0,AG44+AD45-AE45),0)+IF(AND('Debt Setup'!$H$17&lt;&gt;"",'Debt Setup'!$H$17&lt;'Debt Setup'!$H$18),MAX(0,AK44+AH45-AI45),0)+IF(AND('Debt Setup'!$H$18&lt;&gt;"",'Debt Setup'!$H$18&lt;'Debt Setup'!$H$18),MAX(0,AO44+AL45-AM45),0)+IF(AND('Debt Setup'!$H$19&lt;&gt;"",'Debt Setup'!$H$19&lt;'Debt Setup'!$H$18),MAX(0,AS44+AP45-AQ45),0)+IF(AND('Debt Setup'!$H$20&lt;&gt;"",'Debt Setup'!$H$20&lt;'Debt Setup'!$H$18),MAX(0,AW44+AT45-AU45),0)+IF(AND('Debt Setup'!$H$21&lt;&gt;"",'Debt Setup'!$H$21&lt;'Debt Setup'!$H$18),MAX(0,BA44+AX45-AY45),0))))))</x:f>
      </x:c>
      <x:c r="AO45" s="54" t="str">
        <x:f>IF('Debt Setup'!$F$3=0,"",MAX(0,AO44+AL45-AM45-AN45))</x:f>
      </x:c>
      <x:c r="AP45" s="54" t="str">
        <x:f>IF('Debt Setup'!$F$3=0,"",IF(AS44&lt;=0,0,AS44*'Debt Setup'!$D$19/100/12))</x:f>
      </x:c>
      <x:c r="AQ45" s="54" t="str">
        <x:f>IF('Debt Setup'!$F$3=0,"",IF('Debt Setup'!$H$19="",0,MIN('Debt Setup'!$E$19,MAX(0,AS44+AP45))))</x:f>
      </x:c>
      <x:c r="AR45" s="54" t="str">
        <x:f>IF('Debt Setup'!$F$3=0,"",IF('Debt Setup'!$H$19="",0,MIN(MAX(0,AS44+AP45-AQ45),MAX(0,'Debt Setup'!$F$5-(G45+K45+O45+S45+W45+AA45+AE45+AI45+AM45+AQ45+AU45+AY45)-(IF(AND('Debt Setup'!$H$10&lt;&gt;"",'Debt Setup'!$H$10&lt;'Debt Setup'!$H$19),MAX(0,I44+F45-G45),0)+IF(AND('Debt Setup'!$H$11&lt;&gt;"",'Debt Setup'!$H$11&lt;'Debt Setup'!$H$19),MAX(0,M44+J45-K45),0)+IF(AND('Debt Setup'!$H$12&lt;&gt;"",'Debt Setup'!$H$12&lt;'Debt Setup'!$H$19),MAX(0,Q44+N45-O45),0)+IF(AND('Debt Setup'!$H$13&lt;&gt;"",'Debt Setup'!$H$13&lt;'Debt Setup'!$H$19),MAX(0,U44+R45-S45),0)+IF(AND('Debt Setup'!$H$14&lt;&gt;"",'Debt Setup'!$H$14&lt;'Debt Setup'!$H$19),MAX(0,Y44+V45-W45),0)+IF(AND('Debt Setup'!$H$15&lt;&gt;"",'Debt Setup'!$H$15&lt;'Debt Setup'!$H$19),MAX(0,AC44+Z45-AA45),0)+IF(AND('Debt Setup'!$H$16&lt;&gt;"",'Debt Setup'!$H$16&lt;'Debt Setup'!$H$19),MAX(0,AG44+AD45-AE45),0)+IF(AND('Debt Setup'!$H$17&lt;&gt;"",'Debt Setup'!$H$17&lt;'Debt Setup'!$H$19),MAX(0,AK44+AH45-AI45),0)+IF(AND('Debt Setup'!$H$18&lt;&gt;"",'Debt Setup'!$H$18&lt;'Debt Setup'!$H$19),MAX(0,AO44+AL45-AM45),0)+IF(AND('Debt Setup'!$H$19&lt;&gt;"",'Debt Setup'!$H$19&lt;'Debt Setup'!$H$19),MAX(0,AS44+AP45-AQ45),0)+IF(AND('Debt Setup'!$H$20&lt;&gt;"",'Debt Setup'!$H$20&lt;'Debt Setup'!$H$19),MAX(0,AW44+AT45-AU45),0)+IF(AND('Debt Setup'!$H$21&lt;&gt;"",'Debt Setup'!$H$21&lt;'Debt Setup'!$H$19),MAX(0,BA44+AX45-AY45),0))))))</x:f>
      </x:c>
      <x:c r="AS45" s="54" t="str">
        <x:f>IF('Debt Setup'!$F$3=0,"",MAX(0,AS44+AP45-AQ45-AR45))</x:f>
      </x:c>
      <x:c r="AT45" s="54" t="str">
        <x:f>IF('Debt Setup'!$F$3=0,"",IF(AW44&lt;=0,0,AW44*'Debt Setup'!$D$20/100/12))</x:f>
      </x:c>
      <x:c r="AU45" s="54" t="str">
        <x:f>IF('Debt Setup'!$F$3=0,"",IF('Debt Setup'!$H$20="",0,MIN('Debt Setup'!$E$20,MAX(0,AW44+AT45))))</x:f>
      </x:c>
      <x:c r="AV45" s="54" t="str">
        <x:f>IF('Debt Setup'!$F$3=0,"",IF('Debt Setup'!$H$20="",0,MIN(MAX(0,AW44+AT45-AU45),MAX(0,'Debt Setup'!$F$5-(G45+K45+O45+S45+W45+AA45+AE45+AI45+AM45+AQ45+AU45+AY45)-(IF(AND('Debt Setup'!$H$10&lt;&gt;"",'Debt Setup'!$H$10&lt;'Debt Setup'!$H$20),MAX(0,I44+F45-G45),0)+IF(AND('Debt Setup'!$H$11&lt;&gt;"",'Debt Setup'!$H$11&lt;'Debt Setup'!$H$20),MAX(0,M44+J45-K45),0)+IF(AND('Debt Setup'!$H$12&lt;&gt;"",'Debt Setup'!$H$12&lt;'Debt Setup'!$H$20),MAX(0,Q44+N45-O45),0)+IF(AND('Debt Setup'!$H$13&lt;&gt;"",'Debt Setup'!$H$13&lt;'Debt Setup'!$H$20),MAX(0,U44+R45-S45),0)+IF(AND('Debt Setup'!$H$14&lt;&gt;"",'Debt Setup'!$H$14&lt;'Debt Setup'!$H$20),MAX(0,Y44+V45-W45),0)+IF(AND('Debt Setup'!$H$15&lt;&gt;"",'Debt Setup'!$H$15&lt;'Debt Setup'!$H$20),MAX(0,AC44+Z45-AA45),0)+IF(AND('Debt Setup'!$H$16&lt;&gt;"",'Debt Setup'!$H$16&lt;'Debt Setup'!$H$20),MAX(0,AG44+AD45-AE45),0)+IF(AND('Debt Setup'!$H$17&lt;&gt;"",'Debt Setup'!$H$17&lt;'Debt Setup'!$H$20),MAX(0,AK44+AH45-AI45),0)+IF(AND('Debt Setup'!$H$18&lt;&gt;"",'Debt Setup'!$H$18&lt;'Debt Setup'!$H$20),MAX(0,AO44+AL45-AM45),0)+IF(AND('Debt Setup'!$H$19&lt;&gt;"",'Debt Setup'!$H$19&lt;'Debt Setup'!$H$20),MAX(0,AS44+AP45-AQ45),0)+IF(AND('Debt Setup'!$H$20&lt;&gt;"",'Debt Setup'!$H$20&lt;'Debt Setup'!$H$20),MAX(0,AW44+AT45-AU45),0)+IF(AND('Debt Setup'!$H$21&lt;&gt;"",'Debt Setup'!$H$21&lt;'Debt Setup'!$H$20),MAX(0,BA44+AX45-AY45),0))))))</x:f>
      </x:c>
      <x:c r="AW45" s="54" t="str">
        <x:f>IF('Debt Setup'!$F$3=0,"",MAX(0,AW44+AT45-AU45-AV45))</x:f>
      </x:c>
      <x:c r="AX45" s="54" t="str">
        <x:f>IF('Debt Setup'!$F$3=0,"",IF(BA44&lt;=0,0,BA44*'Debt Setup'!$D$21/100/12))</x:f>
      </x:c>
      <x:c r="AY45" s="54" t="str">
        <x:f>IF('Debt Setup'!$F$3=0,"",IF('Debt Setup'!$H$21="",0,MIN('Debt Setup'!$E$21,MAX(0,BA44+AX45))))</x:f>
      </x:c>
      <x:c r="AZ45" s="54" t="str">
        <x:f>IF('Debt Setup'!$F$3=0,"",IF('Debt Setup'!$H$21="",0,MIN(MAX(0,BA44+AX45-AY45),MAX(0,'Debt Setup'!$F$5-(G45+K45+O45+S45+W45+AA45+AE45+AI45+AM45+AQ45+AU45+AY45)-(IF(AND('Debt Setup'!$H$10&lt;&gt;"",'Debt Setup'!$H$10&lt;'Debt Setup'!$H$21),MAX(0,I44+F45-G45),0)+IF(AND('Debt Setup'!$H$11&lt;&gt;"",'Debt Setup'!$H$11&lt;'Debt Setup'!$H$21),MAX(0,M44+J45-K45),0)+IF(AND('Debt Setup'!$H$12&lt;&gt;"",'Debt Setup'!$H$12&lt;'Debt Setup'!$H$21),MAX(0,Q44+N45-O45),0)+IF(AND('Debt Setup'!$H$13&lt;&gt;"",'Debt Setup'!$H$13&lt;'Debt Setup'!$H$21),MAX(0,U44+R45-S45),0)+IF(AND('Debt Setup'!$H$14&lt;&gt;"",'Debt Setup'!$H$14&lt;'Debt Setup'!$H$21),MAX(0,Y44+V45-W45),0)+IF(AND('Debt Setup'!$H$15&lt;&gt;"",'Debt Setup'!$H$15&lt;'Debt Setup'!$H$21),MAX(0,AC44+Z45-AA45),0)+IF(AND('Debt Setup'!$H$16&lt;&gt;"",'Debt Setup'!$H$16&lt;'Debt Setup'!$H$21),MAX(0,AG44+AD45-AE45),0)+IF(AND('Debt Setup'!$H$17&lt;&gt;"",'Debt Setup'!$H$17&lt;'Debt Setup'!$H$21),MAX(0,AK44+AH45-AI45),0)+IF(AND('Debt Setup'!$H$18&lt;&gt;"",'Debt Setup'!$H$18&lt;'Debt Setup'!$H$21),MAX(0,AO44+AL45-AM45),0)+IF(AND('Debt Setup'!$H$19&lt;&gt;"",'Debt Setup'!$H$19&lt;'Debt Setup'!$H$21),MAX(0,AS44+AP45-AQ45),0)+IF(AND('Debt Setup'!$H$20&lt;&gt;"",'Debt Setup'!$H$20&lt;'Debt Setup'!$H$21),MAX(0,AW44+AT45-AU45),0)+IF(AND('Debt Setup'!$H$21&lt;&gt;"",'Debt Setup'!$H$21&lt;'Debt Setup'!$H$21),MAX(0,BA44+AX45-AY45),0))))))</x:f>
      </x:c>
      <x:c r="BA45" s="54" t="str">
        <x:f>IF('Debt Setup'!$F$3=0,"",MAX(0,BA44+AX45-AY45-AZ45))</x:f>
      </x:c>
    </x:row>
    <x:row r="46">
      <x:c r="A46" t="n">
        <x:v>41</x:v>
      </x:c>
      <x:c r="B46" s="86" t="str">
        <x:f>IF('Debt Setup'!$F$3=0,"",DATE(YEAR('Debt Setup'!$B$6),MONTH('Debt Setup'!$B$6)+A46-1,1))</x:f>
      </x:c>
      <x:c r="C46" s="54" t="str">
        <x:f>IF('Debt Setup'!$F$3=0,"",I46+M46+Q46+U46+Y46+AC46+AG46+AK46+AO46+AS46+AW46+BA46)</x:f>
      </x:c>
      <x:c r="D46" s="54" t="str">
        <x:f>IF('Debt Setup'!$F$3=0,"",G46+H46+K46+L46+O46+P46+S46+T46+W46+X46+AA46+AB46+AE46+AF46+AI46+AJ46+AM46+AN46+AQ46+AR46+AU46+AV46+AY46+AZ46)</x:f>
      </x:c>
      <x:c r="E46" s="54" t="str">
        <x:f>IF('Debt Setup'!$F$3=0,"",F46+J46+N46+R46+V46+Z46+AD46+AH46+AL46+AP46+AT46+AX46)</x:f>
      </x:c>
      <x:c r="F46" s="54" t="str">
        <x:f>IF('Debt Setup'!$F$3=0,"",IF(I45&lt;=0,0,I45*'Debt Setup'!$D$10/100/12))</x:f>
      </x:c>
      <x:c r="G46" s="54" t="str">
        <x:f>IF('Debt Setup'!$F$3=0,"",IF('Debt Setup'!$H$10="",0,MIN('Debt Setup'!$E$10,MAX(0,I45+F46))))</x:f>
      </x:c>
      <x:c r="H46" s="54" t="str">
        <x:f>IF('Debt Setup'!$F$3=0,"",IF('Debt Setup'!$H$10="",0,MIN(MAX(0,I45+F46-G46),MAX(0,'Debt Setup'!$F$5-(G46+K46+O46+S46+W46+AA46+AE46+AI46+AM46+AQ46+AU46+AY46)-(IF(AND('Debt Setup'!$H$10&lt;&gt;"",'Debt Setup'!$H$10&lt;'Debt Setup'!$H$10),MAX(0,I45+F46-G46),0)+IF(AND('Debt Setup'!$H$11&lt;&gt;"",'Debt Setup'!$H$11&lt;'Debt Setup'!$H$10),MAX(0,M45+J46-K46),0)+IF(AND('Debt Setup'!$H$12&lt;&gt;"",'Debt Setup'!$H$12&lt;'Debt Setup'!$H$10),MAX(0,Q45+N46-O46),0)+IF(AND('Debt Setup'!$H$13&lt;&gt;"",'Debt Setup'!$H$13&lt;'Debt Setup'!$H$10),MAX(0,U45+R46-S46),0)+IF(AND('Debt Setup'!$H$14&lt;&gt;"",'Debt Setup'!$H$14&lt;'Debt Setup'!$H$10),MAX(0,Y45+V46-W46),0)+IF(AND('Debt Setup'!$H$15&lt;&gt;"",'Debt Setup'!$H$15&lt;'Debt Setup'!$H$10),MAX(0,AC45+Z46-AA46),0)+IF(AND('Debt Setup'!$H$16&lt;&gt;"",'Debt Setup'!$H$16&lt;'Debt Setup'!$H$10),MAX(0,AG45+AD46-AE46),0)+IF(AND('Debt Setup'!$H$17&lt;&gt;"",'Debt Setup'!$H$17&lt;'Debt Setup'!$H$10),MAX(0,AK45+AH46-AI46),0)+IF(AND('Debt Setup'!$H$18&lt;&gt;"",'Debt Setup'!$H$18&lt;'Debt Setup'!$H$10),MAX(0,AO45+AL46-AM46),0)+IF(AND('Debt Setup'!$H$19&lt;&gt;"",'Debt Setup'!$H$19&lt;'Debt Setup'!$H$10),MAX(0,AS45+AP46-AQ46),0)+IF(AND('Debt Setup'!$H$20&lt;&gt;"",'Debt Setup'!$H$20&lt;'Debt Setup'!$H$10),MAX(0,AW45+AT46-AU46),0)+IF(AND('Debt Setup'!$H$21&lt;&gt;"",'Debt Setup'!$H$21&lt;'Debt Setup'!$H$10),MAX(0,BA45+AX46-AY46),0))))))</x:f>
      </x:c>
      <x:c r="I46" s="54" t="str">
        <x:f>IF('Debt Setup'!$F$3=0,"",MAX(0,I45+F46-G46-H46))</x:f>
      </x:c>
      <x:c r="J46" s="54" t="str">
        <x:f>IF('Debt Setup'!$F$3=0,"",IF(M45&lt;=0,0,M45*'Debt Setup'!$D$11/100/12))</x:f>
      </x:c>
      <x:c r="K46" s="54" t="str">
        <x:f>IF('Debt Setup'!$F$3=0,"",IF('Debt Setup'!$H$11="",0,MIN('Debt Setup'!$E$11,MAX(0,M45+J46))))</x:f>
      </x:c>
      <x:c r="L46" s="54" t="str">
        <x:f>IF('Debt Setup'!$F$3=0,"",IF('Debt Setup'!$H$11="",0,MIN(MAX(0,M45+J46-K46),MAX(0,'Debt Setup'!$F$5-(G46+K46+O46+S46+W46+AA46+AE46+AI46+AM46+AQ46+AU46+AY46)-(IF(AND('Debt Setup'!$H$10&lt;&gt;"",'Debt Setup'!$H$10&lt;'Debt Setup'!$H$11),MAX(0,I45+F46-G46),0)+IF(AND('Debt Setup'!$H$11&lt;&gt;"",'Debt Setup'!$H$11&lt;'Debt Setup'!$H$11),MAX(0,M45+J46-K46),0)+IF(AND('Debt Setup'!$H$12&lt;&gt;"",'Debt Setup'!$H$12&lt;'Debt Setup'!$H$11),MAX(0,Q45+N46-O46),0)+IF(AND('Debt Setup'!$H$13&lt;&gt;"",'Debt Setup'!$H$13&lt;'Debt Setup'!$H$11),MAX(0,U45+R46-S46),0)+IF(AND('Debt Setup'!$H$14&lt;&gt;"",'Debt Setup'!$H$14&lt;'Debt Setup'!$H$11),MAX(0,Y45+V46-W46),0)+IF(AND('Debt Setup'!$H$15&lt;&gt;"",'Debt Setup'!$H$15&lt;'Debt Setup'!$H$11),MAX(0,AC45+Z46-AA46),0)+IF(AND('Debt Setup'!$H$16&lt;&gt;"",'Debt Setup'!$H$16&lt;'Debt Setup'!$H$11),MAX(0,AG45+AD46-AE46),0)+IF(AND('Debt Setup'!$H$17&lt;&gt;"",'Debt Setup'!$H$17&lt;'Debt Setup'!$H$11),MAX(0,AK45+AH46-AI46),0)+IF(AND('Debt Setup'!$H$18&lt;&gt;"",'Debt Setup'!$H$18&lt;'Debt Setup'!$H$11),MAX(0,AO45+AL46-AM46),0)+IF(AND('Debt Setup'!$H$19&lt;&gt;"",'Debt Setup'!$H$19&lt;'Debt Setup'!$H$11),MAX(0,AS45+AP46-AQ46),0)+IF(AND('Debt Setup'!$H$20&lt;&gt;"",'Debt Setup'!$H$20&lt;'Debt Setup'!$H$11),MAX(0,AW45+AT46-AU46),0)+IF(AND('Debt Setup'!$H$21&lt;&gt;"",'Debt Setup'!$H$21&lt;'Debt Setup'!$H$11),MAX(0,BA45+AX46-AY46),0))))))</x:f>
      </x:c>
      <x:c r="M46" s="54" t="str">
        <x:f>IF('Debt Setup'!$F$3=0,"",MAX(0,M45+J46-K46-L46))</x:f>
      </x:c>
      <x:c r="N46" s="54" t="str">
        <x:f>IF('Debt Setup'!$F$3=0,"",IF(Q45&lt;=0,0,Q45*'Debt Setup'!$D$12/100/12))</x:f>
      </x:c>
      <x:c r="O46" s="54" t="str">
        <x:f>IF('Debt Setup'!$F$3=0,"",IF('Debt Setup'!$H$12="",0,MIN('Debt Setup'!$E$12,MAX(0,Q45+N46))))</x:f>
      </x:c>
      <x:c r="P46" s="54" t="str">
        <x:f>IF('Debt Setup'!$F$3=0,"",IF('Debt Setup'!$H$12="",0,MIN(MAX(0,Q45+N46-O46),MAX(0,'Debt Setup'!$F$5-(G46+K46+O46+S46+W46+AA46+AE46+AI46+AM46+AQ46+AU46+AY46)-(IF(AND('Debt Setup'!$H$10&lt;&gt;"",'Debt Setup'!$H$10&lt;'Debt Setup'!$H$12),MAX(0,I45+F46-G46),0)+IF(AND('Debt Setup'!$H$11&lt;&gt;"",'Debt Setup'!$H$11&lt;'Debt Setup'!$H$12),MAX(0,M45+J46-K46),0)+IF(AND('Debt Setup'!$H$12&lt;&gt;"",'Debt Setup'!$H$12&lt;'Debt Setup'!$H$12),MAX(0,Q45+N46-O46),0)+IF(AND('Debt Setup'!$H$13&lt;&gt;"",'Debt Setup'!$H$13&lt;'Debt Setup'!$H$12),MAX(0,U45+R46-S46),0)+IF(AND('Debt Setup'!$H$14&lt;&gt;"",'Debt Setup'!$H$14&lt;'Debt Setup'!$H$12),MAX(0,Y45+V46-W46),0)+IF(AND('Debt Setup'!$H$15&lt;&gt;"",'Debt Setup'!$H$15&lt;'Debt Setup'!$H$12),MAX(0,AC45+Z46-AA46),0)+IF(AND('Debt Setup'!$H$16&lt;&gt;"",'Debt Setup'!$H$16&lt;'Debt Setup'!$H$12),MAX(0,AG45+AD46-AE46),0)+IF(AND('Debt Setup'!$H$17&lt;&gt;"",'Debt Setup'!$H$17&lt;'Debt Setup'!$H$12),MAX(0,AK45+AH46-AI46),0)+IF(AND('Debt Setup'!$H$18&lt;&gt;"",'Debt Setup'!$H$18&lt;'Debt Setup'!$H$12),MAX(0,AO45+AL46-AM46),0)+IF(AND('Debt Setup'!$H$19&lt;&gt;"",'Debt Setup'!$H$19&lt;'Debt Setup'!$H$12),MAX(0,AS45+AP46-AQ46),0)+IF(AND('Debt Setup'!$H$20&lt;&gt;"",'Debt Setup'!$H$20&lt;'Debt Setup'!$H$12),MAX(0,AW45+AT46-AU46),0)+IF(AND('Debt Setup'!$H$21&lt;&gt;"",'Debt Setup'!$H$21&lt;'Debt Setup'!$H$12),MAX(0,BA45+AX46-AY46),0))))))</x:f>
      </x:c>
      <x:c r="Q46" s="54" t="str">
        <x:f>IF('Debt Setup'!$F$3=0,"",MAX(0,Q45+N46-O46-P46))</x:f>
      </x:c>
      <x:c r="R46" s="54" t="str">
        <x:f>IF('Debt Setup'!$F$3=0,"",IF(U45&lt;=0,0,U45*'Debt Setup'!$D$13/100/12))</x:f>
      </x:c>
      <x:c r="S46" s="54" t="str">
        <x:f>IF('Debt Setup'!$F$3=0,"",IF('Debt Setup'!$H$13="",0,MIN('Debt Setup'!$E$13,MAX(0,U45+R46))))</x:f>
      </x:c>
      <x:c r="T46" s="54" t="str">
        <x:f>IF('Debt Setup'!$F$3=0,"",IF('Debt Setup'!$H$13="",0,MIN(MAX(0,U45+R46-S46),MAX(0,'Debt Setup'!$F$5-(G46+K46+O46+S46+W46+AA46+AE46+AI46+AM46+AQ46+AU46+AY46)-(IF(AND('Debt Setup'!$H$10&lt;&gt;"",'Debt Setup'!$H$10&lt;'Debt Setup'!$H$13),MAX(0,I45+F46-G46),0)+IF(AND('Debt Setup'!$H$11&lt;&gt;"",'Debt Setup'!$H$11&lt;'Debt Setup'!$H$13),MAX(0,M45+J46-K46),0)+IF(AND('Debt Setup'!$H$12&lt;&gt;"",'Debt Setup'!$H$12&lt;'Debt Setup'!$H$13),MAX(0,Q45+N46-O46),0)+IF(AND('Debt Setup'!$H$13&lt;&gt;"",'Debt Setup'!$H$13&lt;'Debt Setup'!$H$13),MAX(0,U45+R46-S46),0)+IF(AND('Debt Setup'!$H$14&lt;&gt;"",'Debt Setup'!$H$14&lt;'Debt Setup'!$H$13),MAX(0,Y45+V46-W46),0)+IF(AND('Debt Setup'!$H$15&lt;&gt;"",'Debt Setup'!$H$15&lt;'Debt Setup'!$H$13),MAX(0,AC45+Z46-AA46),0)+IF(AND('Debt Setup'!$H$16&lt;&gt;"",'Debt Setup'!$H$16&lt;'Debt Setup'!$H$13),MAX(0,AG45+AD46-AE46),0)+IF(AND('Debt Setup'!$H$17&lt;&gt;"",'Debt Setup'!$H$17&lt;'Debt Setup'!$H$13),MAX(0,AK45+AH46-AI46),0)+IF(AND('Debt Setup'!$H$18&lt;&gt;"",'Debt Setup'!$H$18&lt;'Debt Setup'!$H$13),MAX(0,AO45+AL46-AM46),0)+IF(AND('Debt Setup'!$H$19&lt;&gt;"",'Debt Setup'!$H$19&lt;'Debt Setup'!$H$13),MAX(0,AS45+AP46-AQ46),0)+IF(AND('Debt Setup'!$H$20&lt;&gt;"",'Debt Setup'!$H$20&lt;'Debt Setup'!$H$13),MAX(0,AW45+AT46-AU46),0)+IF(AND('Debt Setup'!$H$21&lt;&gt;"",'Debt Setup'!$H$21&lt;'Debt Setup'!$H$13),MAX(0,BA45+AX46-AY46),0))))))</x:f>
      </x:c>
      <x:c r="U46" s="54" t="str">
        <x:f>IF('Debt Setup'!$F$3=0,"",MAX(0,U45+R46-S46-T46))</x:f>
      </x:c>
      <x:c r="V46" s="54" t="str">
        <x:f>IF('Debt Setup'!$F$3=0,"",IF(Y45&lt;=0,0,Y45*'Debt Setup'!$D$14/100/12))</x:f>
      </x:c>
      <x:c r="W46" s="54" t="str">
        <x:f>IF('Debt Setup'!$F$3=0,"",IF('Debt Setup'!$H$14="",0,MIN('Debt Setup'!$E$14,MAX(0,Y45+V46))))</x:f>
      </x:c>
      <x:c r="X46" s="54" t="str">
        <x:f>IF('Debt Setup'!$F$3=0,"",IF('Debt Setup'!$H$14="",0,MIN(MAX(0,Y45+V46-W46),MAX(0,'Debt Setup'!$F$5-(G46+K46+O46+S46+W46+AA46+AE46+AI46+AM46+AQ46+AU46+AY46)-(IF(AND('Debt Setup'!$H$10&lt;&gt;"",'Debt Setup'!$H$10&lt;'Debt Setup'!$H$14),MAX(0,I45+F46-G46),0)+IF(AND('Debt Setup'!$H$11&lt;&gt;"",'Debt Setup'!$H$11&lt;'Debt Setup'!$H$14),MAX(0,M45+J46-K46),0)+IF(AND('Debt Setup'!$H$12&lt;&gt;"",'Debt Setup'!$H$12&lt;'Debt Setup'!$H$14),MAX(0,Q45+N46-O46),0)+IF(AND('Debt Setup'!$H$13&lt;&gt;"",'Debt Setup'!$H$13&lt;'Debt Setup'!$H$14),MAX(0,U45+R46-S46),0)+IF(AND('Debt Setup'!$H$14&lt;&gt;"",'Debt Setup'!$H$14&lt;'Debt Setup'!$H$14),MAX(0,Y45+V46-W46),0)+IF(AND('Debt Setup'!$H$15&lt;&gt;"",'Debt Setup'!$H$15&lt;'Debt Setup'!$H$14),MAX(0,AC45+Z46-AA46),0)+IF(AND('Debt Setup'!$H$16&lt;&gt;"",'Debt Setup'!$H$16&lt;'Debt Setup'!$H$14),MAX(0,AG45+AD46-AE46),0)+IF(AND('Debt Setup'!$H$17&lt;&gt;"",'Debt Setup'!$H$17&lt;'Debt Setup'!$H$14),MAX(0,AK45+AH46-AI46),0)+IF(AND('Debt Setup'!$H$18&lt;&gt;"",'Debt Setup'!$H$18&lt;'Debt Setup'!$H$14),MAX(0,AO45+AL46-AM46),0)+IF(AND('Debt Setup'!$H$19&lt;&gt;"",'Debt Setup'!$H$19&lt;'Debt Setup'!$H$14),MAX(0,AS45+AP46-AQ46),0)+IF(AND('Debt Setup'!$H$20&lt;&gt;"",'Debt Setup'!$H$20&lt;'Debt Setup'!$H$14),MAX(0,AW45+AT46-AU46),0)+IF(AND('Debt Setup'!$H$21&lt;&gt;"",'Debt Setup'!$H$21&lt;'Debt Setup'!$H$14),MAX(0,BA45+AX46-AY46),0))))))</x:f>
      </x:c>
      <x:c r="Y46" s="54" t="str">
        <x:f>IF('Debt Setup'!$F$3=0,"",MAX(0,Y45+V46-W46-X46))</x:f>
      </x:c>
      <x:c r="Z46" s="54" t="str">
        <x:f>IF('Debt Setup'!$F$3=0,"",IF(AC45&lt;=0,0,AC45*'Debt Setup'!$D$15/100/12))</x:f>
      </x:c>
      <x:c r="AA46" s="54" t="str">
        <x:f>IF('Debt Setup'!$F$3=0,"",IF('Debt Setup'!$H$15="",0,MIN('Debt Setup'!$E$15,MAX(0,AC45+Z46))))</x:f>
      </x:c>
      <x:c r="AB46" s="54" t="str">
        <x:f>IF('Debt Setup'!$F$3=0,"",IF('Debt Setup'!$H$15="",0,MIN(MAX(0,AC45+Z46-AA46),MAX(0,'Debt Setup'!$F$5-(G46+K46+O46+S46+W46+AA46+AE46+AI46+AM46+AQ46+AU46+AY46)-(IF(AND('Debt Setup'!$H$10&lt;&gt;"",'Debt Setup'!$H$10&lt;'Debt Setup'!$H$15),MAX(0,I45+F46-G46),0)+IF(AND('Debt Setup'!$H$11&lt;&gt;"",'Debt Setup'!$H$11&lt;'Debt Setup'!$H$15),MAX(0,M45+J46-K46),0)+IF(AND('Debt Setup'!$H$12&lt;&gt;"",'Debt Setup'!$H$12&lt;'Debt Setup'!$H$15),MAX(0,Q45+N46-O46),0)+IF(AND('Debt Setup'!$H$13&lt;&gt;"",'Debt Setup'!$H$13&lt;'Debt Setup'!$H$15),MAX(0,U45+R46-S46),0)+IF(AND('Debt Setup'!$H$14&lt;&gt;"",'Debt Setup'!$H$14&lt;'Debt Setup'!$H$15),MAX(0,Y45+V46-W46),0)+IF(AND('Debt Setup'!$H$15&lt;&gt;"",'Debt Setup'!$H$15&lt;'Debt Setup'!$H$15),MAX(0,AC45+Z46-AA46),0)+IF(AND('Debt Setup'!$H$16&lt;&gt;"",'Debt Setup'!$H$16&lt;'Debt Setup'!$H$15),MAX(0,AG45+AD46-AE46),0)+IF(AND('Debt Setup'!$H$17&lt;&gt;"",'Debt Setup'!$H$17&lt;'Debt Setup'!$H$15),MAX(0,AK45+AH46-AI46),0)+IF(AND('Debt Setup'!$H$18&lt;&gt;"",'Debt Setup'!$H$18&lt;'Debt Setup'!$H$15),MAX(0,AO45+AL46-AM46),0)+IF(AND('Debt Setup'!$H$19&lt;&gt;"",'Debt Setup'!$H$19&lt;'Debt Setup'!$H$15),MAX(0,AS45+AP46-AQ46),0)+IF(AND('Debt Setup'!$H$20&lt;&gt;"",'Debt Setup'!$H$20&lt;'Debt Setup'!$H$15),MAX(0,AW45+AT46-AU46),0)+IF(AND('Debt Setup'!$H$21&lt;&gt;"",'Debt Setup'!$H$21&lt;'Debt Setup'!$H$15),MAX(0,BA45+AX46-AY46),0))))))</x:f>
      </x:c>
      <x:c r="AC46" s="54" t="str">
        <x:f>IF('Debt Setup'!$F$3=0,"",MAX(0,AC45+Z46-AA46-AB46))</x:f>
      </x:c>
      <x:c r="AD46" s="54" t="str">
        <x:f>IF('Debt Setup'!$F$3=0,"",IF(AG45&lt;=0,0,AG45*'Debt Setup'!$D$16/100/12))</x:f>
      </x:c>
      <x:c r="AE46" s="54" t="str">
        <x:f>IF('Debt Setup'!$F$3=0,"",IF('Debt Setup'!$H$16="",0,MIN('Debt Setup'!$E$16,MAX(0,AG45+AD46))))</x:f>
      </x:c>
      <x:c r="AF46" s="54" t="str">
        <x:f>IF('Debt Setup'!$F$3=0,"",IF('Debt Setup'!$H$16="",0,MIN(MAX(0,AG45+AD46-AE46),MAX(0,'Debt Setup'!$F$5-(G46+K46+O46+S46+W46+AA46+AE46+AI46+AM46+AQ46+AU46+AY46)-(IF(AND('Debt Setup'!$H$10&lt;&gt;"",'Debt Setup'!$H$10&lt;'Debt Setup'!$H$16),MAX(0,I45+F46-G46),0)+IF(AND('Debt Setup'!$H$11&lt;&gt;"",'Debt Setup'!$H$11&lt;'Debt Setup'!$H$16),MAX(0,M45+J46-K46),0)+IF(AND('Debt Setup'!$H$12&lt;&gt;"",'Debt Setup'!$H$12&lt;'Debt Setup'!$H$16),MAX(0,Q45+N46-O46),0)+IF(AND('Debt Setup'!$H$13&lt;&gt;"",'Debt Setup'!$H$13&lt;'Debt Setup'!$H$16),MAX(0,U45+R46-S46),0)+IF(AND('Debt Setup'!$H$14&lt;&gt;"",'Debt Setup'!$H$14&lt;'Debt Setup'!$H$16),MAX(0,Y45+V46-W46),0)+IF(AND('Debt Setup'!$H$15&lt;&gt;"",'Debt Setup'!$H$15&lt;'Debt Setup'!$H$16),MAX(0,AC45+Z46-AA46),0)+IF(AND('Debt Setup'!$H$16&lt;&gt;"",'Debt Setup'!$H$16&lt;'Debt Setup'!$H$16),MAX(0,AG45+AD46-AE46),0)+IF(AND('Debt Setup'!$H$17&lt;&gt;"",'Debt Setup'!$H$17&lt;'Debt Setup'!$H$16),MAX(0,AK45+AH46-AI46),0)+IF(AND('Debt Setup'!$H$18&lt;&gt;"",'Debt Setup'!$H$18&lt;'Debt Setup'!$H$16),MAX(0,AO45+AL46-AM46),0)+IF(AND('Debt Setup'!$H$19&lt;&gt;"",'Debt Setup'!$H$19&lt;'Debt Setup'!$H$16),MAX(0,AS45+AP46-AQ46),0)+IF(AND('Debt Setup'!$H$20&lt;&gt;"",'Debt Setup'!$H$20&lt;'Debt Setup'!$H$16),MAX(0,AW45+AT46-AU46),0)+IF(AND('Debt Setup'!$H$21&lt;&gt;"",'Debt Setup'!$H$21&lt;'Debt Setup'!$H$16),MAX(0,BA45+AX46-AY46),0))))))</x:f>
      </x:c>
      <x:c r="AG46" s="54" t="str">
        <x:f>IF('Debt Setup'!$F$3=0,"",MAX(0,AG45+AD46-AE46-AF46))</x:f>
      </x:c>
      <x:c r="AH46" s="54" t="str">
        <x:f>IF('Debt Setup'!$F$3=0,"",IF(AK45&lt;=0,0,AK45*'Debt Setup'!$D$17/100/12))</x:f>
      </x:c>
      <x:c r="AI46" s="54" t="str">
        <x:f>IF('Debt Setup'!$F$3=0,"",IF('Debt Setup'!$H$17="",0,MIN('Debt Setup'!$E$17,MAX(0,AK45+AH46))))</x:f>
      </x:c>
      <x:c r="AJ46" s="54" t="str">
        <x:f>IF('Debt Setup'!$F$3=0,"",IF('Debt Setup'!$H$17="",0,MIN(MAX(0,AK45+AH46-AI46),MAX(0,'Debt Setup'!$F$5-(G46+K46+O46+S46+W46+AA46+AE46+AI46+AM46+AQ46+AU46+AY46)-(IF(AND('Debt Setup'!$H$10&lt;&gt;"",'Debt Setup'!$H$10&lt;'Debt Setup'!$H$17),MAX(0,I45+F46-G46),0)+IF(AND('Debt Setup'!$H$11&lt;&gt;"",'Debt Setup'!$H$11&lt;'Debt Setup'!$H$17),MAX(0,M45+J46-K46),0)+IF(AND('Debt Setup'!$H$12&lt;&gt;"",'Debt Setup'!$H$12&lt;'Debt Setup'!$H$17),MAX(0,Q45+N46-O46),0)+IF(AND('Debt Setup'!$H$13&lt;&gt;"",'Debt Setup'!$H$13&lt;'Debt Setup'!$H$17),MAX(0,U45+R46-S46),0)+IF(AND('Debt Setup'!$H$14&lt;&gt;"",'Debt Setup'!$H$14&lt;'Debt Setup'!$H$17),MAX(0,Y45+V46-W46),0)+IF(AND('Debt Setup'!$H$15&lt;&gt;"",'Debt Setup'!$H$15&lt;'Debt Setup'!$H$17),MAX(0,AC45+Z46-AA46),0)+IF(AND('Debt Setup'!$H$16&lt;&gt;"",'Debt Setup'!$H$16&lt;'Debt Setup'!$H$17),MAX(0,AG45+AD46-AE46),0)+IF(AND('Debt Setup'!$H$17&lt;&gt;"",'Debt Setup'!$H$17&lt;'Debt Setup'!$H$17),MAX(0,AK45+AH46-AI46),0)+IF(AND('Debt Setup'!$H$18&lt;&gt;"",'Debt Setup'!$H$18&lt;'Debt Setup'!$H$17),MAX(0,AO45+AL46-AM46),0)+IF(AND('Debt Setup'!$H$19&lt;&gt;"",'Debt Setup'!$H$19&lt;'Debt Setup'!$H$17),MAX(0,AS45+AP46-AQ46),0)+IF(AND('Debt Setup'!$H$20&lt;&gt;"",'Debt Setup'!$H$20&lt;'Debt Setup'!$H$17),MAX(0,AW45+AT46-AU46),0)+IF(AND('Debt Setup'!$H$21&lt;&gt;"",'Debt Setup'!$H$21&lt;'Debt Setup'!$H$17),MAX(0,BA45+AX46-AY46),0))))))</x:f>
      </x:c>
      <x:c r="AK46" s="54" t="str">
        <x:f>IF('Debt Setup'!$F$3=0,"",MAX(0,AK45+AH46-AI46-AJ46))</x:f>
      </x:c>
      <x:c r="AL46" s="54" t="str">
        <x:f>IF('Debt Setup'!$F$3=0,"",IF(AO45&lt;=0,0,AO45*'Debt Setup'!$D$18/100/12))</x:f>
      </x:c>
      <x:c r="AM46" s="54" t="str">
        <x:f>IF('Debt Setup'!$F$3=0,"",IF('Debt Setup'!$H$18="",0,MIN('Debt Setup'!$E$18,MAX(0,AO45+AL46))))</x:f>
      </x:c>
      <x:c r="AN46" s="54" t="str">
        <x:f>IF('Debt Setup'!$F$3=0,"",IF('Debt Setup'!$H$18="",0,MIN(MAX(0,AO45+AL46-AM46),MAX(0,'Debt Setup'!$F$5-(G46+K46+O46+S46+W46+AA46+AE46+AI46+AM46+AQ46+AU46+AY46)-(IF(AND('Debt Setup'!$H$10&lt;&gt;"",'Debt Setup'!$H$10&lt;'Debt Setup'!$H$18),MAX(0,I45+F46-G46),0)+IF(AND('Debt Setup'!$H$11&lt;&gt;"",'Debt Setup'!$H$11&lt;'Debt Setup'!$H$18),MAX(0,M45+J46-K46),0)+IF(AND('Debt Setup'!$H$12&lt;&gt;"",'Debt Setup'!$H$12&lt;'Debt Setup'!$H$18),MAX(0,Q45+N46-O46),0)+IF(AND('Debt Setup'!$H$13&lt;&gt;"",'Debt Setup'!$H$13&lt;'Debt Setup'!$H$18),MAX(0,U45+R46-S46),0)+IF(AND('Debt Setup'!$H$14&lt;&gt;"",'Debt Setup'!$H$14&lt;'Debt Setup'!$H$18),MAX(0,Y45+V46-W46),0)+IF(AND('Debt Setup'!$H$15&lt;&gt;"",'Debt Setup'!$H$15&lt;'Debt Setup'!$H$18),MAX(0,AC45+Z46-AA46),0)+IF(AND('Debt Setup'!$H$16&lt;&gt;"",'Debt Setup'!$H$16&lt;'Debt Setup'!$H$18),MAX(0,AG45+AD46-AE46),0)+IF(AND('Debt Setup'!$H$17&lt;&gt;"",'Debt Setup'!$H$17&lt;'Debt Setup'!$H$18),MAX(0,AK45+AH46-AI46),0)+IF(AND('Debt Setup'!$H$18&lt;&gt;"",'Debt Setup'!$H$18&lt;'Debt Setup'!$H$18),MAX(0,AO45+AL46-AM46),0)+IF(AND('Debt Setup'!$H$19&lt;&gt;"",'Debt Setup'!$H$19&lt;'Debt Setup'!$H$18),MAX(0,AS45+AP46-AQ46),0)+IF(AND('Debt Setup'!$H$20&lt;&gt;"",'Debt Setup'!$H$20&lt;'Debt Setup'!$H$18),MAX(0,AW45+AT46-AU46),0)+IF(AND('Debt Setup'!$H$21&lt;&gt;"",'Debt Setup'!$H$21&lt;'Debt Setup'!$H$18),MAX(0,BA45+AX46-AY46),0))))))</x:f>
      </x:c>
      <x:c r="AO46" s="54" t="str">
        <x:f>IF('Debt Setup'!$F$3=0,"",MAX(0,AO45+AL46-AM46-AN46))</x:f>
      </x:c>
      <x:c r="AP46" s="54" t="str">
        <x:f>IF('Debt Setup'!$F$3=0,"",IF(AS45&lt;=0,0,AS45*'Debt Setup'!$D$19/100/12))</x:f>
      </x:c>
      <x:c r="AQ46" s="54" t="str">
        <x:f>IF('Debt Setup'!$F$3=0,"",IF('Debt Setup'!$H$19="",0,MIN('Debt Setup'!$E$19,MAX(0,AS45+AP46))))</x:f>
      </x:c>
      <x:c r="AR46" s="54" t="str">
        <x:f>IF('Debt Setup'!$F$3=0,"",IF('Debt Setup'!$H$19="",0,MIN(MAX(0,AS45+AP46-AQ46),MAX(0,'Debt Setup'!$F$5-(G46+K46+O46+S46+W46+AA46+AE46+AI46+AM46+AQ46+AU46+AY46)-(IF(AND('Debt Setup'!$H$10&lt;&gt;"",'Debt Setup'!$H$10&lt;'Debt Setup'!$H$19),MAX(0,I45+F46-G46),0)+IF(AND('Debt Setup'!$H$11&lt;&gt;"",'Debt Setup'!$H$11&lt;'Debt Setup'!$H$19),MAX(0,M45+J46-K46),0)+IF(AND('Debt Setup'!$H$12&lt;&gt;"",'Debt Setup'!$H$12&lt;'Debt Setup'!$H$19),MAX(0,Q45+N46-O46),0)+IF(AND('Debt Setup'!$H$13&lt;&gt;"",'Debt Setup'!$H$13&lt;'Debt Setup'!$H$19),MAX(0,U45+R46-S46),0)+IF(AND('Debt Setup'!$H$14&lt;&gt;"",'Debt Setup'!$H$14&lt;'Debt Setup'!$H$19),MAX(0,Y45+V46-W46),0)+IF(AND('Debt Setup'!$H$15&lt;&gt;"",'Debt Setup'!$H$15&lt;'Debt Setup'!$H$19),MAX(0,AC45+Z46-AA46),0)+IF(AND('Debt Setup'!$H$16&lt;&gt;"",'Debt Setup'!$H$16&lt;'Debt Setup'!$H$19),MAX(0,AG45+AD46-AE46),0)+IF(AND('Debt Setup'!$H$17&lt;&gt;"",'Debt Setup'!$H$17&lt;'Debt Setup'!$H$19),MAX(0,AK45+AH46-AI46),0)+IF(AND('Debt Setup'!$H$18&lt;&gt;"",'Debt Setup'!$H$18&lt;'Debt Setup'!$H$19),MAX(0,AO45+AL46-AM46),0)+IF(AND('Debt Setup'!$H$19&lt;&gt;"",'Debt Setup'!$H$19&lt;'Debt Setup'!$H$19),MAX(0,AS45+AP46-AQ46),0)+IF(AND('Debt Setup'!$H$20&lt;&gt;"",'Debt Setup'!$H$20&lt;'Debt Setup'!$H$19),MAX(0,AW45+AT46-AU46),0)+IF(AND('Debt Setup'!$H$21&lt;&gt;"",'Debt Setup'!$H$21&lt;'Debt Setup'!$H$19),MAX(0,BA45+AX46-AY46),0))))))</x:f>
      </x:c>
      <x:c r="AS46" s="54" t="str">
        <x:f>IF('Debt Setup'!$F$3=0,"",MAX(0,AS45+AP46-AQ46-AR46))</x:f>
      </x:c>
      <x:c r="AT46" s="54" t="str">
        <x:f>IF('Debt Setup'!$F$3=0,"",IF(AW45&lt;=0,0,AW45*'Debt Setup'!$D$20/100/12))</x:f>
      </x:c>
      <x:c r="AU46" s="54" t="str">
        <x:f>IF('Debt Setup'!$F$3=0,"",IF('Debt Setup'!$H$20="",0,MIN('Debt Setup'!$E$20,MAX(0,AW45+AT46))))</x:f>
      </x:c>
      <x:c r="AV46" s="54" t="str">
        <x:f>IF('Debt Setup'!$F$3=0,"",IF('Debt Setup'!$H$20="",0,MIN(MAX(0,AW45+AT46-AU46),MAX(0,'Debt Setup'!$F$5-(G46+K46+O46+S46+W46+AA46+AE46+AI46+AM46+AQ46+AU46+AY46)-(IF(AND('Debt Setup'!$H$10&lt;&gt;"",'Debt Setup'!$H$10&lt;'Debt Setup'!$H$20),MAX(0,I45+F46-G46),0)+IF(AND('Debt Setup'!$H$11&lt;&gt;"",'Debt Setup'!$H$11&lt;'Debt Setup'!$H$20),MAX(0,M45+J46-K46),0)+IF(AND('Debt Setup'!$H$12&lt;&gt;"",'Debt Setup'!$H$12&lt;'Debt Setup'!$H$20),MAX(0,Q45+N46-O46),0)+IF(AND('Debt Setup'!$H$13&lt;&gt;"",'Debt Setup'!$H$13&lt;'Debt Setup'!$H$20),MAX(0,U45+R46-S46),0)+IF(AND('Debt Setup'!$H$14&lt;&gt;"",'Debt Setup'!$H$14&lt;'Debt Setup'!$H$20),MAX(0,Y45+V46-W46),0)+IF(AND('Debt Setup'!$H$15&lt;&gt;"",'Debt Setup'!$H$15&lt;'Debt Setup'!$H$20),MAX(0,AC45+Z46-AA46),0)+IF(AND('Debt Setup'!$H$16&lt;&gt;"",'Debt Setup'!$H$16&lt;'Debt Setup'!$H$20),MAX(0,AG45+AD46-AE46),0)+IF(AND('Debt Setup'!$H$17&lt;&gt;"",'Debt Setup'!$H$17&lt;'Debt Setup'!$H$20),MAX(0,AK45+AH46-AI46),0)+IF(AND('Debt Setup'!$H$18&lt;&gt;"",'Debt Setup'!$H$18&lt;'Debt Setup'!$H$20),MAX(0,AO45+AL46-AM46),0)+IF(AND('Debt Setup'!$H$19&lt;&gt;"",'Debt Setup'!$H$19&lt;'Debt Setup'!$H$20),MAX(0,AS45+AP46-AQ46),0)+IF(AND('Debt Setup'!$H$20&lt;&gt;"",'Debt Setup'!$H$20&lt;'Debt Setup'!$H$20),MAX(0,AW45+AT46-AU46),0)+IF(AND('Debt Setup'!$H$21&lt;&gt;"",'Debt Setup'!$H$21&lt;'Debt Setup'!$H$20),MAX(0,BA45+AX46-AY46),0))))))</x:f>
      </x:c>
      <x:c r="AW46" s="54" t="str">
        <x:f>IF('Debt Setup'!$F$3=0,"",MAX(0,AW45+AT46-AU46-AV46))</x:f>
      </x:c>
      <x:c r="AX46" s="54" t="str">
        <x:f>IF('Debt Setup'!$F$3=0,"",IF(BA45&lt;=0,0,BA45*'Debt Setup'!$D$21/100/12))</x:f>
      </x:c>
      <x:c r="AY46" s="54" t="str">
        <x:f>IF('Debt Setup'!$F$3=0,"",IF('Debt Setup'!$H$21="",0,MIN('Debt Setup'!$E$21,MAX(0,BA45+AX46))))</x:f>
      </x:c>
      <x:c r="AZ46" s="54" t="str">
        <x:f>IF('Debt Setup'!$F$3=0,"",IF('Debt Setup'!$H$21="",0,MIN(MAX(0,BA45+AX46-AY46),MAX(0,'Debt Setup'!$F$5-(G46+K46+O46+S46+W46+AA46+AE46+AI46+AM46+AQ46+AU46+AY46)-(IF(AND('Debt Setup'!$H$10&lt;&gt;"",'Debt Setup'!$H$10&lt;'Debt Setup'!$H$21),MAX(0,I45+F46-G46),0)+IF(AND('Debt Setup'!$H$11&lt;&gt;"",'Debt Setup'!$H$11&lt;'Debt Setup'!$H$21),MAX(0,M45+J46-K46),0)+IF(AND('Debt Setup'!$H$12&lt;&gt;"",'Debt Setup'!$H$12&lt;'Debt Setup'!$H$21),MAX(0,Q45+N46-O46),0)+IF(AND('Debt Setup'!$H$13&lt;&gt;"",'Debt Setup'!$H$13&lt;'Debt Setup'!$H$21),MAX(0,U45+R46-S46),0)+IF(AND('Debt Setup'!$H$14&lt;&gt;"",'Debt Setup'!$H$14&lt;'Debt Setup'!$H$21),MAX(0,Y45+V46-W46),0)+IF(AND('Debt Setup'!$H$15&lt;&gt;"",'Debt Setup'!$H$15&lt;'Debt Setup'!$H$21),MAX(0,AC45+Z46-AA46),0)+IF(AND('Debt Setup'!$H$16&lt;&gt;"",'Debt Setup'!$H$16&lt;'Debt Setup'!$H$21),MAX(0,AG45+AD46-AE46),0)+IF(AND('Debt Setup'!$H$17&lt;&gt;"",'Debt Setup'!$H$17&lt;'Debt Setup'!$H$21),MAX(0,AK45+AH46-AI46),0)+IF(AND('Debt Setup'!$H$18&lt;&gt;"",'Debt Setup'!$H$18&lt;'Debt Setup'!$H$21),MAX(0,AO45+AL46-AM46),0)+IF(AND('Debt Setup'!$H$19&lt;&gt;"",'Debt Setup'!$H$19&lt;'Debt Setup'!$H$21),MAX(0,AS45+AP46-AQ46),0)+IF(AND('Debt Setup'!$H$20&lt;&gt;"",'Debt Setup'!$H$20&lt;'Debt Setup'!$H$21),MAX(0,AW45+AT46-AU46),0)+IF(AND('Debt Setup'!$H$21&lt;&gt;"",'Debt Setup'!$H$21&lt;'Debt Setup'!$H$21),MAX(0,BA45+AX46-AY46),0))))))</x:f>
      </x:c>
      <x:c r="BA46" s="54" t="str">
        <x:f>IF('Debt Setup'!$F$3=0,"",MAX(0,BA45+AX46-AY46-AZ46))</x:f>
      </x:c>
    </x:row>
    <x:row r="47">
      <x:c r="A47" t="n">
        <x:v>42</x:v>
      </x:c>
      <x:c r="B47" s="86" t="str">
        <x:f>IF('Debt Setup'!$F$3=0,"",DATE(YEAR('Debt Setup'!$B$6),MONTH('Debt Setup'!$B$6)+A47-1,1))</x:f>
      </x:c>
      <x:c r="C47" s="54" t="str">
        <x:f>IF('Debt Setup'!$F$3=0,"",I47+M47+Q47+U47+Y47+AC47+AG47+AK47+AO47+AS47+AW47+BA47)</x:f>
      </x:c>
      <x:c r="D47" s="54" t="str">
        <x:f>IF('Debt Setup'!$F$3=0,"",G47+H47+K47+L47+O47+P47+S47+T47+W47+X47+AA47+AB47+AE47+AF47+AI47+AJ47+AM47+AN47+AQ47+AR47+AU47+AV47+AY47+AZ47)</x:f>
      </x:c>
      <x:c r="E47" s="54" t="str">
        <x:f>IF('Debt Setup'!$F$3=0,"",F47+J47+N47+R47+V47+Z47+AD47+AH47+AL47+AP47+AT47+AX47)</x:f>
      </x:c>
      <x:c r="F47" s="54" t="str">
        <x:f>IF('Debt Setup'!$F$3=0,"",IF(I46&lt;=0,0,I46*'Debt Setup'!$D$10/100/12))</x:f>
      </x:c>
      <x:c r="G47" s="54" t="str">
        <x:f>IF('Debt Setup'!$F$3=0,"",IF('Debt Setup'!$H$10="",0,MIN('Debt Setup'!$E$10,MAX(0,I46+F47))))</x:f>
      </x:c>
      <x:c r="H47" s="54" t="str">
        <x:f>IF('Debt Setup'!$F$3=0,"",IF('Debt Setup'!$H$10="",0,MIN(MAX(0,I46+F47-G47),MAX(0,'Debt Setup'!$F$5-(G47+K47+O47+S47+W47+AA47+AE47+AI47+AM47+AQ47+AU47+AY47)-(IF(AND('Debt Setup'!$H$10&lt;&gt;"",'Debt Setup'!$H$10&lt;'Debt Setup'!$H$10),MAX(0,I46+F47-G47),0)+IF(AND('Debt Setup'!$H$11&lt;&gt;"",'Debt Setup'!$H$11&lt;'Debt Setup'!$H$10),MAX(0,M46+J47-K47),0)+IF(AND('Debt Setup'!$H$12&lt;&gt;"",'Debt Setup'!$H$12&lt;'Debt Setup'!$H$10),MAX(0,Q46+N47-O47),0)+IF(AND('Debt Setup'!$H$13&lt;&gt;"",'Debt Setup'!$H$13&lt;'Debt Setup'!$H$10),MAX(0,U46+R47-S47),0)+IF(AND('Debt Setup'!$H$14&lt;&gt;"",'Debt Setup'!$H$14&lt;'Debt Setup'!$H$10),MAX(0,Y46+V47-W47),0)+IF(AND('Debt Setup'!$H$15&lt;&gt;"",'Debt Setup'!$H$15&lt;'Debt Setup'!$H$10),MAX(0,AC46+Z47-AA47),0)+IF(AND('Debt Setup'!$H$16&lt;&gt;"",'Debt Setup'!$H$16&lt;'Debt Setup'!$H$10),MAX(0,AG46+AD47-AE47),0)+IF(AND('Debt Setup'!$H$17&lt;&gt;"",'Debt Setup'!$H$17&lt;'Debt Setup'!$H$10),MAX(0,AK46+AH47-AI47),0)+IF(AND('Debt Setup'!$H$18&lt;&gt;"",'Debt Setup'!$H$18&lt;'Debt Setup'!$H$10),MAX(0,AO46+AL47-AM47),0)+IF(AND('Debt Setup'!$H$19&lt;&gt;"",'Debt Setup'!$H$19&lt;'Debt Setup'!$H$10),MAX(0,AS46+AP47-AQ47),0)+IF(AND('Debt Setup'!$H$20&lt;&gt;"",'Debt Setup'!$H$20&lt;'Debt Setup'!$H$10),MAX(0,AW46+AT47-AU47),0)+IF(AND('Debt Setup'!$H$21&lt;&gt;"",'Debt Setup'!$H$21&lt;'Debt Setup'!$H$10),MAX(0,BA46+AX47-AY47),0))))))</x:f>
      </x:c>
      <x:c r="I47" s="54" t="str">
        <x:f>IF('Debt Setup'!$F$3=0,"",MAX(0,I46+F47-G47-H47))</x:f>
      </x:c>
      <x:c r="J47" s="54" t="str">
        <x:f>IF('Debt Setup'!$F$3=0,"",IF(M46&lt;=0,0,M46*'Debt Setup'!$D$11/100/12))</x:f>
      </x:c>
      <x:c r="K47" s="54" t="str">
        <x:f>IF('Debt Setup'!$F$3=0,"",IF('Debt Setup'!$H$11="",0,MIN('Debt Setup'!$E$11,MAX(0,M46+J47))))</x:f>
      </x:c>
      <x:c r="L47" s="54" t="str">
        <x:f>IF('Debt Setup'!$F$3=0,"",IF('Debt Setup'!$H$11="",0,MIN(MAX(0,M46+J47-K47),MAX(0,'Debt Setup'!$F$5-(G47+K47+O47+S47+W47+AA47+AE47+AI47+AM47+AQ47+AU47+AY47)-(IF(AND('Debt Setup'!$H$10&lt;&gt;"",'Debt Setup'!$H$10&lt;'Debt Setup'!$H$11),MAX(0,I46+F47-G47),0)+IF(AND('Debt Setup'!$H$11&lt;&gt;"",'Debt Setup'!$H$11&lt;'Debt Setup'!$H$11),MAX(0,M46+J47-K47),0)+IF(AND('Debt Setup'!$H$12&lt;&gt;"",'Debt Setup'!$H$12&lt;'Debt Setup'!$H$11),MAX(0,Q46+N47-O47),0)+IF(AND('Debt Setup'!$H$13&lt;&gt;"",'Debt Setup'!$H$13&lt;'Debt Setup'!$H$11),MAX(0,U46+R47-S47),0)+IF(AND('Debt Setup'!$H$14&lt;&gt;"",'Debt Setup'!$H$14&lt;'Debt Setup'!$H$11),MAX(0,Y46+V47-W47),0)+IF(AND('Debt Setup'!$H$15&lt;&gt;"",'Debt Setup'!$H$15&lt;'Debt Setup'!$H$11),MAX(0,AC46+Z47-AA47),0)+IF(AND('Debt Setup'!$H$16&lt;&gt;"",'Debt Setup'!$H$16&lt;'Debt Setup'!$H$11),MAX(0,AG46+AD47-AE47),0)+IF(AND('Debt Setup'!$H$17&lt;&gt;"",'Debt Setup'!$H$17&lt;'Debt Setup'!$H$11),MAX(0,AK46+AH47-AI47),0)+IF(AND('Debt Setup'!$H$18&lt;&gt;"",'Debt Setup'!$H$18&lt;'Debt Setup'!$H$11),MAX(0,AO46+AL47-AM47),0)+IF(AND('Debt Setup'!$H$19&lt;&gt;"",'Debt Setup'!$H$19&lt;'Debt Setup'!$H$11),MAX(0,AS46+AP47-AQ47),0)+IF(AND('Debt Setup'!$H$20&lt;&gt;"",'Debt Setup'!$H$20&lt;'Debt Setup'!$H$11),MAX(0,AW46+AT47-AU47),0)+IF(AND('Debt Setup'!$H$21&lt;&gt;"",'Debt Setup'!$H$21&lt;'Debt Setup'!$H$11),MAX(0,BA46+AX47-AY47),0))))))</x:f>
      </x:c>
      <x:c r="M47" s="54" t="str">
        <x:f>IF('Debt Setup'!$F$3=0,"",MAX(0,M46+J47-K47-L47))</x:f>
      </x:c>
      <x:c r="N47" s="54" t="str">
        <x:f>IF('Debt Setup'!$F$3=0,"",IF(Q46&lt;=0,0,Q46*'Debt Setup'!$D$12/100/12))</x:f>
      </x:c>
      <x:c r="O47" s="54" t="str">
        <x:f>IF('Debt Setup'!$F$3=0,"",IF('Debt Setup'!$H$12="",0,MIN('Debt Setup'!$E$12,MAX(0,Q46+N47))))</x:f>
      </x:c>
      <x:c r="P47" s="54" t="str">
        <x:f>IF('Debt Setup'!$F$3=0,"",IF('Debt Setup'!$H$12="",0,MIN(MAX(0,Q46+N47-O47),MAX(0,'Debt Setup'!$F$5-(G47+K47+O47+S47+W47+AA47+AE47+AI47+AM47+AQ47+AU47+AY47)-(IF(AND('Debt Setup'!$H$10&lt;&gt;"",'Debt Setup'!$H$10&lt;'Debt Setup'!$H$12),MAX(0,I46+F47-G47),0)+IF(AND('Debt Setup'!$H$11&lt;&gt;"",'Debt Setup'!$H$11&lt;'Debt Setup'!$H$12),MAX(0,M46+J47-K47),0)+IF(AND('Debt Setup'!$H$12&lt;&gt;"",'Debt Setup'!$H$12&lt;'Debt Setup'!$H$12),MAX(0,Q46+N47-O47),0)+IF(AND('Debt Setup'!$H$13&lt;&gt;"",'Debt Setup'!$H$13&lt;'Debt Setup'!$H$12),MAX(0,U46+R47-S47),0)+IF(AND('Debt Setup'!$H$14&lt;&gt;"",'Debt Setup'!$H$14&lt;'Debt Setup'!$H$12),MAX(0,Y46+V47-W47),0)+IF(AND('Debt Setup'!$H$15&lt;&gt;"",'Debt Setup'!$H$15&lt;'Debt Setup'!$H$12),MAX(0,AC46+Z47-AA47),0)+IF(AND('Debt Setup'!$H$16&lt;&gt;"",'Debt Setup'!$H$16&lt;'Debt Setup'!$H$12),MAX(0,AG46+AD47-AE47),0)+IF(AND('Debt Setup'!$H$17&lt;&gt;"",'Debt Setup'!$H$17&lt;'Debt Setup'!$H$12),MAX(0,AK46+AH47-AI47),0)+IF(AND('Debt Setup'!$H$18&lt;&gt;"",'Debt Setup'!$H$18&lt;'Debt Setup'!$H$12),MAX(0,AO46+AL47-AM47),0)+IF(AND('Debt Setup'!$H$19&lt;&gt;"",'Debt Setup'!$H$19&lt;'Debt Setup'!$H$12),MAX(0,AS46+AP47-AQ47),0)+IF(AND('Debt Setup'!$H$20&lt;&gt;"",'Debt Setup'!$H$20&lt;'Debt Setup'!$H$12),MAX(0,AW46+AT47-AU47),0)+IF(AND('Debt Setup'!$H$21&lt;&gt;"",'Debt Setup'!$H$21&lt;'Debt Setup'!$H$12),MAX(0,BA46+AX47-AY47),0))))))</x:f>
      </x:c>
      <x:c r="Q47" s="54" t="str">
        <x:f>IF('Debt Setup'!$F$3=0,"",MAX(0,Q46+N47-O47-P47))</x:f>
      </x:c>
      <x:c r="R47" s="54" t="str">
        <x:f>IF('Debt Setup'!$F$3=0,"",IF(U46&lt;=0,0,U46*'Debt Setup'!$D$13/100/12))</x:f>
      </x:c>
      <x:c r="S47" s="54" t="str">
        <x:f>IF('Debt Setup'!$F$3=0,"",IF('Debt Setup'!$H$13="",0,MIN('Debt Setup'!$E$13,MAX(0,U46+R47))))</x:f>
      </x:c>
      <x:c r="T47" s="54" t="str">
        <x:f>IF('Debt Setup'!$F$3=0,"",IF('Debt Setup'!$H$13="",0,MIN(MAX(0,U46+R47-S47),MAX(0,'Debt Setup'!$F$5-(G47+K47+O47+S47+W47+AA47+AE47+AI47+AM47+AQ47+AU47+AY47)-(IF(AND('Debt Setup'!$H$10&lt;&gt;"",'Debt Setup'!$H$10&lt;'Debt Setup'!$H$13),MAX(0,I46+F47-G47),0)+IF(AND('Debt Setup'!$H$11&lt;&gt;"",'Debt Setup'!$H$11&lt;'Debt Setup'!$H$13),MAX(0,M46+J47-K47),0)+IF(AND('Debt Setup'!$H$12&lt;&gt;"",'Debt Setup'!$H$12&lt;'Debt Setup'!$H$13),MAX(0,Q46+N47-O47),0)+IF(AND('Debt Setup'!$H$13&lt;&gt;"",'Debt Setup'!$H$13&lt;'Debt Setup'!$H$13),MAX(0,U46+R47-S47),0)+IF(AND('Debt Setup'!$H$14&lt;&gt;"",'Debt Setup'!$H$14&lt;'Debt Setup'!$H$13),MAX(0,Y46+V47-W47),0)+IF(AND('Debt Setup'!$H$15&lt;&gt;"",'Debt Setup'!$H$15&lt;'Debt Setup'!$H$13),MAX(0,AC46+Z47-AA47),0)+IF(AND('Debt Setup'!$H$16&lt;&gt;"",'Debt Setup'!$H$16&lt;'Debt Setup'!$H$13),MAX(0,AG46+AD47-AE47),0)+IF(AND('Debt Setup'!$H$17&lt;&gt;"",'Debt Setup'!$H$17&lt;'Debt Setup'!$H$13),MAX(0,AK46+AH47-AI47),0)+IF(AND('Debt Setup'!$H$18&lt;&gt;"",'Debt Setup'!$H$18&lt;'Debt Setup'!$H$13),MAX(0,AO46+AL47-AM47),0)+IF(AND('Debt Setup'!$H$19&lt;&gt;"",'Debt Setup'!$H$19&lt;'Debt Setup'!$H$13),MAX(0,AS46+AP47-AQ47),0)+IF(AND('Debt Setup'!$H$20&lt;&gt;"",'Debt Setup'!$H$20&lt;'Debt Setup'!$H$13),MAX(0,AW46+AT47-AU47),0)+IF(AND('Debt Setup'!$H$21&lt;&gt;"",'Debt Setup'!$H$21&lt;'Debt Setup'!$H$13),MAX(0,BA46+AX47-AY47),0))))))</x:f>
      </x:c>
      <x:c r="U47" s="54" t="str">
        <x:f>IF('Debt Setup'!$F$3=0,"",MAX(0,U46+R47-S47-T47))</x:f>
      </x:c>
      <x:c r="V47" s="54" t="str">
        <x:f>IF('Debt Setup'!$F$3=0,"",IF(Y46&lt;=0,0,Y46*'Debt Setup'!$D$14/100/12))</x:f>
      </x:c>
      <x:c r="W47" s="54" t="str">
        <x:f>IF('Debt Setup'!$F$3=0,"",IF('Debt Setup'!$H$14="",0,MIN('Debt Setup'!$E$14,MAX(0,Y46+V47))))</x:f>
      </x:c>
      <x:c r="X47" s="54" t="str">
        <x:f>IF('Debt Setup'!$F$3=0,"",IF('Debt Setup'!$H$14="",0,MIN(MAX(0,Y46+V47-W47),MAX(0,'Debt Setup'!$F$5-(G47+K47+O47+S47+W47+AA47+AE47+AI47+AM47+AQ47+AU47+AY47)-(IF(AND('Debt Setup'!$H$10&lt;&gt;"",'Debt Setup'!$H$10&lt;'Debt Setup'!$H$14),MAX(0,I46+F47-G47),0)+IF(AND('Debt Setup'!$H$11&lt;&gt;"",'Debt Setup'!$H$11&lt;'Debt Setup'!$H$14),MAX(0,M46+J47-K47),0)+IF(AND('Debt Setup'!$H$12&lt;&gt;"",'Debt Setup'!$H$12&lt;'Debt Setup'!$H$14),MAX(0,Q46+N47-O47),0)+IF(AND('Debt Setup'!$H$13&lt;&gt;"",'Debt Setup'!$H$13&lt;'Debt Setup'!$H$14),MAX(0,U46+R47-S47),0)+IF(AND('Debt Setup'!$H$14&lt;&gt;"",'Debt Setup'!$H$14&lt;'Debt Setup'!$H$14),MAX(0,Y46+V47-W47),0)+IF(AND('Debt Setup'!$H$15&lt;&gt;"",'Debt Setup'!$H$15&lt;'Debt Setup'!$H$14),MAX(0,AC46+Z47-AA47),0)+IF(AND('Debt Setup'!$H$16&lt;&gt;"",'Debt Setup'!$H$16&lt;'Debt Setup'!$H$14),MAX(0,AG46+AD47-AE47),0)+IF(AND('Debt Setup'!$H$17&lt;&gt;"",'Debt Setup'!$H$17&lt;'Debt Setup'!$H$14),MAX(0,AK46+AH47-AI47),0)+IF(AND('Debt Setup'!$H$18&lt;&gt;"",'Debt Setup'!$H$18&lt;'Debt Setup'!$H$14),MAX(0,AO46+AL47-AM47),0)+IF(AND('Debt Setup'!$H$19&lt;&gt;"",'Debt Setup'!$H$19&lt;'Debt Setup'!$H$14),MAX(0,AS46+AP47-AQ47),0)+IF(AND('Debt Setup'!$H$20&lt;&gt;"",'Debt Setup'!$H$20&lt;'Debt Setup'!$H$14),MAX(0,AW46+AT47-AU47),0)+IF(AND('Debt Setup'!$H$21&lt;&gt;"",'Debt Setup'!$H$21&lt;'Debt Setup'!$H$14),MAX(0,BA46+AX47-AY47),0))))))</x:f>
      </x:c>
      <x:c r="Y47" s="54" t="str">
        <x:f>IF('Debt Setup'!$F$3=0,"",MAX(0,Y46+V47-W47-X47))</x:f>
      </x:c>
      <x:c r="Z47" s="54" t="str">
        <x:f>IF('Debt Setup'!$F$3=0,"",IF(AC46&lt;=0,0,AC46*'Debt Setup'!$D$15/100/12))</x:f>
      </x:c>
      <x:c r="AA47" s="54" t="str">
        <x:f>IF('Debt Setup'!$F$3=0,"",IF('Debt Setup'!$H$15="",0,MIN('Debt Setup'!$E$15,MAX(0,AC46+Z47))))</x:f>
      </x:c>
      <x:c r="AB47" s="54" t="str">
        <x:f>IF('Debt Setup'!$F$3=0,"",IF('Debt Setup'!$H$15="",0,MIN(MAX(0,AC46+Z47-AA47),MAX(0,'Debt Setup'!$F$5-(G47+K47+O47+S47+W47+AA47+AE47+AI47+AM47+AQ47+AU47+AY47)-(IF(AND('Debt Setup'!$H$10&lt;&gt;"",'Debt Setup'!$H$10&lt;'Debt Setup'!$H$15),MAX(0,I46+F47-G47),0)+IF(AND('Debt Setup'!$H$11&lt;&gt;"",'Debt Setup'!$H$11&lt;'Debt Setup'!$H$15),MAX(0,M46+J47-K47),0)+IF(AND('Debt Setup'!$H$12&lt;&gt;"",'Debt Setup'!$H$12&lt;'Debt Setup'!$H$15),MAX(0,Q46+N47-O47),0)+IF(AND('Debt Setup'!$H$13&lt;&gt;"",'Debt Setup'!$H$13&lt;'Debt Setup'!$H$15),MAX(0,U46+R47-S47),0)+IF(AND('Debt Setup'!$H$14&lt;&gt;"",'Debt Setup'!$H$14&lt;'Debt Setup'!$H$15),MAX(0,Y46+V47-W47),0)+IF(AND('Debt Setup'!$H$15&lt;&gt;"",'Debt Setup'!$H$15&lt;'Debt Setup'!$H$15),MAX(0,AC46+Z47-AA47),0)+IF(AND('Debt Setup'!$H$16&lt;&gt;"",'Debt Setup'!$H$16&lt;'Debt Setup'!$H$15),MAX(0,AG46+AD47-AE47),0)+IF(AND('Debt Setup'!$H$17&lt;&gt;"",'Debt Setup'!$H$17&lt;'Debt Setup'!$H$15),MAX(0,AK46+AH47-AI47),0)+IF(AND('Debt Setup'!$H$18&lt;&gt;"",'Debt Setup'!$H$18&lt;'Debt Setup'!$H$15),MAX(0,AO46+AL47-AM47),0)+IF(AND('Debt Setup'!$H$19&lt;&gt;"",'Debt Setup'!$H$19&lt;'Debt Setup'!$H$15),MAX(0,AS46+AP47-AQ47),0)+IF(AND('Debt Setup'!$H$20&lt;&gt;"",'Debt Setup'!$H$20&lt;'Debt Setup'!$H$15),MAX(0,AW46+AT47-AU47),0)+IF(AND('Debt Setup'!$H$21&lt;&gt;"",'Debt Setup'!$H$21&lt;'Debt Setup'!$H$15),MAX(0,BA46+AX47-AY47),0))))))</x:f>
      </x:c>
      <x:c r="AC47" s="54" t="str">
        <x:f>IF('Debt Setup'!$F$3=0,"",MAX(0,AC46+Z47-AA47-AB47))</x:f>
      </x:c>
      <x:c r="AD47" s="54" t="str">
        <x:f>IF('Debt Setup'!$F$3=0,"",IF(AG46&lt;=0,0,AG46*'Debt Setup'!$D$16/100/12))</x:f>
      </x:c>
      <x:c r="AE47" s="54" t="str">
        <x:f>IF('Debt Setup'!$F$3=0,"",IF('Debt Setup'!$H$16="",0,MIN('Debt Setup'!$E$16,MAX(0,AG46+AD47))))</x:f>
      </x:c>
      <x:c r="AF47" s="54" t="str">
        <x:f>IF('Debt Setup'!$F$3=0,"",IF('Debt Setup'!$H$16="",0,MIN(MAX(0,AG46+AD47-AE47),MAX(0,'Debt Setup'!$F$5-(G47+K47+O47+S47+W47+AA47+AE47+AI47+AM47+AQ47+AU47+AY47)-(IF(AND('Debt Setup'!$H$10&lt;&gt;"",'Debt Setup'!$H$10&lt;'Debt Setup'!$H$16),MAX(0,I46+F47-G47),0)+IF(AND('Debt Setup'!$H$11&lt;&gt;"",'Debt Setup'!$H$11&lt;'Debt Setup'!$H$16),MAX(0,M46+J47-K47),0)+IF(AND('Debt Setup'!$H$12&lt;&gt;"",'Debt Setup'!$H$12&lt;'Debt Setup'!$H$16),MAX(0,Q46+N47-O47),0)+IF(AND('Debt Setup'!$H$13&lt;&gt;"",'Debt Setup'!$H$13&lt;'Debt Setup'!$H$16),MAX(0,U46+R47-S47),0)+IF(AND('Debt Setup'!$H$14&lt;&gt;"",'Debt Setup'!$H$14&lt;'Debt Setup'!$H$16),MAX(0,Y46+V47-W47),0)+IF(AND('Debt Setup'!$H$15&lt;&gt;"",'Debt Setup'!$H$15&lt;'Debt Setup'!$H$16),MAX(0,AC46+Z47-AA47),0)+IF(AND('Debt Setup'!$H$16&lt;&gt;"",'Debt Setup'!$H$16&lt;'Debt Setup'!$H$16),MAX(0,AG46+AD47-AE47),0)+IF(AND('Debt Setup'!$H$17&lt;&gt;"",'Debt Setup'!$H$17&lt;'Debt Setup'!$H$16),MAX(0,AK46+AH47-AI47),0)+IF(AND('Debt Setup'!$H$18&lt;&gt;"",'Debt Setup'!$H$18&lt;'Debt Setup'!$H$16),MAX(0,AO46+AL47-AM47),0)+IF(AND('Debt Setup'!$H$19&lt;&gt;"",'Debt Setup'!$H$19&lt;'Debt Setup'!$H$16),MAX(0,AS46+AP47-AQ47),0)+IF(AND('Debt Setup'!$H$20&lt;&gt;"",'Debt Setup'!$H$20&lt;'Debt Setup'!$H$16),MAX(0,AW46+AT47-AU47),0)+IF(AND('Debt Setup'!$H$21&lt;&gt;"",'Debt Setup'!$H$21&lt;'Debt Setup'!$H$16),MAX(0,BA46+AX47-AY47),0))))))</x:f>
      </x:c>
      <x:c r="AG47" s="54" t="str">
        <x:f>IF('Debt Setup'!$F$3=0,"",MAX(0,AG46+AD47-AE47-AF47))</x:f>
      </x:c>
      <x:c r="AH47" s="54" t="str">
        <x:f>IF('Debt Setup'!$F$3=0,"",IF(AK46&lt;=0,0,AK46*'Debt Setup'!$D$17/100/12))</x:f>
      </x:c>
      <x:c r="AI47" s="54" t="str">
        <x:f>IF('Debt Setup'!$F$3=0,"",IF('Debt Setup'!$H$17="",0,MIN('Debt Setup'!$E$17,MAX(0,AK46+AH47))))</x:f>
      </x:c>
      <x:c r="AJ47" s="54" t="str">
        <x:f>IF('Debt Setup'!$F$3=0,"",IF('Debt Setup'!$H$17="",0,MIN(MAX(0,AK46+AH47-AI47),MAX(0,'Debt Setup'!$F$5-(G47+K47+O47+S47+W47+AA47+AE47+AI47+AM47+AQ47+AU47+AY47)-(IF(AND('Debt Setup'!$H$10&lt;&gt;"",'Debt Setup'!$H$10&lt;'Debt Setup'!$H$17),MAX(0,I46+F47-G47),0)+IF(AND('Debt Setup'!$H$11&lt;&gt;"",'Debt Setup'!$H$11&lt;'Debt Setup'!$H$17),MAX(0,M46+J47-K47),0)+IF(AND('Debt Setup'!$H$12&lt;&gt;"",'Debt Setup'!$H$12&lt;'Debt Setup'!$H$17),MAX(0,Q46+N47-O47),0)+IF(AND('Debt Setup'!$H$13&lt;&gt;"",'Debt Setup'!$H$13&lt;'Debt Setup'!$H$17),MAX(0,U46+R47-S47),0)+IF(AND('Debt Setup'!$H$14&lt;&gt;"",'Debt Setup'!$H$14&lt;'Debt Setup'!$H$17),MAX(0,Y46+V47-W47),0)+IF(AND('Debt Setup'!$H$15&lt;&gt;"",'Debt Setup'!$H$15&lt;'Debt Setup'!$H$17),MAX(0,AC46+Z47-AA47),0)+IF(AND('Debt Setup'!$H$16&lt;&gt;"",'Debt Setup'!$H$16&lt;'Debt Setup'!$H$17),MAX(0,AG46+AD47-AE47),0)+IF(AND('Debt Setup'!$H$17&lt;&gt;"",'Debt Setup'!$H$17&lt;'Debt Setup'!$H$17),MAX(0,AK46+AH47-AI47),0)+IF(AND('Debt Setup'!$H$18&lt;&gt;"",'Debt Setup'!$H$18&lt;'Debt Setup'!$H$17),MAX(0,AO46+AL47-AM47),0)+IF(AND('Debt Setup'!$H$19&lt;&gt;"",'Debt Setup'!$H$19&lt;'Debt Setup'!$H$17),MAX(0,AS46+AP47-AQ47),0)+IF(AND('Debt Setup'!$H$20&lt;&gt;"",'Debt Setup'!$H$20&lt;'Debt Setup'!$H$17),MAX(0,AW46+AT47-AU47),0)+IF(AND('Debt Setup'!$H$21&lt;&gt;"",'Debt Setup'!$H$21&lt;'Debt Setup'!$H$17),MAX(0,BA46+AX47-AY47),0))))))</x:f>
      </x:c>
      <x:c r="AK47" s="54" t="str">
        <x:f>IF('Debt Setup'!$F$3=0,"",MAX(0,AK46+AH47-AI47-AJ47))</x:f>
      </x:c>
      <x:c r="AL47" s="54" t="str">
        <x:f>IF('Debt Setup'!$F$3=0,"",IF(AO46&lt;=0,0,AO46*'Debt Setup'!$D$18/100/12))</x:f>
      </x:c>
      <x:c r="AM47" s="54" t="str">
        <x:f>IF('Debt Setup'!$F$3=0,"",IF('Debt Setup'!$H$18="",0,MIN('Debt Setup'!$E$18,MAX(0,AO46+AL47))))</x:f>
      </x:c>
      <x:c r="AN47" s="54" t="str">
        <x:f>IF('Debt Setup'!$F$3=0,"",IF('Debt Setup'!$H$18="",0,MIN(MAX(0,AO46+AL47-AM47),MAX(0,'Debt Setup'!$F$5-(G47+K47+O47+S47+W47+AA47+AE47+AI47+AM47+AQ47+AU47+AY47)-(IF(AND('Debt Setup'!$H$10&lt;&gt;"",'Debt Setup'!$H$10&lt;'Debt Setup'!$H$18),MAX(0,I46+F47-G47),0)+IF(AND('Debt Setup'!$H$11&lt;&gt;"",'Debt Setup'!$H$11&lt;'Debt Setup'!$H$18),MAX(0,M46+J47-K47),0)+IF(AND('Debt Setup'!$H$12&lt;&gt;"",'Debt Setup'!$H$12&lt;'Debt Setup'!$H$18),MAX(0,Q46+N47-O47),0)+IF(AND('Debt Setup'!$H$13&lt;&gt;"",'Debt Setup'!$H$13&lt;'Debt Setup'!$H$18),MAX(0,U46+R47-S47),0)+IF(AND('Debt Setup'!$H$14&lt;&gt;"",'Debt Setup'!$H$14&lt;'Debt Setup'!$H$18),MAX(0,Y46+V47-W47),0)+IF(AND('Debt Setup'!$H$15&lt;&gt;"",'Debt Setup'!$H$15&lt;'Debt Setup'!$H$18),MAX(0,AC46+Z47-AA47),0)+IF(AND('Debt Setup'!$H$16&lt;&gt;"",'Debt Setup'!$H$16&lt;'Debt Setup'!$H$18),MAX(0,AG46+AD47-AE47),0)+IF(AND('Debt Setup'!$H$17&lt;&gt;"",'Debt Setup'!$H$17&lt;'Debt Setup'!$H$18),MAX(0,AK46+AH47-AI47),0)+IF(AND('Debt Setup'!$H$18&lt;&gt;"",'Debt Setup'!$H$18&lt;'Debt Setup'!$H$18),MAX(0,AO46+AL47-AM47),0)+IF(AND('Debt Setup'!$H$19&lt;&gt;"",'Debt Setup'!$H$19&lt;'Debt Setup'!$H$18),MAX(0,AS46+AP47-AQ47),0)+IF(AND('Debt Setup'!$H$20&lt;&gt;"",'Debt Setup'!$H$20&lt;'Debt Setup'!$H$18),MAX(0,AW46+AT47-AU47),0)+IF(AND('Debt Setup'!$H$21&lt;&gt;"",'Debt Setup'!$H$21&lt;'Debt Setup'!$H$18),MAX(0,BA46+AX47-AY47),0))))))</x:f>
      </x:c>
      <x:c r="AO47" s="54" t="str">
        <x:f>IF('Debt Setup'!$F$3=0,"",MAX(0,AO46+AL47-AM47-AN47))</x:f>
      </x:c>
      <x:c r="AP47" s="54" t="str">
        <x:f>IF('Debt Setup'!$F$3=0,"",IF(AS46&lt;=0,0,AS46*'Debt Setup'!$D$19/100/12))</x:f>
      </x:c>
      <x:c r="AQ47" s="54" t="str">
        <x:f>IF('Debt Setup'!$F$3=0,"",IF('Debt Setup'!$H$19="",0,MIN('Debt Setup'!$E$19,MAX(0,AS46+AP47))))</x:f>
      </x:c>
      <x:c r="AR47" s="54" t="str">
        <x:f>IF('Debt Setup'!$F$3=0,"",IF('Debt Setup'!$H$19="",0,MIN(MAX(0,AS46+AP47-AQ47),MAX(0,'Debt Setup'!$F$5-(G47+K47+O47+S47+W47+AA47+AE47+AI47+AM47+AQ47+AU47+AY47)-(IF(AND('Debt Setup'!$H$10&lt;&gt;"",'Debt Setup'!$H$10&lt;'Debt Setup'!$H$19),MAX(0,I46+F47-G47),0)+IF(AND('Debt Setup'!$H$11&lt;&gt;"",'Debt Setup'!$H$11&lt;'Debt Setup'!$H$19),MAX(0,M46+J47-K47),0)+IF(AND('Debt Setup'!$H$12&lt;&gt;"",'Debt Setup'!$H$12&lt;'Debt Setup'!$H$19),MAX(0,Q46+N47-O47),0)+IF(AND('Debt Setup'!$H$13&lt;&gt;"",'Debt Setup'!$H$13&lt;'Debt Setup'!$H$19),MAX(0,U46+R47-S47),0)+IF(AND('Debt Setup'!$H$14&lt;&gt;"",'Debt Setup'!$H$14&lt;'Debt Setup'!$H$19),MAX(0,Y46+V47-W47),0)+IF(AND('Debt Setup'!$H$15&lt;&gt;"",'Debt Setup'!$H$15&lt;'Debt Setup'!$H$19),MAX(0,AC46+Z47-AA47),0)+IF(AND('Debt Setup'!$H$16&lt;&gt;"",'Debt Setup'!$H$16&lt;'Debt Setup'!$H$19),MAX(0,AG46+AD47-AE47),0)+IF(AND('Debt Setup'!$H$17&lt;&gt;"",'Debt Setup'!$H$17&lt;'Debt Setup'!$H$19),MAX(0,AK46+AH47-AI47),0)+IF(AND('Debt Setup'!$H$18&lt;&gt;"",'Debt Setup'!$H$18&lt;'Debt Setup'!$H$19),MAX(0,AO46+AL47-AM47),0)+IF(AND('Debt Setup'!$H$19&lt;&gt;"",'Debt Setup'!$H$19&lt;'Debt Setup'!$H$19),MAX(0,AS46+AP47-AQ47),0)+IF(AND('Debt Setup'!$H$20&lt;&gt;"",'Debt Setup'!$H$20&lt;'Debt Setup'!$H$19),MAX(0,AW46+AT47-AU47),0)+IF(AND('Debt Setup'!$H$21&lt;&gt;"",'Debt Setup'!$H$21&lt;'Debt Setup'!$H$19),MAX(0,BA46+AX47-AY47),0))))))</x:f>
      </x:c>
      <x:c r="AS47" s="54" t="str">
        <x:f>IF('Debt Setup'!$F$3=0,"",MAX(0,AS46+AP47-AQ47-AR47))</x:f>
      </x:c>
      <x:c r="AT47" s="54" t="str">
        <x:f>IF('Debt Setup'!$F$3=0,"",IF(AW46&lt;=0,0,AW46*'Debt Setup'!$D$20/100/12))</x:f>
      </x:c>
      <x:c r="AU47" s="54" t="str">
        <x:f>IF('Debt Setup'!$F$3=0,"",IF('Debt Setup'!$H$20="",0,MIN('Debt Setup'!$E$20,MAX(0,AW46+AT47))))</x:f>
      </x:c>
      <x:c r="AV47" s="54" t="str">
        <x:f>IF('Debt Setup'!$F$3=0,"",IF('Debt Setup'!$H$20="",0,MIN(MAX(0,AW46+AT47-AU47),MAX(0,'Debt Setup'!$F$5-(G47+K47+O47+S47+W47+AA47+AE47+AI47+AM47+AQ47+AU47+AY47)-(IF(AND('Debt Setup'!$H$10&lt;&gt;"",'Debt Setup'!$H$10&lt;'Debt Setup'!$H$20),MAX(0,I46+F47-G47),0)+IF(AND('Debt Setup'!$H$11&lt;&gt;"",'Debt Setup'!$H$11&lt;'Debt Setup'!$H$20),MAX(0,M46+J47-K47),0)+IF(AND('Debt Setup'!$H$12&lt;&gt;"",'Debt Setup'!$H$12&lt;'Debt Setup'!$H$20),MAX(0,Q46+N47-O47),0)+IF(AND('Debt Setup'!$H$13&lt;&gt;"",'Debt Setup'!$H$13&lt;'Debt Setup'!$H$20),MAX(0,U46+R47-S47),0)+IF(AND('Debt Setup'!$H$14&lt;&gt;"",'Debt Setup'!$H$14&lt;'Debt Setup'!$H$20),MAX(0,Y46+V47-W47),0)+IF(AND('Debt Setup'!$H$15&lt;&gt;"",'Debt Setup'!$H$15&lt;'Debt Setup'!$H$20),MAX(0,AC46+Z47-AA47),0)+IF(AND('Debt Setup'!$H$16&lt;&gt;"",'Debt Setup'!$H$16&lt;'Debt Setup'!$H$20),MAX(0,AG46+AD47-AE47),0)+IF(AND('Debt Setup'!$H$17&lt;&gt;"",'Debt Setup'!$H$17&lt;'Debt Setup'!$H$20),MAX(0,AK46+AH47-AI47),0)+IF(AND('Debt Setup'!$H$18&lt;&gt;"",'Debt Setup'!$H$18&lt;'Debt Setup'!$H$20),MAX(0,AO46+AL47-AM47),0)+IF(AND('Debt Setup'!$H$19&lt;&gt;"",'Debt Setup'!$H$19&lt;'Debt Setup'!$H$20),MAX(0,AS46+AP47-AQ47),0)+IF(AND('Debt Setup'!$H$20&lt;&gt;"",'Debt Setup'!$H$20&lt;'Debt Setup'!$H$20),MAX(0,AW46+AT47-AU47),0)+IF(AND('Debt Setup'!$H$21&lt;&gt;"",'Debt Setup'!$H$21&lt;'Debt Setup'!$H$20),MAX(0,BA46+AX47-AY47),0))))))</x:f>
      </x:c>
      <x:c r="AW47" s="54" t="str">
        <x:f>IF('Debt Setup'!$F$3=0,"",MAX(0,AW46+AT47-AU47-AV47))</x:f>
      </x:c>
      <x:c r="AX47" s="54" t="str">
        <x:f>IF('Debt Setup'!$F$3=0,"",IF(BA46&lt;=0,0,BA46*'Debt Setup'!$D$21/100/12))</x:f>
      </x:c>
      <x:c r="AY47" s="54" t="str">
        <x:f>IF('Debt Setup'!$F$3=0,"",IF('Debt Setup'!$H$21="",0,MIN('Debt Setup'!$E$21,MAX(0,BA46+AX47))))</x:f>
      </x:c>
      <x:c r="AZ47" s="54" t="str">
        <x:f>IF('Debt Setup'!$F$3=0,"",IF('Debt Setup'!$H$21="",0,MIN(MAX(0,BA46+AX47-AY47),MAX(0,'Debt Setup'!$F$5-(G47+K47+O47+S47+W47+AA47+AE47+AI47+AM47+AQ47+AU47+AY47)-(IF(AND('Debt Setup'!$H$10&lt;&gt;"",'Debt Setup'!$H$10&lt;'Debt Setup'!$H$21),MAX(0,I46+F47-G47),0)+IF(AND('Debt Setup'!$H$11&lt;&gt;"",'Debt Setup'!$H$11&lt;'Debt Setup'!$H$21),MAX(0,M46+J47-K47),0)+IF(AND('Debt Setup'!$H$12&lt;&gt;"",'Debt Setup'!$H$12&lt;'Debt Setup'!$H$21),MAX(0,Q46+N47-O47),0)+IF(AND('Debt Setup'!$H$13&lt;&gt;"",'Debt Setup'!$H$13&lt;'Debt Setup'!$H$21),MAX(0,U46+R47-S47),0)+IF(AND('Debt Setup'!$H$14&lt;&gt;"",'Debt Setup'!$H$14&lt;'Debt Setup'!$H$21),MAX(0,Y46+V47-W47),0)+IF(AND('Debt Setup'!$H$15&lt;&gt;"",'Debt Setup'!$H$15&lt;'Debt Setup'!$H$21),MAX(0,AC46+Z47-AA47),0)+IF(AND('Debt Setup'!$H$16&lt;&gt;"",'Debt Setup'!$H$16&lt;'Debt Setup'!$H$21),MAX(0,AG46+AD47-AE47),0)+IF(AND('Debt Setup'!$H$17&lt;&gt;"",'Debt Setup'!$H$17&lt;'Debt Setup'!$H$21),MAX(0,AK46+AH47-AI47),0)+IF(AND('Debt Setup'!$H$18&lt;&gt;"",'Debt Setup'!$H$18&lt;'Debt Setup'!$H$21),MAX(0,AO46+AL47-AM47),0)+IF(AND('Debt Setup'!$H$19&lt;&gt;"",'Debt Setup'!$H$19&lt;'Debt Setup'!$H$21),MAX(0,AS46+AP47-AQ47),0)+IF(AND('Debt Setup'!$H$20&lt;&gt;"",'Debt Setup'!$H$20&lt;'Debt Setup'!$H$21),MAX(0,AW46+AT47-AU47),0)+IF(AND('Debt Setup'!$H$21&lt;&gt;"",'Debt Setup'!$H$21&lt;'Debt Setup'!$H$21),MAX(0,BA46+AX47-AY47),0))))))</x:f>
      </x:c>
      <x:c r="BA47" s="54" t="str">
        <x:f>IF('Debt Setup'!$F$3=0,"",MAX(0,BA46+AX47-AY47-AZ47))</x:f>
      </x:c>
    </x:row>
    <x:row r="48">
      <x:c r="A48" t="n">
        <x:v>43</x:v>
      </x:c>
      <x:c r="B48" s="86" t="str">
        <x:f>IF('Debt Setup'!$F$3=0,"",DATE(YEAR('Debt Setup'!$B$6),MONTH('Debt Setup'!$B$6)+A48-1,1))</x:f>
      </x:c>
      <x:c r="C48" s="54" t="str">
        <x:f>IF('Debt Setup'!$F$3=0,"",I48+M48+Q48+U48+Y48+AC48+AG48+AK48+AO48+AS48+AW48+BA48)</x:f>
      </x:c>
      <x:c r="D48" s="54" t="str">
        <x:f>IF('Debt Setup'!$F$3=0,"",G48+H48+K48+L48+O48+P48+S48+T48+W48+X48+AA48+AB48+AE48+AF48+AI48+AJ48+AM48+AN48+AQ48+AR48+AU48+AV48+AY48+AZ48)</x:f>
      </x:c>
      <x:c r="E48" s="54" t="str">
        <x:f>IF('Debt Setup'!$F$3=0,"",F48+J48+N48+R48+V48+Z48+AD48+AH48+AL48+AP48+AT48+AX48)</x:f>
      </x:c>
      <x:c r="F48" s="54" t="str">
        <x:f>IF('Debt Setup'!$F$3=0,"",IF(I47&lt;=0,0,I47*'Debt Setup'!$D$10/100/12))</x:f>
      </x:c>
      <x:c r="G48" s="54" t="str">
        <x:f>IF('Debt Setup'!$F$3=0,"",IF('Debt Setup'!$H$10="",0,MIN('Debt Setup'!$E$10,MAX(0,I47+F48))))</x:f>
      </x:c>
      <x:c r="H48" s="54" t="str">
        <x:f>IF('Debt Setup'!$F$3=0,"",IF('Debt Setup'!$H$10="",0,MIN(MAX(0,I47+F48-G48),MAX(0,'Debt Setup'!$F$5-(G48+K48+O48+S48+W48+AA48+AE48+AI48+AM48+AQ48+AU48+AY48)-(IF(AND('Debt Setup'!$H$10&lt;&gt;"",'Debt Setup'!$H$10&lt;'Debt Setup'!$H$10),MAX(0,I47+F48-G48),0)+IF(AND('Debt Setup'!$H$11&lt;&gt;"",'Debt Setup'!$H$11&lt;'Debt Setup'!$H$10),MAX(0,M47+J48-K48),0)+IF(AND('Debt Setup'!$H$12&lt;&gt;"",'Debt Setup'!$H$12&lt;'Debt Setup'!$H$10),MAX(0,Q47+N48-O48),0)+IF(AND('Debt Setup'!$H$13&lt;&gt;"",'Debt Setup'!$H$13&lt;'Debt Setup'!$H$10),MAX(0,U47+R48-S48),0)+IF(AND('Debt Setup'!$H$14&lt;&gt;"",'Debt Setup'!$H$14&lt;'Debt Setup'!$H$10),MAX(0,Y47+V48-W48),0)+IF(AND('Debt Setup'!$H$15&lt;&gt;"",'Debt Setup'!$H$15&lt;'Debt Setup'!$H$10),MAX(0,AC47+Z48-AA48),0)+IF(AND('Debt Setup'!$H$16&lt;&gt;"",'Debt Setup'!$H$16&lt;'Debt Setup'!$H$10),MAX(0,AG47+AD48-AE48),0)+IF(AND('Debt Setup'!$H$17&lt;&gt;"",'Debt Setup'!$H$17&lt;'Debt Setup'!$H$10),MAX(0,AK47+AH48-AI48),0)+IF(AND('Debt Setup'!$H$18&lt;&gt;"",'Debt Setup'!$H$18&lt;'Debt Setup'!$H$10),MAX(0,AO47+AL48-AM48),0)+IF(AND('Debt Setup'!$H$19&lt;&gt;"",'Debt Setup'!$H$19&lt;'Debt Setup'!$H$10),MAX(0,AS47+AP48-AQ48),0)+IF(AND('Debt Setup'!$H$20&lt;&gt;"",'Debt Setup'!$H$20&lt;'Debt Setup'!$H$10),MAX(0,AW47+AT48-AU48),0)+IF(AND('Debt Setup'!$H$21&lt;&gt;"",'Debt Setup'!$H$21&lt;'Debt Setup'!$H$10),MAX(0,BA47+AX48-AY48),0))))))</x:f>
      </x:c>
      <x:c r="I48" s="54" t="str">
        <x:f>IF('Debt Setup'!$F$3=0,"",MAX(0,I47+F48-G48-H48))</x:f>
      </x:c>
      <x:c r="J48" s="54" t="str">
        <x:f>IF('Debt Setup'!$F$3=0,"",IF(M47&lt;=0,0,M47*'Debt Setup'!$D$11/100/12))</x:f>
      </x:c>
      <x:c r="K48" s="54" t="str">
        <x:f>IF('Debt Setup'!$F$3=0,"",IF('Debt Setup'!$H$11="",0,MIN('Debt Setup'!$E$11,MAX(0,M47+J48))))</x:f>
      </x:c>
      <x:c r="L48" s="54" t="str">
        <x:f>IF('Debt Setup'!$F$3=0,"",IF('Debt Setup'!$H$11="",0,MIN(MAX(0,M47+J48-K48),MAX(0,'Debt Setup'!$F$5-(G48+K48+O48+S48+W48+AA48+AE48+AI48+AM48+AQ48+AU48+AY48)-(IF(AND('Debt Setup'!$H$10&lt;&gt;"",'Debt Setup'!$H$10&lt;'Debt Setup'!$H$11),MAX(0,I47+F48-G48),0)+IF(AND('Debt Setup'!$H$11&lt;&gt;"",'Debt Setup'!$H$11&lt;'Debt Setup'!$H$11),MAX(0,M47+J48-K48),0)+IF(AND('Debt Setup'!$H$12&lt;&gt;"",'Debt Setup'!$H$12&lt;'Debt Setup'!$H$11),MAX(0,Q47+N48-O48),0)+IF(AND('Debt Setup'!$H$13&lt;&gt;"",'Debt Setup'!$H$13&lt;'Debt Setup'!$H$11),MAX(0,U47+R48-S48),0)+IF(AND('Debt Setup'!$H$14&lt;&gt;"",'Debt Setup'!$H$14&lt;'Debt Setup'!$H$11),MAX(0,Y47+V48-W48),0)+IF(AND('Debt Setup'!$H$15&lt;&gt;"",'Debt Setup'!$H$15&lt;'Debt Setup'!$H$11),MAX(0,AC47+Z48-AA48),0)+IF(AND('Debt Setup'!$H$16&lt;&gt;"",'Debt Setup'!$H$16&lt;'Debt Setup'!$H$11),MAX(0,AG47+AD48-AE48),0)+IF(AND('Debt Setup'!$H$17&lt;&gt;"",'Debt Setup'!$H$17&lt;'Debt Setup'!$H$11),MAX(0,AK47+AH48-AI48),0)+IF(AND('Debt Setup'!$H$18&lt;&gt;"",'Debt Setup'!$H$18&lt;'Debt Setup'!$H$11),MAX(0,AO47+AL48-AM48),0)+IF(AND('Debt Setup'!$H$19&lt;&gt;"",'Debt Setup'!$H$19&lt;'Debt Setup'!$H$11),MAX(0,AS47+AP48-AQ48),0)+IF(AND('Debt Setup'!$H$20&lt;&gt;"",'Debt Setup'!$H$20&lt;'Debt Setup'!$H$11),MAX(0,AW47+AT48-AU48),0)+IF(AND('Debt Setup'!$H$21&lt;&gt;"",'Debt Setup'!$H$21&lt;'Debt Setup'!$H$11),MAX(0,BA47+AX48-AY48),0))))))</x:f>
      </x:c>
      <x:c r="M48" s="54" t="str">
        <x:f>IF('Debt Setup'!$F$3=0,"",MAX(0,M47+J48-K48-L48))</x:f>
      </x:c>
      <x:c r="N48" s="54" t="str">
        <x:f>IF('Debt Setup'!$F$3=0,"",IF(Q47&lt;=0,0,Q47*'Debt Setup'!$D$12/100/12))</x:f>
      </x:c>
      <x:c r="O48" s="54" t="str">
        <x:f>IF('Debt Setup'!$F$3=0,"",IF('Debt Setup'!$H$12="",0,MIN('Debt Setup'!$E$12,MAX(0,Q47+N48))))</x:f>
      </x:c>
      <x:c r="P48" s="54" t="str">
        <x:f>IF('Debt Setup'!$F$3=0,"",IF('Debt Setup'!$H$12="",0,MIN(MAX(0,Q47+N48-O48),MAX(0,'Debt Setup'!$F$5-(G48+K48+O48+S48+W48+AA48+AE48+AI48+AM48+AQ48+AU48+AY48)-(IF(AND('Debt Setup'!$H$10&lt;&gt;"",'Debt Setup'!$H$10&lt;'Debt Setup'!$H$12),MAX(0,I47+F48-G48),0)+IF(AND('Debt Setup'!$H$11&lt;&gt;"",'Debt Setup'!$H$11&lt;'Debt Setup'!$H$12),MAX(0,M47+J48-K48),0)+IF(AND('Debt Setup'!$H$12&lt;&gt;"",'Debt Setup'!$H$12&lt;'Debt Setup'!$H$12),MAX(0,Q47+N48-O48),0)+IF(AND('Debt Setup'!$H$13&lt;&gt;"",'Debt Setup'!$H$13&lt;'Debt Setup'!$H$12),MAX(0,U47+R48-S48),0)+IF(AND('Debt Setup'!$H$14&lt;&gt;"",'Debt Setup'!$H$14&lt;'Debt Setup'!$H$12),MAX(0,Y47+V48-W48),0)+IF(AND('Debt Setup'!$H$15&lt;&gt;"",'Debt Setup'!$H$15&lt;'Debt Setup'!$H$12),MAX(0,AC47+Z48-AA48),0)+IF(AND('Debt Setup'!$H$16&lt;&gt;"",'Debt Setup'!$H$16&lt;'Debt Setup'!$H$12),MAX(0,AG47+AD48-AE48),0)+IF(AND('Debt Setup'!$H$17&lt;&gt;"",'Debt Setup'!$H$17&lt;'Debt Setup'!$H$12),MAX(0,AK47+AH48-AI48),0)+IF(AND('Debt Setup'!$H$18&lt;&gt;"",'Debt Setup'!$H$18&lt;'Debt Setup'!$H$12),MAX(0,AO47+AL48-AM48),0)+IF(AND('Debt Setup'!$H$19&lt;&gt;"",'Debt Setup'!$H$19&lt;'Debt Setup'!$H$12),MAX(0,AS47+AP48-AQ48),0)+IF(AND('Debt Setup'!$H$20&lt;&gt;"",'Debt Setup'!$H$20&lt;'Debt Setup'!$H$12),MAX(0,AW47+AT48-AU48),0)+IF(AND('Debt Setup'!$H$21&lt;&gt;"",'Debt Setup'!$H$21&lt;'Debt Setup'!$H$12),MAX(0,BA47+AX48-AY48),0))))))</x:f>
      </x:c>
      <x:c r="Q48" s="54" t="str">
        <x:f>IF('Debt Setup'!$F$3=0,"",MAX(0,Q47+N48-O48-P48))</x:f>
      </x:c>
      <x:c r="R48" s="54" t="str">
        <x:f>IF('Debt Setup'!$F$3=0,"",IF(U47&lt;=0,0,U47*'Debt Setup'!$D$13/100/12))</x:f>
      </x:c>
      <x:c r="S48" s="54" t="str">
        <x:f>IF('Debt Setup'!$F$3=0,"",IF('Debt Setup'!$H$13="",0,MIN('Debt Setup'!$E$13,MAX(0,U47+R48))))</x:f>
      </x:c>
      <x:c r="T48" s="54" t="str">
        <x:f>IF('Debt Setup'!$F$3=0,"",IF('Debt Setup'!$H$13="",0,MIN(MAX(0,U47+R48-S48),MAX(0,'Debt Setup'!$F$5-(G48+K48+O48+S48+W48+AA48+AE48+AI48+AM48+AQ48+AU48+AY48)-(IF(AND('Debt Setup'!$H$10&lt;&gt;"",'Debt Setup'!$H$10&lt;'Debt Setup'!$H$13),MAX(0,I47+F48-G48),0)+IF(AND('Debt Setup'!$H$11&lt;&gt;"",'Debt Setup'!$H$11&lt;'Debt Setup'!$H$13),MAX(0,M47+J48-K48),0)+IF(AND('Debt Setup'!$H$12&lt;&gt;"",'Debt Setup'!$H$12&lt;'Debt Setup'!$H$13),MAX(0,Q47+N48-O48),0)+IF(AND('Debt Setup'!$H$13&lt;&gt;"",'Debt Setup'!$H$13&lt;'Debt Setup'!$H$13),MAX(0,U47+R48-S48),0)+IF(AND('Debt Setup'!$H$14&lt;&gt;"",'Debt Setup'!$H$14&lt;'Debt Setup'!$H$13),MAX(0,Y47+V48-W48),0)+IF(AND('Debt Setup'!$H$15&lt;&gt;"",'Debt Setup'!$H$15&lt;'Debt Setup'!$H$13),MAX(0,AC47+Z48-AA48),0)+IF(AND('Debt Setup'!$H$16&lt;&gt;"",'Debt Setup'!$H$16&lt;'Debt Setup'!$H$13),MAX(0,AG47+AD48-AE48),0)+IF(AND('Debt Setup'!$H$17&lt;&gt;"",'Debt Setup'!$H$17&lt;'Debt Setup'!$H$13),MAX(0,AK47+AH48-AI48),0)+IF(AND('Debt Setup'!$H$18&lt;&gt;"",'Debt Setup'!$H$18&lt;'Debt Setup'!$H$13),MAX(0,AO47+AL48-AM48),0)+IF(AND('Debt Setup'!$H$19&lt;&gt;"",'Debt Setup'!$H$19&lt;'Debt Setup'!$H$13),MAX(0,AS47+AP48-AQ48),0)+IF(AND('Debt Setup'!$H$20&lt;&gt;"",'Debt Setup'!$H$20&lt;'Debt Setup'!$H$13),MAX(0,AW47+AT48-AU48),0)+IF(AND('Debt Setup'!$H$21&lt;&gt;"",'Debt Setup'!$H$21&lt;'Debt Setup'!$H$13),MAX(0,BA47+AX48-AY48),0))))))</x:f>
      </x:c>
      <x:c r="U48" s="54" t="str">
        <x:f>IF('Debt Setup'!$F$3=0,"",MAX(0,U47+R48-S48-T48))</x:f>
      </x:c>
      <x:c r="V48" s="54" t="str">
        <x:f>IF('Debt Setup'!$F$3=0,"",IF(Y47&lt;=0,0,Y47*'Debt Setup'!$D$14/100/12))</x:f>
      </x:c>
      <x:c r="W48" s="54" t="str">
        <x:f>IF('Debt Setup'!$F$3=0,"",IF('Debt Setup'!$H$14="",0,MIN('Debt Setup'!$E$14,MAX(0,Y47+V48))))</x:f>
      </x:c>
      <x:c r="X48" s="54" t="str">
        <x:f>IF('Debt Setup'!$F$3=0,"",IF('Debt Setup'!$H$14="",0,MIN(MAX(0,Y47+V48-W48),MAX(0,'Debt Setup'!$F$5-(G48+K48+O48+S48+W48+AA48+AE48+AI48+AM48+AQ48+AU48+AY48)-(IF(AND('Debt Setup'!$H$10&lt;&gt;"",'Debt Setup'!$H$10&lt;'Debt Setup'!$H$14),MAX(0,I47+F48-G48),0)+IF(AND('Debt Setup'!$H$11&lt;&gt;"",'Debt Setup'!$H$11&lt;'Debt Setup'!$H$14),MAX(0,M47+J48-K48),0)+IF(AND('Debt Setup'!$H$12&lt;&gt;"",'Debt Setup'!$H$12&lt;'Debt Setup'!$H$14),MAX(0,Q47+N48-O48),0)+IF(AND('Debt Setup'!$H$13&lt;&gt;"",'Debt Setup'!$H$13&lt;'Debt Setup'!$H$14),MAX(0,U47+R48-S48),0)+IF(AND('Debt Setup'!$H$14&lt;&gt;"",'Debt Setup'!$H$14&lt;'Debt Setup'!$H$14),MAX(0,Y47+V48-W48),0)+IF(AND('Debt Setup'!$H$15&lt;&gt;"",'Debt Setup'!$H$15&lt;'Debt Setup'!$H$14),MAX(0,AC47+Z48-AA48),0)+IF(AND('Debt Setup'!$H$16&lt;&gt;"",'Debt Setup'!$H$16&lt;'Debt Setup'!$H$14),MAX(0,AG47+AD48-AE48),0)+IF(AND('Debt Setup'!$H$17&lt;&gt;"",'Debt Setup'!$H$17&lt;'Debt Setup'!$H$14),MAX(0,AK47+AH48-AI48),0)+IF(AND('Debt Setup'!$H$18&lt;&gt;"",'Debt Setup'!$H$18&lt;'Debt Setup'!$H$14),MAX(0,AO47+AL48-AM48),0)+IF(AND('Debt Setup'!$H$19&lt;&gt;"",'Debt Setup'!$H$19&lt;'Debt Setup'!$H$14),MAX(0,AS47+AP48-AQ48),0)+IF(AND('Debt Setup'!$H$20&lt;&gt;"",'Debt Setup'!$H$20&lt;'Debt Setup'!$H$14),MAX(0,AW47+AT48-AU48),0)+IF(AND('Debt Setup'!$H$21&lt;&gt;"",'Debt Setup'!$H$21&lt;'Debt Setup'!$H$14),MAX(0,BA47+AX48-AY48),0))))))</x:f>
      </x:c>
      <x:c r="Y48" s="54" t="str">
        <x:f>IF('Debt Setup'!$F$3=0,"",MAX(0,Y47+V48-W48-X48))</x:f>
      </x:c>
      <x:c r="Z48" s="54" t="str">
        <x:f>IF('Debt Setup'!$F$3=0,"",IF(AC47&lt;=0,0,AC47*'Debt Setup'!$D$15/100/12))</x:f>
      </x:c>
      <x:c r="AA48" s="54" t="str">
        <x:f>IF('Debt Setup'!$F$3=0,"",IF('Debt Setup'!$H$15="",0,MIN('Debt Setup'!$E$15,MAX(0,AC47+Z48))))</x:f>
      </x:c>
      <x:c r="AB48" s="54" t="str">
        <x:f>IF('Debt Setup'!$F$3=0,"",IF('Debt Setup'!$H$15="",0,MIN(MAX(0,AC47+Z48-AA48),MAX(0,'Debt Setup'!$F$5-(G48+K48+O48+S48+W48+AA48+AE48+AI48+AM48+AQ48+AU48+AY48)-(IF(AND('Debt Setup'!$H$10&lt;&gt;"",'Debt Setup'!$H$10&lt;'Debt Setup'!$H$15),MAX(0,I47+F48-G48),0)+IF(AND('Debt Setup'!$H$11&lt;&gt;"",'Debt Setup'!$H$11&lt;'Debt Setup'!$H$15),MAX(0,M47+J48-K48),0)+IF(AND('Debt Setup'!$H$12&lt;&gt;"",'Debt Setup'!$H$12&lt;'Debt Setup'!$H$15),MAX(0,Q47+N48-O48),0)+IF(AND('Debt Setup'!$H$13&lt;&gt;"",'Debt Setup'!$H$13&lt;'Debt Setup'!$H$15),MAX(0,U47+R48-S48),0)+IF(AND('Debt Setup'!$H$14&lt;&gt;"",'Debt Setup'!$H$14&lt;'Debt Setup'!$H$15),MAX(0,Y47+V48-W48),0)+IF(AND('Debt Setup'!$H$15&lt;&gt;"",'Debt Setup'!$H$15&lt;'Debt Setup'!$H$15),MAX(0,AC47+Z48-AA48),0)+IF(AND('Debt Setup'!$H$16&lt;&gt;"",'Debt Setup'!$H$16&lt;'Debt Setup'!$H$15),MAX(0,AG47+AD48-AE48),0)+IF(AND('Debt Setup'!$H$17&lt;&gt;"",'Debt Setup'!$H$17&lt;'Debt Setup'!$H$15),MAX(0,AK47+AH48-AI48),0)+IF(AND('Debt Setup'!$H$18&lt;&gt;"",'Debt Setup'!$H$18&lt;'Debt Setup'!$H$15),MAX(0,AO47+AL48-AM48),0)+IF(AND('Debt Setup'!$H$19&lt;&gt;"",'Debt Setup'!$H$19&lt;'Debt Setup'!$H$15),MAX(0,AS47+AP48-AQ48),0)+IF(AND('Debt Setup'!$H$20&lt;&gt;"",'Debt Setup'!$H$20&lt;'Debt Setup'!$H$15),MAX(0,AW47+AT48-AU48),0)+IF(AND('Debt Setup'!$H$21&lt;&gt;"",'Debt Setup'!$H$21&lt;'Debt Setup'!$H$15),MAX(0,BA47+AX48-AY48),0))))))</x:f>
      </x:c>
      <x:c r="AC48" s="54" t="str">
        <x:f>IF('Debt Setup'!$F$3=0,"",MAX(0,AC47+Z48-AA48-AB48))</x:f>
      </x:c>
      <x:c r="AD48" s="54" t="str">
        <x:f>IF('Debt Setup'!$F$3=0,"",IF(AG47&lt;=0,0,AG47*'Debt Setup'!$D$16/100/12))</x:f>
      </x:c>
      <x:c r="AE48" s="54" t="str">
        <x:f>IF('Debt Setup'!$F$3=0,"",IF('Debt Setup'!$H$16="",0,MIN('Debt Setup'!$E$16,MAX(0,AG47+AD48))))</x:f>
      </x:c>
      <x:c r="AF48" s="54" t="str">
        <x:f>IF('Debt Setup'!$F$3=0,"",IF('Debt Setup'!$H$16="",0,MIN(MAX(0,AG47+AD48-AE48),MAX(0,'Debt Setup'!$F$5-(G48+K48+O48+S48+W48+AA48+AE48+AI48+AM48+AQ48+AU48+AY48)-(IF(AND('Debt Setup'!$H$10&lt;&gt;"",'Debt Setup'!$H$10&lt;'Debt Setup'!$H$16),MAX(0,I47+F48-G48),0)+IF(AND('Debt Setup'!$H$11&lt;&gt;"",'Debt Setup'!$H$11&lt;'Debt Setup'!$H$16),MAX(0,M47+J48-K48),0)+IF(AND('Debt Setup'!$H$12&lt;&gt;"",'Debt Setup'!$H$12&lt;'Debt Setup'!$H$16),MAX(0,Q47+N48-O48),0)+IF(AND('Debt Setup'!$H$13&lt;&gt;"",'Debt Setup'!$H$13&lt;'Debt Setup'!$H$16),MAX(0,U47+R48-S48),0)+IF(AND('Debt Setup'!$H$14&lt;&gt;"",'Debt Setup'!$H$14&lt;'Debt Setup'!$H$16),MAX(0,Y47+V48-W48),0)+IF(AND('Debt Setup'!$H$15&lt;&gt;"",'Debt Setup'!$H$15&lt;'Debt Setup'!$H$16),MAX(0,AC47+Z48-AA48),0)+IF(AND('Debt Setup'!$H$16&lt;&gt;"",'Debt Setup'!$H$16&lt;'Debt Setup'!$H$16),MAX(0,AG47+AD48-AE48),0)+IF(AND('Debt Setup'!$H$17&lt;&gt;"",'Debt Setup'!$H$17&lt;'Debt Setup'!$H$16),MAX(0,AK47+AH48-AI48),0)+IF(AND('Debt Setup'!$H$18&lt;&gt;"",'Debt Setup'!$H$18&lt;'Debt Setup'!$H$16),MAX(0,AO47+AL48-AM48),0)+IF(AND('Debt Setup'!$H$19&lt;&gt;"",'Debt Setup'!$H$19&lt;'Debt Setup'!$H$16),MAX(0,AS47+AP48-AQ48),0)+IF(AND('Debt Setup'!$H$20&lt;&gt;"",'Debt Setup'!$H$20&lt;'Debt Setup'!$H$16),MAX(0,AW47+AT48-AU48),0)+IF(AND('Debt Setup'!$H$21&lt;&gt;"",'Debt Setup'!$H$21&lt;'Debt Setup'!$H$16),MAX(0,BA47+AX48-AY48),0))))))</x:f>
      </x:c>
      <x:c r="AG48" s="54" t="str">
        <x:f>IF('Debt Setup'!$F$3=0,"",MAX(0,AG47+AD48-AE48-AF48))</x:f>
      </x:c>
      <x:c r="AH48" s="54" t="str">
        <x:f>IF('Debt Setup'!$F$3=0,"",IF(AK47&lt;=0,0,AK47*'Debt Setup'!$D$17/100/12))</x:f>
      </x:c>
      <x:c r="AI48" s="54" t="str">
        <x:f>IF('Debt Setup'!$F$3=0,"",IF('Debt Setup'!$H$17="",0,MIN('Debt Setup'!$E$17,MAX(0,AK47+AH48))))</x:f>
      </x:c>
      <x:c r="AJ48" s="54" t="str">
        <x:f>IF('Debt Setup'!$F$3=0,"",IF('Debt Setup'!$H$17="",0,MIN(MAX(0,AK47+AH48-AI48),MAX(0,'Debt Setup'!$F$5-(G48+K48+O48+S48+W48+AA48+AE48+AI48+AM48+AQ48+AU48+AY48)-(IF(AND('Debt Setup'!$H$10&lt;&gt;"",'Debt Setup'!$H$10&lt;'Debt Setup'!$H$17),MAX(0,I47+F48-G48),0)+IF(AND('Debt Setup'!$H$11&lt;&gt;"",'Debt Setup'!$H$11&lt;'Debt Setup'!$H$17),MAX(0,M47+J48-K48),0)+IF(AND('Debt Setup'!$H$12&lt;&gt;"",'Debt Setup'!$H$12&lt;'Debt Setup'!$H$17),MAX(0,Q47+N48-O48),0)+IF(AND('Debt Setup'!$H$13&lt;&gt;"",'Debt Setup'!$H$13&lt;'Debt Setup'!$H$17),MAX(0,U47+R48-S48),0)+IF(AND('Debt Setup'!$H$14&lt;&gt;"",'Debt Setup'!$H$14&lt;'Debt Setup'!$H$17),MAX(0,Y47+V48-W48),0)+IF(AND('Debt Setup'!$H$15&lt;&gt;"",'Debt Setup'!$H$15&lt;'Debt Setup'!$H$17),MAX(0,AC47+Z48-AA48),0)+IF(AND('Debt Setup'!$H$16&lt;&gt;"",'Debt Setup'!$H$16&lt;'Debt Setup'!$H$17),MAX(0,AG47+AD48-AE48),0)+IF(AND('Debt Setup'!$H$17&lt;&gt;"",'Debt Setup'!$H$17&lt;'Debt Setup'!$H$17),MAX(0,AK47+AH48-AI48),0)+IF(AND('Debt Setup'!$H$18&lt;&gt;"",'Debt Setup'!$H$18&lt;'Debt Setup'!$H$17),MAX(0,AO47+AL48-AM48),0)+IF(AND('Debt Setup'!$H$19&lt;&gt;"",'Debt Setup'!$H$19&lt;'Debt Setup'!$H$17),MAX(0,AS47+AP48-AQ48),0)+IF(AND('Debt Setup'!$H$20&lt;&gt;"",'Debt Setup'!$H$20&lt;'Debt Setup'!$H$17),MAX(0,AW47+AT48-AU48),0)+IF(AND('Debt Setup'!$H$21&lt;&gt;"",'Debt Setup'!$H$21&lt;'Debt Setup'!$H$17),MAX(0,BA47+AX48-AY48),0))))))</x:f>
      </x:c>
      <x:c r="AK48" s="54" t="str">
        <x:f>IF('Debt Setup'!$F$3=0,"",MAX(0,AK47+AH48-AI48-AJ48))</x:f>
      </x:c>
      <x:c r="AL48" s="54" t="str">
        <x:f>IF('Debt Setup'!$F$3=0,"",IF(AO47&lt;=0,0,AO47*'Debt Setup'!$D$18/100/12))</x:f>
      </x:c>
      <x:c r="AM48" s="54" t="str">
        <x:f>IF('Debt Setup'!$F$3=0,"",IF('Debt Setup'!$H$18="",0,MIN('Debt Setup'!$E$18,MAX(0,AO47+AL48))))</x:f>
      </x:c>
      <x:c r="AN48" s="54" t="str">
        <x:f>IF('Debt Setup'!$F$3=0,"",IF('Debt Setup'!$H$18="",0,MIN(MAX(0,AO47+AL48-AM48),MAX(0,'Debt Setup'!$F$5-(G48+K48+O48+S48+W48+AA48+AE48+AI48+AM48+AQ48+AU48+AY48)-(IF(AND('Debt Setup'!$H$10&lt;&gt;"",'Debt Setup'!$H$10&lt;'Debt Setup'!$H$18),MAX(0,I47+F48-G48),0)+IF(AND('Debt Setup'!$H$11&lt;&gt;"",'Debt Setup'!$H$11&lt;'Debt Setup'!$H$18),MAX(0,M47+J48-K48),0)+IF(AND('Debt Setup'!$H$12&lt;&gt;"",'Debt Setup'!$H$12&lt;'Debt Setup'!$H$18),MAX(0,Q47+N48-O48),0)+IF(AND('Debt Setup'!$H$13&lt;&gt;"",'Debt Setup'!$H$13&lt;'Debt Setup'!$H$18),MAX(0,U47+R48-S48),0)+IF(AND('Debt Setup'!$H$14&lt;&gt;"",'Debt Setup'!$H$14&lt;'Debt Setup'!$H$18),MAX(0,Y47+V48-W48),0)+IF(AND('Debt Setup'!$H$15&lt;&gt;"",'Debt Setup'!$H$15&lt;'Debt Setup'!$H$18),MAX(0,AC47+Z48-AA48),0)+IF(AND('Debt Setup'!$H$16&lt;&gt;"",'Debt Setup'!$H$16&lt;'Debt Setup'!$H$18),MAX(0,AG47+AD48-AE48),0)+IF(AND('Debt Setup'!$H$17&lt;&gt;"",'Debt Setup'!$H$17&lt;'Debt Setup'!$H$18),MAX(0,AK47+AH48-AI48),0)+IF(AND('Debt Setup'!$H$18&lt;&gt;"",'Debt Setup'!$H$18&lt;'Debt Setup'!$H$18),MAX(0,AO47+AL48-AM48),0)+IF(AND('Debt Setup'!$H$19&lt;&gt;"",'Debt Setup'!$H$19&lt;'Debt Setup'!$H$18),MAX(0,AS47+AP48-AQ48),0)+IF(AND('Debt Setup'!$H$20&lt;&gt;"",'Debt Setup'!$H$20&lt;'Debt Setup'!$H$18),MAX(0,AW47+AT48-AU48),0)+IF(AND('Debt Setup'!$H$21&lt;&gt;"",'Debt Setup'!$H$21&lt;'Debt Setup'!$H$18),MAX(0,BA47+AX48-AY48),0))))))</x:f>
      </x:c>
      <x:c r="AO48" s="54" t="str">
        <x:f>IF('Debt Setup'!$F$3=0,"",MAX(0,AO47+AL48-AM48-AN48))</x:f>
      </x:c>
      <x:c r="AP48" s="54" t="str">
        <x:f>IF('Debt Setup'!$F$3=0,"",IF(AS47&lt;=0,0,AS47*'Debt Setup'!$D$19/100/12))</x:f>
      </x:c>
      <x:c r="AQ48" s="54" t="str">
        <x:f>IF('Debt Setup'!$F$3=0,"",IF('Debt Setup'!$H$19="",0,MIN('Debt Setup'!$E$19,MAX(0,AS47+AP48))))</x:f>
      </x:c>
      <x:c r="AR48" s="54" t="str">
        <x:f>IF('Debt Setup'!$F$3=0,"",IF('Debt Setup'!$H$19="",0,MIN(MAX(0,AS47+AP48-AQ48),MAX(0,'Debt Setup'!$F$5-(G48+K48+O48+S48+W48+AA48+AE48+AI48+AM48+AQ48+AU48+AY48)-(IF(AND('Debt Setup'!$H$10&lt;&gt;"",'Debt Setup'!$H$10&lt;'Debt Setup'!$H$19),MAX(0,I47+F48-G48),0)+IF(AND('Debt Setup'!$H$11&lt;&gt;"",'Debt Setup'!$H$11&lt;'Debt Setup'!$H$19),MAX(0,M47+J48-K48),0)+IF(AND('Debt Setup'!$H$12&lt;&gt;"",'Debt Setup'!$H$12&lt;'Debt Setup'!$H$19),MAX(0,Q47+N48-O48),0)+IF(AND('Debt Setup'!$H$13&lt;&gt;"",'Debt Setup'!$H$13&lt;'Debt Setup'!$H$19),MAX(0,U47+R48-S48),0)+IF(AND('Debt Setup'!$H$14&lt;&gt;"",'Debt Setup'!$H$14&lt;'Debt Setup'!$H$19),MAX(0,Y47+V48-W48),0)+IF(AND('Debt Setup'!$H$15&lt;&gt;"",'Debt Setup'!$H$15&lt;'Debt Setup'!$H$19),MAX(0,AC47+Z48-AA48),0)+IF(AND('Debt Setup'!$H$16&lt;&gt;"",'Debt Setup'!$H$16&lt;'Debt Setup'!$H$19),MAX(0,AG47+AD48-AE48),0)+IF(AND('Debt Setup'!$H$17&lt;&gt;"",'Debt Setup'!$H$17&lt;'Debt Setup'!$H$19),MAX(0,AK47+AH48-AI48),0)+IF(AND('Debt Setup'!$H$18&lt;&gt;"",'Debt Setup'!$H$18&lt;'Debt Setup'!$H$19),MAX(0,AO47+AL48-AM48),0)+IF(AND('Debt Setup'!$H$19&lt;&gt;"",'Debt Setup'!$H$19&lt;'Debt Setup'!$H$19),MAX(0,AS47+AP48-AQ48),0)+IF(AND('Debt Setup'!$H$20&lt;&gt;"",'Debt Setup'!$H$20&lt;'Debt Setup'!$H$19),MAX(0,AW47+AT48-AU48),0)+IF(AND('Debt Setup'!$H$21&lt;&gt;"",'Debt Setup'!$H$21&lt;'Debt Setup'!$H$19),MAX(0,BA47+AX48-AY48),0))))))</x:f>
      </x:c>
      <x:c r="AS48" s="54" t="str">
        <x:f>IF('Debt Setup'!$F$3=0,"",MAX(0,AS47+AP48-AQ48-AR48))</x:f>
      </x:c>
      <x:c r="AT48" s="54" t="str">
        <x:f>IF('Debt Setup'!$F$3=0,"",IF(AW47&lt;=0,0,AW47*'Debt Setup'!$D$20/100/12))</x:f>
      </x:c>
      <x:c r="AU48" s="54" t="str">
        <x:f>IF('Debt Setup'!$F$3=0,"",IF('Debt Setup'!$H$20="",0,MIN('Debt Setup'!$E$20,MAX(0,AW47+AT48))))</x:f>
      </x:c>
      <x:c r="AV48" s="54" t="str">
        <x:f>IF('Debt Setup'!$F$3=0,"",IF('Debt Setup'!$H$20="",0,MIN(MAX(0,AW47+AT48-AU48),MAX(0,'Debt Setup'!$F$5-(G48+K48+O48+S48+W48+AA48+AE48+AI48+AM48+AQ48+AU48+AY48)-(IF(AND('Debt Setup'!$H$10&lt;&gt;"",'Debt Setup'!$H$10&lt;'Debt Setup'!$H$20),MAX(0,I47+F48-G48),0)+IF(AND('Debt Setup'!$H$11&lt;&gt;"",'Debt Setup'!$H$11&lt;'Debt Setup'!$H$20),MAX(0,M47+J48-K48),0)+IF(AND('Debt Setup'!$H$12&lt;&gt;"",'Debt Setup'!$H$12&lt;'Debt Setup'!$H$20),MAX(0,Q47+N48-O48),0)+IF(AND('Debt Setup'!$H$13&lt;&gt;"",'Debt Setup'!$H$13&lt;'Debt Setup'!$H$20),MAX(0,U47+R48-S48),0)+IF(AND('Debt Setup'!$H$14&lt;&gt;"",'Debt Setup'!$H$14&lt;'Debt Setup'!$H$20),MAX(0,Y47+V48-W48),0)+IF(AND('Debt Setup'!$H$15&lt;&gt;"",'Debt Setup'!$H$15&lt;'Debt Setup'!$H$20),MAX(0,AC47+Z48-AA48),0)+IF(AND('Debt Setup'!$H$16&lt;&gt;"",'Debt Setup'!$H$16&lt;'Debt Setup'!$H$20),MAX(0,AG47+AD48-AE48),0)+IF(AND('Debt Setup'!$H$17&lt;&gt;"",'Debt Setup'!$H$17&lt;'Debt Setup'!$H$20),MAX(0,AK47+AH48-AI48),0)+IF(AND('Debt Setup'!$H$18&lt;&gt;"",'Debt Setup'!$H$18&lt;'Debt Setup'!$H$20),MAX(0,AO47+AL48-AM48),0)+IF(AND('Debt Setup'!$H$19&lt;&gt;"",'Debt Setup'!$H$19&lt;'Debt Setup'!$H$20),MAX(0,AS47+AP48-AQ48),0)+IF(AND('Debt Setup'!$H$20&lt;&gt;"",'Debt Setup'!$H$20&lt;'Debt Setup'!$H$20),MAX(0,AW47+AT48-AU48),0)+IF(AND('Debt Setup'!$H$21&lt;&gt;"",'Debt Setup'!$H$21&lt;'Debt Setup'!$H$20),MAX(0,BA47+AX48-AY48),0))))))</x:f>
      </x:c>
      <x:c r="AW48" s="54" t="str">
        <x:f>IF('Debt Setup'!$F$3=0,"",MAX(0,AW47+AT48-AU48-AV48))</x:f>
      </x:c>
      <x:c r="AX48" s="54" t="str">
        <x:f>IF('Debt Setup'!$F$3=0,"",IF(BA47&lt;=0,0,BA47*'Debt Setup'!$D$21/100/12))</x:f>
      </x:c>
      <x:c r="AY48" s="54" t="str">
        <x:f>IF('Debt Setup'!$F$3=0,"",IF('Debt Setup'!$H$21="",0,MIN('Debt Setup'!$E$21,MAX(0,BA47+AX48))))</x:f>
      </x:c>
      <x:c r="AZ48" s="54" t="str">
        <x:f>IF('Debt Setup'!$F$3=0,"",IF('Debt Setup'!$H$21="",0,MIN(MAX(0,BA47+AX48-AY48),MAX(0,'Debt Setup'!$F$5-(G48+K48+O48+S48+W48+AA48+AE48+AI48+AM48+AQ48+AU48+AY48)-(IF(AND('Debt Setup'!$H$10&lt;&gt;"",'Debt Setup'!$H$10&lt;'Debt Setup'!$H$21),MAX(0,I47+F48-G48),0)+IF(AND('Debt Setup'!$H$11&lt;&gt;"",'Debt Setup'!$H$11&lt;'Debt Setup'!$H$21),MAX(0,M47+J48-K48),0)+IF(AND('Debt Setup'!$H$12&lt;&gt;"",'Debt Setup'!$H$12&lt;'Debt Setup'!$H$21),MAX(0,Q47+N48-O48),0)+IF(AND('Debt Setup'!$H$13&lt;&gt;"",'Debt Setup'!$H$13&lt;'Debt Setup'!$H$21),MAX(0,U47+R48-S48),0)+IF(AND('Debt Setup'!$H$14&lt;&gt;"",'Debt Setup'!$H$14&lt;'Debt Setup'!$H$21),MAX(0,Y47+V48-W48),0)+IF(AND('Debt Setup'!$H$15&lt;&gt;"",'Debt Setup'!$H$15&lt;'Debt Setup'!$H$21),MAX(0,AC47+Z48-AA48),0)+IF(AND('Debt Setup'!$H$16&lt;&gt;"",'Debt Setup'!$H$16&lt;'Debt Setup'!$H$21),MAX(0,AG47+AD48-AE48),0)+IF(AND('Debt Setup'!$H$17&lt;&gt;"",'Debt Setup'!$H$17&lt;'Debt Setup'!$H$21),MAX(0,AK47+AH48-AI48),0)+IF(AND('Debt Setup'!$H$18&lt;&gt;"",'Debt Setup'!$H$18&lt;'Debt Setup'!$H$21),MAX(0,AO47+AL48-AM48),0)+IF(AND('Debt Setup'!$H$19&lt;&gt;"",'Debt Setup'!$H$19&lt;'Debt Setup'!$H$21),MAX(0,AS47+AP48-AQ48),0)+IF(AND('Debt Setup'!$H$20&lt;&gt;"",'Debt Setup'!$H$20&lt;'Debt Setup'!$H$21),MAX(0,AW47+AT48-AU48),0)+IF(AND('Debt Setup'!$H$21&lt;&gt;"",'Debt Setup'!$H$21&lt;'Debt Setup'!$H$21),MAX(0,BA47+AX48-AY48),0))))))</x:f>
      </x:c>
      <x:c r="BA48" s="54" t="str">
        <x:f>IF('Debt Setup'!$F$3=0,"",MAX(0,BA47+AX48-AY48-AZ48))</x:f>
      </x:c>
    </x:row>
    <x:row r="49">
      <x:c r="A49" t="n">
        <x:v>44</x:v>
      </x:c>
      <x:c r="B49" s="86" t="str">
        <x:f>IF('Debt Setup'!$F$3=0,"",DATE(YEAR('Debt Setup'!$B$6),MONTH('Debt Setup'!$B$6)+A49-1,1))</x:f>
      </x:c>
      <x:c r="C49" s="54" t="str">
        <x:f>IF('Debt Setup'!$F$3=0,"",I49+M49+Q49+U49+Y49+AC49+AG49+AK49+AO49+AS49+AW49+BA49)</x:f>
      </x:c>
      <x:c r="D49" s="54" t="str">
        <x:f>IF('Debt Setup'!$F$3=0,"",G49+H49+K49+L49+O49+P49+S49+T49+W49+X49+AA49+AB49+AE49+AF49+AI49+AJ49+AM49+AN49+AQ49+AR49+AU49+AV49+AY49+AZ49)</x:f>
      </x:c>
      <x:c r="E49" s="54" t="str">
        <x:f>IF('Debt Setup'!$F$3=0,"",F49+J49+N49+R49+V49+Z49+AD49+AH49+AL49+AP49+AT49+AX49)</x:f>
      </x:c>
      <x:c r="F49" s="54" t="str">
        <x:f>IF('Debt Setup'!$F$3=0,"",IF(I48&lt;=0,0,I48*'Debt Setup'!$D$10/100/12))</x:f>
      </x:c>
      <x:c r="G49" s="54" t="str">
        <x:f>IF('Debt Setup'!$F$3=0,"",IF('Debt Setup'!$H$10="",0,MIN('Debt Setup'!$E$10,MAX(0,I48+F49))))</x:f>
      </x:c>
      <x:c r="H49" s="54" t="str">
        <x:f>IF('Debt Setup'!$F$3=0,"",IF('Debt Setup'!$H$10="",0,MIN(MAX(0,I48+F49-G49),MAX(0,'Debt Setup'!$F$5-(G49+K49+O49+S49+W49+AA49+AE49+AI49+AM49+AQ49+AU49+AY49)-(IF(AND('Debt Setup'!$H$10&lt;&gt;"",'Debt Setup'!$H$10&lt;'Debt Setup'!$H$10),MAX(0,I48+F49-G49),0)+IF(AND('Debt Setup'!$H$11&lt;&gt;"",'Debt Setup'!$H$11&lt;'Debt Setup'!$H$10),MAX(0,M48+J49-K49),0)+IF(AND('Debt Setup'!$H$12&lt;&gt;"",'Debt Setup'!$H$12&lt;'Debt Setup'!$H$10),MAX(0,Q48+N49-O49),0)+IF(AND('Debt Setup'!$H$13&lt;&gt;"",'Debt Setup'!$H$13&lt;'Debt Setup'!$H$10),MAX(0,U48+R49-S49),0)+IF(AND('Debt Setup'!$H$14&lt;&gt;"",'Debt Setup'!$H$14&lt;'Debt Setup'!$H$10),MAX(0,Y48+V49-W49),0)+IF(AND('Debt Setup'!$H$15&lt;&gt;"",'Debt Setup'!$H$15&lt;'Debt Setup'!$H$10),MAX(0,AC48+Z49-AA49),0)+IF(AND('Debt Setup'!$H$16&lt;&gt;"",'Debt Setup'!$H$16&lt;'Debt Setup'!$H$10),MAX(0,AG48+AD49-AE49),0)+IF(AND('Debt Setup'!$H$17&lt;&gt;"",'Debt Setup'!$H$17&lt;'Debt Setup'!$H$10),MAX(0,AK48+AH49-AI49),0)+IF(AND('Debt Setup'!$H$18&lt;&gt;"",'Debt Setup'!$H$18&lt;'Debt Setup'!$H$10),MAX(0,AO48+AL49-AM49),0)+IF(AND('Debt Setup'!$H$19&lt;&gt;"",'Debt Setup'!$H$19&lt;'Debt Setup'!$H$10),MAX(0,AS48+AP49-AQ49),0)+IF(AND('Debt Setup'!$H$20&lt;&gt;"",'Debt Setup'!$H$20&lt;'Debt Setup'!$H$10),MAX(0,AW48+AT49-AU49),0)+IF(AND('Debt Setup'!$H$21&lt;&gt;"",'Debt Setup'!$H$21&lt;'Debt Setup'!$H$10),MAX(0,BA48+AX49-AY49),0))))))</x:f>
      </x:c>
      <x:c r="I49" s="54" t="str">
        <x:f>IF('Debt Setup'!$F$3=0,"",MAX(0,I48+F49-G49-H49))</x:f>
      </x:c>
      <x:c r="J49" s="54" t="str">
        <x:f>IF('Debt Setup'!$F$3=0,"",IF(M48&lt;=0,0,M48*'Debt Setup'!$D$11/100/12))</x:f>
      </x:c>
      <x:c r="K49" s="54" t="str">
        <x:f>IF('Debt Setup'!$F$3=0,"",IF('Debt Setup'!$H$11="",0,MIN('Debt Setup'!$E$11,MAX(0,M48+J49))))</x:f>
      </x:c>
      <x:c r="L49" s="54" t="str">
        <x:f>IF('Debt Setup'!$F$3=0,"",IF('Debt Setup'!$H$11="",0,MIN(MAX(0,M48+J49-K49),MAX(0,'Debt Setup'!$F$5-(G49+K49+O49+S49+W49+AA49+AE49+AI49+AM49+AQ49+AU49+AY49)-(IF(AND('Debt Setup'!$H$10&lt;&gt;"",'Debt Setup'!$H$10&lt;'Debt Setup'!$H$11),MAX(0,I48+F49-G49),0)+IF(AND('Debt Setup'!$H$11&lt;&gt;"",'Debt Setup'!$H$11&lt;'Debt Setup'!$H$11),MAX(0,M48+J49-K49),0)+IF(AND('Debt Setup'!$H$12&lt;&gt;"",'Debt Setup'!$H$12&lt;'Debt Setup'!$H$11),MAX(0,Q48+N49-O49),0)+IF(AND('Debt Setup'!$H$13&lt;&gt;"",'Debt Setup'!$H$13&lt;'Debt Setup'!$H$11),MAX(0,U48+R49-S49),0)+IF(AND('Debt Setup'!$H$14&lt;&gt;"",'Debt Setup'!$H$14&lt;'Debt Setup'!$H$11),MAX(0,Y48+V49-W49),0)+IF(AND('Debt Setup'!$H$15&lt;&gt;"",'Debt Setup'!$H$15&lt;'Debt Setup'!$H$11),MAX(0,AC48+Z49-AA49),0)+IF(AND('Debt Setup'!$H$16&lt;&gt;"",'Debt Setup'!$H$16&lt;'Debt Setup'!$H$11),MAX(0,AG48+AD49-AE49),0)+IF(AND('Debt Setup'!$H$17&lt;&gt;"",'Debt Setup'!$H$17&lt;'Debt Setup'!$H$11),MAX(0,AK48+AH49-AI49),0)+IF(AND('Debt Setup'!$H$18&lt;&gt;"",'Debt Setup'!$H$18&lt;'Debt Setup'!$H$11),MAX(0,AO48+AL49-AM49),0)+IF(AND('Debt Setup'!$H$19&lt;&gt;"",'Debt Setup'!$H$19&lt;'Debt Setup'!$H$11),MAX(0,AS48+AP49-AQ49),0)+IF(AND('Debt Setup'!$H$20&lt;&gt;"",'Debt Setup'!$H$20&lt;'Debt Setup'!$H$11),MAX(0,AW48+AT49-AU49),0)+IF(AND('Debt Setup'!$H$21&lt;&gt;"",'Debt Setup'!$H$21&lt;'Debt Setup'!$H$11),MAX(0,BA48+AX49-AY49),0))))))</x:f>
      </x:c>
      <x:c r="M49" s="54" t="str">
        <x:f>IF('Debt Setup'!$F$3=0,"",MAX(0,M48+J49-K49-L49))</x:f>
      </x:c>
      <x:c r="N49" s="54" t="str">
        <x:f>IF('Debt Setup'!$F$3=0,"",IF(Q48&lt;=0,0,Q48*'Debt Setup'!$D$12/100/12))</x:f>
      </x:c>
      <x:c r="O49" s="54" t="str">
        <x:f>IF('Debt Setup'!$F$3=0,"",IF('Debt Setup'!$H$12="",0,MIN('Debt Setup'!$E$12,MAX(0,Q48+N49))))</x:f>
      </x:c>
      <x:c r="P49" s="54" t="str">
        <x:f>IF('Debt Setup'!$F$3=0,"",IF('Debt Setup'!$H$12="",0,MIN(MAX(0,Q48+N49-O49),MAX(0,'Debt Setup'!$F$5-(G49+K49+O49+S49+W49+AA49+AE49+AI49+AM49+AQ49+AU49+AY49)-(IF(AND('Debt Setup'!$H$10&lt;&gt;"",'Debt Setup'!$H$10&lt;'Debt Setup'!$H$12),MAX(0,I48+F49-G49),0)+IF(AND('Debt Setup'!$H$11&lt;&gt;"",'Debt Setup'!$H$11&lt;'Debt Setup'!$H$12),MAX(0,M48+J49-K49),0)+IF(AND('Debt Setup'!$H$12&lt;&gt;"",'Debt Setup'!$H$12&lt;'Debt Setup'!$H$12),MAX(0,Q48+N49-O49),0)+IF(AND('Debt Setup'!$H$13&lt;&gt;"",'Debt Setup'!$H$13&lt;'Debt Setup'!$H$12),MAX(0,U48+R49-S49),0)+IF(AND('Debt Setup'!$H$14&lt;&gt;"",'Debt Setup'!$H$14&lt;'Debt Setup'!$H$12),MAX(0,Y48+V49-W49),0)+IF(AND('Debt Setup'!$H$15&lt;&gt;"",'Debt Setup'!$H$15&lt;'Debt Setup'!$H$12),MAX(0,AC48+Z49-AA49),0)+IF(AND('Debt Setup'!$H$16&lt;&gt;"",'Debt Setup'!$H$16&lt;'Debt Setup'!$H$12),MAX(0,AG48+AD49-AE49),0)+IF(AND('Debt Setup'!$H$17&lt;&gt;"",'Debt Setup'!$H$17&lt;'Debt Setup'!$H$12),MAX(0,AK48+AH49-AI49),0)+IF(AND('Debt Setup'!$H$18&lt;&gt;"",'Debt Setup'!$H$18&lt;'Debt Setup'!$H$12),MAX(0,AO48+AL49-AM49),0)+IF(AND('Debt Setup'!$H$19&lt;&gt;"",'Debt Setup'!$H$19&lt;'Debt Setup'!$H$12),MAX(0,AS48+AP49-AQ49),0)+IF(AND('Debt Setup'!$H$20&lt;&gt;"",'Debt Setup'!$H$20&lt;'Debt Setup'!$H$12),MAX(0,AW48+AT49-AU49),0)+IF(AND('Debt Setup'!$H$21&lt;&gt;"",'Debt Setup'!$H$21&lt;'Debt Setup'!$H$12),MAX(0,BA48+AX49-AY49),0))))))</x:f>
      </x:c>
      <x:c r="Q49" s="54" t="str">
        <x:f>IF('Debt Setup'!$F$3=0,"",MAX(0,Q48+N49-O49-P49))</x:f>
      </x:c>
      <x:c r="R49" s="54" t="str">
        <x:f>IF('Debt Setup'!$F$3=0,"",IF(U48&lt;=0,0,U48*'Debt Setup'!$D$13/100/12))</x:f>
      </x:c>
      <x:c r="S49" s="54" t="str">
        <x:f>IF('Debt Setup'!$F$3=0,"",IF('Debt Setup'!$H$13="",0,MIN('Debt Setup'!$E$13,MAX(0,U48+R49))))</x:f>
      </x:c>
      <x:c r="T49" s="54" t="str">
        <x:f>IF('Debt Setup'!$F$3=0,"",IF('Debt Setup'!$H$13="",0,MIN(MAX(0,U48+R49-S49),MAX(0,'Debt Setup'!$F$5-(G49+K49+O49+S49+W49+AA49+AE49+AI49+AM49+AQ49+AU49+AY49)-(IF(AND('Debt Setup'!$H$10&lt;&gt;"",'Debt Setup'!$H$10&lt;'Debt Setup'!$H$13),MAX(0,I48+F49-G49),0)+IF(AND('Debt Setup'!$H$11&lt;&gt;"",'Debt Setup'!$H$11&lt;'Debt Setup'!$H$13),MAX(0,M48+J49-K49),0)+IF(AND('Debt Setup'!$H$12&lt;&gt;"",'Debt Setup'!$H$12&lt;'Debt Setup'!$H$13),MAX(0,Q48+N49-O49),0)+IF(AND('Debt Setup'!$H$13&lt;&gt;"",'Debt Setup'!$H$13&lt;'Debt Setup'!$H$13),MAX(0,U48+R49-S49),0)+IF(AND('Debt Setup'!$H$14&lt;&gt;"",'Debt Setup'!$H$14&lt;'Debt Setup'!$H$13),MAX(0,Y48+V49-W49),0)+IF(AND('Debt Setup'!$H$15&lt;&gt;"",'Debt Setup'!$H$15&lt;'Debt Setup'!$H$13),MAX(0,AC48+Z49-AA49),0)+IF(AND('Debt Setup'!$H$16&lt;&gt;"",'Debt Setup'!$H$16&lt;'Debt Setup'!$H$13),MAX(0,AG48+AD49-AE49),0)+IF(AND('Debt Setup'!$H$17&lt;&gt;"",'Debt Setup'!$H$17&lt;'Debt Setup'!$H$13),MAX(0,AK48+AH49-AI49),0)+IF(AND('Debt Setup'!$H$18&lt;&gt;"",'Debt Setup'!$H$18&lt;'Debt Setup'!$H$13),MAX(0,AO48+AL49-AM49),0)+IF(AND('Debt Setup'!$H$19&lt;&gt;"",'Debt Setup'!$H$19&lt;'Debt Setup'!$H$13),MAX(0,AS48+AP49-AQ49),0)+IF(AND('Debt Setup'!$H$20&lt;&gt;"",'Debt Setup'!$H$20&lt;'Debt Setup'!$H$13),MAX(0,AW48+AT49-AU49),0)+IF(AND('Debt Setup'!$H$21&lt;&gt;"",'Debt Setup'!$H$21&lt;'Debt Setup'!$H$13),MAX(0,BA48+AX49-AY49),0))))))</x:f>
      </x:c>
      <x:c r="U49" s="54" t="str">
        <x:f>IF('Debt Setup'!$F$3=0,"",MAX(0,U48+R49-S49-T49))</x:f>
      </x:c>
      <x:c r="V49" s="54" t="str">
        <x:f>IF('Debt Setup'!$F$3=0,"",IF(Y48&lt;=0,0,Y48*'Debt Setup'!$D$14/100/12))</x:f>
      </x:c>
      <x:c r="W49" s="54" t="str">
        <x:f>IF('Debt Setup'!$F$3=0,"",IF('Debt Setup'!$H$14="",0,MIN('Debt Setup'!$E$14,MAX(0,Y48+V49))))</x:f>
      </x:c>
      <x:c r="X49" s="54" t="str">
        <x:f>IF('Debt Setup'!$F$3=0,"",IF('Debt Setup'!$H$14="",0,MIN(MAX(0,Y48+V49-W49),MAX(0,'Debt Setup'!$F$5-(G49+K49+O49+S49+W49+AA49+AE49+AI49+AM49+AQ49+AU49+AY49)-(IF(AND('Debt Setup'!$H$10&lt;&gt;"",'Debt Setup'!$H$10&lt;'Debt Setup'!$H$14),MAX(0,I48+F49-G49),0)+IF(AND('Debt Setup'!$H$11&lt;&gt;"",'Debt Setup'!$H$11&lt;'Debt Setup'!$H$14),MAX(0,M48+J49-K49),0)+IF(AND('Debt Setup'!$H$12&lt;&gt;"",'Debt Setup'!$H$12&lt;'Debt Setup'!$H$14),MAX(0,Q48+N49-O49),0)+IF(AND('Debt Setup'!$H$13&lt;&gt;"",'Debt Setup'!$H$13&lt;'Debt Setup'!$H$14),MAX(0,U48+R49-S49),0)+IF(AND('Debt Setup'!$H$14&lt;&gt;"",'Debt Setup'!$H$14&lt;'Debt Setup'!$H$14),MAX(0,Y48+V49-W49),0)+IF(AND('Debt Setup'!$H$15&lt;&gt;"",'Debt Setup'!$H$15&lt;'Debt Setup'!$H$14),MAX(0,AC48+Z49-AA49),0)+IF(AND('Debt Setup'!$H$16&lt;&gt;"",'Debt Setup'!$H$16&lt;'Debt Setup'!$H$14),MAX(0,AG48+AD49-AE49),0)+IF(AND('Debt Setup'!$H$17&lt;&gt;"",'Debt Setup'!$H$17&lt;'Debt Setup'!$H$14),MAX(0,AK48+AH49-AI49),0)+IF(AND('Debt Setup'!$H$18&lt;&gt;"",'Debt Setup'!$H$18&lt;'Debt Setup'!$H$14),MAX(0,AO48+AL49-AM49),0)+IF(AND('Debt Setup'!$H$19&lt;&gt;"",'Debt Setup'!$H$19&lt;'Debt Setup'!$H$14),MAX(0,AS48+AP49-AQ49),0)+IF(AND('Debt Setup'!$H$20&lt;&gt;"",'Debt Setup'!$H$20&lt;'Debt Setup'!$H$14),MAX(0,AW48+AT49-AU49),0)+IF(AND('Debt Setup'!$H$21&lt;&gt;"",'Debt Setup'!$H$21&lt;'Debt Setup'!$H$14),MAX(0,BA48+AX49-AY49),0))))))</x:f>
      </x:c>
      <x:c r="Y49" s="54" t="str">
        <x:f>IF('Debt Setup'!$F$3=0,"",MAX(0,Y48+V49-W49-X49))</x:f>
      </x:c>
      <x:c r="Z49" s="54" t="str">
        <x:f>IF('Debt Setup'!$F$3=0,"",IF(AC48&lt;=0,0,AC48*'Debt Setup'!$D$15/100/12))</x:f>
      </x:c>
      <x:c r="AA49" s="54" t="str">
        <x:f>IF('Debt Setup'!$F$3=0,"",IF('Debt Setup'!$H$15="",0,MIN('Debt Setup'!$E$15,MAX(0,AC48+Z49))))</x:f>
      </x:c>
      <x:c r="AB49" s="54" t="str">
        <x:f>IF('Debt Setup'!$F$3=0,"",IF('Debt Setup'!$H$15="",0,MIN(MAX(0,AC48+Z49-AA49),MAX(0,'Debt Setup'!$F$5-(G49+K49+O49+S49+W49+AA49+AE49+AI49+AM49+AQ49+AU49+AY49)-(IF(AND('Debt Setup'!$H$10&lt;&gt;"",'Debt Setup'!$H$10&lt;'Debt Setup'!$H$15),MAX(0,I48+F49-G49),0)+IF(AND('Debt Setup'!$H$11&lt;&gt;"",'Debt Setup'!$H$11&lt;'Debt Setup'!$H$15),MAX(0,M48+J49-K49),0)+IF(AND('Debt Setup'!$H$12&lt;&gt;"",'Debt Setup'!$H$12&lt;'Debt Setup'!$H$15),MAX(0,Q48+N49-O49),0)+IF(AND('Debt Setup'!$H$13&lt;&gt;"",'Debt Setup'!$H$13&lt;'Debt Setup'!$H$15),MAX(0,U48+R49-S49),0)+IF(AND('Debt Setup'!$H$14&lt;&gt;"",'Debt Setup'!$H$14&lt;'Debt Setup'!$H$15),MAX(0,Y48+V49-W49),0)+IF(AND('Debt Setup'!$H$15&lt;&gt;"",'Debt Setup'!$H$15&lt;'Debt Setup'!$H$15),MAX(0,AC48+Z49-AA49),0)+IF(AND('Debt Setup'!$H$16&lt;&gt;"",'Debt Setup'!$H$16&lt;'Debt Setup'!$H$15),MAX(0,AG48+AD49-AE49),0)+IF(AND('Debt Setup'!$H$17&lt;&gt;"",'Debt Setup'!$H$17&lt;'Debt Setup'!$H$15),MAX(0,AK48+AH49-AI49),0)+IF(AND('Debt Setup'!$H$18&lt;&gt;"",'Debt Setup'!$H$18&lt;'Debt Setup'!$H$15),MAX(0,AO48+AL49-AM49),0)+IF(AND('Debt Setup'!$H$19&lt;&gt;"",'Debt Setup'!$H$19&lt;'Debt Setup'!$H$15),MAX(0,AS48+AP49-AQ49),0)+IF(AND('Debt Setup'!$H$20&lt;&gt;"",'Debt Setup'!$H$20&lt;'Debt Setup'!$H$15),MAX(0,AW48+AT49-AU49),0)+IF(AND('Debt Setup'!$H$21&lt;&gt;"",'Debt Setup'!$H$21&lt;'Debt Setup'!$H$15),MAX(0,BA48+AX49-AY49),0))))))</x:f>
      </x:c>
      <x:c r="AC49" s="54" t="str">
        <x:f>IF('Debt Setup'!$F$3=0,"",MAX(0,AC48+Z49-AA49-AB49))</x:f>
      </x:c>
      <x:c r="AD49" s="54" t="str">
        <x:f>IF('Debt Setup'!$F$3=0,"",IF(AG48&lt;=0,0,AG48*'Debt Setup'!$D$16/100/12))</x:f>
      </x:c>
      <x:c r="AE49" s="54" t="str">
        <x:f>IF('Debt Setup'!$F$3=0,"",IF('Debt Setup'!$H$16="",0,MIN('Debt Setup'!$E$16,MAX(0,AG48+AD49))))</x:f>
      </x:c>
      <x:c r="AF49" s="54" t="str">
        <x:f>IF('Debt Setup'!$F$3=0,"",IF('Debt Setup'!$H$16="",0,MIN(MAX(0,AG48+AD49-AE49),MAX(0,'Debt Setup'!$F$5-(G49+K49+O49+S49+W49+AA49+AE49+AI49+AM49+AQ49+AU49+AY49)-(IF(AND('Debt Setup'!$H$10&lt;&gt;"",'Debt Setup'!$H$10&lt;'Debt Setup'!$H$16),MAX(0,I48+F49-G49),0)+IF(AND('Debt Setup'!$H$11&lt;&gt;"",'Debt Setup'!$H$11&lt;'Debt Setup'!$H$16),MAX(0,M48+J49-K49),0)+IF(AND('Debt Setup'!$H$12&lt;&gt;"",'Debt Setup'!$H$12&lt;'Debt Setup'!$H$16),MAX(0,Q48+N49-O49),0)+IF(AND('Debt Setup'!$H$13&lt;&gt;"",'Debt Setup'!$H$13&lt;'Debt Setup'!$H$16),MAX(0,U48+R49-S49),0)+IF(AND('Debt Setup'!$H$14&lt;&gt;"",'Debt Setup'!$H$14&lt;'Debt Setup'!$H$16),MAX(0,Y48+V49-W49),0)+IF(AND('Debt Setup'!$H$15&lt;&gt;"",'Debt Setup'!$H$15&lt;'Debt Setup'!$H$16),MAX(0,AC48+Z49-AA49),0)+IF(AND('Debt Setup'!$H$16&lt;&gt;"",'Debt Setup'!$H$16&lt;'Debt Setup'!$H$16),MAX(0,AG48+AD49-AE49),0)+IF(AND('Debt Setup'!$H$17&lt;&gt;"",'Debt Setup'!$H$17&lt;'Debt Setup'!$H$16),MAX(0,AK48+AH49-AI49),0)+IF(AND('Debt Setup'!$H$18&lt;&gt;"",'Debt Setup'!$H$18&lt;'Debt Setup'!$H$16),MAX(0,AO48+AL49-AM49),0)+IF(AND('Debt Setup'!$H$19&lt;&gt;"",'Debt Setup'!$H$19&lt;'Debt Setup'!$H$16),MAX(0,AS48+AP49-AQ49),0)+IF(AND('Debt Setup'!$H$20&lt;&gt;"",'Debt Setup'!$H$20&lt;'Debt Setup'!$H$16),MAX(0,AW48+AT49-AU49),0)+IF(AND('Debt Setup'!$H$21&lt;&gt;"",'Debt Setup'!$H$21&lt;'Debt Setup'!$H$16),MAX(0,BA48+AX49-AY49),0))))))</x:f>
      </x:c>
      <x:c r="AG49" s="54" t="str">
        <x:f>IF('Debt Setup'!$F$3=0,"",MAX(0,AG48+AD49-AE49-AF49))</x:f>
      </x:c>
      <x:c r="AH49" s="54" t="str">
        <x:f>IF('Debt Setup'!$F$3=0,"",IF(AK48&lt;=0,0,AK48*'Debt Setup'!$D$17/100/12))</x:f>
      </x:c>
      <x:c r="AI49" s="54" t="str">
        <x:f>IF('Debt Setup'!$F$3=0,"",IF('Debt Setup'!$H$17="",0,MIN('Debt Setup'!$E$17,MAX(0,AK48+AH49))))</x:f>
      </x:c>
      <x:c r="AJ49" s="54" t="str">
        <x:f>IF('Debt Setup'!$F$3=0,"",IF('Debt Setup'!$H$17="",0,MIN(MAX(0,AK48+AH49-AI49),MAX(0,'Debt Setup'!$F$5-(G49+K49+O49+S49+W49+AA49+AE49+AI49+AM49+AQ49+AU49+AY49)-(IF(AND('Debt Setup'!$H$10&lt;&gt;"",'Debt Setup'!$H$10&lt;'Debt Setup'!$H$17),MAX(0,I48+F49-G49),0)+IF(AND('Debt Setup'!$H$11&lt;&gt;"",'Debt Setup'!$H$11&lt;'Debt Setup'!$H$17),MAX(0,M48+J49-K49),0)+IF(AND('Debt Setup'!$H$12&lt;&gt;"",'Debt Setup'!$H$12&lt;'Debt Setup'!$H$17),MAX(0,Q48+N49-O49),0)+IF(AND('Debt Setup'!$H$13&lt;&gt;"",'Debt Setup'!$H$13&lt;'Debt Setup'!$H$17),MAX(0,U48+R49-S49),0)+IF(AND('Debt Setup'!$H$14&lt;&gt;"",'Debt Setup'!$H$14&lt;'Debt Setup'!$H$17),MAX(0,Y48+V49-W49),0)+IF(AND('Debt Setup'!$H$15&lt;&gt;"",'Debt Setup'!$H$15&lt;'Debt Setup'!$H$17),MAX(0,AC48+Z49-AA49),0)+IF(AND('Debt Setup'!$H$16&lt;&gt;"",'Debt Setup'!$H$16&lt;'Debt Setup'!$H$17),MAX(0,AG48+AD49-AE49),0)+IF(AND('Debt Setup'!$H$17&lt;&gt;"",'Debt Setup'!$H$17&lt;'Debt Setup'!$H$17),MAX(0,AK48+AH49-AI49),0)+IF(AND('Debt Setup'!$H$18&lt;&gt;"",'Debt Setup'!$H$18&lt;'Debt Setup'!$H$17),MAX(0,AO48+AL49-AM49),0)+IF(AND('Debt Setup'!$H$19&lt;&gt;"",'Debt Setup'!$H$19&lt;'Debt Setup'!$H$17),MAX(0,AS48+AP49-AQ49),0)+IF(AND('Debt Setup'!$H$20&lt;&gt;"",'Debt Setup'!$H$20&lt;'Debt Setup'!$H$17),MAX(0,AW48+AT49-AU49),0)+IF(AND('Debt Setup'!$H$21&lt;&gt;"",'Debt Setup'!$H$21&lt;'Debt Setup'!$H$17),MAX(0,BA48+AX49-AY49),0))))))</x:f>
      </x:c>
      <x:c r="AK49" s="54" t="str">
        <x:f>IF('Debt Setup'!$F$3=0,"",MAX(0,AK48+AH49-AI49-AJ49))</x:f>
      </x:c>
      <x:c r="AL49" s="54" t="str">
        <x:f>IF('Debt Setup'!$F$3=0,"",IF(AO48&lt;=0,0,AO48*'Debt Setup'!$D$18/100/12))</x:f>
      </x:c>
      <x:c r="AM49" s="54" t="str">
        <x:f>IF('Debt Setup'!$F$3=0,"",IF('Debt Setup'!$H$18="",0,MIN('Debt Setup'!$E$18,MAX(0,AO48+AL49))))</x:f>
      </x:c>
      <x:c r="AN49" s="54" t="str">
        <x:f>IF('Debt Setup'!$F$3=0,"",IF('Debt Setup'!$H$18="",0,MIN(MAX(0,AO48+AL49-AM49),MAX(0,'Debt Setup'!$F$5-(G49+K49+O49+S49+W49+AA49+AE49+AI49+AM49+AQ49+AU49+AY49)-(IF(AND('Debt Setup'!$H$10&lt;&gt;"",'Debt Setup'!$H$10&lt;'Debt Setup'!$H$18),MAX(0,I48+F49-G49),0)+IF(AND('Debt Setup'!$H$11&lt;&gt;"",'Debt Setup'!$H$11&lt;'Debt Setup'!$H$18),MAX(0,M48+J49-K49),0)+IF(AND('Debt Setup'!$H$12&lt;&gt;"",'Debt Setup'!$H$12&lt;'Debt Setup'!$H$18),MAX(0,Q48+N49-O49),0)+IF(AND('Debt Setup'!$H$13&lt;&gt;"",'Debt Setup'!$H$13&lt;'Debt Setup'!$H$18),MAX(0,U48+R49-S49),0)+IF(AND('Debt Setup'!$H$14&lt;&gt;"",'Debt Setup'!$H$14&lt;'Debt Setup'!$H$18),MAX(0,Y48+V49-W49),0)+IF(AND('Debt Setup'!$H$15&lt;&gt;"",'Debt Setup'!$H$15&lt;'Debt Setup'!$H$18),MAX(0,AC48+Z49-AA49),0)+IF(AND('Debt Setup'!$H$16&lt;&gt;"",'Debt Setup'!$H$16&lt;'Debt Setup'!$H$18),MAX(0,AG48+AD49-AE49),0)+IF(AND('Debt Setup'!$H$17&lt;&gt;"",'Debt Setup'!$H$17&lt;'Debt Setup'!$H$18),MAX(0,AK48+AH49-AI49),0)+IF(AND('Debt Setup'!$H$18&lt;&gt;"",'Debt Setup'!$H$18&lt;'Debt Setup'!$H$18),MAX(0,AO48+AL49-AM49),0)+IF(AND('Debt Setup'!$H$19&lt;&gt;"",'Debt Setup'!$H$19&lt;'Debt Setup'!$H$18),MAX(0,AS48+AP49-AQ49),0)+IF(AND('Debt Setup'!$H$20&lt;&gt;"",'Debt Setup'!$H$20&lt;'Debt Setup'!$H$18),MAX(0,AW48+AT49-AU49),0)+IF(AND('Debt Setup'!$H$21&lt;&gt;"",'Debt Setup'!$H$21&lt;'Debt Setup'!$H$18),MAX(0,BA48+AX49-AY49),0))))))</x:f>
      </x:c>
      <x:c r="AO49" s="54" t="str">
        <x:f>IF('Debt Setup'!$F$3=0,"",MAX(0,AO48+AL49-AM49-AN49))</x:f>
      </x:c>
      <x:c r="AP49" s="54" t="str">
        <x:f>IF('Debt Setup'!$F$3=0,"",IF(AS48&lt;=0,0,AS48*'Debt Setup'!$D$19/100/12))</x:f>
      </x:c>
      <x:c r="AQ49" s="54" t="str">
        <x:f>IF('Debt Setup'!$F$3=0,"",IF('Debt Setup'!$H$19="",0,MIN('Debt Setup'!$E$19,MAX(0,AS48+AP49))))</x:f>
      </x:c>
      <x:c r="AR49" s="54" t="str">
        <x:f>IF('Debt Setup'!$F$3=0,"",IF('Debt Setup'!$H$19="",0,MIN(MAX(0,AS48+AP49-AQ49),MAX(0,'Debt Setup'!$F$5-(G49+K49+O49+S49+W49+AA49+AE49+AI49+AM49+AQ49+AU49+AY49)-(IF(AND('Debt Setup'!$H$10&lt;&gt;"",'Debt Setup'!$H$10&lt;'Debt Setup'!$H$19),MAX(0,I48+F49-G49),0)+IF(AND('Debt Setup'!$H$11&lt;&gt;"",'Debt Setup'!$H$11&lt;'Debt Setup'!$H$19),MAX(0,M48+J49-K49),0)+IF(AND('Debt Setup'!$H$12&lt;&gt;"",'Debt Setup'!$H$12&lt;'Debt Setup'!$H$19),MAX(0,Q48+N49-O49),0)+IF(AND('Debt Setup'!$H$13&lt;&gt;"",'Debt Setup'!$H$13&lt;'Debt Setup'!$H$19),MAX(0,U48+R49-S49),0)+IF(AND('Debt Setup'!$H$14&lt;&gt;"",'Debt Setup'!$H$14&lt;'Debt Setup'!$H$19),MAX(0,Y48+V49-W49),0)+IF(AND('Debt Setup'!$H$15&lt;&gt;"",'Debt Setup'!$H$15&lt;'Debt Setup'!$H$19),MAX(0,AC48+Z49-AA49),0)+IF(AND('Debt Setup'!$H$16&lt;&gt;"",'Debt Setup'!$H$16&lt;'Debt Setup'!$H$19),MAX(0,AG48+AD49-AE49),0)+IF(AND('Debt Setup'!$H$17&lt;&gt;"",'Debt Setup'!$H$17&lt;'Debt Setup'!$H$19),MAX(0,AK48+AH49-AI49),0)+IF(AND('Debt Setup'!$H$18&lt;&gt;"",'Debt Setup'!$H$18&lt;'Debt Setup'!$H$19),MAX(0,AO48+AL49-AM49),0)+IF(AND('Debt Setup'!$H$19&lt;&gt;"",'Debt Setup'!$H$19&lt;'Debt Setup'!$H$19),MAX(0,AS48+AP49-AQ49),0)+IF(AND('Debt Setup'!$H$20&lt;&gt;"",'Debt Setup'!$H$20&lt;'Debt Setup'!$H$19),MAX(0,AW48+AT49-AU49),0)+IF(AND('Debt Setup'!$H$21&lt;&gt;"",'Debt Setup'!$H$21&lt;'Debt Setup'!$H$19),MAX(0,BA48+AX49-AY49),0))))))</x:f>
      </x:c>
      <x:c r="AS49" s="54" t="str">
        <x:f>IF('Debt Setup'!$F$3=0,"",MAX(0,AS48+AP49-AQ49-AR49))</x:f>
      </x:c>
      <x:c r="AT49" s="54" t="str">
        <x:f>IF('Debt Setup'!$F$3=0,"",IF(AW48&lt;=0,0,AW48*'Debt Setup'!$D$20/100/12))</x:f>
      </x:c>
      <x:c r="AU49" s="54" t="str">
        <x:f>IF('Debt Setup'!$F$3=0,"",IF('Debt Setup'!$H$20="",0,MIN('Debt Setup'!$E$20,MAX(0,AW48+AT49))))</x:f>
      </x:c>
      <x:c r="AV49" s="54" t="str">
        <x:f>IF('Debt Setup'!$F$3=0,"",IF('Debt Setup'!$H$20="",0,MIN(MAX(0,AW48+AT49-AU49),MAX(0,'Debt Setup'!$F$5-(G49+K49+O49+S49+W49+AA49+AE49+AI49+AM49+AQ49+AU49+AY49)-(IF(AND('Debt Setup'!$H$10&lt;&gt;"",'Debt Setup'!$H$10&lt;'Debt Setup'!$H$20),MAX(0,I48+F49-G49),0)+IF(AND('Debt Setup'!$H$11&lt;&gt;"",'Debt Setup'!$H$11&lt;'Debt Setup'!$H$20),MAX(0,M48+J49-K49),0)+IF(AND('Debt Setup'!$H$12&lt;&gt;"",'Debt Setup'!$H$12&lt;'Debt Setup'!$H$20),MAX(0,Q48+N49-O49),0)+IF(AND('Debt Setup'!$H$13&lt;&gt;"",'Debt Setup'!$H$13&lt;'Debt Setup'!$H$20),MAX(0,U48+R49-S49),0)+IF(AND('Debt Setup'!$H$14&lt;&gt;"",'Debt Setup'!$H$14&lt;'Debt Setup'!$H$20),MAX(0,Y48+V49-W49),0)+IF(AND('Debt Setup'!$H$15&lt;&gt;"",'Debt Setup'!$H$15&lt;'Debt Setup'!$H$20),MAX(0,AC48+Z49-AA49),0)+IF(AND('Debt Setup'!$H$16&lt;&gt;"",'Debt Setup'!$H$16&lt;'Debt Setup'!$H$20),MAX(0,AG48+AD49-AE49),0)+IF(AND('Debt Setup'!$H$17&lt;&gt;"",'Debt Setup'!$H$17&lt;'Debt Setup'!$H$20),MAX(0,AK48+AH49-AI49),0)+IF(AND('Debt Setup'!$H$18&lt;&gt;"",'Debt Setup'!$H$18&lt;'Debt Setup'!$H$20),MAX(0,AO48+AL49-AM49),0)+IF(AND('Debt Setup'!$H$19&lt;&gt;"",'Debt Setup'!$H$19&lt;'Debt Setup'!$H$20),MAX(0,AS48+AP49-AQ49),0)+IF(AND('Debt Setup'!$H$20&lt;&gt;"",'Debt Setup'!$H$20&lt;'Debt Setup'!$H$20),MAX(0,AW48+AT49-AU49),0)+IF(AND('Debt Setup'!$H$21&lt;&gt;"",'Debt Setup'!$H$21&lt;'Debt Setup'!$H$20),MAX(0,BA48+AX49-AY49),0))))))</x:f>
      </x:c>
      <x:c r="AW49" s="54" t="str">
        <x:f>IF('Debt Setup'!$F$3=0,"",MAX(0,AW48+AT49-AU49-AV49))</x:f>
      </x:c>
      <x:c r="AX49" s="54" t="str">
        <x:f>IF('Debt Setup'!$F$3=0,"",IF(BA48&lt;=0,0,BA48*'Debt Setup'!$D$21/100/12))</x:f>
      </x:c>
      <x:c r="AY49" s="54" t="str">
        <x:f>IF('Debt Setup'!$F$3=0,"",IF('Debt Setup'!$H$21="",0,MIN('Debt Setup'!$E$21,MAX(0,BA48+AX49))))</x:f>
      </x:c>
      <x:c r="AZ49" s="54" t="str">
        <x:f>IF('Debt Setup'!$F$3=0,"",IF('Debt Setup'!$H$21="",0,MIN(MAX(0,BA48+AX49-AY49),MAX(0,'Debt Setup'!$F$5-(G49+K49+O49+S49+W49+AA49+AE49+AI49+AM49+AQ49+AU49+AY49)-(IF(AND('Debt Setup'!$H$10&lt;&gt;"",'Debt Setup'!$H$10&lt;'Debt Setup'!$H$21),MAX(0,I48+F49-G49),0)+IF(AND('Debt Setup'!$H$11&lt;&gt;"",'Debt Setup'!$H$11&lt;'Debt Setup'!$H$21),MAX(0,M48+J49-K49),0)+IF(AND('Debt Setup'!$H$12&lt;&gt;"",'Debt Setup'!$H$12&lt;'Debt Setup'!$H$21),MAX(0,Q48+N49-O49),0)+IF(AND('Debt Setup'!$H$13&lt;&gt;"",'Debt Setup'!$H$13&lt;'Debt Setup'!$H$21),MAX(0,U48+R49-S49),0)+IF(AND('Debt Setup'!$H$14&lt;&gt;"",'Debt Setup'!$H$14&lt;'Debt Setup'!$H$21),MAX(0,Y48+V49-W49),0)+IF(AND('Debt Setup'!$H$15&lt;&gt;"",'Debt Setup'!$H$15&lt;'Debt Setup'!$H$21),MAX(0,AC48+Z49-AA49),0)+IF(AND('Debt Setup'!$H$16&lt;&gt;"",'Debt Setup'!$H$16&lt;'Debt Setup'!$H$21),MAX(0,AG48+AD49-AE49),0)+IF(AND('Debt Setup'!$H$17&lt;&gt;"",'Debt Setup'!$H$17&lt;'Debt Setup'!$H$21),MAX(0,AK48+AH49-AI49),0)+IF(AND('Debt Setup'!$H$18&lt;&gt;"",'Debt Setup'!$H$18&lt;'Debt Setup'!$H$21),MAX(0,AO48+AL49-AM49),0)+IF(AND('Debt Setup'!$H$19&lt;&gt;"",'Debt Setup'!$H$19&lt;'Debt Setup'!$H$21),MAX(0,AS48+AP49-AQ49),0)+IF(AND('Debt Setup'!$H$20&lt;&gt;"",'Debt Setup'!$H$20&lt;'Debt Setup'!$H$21),MAX(0,AW48+AT49-AU49),0)+IF(AND('Debt Setup'!$H$21&lt;&gt;"",'Debt Setup'!$H$21&lt;'Debt Setup'!$H$21),MAX(0,BA48+AX49-AY49),0))))))</x:f>
      </x:c>
      <x:c r="BA49" s="54" t="str">
        <x:f>IF('Debt Setup'!$F$3=0,"",MAX(0,BA48+AX49-AY49-AZ49))</x:f>
      </x:c>
    </x:row>
    <x:row r="50">
      <x:c r="A50" t="n">
        <x:v>45</x:v>
      </x:c>
      <x:c r="B50" s="86" t="str">
        <x:f>IF('Debt Setup'!$F$3=0,"",DATE(YEAR('Debt Setup'!$B$6),MONTH('Debt Setup'!$B$6)+A50-1,1))</x:f>
      </x:c>
      <x:c r="C50" s="54" t="str">
        <x:f>IF('Debt Setup'!$F$3=0,"",I50+M50+Q50+U50+Y50+AC50+AG50+AK50+AO50+AS50+AW50+BA50)</x:f>
      </x:c>
      <x:c r="D50" s="54" t="str">
        <x:f>IF('Debt Setup'!$F$3=0,"",G50+H50+K50+L50+O50+P50+S50+T50+W50+X50+AA50+AB50+AE50+AF50+AI50+AJ50+AM50+AN50+AQ50+AR50+AU50+AV50+AY50+AZ50)</x:f>
      </x:c>
      <x:c r="E50" s="54" t="str">
        <x:f>IF('Debt Setup'!$F$3=0,"",F50+J50+N50+R50+V50+Z50+AD50+AH50+AL50+AP50+AT50+AX50)</x:f>
      </x:c>
      <x:c r="F50" s="54" t="str">
        <x:f>IF('Debt Setup'!$F$3=0,"",IF(I49&lt;=0,0,I49*'Debt Setup'!$D$10/100/12))</x:f>
      </x:c>
      <x:c r="G50" s="54" t="str">
        <x:f>IF('Debt Setup'!$F$3=0,"",IF('Debt Setup'!$H$10="",0,MIN('Debt Setup'!$E$10,MAX(0,I49+F50))))</x:f>
      </x:c>
      <x:c r="H50" s="54" t="str">
        <x:f>IF('Debt Setup'!$F$3=0,"",IF('Debt Setup'!$H$10="",0,MIN(MAX(0,I49+F50-G50),MAX(0,'Debt Setup'!$F$5-(G50+K50+O50+S50+W50+AA50+AE50+AI50+AM50+AQ50+AU50+AY50)-(IF(AND('Debt Setup'!$H$10&lt;&gt;"",'Debt Setup'!$H$10&lt;'Debt Setup'!$H$10),MAX(0,I49+F50-G50),0)+IF(AND('Debt Setup'!$H$11&lt;&gt;"",'Debt Setup'!$H$11&lt;'Debt Setup'!$H$10),MAX(0,M49+J50-K50),0)+IF(AND('Debt Setup'!$H$12&lt;&gt;"",'Debt Setup'!$H$12&lt;'Debt Setup'!$H$10),MAX(0,Q49+N50-O50),0)+IF(AND('Debt Setup'!$H$13&lt;&gt;"",'Debt Setup'!$H$13&lt;'Debt Setup'!$H$10),MAX(0,U49+R50-S50),0)+IF(AND('Debt Setup'!$H$14&lt;&gt;"",'Debt Setup'!$H$14&lt;'Debt Setup'!$H$10),MAX(0,Y49+V50-W50),0)+IF(AND('Debt Setup'!$H$15&lt;&gt;"",'Debt Setup'!$H$15&lt;'Debt Setup'!$H$10),MAX(0,AC49+Z50-AA50),0)+IF(AND('Debt Setup'!$H$16&lt;&gt;"",'Debt Setup'!$H$16&lt;'Debt Setup'!$H$10),MAX(0,AG49+AD50-AE50),0)+IF(AND('Debt Setup'!$H$17&lt;&gt;"",'Debt Setup'!$H$17&lt;'Debt Setup'!$H$10),MAX(0,AK49+AH50-AI50),0)+IF(AND('Debt Setup'!$H$18&lt;&gt;"",'Debt Setup'!$H$18&lt;'Debt Setup'!$H$10),MAX(0,AO49+AL50-AM50),0)+IF(AND('Debt Setup'!$H$19&lt;&gt;"",'Debt Setup'!$H$19&lt;'Debt Setup'!$H$10),MAX(0,AS49+AP50-AQ50),0)+IF(AND('Debt Setup'!$H$20&lt;&gt;"",'Debt Setup'!$H$20&lt;'Debt Setup'!$H$10),MAX(0,AW49+AT50-AU50),0)+IF(AND('Debt Setup'!$H$21&lt;&gt;"",'Debt Setup'!$H$21&lt;'Debt Setup'!$H$10),MAX(0,BA49+AX50-AY50),0))))))</x:f>
      </x:c>
      <x:c r="I50" s="54" t="str">
        <x:f>IF('Debt Setup'!$F$3=0,"",MAX(0,I49+F50-G50-H50))</x:f>
      </x:c>
      <x:c r="J50" s="54" t="str">
        <x:f>IF('Debt Setup'!$F$3=0,"",IF(M49&lt;=0,0,M49*'Debt Setup'!$D$11/100/12))</x:f>
      </x:c>
      <x:c r="K50" s="54" t="str">
        <x:f>IF('Debt Setup'!$F$3=0,"",IF('Debt Setup'!$H$11="",0,MIN('Debt Setup'!$E$11,MAX(0,M49+J50))))</x:f>
      </x:c>
      <x:c r="L50" s="54" t="str">
        <x:f>IF('Debt Setup'!$F$3=0,"",IF('Debt Setup'!$H$11="",0,MIN(MAX(0,M49+J50-K50),MAX(0,'Debt Setup'!$F$5-(G50+K50+O50+S50+W50+AA50+AE50+AI50+AM50+AQ50+AU50+AY50)-(IF(AND('Debt Setup'!$H$10&lt;&gt;"",'Debt Setup'!$H$10&lt;'Debt Setup'!$H$11),MAX(0,I49+F50-G50),0)+IF(AND('Debt Setup'!$H$11&lt;&gt;"",'Debt Setup'!$H$11&lt;'Debt Setup'!$H$11),MAX(0,M49+J50-K50),0)+IF(AND('Debt Setup'!$H$12&lt;&gt;"",'Debt Setup'!$H$12&lt;'Debt Setup'!$H$11),MAX(0,Q49+N50-O50),0)+IF(AND('Debt Setup'!$H$13&lt;&gt;"",'Debt Setup'!$H$13&lt;'Debt Setup'!$H$11),MAX(0,U49+R50-S50),0)+IF(AND('Debt Setup'!$H$14&lt;&gt;"",'Debt Setup'!$H$14&lt;'Debt Setup'!$H$11),MAX(0,Y49+V50-W50),0)+IF(AND('Debt Setup'!$H$15&lt;&gt;"",'Debt Setup'!$H$15&lt;'Debt Setup'!$H$11),MAX(0,AC49+Z50-AA50),0)+IF(AND('Debt Setup'!$H$16&lt;&gt;"",'Debt Setup'!$H$16&lt;'Debt Setup'!$H$11),MAX(0,AG49+AD50-AE50),0)+IF(AND('Debt Setup'!$H$17&lt;&gt;"",'Debt Setup'!$H$17&lt;'Debt Setup'!$H$11),MAX(0,AK49+AH50-AI50),0)+IF(AND('Debt Setup'!$H$18&lt;&gt;"",'Debt Setup'!$H$18&lt;'Debt Setup'!$H$11),MAX(0,AO49+AL50-AM50),0)+IF(AND('Debt Setup'!$H$19&lt;&gt;"",'Debt Setup'!$H$19&lt;'Debt Setup'!$H$11),MAX(0,AS49+AP50-AQ50),0)+IF(AND('Debt Setup'!$H$20&lt;&gt;"",'Debt Setup'!$H$20&lt;'Debt Setup'!$H$11),MAX(0,AW49+AT50-AU50),0)+IF(AND('Debt Setup'!$H$21&lt;&gt;"",'Debt Setup'!$H$21&lt;'Debt Setup'!$H$11),MAX(0,BA49+AX50-AY50),0))))))</x:f>
      </x:c>
      <x:c r="M50" s="54" t="str">
        <x:f>IF('Debt Setup'!$F$3=0,"",MAX(0,M49+J50-K50-L50))</x:f>
      </x:c>
      <x:c r="N50" s="54" t="str">
        <x:f>IF('Debt Setup'!$F$3=0,"",IF(Q49&lt;=0,0,Q49*'Debt Setup'!$D$12/100/12))</x:f>
      </x:c>
      <x:c r="O50" s="54" t="str">
        <x:f>IF('Debt Setup'!$F$3=0,"",IF('Debt Setup'!$H$12="",0,MIN('Debt Setup'!$E$12,MAX(0,Q49+N50))))</x:f>
      </x:c>
      <x:c r="P50" s="54" t="str">
        <x:f>IF('Debt Setup'!$F$3=0,"",IF('Debt Setup'!$H$12="",0,MIN(MAX(0,Q49+N50-O50),MAX(0,'Debt Setup'!$F$5-(G50+K50+O50+S50+W50+AA50+AE50+AI50+AM50+AQ50+AU50+AY50)-(IF(AND('Debt Setup'!$H$10&lt;&gt;"",'Debt Setup'!$H$10&lt;'Debt Setup'!$H$12),MAX(0,I49+F50-G50),0)+IF(AND('Debt Setup'!$H$11&lt;&gt;"",'Debt Setup'!$H$11&lt;'Debt Setup'!$H$12),MAX(0,M49+J50-K50),0)+IF(AND('Debt Setup'!$H$12&lt;&gt;"",'Debt Setup'!$H$12&lt;'Debt Setup'!$H$12),MAX(0,Q49+N50-O50),0)+IF(AND('Debt Setup'!$H$13&lt;&gt;"",'Debt Setup'!$H$13&lt;'Debt Setup'!$H$12),MAX(0,U49+R50-S50),0)+IF(AND('Debt Setup'!$H$14&lt;&gt;"",'Debt Setup'!$H$14&lt;'Debt Setup'!$H$12),MAX(0,Y49+V50-W50),0)+IF(AND('Debt Setup'!$H$15&lt;&gt;"",'Debt Setup'!$H$15&lt;'Debt Setup'!$H$12),MAX(0,AC49+Z50-AA50),0)+IF(AND('Debt Setup'!$H$16&lt;&gt;"",'Debt Setup'!$H$16&lt;'Debt Setup'!$H$12),MAX(0,AG49+AD50-AE50),0)+IF(AND('Debt Setup'!$H$17&lt;&gt;"",'Debt Setup'!$H$17&lt;'Debt Setup'!$H$12),MAX(0,AK49+AH50-AI50),0)+IF(AND('Debt Setup'!$H$18&lt;&gt;"",'Debt Setup'!$H$18&lt;'Debt Setup'!$H$12),MAX(0,AO49+AL50-AM50),0)+IF(AND('Debt Setup'!$H$19&lt;&gt;"",'Debt Setup'!$H$19&lt;'Debt Setup'!$H$12),MAX(0,AS49+AP50-AQ50),0)+IF(AND('Debt Setup'!$H$20&lt;&gt;"",'Debt Setup'!$H$20&lt;'Debt Setup'!$H$12),MAX(0,AW49+AT50-AU50),0)+IF(AND('Debt Setup'!$H$21&lt;&gt;"",'Debt Setup'!$H$21&lt;'Debt Setup'!$H$12),MAX(0,BA49+AX50-AY50),0))))))</x:f>
      </x:c>
      <x:c r="Q50" s="54" t="str">
        <x:f>IF('Debt Setup'!$F$3=0,"",MAX(0,Q49+N50-O50-P50))</x:f>
      </x:c>
      <x:c r="R50" s="54" t="str">
        <x:f>IF('Debt Setup'!$F$3=0,"",IF(U49&lt;=0,0,U49*'Debt Setup'!$D$13/100/12))</x:f>
      </x:c>
      <x:c r="S50" s="54" t="str">
        <x:f>IF('Debt Setup'!$F$3=0,"",IF('Debt Setup'!$H$13="",0,MIN('Debt Setup'!$E$13,MAX(0,U49+R50))))</x:f>
      </x:c>
      <x:c r="T50" s="54" t="str">
        <x:f>IF('Debt Setup'!$F$3=0,"",IF('Debt Setup'!$H$13="",0,MIN(MAX(0,U49+R50-S50),MAX(0,'Debt Setup'!$F$5-(G50+K50+O50+S50+W50+AA50+AE50+AI50+AM50+AQ50+AU50+AY50)-(IF(AND('Debt Setup'!$H$10&lt;&gt;"",'Debt Setup'!$H$10&lt;'Debt Setup'!$H$13),MAX(0,I49+F50-G50),0)+IF(AND('Debt Setup'!$H$11&lt;&gt;"",'Debt Setup'!$H$11&lt;'Debt Setup'!$H$13),MAX(0,M49+J50-K50),0)+IF(AND('Debt Setup'!$H$12&lt;&gt;"",'Debt Setup'!$H$12&lt;'Debt Setup'!$H$13),MAX(0,Q49+N50-O50),0)+IF(AND('Debt Setup'!$H$13&lt;&gt;"",'Debt Setup'!$H$13&lt;'Debt Setup'!$H$13),MAX(0,U49+R50-S50),0)+IF(AND('Debt Setup'!$H$14&lt;&gt;"",'Debt Setup'!$H$14&lt;'Debt Setup'!$H$13),MAX(0,Y49+V50-W50),0)+IF(AND('Debt Setup'!$H$15&lt;&gt;"",'Debt Setup'!$H$15&lt;'Debt Setup'!$H$13),MAX(0,AC49+Z50-AA50),0)+IF(AND('Debt Setup'!$H$16&lt;&gt;"",'Debt Setup'!$H$16&lt;'Debt Setup'!$H$13),MAX(0,AG49+AD50-AE50),0)+IF(AND('Debt Setup'!$H$17&lt;&gt;"",'Debt Setup'!$H$17&lt;'Debt Setup'!$H$13),MAX(0,AK49+AH50-AI50),0)+IF(AND('Debt Setup'!$H$18&lt;&gt;"",'Debt Setup'!$H$18&lt;'Debt Setup'!$H$13),MAX(0,AO49+AL50-AM50),0)+IF(AND('Debt Setup'!$H$19&lt;&gt;"",'Debt Setup'!$H$19&lt;'Debt Setup'!$H$13),MAX(0,AS49+AP50-AQ50),0)+IF(AND('Debt Setup'!$H$20&lt;&gt;"",'Debt Setup'!$H$20&lt;'Debt Setup'!$H$13),MAX(0,AW49+AT50-AU50),0)+IF(AND('Debt Setup'!$H$21&lt;&gt;"",'Debt Setup'!$H$21&lt;'Debt Setup'!$H$13),MAX(0,BA49+AX50-AY50),0))))))</x:f>
      </x:c>
      <x:c r="U50" s="54" t="str">
        <x:f>IF('Debt Setup'!$F$3=0,"",MAX(0,U49+R50-S50-T50))</x:f>
      </x:c>
      <x:c r="V50" s="54" t="str">
        <x:f>IF('Debt Setup'!$F$3=0,"",IF(Y49&lt;=0,0,Y49*'Debt Setup'!$D$14/100/12))</x:f>
      </x:c>
      <x:c r="W50" s="54" t="str">
        <x:f>IF('Debt Setup'!$F$3=0,"",IF('Debt Setup'!$H$14="",0,MIN('Debt Setup'!$E$14,MAX(0,Y49+V50))))</x:f>
      </x:c>
      <x:c r="X50" s="54" t="str">
        <x:f>IF('Debt Setup'!$F$3=0,"",IF('Debt Setup'!$H$14="",0,MIN(MAX(0,Y49+V50-W50),MAX(0,'Debt Setup'!$F$5-(G50+K50+O50+S50+W50+AA50+AE50+AI50+AM50+AQ50+AU50+AY50)-(IF(AND('Debt Setup'!$H$10&lt;&gt;"",'Debt Setup'!$H$10&lt;'Debt Setup'!$H$14),MAX(0,I49+F50-G50),0)+IF(AND('Debt Setup'!$H$11&lt;&gt;"",'Debt Setup'!$H$11&lt;'Debt Setup'!$H$14),MAX(0,M49+J50-K50),0)+IF(AND('Debt Setup'!$H$12&lt;&gt;"",'Debt Setup'!$H$12&lt;'Debt Setup'!$H$14),MAX(0,Q49+N50-O50),0)+IF(AND('Debt Setup'!$H$13&lt;&gt;"",'Debt Setup'!$H$13&lt;'Debt Setup'!$H$14),MAX(0,U49+R50-S50),0)+IF(AND('Debt Setup'!$H$14&lt;&gt;"",'Debt Setup'!$H$14&lt;'Debt Setup'!$H$14),MAX(0,Y49+V50-W50),0)+IF(AND('Debt Setup'!$H$15&lt;&gt;"",'Debt Setup'!$H$15&lt;'Debt Setup'!$H$14),MAX(0,AC49+Z50-AA50),0)+IF(AND('Debt Setup'!$H$16&lt;&gt;"",'Debt Setup'!$H$16&lt;'Debt Setup'!$H$14),MAX(0,AG49+AD50-AE50),0)+IF(AND('Debt Setup'!$H$17&lt;&gt;"",'Debt Setup'!$H$17&lt;'Debt Setup'!$H$14),MAX(0,AK49+AH50-AI50),0)+IF(AND('Debt Setup'!$H$18&lt;&gt;"",'Debt Setup'!$H$18&lt;'Debt Setup'!$H$14),MAX(0,AO49+AL50-AM50),0)+IF(AND('Debt Setup'!$H$19&lt;&gt;"",'Debt Setup'!$H$19&lt;'Debt Setup'!$H$14),MAX(0,AS49+AP50-AQ50),0)+IF(AND('Debt Setup'!$H$20&lt;&gt;"",'Debt Setup'!$H$20&lt;'Debt Setup'!$H$14),MAX(0,AW49+AT50-AU50),0)+IF(AND('Debt Setup'!$H$21&lt;&gt;"",'Debt Setup'!$H$21&lt;'Debt Setup'!$H$14),MAX(0,BA49+AX50-AY50),0))))))</x:f>
      </x:c>
      <x:c r="Y50" s="54" t="str">
        <x:f>IF('Debt Setup'!$F$3=0,"",MAX(0,Y49+V50-W50-X50))</x:f>
      </x:c>
      <x:c r="Z50" s="54" t="str">
        <x:f>IF('Debt Setup'!$F$3=0,"",IF(AC49&lt;=0,0,AC49*'Debt Setup'!$D$15/100/12))</x:f>
      </x:c>
      <x:c r="AA50" s="54" t="str">
        <x:f>IF('Debt Setup'!$F$3=0,"",IF('Debt Setup'!$H$15="",0,MIN('Debt Setup'!$E$15,MAX(0,AC49+Z50))))</x:f>
      </x:c>
      <x:c r="AB50" s="54" t="str">
        <x:f>IF('Debt Setup'!$F$3=0,"",IF('Debt Setup'!$H$15="",0,MIN(MAX(0,AC49+Z50-AA50),MAX(0,'Debt Setup'!$F$5-(G50+K50+O50+S50+W50+AA50+AE50+AI50+AM50+AQ50+AU50+AY50)-(IF(AND('Debt Setup'!$H$10&lt;&gt;"",'Debt Setup'!$H$10&lt;'Debt Setup'!$H$15),MAX(0,I49+F50-G50),0)+IF(AND('Debt Setup'!$H$11&lt;&gt;"",'Debt Setup'!$H$11&lt;'Debt Setup'!$H$15),MAX(0,M49+J50-K50),0)+IF(AND('Debt Setup'!$H$12&lt;&gt;"",'Debt Setup'!$H$12&lt;'Debt Setup'!$H$15),MAX(0,Q49+N50-O50),0)+IF(AND('Debt Setup'!$H$13&lt;&gt;"",'Debt Setup'!$H$13&lt;'Debt Setup'!$H$15),MAX(0,U49+R50-S50),0)+IF(AND('Debt Setup'!$H$14&lt;&gt;"",'Debt Setup'!$H$14&lt;'Debt Setup'!$H$15),MAX(0,Y49+V50-W50),0)+IF(AND('Debt Setup'!$H$15&lt;&gt;"",'Debt Setup'!$H$15&lt;'Debt Setup'!$H$15),MAX(0,AC49+Z50-AA50),0)+IF(AND('Debt Setup'!$H$16&lt;&gt;"",'Debt Setup'!$H$16&lt;'Debt Setup'!$H$15),MAX(0,AG49+AD50-AE50),0)+IF(AND('Debt Setup'!$H$17&lt;&gt;"",'Debt Setup'!$H$17&lt;'Debt Setup'!$H$15),MAX(0,AK49+AH50-AI50),0)+IF(AND('Debt Setup'!$H$18&lt;&gt;"",'Debt Setup'!$H$18&lt;'Debt Setup'!$H$15),MAX(0,AO49+AL50-AM50),0)+IF(AND('Debt Setup'!$H$19&lt;&gt;"",'Debt Setup'!$H$19&lt;'Debt Setup'!$H$15),MAX(0,AS49+AP50-AQ50),0)+IF(AND('Debt Setup'!$H$20&lt;&gt;"",'Debt Setup'!$H$20&lt;'Debt Setup'!$H$15),MAX(0,AW49+AT50-AU50),0)+IF(AND('Debt Setup'!$H$21&lt;&gt;"",'Debt Setup'!$H$21&lt;'Debt Setup'!$H$15),MAX(0,BA49+AX50-AY50),0))))))</x:f>
      </x:c>
      <x:c r="AC50" s="54" t="str">
        <x:f>IF('Debt Setup'!$F$3=0,"",MAX(0,AC49+Z50-AA50-AB50))</x:f>
      </x:c>
      <x:c r="AD50" s="54" t="str">
        <x:f>IF('Debt Setup'!$F$3=0,"",IF(AG49&lt;=0,0,AG49*'Debt Setup'!$D$16/100/12))</x:f>
      </x:c>
      <x:c r="AE50" s="54" t="str">
        <x:f>IF('Debt Setup'!$F$3=0,"",IF('Debt Setup'!$H$16="",0,MIN('Debt Setup'!$E$16,MAX(0,AG49+AD50))))</x:f>
      </x:c>
      <x:c r="AF50" s="54" t="str">
        <x:f>IF('Debt Setup'!$F$3=0,"",IF('Debt Setup'!$H$16="",0,MIN(MAX(0,AG49+AD50-AE50),MAX(0,'Debt Setup'!$F$5-(G50+K50+O50+S50+W50+AA50+AE50+AI50+AM50+AQ50+AU50+AY50)-(IF(AND('Debt Setup'!$H$10&lt;&gt;"",'Debt Setup'!$H$10&lt;'Debt Setup'!$H$16),MAX(0,I49+F50-G50),0)+IF(AND('Debt Setup'!$H$11&lt;&gt;"",'Debt Setup'!$H$11&lt;'Debt Setup'!$H$16),MAX(0,M49+J50-K50),0)+IF(AND('Debt Setup'!$H$12&lt;&gt;"",'Debt Setup'!$H$12&lt;'Debt Setup'!$H$16),MAX(0,Q49+N50-O50),0)+IF(AND('Debt Setup'!$H$13&lt;&gt;"",'Debt Setup'!$H$13&lt;'Debt Setup'!$H$16),MAX(0,U49+R50-S50),0)+IF(AND('Debt Setup'!$H$14&lt;&gt;"",'Debt Setup'!$H$14&lt;'Debt Setup'!$H$16),MAX(0,Y49+V50-W50),0)+IF(AND('Debt Setup'!$H$15&lt;&gt;"",'Debt Setup'!$H$15&lt;'Debt Setup'!$H$16),MAX(0,AC49+Z50-AA50),0)+IF(AND('Debt Setup'!$H$16&lt;&gt;"",'Debt Setup'!$H$16&lt;'Debt Setup'!$H$16),MAX(0,AG49+AD50-AE50),0)+IF(AND('Debt Setup'!$H$17&lt;&gt;"",'Debt Setup'!$H$17&lt;'Debt Setup'!$H$16),MAX(0,AK49+AH50-AI50),0)+IF(AND('Debt Setup'!$H$18&lt;&gt;"",'Debt Setup'!$H$18&lt;'Debt Setup'!$H$16),MAX(0,AO49+AL50-AM50),0)+IF(AND('Debt Setup'!$H$19&lt;&gt;"",'Debt Setup'!$H$19&lt;'Debt Setup'!$H$16),MAX(0,AS49+AP50-AQ50),0)+IF(AND('Debt Setup'!$H$20&lt;&gt;"",'Debt Setup'!$H$20&lt;'Debt Setup'!$H$16),MAX(0,AW49+AT50-AU50),0)+IF(AND('Debt Setup'!$H$21&lt;&gt;"",'Debt Setup'!$H$21&lt;'Debt Setup'!$H$16),MAX(0,BA49+AX50-AY50),0))))))</x:f>
      </x:c>
      <x:c r="AG50" s="54" t="str">
        <x:f>IF('Debt Setup'!$F$3=0,"",MAX(0,AG49+AD50-AE50-AF50))</x:f>
      </x:c>
      <x:c r="AH50" s="54" t="str">
        <x:f>IF('Debt Setup'!$F$3=0,"",IF(AK49&lt;=0,0,AK49*'Debt Setup'!$D$17/100/12))</x:f>
      </x:c>
      <x:c r="AI50" s="54" t="str">
        <x:f>IF('Debt Setup'!$F$3=0,"",IF('Debt Setup'!$H$17="",0,MIN('Debt Setup'!$E$17,MAX(0,AK49+AH50))))</x:f>
      </x:c>
      <x:c r="AJ50" s="54" t="str">
        <x:f>IF('Debt Setup'!$F$3=0,"",IF('Debt Setup'!$H$17="",0,MIN(MAX(0,AK49+AH50-AI50),MAX(0,'Debt Setup'!$F$5-(G50+K50+O50+S50+W50+AA50+AE50+AI50+AM50+AQ50+AU50+AY50)-(IF(AND('Debt Setup'!$H$10&lt;&gt;"",'Debt Setup'!$H$10&lt;'Debt Setup'!$H$17),MAX(0,I49+F50-G50),0)+IF(AND('Debt Setup'!$H$11&lt;&gt;"",'Debt Setup'!$H$11&lt;'Debt Setup'!$H$17),MAX(0,M49+J50-K50),0)+IF(AND('Debt Setup'!$H$12&lt;&gt;"",'Debt Setup'!$H$12&lt;'Debt Setup'!$H$17),MAX(0,Q49+N50-O50),0)+IF(AND('Debt Setup'!$H$13&lt;&gt;"",'Debt Setup'!$H$13&lt;'Debt Setup'!$H$17),MAX(0,U49+R50-S50),0)+IF(AND('Debt Setup'!$H$14&lt;&gt;"",'Debt Setup'!$H$14&lt;'Debt Setup'!$H$17),MAX(0,Y49+V50-W50),0)+IF(AND('Debt Setup'!$H$15&lt;&gt;"",'Debt Setup'!$H$15&lt;'Debt Setup'!$H$17),MAX(0,AC49+Z50-AA50),0)+IF(AND('Debt Setup'!$H$16&lt;&gt;"",'Debt Setup'!$H$16&lt;'Debt Setup'!$H$17),MAX(0,AG49+AD50-AE50),0)+IF(AND('Debt Setup'!$H$17&lt;&gt;"",'Debt Setup'!$H$17&lt;'Debt Setup'!$H$17),MAX(0,AK49+AH50-AI50),0)+IF(AND('Debt Setup'!$H$18&lt;&gt;"",'Debt Setup'!$H$18&lt;'Debt Setup'!$H$17),MAX(0,AO49+AL50-AM50),0)+IF(AND('Debt Setup'!$H$19&lt;&gt;"",'Debt Setup'!$H$19&lt;'Debt Setup'!$H$17),MAX(0,AS49+AP50-AQ50),0)+IF(AND('Debt Setup'!$H$20&lt;&gt;"",'Debt Setup'!$H$20&lt;'Debt Setup'!$H$17),MAX(0,AW49+AT50-AU50),0)+IF(AND('Debt Setup'!$H$21&lt;&gt;"",'Debt Setup'!$H$21&lt;'Debt Setup'!$H$17),MAX(0,BA49+AX50-AY50),0))))))</x:f>
      </x:c>
      <x:c r="AK50" s="54" t="str">
        <x:f>IF('Debt Setup'!$F$3=0,"",MAX(0,AK49+AH50-AI50-AJ50))</x:f>
      </x:c>
      <x:c r="AL50" s="54" t="str">
        <x:f>IF('Debt Setup'!$F$3=0,"",IF(AO49&lt;=0,0,AO49*'Debt Setup'!$D$18/100/12))</x:f>
      </x:c>
      <x:c r="AM50" s="54" t="str">
        <x:f>IF('Debt Setup'!$F$3=0,"",IF('Debt Setup'!$H$18="",0,MIN('Debt Setup'!$E$18,MAX(0,AO49+AL50))))</x:f>
      </x:c>
      <x:c r="AN50" s="54" t="str">
        <x:f>IF('Debt Setup'!$F$3=0,"",IF('Debt Setup'!$H$18="",0,MIN(MAX(0,AO49+AL50-AM50),MAX(0,'Debt Setup'!$F$5-(G50+K50+O50+S50+W50+AA50+AE50+AI50+AM50+AQ50+AU50+AY50)-(IF(AND('Debt Setup'!$H$10&lt;&gt;"",'Debt Setup'!$H$10&lt;'Debt Setup'!$H$18),MAX(0,I49+F50-G50),0)+IF(AND('Debt Setup'!$H$11&lt;&gt;"",'Debt Setup'!$H$11&lt;'Debt Setup'!$H$18),MAX(0,M49+J50-K50),0)+IF(AND('Debt Setup'!$H$12&lt;&gt;"",'Debt Setup'!$H$12&lt;'Debt Setup'!$H$18),MAX(0,Q49+N50-O50),0)+IF(AND('Debt Setup'!$H$13&lt;&gt;"",'Debt Setup'!$H$13&lt;'Debt Setup'!$H$18),MAX(0,U49+R50-S50),0)+IF(AND('Debt Setup'!$H$14&lt;&gt;"",'Debt Setup'!$H$14&lt;'Debt Setup'!$H$18),MAX(0,Y49+V50-W50),0)+IF(AND('Debt Setup'!$H$15&lt;&gt;"",'Debt Setup'!$H$15&lt;'Debt Setup'!$H$18),MAX(0,AC49+Z50-AA50),0)+IF(AND('Debt Setup'!$H$16&lt;&gt;"",'Debt Setup'!$H$16&lt;'Debt Setup'!$H$18),MAX(0,AG49+AD50-AE50),0)+IF(AND('Debt Setup'!$H$17&lt;&gt;"",'Debt Setup'!$H$17&lt;'Debt Setup'!$H$18),MAX(0,AK49+AH50-AI50),0)+IF(AND('Debt Setup'!$H$18&lt;&gt;"",'Debt Setup'!$H$18&lt;'Debt Setup'!$H$18),MAX(0,AO49+AL50-AM50),0)+IF(AND('Debt Setup'!$H$19&lt;&gt;"",'Debt Setup'!$H$19&lt;'Debt Setup'!$H$18),MAX(0,AS49+AP50-AQ50),0)+IF(AND('Debt Setup'!$H$20&lt;&gt;"",'Debt Setup'!$H$20&lt;'Debt Setup'!$H$18),MAX(0,AW49+AT50-AU50),0)+IF(AND('Debt Setup'!$H$21&lt;&gt;"",'Debt Setup'!$H$21&lt;'Debt Setup'!$H$18),MAX(0,BA49+AX50-AY50),0))))))</x:f>
      </x:c>
      <x:c r="AO50" s="54" t="str">
        <x:f>IF('Debt Setup'!$F$3=0,"",MAX(0,AO49+AL50-AM50-AN50))</x:f>
      </x:c>
      <x:c r="AP50" s="54" t="str">
        <x:f>IF('Debt Setup'!$F$3=0,"",IF(AS49&lt;=0,0,AS49*'Debt Setup'!$D$19/100/12))</x:f>
      </x:c>
      <x:c r="AQ50" s="54" t="str">
        <x:f>IF('Debt Setup'!$F$3=0,"",IF('Debt Setup'!$H$19="",0,MIN('Debt Setup'!$E$19,MAX(0,AS49+AP50))))</x:f>
      </x:c>
      <x:c r="AR50" s="54" t="str">
        <x:f>IF('Debt Setup'!$F$3=0,"",IF('Debt Setup'!$H$19="",0,MIN(MAX(0,AS49+AP50-AQ50),MAX(0,'Debt Setup'!$F$5-(G50+K50+O50+S50+W50+AA50+AE50+AI50+AM50+AQ50+AU50+AY50)-(IF(AND('Debt Setup'!$H$10&lt;&gt;"",'Debt Setup'!$H$10&lt;'Debt Setup'!$H$19),MAX(0,I49+F50-G50),0)+IF(AND('Debt Setup'!$H$11&lt;&gt;"",'Debt Setup'!$H$11&lt;'Debt Setup'!$H$19),MAX(0,M49+J50-K50),0)+IF(AND('Debt Setup'!$H$12&lt;&gt;"",'Debt Setup'!$H$12&lt;'Debt Setup'!$H$19),MAX(0,Q49+N50-O50),0)+IF(AND('Debt Setup'!$H$13&lt;&gt;"",'Debt Setup'!$H$13&lt;'Debt Setup'!$H$19),MAX(0,U49+R50-S50),0)+IF(AND('Debt Setup'!$H$14&lt;&gt;"",'Debt Setup'!$H$14&lt;'Debt Setup'!$H$19),MAX(0,Y49+V50-W50),0)+IF(AND('Debt Setup'!$H$15&lt;&gt;"",'Debt Setup'!$H$15&lt;'Debt Setup'!$H$19),MAX(0,AC49+Z50-AA50),0)+IF(AND('Debt Setup'!$H$16&lt;&gt;"",'Debt Setup'!$H$16&lt;'Debt Setup'!$H$19),MAX(0,AG49+AD50-AE50),0)+IF(AND('Debt Setup'!$H$17&lt;&gt;"",'Debt Setup'!$H$17&lt;'Debt Setup'!$H$19),MAX(0,AK49+AH50-AI50),0)+IF(AND('Debt Setup'!$H$18&lt;&gt;"",'Debt Setup'!$H$18&lt;'Debt Setup'!$H$19),MAX(0,AO49+AL50-AM50),0)+IF(AND('Debt Setup'!$H$19&lt;&gt;"",'Debt Setup'!$H$19&lt;'Debt Setup'!$H$19),MAX(0,AS49+AP50-AQ50),0)+IF(AND('Debt Setup'!$H$20&lt;&gt;"",'Debt Setup'!$H$20&lt;'Debt Setup'!$H$19),MAX(0,AW49+AT50-AU50),0)+IF(AND('Debt Setup'!$H$21&lt;&gt;"",'Debt Setup'!$H$21&lt;'Debt Setup'!$H$19),MAX(0,BA49+AX50-AY50),0))))))</x:f>
      </x:c>
      <x:c r="AS50" s="54" t="str">
        <x:f>IF('Debt Setup'!$F$3=0,"",MAX(0,AS49+AP50-AQ50-AR50))</x:f>
      </x:c>
      <x:c r="AT50" s="54" t="str">
        <x:f>IF('Debt Setup'!$F$3=0,"",IF(AW49&lt;=0,0,AW49*'Debt Setup'!$D$20/100/12))</x:f>
      </x:c>
      <x:c r="AU50" s="54" t="str">
        <x:f>IF('Debt Setup'!$F$3=0,"",IF('Debt Setup'!$H$20="",0,MIN('Debt Setup'!$E$20,MAX(0,AW49+AT50))))</x:f>
      </x:c>
      <x:c r="AV50" s="54" t="str">
        <x:f>IF('Debt Setup'!$F$3=0,"",IF('Debt Setup'!$H$20="",0,MIN(MAX(0,AW49+AT50-AU50),MAX(0,'Debt Setup'!$F$5-(G50+K50+O50+S50+W50+AA50+AE50+AI50+AM50+AQ50+AU50+AY50)-(IF(AND('Debt Setup'!$H$10&lt;&gt;"",'Debt Setup'!$H$10&lt;'Debt Setup'!$H$20),MAX(0,I49+F50-G50),0)+IF(AND('Debt Setup'!$H$11&lt;&gt;"",'Debt Setup'!$H$11&lt;'Debt Setup'!$H$20),MAX(0,M49+J50-K50),0)+IF(AND('Debt Setup'!$H$12&lt;&gt;"",'Debt Setup'!$H$12&lt;'Debt Setup'!$H$20),MAX(0,Q49+N50-O50),0)+IF(AND('Debt Setup'!$H$13&lt;&gt;"",'Debt Setup'!$H$13&lt;'Debt Setup'!$H$20),MAX(0,U49+R50-S50),0)+IF(AND('Debt Setup'!$H$14&lt;&gt;"",'Debt Setup'!$H$14&lt;'Debt Setup'!$H$20),MAX(0,Y49+V50-W50),0)+IF(AND('Debt Setup'!$H$15&lt;&gt;"",'Debt Setup'!$H$15&lt;'Debt Setup'!$H$20),MAX(0,AC49+Z50-AA50),0)+IF(AND('Debt Setup'!$H$16&lt;&gt;"",'Debt Setup'!$H$16&lt;'Debt Setup'!$H$20),MAX(0,AG49+AD50-AE50),0)+IF(AND('Debt Setup'!$H$17&lt;&gt;"",'Debt Setup'!$H$17&lt;'Debt Setup'!$H$20),MAX(0,AK49+AH50-AI50),0)+IF(AND('Debt Setup'!$H$18&lt;&gt;"",'Debt Setup'!$H$18&lt;'Debt Setup'!$H$20),MAX(0,AO49+AL50-AM50),0)+IF(AND('Debt Setup'!$H$19&lt;&gt;"",'Debt Setup'!$H$19&lt;'Debt Setup'!$H$20),MAX(0,AS49+AP50-AQ50),0)+IF(AND('Debt Setup'!$H$20&lt;&gt;"",'Debt Setup'!$H$20&lt;'Debt Setup'!$H$20),MAX(0,AW49+AT50-AU50),0)+IF(AND('Debt Setup'!$H$21&lt;&gt;"",'Debt Setup'!$H$21&lt;'Debt Setup'!$H$20),MAX(0,BA49+AX50-AY50),0))))))</x:f>
      </x:c>
      <x:c r="AW50" s="54" t="str">
        <x:f>IF('Debt Setup'!$F$3=0,"",MAX(0,AW49+AT50-AU50-AV50))</x:f>
      </x:c>
      <x:c r="AX50" s="54" t="str">
        <x:f>IF('Debt Setup'!$F$3=0,"",IF(BA49&lt;=0,0,BA49*'Debt Setup'!$D$21/100/12))</x:f>
      </x:c>
      <x:c r="AY50" s="54" t="str">
        <x:f>IF('Debt Setup'!$F$3=0,"",IF('Debt Setup'!$H$21="",0,MIN('Debt Setup'!$E$21,MAX(0,BA49+AX50))))</x:f>
      </x:c>
      <x:c r="AZ50" s="54" t="str">
        <x:f>IF('Debt Setup'!$F$3=0,"",IF('Debt Setup'!$H$21="",0,MIN(MAX(0,BA49+AX50-AY50),MAX(0,'Debt Setup'!$F$5-(G50+K50+O50+S50+W50+AA50+AE50+AI50+AM50+AQ50+AU50+AY50)-(IF(AND('Debt Setup'!$H$10&lt;&gt;"",'Debt Setup'!$H$10&lt;'Debt Setup'!$H$21),MAX(0,I49+F50-G50),0)+IF(AND('Debt Setup'!$H$11&lt;&gt;"",'Debt Setup'!$H$11&lt;'Debt Setup'!$H$21),MAX(0,M49+J50-K50),0)+IF(AND('Debt Setup'!$H$12&lt;&gt;"",'Debt Setup'!$H$12&lt;'Debt Setup'!$H$21),MAX(0,Q49+N50-O50),0)+IF(AND('Debt Setup'!$H$13&lt;&gt;"",'Debt Setup'!$H$13&lt;'Debt Setup'!$H$21),MAX(0,U49+R50-S50),0)+IF(AND('Debt Setup'!$H$14&lt;&gt;"",'Debt Setup'!$H$14&lt;'Debt Setup'!$H$21),MAX(0,Y49+V50-W50),0)+IF(AND('Debt Setup'!$H$15&lt;&gt;"",'Debt Setup'!$H$15&lt;'Debt Setup'!$H$21),MAX(0,AC49+Z50-AA50),0)+IF(AND('Debt Setup'!$H$16&lt;&gt;"",'Debt Setup'!$H$16&lt;'Debt Setup'!$H$21),MAX(0,AG49+AD50-AE50),0)+IF(AND('Debt Setup'!$H$17&lt;&gt;"",'Debt Setup'!$H$17&lt;'Debt Setup'!$H$21),MAX(0,AK49+AH50-AI50),0)+IF(AND('Debt Setup'!$H$18&lt;&gt;"",'Debt Setup'!$H$18&lt;'Debt Setup'!$H$21),MAX(0,AO49+AL50-AM50),0)+IF(AND('Debt Setup'!$H$19&lt;&gt;"",'Debt Setup'!$H$19&lt;'Debt Setup'!$H$21),MAX(0,AS49+AP50-AQ50),0)+IF(AND('Debt Setup'!$H$20&lt;&gt;"",'Debt Setup'!$H$20&lt;'Debt Setup'!$H$21),MAX(0,AW49+AT50-AU50),0)+IF(AND('Debt Setup'!$H$21&lt;&gt;"",'Debt Setup'!$H$21&lt;'Debt Setup'!$H$21),MAX(0,BA49+AX50-AY50),0))))))</x:f>
      </x:c>
      <x:c r="BA50" s="54" t="str">
        <x:f>IF('Debt Setup'!$F$3=0,"",MAX(0,BA49+AX50-AY50-AZ50))</x:f>
      </x:c>
    </x:row>
    <x:row r="51">
      <x:c r="A51" t="n">
        <x:v>46</x:v>
      </x:c>
      <x:c r="B51" s="86" t="str">
        <x:f>IF('Debt Setup'!$F$3=0,"",DATE(YEAR('Debt Setup'!$B$6),MONTH('Debt Setup'!$B$6)+A51-1,1))</x:f>
      </x:c>
      <x:c r="C51" s="54" t="str">
        <x:f>IF('Debt Setup'!$F$3=0,"",I51+M51+Q51+U51+Y51+AC51+AG51+AK51+AO51+AS51+AW51+BA51)</x:f>
      </x:c>
      <x:c r="D51" s="54" t="str">
        <x:f>IF('Debt Setup'!$F$3=0,"",G51+H51+K51+L51+O51+P51+S51+T51+W51+X51+AA51+AB51+AE51+AF51+AI51+AJ51+AM51+AN51+AQ51+AR51+AU51+AV51+AY51+AZ51)</x:f>
      </x:c>
      <x:c r="E51" s="54" t="str">
        <x:f>IF('Debt Setup'!$F$3=0,"",F51+J51+N51+R51+V51+Z51+AD51+AH51+AL51+AP51+AT51+AX51)</x:f>
      </x:c>
      <x:c r="F51" s="54" t="str">
        <x:f>IF('Debt Setup'!$F$3=0,"",IF(I50&lt;=0,0,I50*'Debt Setup'!$D$10/100/12))</x:f>
      </x:c>
      <x:c r="G51" s="54" t="str">
        <x:f>IF('Debt Setup'!$F$3=0,"",IF('Debt Setup'!$H$10="",0,MIN('Debt Setup'!$E$10,MAX(0,I50+F51))))</x:f>
      </x:c>
      <x:c r="H51" s="54" t="str">
        <x:f>IF('Debt Setup'!$F$3=0,"",IF('Debt Setup'!$H$10="",0,MIN(MAX(0,I50+F51-G51),MAX(0,'Debt Setup'!$F$5-(G51+K51+O51+S51+W51+AA51+AE51+AI51+AM51+AQ51+AU51+AY51)-(IF(AND('Debt Setup'!$H$10&lt;&gt;"",'Debt Setup'!$H$10&lt;'Debt Setup'!$H$10),MAX(0,I50+F51-G51),0)+IF(AND('Debt Setup'!$H$11&lt;&gt;"",'Debt Setup'!$H$11&lt;'Debt Setup'!$H$10),MAX(0,M50+J51-K51),0)+IF(AND('Debt Setup'!$H$12&lt;&gt;"",'Debt Setup'!$H$12&lt;'Debt Setup'!$H$10),MAX(0,Q50+N51-O51),0)+IF(AND('Debt Setup'!$H$13&lt;&gt;"",'Debt Setup'!$H$13&lt;'Debt Setup'!$H$10),MAX(0,U50+R51-S51),0)+IF(AND('Debt Setup'!$H$14&lt;&gt;"",'Debt Setup'!$H$14&lt;'Debt Setup'!$H$10),MAX(0,Y50+V51-W51),0)+IF(AND('Debt Setup'!$H$15&lt;&gt;"",'Debt Setup'!$H$15&lt;'Debt Setup'!$H$10),MAX(0,AC50+Z51-AA51),0)+IF(AND('Debt Setup'!$H$16&lt;&gt;"",'Debt Setup'!$H$16&lt;'Debt Setup'!$H$10),MAX(0,AG50+AD51-AE51),0)+IF(AND('Debt Setup'!$H$17&lt;&gt;"",'Debt Setup'!$H$17&lt;'Debt Setup'!$H$10),MAX(0,AK50+AH51-AI51),0)+IF(AND('Debt Setup'!$H$18&lt;&gt;"",'Debt Setup'!$H$18&lt;'Debt Setup'!$H$10),MAX(0,AO50+AL51-AM51),0)+IF(AND('Debt Setup'!$H$19&lt;&gt;"",'Debt Setup'!$H$19&lt;'Debt Setup'!$H$10),MAX(0,AS50+AP51-AQ51),0)+IF(AND('Debt Setup'!$H$20&lt;&gt;"",'Debt Setup'!$H$20&lt;'Debt Setup'!$H$10),MAX(0,AW50+AT51-AU51),0)+IF(AND('Debt Setup'!$H$21&lt;&gt;"",'Debt Setup'!$H$21&lt;'Debt Setup'!$H$10),MAX(0,BA50+AX51-AY51),0))))))</x:f>
      </x:c>
      <x:c r="I51" s="54" t="str">
        <x:f>IF('Debt Setup'!$F$3=0,"",MAX(0,I50+F51-G51-H51))</x:f>
      </x:c>
      <x:c r="J51" s="54" t="str">
        <x:f>IF('Debt Setup'!$F$3=0,"",IF(M50&lt;=0,0,M50*'Debt Setup'!$D$11/100/12))</x:f>
      </x:c>
      <x:c r="K51" s="54" t="str">
        <x:f>IF('Debt Setup'!$F$3=0,"",IF('Debt Setup'!$H$11="",0,MIN('Debt Setup'!$E$11,MAX(0,M50+J51))))</x:f>
      </x:c>
      <x:c r="L51" s="54" t="str">
        <x:f>IF('Debt Setup'!$F$3=0,"",IF('Debt Setup'!$H$11="",0,MIN(MAX(0,M50+J51-K51),MAX(0,'Debt Setup'!$F$5-(G51+K51+O51+S51+W51+AA51+AE51+AI51+AM51+AQ51+AU51+AY51)-(IF(AND('Debt Setup'!$H$10&lt;&gt;"",'Debt Setup'!$H$10&lt;'Debt Setup'!$H$11),MAX(0,I50+F51-G51),0)+IF(AND('Debt Setup'!$H$11&lt;&gt;"",'Debt Setup'!$H$11&lt;'Debt Setup'!$H$11),MAX(0,M50+J51-K51),0)+IF(AND('Debt Setup'!$H$12&lt;&gt;"",'Debt Setup'!$H$12&lt;'Debt Setup'!$H$11),MAX(0,Q50+N51-O51),0)+IF(AND('Debt Setup'!$H$13&lt;&gt;"",'Debt Setup'!$H$13&lt;'Debt Setup'!$H$11),MAX(0,U50+R51-S51),0)+IF(AND('Debt Setup'!$H$14&lt;&gt;"",'Debt Setup'!$H$14&lt;'Debt Setup'!$H$11),MAX(0,Y50+V51-W51),0)+IF(AND('Debt Setup'!$H$15&lt;&gt;"",'Debt Setup'!$H$15&lt;'Debt Setup'!$H$11),MAX(0,AC50+Z51-AA51),0)+IF(AND('Debt Setup'!$H$16&lt;&gt;"",'Debt Setup'!$H$16&lt;'Debt Setup'!$H$11),MAX(0,AG50+AD51-AE51),0)+IF(AND('Debt Setup'!$H$17&lt;&gt;"",'Debt Setup'!$H$17&lt;'Debt Setup'!$H$11),MAX(0,AK50+AH51-AI51),0)+IF(AND('Debt Setup'!$H$18&lt;&gt;"",'Debt Setup'!$H$18&lt;'Debt Setup'!$H$11),MAX(0,AO50+AL51-AM51),0)+IF(AND('Debt Setup'!$H$19&lt;&gt;"",'Debt Setup'!$H$19&lt;'Debt Setup'!$H$11),MAX(0,AS50+AP51-AQ51),0)+IF(AND('Debt Setup'!$H$20&lt;&gt;"",'Debt Setup'!$H$20&lt;'Debt Setup'!$H$11),MAX(0,AW50+AT51-AU51),0)+IF(AND('Debt Setup'!$H$21&lt;&gt;"",'Debt Setup'!$H$21&lt;'Debt Setup'!$H$11),MAX(0,BA50+AX51-AY51),0))))))</x:f>
      </x:c>
      <x:c r="M51" s="54" t="str">
        <x:f>IF('Debt Setup'!$F$3=0,"",MAX(0,M50+J51-K51-L51))</x:f>
      </x:c>
      <x:c r="N51" s="54" t="str">
        <x:f>IF('Debt Setup'!$F$3=0,"",IF(Q50&lt;=0,0,Q50*'Debt Setup'!$D$12/100/12))</x:f>
      </x:c>
      <x:c r="O51" s="54" t="str">
        <x:f>IF('Debt Setup'!$F$3=0,"",IF('Debt Setup'!$H$12="",0,MIN('Debt Setup'!$E$12,MAX(0,Q50+N51))))</x:f>
      </x:c>
      <x:c r="P51" s="54" t="str">
        <x:f>IF('Debt Setup'!$F$3=0,"",IF('Debt Setup'!$H$12="",0,MIN(MAX(0,Q50+N51-O51),MAX(0,'Debt Setup'!$F$5-(G51+K51+O51+S51+W51+AA51+AE51+AI51+AM51+AQ51+AU51+AY51)-(IF(AND('Debt Setup'!$H$10&lt;&gt;"",'Debt Setup'!$H$10&lt;'Debt Setup'!$H$12),MAX(0,I50+F51-G51),0)+IF(AND('Debt Setup'!$H$11&lt;&gt;"",'Debt Setup'!$H$11&lt;'Debt Setup'!$H$12),MAX(0,M50+J51-K51),0)+IF(AND('Debt Setup'!$H$12&lt;&gt;"",'Debt Setup'!$H$12&lt;'Debt Setup'!$H$12),MAX(0,Q50+N51-O51),0)+IF(AND('Debt Setup'!$H$13&lt;&gt;"",'Debt Setup'!$H$13&lt;'Debt Setup'!$H$12),MAX(0,U50+R51-S51),0)+IF(AND('Debt Setup'!$H$14&lt;&gt;"",'Debt Setup'!$H$14&lt;'Debt Setup'!$H$12),MAX(0,Y50+V51-W51),0)+IF(AND('Debt Setup'!$H$15&lt;&gt;"",'Debt Setup'!$H$15&lt;'Debt Setup'!$H$12),MAX(0,AC50+Z51-AA51),0)+IF(AND('Debt Setup'!$H$16&lt;&gt;"",'Debt Setup'!$H$16&lt;'Debt Setup'!$H$12),MAX(0,AG50+AD51-AE51),0)+IF(AND('Debt Setup'!$H$17&lt;&gt;"",'Debt Setup'!$H$17&lt;'Debt Setup'!$H$12),MAX(0,AK50+AH51-AI51),0)+IF(AND('Debt Setup'!$H$18&lt;&gt;"",'Debt Setup'!$H$18&lt;'Debt Setup'!$H$12),MAX(0,AO50+AL51-AM51),0)+IF(AND('Debt Setup'!$H$19&lt;&gt;"",'Debt Setup'!$H$19&lt;'Debt Setup'!$H$12),MAX(0,AS50+AP51-AQ51),0)+IF(AND('Debt Setup'!$H$20&lt;&gt;"",'Debt Setup'!$H$20&lt;'Debt Setup'!$H$12),MAX(0,AW50+AT51-AU51),0)+IF(AND('Debt Setup'!$H$21&lt;&gt;"",'Debt Setup'!$H$21&lt;'Debt Setup'!$H$12),MAX(0,BA50+AX51-AY51),0))))))</x:f>
      </x:c>
      <x:c r="Q51" s="54" t="str">
        <x:f>IF('Debt Setup'!$F$3=0,"",MAX(0,Q50+N51-O51-P51))</x:f>
      </x:c>
      <x:c r="R51" s="54" t="str">
        <x:f>IF('Debt Setup'!$F$3=0,"",IF(U50&lt;=0,0,U50*'Debt Setup'!$D$13/100/12))</x:f>
      </x:c>
      <x:c r="S51" s="54" t="str">
        <x:f>IF('Debt Setup'!$F$3=0,"",IF('Debt Setup'!$H$13="",0,MIN('Debt Setup'!$E$13,MAX(0,U50+R51))))</x:f>
      </x:c>
      <x:c r="T51" s="54" t="str">
        <x:f>IF('Debt Setup'!$F$3=0,"",IF('Debt Setup'!$H$13="",0,MIN(MAX(0,U50+R51-S51),MAX(0,'Debt Setup'!$F$5-(G51+K51+O51+S51+W51+AA51+AE51+AI51+AM51+AQ51+AU51+AY51)-(IF(AND('Debt Setup'!$H$10&lt;&gt;"",'Debt Setup'!$H$10&lt;'Debt Setup'!$H$13),MAX(0,I50+F51-G51),0)+IF(AND('Debt Setup'!$H$11&lt;&gt;"",'Debt Setup'!$H$11&lt;'Debt Setup'!$H$13),MAX(0,M50+J51-K51),0)+IF(AND('Debt Setup'!$H$12&lt;&gt;"",'Debt Setup'!$H$12&lt;'Debt Setup'!$H$13),MAX(0,Q50+N51-O51),0)+IF(AND('Debt Setup'!$H$13&lt;&gt;"",'Debt Setup'!$H$13&lt;'Debt Setup'!$H$13),MAX(0,U50+R51-S51),0)+IF(AND('Debt Setup'!$H$14&lt;&gt;"",'Debt Setup'!$H$14&lt;'Debt Setup'!$H$13),MAX(0,Y50+V51-W51),0)+IF(AND('Debt Setup'!$H$15&lt;&gt;"",'Debt Setup'!$H$15&lt;'Debt Setup'!$H$13),MAX(0,AC50+Z51-AA51),0)+IF(AND('Debt Setup'!$H$16&lt;&gt;"",'Debt Setup'!$H$16&lt;'Debt Setup'!$H$13),MAX(0,AG50+AD51-AE51),0)+IF(AND('Debt Setup'!$H$17&lt;&gt;"",'Debt Setup'!$H$17&lt;'Debt Setup'!$H$13),MAX(0,AK50+AH51-AI51),0)+IF(AND('Debt Setup'!$H$18&lt;&gt;"",'Debt Setup'!$H$18&lt;'Debt Setup'!$H$13),MAX(0,AO50+AL51-AM51),0)+IF(AND('Debt Setup'!$H$19&lt;&gt;"",'Debt Setup'!$H$19&lt;'Debt Setup'!$H$13),MAX(0,AS50+AP51-AQ51),0)+IF(AND('Debt Setup'!$H$20&lt;&gt;"",'Debt Setup'!$H$20&lt;'Debt Setup'!$H$13),MAX(0,AW50+AT51-AU51),0)+IF(AND('Debt Setup'!$H$21&lt;&gt;"",'Debt Setup'!$H$21&lt;'Debt Setup'!$H$13),MAX(0,BA50+AX51-AY51),0))))))</x:f>
      </x:c>
      <x:c r="U51" s="54" t="str">
        <x:f>IF('Debt Setup'!$F$3=0,"",MAX(0,U50+R51-S51-T51))</x:f>
      </x:c>
      <x:c r="V51" s="54" t="str">
        <x:f>IF('Debt Setup'!$F$3=0,"",IF(Y50&lt;=0,0,Y50*'Debt Setup'!$D$14/100/12))</x:f>
      </x:c>
      <x:c r="W51" s="54" t="str">
        <x:f>IF('Debt Setup'!$F$3=0,"",IF('Debt Setup'!$H$14="",0,MIN('Debt Setup'!$E$14,MAX(0,Y50+V51))))</x:f>
      </x:c>
      <x:c r="X51" s="54" t="str">
        <x:f>IF('Debt Setup'!$F$3=0,"",IF('Debt Setup'!$H$14="",0,MIN(MAX(0,Y50+V51-W51),MAX(0,'Debt Setup'!$F$5-(G51+K51+O51+S51+W51+AA51+AE51+AI51+AM51+AQ51+AU51+AY51)-(IF(AND('Debt Setup'!$H$10&lt;&gt;"",'Debt Setup'!$H$10&lt;'Debt Setup'!$H$14),MAX(0,I50+F51-G51),0)+IF(AND('Debt Setup'!$H$11&lt;&gt;"",'Debt Setup'!$H$11&lt;'Debt Setup'!$H$14),MAX(0,M50+J51-K51),0)+IF(AND('Debt Setup'!$H$12&lt;&gt;"",'Debt Setup'!$H$12&lt;'Debt Setup'!$H$14),MAX(0,Q50+N51-O51),0)+IF(AND('Debt Setup'!$H$13&lt;&gt;"",'Debt Setup'!$H$13&lt;'Debt Setup'!$H$14),MAX(0,U50+R51-S51),0)+IF(AND('Debt Setup'!$H$14&lt;&gt;"",'Debt Setup'!$H$14&lt;'Debt Setup'!$H$14),MAX(0,Y50+V51-W51),0)+IF(AND('Debt Setup'!$H$15&lt;&gt;"",'Debt Setup'!$H$15&lt;'Debt Setup'!$H$14),MAX(0,AC50+Z51-AA51),0)+IF(AND('Debt Setup'!$H$16&lt;&gt;"",'Debt Setup'!$H$16&lt;'Debt Setup'!$H$14),MAX(0,AG50+AD51-AE51),0)+IF(AND('Debt Setup'!$H$17&lt;&gt;"",'Debt Setup'!$H$17&lt;'Debt Setup'!$H$14),MAX(0,AK50+AH51-AI51),0)+IF(AND('Debt Setup'!$H$18&lt;&gt;"",'Debt Setup'!$H$18&lt;'Debt Setup'!$H$14),MAX(0,AO50+AL51-AM51),0)+IF(AND('Debt Setup'!$H$19&lt;&gt;"",'Debt Setup'!$H$19&lt;'Debt Setup'!$H$14),MAX(0,AS50+AP51-AQ51),0)+IF(AND('Debt Setup'!$H$20&lt;&gt;"",'Debt Setup'!$H$20&lt;'Debt Setup'!$H$14),MAX(0,AW50+AT51-AU51),0)+IF(AND('Debt Setup'!$H$21&lt;&gt;"",'Debt Setup'!$H$21&lt;'Debt Setup'!$H$14),MAX(0,BA50+AX51-AY51),0))))))</x:f>
      </x:c>
      <x:c r="Y51" s="54" t="str">
        <x:f>IF('Debt Setup'!$F$3=0,"",MAX(0,Y50+V51-W51-X51))</x:f>
      </x:c>
      <x:c r="Z51" s="54" t="str">
        <x:f>IF('Debt Setup'!$F$3=0,"",IF(AC50&lt;=0,0,AC50*'Debt Setup'!$D$15/100/12))</x:f>
      </x:c>
      <x:c r="AA51" s="54" t="str">
        <x:f>IF('Debt Setup'!$F$3=0,"",IF('Debt Setup'!$H$15="",0,MIN('Debt Setup'!$E$15,MAX(0,AC50+Z51))))</x:f>
      </x:c>
      <x:c r="AB51" s="54" t="str">
        <x:f>IF('Debt Setup'!$F$3=0,"",IF('Debt Setup'!$H$15="",0,MIN(MAX(0,AC50+Z51-AA51),MAX(0,'Debt Setup'!$F$5-(G51+K51+O51+S51+W51+AA51+AE51+AI51+AM51+AQ51+AU51+AY51)-(IF(AND('Debt Setup'!$H$10&lt;&gt;"",'Debt Setup'!$H$10&lt;'Debt Setup'!$H$15),MAX(0,I50+F51-G51),0)+IF(AND('Debt Setup'!$H$11&lt;&gt;"",'Debt Setup'!$H$11&lt;'Debt Setup'!$H$15),MAX(0,M50+J51-K51),0)+IF(AND('Debt Setup'!$H$12&lt;&gt;"",'Debt Setup'!$H$12&lt;'Debt Setup'!$H$15),MAX(0,Q50+N51-O51),0)+IF(AND('Debt Setup'!$H$13&lt;&gt;"",'Debt Setup'!$H$13&lt;'Debt Setup'!$H$15),MAX(0,U50+R51-S51),0)+IF(AND('Debt Setup'!$H$14&lt;&gt;"",'Debt Setup'!$H$14&lt;'Debt Setup'!$H$15),MAX(0,Y50+V51-W51),0)+IF(AND('Debt Setup'!$H$15&lt;&gt;"",'Debt Setup'!$H$15&lt;'Debt Setup'!$H$15),MAX(0,AC50+Z51-AA51),0)+IF(AND('Debt Setup'!$H$16&lt;&gt;"",'Debt Setup'!$H$16&lt;'Debt Setup'!$H$15),MAX(0,AG50+AD51-AE51),0)+IF(AND('Debt Setup'!$H$17&lt;&gt;"",'Debt Setup'!$H$17&lt;'Debt Setup'!$H$15),MAX(0,AK50+AH51-AI51),0)+IF(AND('Debt Setup'!$H$18&lt;&gt;"",'Debt Setup'!$H$18&lt;'Debt Setup'!$H$15),MAX(0,AO50+AL51-AM51),0)+IF(AND('Debt Setup'!$H$19&lt;&gt;"",'Debt Setup'!$H$19&lt;'Debt Setup'!$H$15),MAX(0,AS50+AP51-AQ51),0)+IF(AND('Debt Setup'!$H$20&lt;&gt;"",'Debt Setup'!$H$20&lt;'Debt Setup'!$H$15),MAX(0,AW50+AT51-AU51),0)+IF(AND('Debt Setup'!$H$21&lt;&gt;"",'Debt Setup'!$H$21&lt;'Debt Setup'!$H$15),MAX(0,BA50+AX51-AY51),0))))))</x:f>
      </x:c>
      <x:c r="AC51" s="54" t="str">
        <x:f>IF('Debt Setup'!$F$3=0,"",MAX(0,AC50+Z51-AA51-AB51))</x:f>
      </x:c>
      <x:c r="AD51" s="54" t="str">
        <x:f>IF('Debt Setup'!$F$3=0,"",IF(AG50&lt;=0,0,AG50*'Debt Setup'!$D$16/100/12))</x:f>
      </x:c>
      <x:c r="AE51" s="54" t="str">
        <x:f>IF('Debt Setup'!$F$3=0,"",IF('Debt Setup'!$H$16="",0,MIN('Debt Setup'!$E$16,MAX(0,AG50+AD51))))</x:f>
      </x:c>
      <x:c r="AF51" s="54" t="str">
        <x:f>IF('Debt Setup'!$F$3=0,"",IF('Debt Setup'!$H$16="",0,MIN(MAX(0,AG50+AD51-AE51),MAX(0,'Debt Setup'!$F$5-(G51+K51+O51+S51+W51+AA51+AE51+AI51+AM51+AQ51+AU51+AY51)-(IF(AND('Debt Setup'!$H$10&lt;&gt;"",'Debt Setup'!$H$10&lt;'Debt Setup'!$H$16),MAX(0,I50+F51-G51),0)+IF(AND('Debt Setup'!$H$11&lt;&gt;"",'Debt Setup'!$H$11&lt;'Debt Setup'!$H$16),MAX(0,M50+J51-K51),0)+IF(AND('Debt Setup'!$H$12&lt;&gt;"",'Debt Setup'!$H$12&lt;'Debt Setup'!$H$16),MAX(0,Q50+N51-O51),0)+IF(AND('Debt Setup'!$H$13&lt;&gt;"",'Debt Setup'!$H$13&lt;'Debt Setup'!$H$16),MAX(0,U50+R51-S51),0)+IF(AND('Debt Setup'!$H$14&lt;&gt;"",'Debt Setup'!$H$14&lt;'Debt Setup'!$H$16),MAX(0,Y50+V51-W51),0)+IF(AND('Debt Setup'!$H$15&lt;&gt;"",'Debt Setup'!$H$15&lt;'Debt Setup'!$H$16),MAX(0,AC50+Z51-AA51),0)+IF(AND('Debt Setup'!$H$16&lt;&gt;"",'Debt Setup'!$H$16&lt;'Debt Setup'!$H$16),MAX(0,AG50+AD51-AE51),0)+IF(AND('Debt Setup'!$H$17&lt;&gt;"",'Debt Setup'!$H$17&lt;'Debt Setup'!$H$16),MAX(0,AK50+AH51-AI51),0)+IF(AND('Debt Setup'!$H$18&lt;&gt;"",'Debt Setup'!$H$18&lt;'Debt Setup'!$H$16),MAX(0,AO50+AL51-AM51),0)+IF(AND('Debt Setup'!$H$19&lt;&gt;"",'Debt Setup'!$H$19&lt;'Debt Setup'!$H$16),MAX(0,AS50+AP51-AQ51),0)+IF(AND('Debt Setup'!$H$20&lt;&gt;"",'Debt Setup'!$H$20&lt;'Debt Setup'!$H$16),MAX(0,AW50+AT51-AU51),0)+IF(AND('Debt Setup'!$H$21&lt;&gt;"",'Debt Setup'!$H$21&lt;'Debt Setup'!$H$16),MAX(0,BA50+AX51-AY51),0))))))</x:f>
      </x:c>
      <x:c r="AG51" s="54" t="str">
        <x:f>IF('Debt Setup'!$F$3=0,"",MAX(0,AG50+AD51-AE51-AF51))</x:f>
      </x:c>
      <x:c r="AH51" s="54" t="str">
        <x:f>IF('Debt Setup'!$F$3=0,"",IF(AK50&lt;=0,0,AK50*'Debt Setup'!$D$17/100/12))</x:f>
      </x:c>
      <x:c r="AI51" s="54" t="str">
        <x:f>IF('Debt Setup'!$F$3=0,"",IF('Debt Setup'!$H$17="",0,MIN('Debt Setup'!$E$17,MAX(0,AK50+AH51))))</x:f>
      </x:c>
      <x:c r="AJ51" s="54" t="str">
        <x:f>IF('Debt Setup'!$F$3=0,"",IF('Debt Setup'!$H$17="",0,MIN(MAX(0,AK50+AH51-AI51),MAX(0,'Debt Setup'!$F$5-(G51+K51+O51+S51+W51+AA51+AE51+AI51+AM51+AQ51+AU51+AY51)-(IF(AND('Debt Setup'!$H$10&lt;&gt;"",'Debt Setup'!$H$10&lt;'Debt Setup'!$H$17),MAX(0,I50+F51-G51),0)+IF(AND('Debt Setup'!$H$11&lt;&gt;"",'Debt Setup'!$H$11&lt;'Debt Setup'!$H$17),MAX(0,M50+J51-K51),0)+IF(AND('Debt Setup'!$H$12&lt;&gt;"",'Debt Setup'!$H$12&lt;'Debt Setup'!$H$17),MAX(0,Q50+N51-O51),0)+IF(AND('Debt Setup'!$H$13&lt;&gt;"",'Debt Setup'!$H$13&lt;'Debt Setup'!$H$17),MAX(0,U50+R51-S51),0)+IF(AND('Debt Setup'!$H$14&lt;&gt;"",'Debt Setup'!$H$14&lt;'Debt Setup'!$H$17),MAX(0,Y50+V51-W51),0)+IF(AND('Debt Setup'!$H$15&lt;&gt;"",'Debt Setup'!$H$15&lt;'Debt Setup'!$H$17),MAX(0,AC50+Z51-AA51),0)+IF(AND('Debt Setup'!$H$16&lt;&gt;"",'Debt Setup'!$H$16&lt;'Debt Setup'!$H$17),MAX(0,AG50+AD51-AE51),0)+IF(AND('Debt Setup'!$H$17&lt;&gt;"",'Debt Setup'!$H$17&lt;'Debt Setup'!$H$17),MAX(0,AK50+AH51-AI51),0)+IF(AND('Debt Setup'!$H$18&lt;&gt;"",'Debt Setup'!$H$18&lt;'Debt Setup'!$H$17),MAX(0,AO50+AL51-AM51),0)+IF(AND('Debt Setup'!$H$19&lt;&gt;"",'Debt Setup'!$H$19&lt;'Debt Setup'!$H$17),MAX(0,AS50+AP51-AQ51),0)+IF(AND('Debt Setup'!$H$20&lt;&gt;"",'Debt Setup'!$H$20&lt;'Debt Setup'!$H$17),MAX(0,AW50+AT51-AU51),0)+IF(AND('Debt Setup'!$H$21&lt;&gt;"",'Debt Setup'!$H$21&lt;'Debt Setup'!$H$17),MAX(0,BA50+AX51-AY51),0))))))</x:f>
      </x:c>
      <x:c r="AK51" s="54" t="str">
        <x:f>IF('Debt Setup'!$F$3=0,"",MAX(0,AK50+AH51-AI51-AJ51))</x:f>
      </x:c>
      <x:c r="AL51" s="54" t="str">
        <x:f>IF('Debt Setup'!$F$3=0,"",IF(AO50&lt;=0,0,AO50*'Debt Setup'!$D$18/100/12))</x:f>
      </x:c>
      <x:c r="AM51" s="54" t="str">
        <x:f>IF('Debt Setup'!$F$3=0,"",IF('Debt Setup'!$H$18="",0,MIN('Debt Setup'!$E$18,MAX(0,AO50+AL51))))</x:f>
      </x:c>
      <x:c r="AN51" s="54" t="str">
        <x:f>IF('Debt Setup'!$F$3=0,"",IF('Debt Setup'!$H$18="",0,MIN(MAX(0,AO50+AL51-AM51),MAX(0,'Debt Setup'!$F$5-(G51+K51+O51+S51+W51+AA51+AE51+AI51+AM51+AQ51+AU51+AY51)-(IF(AND('Debt Setup'!$H$10&lt;&gt;"",'Debt Setup'!$H$10&lt;'Debt Setup'!$H$18),MAX(0,I50+F51-G51),0)+IF(AND('Debt Setup'!$H$11&lt;&gt;"",'Debt Setup'!$H$11&lt;'Debt Setup'!$H$18),MAX(0,M50+J51-K51),0)+IF(AND('Debt Setup'!$H$12&lt;&gt;"",'Debt Setup'!$H$12&lt;'Debt Setup'!$H$18),MAX(0,Q50+N51-O51),0)+IF(AND('Debt Setup'!$H$13&lt;&gt;"",'Debt Setup'!$H$13&lt;'Debt Setup'!$H$18),MAX(0,U50+R51-S51),0)+IF(AND('Debt Setup'!$H$14&lt;&gt;"",'Debt Setup'!$H$14&lt;'Debt Setup'!$H$18),MAX(0,Y50+V51-W51),0)+IF(AND('Debt Setup'!$H$15&lt;&gt;"",'Debt Setup'!$H$15&lt;'Debt Setup'!$H$18),MAX(0,AC50+Z51-AA51),0)+IF(AND('Debt Setup'!$H$16&lt;&gt;"",'Debt Setup'!$H$16&lt;'Debt Setup'!$H$18),MAX(0,AG50+AD51-AE51),0)+IF(AND('Debt Setup'!$H$17&lt;&gt;"",'Debt Setup'!$H$17&lt;'Debt Setup'!$H$18),MAX(0,AK50+AH51-AI51),0)+IF(AND('Debt Setup'!$H$18&lt;&gt;"",'Debt Setup'!$H$18&lt;'Debt Setup'!$H$18),MAX(0,AO50+AL51-AM51),0)+IF(AND('Debt Setup'!$H$19&lt;&gt;"",'Debt Setup'!$H$19&lt;'Debt Setup'!$H$18),MAX(0,AS50+AP51-AQ51),0)+IF(AND('Debt Setup'!$H$20&lt;&gt;"",'Debt Setup'!$H$20&lt;'Debt Setup'!$H$18),MAX(0,AW50+AT51-AU51),0)+IF(AND('Debt Setup'!$H$21&lt;&gt;"",'Debt Setup'!$H$21&lt;'Debt Setup'!$H$18),MAX(0,BA50+AX51-AY51),0))))))</x:f>
      </x:c>
      <x:c r="AO51" s="54" t="str">
        <x:f>IF('Debt Setup'!$F$3=0,"",MAX(0,AO50+AL51-AM51-AN51))</x:f>
      </x:c>
      <x:c r="AP51" s="54" t="str">
        <x:f>IF('Debt Setup'!$F$3=0,"",IF(AS50&lt;=0,0,AS50*'Debt Setup'!$D$19/100/12))</x:f>
      </x:c>
      <x:c r="AQ51" s="54" t="str">
        <x:f>IF('Debt Setup'!$F$3=0,"",IF('Debt Setup'!$H$19="",0,MIN('Debt Setup'!$E$19,MAX(0,AS50+AP51))))</x:f>
      </x:c>
      <x:c r="AR51" s="54" t="str">
        <x:f>IF('Debt Setup'!$F$3=0,"",IF('Debt Setup'!$H$19="",0,MIN(MAX(0,AS50+AP51-AQ51),MAX(0,'Debt Setup'!$F$5-(G51+K51+O51+S51+W51+AA51+AE51+AI51+AM51+AQ51+AU51+AY51)-(IF(AND('Debt Setup'!$H$10&lt;&gt;"",'Debt Setup'!$H$10&lt;'Debt Setup'!$H$19),MAX(0,I50+F51-G51),0)+IF(AND('Debt Setup'!$H$11&lt;&gt;"",'Debt Setup'!$H$11&lt;'Debt Setup'!$H$19),MAX(0,M50+J51-K51),0)+IF(AND('Debt Setup'!$H$12&lt;&gt;"",'Debt Setup'!$H$12&lt;'Debt Setup'!$H$19),MAX(0,Q50+N51-O51),0)+IF(AND('Debt Setup'!$H$13&lt;&gt;"",'Debt Setup'!$H$13&lt;'Debt Setup'!$H$19),MAX(0,U50+R51-S51),0)+IF(AND('Debt Setup'!$H$14&lt;&gt;"",'Debt Setup'!$H$14&lt;'Debt Setup'!$H$19),MAX(0,Y50+V51-W51),0)+IF(AND('Debt Setup'!$H$15&lt;&gt;"",'Debt Setup'!$H$15&lt;'Debt Setup'!$H$19),MAX(0,AC50+Z51-AA51),0)+IF(AND('Debt Setup'!$H$16&lt;&gt;"",'Debt Setup'!$H$16&lt;'Debt Setup'!$H$19),MAX(0,AG50+AD51-AE51),0)+IF(AND('Debt Setup'!$H$17&lt;&gt;"",'Debt Setup'!$H$17&lt;'Debt Setup'!$H$19),MAX(0,AK50+AH51-AI51),0)+IF(AND('Debt Setup'!$H$18&lt;&gt;"",'Debt Setup'!$H$18&lt;'Debt Setup'!$H$19),MAX(0,AO50+AL51-AM51),0)+IF(AND('Debt Setup'!$H$19&lt;&gt;"",'Debt Setup'!$H$19&lt;'Debt Setup'!$H$19),MAX(0,AS50+AP51-AQ51),0)+IF(AND('Debt Setup'!$H$20&lt;&gt;"",'Debt Setup'!$H$20&lt;'Debt Setup'!$H$19),MAX(0,AW50+AT51-AU51),0)+IF(AND('Debt Setup'!$H$21&lt;&gt;"",'Debt Setup'!$H$21&lt;'Debt Setup'!$H$19),MAX(0,BA50+AX51-AY51),0))))))</x:f>
      </x:c>
      <x:c r="AS51" s="54" t="str">
        <x:f>IF('Debt Setup'!$F$3=0,"",MAX(0,AS50+AP51-AQ51-AR51))</x:f>
      </x:c>
      <x:c r="AT51" s="54" t="str">
        <x:f>IF('Debt Setup'!$F$3=0,"",IF(AW50&lt;=0,0,AW50*'Debt Setup'!$D$20/100/12))</x:f>
      </x:c>
      <x:c r="AU51" s="54" t="str">
        <x:f>IF('Debt Setup'!$F$3=0,"",IF('Debt Setup'!$H$20="",0,MIN('Debt Setup'!$E$20,MAX(0,AW50+AT51))))</x:f>
      </x:c>
      <x:c r="AV51" s="54" t="str">
        <x:f>IF('Debt Setup'!$F$3=0,"",IF('Debt Setup'!$H$20="",0,MIN(MAX(0,AW50+AT51-AU51),MAX(0,'Debt Setup'!$F$5-(G51+K51+O51+S51+W51+AA51+AE51+AI51+AM51+AQ51+AU51+AY51)-(IF(AND('Debt Setup'!$H$10&lt;&gt;"",'Debt Setup'!$H$10&lt;'Debt Setup'!$H$20),MAX(0,I50+F51-G51),0)+IF(AND('Debt Setup'!$H$11&lt;&gt;"",'Debt Setup'!$H$11&lt;'Debt Setup'!$H$20),MAX(0,M50+J51-K51),0)+IF(AND('Debt Setup'!$H$12&lt;&gt;"",'Debt Setup'!$H$12&lt;'Debt Setup'!$H$20),MAX(0,Q50+N51-O51),0)+IF(AND('Debt Setup'!$H$13&lt;&gt;"",'Debt Setup'!$H$13&lt;'Debt Setup'!$H$20),MAX(0,U50+R51-S51),0)+IF(AND('Debt Setup'!$H$14&lt;&gt;"",'Debt Setup'!$H$14&lt;'Debt Setup'!$H$20),MAX(0,Y50+V51-W51),0)+IF(AND('Debt Setup'!$H$15&lt;&gt;"",'Debt Setup'!$H$15&lt;'Debt Setup'!$H$20),MAX(0,AC50+Z51-AA51),0)+IF(AND('Debt Setup'!$H$16&lt;&gt;"",'Debt Setup'!$H$16&lt;'Debt Setup'!$H$20),MAX(0,AG50+AD51-AE51),0)+IF(AND('Debt Setup'!$H$17&lt;&gt;"",'Debt Setup'!$H$17&lt;'Debt Setup'!$H$20),MAX(0,AK50+AH51-AI51),0)+IF(AND('Debt Setup'!$H$18&lt;&gt;"",'Debt Setup'!$H$18&lt;'Debt Setup'!$H$20),MAX(0,AO50+AL51-AM51),0)+IF(AND('Debt Setup'!$H$19&lt;&gt;"",'Debt Setup'!$H$19&lt;'Debt Setup'!$H$20),MAX(0,AS50+AP51-AQ51),0)+IF(AND('Debt Setup'!$H$20&lt;&gt;"",'Debt Setup'!$H$20&lt;'Debt Setup'!$H$20),MAX(0,AW50+AT51-AU51),0)+IF(AND('Debt Setup'!$H$21&lt;&gt;"",'Debt Setup'!$H$21&lt;'Debt Setup'!$H$20),MAX(0,BA50+AX51-AY51),0))))))</x:f>
      </x:c>
      <x:c r="AW51" s="54" t="str">
        <x:f>IF('Debt Setup'!$F$3=0,"",MAX(0,AW50+AT51-AU51-AV51))</x:f>
      </x:c>
      <x:c r="AX51" s="54" t="str">
        <x:f>IF('Debt Setup'!$F$3=0,"",IF(BA50&lt;=0,0,BA50*'Debt Setup'!$D$21/100/12))</x:f>
      </x:c>
      <x:c r="AY51" s="54" t="str">
        <x:f>IF('Debt Setup'!$F$3=0,"",IF('Debt Setup'!$H$21="",0,MIN('Debt Setup'!$E$21,MAX(0,BA50+AX51))))</x:f>
      </x:c>
      <x:c r="AZ51" s="54" t="str">
        <x:f>IF('Debt Setup'!$F$3=0,"",IF('Debt Setup'!$H$21="",0,MIN(MAX(0,BA50+AX51-AY51),MAX(0,'Debt Setup'!$F$5-(G51+K51+O51+S51+W51+AA51+AE51+AI51+AM51+AQ51+AU51+AY51)-(IF(AND('Debt Setup'!$H$10&lt;&gt;"",'Debt Setup'!$H$10&lt;'Debt Setup'!$H$21),MAX(0,I50+F51-G51),0)+IF(AND('Debt Setup'!$H$11&lt;&gt;"",'Debt Setup'!$H$11&lt;'Debt Setup'!$H$21),MAX(0,M50+J51-K51),0)+IF(AND('Debt Setup'!$H$12&lt;&gt;"",'Debt Setup'!$H$12&lt;'Debt Setup'!$H$21),MAX(0,Q50+N51-O51),0)+IF(AND('Debt Setup'!$H$13&lt;&gt;"",'Debt Setup'!$H$13&lt;'Debt Setup'!$H$21),MAX(0,U50+R51-S51),0)+IF(AND('Debt Setup'!$H$14&lt;&gt;"",'Debt Setup'!$H$14&lt;'Debt Setup'!$H$21),MAX(0,Y50+V51-W51),0)+IF(AND('Debt Setup'!$H$15&lt;&gt;"",'Debt Setup'!$H$15&lt;'Debt Setup'!$H$21),MAX(0,AC50+Z51-AA51),0)+IF(AND('Debt Setup'!$H$16&lt;&gt;"",'Debt Setup'!$H$16&lt;'Debt Setup'!$H$21),MAX(0,AG50+AD51-AE51),0)+IF(AND('Debt Setup'!$H$17&lt;&gt;"",'Debt Setup'!$H$17&lt;'Debt Setup'!$H$21),MAX(0,AK50+AH51-AI51),0)+IF(AND('Debt Setup'!$H$18&lt;&gt;"",'Debt Setup'!$H$18&lt;'Debt Setup'!$H$21),MAX(0,AO50+AL51-AM51),0)+IF(AND('Debt Setup'!$H$19&lt;&gt;"",'Debt Setup'!$H$19&lt;'Debt Setup'!$H$21),MAX(0,AS50+AP51-AQ51),0)+IF(AND('Debt Setup'!$H$20&lt;&gt;"",'Debt Setup'!$H$20&lt;'Debt Setup'!$H$21),MAX(0,AW50+AT51-AU51),0)+IF(AND('Debt Setup'!$H$21&lt;&gt;"",'Debt Setup'!$H$21&lt;'Debt Setup'!$H$21),MAX(0,BA50+AX51-AY51),0))))))</x:f>
      </x:c>
      <x:c r="BA51" s="54" t="str">
        <x:f>IF('Debt Setup'!$F$3=0,"",MAX(0,BA50+AX51-AY51-AZ51))</x:f>
      </x:c>
    </x:row>
    <x:row r="52">
      <x:c r="A52" t="n">
        <x:v>47</x:v>
      </x:c>
      <x:c r="B52" s="86" t="str">
        <x:f>IF('Debt Setup'!$F$3=0,"",DATE(YEAR('Debt Setup'!$B$6),MONTH('Debt Setup'!$B$6)+A52-1,1))</x:f>
      </x:c>
      <x:c r="C52" s="54" t="str">
        <x:f>IF('Debt Setup'!$F$3=0,"",I52+M52+Q52+U52+Y52+AC52+AG52+AK52+AO52+AS52+AW52+BA52)</x:f>
      </x:c>
      <x:c r="D52" s="54" t="str">
        <x:f>IF('Debt Setup'!$F$3=0,"",G52+H52+K52+L52+O52+P52+S52+T52+W52+X52+AA52+AB52+AE52+AF52+AI52+AJ52+AM52+AN52+AQ52+AR52+AU52+AV52+AY52+AZ52)</x:f>
      </x:c>
      <x:c r="E52" s="54" t="str">
        <x:f>IF('Debt Setup'!$F$3=0,"",F52+J52+N52+R52+V52+Z52+AD52+AH52+AL52+AP52+AT52+AX52)</x:f>
      </x:c>
      <x:c r="F52" s="54" t="str">
        <x:f>IF('Debt Setup'!$F$3=0,"",IF(I51&lt;=0,0,I51*'Debt Setup'!$D$10/100/12))</x:f>
      </x:c>
      <x:c r="G52" s="54" t="str">
        <x:f>IF('Debt Setup'!$F$3=0,"",IF('Debt Setup'!$H$10="",0,MIN('Debt Setup'!$E$10,MAX(0,I51+F52))))</x:f>
      </x:c>
      <x:c r="H52" s="54" t="str">
        <x:f>IF('Debt Setup'!$F$3=0,"",IF('Debt Setup'!$H$10="",0,MIN(MAX(0,I51+F52-G52),MAX(0,'Debt Setup'!$F$5-(G52+K52+O52+S52+W52+AA52+AE52+AI52+AM52+AQ52+AU52+AY52)-(IF(AND('Debt Setup'!$H$10&lt;&gt;"",'Debt Setup'!$H$10&lt;'Debt Setup'!$H$10),MAX(0,I51+F52-G52),0)+IF(AND('Debt Setup'!$H$11&lt;&gt;"",'Debt Setup'!$H$11&lt;'Debt Setup'!$H$10),MAX(0,M51+J52-K52),0)+IF(AND('Debt Setup'!$H$12&lt;&gt;"",'Debt Setup'!$H$12&lt;'Debt Setup'!$H$10),MAX(0,Q51+N52-O52),0)+IF(AND('Debt Setup'!$H$13&lt;&gt;"",'Debt Setup'!$H$13&lt;'Debt Setup'!$H$10),MAX(0,U51+R52-S52),0)+IF(AND('Debt Setup'!$H$14&lt;&gt;"",'Debt Setup'!$H$14&lt;'Debt Setup'!$H$10),MAX(0,Y51+V52-W52),0)+IF(AND('Debt Setup'!$H$15&lt;&gt;"",'Debt Setup'!$H$15&lt;'Debt Setup'!$H$10),MAX(0,AC51+Z52-AA52),0)+IF(AND('Debt Setup'!$H$16&lt;&gt;"",'Debt Setup'!$H$16&lt;'Debt Setup'!$H$10),MAX(0,AG51+AD52-AE52),0)+IF(AND('Debt Setup'!$H$17&lt;&gt;"",'Debt Setup'!$H$17&lt;'Debt Setup'!$H$10),MAX(0,AK51+AH52-AI52),0)+IF(AND('Debt Setup'!$H$18&lt;&gt;"",'Debt Setup'!$H$18&lt;'Debt Setup'!$H$10),MAX(0,AO51+AL52-AM52),0)+IF(AND('Debt Setup'!$H$19&lt;&gt;"",'Debt Setup'!$H$19&lt;'Debt Setup'!$H$10),MAX(0,AS51+AP52-AQ52),0)+IF(AND('Debt Setup'!$H$20&lt;&gt;"",'Debt Setup'!$H$20&lt;'Debt Setup'!$H$10),MAX(0,AW51+AT52-AU52),0)+IF(AND('Debt Setup'!$H$21&lt;&gt;"",'Debt Setup'!$H$21&lt;'Debt Setup'!$H$10),MAX(0,BA51+AX52-AY52),0))))))</x:f>
      </x:c>
      <x:c r="I52" s="54" t="str">
        <x:f>IF('Debt Setup'!$F$3=0,"",MAX(0,I51+F52-G52-H52))</x:f>
      </x:c>
      <x:c r="J52" s="54" t="str">
        <x:f>IF('Debt Setup'!$F$3=0,"",IF(M51&lt;=0,0,M51*'Debt Setup'!$D$11/100/12))</x:f>
      </x:c>
      <x:c r="K52" s="54" t="str">
        <x:f>IF('Debt Setup'!$F$3=0,"",IF('Debt Setup'!$H$11="",0,MIN('Debt Setup'!$E$11,MAX(0,M51+J52))))</x:f>
      </x:c>
      <x:c r="L52" s="54" t="str">
        <x:f>IF('Debt Setup'!$F$3=0,"",IF('Debt Setup'!$H$11="",0,MIN(MAX(0,M51+J52-K52),MAX(0,'Debt Setup'!$F$5-(G52+K52+O52+S52+W52+AA52+AE52+AI52+AM52+AQ52+AU52+AY52)-(IF(AND('Debt Setup'!$H$10&lt;&gt;"",'Debt Setup'!$H$10&lt;'Debt Setup'!$H$11),MAX(0,I51+F52-G52),0)+IF(AND('Debt Setup'!$H$11&lt;&gt;"",'Debt Setup'!$H$11&lt;'Debt Setup'!$H$11),MAX(0,M51+J52-K52),0)+IF(AND('Debt Setup'!$H$12&lt;&gt;"",'Debt Setup'!$H$12&lt;'Debt Setup'!$H$11),MAX(0,Q51+N52-O52),0)+IF(AND('Debt Setup'!$H$13&lt;&gt;"",'Debt Setup'!$H$13&lt;'Debt Setup'!$H$11),MAX(0,U51+R52-S52),0)+IF(AND('Debt Setup'!$H$14&lt;&gt;"",'Debt Setup'!$H$14&lt;'Debt Setup'!$H$11),MAX(0,Y51+V52-W52),0)+IF(AND('Debt Setup'!$H$15&lt;&gt;"",'Debt Setup'!$H$15&lt;'Debt Setup'!$H$11),MAX(0,AC51+Z52-AA52),0)+IF(AND('Debt Setup'!$H$16&lt;&gt;"",'Debt Setup'!$H$16&lt;'Debt Setup'!$H$11),MAX(0,AG51+AD52-AE52),0)+IF(AND('Debt Setup'!$H$17&lt;&gt;"",'Debt Setup'!$H$17&lt;'Debt Setup'!$H$11),MAX(0,AK51+AH52-AI52),0)+IF(AND('Debt Setup'!$H$18&lt;&gt;"",'Debt Setup'!$H$18&lt;'Debt Setup'!$H$11),MAX(0,AO51+AL52-AM52),0)+IF(AND('Debt Setup'!$H$19&lt;&gt;"",'Debt Setup'!$H$19&lt;'Debt Setup'!$H$11),MAX(0,AS51+AP52-AQ52),0)+IF(AND('Debt Setup'!$H$20&lt;&gt;"",'Debt Setup'!$H$20&lt;'Debt Setup'!$H$11),MAX(0,AW51+AT52-AU52),0)+IF(AND('Debt Setup'!$H$21&lt;&gt;"",'Debt Setup'!$H$21&lt;'Debt Setup'!$H$11),MAX(0,BA51+AX52-AY52),0))))))</x:f>
      </x:c>
      <x:c r="M52" s="54" t="str">
        <x:f>IF('Debt Setup'!$F$3=0,"",MAX(0,M51+J52-K52-L52))</x:f>
      </x:c>
      <x:c r="N52" s="54" t="str">
        <x:f>IF('Debt Setup'!$F$3=0,"",IF(Q51&lt;=0,0,Q51*'Debt Setup'!$D$12/100/12))</x:f>
      </x:c>
      <x:c r="O52" s="54" t="str">
        <x:f>IF('Debt Setup'!$F$3=0,"",IF('Debt Setup'!$H$12="",0,MIN('Debt Setup'!$E$12,MAX(0,Q51+N52))))</x:f>
      </x:c>
      <x:c r="P52" s="54" t="str">
        <x:f>IF('Debt Setup'!$F$3=0,"",IF('Debt Setup'!$H$12="",0,MIN(MAX(0,Q51+N52-O52),MAX(0,'Debt Setup'!$F$5-(G52+K52+O52+S52+W52+AA52+AE52+AI52+AM52+AQ52+AU52+AY52)-(IF(AND('Debt Setup'!$H$10&lt;&gt;"",'Debt Setup'!$H$10&lt;'Debt Setup'!$H$12),MAX(0,I51+F52-G52),0)+IF(AND('Debt Setup'!$H$11&lt;&gt;"",'Debt Setup'!$H$11&lt;'Debt Setup'!$H$12),MAX(0,M51+J52-K52),0)+IF(AND('Debt Setup'!$H$12&lt;&gt;"",'Debt Setup'!$H$12&lt;'Debt Setup'!$H$12),MAX(0,Q51+N52-O52),0)+IF(AND('Debt Setup'!$H$13&lt;&gt;"",'Debt Setup'!$H$13&lt;'Debt Setup'!$H$12),MAX(0,U51+R52-S52),0)+IF(AND('Debt Setup'!$H$14&lt;&gt;"",'Debt Setup'!$H$14&lt;'Debt Setup'!$H$12),MAX(0,Y51+V52-W52),0)+IF(AND('Debt Setup'!$H$15&lt;&gt;"",'Debt Setup'!$H$15&lt;'Debt Setup'!$H$12),MAX(0,AC51+Z52-AA52),0)+IF(AND('Debt Setup'!$H$16&lt;&gt;"",'Debt Setup'!$H$16&lt;'Debt Setup'!$H$12),MAX(0,AG51+AD52-AE52),0)+IF(AND('Debt Setup'!$H$17&lt;&gt;"",'Debt Setup'!$H$17&lt;'Debt Setup'!$H$12),MAX(0,AK51+AH52-AI52),0)+IF(AND('Debt Setup'!$H$18&lt;&gt;"",'Debt Setup'!$H$18&lt;'Debt Setup'!$H$12),MAX(0,AO51+AL52-AM52),0)+IF(AND('Debt Setup'!$H$19&lt;&gt;"",'Debt Setup'!$H$19&lt;'Debt Setup'!$H$12),MAX(0,AS51+AP52-AQ52),0)+IF(AND('Debt Setup'!$H$20&lt;&gt;"",'Debt Setup'!$H$20&lt;'Debt Setup'!$H$12),MAX(0,AW51+AT52-AU52),0)+IF(AND('Debt Setup'!$H$21&lt;&gt;"",'Debt Setup'!$H$21&lt;'Debt Setup'!$H$12),MAX(0,BA51+AX52-AY52),0))))))</x:f>
      </x:c>
      <x:c r="Q52" s="54" t="str">
        <x:f>IF('Debt Setup'!$F$3=0,"",MAX(0,Q51+N52-O52-P52))</x:f>
      </x:c>
      <x:c r="R52" s="54" t="str">
        <x:f>IF('Debt Setup'!$F$3=0,"",IF(U51&lt;=0,0,U51*'Debt Setup'!$D$13/100/12))</x:f>
      </x:c>
      <x:c r="S52" s="54" t="str">
        <x:f>IF('Debt Setup'!$F$3=0,"",IF('Debt Setup'!$H$13="",0,MIN('Debt Setup'!$E$13,MAX(0,U51+R52))))</x:f>
      </x:c>
      <x:c r="T52" s="54" t="str">
        <x:f>IF('Debt Setup'!$F$3=0,"",IF('Debt Setup'!$H$13="",0,MIN(MAX(0,U51+R52-S52),MAX(0,'Debt Setup'!$F$5-(G52+K52+O52+S52+W52+AA52+AE52+AI52+AM52+AQ52+AU52+AY52)-(IF(AND('Debt Setup'!$H$10&lt;&gt;"",'Debt Setup'!$H$10&lt;'Debt Setup'!$H$13),MAX(0,I51+F52-G52),0)+IF(AND('Debt Setup'!$H$11&lt;&gt;"",'Debt Setup'!$H$11&lt;'Debt Setup'!$H$13),MAX(0,M51+J52-K52),0)+IF(AND('Debt Setup'!$H$12&lt;&gt;"",'Debt Setup'!$H$12&lt;'Debt Setup'!$H$13),MAX(0,Q51+N52-O52),0)+IF(AND('Debt Setup'!$H$13&lt;&gt;"",'Debt Setup'!$H$13&lt;'Debt Setup'!$H$13),MAX(0,U51+R52-S52),0)+IF(AND('Debt Setup'!$H$14&lt;&gt;"",'Debt Setup'!$H$14&lt;'Debt Setup'!$H$13),MAX(0,Y51+V52-W52),0)+IF(AND('Debt Setup'!$H$15&lt;&gt;"",'Debt Setup'!$H$15&lt;'Debt Setup'!$H$13),MAX(0,AC51+Z52-AA52),0)+IF(AND('Debt Setup'!$H$16&lt;&gt;"",'Debt Setup'!$H$16&lt;'Debt Setup'!$H$13),MAX(0,AG51+AD52-AE52),0)+IF(AND('Debt Setup'!$H$17&lt;&gt;"",'Debt Setup'!$H$17&lt;'Debt Setup'!$H$13),MAX(0,AK51+AH52-AI52),0)+IF(AND('Debt Setup'!$H$18&lt;&gt;"",'Debt Setup'!$H$18&lt;'Debt Setup'!$H$13),MAX(0,AO51+AL52-AM52),0)+IF(AND('Debt Setup'!$H$19&lt;&gt;"",'Debt Setup'!$H$19&lt;'Debt Setup'!$H$13),MAX(0,AS51+AP52-AQ52),0)+IF(AND('Debt Setup'!$H$20&lt;&gt;"",'Debt Setup'!$H$20&lt;'Debt Setup'!$H$13),MAX(0,AW51+AT52-AU52),0)+IF(AND('Debt Setup'!$H$21&lt;&gt;"",'Debt Setup'!$H$21&lt;'Debt Setup'!$H$13),MAX(0,BA51+AX52-AY52),0))))))</x:f>
      </x:c>
      <x:c r="U52" s="54" t="str">
        <x:f>IF('Debt Setup'!$F$3=0,"",MAX(0,U51+R52-S52-T52))</x:f>
      </x:c>
      <x:c r="V52" s="54" t="str">
        <x:f>IF('Debt Setup'!$F$3=0,"",IF(Y51&lt;=0,0,Y51*'Debt Setup'!$D$14/100/12))</x:f>
      </x:c>
      <x:c r="W52" s="54" t="str">
        <x:f>IF('Debt Setup'!$F$3=0,"",IF('Debt Setup'!$H$14="",0,MIN('Debt Setup'!$E$14,MAX(0,Y51+V52))))</x:f>
      </x:c>
      <x:c r="X52" s="54" t="str">
        <x:f>IF('Debt Setup'!$F$3=0,"",IF('Debt Setup'!$H$14="",0,MIN(MAX(0,Y51+V52-W52),MAX(0,'Debt Setup'!$F$5-(G52+K52+O52+S52+W52+AA52+AE52+AI52+AM52+AQ52+AU52+AY52)-(IF(AND('Debt Setup'!$H$10&lt;&gt;"",'Debt Setup'!$H$10&lt;'Debt Setup'!$H$14),MAX(0,I51+F52-G52),0)+IF(AND('Debt Setup'!$H$11&lt;&gt;"",'Debt Setup'!$H$11&lt;'Debt Setup'!$H$14),MAX(0,M51+J52-K52),0)+IF(AND('Debt Setup'!$H$12&lt;&gt;"",'Debt Setup'!$H$12&lt;'Debt Setup'!$H$14),MAX(0,Q51+N52-O52),0)+IF(AND('Debt Setup'!$H$13&lt;&gt;"",'Debt Setup'!$H$13&lt;'Debt Setup'!$H$14),MAX(0,U51+R52-S52),0)+IF(AND('Debt Setup'!$H$14&lt;&gt;"",'Debt Setup'!$H$14&lt;'Debt Setup'!$H$14),MAX(0,Y51+V52-W52),0)+IF(AND('Debt Setup'!$H$15&lt;&gt;"",'Debt Setup'!$H$15&lt;'Debt Setup'!$H$14),MAX(0,AC51+Z52-AA52),0)+IF(AND('Debt Setup'!$H$16&lt;&gt;"",'Debt Setup'!$H$16&lt;'Debt Setup'!$H$14),MAX(0,AG51+AD52-AE52),0)+IF(AND('Debt Setup'!$H$17&lt;&gt;"",'Debt Setup'!$H$17&lt;'Debt Setup'!$H$14),MAX(0,AK51+AH52-AI52),0)+IF(AND('Debt Setup'!$H$18&lt;&gt;"",'Debt Setup'!$H$18&lt;'Debt Setup'!$H$14),MAX(0,AO51+AL52-AM52),0)+IF(AND('Debt Setup'!$H$19&lt;&gt;"",'Debt Setup'!$H$19&lt;'Debt Setup'!$H$14),MAX(0,AS51+AP52-AQ52),0)+IF(AND('Debt Setup'!$H$20&lt;&gt;"",'Debt Setup'!$H$20&lt;'Debt Setup'!$H$14),MAX(0,AW51+AT52-AU52),0)+IF(AND('Debt Setup'!$H$21&lt;&gt;"",'Debt Setup'!$H$21&lt;'Debt Setup'!$H$14),MAX(0,BA51+AX52-AY52),0))))))</x:f>
      </x:c>
      <x:c r="Y52" s="54" t="str">
        <x:f>IF('Debt Setup'!$F$3=0,"",MAX(0,Y51+V52-W52-X52))</x:f>
      </x:c>
      <x:c r="Z52" s="54" t="str">
        <x:f>IF('Debt Setup'!$F$3=0,"",IF(AC51&lt;=0,0,AC51*'Debt Setup'!$D$15/100/12))</x:f>
      </x:c>
      <x:c r="AA52" s="54" t="str">
        <x:f>IF('Debt Setup'!$F$3=0,"",IF('Debt Setup'!$H$15="",0,MIN('Debt Setup'!$E$15,MAX(0,AC51+Z52))))</x:f>
      </x:c>
      <x:c r="AB52" s="54" t="str">
        <x:f>IF('Debt Setup'!$F$3=0,"",IF('Debt Setup'!$H$15="",0,MIN(MAX(0,AC51+Z52-AA52),MAX(0,'Debt Setup'!$F$5-(G52+K52+O52+S52+W52+AA52+AE52+AI52+AM52+AQ52+AU52+AY52)-(IF(AND('Debt Setup'!$H$10&lt;&gt;"",'Debt Setup'!$H$10&lt;'Debt Setup'!$H$15),MAX(0,I51+F52-G52),0)+IF(AND('Debt Setup'!$H$11&lt;&gt;"",'Debt Setup'!$H$11&lt;'Debt Setup'!$H$15),MAX(0,M51+J52-K52),0)+IF(AND('Debt Setup'!$H$12&lt;&gt;"",'Debt Setup'!$H$12&lt;'Debt Setup'!$H$15),MAX(0,Q51+N52-O52),0)+IF(AND('Debt Setup'!$H$13&lt;&gt;"",'Debt Setup'!$H$13&lt;'Debt Setup'!$H$15),MAX(0,U51+R52-S52),0)+IF(AND('Debt Setup'!$H$14&lt;&gt;"",'Debt Setup'!$H$14&lt;'Debt Setup'!$H$15),MAX(0,Y51+V52-W52),0)+IF(AND('Debt Setup'!$H$15&lt;&gt;"",'Debt Setup'!$H$15&lt;'Debt Setup'!$H$15),MAX(0,AC51+Z52-AA52),0)+IF(AND('Debt Setup'!$H$16&lt;&gt;"",'Debt Setup'!$H$16&lt;'Debt Setup'!$H$15),MAX(0,AG51+AD52-AE52),0)+IF(AND('Debt Setup'!$H$17&lt;&gt;"",'Debt Setup'!$H$17&lt;'Debt Setup'!$H$15),MAX(0,AK51+AH52-AI52),0)+IF(AND('Debt Setup'!$H$18&lt;&gt;"",'Debt Setup'!$H$18&lt;'Debt Setup'!$H$15),MAX(0,AO51+AL52-AM52),0)+IF(AND('Debt Setup'!$H$19&lt;&gt;"",'Debt Setup'!$H$19&lt;'Debt Setup'!$H$15),MAX(0,AS51+AP52-AQ52),0)+IF(AND('Debt Setup'!$H$20&lt;&gt;"",'Debt Setup'!$H$20&lt;'Debt Setup'!$H$15),MAX(0,AW51+AT52-AU52),0)+IF(AND('Debt Setup'!$H$21&lt;&gt;"",'Debt Setup'!$H$21&lt;'Debt Setup'!$H$15),MAX(0,BA51+AX52-AY52),0))))))</x:f>
      </x:c>
      <x:c r="AC52" s="54" t="str">
        <x:f>IF('Debt Setup'!$F$3=0,"",MAX(0,AC51+Z52-AA52-AB52))</x:f>
      </x:c>
      <x:c r="AD52" s="54" t="str">
        <x:f>IF('Debt Setup'!$F$3=0,"",IF(AG51&lt;=0,0,AG51*'Debt Setup'!$D$16/100/12))</x:f>
      </x:c>
      <x:c r="AE52" s="54" t="str">
        <x:f>IF('Debt Setup'!$F$3=0,"",IF('Debt Setup'!$H$16="",0,MIN('Debt Setup'!$E$16,MAX(0,AG51+AD52))))</x:f>
      </x:c>
      <x:c r="AF52" s="54" t="str">
        <x:f>IF('Debt Setup'!$F$3=0,"",IF('Debt Setup'!$H$16="",0,MIN(MAX(0,AG51+AD52-AE52),MAX(0,'Debt Setup'!$F$5-(G52+K52+O52+S52+W52+AA52+AE52+AI52+AM52+AQ52+AU52+AY52)-(IF(AND('Debt Setup'!$H$10&lt;&gt;"",'Debt Setup'!$H$10&lt;'Debt Setup'!$H$16),MAX(0,I51+F52-G52),0)+IF(AND('Debt Setup'!$H$11&lt;&gt;"",'Debt Setup'!$H$11&lt;'Debt Setup'!$H$16),MAX(0,M51+J52-K52),0)+IF(AND('Debt Setup'!$H$12&lt;&gt;"",'Debt Setup'!$H$12&lt;'Debt Setup'!$H$16),MAX(0,Q51+N52-O52),0)+IF(AND('Debt Setup'!$H$13&lt;&gt;"",'Debt Setup'!$H$13&lt;'Debt Setup'!$H$16),MAX(0,U51+R52-S52),0)+IF(AND('Debt Setup'!$H$14&lt;&gt;"",'Debt Setup'!$H$14&lt;'Debt Setup'!$H$16),MAX(0,Y51+V52-W52),0)+IF(AND('Debt Setup'!$H$15&lt;&gt;"",'Debt Setup'!$H$15&lt;'Debt Setup'!$H$16),MAX(0,AC51+Z52-AA52),0)+IF(AND('Debt Setup'!$H$16&lt;&gt;"",'Debt Setup'!$H$16&lt;'Debt Setup'!$H$16),MAX(0,AG51+AD52-AE52),0)+IF(AND('Debt Setup'!$H$17&lt;&gt;"",'Debt Setup'!$H$17&lt;'Debt Setup'!$H$16),MAX(0,AK51+AH52-AI52),0)+IF(AND('Debt Setup'!$H$18&lt;&gt;"",'Debt Setup'!$H$18&lt;'Debt Setup'!$H$16),MAX(0,AO51+AL52-AM52),0)+IF(AND('Debt Setup'!$H$19&lt;&gt;"",'Debt Setup'!$H$19&lt;'Debt Setup'!$H$16),MAX(0,AS51+AP52-AQ52),0)+IF(AND('Debt Setup'!$H$20&lt;&gt;"",'Debt Setup'!$H$20&lt;'Debt Setup'!$H$16),MAX(0,AW51+AT52-AU52),0)+IF(AND('Debt Setup'!$H$21&lt;&gt;"",'Debt Setup'!$H$21&lt;'Debt Setup'!$H$16),MAX(0,BA51+AX52-AY52),0))))))</x:f>
      </x:c>
      <x:c r="AG52" s="54" t="str">
        <x:f>IF('Debt Setup'!$F$3=0,"",MAX(0,AG51+AD52-AE52-AF52))</x:f>
      </x:c>
      <x:c r="AH52" s="54" t="str">
        <x:f>IF('Debt Setup'!$F$3=0,"",IF(AK51&lt;=0,0,AK51*'Debt Setup'!$D$17/100/12))</x:f>
      </x:c>
      <x:c r="AI52" s="54" t="str">
        <x:f>IF('Debt Setup'!$F$3=0,"",IF('Debt Setup'!$H$17="",0,MIN('Debt Setup'!$E$17,MAX(0,AK51+AH52))))</x:f>
      </x:c>
      <x:c r="AJ52" s="54" t="str">
        <x:f>IF('Debt Setup'!$F$3=0,"",IF('Debt Setup'!$H$17="",0,MIN(MAX(0,AK51+AH52-AI52),MAX(0,'Debt Setup'!$F$5-(G52+K52+O52+S52+W52+AA52+AE52+AI52+AM52+AQ52+AU52+AY52)-(IF(AND('Debt Setup'!$H$10&lt;&gt;"",'Debt Setup'!$H$10&lt;'Debt Setup'!$H$17),MAX(0,I51+F52-G52),0)+IF(AND('Debt Setup'!$H$11&lt;&gt;"",'Debt Setup'!$H$11&lt;'Debt Setup'!$H$17),MAX(0,M51+J52-K52),0)+IF(AND('Debt Setup'!$H$12&lt;&gt;"",'Debt Setup'!$H$12&lt;'Debt Setup'!$H$17),MAX(0,Q51+N52-O52),0)+IF(AND('Debt Setup'!$H$13&lt;&gt;"",'Debt Setup'!$H$13&lt;'Debt Setup'!$H$17),MAX(0,U51+R52-S52),0)+IF(AND('Debt Setup'!$H$14&lt;&gt;"",'Debt Setup'!$H$14&lt;'Debt Setup'!$H$17),MAX(0,Y51+V52-W52),0)+IF(AND('Debt Setup'!$H$15&lt;&gt;"",'Debt Setup'!$H$15&lt;'Debt Setup'!$H$17),MAX(0,AC51+Z52-AA52),0)+IF(AND('Debt Setup'!$H$16&lt;&gt;"",'Debt Setup'!$H$16&lt;'Debt Setup'!$H$17),MAX(0,AG51+AD52-AE52),0)+IF(AND('Debt Setup'!$H$17&lt;&gt;"",'Debt Setup'!$H$17&lt;'Debt Setup'!$H$17),MAX(0,AK51+AH52-AI52),0)+IF(AND('Debt Setup'!$H$18&lt;&gt;"",'Debt Setup'!$H$18&lt;'Debt Setup'!$H$17),MAX(0,AO51+AL52-AM52),0)+IF(AND('Debt Setup'!$H$19&lt;&gt;"",'Debt Setup'!$H$19&lt;'Debt Setup'!$H$17),MAX(0,AS51+AP52-AQ52),0)+IF(AND('Debt Setup'!$H$20&lt;&gt;"",'Debt Setup'!$H$20&lt;'Debt Setup'!$H$17),MAX(0,AW51+AT52-AU52),0)+IF(AND('Debt Setup'!$H$21&lt;&gt;"",'Debt Setup'!$H$21&lt;'Debt Setup'!$H$17),MAX(0,BA51+AX52-AY52),0))))))</x:f>
      </x:c>
      <x:c r="AK52" s="54" t="str">
        <x:f>IF('Debt Setup'!$F$3=0,"",MAX(0,AK51+AH52-AI52-AJ52))</x:f>
      </x:c>
      <x:c r="AL52" s="54" t="str">
        <x:f>IF('Debt Setup'!$F$3=0,"",IF(AO51&lt;=0,0,AO51*'Debt Setup'!$D$18/100/12))</x:f>
      </x:c>
      <x:c r="AM52" s="54" t="str">
        <x:f>IF('Debt Setup'!$F$3=0,"",IF('Debt Setup'!$H$18="",0,MIN('Debt Setup'!$E$18,MAX(0,AO51+AL52))))</x:f>
      </x:c>
      <x:c r="AN52" s="54" t="str">
        <x:f>IF('Debt Setup'!$F$3=0,"",IF('Debt Setup'!$H$18="",0,MIN(MAX(0,AO51+AL52-AM52),MAX(0,'Debt Setup'!$F$5-(G52+K52+O52+S52+W52+AA52+AE52+AI52+AM52+AQ52+AU52+AY52)-(IF(AND('Debt Setup'!$H$10&lt;&gt;"",'Debt Setup'!$H$10&lt;'Debt Setup'!$H$18),MAX(0,I51+F52-G52),0)+IF(AND('Debt Setup'!$H$11&lt;&gt;"",'Debt Setup'!$H$11&lt;'Debt Setup'!$H$18),MAX(0,M51+J52-K52),0)+IF(AND('Debt Setup'!$H$12&lt;&gt;"",'Debt Setup'!$H$12&lt;'Debt Setup'!$H$18),MAX(0,Q51+N52-O52),0)+IF(AND('Debt Setup'!$H$13&lt;&gt;"",'Debt Setup'!$H$13&lt;'Debt Setup'!$H$18),MAX(0,U51+R52-S52),0)+IF(AND('Debt Setup'!$H$14&lt;&gt;"",'Debt Setup'!$H$14&lt;'Debt Setup'!$H$18),MAX(0,Y51+V52-W52),0)+IF(AND('Debt Setup'!$H$15&lt;&gt;"",'Debt Setup'!$H$15&lt;'Debt Setup'!$H$18),MAX(0,AC51+Z52-AA52),0)+IF(AND('Debt Setup'!$H$16&lt;&gt;"",'Debt Setup'!$H$16&lt;'Debt Setup'!$H$18),MAX(0,AG51+AD52-AE52),0)+IF(AND('Debt Setup'!$H$17&lt;&gt;"",'Debt Setup'!$H$17&lt;'Debt Setup'!$H$18),MAX(0,AK51+AH52-AI52),0)+IF(AND('Debt Setup'!$H$18&lt;&gt;"",'Debt Setup'!$H$18&lt;'Debt Setup'!$H$18),MAX(0,AO51+AL52-AM52),0)+IF(AND('Debt Setup'!$H$19&lt;&gt;"",'Debt Setup'!$H$19&lt;'Debt Setup'!$H$18),MAX(0,AS51+AP52-AQ52),0)+IF(AND('Debt Setup'!$H$20&lt;&gt;"",'Debt Setup'!$H$20&lt;'Debt Setup'!$H$18),MAX(0,AW51+AT52-AU52),0)+IF(AND('Debt Setup'!$H$21&lt;&gt;"",'Debt Setup'!$H$21&lt;'Debt Setup'!$H$18),MAX(0,BA51+AX52-AY52),0))))))</x:f>
      </x:c>
      <x:c r="AO52" s="54" t="str">
        <x:f>IF('Debt Setup'!$F$3=0,"",MAX(0,AO51+AL52-AM52-AN52))</x:f>
      </x:c>
      <x:c r="AP52" s="54" t="str">
        <x:f>IF('Debt Setup'!$F$3=0,"",IF(AS51&lt;=0,0,AS51*'Debt Setup'!$D$19/100/12))</x:f>
      </x:c>
      <x:c r="AQ52" s="54" t="str">
        <x:f>IF('Debt Setup'!$F$3=0,"",IF('Debt Setup'!$H$19="",0,MIN('Debt Setup'!$E$19,MAX(0,AS51+AP52))))</x:f>
      </x:c>
      <x:c r="AR52" s="54" t="str">
        <x:f>IF('Debt Setup'!$F$3=0,"",IF('Debt Setup'!$H$19="",0,MIN(MAX(0,AS51+AP52-AQ52),MAX(0,'Debt Setup'!$F$5-(G52+K52+O52+S52+W52+AA52+AE52+AI52+AM52+AQ52+AU52+AY52)-(IF(AND('Debt Setup'!$H$10&lt;&gt;"",'Debt Setup'!$H$10&lt;'Debt Setup'!$H$19),MAX(0,I51+F52-G52),0)+IF(AND('Debt Setup'!$H$11&lt;&gt;"",'Debt Setup'!$H$11&lt;'Debt Setup'!$H$19),MAX(0,M51+J52-K52),0)+IF(AND('Debt Setup'!$H$12&lt;&gt;"",'Debt Setup'!$H$12&lt;'Debt Setup'!$H$19),MAX(0,Q51+N52-O52),0)+IF(AND('Debt Setup'!$H$13&lt;&gt;"",'Debt Setup'!$H$13&lt;'Debt Setup'!$H$19),MAX(0,U51+R52-S52),0)+IF(AND('Debt Setup'!$H$14&lt;&gt;"",'Debt Setup'!$H$14&lt;'Debt Setup'!$H$19),MAX(0,Y51+V52-W52),0)+IF(AND('Debt Setup'!$H$15&lt;&gt;"",'Debt Setup'!$H$15&lt;'Debt Setup'!$H$19),MAX(0,AC51+Z52-AA52),0)+IF(AND('Debt Setup'!$H$16&lt;&gt;"",'Debt Setup'!$H$16&lt;'Debt Setup'!$H$19),MAX(0,AG51+AD52-AE52),0)+IF(AND('Debt Setup'!$H$17&lt;&gt;"",'Debt Setup'!$H$17&lt;'Debt Setup'!$H$19),MAX(0,AK51+AH52-AI52),0)+IF(AND('Debt Setup'!$H$18&lt;&gt;"",'Debt Setup'!$H$18&lt;'Debt Setup'!$H$19),MAX(0,AO51+AL52-AM52),0)+IF(AND('Debt Setup'!$H$19&lt;&gt;"",'Debt Setup'!$H$19&lt;'Debt Setup'!$H$19),MAX(0,AS51+AP52-AQ52),0)+IF(AND('Debt Setup'!$H$20&lt;&gt;"",'Debt Setup'!$H$20&lt;'Debt Setup'!$H$19),MAX(0,AW51+AT52-AU52),0)+IF(AND('Debt Setup'!$H$21&lt;&gt;"",'Debt Setup'!$H$21&lt;'Debt Setup'!$H$19),MAX(0,BA51+AX52-AY52),0))))))</x:f>
      </x:c>
      <x:c r="AS52" s="54" t="str">
        <x:f>IF('Debt Setup'!$F$3=0,"",MAX(0,AS51+AP52-AQ52-AR52))</x:f>
      </x:c>
      <x:c r="AT52" s="54" t="str">
        <x:f>IF('Debt Setup'!$F$3=0,"",IF(AW51&lt;=0,0,AW51*'Debt Setup'!$D$20/100/12))</x:f>
      </x:c>
      <x:c r="AU52" s="54" t="str">
        <x:f>IF('Debt Setup'!$F$3=0,"",IF('Debt Setup'!$H$20="",0,MIN('Debt Setup'!$E$20,MAX(0,AW51+AT52))))</x:f>
      </x:c>
      <x:c r="AV52" s="54" t="str">
        <x:f>IF('Debt Setup'!$F$3=0,"",IF('Debt Setup'!$H$20="",0,MIN(MAX(0,AW51+AT52-AU52),MAX(0,'Debt Setup'!$F$5-(G52+K52+O52+S52+W52+AA52+AE52+AI52+AM52+AQ52+AU52+AY52)-(IF(AND('Debt Setup'!$H$10&lt;&gt;"",'Debt Setup'!$H$10&lt;'Debt Setup'!$H$20),MAX(0,I51+F52-G52),0)+IF(AND('Debt Setup'!$H$11&lt;&gt;"",'Debt Setup'!$H$11&lt;'Debt Setup'!$H$20),MAX(0,M51+J52-K52),0)+IF(AND('Debt Setup'!$H$12&lt;&gt;"",'Debt Setup'!$H$12&lt;'Debt Setup'!$H$20),MAX(0,Q51+N52-O52),0)+IF(AND('Debt Setup'!$H$13&lt;&gt;"",'Debt Setup'!$H$13&lt;'Debt Setup'!$H$20),MAX(0,U51+R52-S52),0)+IF(AND('Debt Setup'!$H$14&lt;&gt;"",'Debt Setup'!$H$14&lt;'Debt Setup'!$H$20),MAX(0,Y51+V52-W52),0)+IF(AND('Debt Setup'!$H$15&lt;&gt;"",'Debt Setup'!$H$15&lt;'Debt Setup'!$H$20),MAX(0,AC51+Z52-AA52),0)+IF(AND('Debt Setup'!$H$16&lt;&gt;"",'Debt Setup'!$H$16&lt;'Debt Setup'!$H$20),MAX(0,AG51+AD52-AE52),0)+IF(AND('Debt Setup'!$H$17&lt;&gt;"",'Debt Setup'!$H$17&lt;'Debt Setup'!$H$20),MAX(0,AK51+AH52-AI52),0)+IF(AND('Debt Setup'!$H$18&lt;&gt;"",'Debt Setup'!$H$18&lt;'Debt Setup'!$H$20),MAX(0,AO51+AL52-AM52),0)+IF(AND('Debt Setup'!$H$19&lt;&gt;"",'Debt Setup'!$H$19&lt;'Debt Setup'!$H$20),MAX(0,AS51+AP52-AQ52),0)+IF(AND('Debt Setup'!$H$20&lt;&gt;"",'Debt Setup'!$H$20&lt;'Debt Setup'!$H$20),MAX(0,AW51+AT52-AU52),0)+IF(AND('Debt Setup'!$H$21&lt;&gt;"",'Debt Setup'!$H$21&lt;'Debt Setup'!$H$20),MAX(0,BA51+AX52-AY52),0))))))</x:f>
      </x:c>
      <x:c r="AW52" s="54" t="str">
        <x:f>IF('Debt Setup'!$F$3=0,"",MAX(0,AW51+AT52-AU52-AV52))</x:f>
      </x:c>
      <x:c r="AX52" s="54" t="str">
        <x:f>IF('Debt Setup'!$F$3=0,"",IF(BA51&lt;=0,0,BA51*'Debt Setup'!$D$21/100/12))</x:f>
      </x:c>
      <x:c r="AY52" s="54" t="str">
        <x:f>IF('Debt Setup'!$F$3=0,"",IF('Debt Setup'!$H$21="",0,MIN('Debt Setup'!$E$21,MAX(0,BA51+AX52))))</x:f>
      </x:c>
      <x:c r="AZ52" s="54" t="str">
        <x:f>IF('Debt Setup'!$F$3=0,"",IF('Debt Setup'!$H$21="",0,MIN(MAX(0,BA51+AX52-AY52),MAX(0,'Debt Setup'!$F$5-(G52+K52+O52+S52+W52+AA52+AE52+AI52+AM52+AQ52+AU52+AY52)-(IF(AND('Debt Setup'!$H$10&lt;&gt;"",'Debt Setup'!$H$10&lt;'Debt Setup'!$H$21),MAX(0,I51+F52-G52),0)+IF(AND('Debt Setup'!$H$11&lt;&gt;"",'Debt Setup'!$H$11&lt;'Debt Setup'!$H$21),MAX(0,M51+J52-K52),0)+IF(AND('Debt Setup'!$H$12&lt;&gt;"",'Debt Setup'!$H$12&lt;'Debt Setup'!$H$21),MAX(0,Q51+N52-O52),0)+IF(AND('Debt Setup'!$H$13&lt;&gt;"",'Debt Setup'!$H$13&lt;'Debt Setup'!$H$21),MAX(0,U51+R52-S52),0)+IF(AND('Debt Setup'!$H$14&lt;&gt;"",'Debt Setup'!$H$14&lt;'Debt Setup'!$H$21),MAX(0,Y51+V52-W52),0)+IF(AND('Debt Setup'!$H$15&lt;&gt;"",'Debt Setup'!$H$15&lt;'Debt Setup'!$H$21),MAX(0,AC51+Z52-AA52),0)+IF(AND('Debt Setup'!$H$16&lt;&gt;"",'Debt Setup'!$H$16&lt;'Debt Setup'!$H$21),MAX(0,AG51+AD52-AE52),0)+IF(AND('Debt Setup'!$H$17&lt;&gt;"",'Debt Setup'!$H$17&lt;'Debt Setup'!$H$21),MAX(0,AK51+AH52-AI52),0)+IF(AND('Debt Setup'!$H$18&lt;&gt;"",'Debt Setup'!$H$18&lt;'Debt Setup'!$H$21),MAX(0,AO51+AL52-AM52),0)+IF(AND('Debt Setup'!$H$19&lt;&gt;"",'Debt Setup'!$H$19&lt;'Debt Setup'!$H$21),MAX(0,AS51+AP52-AQ52),0)+IF(AND('Debt Setup'!$H$20&lt;&gt;"",'Debt Setup'!$H$20&lt;'Debt Setup'!$H$21),MAX(0,AW51+AT52-AU52),0)+IF(AND('Debt Setup'!$H$21&lt;&gt;"",'Debt Setup'!$H$21&lt;'Debt Setup'!$H$21),MAX(0,BA51+AX52-AY52),0))))))</x:f>
      </x:c>
      <x:c r="BA52" s="54" t="str">
        <x:f>IF('Debt Setup'!$F$3=0,"",MAX(0,BA51+AX52-AY52-AZ52))</x:f>
      </x:c>
    </x:row>
    <x:row r="53">
      <x:c r="A53" t="n">
        <x:v>48</x:v>
      </x:c>
      <x:c r="B53" s="86" t="str">
        <x:f>IF('Debt Setup'!$F$3=0,"",DATE(YEAR('Debt Setup'!$B$6),MONTH('Debt Setup'!$B$6)+A53-1,1))</x:f>
      </x:c>
      <x:c r="C53" s="54" t="str">
        <x:f>IF('Debt Setup'!$F$3=0,"",I53+M53+Q53+U53+Y53+AC53+AG53+AK53+AO53+AS53+AW53+BA53)</x:f>
      </x:c>
      <x:c r="D53" s="54" t="str">
        <x:f>IF('Debt Setup'!$F$3=0,"",G53+H53+K53+L53+O53+P53+S53+T53+W53+X53+AA53+AB53+AE53+AF53+AI53+AJ53+AM53+AN53+AQ53+AR53+AU53+AV53+AY53+AZ53)</x:f>
      </x:c>
      <x:c r="E53" s="54" t="str">
        <x:f>IF('Debt Setup'!$F$3=0,"",F53+J53+N53+R53+V53+Z53+AD53+AH53+AL53+AP53+AT53+AX53)</x:f>
      </x:c>
      <x:c r="F53" s="54" t="str">
        <x:f>IF('Debt Setup'!$F$3=0,"",IF(I52&lt;=0,0,I52*'Debt Setup'!$D$10/100/12))</x:f>
      </x:c>
      <x:c r="G53" s="54" t="str">
        <x:f>IF('Debt Setup'!$F$3=0,"",IF('Debt Setup'!$H$10="",0,MIN('Debt Setup'!$E$10,MAX(0,I52+F53))))</x:f>
      </x:c>
      <x:c r="H53" s="54" t="str">
        <x:f>IF('Debt Setup'!$F$3=0,"",IF('Debt Setup'!$H$10="",0,MIN(MAX(0,I52+F53-G53),MAX(0,'Debt Setup'!$F$5-(G53+K53+O53+S53+W53+AA53+AE53+AI53+AM53+AQ53+AU53+AY53)-(IF(AND('Debt Setup'!$H$10&lt;&gt;"",'Debt Setup'!$H$10&lt;'Debt Setup'!$H$10),MAX(0,I52+F53-G53),0)+IF(AND('Debt Setup'!$H$11&lt;&gt;"",'Debt Setup'!$H$11&lt;'Debt Setup'!$H$10),MAX(0,M52+J53-K53),0)+IF(AND('Debt Setup'!$H$12&lt;&gt;"",'Debt Setup'!$H$12&lt;'Debt Setup'!$H$10),MAX(0,Q52+N53-O53),0)+IF(AND('Debt Setup'!$H$13&lt;&gt;"",'Debt Setup'!$H$13&lt;'Debt Setup'!$H$10),MAX(0,U52+R53-S53),0)+IF(AND('Debt Setup'!$H$14&lt;&gt;"",'Debt Setup'!$H$14&lt;'Debt Setup'!$H$10),MAX(0,Y52+V53-W53),0)+IF(AND('Debt Setup'!$H$15&lt;&gt;"",'Debt Setup'!$H$15&lt;'Debt Setup'!$H$10),MAX(0,AC52+Z53-AA53),0)+IF(AND('Debt Setup'!$H$16&lt;&gt;"",'Debt Setup'!$H$16&lt;'Debt Setup'!$H$10),MAX(0,AG52+AD53-AE53),0)+IF(AND('Debt Setup'!$H$17&lt;&gt;"",'Debt Setup'!$H$17&lt;'Debt Setup'!$H$10),MAX(0,AK52+AH53-AI53),0)+IF(AND('Debt Setup'!$H$18&lt;&gt;"",'Debt Setup'!$H$18&lt;'Debt Setup'!$H$10),MAX(0,AO52+AL53-AM53),0)+IF(AND('Debt Setup'!$H$19&lt;&gt;"",'Debt Setup'!$H$19&lt;'Debt Setup'!$H$10),MAX(0,AS52+AP53-AQ53),0)+IF(AND('Debt Setup'!$H$20&lt;&gt;"",'Debt Setup'!$H$20&lt;'Debt Setup'!$H$10),MAX(0,AW52+AT53-AU53),0)+IF(AND('Debt Setup'!$H$21&lt;&gt;"",'Debt Setup'!$H$21&lt;'Debt Setup'!$H$10),MAX(0,BA52+AX53-AY53),0))))))</x:f>
      </x:c>
      <x:c r="I53" s="54" t="str">
        <x:f>IF('Debt Setup'!$F$3=0,"",MAX(0,I52+F53-G53-H53))</x:f>
      </x:c>
      <x:c r="J53" s="54" t="str">
        <x:f>IF('Debt Setup'!$F$3=0,"",IF(M52&lt;=0,0,M52*'Debt Setup'!$D$11/100/12))</x:f>
      </x:c>
      <x:c r="K53" s="54" t="str">
        <x:f>IF('Debt Setup'!$F$3=0,"",IF('Debt Setup'!$H$11="",0,MIN('Debt Setup'!$E$11,MAX(0,M52+J53))))</x:f>
      </x:c>
      <x:c r="L53" s="54" t="str">
        <x:f>IF('Debt Setup'!$F$3=0,"",IF('Debt Setup'!$H$11="",0,MIN(MAX(0,M52+J53-K53),MAX(0,'Debt Setup'!$F$5-(G53+K53+O53+S53+W53+AA53+AE53+AI53+AM53+AQ53+AU53+AY53)-(IF(AND('Debt Setup'!$H$10&lt;&gt;"",'Debt Setup'!$H$10&lt;'Debt Setup'!$H$11),MAX(0,I52+F53-G53),0)+IF(AND('Debt Setup'!$H$11&lt;&gt;"",'Debt Setup'!$H$11&lt;'Debt Setup'!$H$11),MAX(0,M52+J53-K53),0)+IF(AND('Debt Setup'!$H$12&lt;&gt;"",'Debt Setup'!$H$12&lt;'Debt Setup'!$H$11),MAX(0,Q52+N53-O53),0)+IF(AND('Debt Setup'!$H$13&lt;&gt;"",'Debt Setup'!$H$13&lt;'Debt Setup'!$H$11),MAX(0,U52+R53-S53),0)+IF(AND('Debt Setup'!$H$14&lt;&gt;"",'Debt Setup'!$H$14&lt;'Debt Setup'!$H$11),MAX(0,Y52+V53-W53),0)+IF(AND('Debt Setup'!$H$15&lt;&gt;"",'Debt Setup'!$H$15&lt;'Debt Setup'!$H$11),MAX(0,AC52+Z53-AA53),0)+IF(AND('Debt Setup'!$H$16&lt;&gt;"",'Debt Setup'!$H$16&lt;'Debt Setup'!$H$11),MAX(0,AG52+AD53-AE53),0)+IF(AND('Debt Setup'!$H$17&lt;&gt;"",'Debt Setup'!$H$17&lt;'Debt Setup'!$H$11),MAX(0,AK52+AH53-AI53),0)+IF(AND('Debt Setup'!$H$18&lt;&gt;"",'Debt Setup'!$H$18&lt;'Debt Setup'!$H$11),MAX(0,AO52+AL53-AM53),0)+IF(AND('Debt Setup'!$H$19&lt;&gt;"",'Debt Setup'!$H$19&lt;'Debt Setup'!$H$11),MAX(0,AS52+AP53-AQ53),0)+IF(AND('Debt Setup'!$H$20&lt;&gt;"",'Debt Setup'!$H$20&lt;'Debt Setup'!$H$11),MAX(0,AW52+AT53-AU53),0)+IF(AND('Debt Setup'!$H$21&lt;&gt;"",'Debt Setup'!$H$21&lt;'Debt Setup'!$H$11),MAX(0,BA52+AX53-AY53),0))))))</x:f>
      </x:c>
      <x:c r="M53" s="54" t="str">
        <x:f>IF('Debt Setup'!$F$3=0,"",MAX(0,M52+J53-K53-L53))</x:f>
      </x:c>
      <x:c r="N53" s="54" t="str">
        <x:f>IF('Debt Setup'!$F$3=0,"",IF(Q52&lt;=0,0,Q52*'Debt Setup'!$D$12/100/12))</x:f>
      </x:c>
      <x:c r="O53" s="54" t="str">
        <x:f>IF('Debt Setup'!$F$3=0,"",IF('Debt Setup'!$H$12="",0,MIN('Debt Setup'!$E$12,MAX(0,Q52+N53))))</x:f>
      </x:c>
      <x:c r="P53" s="54" t="str">
        <x:f>IF('Debt Setup'!$F$3=0,"",IF('Debt Setup'!$H$12="",0,MIN(MAX(0,Q52+N53-O53),MAX(0,'Debt Setup'!$F$5-(G53+K53+O53+S53+W53+AA53+AE53+AI53+AM53+AQ53+AU53+AY53)-(IF(AND('Debt Setup'!$H$10&lt;&gt;"",'Debt Setup'!$H$10&lt;'Debt Setup'!$H$12),MAX(0,I52+F53-G53),0)+IF(AND('Debt Setup'!$H$11&lt;&gt;"",'Debt Setup'!$H$11&lt;'Debt Setup'!$H$12),MAX(0,M52+J53-K53),0)+IF(AND('Debt Setup'!$H$12&lt;&gt;"",'Debt Setup'!$H$12&lt;'Debt Setup'!$H$12),MAX(0,Q52+N53-O53),0)+IF(AND('Debt Setup'!$H$13&lt;&gt;"",'Debt Setup'!$H$13&lt;'Debt Setup'!$H$12),MAX(0,U52+R53-S53),0)+IF(AND('Debt Setup'!$H$14&lt;&gt;"",'Debt Setup'!$H$14&lt;'Debt Setup'!$H$12),MAX(0,Y52+V53-W53),0)+IF(AND('Debt Setup'!$H$15&lt;&gt;"",'Debt Setup'!$H$15&lt;'Debt Setup'!$H$12),MAX(0,AC52+Z53-AA53),0)+IF(AND('Debt Setup'!$H$16&lt;&gt;"",'Debt Setup'!$H$16&lt;'Debt Setup'!$H$12),MAX(0,AG52+AD53-AE53),0)+IF(AND('Debt Setup'!$H$17&lt;&gt;"",'Debt Setup'!$H$17&lt;'Debt Setup'!$H$12),MAX(0,AK52+AH53-AI53),0)+IF(AND('Debt Setup'!$H$18&lt;&gt;"",'Debt Setup'!$H$18&lt;'Debt Setup'!$H$12),MAX(0,AO52+AL53-AM53),0)+IF(AND('Debt Setup'!$H$19&lt;&gt;"",'Debt Setup'!$H$19&lt;'Debt Setup'!$H$12),MAX(0,AS52+AP53-AQ53),0)+IF(AND('Debt Setup'!$H$20&lt;&gt;"",'Debt Setup'!$H$20&lt;'Debt Setup'!$H$12),MAX(0,AW52+AT53-AU53),0)+IF(AND('Debt Setup'!$H$21&lt;&gt;"",'Debt Setup'!$H$21&lt;'Debt Setup'!$H$12),MAX(0,BA52+AX53-AY53),0))))))</x:f>
      </x:c>
      <x:c r="Q53" s="54" t="str">
        <x:f>IF('Debt Setup'!$F$3=0,"",MAX(0,Q52+N53-O53-P53))</x:f>
      </x:c>
      <x:c r="R53" s="54" t="str">
        <x:f>IF('Debt Setup'!$F$3=0,"",IF(U52&lt;=0,0,U52*'Debt Setup'!$D$13/100/12))</x:f>
      </x:c>
      <x:c r="S53" s="54" t="str">
        <x:f>IF('Debt Setup'!$F$3=0,"",IF('Debt Setup'!$H$13="",0,MIN('Debt Setup'!$E$13,MAX(0,U52+R53))))</x:f>
      </x:c>
      <x:c r="T53" s="54" t="str">
        <x:f>IF('Debt Setup'!$F$3=0,"",IF('Debt Setup'!$H$13="",0,MIN(MAX(0,U52+R53-S53),MAX(0,'Debt Setup'!$F$5-(G53+K53+O53+S53+W53+AA53+AE53+AI53+AM53+AQ53+AU53+AY53)-(IF(AND('Debt Setup'!$H$10&lt;&gt;"",'Debt Setup'!$H$10&lt;'Debt Setup'!$H$13),MAX(0,I52+F53-G53),0)+IF(AND('Debt Setup'!$H$11&lt;&gt;"",'Debt Setup'!$H$11&lt;'Debt Setup'!$H$13),MAX(0,M52+J53-K53),0)+IF(AND('Debt Setup'!$H$12&lt;&gt;"",'Debt Setup'!$H$12&lt;'Debt Setup'!$H$13),MAX(0,Q52+N53-O53),0)+IF(AND('Debt Setup'!$H$13&lt;&gt;"",'Debt Setup'!$H$13&lt;'Debt Setup'!$H$13),MAX(0,U52+R53-S53),0)+IF(AND('Debt Setup'!$H$14&lt;&gt;"",'Debt Setup'!$H$14&lt;'Debt Setup'!$H$13),MAX(0,Y52+V53-W53),0)+IF(AND('Debt Setup'!$H$15&lt;&gt;"",'Debt Setup'!$H$15&lt;'Debt Setup'!$H$13),MAX(0,AC52+Z53-AA53),0)+IF(AND('Debt Setup'!$H$16&lt;&gt;"",'Debt Setup'!$H$16&lt;'Debt Setup'!$H$13),MAX(0,AG52+AD53-AE53),0)+IF(AND('Debt Setup'!$H$17&lt;&gt;"",'Debt Setup'!$H$17&lt;'Debt Setup'!$H$13),MAX(0,AK52+AH53-AI53),0)+IF(AND('Debt Setup'!$H$18&lt;&gt;"",'Debt Setup'!$H$18&lt;'Debt Setup'!$H$13),MAX(0,AO52+AL53-AM53),0)+IF(AND('Debt Setup'!$H$19&lt;&gt;"",'Debt Setup'!$H$19&lt;'Debt Setup'!$H$13),MAX(0,AS52+AP53-AQ53),0)+IF(AND('Debt Setup'!$H$20&lt;&gt;"",'Debt Setup'!$H$20&lt;'Debt Setup'!$H$13),MAX(0,AW52+AT53-AU53),0)+IF(AND('Debt Setup'!$H$21&lt;&gt;"",'Debt Setup'!$H$21&lt;'Debt Setup'!$H$13),MAX(0,BA52+AX53-AY53),0))))))</x:f>
      </x:c>
      <x:c r="U53" s="54" t="str">
        <x:f>IF('Debt Setup'!$F$3=0,"",MAX(0,U52+R53-S53-T53))</x:f>
      </x:c>
      <x:c r="V53" s="54" t="str">
        <x:f>IF('Debt Setup'!$F$3=0,"",IF(Y52&lt;=0,0,Y52*'Debt Setup'!$D$14/100/12))</x:f>
      </x:c>
      <x:c r="W53" s="54" t="str">
        <x:f>IF('Debt Setup'!$F$3=0,"",IF('Debt Setup'!$H$14="",0,MIN('Debt Setup'!$E$14,MAX(0,Y52+V53))))</x:f>
      </x:c>
      <x:c r="X53" s="54" t="str">
        <x:f>IF('Debt Setup'!$F$3=0,"",IF('Debt Setup'!$H$14="",0,MIN(MAX(0,Y52+V53-W53),MAX(0,'Debt Setup'!$F$5-(G53+K53+O53+S53+W53+AA53+AE53+AI53+AM53+AQ53+AU53+AY53)-(IF(AND('Debt Setup'!$H$10&lt;&gt;"",'Debt Setup'!$H$10&lt;'Debt Setup'!$H$14),MAX(0,I52+F53-G53),0)+IF(AND('Debt Setup'!$H$11&lt;&gt;"",'Debt Setup'!$H$11&lt;'Debt Setup'!$H$14),MAX(0,M52+J53-K53),0)+IF(AND('Debt Setup'!$H$12&lt;&gt;"",'Debt Setup'!$H$12&lt;'Debt Setup'!$H$14),MAX(0,Q52+N53-O53),0)+IF(AND('Debt Setup'!$H$13&lt;&gt;"",'Debt Setup'!$H$13&lt;'Debt Setup'!$H$14),MAX(0,U52+R53-S53),0)+IF(AND('Debt Setup'!$H$14&lt;&gt;"",'Debt Setup'!$H$14&lt;'Debt Setup'!$H$14),MAX(0,Y52+V53-W53),0)+IF(AND('Debt Setup'!$H$15&lt;&gt;"",'Debt Setup'!$H$15&lt;'Debt Setup'!$H$14),MAX(0,AC52+Z53-AA53),0)+IF(AND('Debt Setup'!$H$16&lt;&gt;"",'Debt Setup'!$H$16&lt;'Debt Setup'!$H$14),MAX(0,AG52+AD53-AE53),0)+IF(AND('Debt Setup'!$H$17&lt;&gt;"",'Debt Setup'!$H$17&lt;'Debt Setup'!$H$14),MAX(0,AK52+AH53-AI53),0)+IF(AND('Debt Setup'!$H$18&lt;&gt;"",'Debt Setup'!$H$18&lt;'Debt Setup'!$H$14),MAX(0,AO52+AL53-AM53),0)+IF(AND('Debt Setup'!$H$19&lt;&gt;"",'Debt Setup'!$H$19&lt;'Debt Setup'!$H$14),MAX(0,AS52+AP53-AQ53),0)+IF(AND('Debt Setup'!$H$20&lt;&gt;"",'Debt Setup'!$H$20&lt;'Debt Setup'!$H$14),MAX(0,AW52+AT53-AU53),0)+IF(AND('Debt Setup'!$H$21&lt;&gt;"",'Debt Setup'!$H$21&lt;'Debt Setup'!$H$14),MAX(0,BA52+AX53-AY53),0))))))</x:f>
      </x:c>
      <x:c r="Y53" s="54" t="str">
        <x:f>IF('Debt Setup'!$F$3=0,"",MAX(0,Y52+V53-W53-X53))</x:f>
      </x:c>
      <x:c r="Z53" s="54" t="str">
        <x:f>IF('Debt Setup'!$F$3=0,"",IF(AC52&lt;=0,0,AC52*'Debt Setup'!$D$15/100/12))</x:f>
      </x:c>
      <x:c r="AA53" s="54" t="str">
        <x:f>IF('Debt Setup'!$F$3=0,"",IF('Debt Setup'!$H$15="",0,MIN('Debt Setup'!$E$15,MAX(0,AC52+Z53))))</x:f>
      </x:c>
      <x:c r="AB53" s="54" t="str">
        <x:f>IF('Debt Setup'!$F$3=0,"",IF('Debt Setup'!$H$15="",0,MIN(MAX(0,AC52+Z53-AA53),MAX(0,'Debt Setup'!$F$5-(G53+K53+O53+S53+W53+AA53+AE53+AI53+AM53+AQ53+AU53+AY53)-(IF(AND('Debt Setup'!$H$10&lt;&gt;"",'Debt Setup'!$H$10&lt;'Debt Setup'!$H$15),MAX(0,I52+F53-G53),0)+IF(AND('Debt Setup'!$H$11&lt;&gt;"",'Debt Setup'!$H$11&lt;'Debt Setup'!$H$15),MAX(0,M52+J53-K53),0)+IF(AND('Debt Setup'!$H$12&lt;&gt;"",'Debt Setup'!$H$12&lt;'Debt Setup'!$H$15),MAX(0,Q52+N53-O53),0)+IF(AND('Debt Setup'!$H$13&lt;&gt;"",'Debt Setup'!$H$13&lt;'Debt Setup'!$H$15),MAX(0,U52+R53-S53),0)+IF(AND('Debt Setup'!$H$14&lt;&gt;"",'Debt Setup'!$H$14&lt;'Debt Setup'!$H$15),MAX(0,Y52+V53-W53),0)+IF(AND('Debt Setup'!$H$15&lt;&gt;"",'Debt Setup'!$H$15&lt;'Debt Setup'!$H$15),MAX(0,AC52+Z53-AA53),0)+IF(AND('Debt Setup'!$H$16&lt;&gt;"",'Debt Setup'!$H$16&lt;'Debt Setup'!$H$15),MAX(0,AG52+AD53-AE53),0)+IF(AND('Debt Setup'!$H$17&lt;&gt;"",'Debt Setup'!$H$17&lt;'Debt Setup'!$H$15),MAX(0,AK52+AH53-AI53),0)+IF(AND('Debt Setup'!$H$18&lt;&gt;"",'Debt Setup'!$H$18&lt;'Debt Setup'!$H$15),MAX(0,AO52+AL53-AM53),0)+IF(AND('Debt Setup'!$H$19&lt;&gt;"",'Debt Setup'!$H$19&lt;'Debt Setup'!$H$15),MAX(0,AS52+AP53-AQ53),0)+IF(AND('Debt Setup'!$H$20&lt;&gt;"",'Debt Setup'!$H$20&lt;'Debt Setup'!$H$15),MAX(0,AW52+AT53-AU53),0)+IF(AND('Debt Setup'!$H$21&lt;&gt;"",'Debt Setup'!$H$21&lt;'Debt Setup'!$H$15),MAX(0,BA52+AX53-AY53),0))))))</x:f>
      </x:c>
      <x:c r="AC53" s="54" t="str">
        <x:f>IF('Debt Setup'!$F$3=0,"",MAX(0,AC52+Z53-AA53-AB53))</x:f>
      </x:c>
      <x:c r="AD53" s="54" t="str">
        <x:f>IF('Debt Setup'!$F$3=0,"",IF(AG52&lt;=0,0,AG52*'Debt Setup'!$D$16/100/12))</x:f>
      </x:c>
      <x:c r="AE53" s="54" t="str">
        <x:f>IF('Debt Setup'!$F$3=0,"",IF('Debt Setup'!$H$16="",0,MIN('Debt Setup'!$E$16,MAX(0,AG52+AD53))))</x:f>
      </x:c>
      <x:c r="AF53" s="54" t="str">
        <x:f>IF('Debt Setup'!$F$3=0,"",IF('Debt Setup'!$H$16="",0,MIN(MAX(0,AG52+AD53-AE53),MAX(0,'Debt Setup'!$F$5-(G53+K53+O53+S53+W53+AA53+AE53+AI53+AM53+AQ53+AU53+AY53)-(IF(AND('Debt Setup'!$H$10&lt;&gt;"",'Debt Setup'!$H$10&lt;'Debt Setup'!$H$16),MAX(0,I52+F53-G53),0)+IF(AND('Debt Setup'!$H$11&lt;&gt;"",'Debt Setup'!$H$11&lt;'Debt Setup'!$H$16),MAX(0,M52+J53-K53),0)+IF(AND('Debt Setup'!$H$12&lt;&gt;"",'Debt Setup'!$H$12&lt;'Debt Setup'!$H$16),MAX(0,Q52+N53-O53),0)+IF(AND('Debt Setup'!$H$13&lt;&gt;"",'Debt Setup'!$H$13&lt;'Debt Setup'!$H$16),MAX(0,U52+R53-S53),0)+IF(AND('Debt Setup'!$H$14&lt;&gt;"",'Debt Setup'!$H$14&lt;'Debt Setup'!$H$16),MAX(0,Y52+V53-W53),0)+IF(AND('Debt Setup'!$H$15&lt;&gt;"",'Debt Setup'!$H$15&lt;'Debt Setup'!$H$16),MAX(0,AC52+Z53-AA53),0)+IF(AND('Debt Setup'!$H$16&lt;&gt;"",'Debt Setup'!$H$16&lt;'Debt Setup'!$H$16),MAX(0,AG52+AD53-AE53),0)+IF(AND('Debt Setup'!$H$17&lt;&gt;"",'Debt Setup'!$H$17&lt;'Debt Setup'!$H$16),MAX(0,AK52+AH53-AI53),0)+IF(AND('Debt Setup'!$H$18&lt;&gt;"",'Debt Setup'!$H$18&lt;'Debt Setup'!$H$16),MAX(0,AO52+AL53-AM53),0)+IF(AND('Debt Setup'!$H$19&lt;&gt;"",'Debt Setup'!$H$19&lt;'Debt Setup'!$H$16),MAX(0,AS52+AP53-AQ53),0)+IF(AND('Debt Setup'!$H$20&lt;&gt;"",'Debt Setup'!$H$20&lt;'Debt Setup'!$H$16),MAX(0,AW52+AT53-AU53),0)+IF(AND('Debt Setup'!$H$21&lt;&gt;"",'Debt Setup'!$H$21&lt;'Debt Setup'!$H$16),MAX(0,BA52+AX53-AY53),0))))))</x:f>
      </x:c>
      <x:c r="AG53" s="54" t="str">
        <x:f>IF('Debt Setup'!$F$3=0,"",MAX(0,AG52+AD53-AE53-AF53))</x:f>
      </x:c>
      <x:c r="AH53" s="54" t="str">
        <x:f>IF('Debt Setup'!$F$3=0,"",IF(AK52&lt;=0,0,AK52*'Debt Setup'!$D$17/100/12))</x:f>
      </x:c>
      <x:c r="AI53" s="54" t="str">
        <x:f>IF('Debt Setup'!$F$3=0,"",IF('Debt Setup'!$H$17="",0,MIN('Debt Setup'!$E$17,MAX(0,AK52+AH53))))</x:f>
      </x:c>
      <x:c r="AJ53" s="54" t="str">
        <x:f>IF('Debt Setup'!$F$3=0,"",IF('Debt Setup'!$H$17="",0,MIN(MAX(0,AK52+AH53-AI53),MAX(0,'Debt Setup'!$F$5-(G53+K53+O53+S53+W53+AA53+AE53+AI53+AM53+AQ53+AU53+AY53)-(IF(AND('Debt Setup'!$H$10&lt;&gt;"",'Debt Setup'!$H$10&lt;'Debt Setup'!$H$17),MAX(0,I52+F53-G53),0)+IF(AND('Debt Setup'!$H$11&lt;&gt;"",'Debt Setup'!$H$11&lt;'Debt Setup'!$H$17),MAX(0,M52+J53-K53),0)+IF(AND('Debt Setup'!$H$12&lt;&gt;"",'Debt Setup'!$H$12&lt;'Debt Setup'!$H$17),MAX(0,Q52+N53-O53),0)+IF(AND('Debt Setup'!$H$13&lt;&gt;"",'Debt Setup'!$H$13&lt;'Debt Setup'!$H$17),MAX(0,U52+R53-S53),0)+IF(AND('Debt Setup'!$H$14&lt;&gt;"",'Debt Setup'!$H$14&lt;'Debt Setup'!$H$17),MAX(0,Y52+V53-W53),0)+IF(AND('Debt Setup'!$H$15&lt;&gt;"",'Debt Setup'!$H$15&lt;'Debt Setup'!$H$17),MAX(0,AC52+Z53-AA53),0)+IF(AND('Debt Setup'!$H$16&lt;&gt;"",'Debt Setup'!$H$16&lt;'Debt Setup'!$H$17),MAX(0,AG52+AD53-AE53),0)+IF(AND('Debt Setup'!$H$17&lt;&gt;"",'Debt Setup'!$H$17&lt;'Debt Setup'!$H$17),MAX(0,AK52+AH53-AI53),0)+IF(AND('Debt Setup'!$H$18&lt;&gt;"",'Debt Setup'!$H$18&lt;'Debt Setup'!$H$17),MAX(0,AO52+AL53-AM53),0)+IF(AND('Debt Setup'!$H$19&lt;&gt;"",'Debt Setup'!$H$19&lt;'Debt Setup'!$H$17),MAX(0,AS52+AP53-AQ53),0)+IF(AND('Debt Setup'!$H$20&lt;&gt;"",'Debt Setup'!$H$20&lt;'Debt Setup'!$H$17),MAX(0,AW52+AT53-AU53),0)+IF(AND('Debt Setup'!$H$21&lt;&gt;"",'Debt Setup'!$H$21&lt;'Debt Setup'!$H$17),MAX(0,BA52+AX53-AY53),0))))))</x:f>
      </x:c>
      <x:c r="AK53" s="54" t="str">
        <x:f>IF('Debt Setup'!$F$3=0,"",MAX(0,AK52+AH53-AI53-AJ53))</x:f>
      </x:c>
      <x:c r="AL53" s="54" t="str">
        <x:f>IF('Debt Setup'!$F$3=0,"",IF(AO52&lt;=0,0,AO52*'Debt Setup'!$D$18/100/12))</x:f>
      </x:c>
      <x:c r="AM53" s="54" t="str">
        <x:f>IF('Debt Setup'!$F$3=0,"",IF('Debt Setup'!$H$18="",0,MIN('Debt Setup'!$E$18,MAX(0,AO52+AL53))))</x:f>
      </x:c>
      <x:c r="AN53" s="54" t="str">
        <x:f>IF('Debt Setup'!$F$3=0,"",IF('Debt Setup'!$H$18="",0,MIN(MAX(0,AO52+AL53-AM53),MAX(0,'Debt Setup'!$F$5-(G53+K53+O53+S53+W53+AA53+AE53+AI53+AM53+AQ53+AU53+AY53)-(IF(AND('Debt Setup'!$H$10&lt;&gt;"",'Debt Setup'!$H$10&lt;'Debt Setup'!$H$18),MAX(0,I52+F53-G53),0)+IF(AND('Debt Setup'!$H$11&lt;&gt;"",'Debt Setup'!$H$11&lt;'Debt Setup'!$H$18),MAX(0,M52+J53-K53),0)+IF(AND('Debt Setup'!$H$12&lt;&gt;"",'Debt Setup'!$H$12&lt;'Debt Setup'!$H$18),MAX(0,Q52+N53-O53),0)+IF(AND('Debt Setup'!$H$13&lt;&gt;"",'Debt Setup'!$H$13&lt;'Debt Setup'!$H$18),MAX(0,U52+R53-S53),0)+IF(AND('Debt Setup'!$H$14&lt;&gt;"",'Debt Setup'!$H$14&lt;'Debt Setup'!$H$18),MAX(0,Y52+V53-W53),0)+IF(AND('Debt Setup'!$H$15&lt;&gt;"",'Debt Setup'!$H$15&lt;'Debt Setup'!$H$18),MAX(0,AC52+Z53-AA53),0)+IF(AND('Debt Setup'!$H$16&lt;&gt;"",'Debt Setup'!$H$16&lt;'Debt Setup'!$H$18),MAX(0,AG52+AD53-AE53),0)+IF(AND('Debt Setup'!$H$17&lt;&gt;"",'Debt Setup'!$H$17&lt;'Debt Setup'!$H$18),MAX(0,AK52+AH53-AI53),0)+IF(AND('Debt Setup'!$H$18&lt;&gt;"",'Debt Setup'!$H$18&lt;'Debt Setup'!$H$18),MAX(0,AO52+AL53-AM53),0)+IF(AND('Debt Setup'!$H$19&lt;&gt;"",'Debt Setup'!$H$19&lt;'Debt Setup'!$H$18),MAX(0,AS52+AP53-AQ53),0)+IF(AND('Debt Setup'!$H$20&lt;&gt;"",'Debt Setup'!$H$20&lt;'Debt Setup'!$H$18),MAX(0,AW52+AT53-AU53),0)+IF(AND('Debt Setup'!$H$21&lt;&gt;"",'Debt Setup'!$H$21&lt;'Debt Setup'!$H$18),MAX(0,BA52+AX53-AY53),0))))))</x:f>
      </x:c>
      <x:c r="AO53" s="54" t="str">
        <x:f>IF('Debt Setup'!$F$3=0,"",MAX(0,AO52+AL53-AM53-AN53))</x:f>
      </x:c>
      <x:c r="AP53" s="54" t="str">
        <x:f>IF('Debt Setup'!$F$3=0,"",IF(AS52&lt;=0,0,AS52*'Debt Setup'!$D$19/100/12))</x:f>
      </x:c>
      <x:c r="AQ53" s="54" t="str">
        <x:f>IF('Debt Setup'!$F$3=0,"",IF('Debt Setup'!$H$19="",0,MIN('Debt Setup'!$E$19,MAX(0,AS52+AP53))))</x:f>
      </x:c>
      <x:c r="AR53" s="54" t="str">
        <x:f>IF('Debt Setup'!$F$3=0,"",IF('Debt Setup'!$H$19="",0,MIN(MAX(0,AS52+AP53-AQ53),MAX(0,'Debt Setup'!$F$5-(G53+K53+O53+S53+W53+AA53+AE53+AI53+AM53+AQ53+AU53+AY53)-(IF(AND('Debt Setup'!$H$10&lt;&gt;"",'Debt Setup'!$H$10&lt;'Debt Setup'!$H$19),MAX(0,I52+F53-G53),0)+IF(AND('Debt Setup'!$H$11&lt;&gt;"",'Debt Setup'!$H$11&lt;'Debt Setup'!$H$19),MAX(0,M52+J53-K53),0)+IF(AND('Debt Setup'!$H$12&lt;&gt;"",'Debt Setup'!$H$12&lt;'Debt Setup'!$H$19),MAX(0,Q52+N53-O53),0)+IF(AND('Debt Setup'!$H$13&lt;&gt;"",'Debt Setup'!$H$13&lt;'Debt Setup'!$H$19),MAX(0,U52+R53-S53),0)+IF(AND('Debt Setup'!$H$14&lt;&gt;"",'Debt Setup'!$H$14&lt;'Debt Setup'!$H$19),MAX(0,Y52+V53-W53),0)+IF(AND('Debt Setup'!$H$15&lt;&gt;"",'Debt Setup'!$H$15&lt;'Debt Setup'!$H$19),MAX(0,AC52+Z53-AA53),0)+IF(AND('Debt Setup'!$H$16&lt;&gt;"",'Debt Setup'!$H$16&lt;'Debt Setup'!$H$19),MAX(0,AG52+AD53-AE53),0)+IF(AND('Debt Setup'!$H$17&lt;&gt;"",'Debt Setup'!$H$17&lt;'Debt Setup'!$H$19),MAX(0,AK52+AH53-AI53),0)+IF(AND('Debt Setup'!$H$18&lt;&gt;"",'Debt Setup'!$H$18&lt;'Debt Setup'!$H$19),MAX(0,AO52+AL53-AM53),0)+IF(AND('Debt Setup'!$H$19&lt;&gt;"",'Debt Setup'!$H$19&lt;'Debt Setup'!$H$19),MAX(0,AS52+AP53-AQ53),0)+IF(AND('Debt Setup'!$H$20&lt;&gt;"",'Debt Setup'!$H$20&lt;'Debt Setup'!$H$19),MAX(0,AW52+AT53-AU53),0)+IF(AND('Debt Setup'!$H$21&lt;&gt;"",'Debt Setup'!$H$21&lt;'Debt Setup'!$H$19),MAX(0,BA52+AX53-AY53),0))))))</x:f>
      </x:c>
      <x:c r="AS53" s="54" t="str">
        <x:f>IF('Debt Setup'!$F$3=0,"",MAX(0,AS52+AP53-AQ53-AR53))</x:f>
      </x:c>
      <x:c r="AT53" s="54" t="str">
        <x:f>IF('Debt Setup'!$F$3=0,"",IF(AW52&lt;=0,0,AW52*'Debt Setup'!$D$20/100/12))</x:f>
      </x:c>
      <x:c r="AU53" s="54" t="str">
        <x:f>IF('Debt Setup'!$F$3=0,"",IF('Debt Setup'!$H$20="",0,MIN('Debt Setup'!$E$20,MAX(0,AW52+AT53))))</x:f>
      </x:c>
      <x:c r="AV53" s="54" t="str">
        <x:f>IF('Debt Setup'!$F$3=0,"",IF('Debt Setup'!$H$20="",0,MIN(MAX(0,AW52+AT53-AU53),MAX(0,'Debt Setup'!$F$5-(G53+K53+O53+S53+W53+AA53+AE53+AI53+AM53+AQ53+AU53+AY53)-(IF(AND('Debt Setup'!$H$10&lt;&gt;"",'Debt Setup'!$H$10&lt;'Debt Setup'!$H$20),MAX(0,I52+F53-G53),0)+IF(AND('Debt Setup'!$H$11&lt;&gt;"",'Debt Setup'!$H$11&lt;'Debt Setup'!$H$20),MAX(0,M52+J53-K53),0)+IF(AND('Debt Setup'!$H$12&lt;&gt;"",'Debt Setup'!$H$12&lt;'Debt Setup'!$H$20),MAX(0,Q52+N53-O53),0)+IF(AND('Debt Setup'!$H$13&lt;&gt;"",'Debt Setup'!$H$13&lt;'Debt Setup'!$H$20),MAX(0,U52+R53-S53),0)+IF(AND('Debt Setup'!$H$14&lt;&gt;"",'Debt Setup'!$H$14&lt;'Debt Setup'!$H$20),MAX(0,Y52+V53-W53),0)+IF(AND('Debt Setup'!$H$15&lt;&gt;"",'Debt Setup'!$H$15&lt;'Debt Setup'!$H$20),MAX(0,AC52+Z53-AA53),0)+IF(AND('Debt Setup'!$H$16&lt;&gt;"",'Debt Setup'!$H$16&lt;'Debt Setup'!$H$20),MAX(0,AG52+AD53-AE53),0)+IF(AND('Debt Setup'!$H$17&lt;&gt;"",'Debt Setup'!$H$17&lt;'Debt Setup'!$H$20),MAX(0,AK52+AH53-AI53),0)+IF(AND('Debt Setup'!$H$18&lt;&gt;"",'Debt Setup'!$H$18&lt;'Debt Setup'!$H$20),MAX(0,AO52+AL53-AM53),0)+IF(AND('Debt Setup'!$H$19&lt;&gt;"",'Debt Setup'!$H$19&lt;'Debt Setup'!$H$20),MAX(0,AS52+AP53-AQ53),0)+IF(AND('Debt Setup'!$H$20&lt;&gt;"",'Debt Setup'!$H$20&lt;'Debt Setup'!$H$20),MAX(0,AW52+AT53-AU53),0)+IF(AND('Debt Setup'!$H$21&lt;&gt;"",'Debt Setup'!$H$21&lt;'Debt Setup'!$H$20),MAX(0,BA52+AX53-AY53),0))))))</x:f>
      </x:c>
      <x:c r="AW53" s="54" t="str">
        <x:f>IF('Debt Setup'!$F$3=0,"",MAX(0,AW52+AT53-AU53-AV53))</x:f>
      </x:c>
      <x:c r="AX53" s="54" t="str">
        <x:f>IF('Debt Setup'!$F$3=0,"",IF(BA52&lt;=0,0,BA52*'Debt Setup'!$D$21/100/12))</x:f>
      </x:c>
      <x:c r="AY53" s="54" t="str">
        <x:f>IF('Debt Setup'!$F$3=0,"",IF('Debt Setup'!$H$21="",0,MIN('Debt Setup'!$E$21,MAX(0,BA52+AX53))))</x:f>
      </x:c>
      <x:c r="AZ53" s="54" t="str">
        <x:f>IF('Debt Setup'!$F$3=0,"",IF('Debt Setup'!$H$21="",0,MIN(MAX(0,BA52+AX53-AY53),MAX(0,'Debt Setup'!$F$5-(G53+K53+O53+S53+W53+AA53+AE53+AI53+AM53+AQ53+AU53+AY53)-(IF(AND('Debt Setup'!$H$10&lt;&gt;"",'Debt Setup'!$H$10&lt;'Debt Setup'!$H$21),MAX(0,I52+F53-G53),0)+IF(AND('Debt Setup'!$H$11&lt;&gt;"",'Debt Setup'!$H$11&lt;'Debt Setup'!$H$21),MAX(0,M52+J53-K53),0)+IF(AND('Debt Setup'!$H$12&lt;&gt;"",'Debt Setup'!$H$12&lt;'Debt Setup'!$H$21),MAX(0,Q52+N53-O53),0)+IF(AND('Debt Setup'!$H$13&lt;&gt;"",'Debt Setup'!$H$13&lt;'Debt Setup'!$H$21),MAX(0,U52+R53-S53),0)+IF(AND('Debt Setup'!$H$14&lt;&gt;"",'Debt Setup'!$H$14&lt;'Debt Setup'!$H$21),MAX(0,Y52+V53-W53),0)+IF(AND('Debt Setup'!$H$15&lt;&gt;"",'Debt Setup'!$H$15&lt;'Debt Setup'!$H$21),MAX(0,AC52+Z53-AA53),0)+IF(AND('Debt Setup'!$H$16&lt;&gt;"",'Debt Setup'!$H$16&lt;'Debt Setup'!$H$21),MAX(0,AG52+AD53-AE53),0)+IF(AND('Debt Setup'!$H$17&lt;&gt;"",'Debt Setup'!$H$17&lt;'Debt Setup'!$H$21),MAX(0,AK52+AH53-AI53),0)+IF(AND('Debt Setup'!$H$18&lt;&gt;"",'Debt Setup'!$H$18&lt;'Debt Setup'!$H$21),MAX(0,AO52+AL53-AM53),0)+IF(AND('Debt Setup'!$H$19&lt;&gt;"",'Debt Setup'!$H$19&lt;'Debt Setup'!$H$21),MAX(0,AS52+AP53-AQ53),0)+IF(AND('Debt Setup'!$H$20&lt;&gt;"",'Debt Setup'!$H$20&lt;'Debt Setup'!$H$21),MAX(0,AW52+AT53-AU53),0)+IF(AND('Debt Setup'!$H$21&lt;&gt;"",'Debt Setup'!$H$21&lt;'Debt Setup'!$H$21),MAX(0,BA52+AX53-AY53),0))))))</x:f>
      </x:c>
      <x:c r="BA53" s="54" t="str">
        <x:f>IF('Debt Setup'!$F$3=0,"",MAX(0,BA52+AX53-AY53-AZ53))</x:f>
      </x:c>
    </x:row>
    <x:row r="54">
      <x:c r="A54" t="n">
        <x:v>49</x:v>
      </x:c>
      <x:c r="B54" s="86" t="str">
        <x:f>IF('Debt Setup'!$F$3=0,"",DATE(YEAR('Debt Setup'!$B$6),MONTH('Debt Setup'!$B$6)+A54-1,1))</x:f>
      </x:c>
      <x:c r="C54" s="54" t="str">
        <x:f>IF('Debt Setup'!$F$3=0,"",I54+M54+Q54+U54+Y54+AC54+AG54+AK54+AO54+AS54+AW54+BA54)</x:f>
      </x:c>
      <x:c r="D54" s="54" t="str">
        <x:f>IF('Debt Setup'!$F$3=0,"",G54+H54+K54+L54+O54+P54+S54+T54+W54+X54+AA54+AB54+AE54+AF54+AI54+AJ54+AM54+AN54+AQ54+AR54+AU54+AV54+AY54+AZ54)</x:f>
      </x:c>
      <x:c r="E54" s="54" t="str">
        <x:f>IF('Debt Setup'!$F$3=0,"",F54+J54+N54+R54+V54+Z54+AD54+AH54+AL54+AP54+AT54+AX54)</x:f>
      </x:c>
      <x:c r="F54" s="54" t="str">
        <x:f>IF('Debt Setup'!$F$3=0,"",IF(I53&lt;=0,0,I53*'Debt Setup'!$D$10/100/12))</x:f>
      </x:c>
      <x:c r="G54" s="54" t="str">
        <x:f>IF('Debt Setup'!$F$3=0,"",IF('Debt Setup'!$H$10="",0,MIN('Debt Setup'!$E$10,MAX(0,I53+F54))))</x:f>
      </x:c>
      <x:c r="H54" s="54" t="str">
        <x:f>IF('Debt Setup'!$F$3=0,"",IF('Debt Setup'!$H$10="",0,MIN(MAX(0,I53+F54-G54),MAX(0,'Debt Setup'!$F$5-(G54+K54+O54+S54+W54+AA54+AE54+AI54+AM54+AQ54+AU54+AY54)-(IF(AND('Debt Setup'!$H$10&lt;&gt;"",'Debt Setup'!$H$10&lt;'Debt Setup'!$H$10),MAX(0,I53+F54-G54),0)+IF(AND('Debt Setup'!$H$11&lt;&gt;"",'Debt Setup'!$H$11&lt;'Debt Setup'!$H$10),MAX(0,M53+J54-K54),0)+IF(AND('Debt Setup'!$H$12&lt;&gt;"",'Debt Setup'!$H$12&lt;'Debt Setup'!$H$10),MAX(0,Q53+N54-O54),0)+IF(AND('Debt Setup'!$H$13&lt;&gt;"",'Debt Setup'!$H$13&lt;'Debt Setup'!$H$10),MAX(0,U53+R54-S54),0)+IF(AND('Debt Setup'!$H$14&lt;&gt;"",'Debt Setup'!$H$14&lt;'Debt Setup'!$H$10),MAX(0,Y53+V54-W54),0)+IF(AND('Debt Setup'!$H$15&lt;&gt;"",'Debt Setup'!$H$15&lt;'Debt Setup'!$H$10),MAX(0,AC53+Z54-AA54),0)+IF(AND('Debt Setup'!$H$16&lt;&gt;"",'Debt Setup'!$H$16&lt;'Debt Setup'!$H$10),MAX(0,AG53+AD54-AE54),0)+IF(AND('Debt Setup'!$H$17&lt;&gt;"",'Debt Setup'!$H$17&lt;'Debt Setup'!$H$10),MAX(0,AK53+AH54-AI54),0)+IF(AND('Debt Setup'!$H$18&lt;&gt;"",'Debt Setup'!$H$18&lt;'Debt Setup'!$H$10),MAX(0,AO53+AL54-AM54),0)+IF(AND('Debt Setup'!$H$19&lt;&gt;"",'Debt Setup'!$H$19&lt;'Debt Setup'!$H$10),MAX(0,AS53+AP54-AQ54),0)+IF(AND('Debt Setup'!$H$20&lt;&gt;"",'Debt Setup'!$H$20&lt;'Debt Setup'!$H$10),MAX(0,AW53+AT54-AU54),0)+IF(AND('Debt Setup'!$H$21&lt;&gt;"",'Debt Setup'!$H$21&lt;'Debt Setup'!$H$10),MAX(0,BA53+AX54-AY54),0))))))</x:f>
      </x:c>
      <x:c r="I54" s="54" t="str">
        <x:f>IF('Debt Setup'!$F$3=0,"",MAX(0,I53+F54-G54-H54))</x:f>
      </x:c>
      <x:c r="J54" s="54" t="str">
        <x:f>IF('Debt Setup'!$F$3=0,"",IF(M53&lt;=0,0,M53*'Debt Setup'!$D$11/100/12))</x:f>
      </x:c>
      <x:c r="K54" s="54" t="str">
        <x:f>IF('Debt Setup'!$F$3=0,"",IF('Debt Setup'!$H$11="",0,MIN('Debt Setup'!$E$11,MAX(0,M53+J54))))</x:f>
      </x:c>
      <x:c r="L54" s="54" t="str">
        <x:f>IF('Debt Setup'!$F$3=0,"",IF('Debt Setup'!$H$11="",0,MIN(MAX(0,M53+J54-K54),MAX(0,'Debt Setup'!$F$5-(G54+K54+O54+S54+W54+AA54+AE54+AI54+AM54+AQ54+AU54+AY54)-(IF(AND('Debt Setup'!$H$10&lt;&gt;"",'Debt Setup'!$H$10&lt;'Debt Setup'!$H$11),MAX(0,I53+F54-G54),0)+IF(AND('Debt Setup'!$H$11&lt;&gt;"",'Debt Setup'!$H$11&lt;'Debt Setup'!$H$11),MAX(0,M53+J54-K54),0)+IF(AND('Debt Setup'!$H$12&lt;&gt;"",'Debt Setup'!$H$12&lt;'Debt Setup'!$H$11),MAX(0,Q53+N54-O54),0)+IF(AND('Debt Setup'!$H$13&lt;&gt;"",'Debt Setup'!$H$13&lt;'Debt Setup'!$H$11),MAX(0,U53+R54-S54),0)+IF(AND('Debt Setup'!$H$14&lt;&gt;"",'Debt Setup'!$H$14&lt;'Debt Setup'!$H$11),MAX(0,Y53+V54-W54),0)+IF(AND('Debt Setup'!$H$15&lt;&gt;"",'Debt Setup'!$H$15&lt;'Debt Setup'!$H$11),MAX(0,AC53+Z54-AA54),0)+IF(AND('Debt Setup'!$H$16&lt;&gt;"",'Debt Setup'!$H$16&lt;'Debt Setup'!$H$11),MAX(0,AG53+AD54-AE54),0)+IF(AND('Debt Setup'!$H$17&lt;&gt;"",'Debt Setup'!$H$17&lt;'Debt Setup'!$H$11),MAX(0,AK53+AH54-AI54),0)+IF(AND('Debt Setup'!$H$18&lt;&gt;"",'Debt Setup'!$H$18&lt;'Debt Setup'!$H$11),MAX(0,AO53+AL54-AM54),0)+IF(AND('Debt Setup'!$H$19&lt;&gt;"",'Debt Setup'!$H$19&lt;'Debt Setup'!$H$11),MAX(0,AS53+AP54-AQ54),0)+IF(AND('Debt Setup'!$H$20&lt;&gt;"",'Debt Setup'!$H$20&lt;'Debt Setup'!$H$11),MAX(0,AW53+AT54-AU54),0)+IF(AND('Debt Setup'!$H$21&lt;&gt;"",'Debt Setup'!$H$21&lt;'Debt Setup'!$H$11),MAX(0,BA53+AX54-AY54),0))))))</x:f>
      </x:c>
      <x:c r="M54" s="54" t="str">
        <x:f>IF('Debt Setup'!$F$3=0,"",MAX(0,M53+J54-K54-L54))</x:f>
      </x:c>
      <x:c r="N54" s="54" t="str">
        <x:f>IF('Debt Setup'!$F$3=0,"",IF(Q53&lt;=0,0,Q53*'Debt Setup'!$D$12/100/12))</x:f>
      </x:c>
      <x:c r="O54" s="54" t="str">
        <x:f>IF('Debt Setup'!$F$3=0,"",IF('Debt Setup'!$H$12="",0,MIN('Debt Setup'!$E$12,MAX(0,Q53+N54))))</x:f>
      </x:c>
      <x:c r="P54" s="54" t="str">
        <x:f>IF('Debt Setup'!$F$3=0,"",IF('Debt Setup'!$H$12="",0,MIN(MAX(0,Q53+N54-O54),MAX(0,'Debt Setup'!$F$5-(G54+K54+O54+S54+W54+AA54+AE54+AI54+AM54+AQ54+AU54+AY54)-(IF(AND('Debt Setup'!$H$10&lt;&gt;"",'Debt Setup'!$H$10&lt;'Debt Setup'!$H$12),MAX(0,I53+F54-G54),0)+IF(AND('Debt Setup'!$H$11&lt;&gt;"",'Debt Setup'!$H$11&lt;'Debt Setup'!$H$12),MAX(0,M53+J54-K54),0)+IF(AND('Debt Setup'!$H$12&lt;&gt;"",'Debt Setup'!$H$12&lt;'Debt Setup'!$H$12),MAX(0,Q53+N54-O54),0)+IF(AND('Debt Setup'!$H$13&lt;&gt;"",'Debt Setup'!$H$13&lt;'Debt Setup'!$H$12),MAX(0,U53+R54-S54),0)+IF(AND('Debt Setup'!$H$14&lt;&gt;"",'Debt Setup'!$H$14&lt;'Debt Setup'!$H$12),MAX(0,Y53+V54-W54),0)+IF(AND('Debt Setup'!$H$15&lt;&gt;"",'Debt Setup'!$H$15&lt;'Debt Setup'!$H$12),MAX(0,AC53+Z54-AA54),0)+IF(AND('Debt Setup'!$H$16&lt;&gt;"",'Debt Setup'!$H$16&lt;'Debt Setup'!$H$12),MAX(0,AG53+AD54-AE54),0)+IF(AND('Debt Setup'!$H$17&lt;&gt;"",'Debt Setup'!$H$17&lt;'Debt Setup'!$H$12),MAX(0,AK53+AH54-AI54),0)+IF(AND('Debt Setup'!$H$18&lt;&gt;"",'Debt Setup'!$H$18&lt;'Debt Setup'!$H$12),MAX(0,AO53+AL54-AM54),0)+IF(AND('Debt Setup'!$H$19&lt;&gt;"",'Debt Setup'!$H$19&lt;'Debt Setup'!$H$12),MAX(0,AS53+AP54-AQ54),0)+IF(AND('Debt Setup'!$H$20&lt;&gt;"",'Debt Setup'!$H$20&lt;'Debt Setup'!$H$12),MAX(0,AW53+AT54-AU54),0)+IF(AND('Debt Setup'!$H$21&lt;&gt;"",'Debt Setup'!$H$21&lt;'Debt Setup'!$H$12),MAX(0,BA53+AX54-AY54),0))))))</x:f>
      </x:c>
      <x:c r="Q54" s="54" t="str">
        <x:f>IF('Debt Setup'!$F$3=0,"",MAX(0,Q53+N54-O54-P54))</x:f>
      </x:c>
      <x:c r="R54" s="54" t="str">
        <x:f>IF('Debt Setup'!$F$3=0,"",IF(U53&lt;=0,0,U53*'Debt Setup'!$D$13/100/12))</x:f>
      </x:c>
      <x:c r="S54" s="54" t="str">
        <x:f>IF('Debt Setup'!$F$3=0,"",IF('Debt Setup'!$H$13="",0,MIN('Debt Setup'!$E$13,MAX(0,U53+R54))))</x:f>
      </x:c>
      <x:c r="T54" s="54" t="str">
        <x:f>IF('Debt Setup'!$F$3=0,"",IF('Debt Setup'!$H$13="",0,MIN(MAX(0,U53+R54-S54),MAX(0,'Debt Setup'!$F$5-(G54+K54+O54+S54+W54+AA54+AE54+AI54+AM54+AQ54+AU54+AY54)-(IF(AND('Debt Setup'!$H$10&lt;&gt;"",'Debt Setup'!$H$10&lt;'Debt Setup'!$H$13),MAX(0,I53+F54-G54),0)+IF(AND('Debt Setup'!$H$11&lt;&gt;"",'Debt Setup'!$H$11&lt;'Debt Setup'!$H$13),MAX(0,M53+J54-K54),0)+IF(AND('Debt Setup'!$H$12&lt;&gt;"",'Debt Setup'!$H$12&lt;'Debt Setup'!$H$13),MAX(0,Q53+N54-O54),0)+IF(AND('Debt Setup'!$H$13&lt;&gt;"",'Debt Setup'!$H$13&lt;'Debt Setup'!$H$13),MAX(0,U53+R54-S54),0)+IF(AND('Debt Setup'!$H$14&lt;&gt;"",'Debt Setup'!$H$14&lt;'Debt Setup'!$H$13),MAX(0,Y53+V54-W54),0)+IF(AND('Debt Setup'!$H$15&lt;&gt;"",'Debt Setup'!$H$15&lt;'Debt Setup'!$H$13),MAX(0,AC53+Z54-AA54),0)+IF(AND('Debt Setup'!$H$16&lt;&gt;"",'Debt Setup'!$H$16&lt;'Debt Setup'!$H$13),MAX(0,AG53+AD54-AE54),0)+IF(AND('Debt Setup'!$H$17&lt;&gt;"",'Debt Setup'!$H$17&lt;'Debt Setup'!$H$13),MAX(0,AK53+AH54-AI54),0)+IF(AND('Debt Setup'!$H$18&lt;&gt;"",'Debt Setup'!$H$18&lt;'Debt Setup'!$H$13),MAX(0,AO53+AL54-AM54),0)+IF(AND('Debt Setup'!$H$19&lt;&gt;"",'Debt Setup'!$H$19&lt;'Debt Setup'!$H$13),MAX(0,AS53+AP54-AQ54),0)+IF(AND('Debt Setup'!$H$20&lt;&gt;"",'Debt Setup'!$H$20&lt;'Debt Setup'!$H$13),MAX(0,AW53+AT54-AU54),0)+IF(AND('Debt Setup'!$H$21&lt;&gt;"",'Debt Setup'!$H$21&lt;'Debt Setup'!$H$13),MAX(0,BA53+AX54-AY54),0))))))</x:f>
      </x:c>
      <x:c r="U54" s="54" t="str">
        <x:f>IF('Debt Setup'!$F$3=0,"",MAX(0,U53+R54-S54-T54))</x:f>
      </x:c>
      <x:c r="V54" s="54" t="str">
        <x:f>IF('Debt Setup'!$F$3=0,"",IF(Y53&lt;=0,0,Y53*'Debt Setup'!$D$14/100/12))</x:f>
      </x:c>
      <x:c r="W54" s="54" t="str">
        <x:f>IF('Debt Setup'!$F$3=0,"",IF('Debt Setup'!$H$14="",0,MIN('Debt Setup'!$E$14,MAX(0,Y53+V54))))</x:f>
      </x:c>
      <x:c r="X54" s="54" t="str">
        <x:f>IF('Debt Setup'!$F$3=0,"",IF('Debt Setup'!$H$14="",0,MIN(MAX(0,Y53+V54-W54),MAX(0,'Debt Setup'!$F$5-(G54+K54+O54+S54+W54+AA54+AE54+AI54+AM54+AQ54+AU54+AY54)-(IF(AND('Debt Setup'!$H$10&lt;&gt;"",'Debt Setup'!$H$10&lt;'Debt Setup'!$H$14),MAX(0,I53+F54-G54),0)+IF(AND('Debt Setup'!$H$11&lt;&gt;"",'Debt Setup'!$H$11&lt;'Debt Setup'!$H$14),MAX(0,M53+J54-K54),0)+IF(AND('Debt Setup'!$H$12&lt;&gt;"",'Debt Setup'!$H$12&lt;'Debt Setup'!$H$14),MAX(0,Q53+N54-O54),0)+IF(AND('Debt Setup'!$H$13&lt;&gt;"",'Debt Setup'!$H$13&lt;'Debt Setup'!$H$14),MAX(0,U53+R54-S54),0)+IF(AND('Debt Setup'!$H$14&lt;&gt;"",'Debt Setup'!$H$14&lt;'Debt Setup'!$H$14),MAX(0,Y53+V54-W54),0)+IF(AND('Debt Setup'!$H$15&lt;&gt;"",'Debt Setup'!$H$15&lt;'Debt Setup'!$H$14),MAX(0,AC53+Z54-AA54),0)+IF(AND('Debt Setup'!$H$16&lt;&gt;"",'Debt Setup'!$H$16&lt;'Debt Setup'!$H$14),MAX(0,AG53+AD54-AE54),0)+IF(AND('Debt Setup'!$H$17&lt;&gt;"",'Debt Setup'!$H$17&lt;'Debt Setup'!$H$14),MAX(0,AK53+AH54-AI54),0)+IF(AND('Debt Setup'!$H$18&lt;&gt;"",'Debt Setup'!$H$18&lt;'Debt Setup'!$H$14),MAX(0,AO53+AL54-AM54),0)+IF(AND('Debt Setup'!$H$19&lt;&gt;"",'Debt Setup'!$H$19&lt;'Debt Setup'!$H$14),MAX(0,AS53+AP54-AQ54),0)+IF(AND('Debt Setup'!$H$20&lt;&gt;"",'Debt Setup'!$H$20&lt;'Debt Setup'!$H$14),MAX(0,AW53+AT54-AU54),0)+IF(AND('Debt Setup'!$H$21&lt;&gt;"",'Debt Setup'!$H$21&lt;'Debt Setup'!$H$14),MAX(0,BA53+AX54-AY54),0))))))</x:f>
      </x:c>
      <x:c r="Y54" s="54" t="str">
        <x:f>IF('Debt Setup'!$F$3=0,"",MAX(0,Y53+V54-W54-X54))</x:f>
      </x:c>
      <x:c r="Z54" s="54" t="str">
        <x:f>IF('Debt Setup'!$F$3=0,"",IF(AC53&lt;=0,0,AC53*'Debt Setup'!$D$15/100/12))</x:f>
      </x:c>
      <x:c r="AA54" s="54" t="str">
        <x:f>IF('Debt Setup'!$F$3=0,"",IF('Debt Setup'!$H$15="",0,MIN('Debt Setup'!$E$15,MAX(0,AC53+Z54))))</x:f>
      </x:c>
      <x:c r="AB54" s="54" t="str">
        <x:f>IF('Debt Setup'!$F$3=0,"",IF('Debt Setup'!$H$15="",0,MIN(MAX(0,AC53+Z54-AA54),MAX(0,'Debt Setup'!$F$5-(G54+K54+O54+S54+W54+AA54+AE54+AI54+AM54+AQ54+AU54+AY54)-(IF(AND('Debt Setup'!$H$10&lt;&gt;"",'Debt Setup'!$H$10&lt;'Debt Setup'!$H$15),MAX(0,I53+F54-G54),0)+IF(AND('Debt Setup'!$H$11&lt;&gt;"",'Debt Setup'!$H$11&lt;'Debt Setup'!$H$15),MAX(0,M53+J54-K54),0)+IF(AND('Debt Setup'!$H$12&lt;&gt;"",'Debt Setup'!$H$12&lt;'Debt Setup'!$H$15),MAX(0,Q53+N54-O54),0)+IF(AND('Debt Setup'!$H$13&lt;&gt;"",'Debt Setup'!$H$13&lt;'Debt Setup'!$H$15),MAX(0,U53+R54-S54),0)+IF(AND('Debt Setup'!$H$14&lt;&gt;"",'Debt Setup'!$H$14&lt;'Debt Setup'!$H$15),MAX(0,Y53+V54-W54),0)+IF(AND('Debt Setup'!$H$15&lt;&gt;"",'Debt Setup'!$H$15&lt;'Debt Setup'!$H$15),MAX(0,AC53+Z54-AA54),0)+IF(AND('Debt Setup'!$H$16&lt;&gt;"",'Debt Setup'!$H$16&lt;'Debt Setup'!$H$15),MAX(0,AG53+AD54-AE54),0)+IF(AND('Debt Setup'!$H$17&lt;&gt;"",'Debt Setup'!$H$17&lt;'Debt Setup'!$H$15),MAX(0,AK53+AH54-AI54),0)+IF(AND('Debt Setup'!$H$18&lt;&gt;"",'Debt Setup'!$H$18&lt;'Debt Setup'!$H$15),MAX(0,AO53+AL54-AM54),0)+IF(AND('Debt Setup'!$H$19&lt;&gt;"",'Debt Setup'!$H$19&lt;'Debt Setup'!$H$15),MAX(0,AS53+AP54-AQ54),0)+IF(AND('Debt Setup'!$H$20&lt;&gt;"",'Debt Setup'!$H$20&lt;'Debt Setup'!$H$15),MAX(0,AW53+AT54-AU54),0)+IF(AND('Debt Setup'!$H$21&lt;&gt;"",'Debt Setup'!$H$21&lt;'Debt Setup'!$H$15),MAX(0,BA53+AX54-AY54),0))))))</x:f>
      </x:c>
      <x:c r="AC54" s="54" t="str">
        <x:f>IF('Debt Setup'!$F$3=0,"",MAX(0,AC53+Z54-AA54-AB54))</x:f>
      </x:c>
      <x:c r="AD54" s="54" t="str">
        <x:f>IF('Debt Setup'!$F$3=0,"",IF(AG53&lt;=0,0,AG53*'Debt Setup'!$D$16/100/12))</x:f>
      </x:c>
      <x:c r="AE54" s="54" t="str">
        <x:f>IF('Debt Setup'!$F$3=0,"",IF('Debt Setup'!$H$16="",0,MIN('Debt Setup'!$E$16,MAX(0,AG53+AD54))))</x:f>
      </x:c>
      <x:c r="AF54" s="54" t="str">
        <x:f>IF('Debt Setup'!$F$3=0,"",IF('Debt Setup'!$H$16="",0,MIN(MAX(0,AG53+AD54-AE54),MAX(0,'Debt Setup'!$F$5-(G54+K54+O54+S54+W54+AA54+AE54+AI54+AM54+AQ54+AU54+AY54)-(IF(AND('Debt Setup'!$H$10&lt;&gt;"",'Debt Setup'!$H$10&lt;'Debt Setup'!$H$16),MAX(0,I53+F54-G54),0)+IF(AND('Debt Setup'!$H$11&lt;&gt;"",'Debt Setup'!$H$11&lt;'Debt Setup'!$H$16),MAX(0,M53+J54-K54),0)+IF(AND('Debt Setup'!$H$12&lt;&gt;"",'Debt Setup'!$H$12&lt;'Debt Setup'!$H$16),MAX(0,Q53+N54-O54),0)+IF(AND('Debt Setup'!$H$13&lt;&gt;"",'Debt Setup'!$H$13&lt;'Debt Setup'!$H$16),MAX(0,U53+R54-S54),0)+IF(AND('Debt Setup'!$H$14&lt;&gt;"",'Debt Setup'!$H$14&lt;'Debt Setup'!$H$16),MAX(0,Y53+V54-W54),0)+IF(AND('Debt Setup'!$H$15&lt;&gt;"",'Debt Setup'!$H$15&lt;'Debt Setup'!$H$16),MAX(0,AC53+Z54-AA54),0)+IF(AND('Debt Setup'!$H$16&lt;&gt;"",'Debt Setup'!$H$16&lt;'Debt Setup'!$H$16),MAX(0,AG53+AD54-AE54),0)+IF(AND('Debt Setup'!$H$17&lt;&gt;"",'Debt Setup'!$H$17&lt;'Debt Setup'!$H$16),MAX(0,AK53+AH54-AI54),0)+IF(AND('Debt Setup'!$H$18&lt;&gt;"",'Debt Setup'!$H$18&lt;'Debt Setup'!$H$16),MAX(0,AO53+AL54-AM54),0)+IF(AND('Debt Setup'!$H$19&lt;&gt;"",'Debt Setup'!$H$19&lt;'Debt Setup'!$H$16),MAX(0,AS53+AP54-AQ54),0)+IF(AND('Debt Setup'!$H$20&lt;&gt;"",'Debt Setup'!$H$20&lt;'Debt Setup'!$H$16),MAX(0,AW53+AT54-AU54),0)+IF(AND('Debt Setup'!$H$21&lt;&gt;"",'Debt Setup'!$H$21&lt;'Debt Setup'!$H$16),MAX(0,BA53+AX54-AY54),0))))))</x:f>
      </x:c>
      <x:c r="AG54" s="54" t="str">
        <x:f>IF('Debt Setup'!$F$3=0,"",MAX(0,AG53+AD54-AE54-AF54))</x:f>
      </x:c>
      <x:c r="AH54" s="54" t="str">
        <x:f>IF('Debt Setup'!$F$3=0,"",IF(AK53&lt;=0,0,AK53*'Debt Setup'!$D$17/100/12))</x:f>
      </x:c>
      <x:c r="AI54" s="54" t="str">
        <x:f>IF('Debt Setup'!$F$3=0,"",IF('Debt Setup'!$H$17="",0,MIN('Debt Setup'!$E$17,MAX(0,AK53+AH54))))</x:f>
      </x:c>
      <x:c r="AJ54" s="54" t="str">
        <x:f>IF('Debt Setup'!$F$3=0,"",IF('Debt Setup'!$H$17="",0,MIN(MAX(0,AK53+AH54-AI54),MAX(0,'Debt Setup'!$F$5-(G54+K54+O54+S54+W54+AA54+AE54+AI54+AM54+AQ54+AU54+AY54)-(IF(AND('Debt Setup'!$H$10&lt;&gt;"",'Debt Setup'!$H$10&lt;'Debt Setup'!$H$17),MAX(0,I53+F54-G54),0)+IF(AND('Debt Setup'!$H$11&lt;&gt;"",'Debt Setup'!$H$11&lt;'Debt Setup'!$H$17),MAX(0,M53+J54-K54),0)+IF(AND('Debt Setup'!$H$12&lt;&gt;"",'Debt Setup'!$H$12&lt;'Debt Setup'!$H$17),MAX(0,Q53+N54-O54),0)+IF(AND('Debt Setup'!$H$13&lt;&gt;"",'Debt Setup'!$H$13&lt;'Debt Setup'!$H$17),MAX(0,U53+R54-S54),0)+IF(AND('Debt Setup'!$H$14&lt;&gt;"",'Debt Setup'!$H$14&lt;'Debt Setup'!$H$17),MAX(0,Y53+V54-W54),0)+IF(AND('Debt Setup'!$H$15&lt;&gt;"",'Debt Setup'!$H$15&lt;'Debt Setup'!$H$17),MAX(0,AC53+Z54-AA54),0)+IF(AND('Debt Setup'!$H$16&lt;&gt;"",'Debt Setup'!$H$16&lt;'Debt Setup'!$H$17),MAX(0,AG53+AD54-AE54),0)+IF(AND('Debt Setup'!$H$17&lt;&gt;"",'Debt Setup'!$H$17&lt;'Debt Setup'!$H$17),MAX(0,AK53+AH54-AI54),0)+IF(AND('Debt Setup'!$H$18&lt;&gt;"",'Debt Setup'!$H$18&lt;'Debt Setup'!$H$17),MAX(0,AO53+AL54-AM54),0)+IF(AND('Debt Setup'!$H$19&lt;&gt;"",'Debt Setup'!$H$19&lt;'Debt Setup'!$H$17),MAX(0,AS53+AP54-AQ54),0)+IF(AND('Debt Setup'!$H$20&lt;&gt;"",'Debt Setup'!$H$20&lt;'Debt Setup'!$H$17),MAX(0,AW53+AT54-AU54),0)+IF(AND('Debt Setup'!$H$21&lt;&gt;"",'Debt Setup'!$H$21&lt;'Debt Setup'!$H$17),MAX(0,BA53+AX54-AY54),0))))))</x:f>
      </x:c>
      <x:c r="AK54" s="54" t="str">
        <x:f>IF('Debt Setup'!$F$3=0,"",MAX(0,AK53+AH54-AI54-AJ54))</x:f>
      </x:c>
      <x:c r="AL54" s="54" t="str">
        <x:f>IF('Debt Setup'!$F$3=0,"",IF(AO53&lt;=0,0,AO53*'Debt Setup'!$D$18/100/12))</x:f>
      </x:c>
      <x:c r="AM54" s="54" t="str">
        <x:f>IF('Debt Setup'!$F$3=0,"",IF('Debt Setup'!$H$18="",0,MIN('Debt Setup'!$E$18,MAX(0,AO53+AL54))))</x:f>
      </x:c>
      <x:c r="AN54" s="54" t="str">
        <x:f>IF('Debt Setup'!$F$3=0,"",IF('Debt Setup'!$H$18="",0,MIN(MAX(0,AO53+AL54-AM54),MAX(0,'Debt Setup'!$F$5-(G54+K54+O54+S54+W54+AA54+AE54+AI54+AM54+AQ54+AU54+AY54)-(IF(AND('Debt Setup'!$H$10&lt;&gt;"",'Debt Setup'!$H$10&lt;'Debt Setup'!$H$18),MAX(0,I53+F54-G54),0)+IF(AND('Debt Setup'!$H$11&lt;&gt;"",'Debt Setup'!$H$11&lt;'Debt Setup'!$H$18),MAX(0,M53+J54-K54),0)+IF(AND('Debt Setup'!$H$12&lt;&gt;"",'Debt Setup'!$H$12&lt;'Debt Setup'!$H$18),MAX(0,Q53+N54-O54),0)+IF(AND('Debt Setup'!$H$13&lt;&gt;"",'Debt Setup'!$H$13&lt;'Debt Setup'!$H$18),MAX(0,U53+R54-S54),0)+IF(AND('Debt Setup'!$H$14&lt;&gt;"",'Debt Setup'!$H$14&lt;'Debt Setup'!$H$18),MAX(0,Y53+V54-W54),0)+IF(AND('Debt Setup'!$H$15&lt;&gt;"",'Debt Setup'!$H$15&lt;'Debt Setup'!$H$18),MAX(0,AC53+Z54-AA54),0)+IF(AND('Debt Setup'!$H$16&lt;&gt;"",'Debt Setup'!$H$16&lt;'Debt Setup'!$H$18),MAX(0,AG53+AD54-AE54),0)+IF(AND('Debt Setup'!$H$17&lt;&gt;"",'Debt Setup'!$H$17&lt;'Debt Setup'!$H$18),MAX(0,AK53+AH54-AI54),0)+IF(AND('Debt Setup'!$H$18&lt;&gt;"",'Debt Setup'!$H$18&lt;'Debt Setup'!$H$18),MAX(0,AO53+AL54-AM54),0)+IF(AND('Debt Setup'!$H$19&lt;&gt;"",'Debt Setup'!$H$19&lt;'Debt Setup'!$H$18),MAX(0,AS53+AP54-AQ54),0)+IF(AND('Debt Setup'!$H$20&lt;&gt;"",'Debt Setup'!$H$20&lt;'Debt Setup'!$H$18),MAX(0,AW53+AT54-AU54),0)+IF(AND('Debt Setup'!$H$21&lt;&gt;"",'Debt Setup'!$H$21&lt;'Debt Setup'!$H$18),MAX(0,BA53+AX54-AY54),0))))))</x:f>
      </x:c>
      <x:c r="AO54" s="54" t="str">
        <x:f>IF('Debt Setup'!$F$3=0,"",MAX(0,AO53+AL54-AM54-AN54))</x:f>
      </x:c>
      <x:c r="AP54" s="54" t="str">
        <x:f>IF('Debt Setup'!$F$3=0,"",IF(AS53&lt;=0,0,AS53*'Debt Setup'!$D$19/100/12))</x:f>
      </x:c>
      <x:c r="AQ54" s="54" t="str">
        <x:f>IF('Debt Setup'!$F$3=0,"",IF('Debt Setup'!$H$19="",0,MIN('Debt Setup'!$E$19,MAX(0,AS53+AP54))))</x:f>
      </x:c>
      <x:c r="AR54" s="54" t="str">
        <x:f>IF('Debt Setup'!$F$3=0,"",IF('Debt Setup'!$H$19="",0,MIN(MAX(0,AS53+AP54-AQ54),MAX(0,'Debt Setup'!$F$5-(G54+K54+O54+S54+W54+AA54+AE54+AI54+AM54+AQ54+AU54+AY54)-(IF(AND('Debt Setup'!$H$10&lt;&gt;"",'Debt Setup'!$H$10&lt;'Debt Setup'!$H$19),MAX(0,I53+F54-G54),0)+IF(AND('Debt Setup'!$H$11&lt;&gt;"",'Debt Setup'!$H$11&lt;'Debt Setup'!$H$19),MAX(0,M53+J54-K54),0)+IF(AND('Debt Setup'!$H$12&lt;&gt;"",'Debt Setup'!$H$12&lt;'Debt Setup'!$H$19),MAX(0,Q53+N54-O54),0)+IF(AND('Debt Setup'!$H$13&lt;&gt;"",'Debt Setup'!$H$13&lt;'Debt Setup'!$H$19),MAX(0,U53+R54-S54),0)+IF(AND('Debt Setup'!$H$14&lt;&gt;"",'Debt Setup'!$H$14&lt;'Debt Setup'!$H$19),MAX(0,Y53+V54-W54),0)+IF(AND('Debt Setup'!$H$15&lt;&gt;"",'Debt Setup'!$H$15&lt;'Debt Setup'!$H$19),MAX(0,AC53+Z54-AA54),0)+IF(AND('Debt Setup'!$H$16&lt;&gt;"",'Debt Setup'!$H$16&lt;'Debt Setup'!$H$19),MAX(0,AG53+AD54-AE54),0)+IF(AND('Debt Setup'!$H$17&lt;&gt;"",'Debt Setup'!$H$17&lt;'Debt Setup'!$H$19),MAX(0,AK53+AH54-AI54),0)+IF(AND('Debt Setup'!$H$18&lt;&gt;"",'Debt Setup'!$H$18&lt;'Debt Setup'!$H$19),MAX(0,AO53+AL54-AM54),0)+IF(AND('Debt Setup'!$H$19&lt;&gt;"",'Debt Setup'!$H$19&lt;'Debt Setup'!$H$19),MAX(0,AS53+AP54-AQ54),0)+IF(AND('Debt Setup'!$H$20&lt;&gt;"",'Debt Setup'!$H$20&lt;'Debt Setup'!$H$19),MAX(0,AW53+AT54-AU54),0)+IF(AND('Debt Setup'!$H$21&lt;&gt;"",'Debt Setup'!$H$21&lt;'Debt Setup'!$H$19),MAX(0,BA53+AX54-AY54),0))))))</x:f>
      </x:c>
      <x:c r="AS54" s="54" t="str">
        <x:f>IF('Debt Setup'!$F$3=0,"",MAX(0,AS53+AP54-AQ54-AR54))</x:f>
      </x:c>
      <x:c r="AT54" s="54" t="str">
        <x:f>IF('Debt Setup'!$F$3=0,"",IF(AW53&lt;=0,0,AW53*'Debt Setup'!$D$20/100/12))</x:f>
      </x:c>
      <x:c r="AU54" s="54" t="str">
        <x:f>IF('Debt Setup'!$F$3=0,"",IF('Debt Setup'!$H$20="",0,MIN('Debt Setup'!$E$20,MAX(0,AW53+AT54))))</x:f>
      </x:c>
      <x:c r="AV54" s="54" t="str">
        <x:f>IF('Debt Setup'!$F$3=0,"",IF('Debt Setup'!$H$20="",0,MIN(MAX(0,AW53+AT54-AU54),MAX(0,'Debt Setup'!$F$5-(G54+K54+O54+S54+W54+AA54+AE54+AI54+AM54+AQ54+AU54+AY54)-(IF(AND('Debt Setup'!$H$10&lt;&gt;"",'Debt Setup'!$H$10&lt;'Debt Setup'!$H$20),MAX(0,I53+F54-G54),0)+IF(AND('Debt Setup'!$H$11&lt;&gt;"",'Debt Setup'!$H$11&lt;'Debt Setup'!$H$20),MAX(0,M53+J54-K54),0)+IF(AND('Debt Setup'!$H$12&lt;&gt;"",'Debt Setup'!$H$12&lt;'Debt Setup'!$H$20),MAX(0,Q53+N54-O54),0)+IF(AND('Debt Setup'!$H$13&lt;&gt;"",'Debt Setup'!$H$13&lt;'Debt Setup'!$H$20),MAX(0,U53+R54-S54),0)+IF(AND('Debt Setup'!$H$14&lt;&gt;"",'Debt Setup'!$H$14&lt;'Debt Setup'!$H$20),MAX(0,Y53+V54-W54),0)+IF(AND('Debt Setup'!$H$15&lt;&gt;"",'Debt Setup'!$H$15&lt;'Debt Setup'!$H$20),MAX(0,AC53+Z54-AA54),0)+IF(AND('Debt Setup'!$H$16&lt;&gt;"",'Debt Setup'!$H$16&lt;'Debt Setup'!$H$20),MAX(0,AG53+AD54-AE54),0)+IF(AND('Debt Setup'!$H$17&lt;&gt;"",'Debt Setup'!$H$17&lt;'Debt Setup'!$H$20),MAX(0,AK53+AH54-AI54),0)+IF(AND('Debt Setup'!$H$18&lt;&gt;"",'Debt Setup'!$H$18&lt;'Debt Setup'!$H$20),MAX(0,AO53+AL54-AM54),0)+IF(AND('Debt Setup'!$H$19&lt;&gt;"",'Debt Setup'!$H$19&lt;'Debt Setup'!$H$20),MAX(0,AS53+AP54-AQ54),0)+IF(AND('Debt Setup'!$H$20&lt;&gt;"",'Debt Setup'!$H$20&lt;'Debt Setup'!$H$20),MAX(0,AW53+AT54-AU54),0)+IF(AND('Debt Setup'!$H$21&lt;&gt;"",'Debt Setup'!$H$21&lt;'Debt Setup'!$H$20),MAX(0,BA53+AX54-AY54),0))))))</x:f>
      </x:c>
      <x:c r="AW54" s="54" t="str">
        <x:f>IF('Debt Setup'!$F$3=0,"",MAX(0,AW53+AT54-AU54-AV54))</x:f>
      </x:c>
      <x:c r="AX54" s="54" t="str">
        <x:f>IF('Debt Setup'!$F$3=0,"",IF(BA53&lt;=0,0,BA53*'Debt Setup'!$D$21/100/12))</x:f>
      </x:c>
      <x:c r="AY54" s="54" t="str">
        <x:f>IF('Debt Setup'!$F$3=0,"",IF('Debt Setup'!$H$21="",0,MIN('Debt Setup'!$E$21,MAX(0,BA53+AX54))))</x:f>
      </x:c>
      <x:c r="AZ54" s="54" t="str">
        <x:f>IF('Debt Setup'!$F$3=0,"",IF('Debt Setup'!$H$21="",0,MIN(MAX(0,BA53+AX54-AY54),MAX(0,'Debt Setup'!$F$5-(G54+K54+O54+S54+W54+AA54+AE54+AI54+AM54+AQ54+AU54+AY54)-(IF(AND('Debt Setup'!$H$10&lt;&gt;"",'Debt Setup'!$H$10&lt;'Debt Setup'!$H$21),MAX(0,I53+F54-G54),0)+IF(AND('Debt Setup'!$H$11&lt;&gt;"",'Debt Setup'!$H$11&lt;'Debt Setup'!$H$21),MAX(0,M53+J54-K54),0)+IF(AND('Debt Setup'!$H$12&lt;&gt;"",'Debt Setup'!$H$12&lt;'Debt Setup'!$H$21),MAX(0,Q53+N54-O54),0)+IF(AND('Debt Setup'!$H$13&lt;&gt;"",'Debt Setup'!$H$13&lt;'Debt Setup'!$H$21),MAX(0,U53+R54-S54),0)+IF(AND('Debt Setup'!$H$14&lt;&gt;"",'Debt Setup'!$H$14&lt;'Debt Setup'!$H$21),MAX(0,Y53+V54-W54),0)+IF(AND('Debt Setup'!$H$15&lt;&gt;"",'Debt Setup'!$H$15&lt;'Debt Setup'!$H$21),MAX(0,AC53+Z54-AA54),0)+IF(AND('Debt Setup'!$H$16&lt;&gt;"",'Debt Setup'!$H$16&lt;'Debt Setup'!$H$21),MAX(0,AG53+AD54-AE54),0)+IF(AND('Debt Setup'!$H$17&lt;&gt;"",'Debt Setup'!$H$17&lt;'Debt Setup'!$H$21),MAX(0,AK53+AH54-AI54),0)+IF(AND('Debt Setup'!$H$18&lt;&gt;"",'Debt Setup'!$H$18&lt;'Debt Setup'!$H$21),MAX(0,AO53+AL54-AM54),0)+IF(AND('Debt Setup'!$H$19&lt;&gt;"",'Debt Setup'!$H$19&lt;'Debt Setup'!$H$21),MAX(0,AS53+AP54-AQ54),0)+IF(AND('Debt Setup'!$H$20&lt;&gt;"",'Debt Setup'!$H$20&lt;'Debt Setup'!$H$21),MAX(0,AW53+AT54-AU54),0)+IF(AND('Debt Setup'!$H$21&lt;&gt;"",'Debt Setup'!$H$21&lt;'Debt Setup'!$H$21),MAX(0,BA53+AX54-AY54),0))))))</x:f>
      </x:c>
      <x:c r="BA54" s="54" t="str">
        <x:f>IF('Debt Setup'!$F$3=0,"",MAX(0,BA53+AX54-AY54-AZ54))</x:f>
      </x:c>
    </x:row>
    <x:row r="55">
      <x:c r="A55" t="n">
        <x:v>50</x:v>
      </x:c>
      <x:c r="B55" s="86" t="str">
        <x:f>IF('Debt Setup'!$F$3=0,"",DATE(YEAR('Debt Setup'!$B$6),MONTH('Debt Setup'!$B$6)+A55-1,1))</x:f>
      </x:c>
      <x:c r="C55" s="54" t="str">
        <x:f>IF('Debt Setup'!$F$3=0,"",I55+M55+Q55+U55+Y55+AC55+AG55+AK55+AO55+AS55+AW55+BA55)</x:f>
      </x:c>
      <x:c r="D55" s="54" t="str">
        <x:f>IF('Debt Setup'!$F$3=0,"",G55+H55+K55+L55+O55+P55+S55+T55+W55+X55+AA55+AB55+AE55+AF55+AI55+AJ55+AM55+AN55+AQ55+AR55+AU55+AV55+AY55+AZ55)</x:f>
      </x:c>
      <x:c r="E55" s="54" t="str">
        <x:f>IF('Debt Setup'!$F$3=0,"",F55+J55+N55+R55+V55+Z55+AD55+AH55+AL55+AP55+AT55+AX55)</x:f>
      </x:c>
      <x:c r="F55" s="54" t="str">
        <x:f>IF('Debt Setup'!$F$3=0,"",IF(I54&lt;=0,0,I54*'Debt Setup'!$D$10/100/12))</x:f>
      </x:c>
      <x:c r="G55" s="54" t="str">
        <x:f>IF('Debt Setup'!$F$3=0,"",IF('Debt Setup'!$H$10="",0,MIN('Debt Setup'!$E$10,MAX(0,I54+F55))))</x:f>
      </x:c>
      <x:c r="H55" s="54" t="str">
        <x:f>IF('Debt Setup'!$F$3=0,"",IF('Debt Setup'!$H$10="",0,MIN(MAX(0,I54+F55-G55),MAX(0,'Debt Setup'!$F$5-(G55+K55+O55+S55+W55+AA55+AE55+AI55+AM55+AQ55+AU55+AY55)-(IF(AND('Debt Setup'!$H$10&lt;&gt;"",'Debt Setup'!$H$10&lt;'Debt Setup'!$H$10),MAX(0,I54+F55-G55),0)+IF(AND('Debt Setup'!$H$11&lt;&gt;"",'Debt Setup'!$H$11&lt;'Debt Setup'!$H$10),MAX(0,M54+J55-K55),0)+IF(AND('Debt Setup'!$H$12&lt;&gt;"",'Debt Setup'!$H$12&lt;'Debt Setup'!$H$10),MAX(0,Q54+N55-O55),0)+IF(AND('Debt Setup'!$H$13&lt;&gt;"",'Debt Setup'!$H$13&lt;'Debt Setup'!$H$10),MAX(0,U54+R55-S55),0)+IF(AND('Debt Setup'!$H$14&lt;&gt;"",'Debt Setup'!$H$14&lt;'Debt Setup'!$H$10),MAX(0,Y54+V55-W55),0)+IF(AND('Debt Setup'!$H$15&lt;&gt;"",'Debt Setup'!$H$15&lt;'Debt Setup'!$H$10),MAX(0,AC54+Z55-AA55),0)+IF(AND('Debt Setup'!$H$16&lt;&gt;"",'Debt Setup'!$H$16&lt;'Debt Setup'!$H$10),MAX(0,AG54+AD55-AE55),0)+IF(AND('Debt Setup'!$H$17&lt;&gt;"",'Debt Setup'!$H$17&lt;'Debt Setup'!$H$10),MAX(0,AK54+AH55-AI55),0)+IF(AND('Debt Setup'!$H$18&lt;&gt;"",'Debt Setup'!$H$18&lt;'Debt Setup'!$H$10),MAX(0,AO54+AL55-AM55),0)+IF(AND('Debt Setup'!$H$19&lt;&gt;"",'Debt Setup'!$H$19&lt;'Debt Setup'!$H$10),MAX(0,AS54+AP55-AQ55),0)+IF(AND('Debt Setup'!$H$20&lt;&gt;"",'Debt Setup'!$H$20&lt;'Debt Setup'!$H$10),MAX(0,AW54+AT55-AU55),0)+IF(AND('Debt Setup'!$H$21&lt;&gt;"",'Debt Setup'!$H$21&lt;'Debt Setup'!$H$10),MAX(0,BA54+AX55-AY55),0))))))</x:f>
      </x:c>
      <x:c r="I55" s="54" t="str">
        <x:f>IF('Debt Setup'!$F$3=0,"",MAX(0,I54+F55-G55-H55))</x:f>
      </x:c>
      <x:c r="J55" s="54" t="str">
        <x:f>IF('Debt Setup'!$F$3=0,"",IF(M54&lt;=0,0,M54*'Debt Setup'!$D$11/100/12))</x:f>
      </x:c>
      <x:c r="K55" s="54" t="str">
        <x:f>IF('Debt Setup'!$F$3=0,"",IF('Debt Setup'!$H$11="",0,MIN('Debt Setup'!$E$11,MAX(0,M54+J55))))</x:f>
      </x:c>
      <x:c r="L55" s="54" t="str">
        <x:f>IF('Debt Setup'!$F$3=0,"",IF('Debt Setup'!$H$11="",0,MIN(MAX(0,M54+J55-K55),MAX(0,'Debt Setup'!$F$5-(G55+K55+O55+S55+W55+AA55+AE55+AI55+AM55+AQ55+AU55+AY55)-(IF(AND('Debt Setup'!$H$10&lt;&gt;"",'Debt Setup'!$H$10&lt;'Debt Setup'!$H$11),MAX(0,I54+F55-G55),0)+IF(AND('Debt Setup'!$H$11&lt;&gt;"",'Debt Setup'!$H$11&lt;'Debt Setup'!$H$11),MAX(0,M54+J55-K55),0)+IF(AND('Debt Setup'!$H$12&lt;&gt;"",'Debt Setup'!$H$12&lt;'Debt Setup'!$H$11),MAX(0,Q54+N55-O55),0)+IF(AND('Debt Setup'!$H$13&lt;&gt;"",'Debt Setup'!$H$13&lt;'Debt Setup'!$H$11),MAX(0,U54+R55-S55),0)+IF(AND('Debt Setup'!$H$14&lt;&gt;"",'Debt Setup'!$H$14&lt;'Debt Setup'!$H$11),MAX(0,Y54+V55-W55),0)+IF(AND('Debt Setup'!$H$15&lt;&gt;"",'Debt Setup'!$H$15&lt;'Debt Setup'!$H$11),MAX(0,AC54+Z55-AA55),0)+IF(AND('Debt Setup'!$H$16&lt;&gt;"",'Debt Setup'!$H$16&lt;'Debt Setup'!$H$11),MAX(0,AG54+AD55-AE55),0)+IF(AND('Debt Setup'!$H$17&lt;&gt;"",'Debt Setup'!$H$17&lt;'Debt Setup'!$H$11),MAX(0,AK54+AH55-AI55),0)+IF(AND('Debt Setup'!$H$18&lt;&gt;"",'Debt Setup'!$H$18&lt;'Debt Setup'!$H$11),MAX(0,AO54+AL55-AM55),0)+IF(AND('Debt Setup'!$H$19&lt;&gt;"",'Debt Setup'!$H$19&lt;'Debt Setup'!$H$11),MAX(0,AS54+AP55-AQ55),0)+IF(AND('Debt Setup'!$H$20&lt;&gt;"",'Debt Setup'!$H$20&lt;'Debt Setup'!$H$11),MAX(0,AW54+AT55-AU55),0)+IF(AND('Debt Setup'!$H$21&lt;&gt;"",'Debt Setup'!$H$21&lt;'Debt Setup'!$H$11),MAX(0,BA54+AX55-AY55),0))))))</x:f>
      </x:c>
      <x:c r="M55" s="54" t="str">
        <x:f>IF('Debt Setup'!$F$3=0,"",MAX(0,M54+J55-K55-L55))</x:f>
      </x:c>
      <x:c r="N55" s="54" t="str">
        <x:f>IF('Debt Setup'!$F$3=0,"",IF(Q54&lt;=0,0,Q54*'Debt Setup'!$D$12/100/12))</x:f>
      </x:c>
      <x:c r="O55" s="54" t="str">
        <x:f>IF('Debt Setup'!$F$3=0,"",IF('Debt Setup'!$H$12="",0,MIN('Debt Setup'!$E$12,MAX(0,Q54+N55))))</x:f>
      </x:c>
      <x:c r="P55" s="54" t="str">
        <x:f>IF('Debt Setup'!$F$3=0,"",IF('Debt Setup'!$H$12="",0,MIN(MAX(0,Q54+N55-O55),MAX(0,'Debt Setup'!$F$5-(G55+K55+O55+S55+W55+AA55+AE55+AI55+AM55+AQ55+AU55+AY55)-(IF(AND('Debt Setup'!$H$10&lt;&gt;"",'Debt Setup'!$H$10&lt;'Debt Setup'!$H$12),MAX(0,I54+F55-G55),0)+IF(AND('Debt Setup'!$H$11&lt;&gt;"",'Debt Setup'!$H$11&lt;'Debt Setup'!$H$12),MAX(0,M54+J55-K55),0)+IF(AND('Debt Setup'!$H$12&lt;&gt;"",'Debt Setup'!$H$12&lt;'Debt Setup'!$H$12),MAX(0,Q54+N55-O55),0)+IF(AND('Debt Setup'!$H$13&lt;&gt;"",'Debt Setup'!$H$13&lt;'Debt Setup'!$H$12),MAX(0,U54+R55-S55),0)+IF(AND('Debt Setup'!$H$14&lt;&gt;"",'Debt Setup'!$H$14&lt;'Debt Setup'!$H$12),MAX(0,Y54+V55-W55),0)+IF(AND('Debt Setup'!$H$15&lt;&gt;"",'Debt Setup'!$H$15&lt;'Debt Setup'!$H$12),MAX(0,AC54+Z55-AA55),0)+IF(AND('Debt Setup'!$H$16&lt;&gt;"",'Debt Setup'!$H$16&lt;'Debt Setup'!$H$12),MAX(0,AG54+AD55-AE55),0)+IF(AND('Debt Setup'!$H$17&lt;&gt;"",'Debt Setup'!$H$17&lt;'Debt Setup'!$H$12),MAX(0,AK54+AH55-AI55),0)+IF(AND('Debt Setup'!$H$18&lt;&gt;"",'Debt Setup'!$H$18&lt;'Debt Setup'!$H$12),MAX(0,AO54+AL55-AM55),0)+IF(AND('Debt Setup'!$H$19&lt;&gt;"",'Debt Setup'!$H$19&lt;'Debt Setup'!$H$12),MAX(0,AS54+AP55-AQ55),0)+IF(AND('Debt Setup'!$H$20&lt;&gt;"",'Debt Setup'!$H$20&lt;'Debt Setup'!$H$12),MAX(0,AW54+AT55-AU55),0)+IF(AND('Debt Setup'!$H$21&lt;&gt;"",'Debt Setup'!$H$21&lt;'Debt Setup'!$H$12),MAX(0,BA54+AX55-AY55),0))))))</x:f>
      </x:c>
      <x:c r="Q55" s="54" t="str">
        <x:f>IF('Debt Setup'!$F$3=0,"",MAX(0,Q54+N55-O55-P55))</x:f>
      </x:c>
      <x:c r="R55" s="54" t="str">
        <x:f>IF('Debt Setup'!$F$3=0,"",IF(U54&lt;=0,0,U54*'Debt Setup'!$D$13/100/12))</x:f>
      </x:c>
      <x:c r="S55" s="54" t="str">
        <x:f>IF('Debt Setup'!$F$3=0,"",IF('Debt Setup'!$H$13="",0,MIN('Debt Setup'!$E$13,MAX(0,U54+R55))))</x:f>
      </x:c>
      <x:c r="T55" s="54" t="str">
        <x:f>IF('Debt Setup'!$F$3=0,"",IF('Debt Setup'!$H$13="",0,MIN(MAX(0,U54+R55-S55),MAX(0,'Debt Setup'!$F$5-(G55+K55+O55+S55+W55+AA55+AE55+AI55+AM55+AQ55+AU55+AY55)-(IF(AND('Debt Setup'!$H$10&lt;&gt;"",'Debt Setup'!$H$10&lt;'Debt Setup'!$H$13),MAX(0,I54+F55-G55),0)+IF(AND('Debt Setup'!$H$11&lt;&gt;"",'Debt Setup'!$H$11&lt;'Debt Setup'!$H$13),MAX(0,M54+J55-K55),0)+IF(AND('Debt Setup'!$H$12&lt;&gt;"",'Debt Setup'!$H$12&lt;'Debt Setup'!$H$13),MAX(0,Q54+N55-O55),0)+IF(AND('Debt Setup'!$H$13&lt;&gt;"",'Debt Setup'!$H$13&lt;'Debt Setup'!$H$13),MAX(0,U54+R55-S55),0)+IF(AND('Debt Setup'!$H$14&lt;&gt;"",'Debt Setup'!$H$14&lt;'Debt Setup'!$H$13),MAX(0,Y54+V55-W55),0)+IF(AND('Debt Setup'!$H$15&lt;&gt;"",'Debt Setup'!$H$15&lt;'Debt Setup'!$H$13),MAX(0,AC54+Z55-AA55),0)+IF(AND('Debt Setup'!$H$16&lt;&gt;"",'Debt Setup'!$H$16&lt;'Debt Setup'!$H$13),MAX(0,AG54+AD55-AE55),0)+IF(AND('Debt Setup'!$H$17&lt;&gt;"",'Debt Setup'!$H$17&lt;'Debt Setup'!$H$13),MAX(0,AK54+AH55-AI55),0)+IF(AND('Debt Setup'!$H$18&lt;&gt;"",'Debt Setup'!$H$18&lt;'Debt Setup'!$H$13),MAX(0,AO54+AL55-AM55),0)+IF(AND('Debt Setup'!$H$19&lt;&gt;"",'Debt Setup'!$H$19&lt;'Debt Setup'!$H$13),MAX(0,AS54+AP55-AQ55),0)+IF(AND('Debt Setup'!$H$20&lt;&gt;"",'Debt Setup'!$H$20&lt;'Debt Setup'!$H$13),MAX(0,AW54+AT55-AU55),0)+IF(AND('Debt Setup'!$H$21&lt;&gt;"",'Debt Setup'!$H$21&lt;'Debt Setup'!$H$13),MAX(0,BA54+AX55-AY55),0))))))</x:f>
      </x:c>
      <x:c r="U55" s="54" t="str">
        <x:f>IF('Debt Setup'!$F$3=0,"",MAX(0,U54+R55-S55-T55))</x:f>
      </x:c>
      <x:c r="V55" s="54" t="str">
        <x:f>IF('Debt Setup'!$F$3=0,"",IF(Y54&lt;=0,0,Y54*'Debt Setup'!$D$14/100/12))</x:f>
      </x:c>
      <x:c r="W55" s="54" t="str">
        <x:f>IF('Debt Setup'!$F$3=0,"",IF('Debt Setup'!$H$14="",0,MIN('Debt Setup'!$E$14,MAX(0,Y54+V55))))</x:f>
      </x:c>
      <x:c r="X55" s="54" t="str">
        <x:f>IF('Debt Setup'!$F$3=0,"",IF('Debt Setup'!$H$14="",0,MIN(MAX(0,Y54+V55-W55),MAX(0,'Debt Setup'!$F$5-(G55+K55+O55+S55+W55+AA55+AE55+AI55+AM55+AQ55+AU55+AY55)-(IF(AND('Debt Setup'!$H$10&lt;&gt;"",'Debt Setup'!$H$10&lt;'Debt Setup'!$H$14),MAX(0,I54+F55-G55),0)+IF(AND('Debt Setup'!$H$11&lt;&gt;"",'Debt Setup'!$H$11&lt;'Debt Setup'!$H$14),MAX(0,M54+J55-K55),0)+IF(AND('Debt Setup'!$H$12&lt;&gt;"",'Debt Setup'!$H$12&lt;'Debt Setup'!$H$14),MAX(0,Q54+N55-O55),0)+IF(AND('Debt Setup'!$H$13&lt;&gt;"",'Debt Setup'!$H$13&lt;'Debt Setup'!$H$14),MAX(0,U54+R55-S55),0)+IF(AND('Debt Setup'!$H$14&lt;&gt;"",'Debt Setup'!$H$14&lt;'Debt Setup'!$H$14),MAX(0,Y54+V55-W55),0)+IF(AND('Debt Setup'!$H$15&lt;&gt;"",'Debt Setup'!$H$15&lt;'Debt Setup'!$H$14),MAX(0,AC54+Z55-AA55),0)+IF(AND('Debt Setup'!$H$16&lt;&gt;"",'Debt Setup'!$H$16&lt;'Debt Setup'!$H$14),MAX(0,AG54+AD55-AE55),0)+IF(AND('Debt Setup'!$H$17&lt;&gt;"",'Debt Setup'!$H$17&lt;'Debt Setup'!$H$14),MAX(0,AK54+AH55-AI55),0)+IF(AND('Debt Setup'!$H$18&lt;&gt;"",'Debt Setup'!$H$18&lt;'Debt Setup'!$H$14),MAX(0,AO54+AL55-AM55),0)+IF(AND('Debt Setup'!$H$19&lt;&gt;"",'Debt Setup'!$H$19&lt;'Debt Setup'!$H$14),MAX(0,AS54+AP55-AQ55),0)+IF(AND('Debt Setup'!$H$20&lt;&gt;"",'Debt Setup'!$H$20&lt;'Debt Setup'!$H$14),MAX(0,AW54+AT55-AU55),0)+IF(AND('Debt Setup'!$H$21&lt;&gt;"",'Debt Setup'!$H$21&lt;'Debt Setup'!$H$14),MAX(0,BA54+AX55-AY55),0))))))</x:f>
      </x:c>
      <x:c r="Y55" s="54" t="str">
        <x:f>IF('Debt Setup'!$F$3=0,"",MAX(0,Y54+V55-W55-X55))</x:f>
      </x:c>
      <x:c r="Z55" s="54" t="str">
        <x:f>IF('Debt Setup'!$F$3=0,"",IF(AC54&lt;=0,0,AC54*'Debt Setup'!$D$15/100/12))</x:f>
      </x:c>
      <x:c r="AA55" s="54" t="str">
        <x:f>IF('Debt Setup'!$F$3=0,"",IF('Debt Setup'!$H$15="",0,MIN('Debt Setup'!$E$15,MAX(0,AC54+Z55))))</x:f>
      </x:c>
      <x:c r="AB55" s="54" t="str">
        <x:f>IF('Debt Setup'!$F$3=0,"",IF('Debt Setup'!$H$15="",0,MIN(MAX(0,AC54+Z55-AA55),MAX(0,'Debt Setup'!$F$5-(G55+K55+O55+S55+W55+AA55+AE55+AI55+AM55+AQ55+AU55+AY55)-(IF(AND('Debt Setup'!$H$10&lt;&gt;"",'Debt Setup'!$H$10&lt;'Debt Setup'!$H$15),MAX(0,I54+F55-G55),0)+IF(AND('Debt Setup'!$H$11&lt;&gt;"",'Debt Setup'!$H$11&lt;'Debt Setup'!$H$15),MAX(0,M54+J55-K55),0)+IF(AND('Debt Setup'!$H$12&lt;&gt;"",'Debt Setup'!$H$12&lt;'Debt Setup'!$H$15),MAX(0,Q54+N55-O55),0)+IF(AND('Debt Setup'!$H$13&lt;&gt;"",'Debt Setup'!$H$13&lt;'Debt Setup'!$H$15),MAX(0,U54+R55-S55),0)+IF(AND('Debt Setup'!$H$14&lt;&gt;"",'Debt Setup'!$H$14&lt;'Debt Setup'!$H$15),MAX(0,Y54+V55-W55),0)+IF(AND('Debt Setup'!$H$15&lt;&gt;"",'Debt Setup'!$H$15&lt;'Debt Setup'!$H$15),MAX(0,AC54+Z55-AA55),0)+IF(AND('Debt Setup'!$H$16&lt;&gt;"",'Debt Setup'!$H$16&lt;'Debt Setup'!$H$15),MAX(0,AG54+AD55-AE55),0)+IF(AND('Debt Setup'!$H$17&lt;&gt;"",'Debt Setup'!$H$17&lt;'Debt Setup'!$H$15),MAX(0,AK54+AH55-AI55),0)+IF(AND('Debt Setup'!$H$18&lt;&gt;"",'Debt Setup'!$H$18&lt;'Debt Setup'!$H$15),MAX(0,AO54+AL55-AM55),0)+IF(AND('Debt Setup'!$H$19&lt;&gt;"",'Debt Setup'!$H$19&lt;'Debt Setup'!$H$15),MAX(0,AS54+AP55-AQ55),0)+IF(AND('Debt Setup'!$H$20&lt;&gt;"",'Debt Setup'!$H$20&lt;'Debt Setup'!$H$15),MAX(0,AW54+AT55-AU55),0)+IF(AND('Debt Setup'!$H$21&lt;&gt;"",'Debt Setup'!$H$21&lt;'Debt Setup'!$H$15),MAX(0,BA54+AX55-AY55),0))))))</x:f>
      </x:c>
      <x:c r="AC55" s="54" t="str">
        <x:f>IF('Debt Setup'!$F$3=0,"",MAX(0,AC54+Z55-AA55-AB55))</x:f>
      </x:c>
      <x:c r="AD55" s="54" t="str">
        <x:f>IF('Debt Setup'!$F$3=0,"",IF(AG54&lt;=0,0,AG54*'Debt Setup'!$D$16/100/12))</x:f>
      </x:c>
      <x:c r="AE55" s="54" t="str">
        <x:f>IF('Debt Setup'!$F$3=0,"",IF('Debt Setup'!$H$16="",0,MIN('Debt Setup'!$E$16,MAX(0,AG54+AD55))))</x:f>
      </x:c>
      <x:c r="AF55" s="54" t="str">
        <x:f>IF('Debt Setup'!$F$3=0,"",IF('Debt Setup'!$H$16="",0,MIN(MAX(0,AG54+AD55-AE55),MAX(0,'Debt Setup'!$F$5-(G55+K55+O55+S55+W55+AA55+AE55+AI55+AM55+AQ55+AU55+AY55)-(IF(AND('Debt Setup'!$H$10&lt;&gt;"",'Debt Setup'!$H$10&lt;'Debt Setup'!$H$16),MAX(0,I54+F55-G55),0)+IF(AND('Debt Setup'!$H$11&lt;&gt;"",'Debt Setup'!$H$11&lt;'Debt Setup'!$H$16),MAX(0,M54+J55-K55),0)+IF(AND('Debt Setup'!$H$12&lt;&gt;"",'Debt Setup'!$H$12&lt;'Debt Setup'!$H$16),MAX(0,Q54+N55-O55),0)+IF(AND('Debt Setup'!$H$13&lt;&gt;"",'Debt Setup'!$H$13&lt;'Debt Setup'!$H$16),MAX(0,U54+R55-S55),0)+IF(AND('Debt Setup'!$H$14&lt;&gt;"",'Debt Setup'!$H$14&lt;'Debt Setup'!$H$16),MAX(0,Y54+V55-W55),0)+IF(AND('Debt Setup'!$H$15&lt;&gt;"",'Debt Setup'!$H$15&lt;'Debt Setup'!$H$16),MAX(0,AC54+Z55-AA55),0)+IF(AND('Debt Setup'!$H$16&lt;&gt;"",'Debt Setup'!$H$16&lt;'Debt Setup'!$H$16),MAX(0,AG54+AD55-AE55),0)+IF(AND('Debt Setup'!$H$17&lt;&gt;"",'Debt Setup'!$H$17&lt;'Debt Setup'!$H$16),MAX(0,AK54+AH55-AI55),0)+IF(AND('Debt Setup'!$H$18&lt;&gt;"",'Debt Setup'!$H$18&lt;'Debt Setup'!$H$16),MAX(0,AO54+AL55-AM55),0)+IF(AND('Debt Setup'!$H$19&lt;&gt;"",'Debt Setup'!$H$19&lt;'Debt Setup'!$H$16),MAX(0,AS54+AP55-AQ55),0)+IF(AND('Debt Setup'!$H$20&lt;&gt;"",'Debt Setup'!$H$20&lt;'Debt Setup'!$H$16),MAX(0,AW54+AT55-AU55),0)+IF(AND('Debt Setup'!$H$21&lt;&gt;"",'Debt Setup'!$H$21&lt;'Debt Setup'!$H$16),MAX(0,BA54+AX55-AY55),0))))))</x:f>
      </x:c>
      <x:c r="AG55" s="54" t="str">
        <x:f>IF('Debt Setup'!$F$3=0,"",MAX(0,AG54+AD55-AE55-AF55))</x:f>
      </x:c>
      <x:c r="AH55" s="54" t="str">
        <x:f>IF('Debt Setup'!$F$3=0,"",IF(AK54&lt;=0,0,AK54*'Debt Setup'!$D$17/100/12))</x:f>
      </x:c>
      <x:c r="AI55" s="54" t="str">
        <x:f>IF('Debt Setup'!$F$3=0,"",IF('Debt Setup'!$H$17="",0,MIN('Debt Setup'!$E$17,MAX(0,AK54+AH55))))</x:f>
      </x:c>
      <x:c r="AJ55" s="54" t="str">
        <x:f>IF('Debt Setup'!$F$3=0,"",IF('Debt Setup'!$H$17="",0,MIN(MAX(0,AK54+AH55-AI55),MAX(0,'Debt Setup'!$F$5-(G55+K55+O55+S55+W55+AA55+AE55+AI55+AM55+AQ55+AU55+AY55)-(IF(AND('Debt Setup'!$H$10&lt;&gt;"",'Debt Setup'!$H$10&lt;'Debt Setup'!$H$17),MAX(0,I54+F55-G55),0)+IF(AND('Debt Setup'!$H$11&lt;&gt;"",'Debt Setup'!$H$11&lt;'Debt Setup'!$H$17),MAX(0,M54+J55-K55),0)+IF(AND('Debt Setup'!$H$12&lt;&gt;"",'Debt Setup'!$H$12&lt;'Debt Setup'!$H$17),MAX(0,Q54+N55-O55),0)+IF(AND('Debt Setup'!$H$13&lt;&gt;"",'Debt Setup'!$H$13&lt;'Debt Setup'!$H$17),MAX(0,U54+R55-S55),0)+IF(AND('Debt Setup'!$H$14&lt;&gt;"",'Debt Setup'!$H$14&lt;'Debt Setup'!$H$17),MAX(0,Y54+V55-W55),0)+IF(AND('Debt Setup'!$H$15&lt;&gt;"",'Debt Setup'!$H$15&lt;'Debt Setup'!$H$17),MAX(0,AC54+Z55-AA55),0)+IF(AND('Debt Setup'!$H$16&lt;&gt;"",'Debt Setup'!$H$16&lt;'Debt Setup'!$H$17),MAX(0,AG54+AD55-AE55),0)+IF(AND('Debt Setup'!$H$17&lt;&gt;"",'Debt Setup'!$H$17&lt;'Debt Setup'!$H$17),MAX(0,AK54+AH55-AI55),0)+IF(AND('Debt Setup'!$H$18&lt;&gt;"",'Debt Setup'!$H$18&lt;'Debt Setup'!$H$17),MAX(0,AO54+AL55-AM55),0)+IF(AND('Debt Setup'!$H$19&lt;&gt;"",'Debt Setup'!$H$19&lt;'Debt Setup'!$H$17),MAX(0,AS54+AP55-AQ55),0)+IF(AND('Debt Setup'!$H$20&lt;&gt;"",'Debt Setup'!$H$20&lt;'Debt Setup'!$H$17),MAX(0,AW54+AT55-AU55),0)+IF(AND('Debt Setup'!$H$21&lt;&gt;"",'Debt Setup'!$H$21&lt;'Debt Setup'!$H$17),MAX(0,BA54+AX55-AY55),0))))))</x:f>
      </x:c>
      <x:c r="AK55" s="54" t="str">
        <x:f>IF('Debt Setup'!$F$3=0,"",MAX(0,AK54+AH55-AI55-AJ55))</x:f>
      </x:c>
      <x:c r="AL55" s="54" t="str">
        <x:f>IF('Debt Setup'!$F$3=0,"",IF(AO54&lt;=0,0,AO54*'Debt Setup'!$D$18/100/12))</x:f>
      </x:c>
      <x:c r="AM55" s="54" t="str">
        <x:f>IF('Debt Setup'!$F$3=0,"",IF('Debt Setup'!$H$18="",0,MIN('Debt Setup'!$E$18,MAX(0,AO54+AL55))))</x:f>
      </x:c>
      <x:c r="AN55" s="54" t="str">
        <x:f>IF('Debt Setup'!$F$3=0,"",IF('Debt Setup'!$H$18="",0,MIN(MAX(0,AO54+AL55-AM55),MAX(0,'Debt Setup'!$F$5-(G55+K55+O55+S55+W55+AA55+AE55+AI55+AM55+AQ55+AU55+AY55)-(IF(AND('Debt Setup'!$H$10&lt;&gt;"",'Debt Setup'!$H$10&lt;'Debt Setup'!$H$18),MAX(0,I54+F55-G55),0)+IF(AND('Debt Setup'!$H$11&lt;&gt;"",'Debt Setup'!$H$11&lt;'Debt Setup'!$H$18),MAX(0,M54+J55-K55),0)+IF(AND('Debt Setup'!$H$12&lt;&gt;"",'Debt Setup'!$H$12&lt;'Debt Setup'!$H$18),MAX(0,Q54+N55-O55),0)+IF(AND('Debt Setup'!$H$13&lt;&gt;"",'Debt Setup'!$H$13&lt;'Debt Setup'!$H$18),MAX(0,U54+R55-S55),0)+IF(AND('Debt Setup'!$H$14&lt;&gt;"",'Debt Setup'!$H$14&lt;'Debt Setup'!$H$18),MAX(0,Y54+V55-W55),0)+IF(AND('Debt Setup'!$H$15&lt;&gt;"",'Debt Setup'!$H$15&lt;'Debt Setup'!$H$18),MAX(0,AC54+Z55-AA55),0)+IF(AND('Debt Setup'!$H$16&lt;&gt;"",'Debt Setup'!$H$16&lt;'Debt Setup'!$H$18),MAX(0,AG54+AD55-AE55),0)+IF(AND('Debt Setup'!$H$17&lt;&gt;"",'Debt Setup'!$H$17&lt;'Debt Setup'!$H$18),MAX(0,AK54+AH55-AI55),0)+IF(AND('Debt Setup'!$H$18&lt;&gt;"",'Debt Setup'!$H$18&lt;'Debt Setup'!$H$18),MAX(0,AO54+AL55-AM55),0)+IF(AND('Debt Setup'!$H$19&lt;&gt;"",'Debt Setup'!$H$19&lt;'Debt Setup'!$H$18),MAX(0,AS54+AP55-AQ55),0)+IF(AND('Debt Setup'!$H$20&lt;&gt;"",'Debt Setup'!$H$20&lt;'Debt Setup'!$H$18),MAX(0,AW54+AT55-AU55),0)+IF(AND('Debt Setup'!$H$21&lt;&gt;"",'Debt Setup'!$H$21&lt;'Debt Setup'!$H$18),MAX(0,BA54+AX55-AY55),0))))))</x:f>
      </x:c>
      <x:c r="AO55" s="54" t="str">
        <x:f>IF('Debt Setup'!$F$3=0,"",MAX(0,AO54+AL55-AM55-AN55))</x:f>
      </x:c>
      <x:c r="AP55" s="54" t="str">
        <x:f>IF('Debt Setup'!$F$3=0,"",IF(AS54&lt;=0,0,AS54*'Debt Setup'!$D$19/100/12))</x:f>
      </x:c>
      <x:c r="AQ55" s="54" t="str">
        <x:f>IF('Debt Setup'!$F$3=0,"",IF('Debt Setup'!$H$19="",0,MIN('Debt Setup'!$E$19,MAX(0,AS54+AP55))))</x:f>
      </x:c>
      <x:c r="AR55" s="54" t="str">
        <x:f>IF('Debt Setup'!$F$3=0,"",IF('Debt Setup'!$H$19="",0,MIN(MAX(0,AS54+AP55-AQ55),MAX(0,'Debt Setup'!$F$5-(G55+K55+O55+S55+W55+AA55+AE55+AI55+AM55+AQ55+AU55+AY55)-(IF(AND('Debt Setup'!$H$10&lt;&gt;"",'Debt Setup'!$H$10&lt;'Debt Setup'!$H$19),MAX(0,I54+F55-G55),0)+IF(AND('Debt Setup'!$H$11&lt;&gt;"",'Debt Setup'!$H$11&lt;'Debt Setup'!$H$19),MAX(0,M54+J55-K55),0)+IF(AND('Debt Setup'!$H$12&lt;&gt;"",'Debt Setup'!$H$12&lt;'Debt Setup'!$H$19),MAX(0,Q54+N55-O55),0)+IF(AND('Debt Setup'!$H$13&lt;&gt;"",'Debt Setup'!$H$13&lt;'Debt Setup'!$H$19),MAX(0,U54+R55-S55),0)+IF(AND('Debt Setup'!$H$14&lt;&gt;"",'Debt Setup'!$H$14&lt;'Debt Setup'!$H$19),MAX(0,Y54+V55-W55),0)+IF(AND('Debt Setup'!$H$15&lt;&gt;"",'Debt Setup'!$H$15&lt;'Debt Setup'!$H$19),MAX(0,AC54+Z55-AA55),0)+IF(AND('Debt Setup'!$H$16&lt;&gt;"",'Debt Setup'!$H$16&lt;'Debt Setup'!$H$19),MAX(0,AG54+AD55-AE55),0)+IF(AND('Debt Setup'!$H$17&lt;&gt;"",'Debt Setup'!$H$17&lt;'Debt Setup'!$H$19),MAX(0,AK54+AH55-AI55),0)+IF(AND('Debt Setup'!$H$18&lt;&gt;"",'Debt Setup'!$H$18&lt;'Debt Setup'!$H$19),MAX(0,AO54+AL55-AM55),0)+IF(AND('Debt Setup'!$H$19&lt;&gt;"",'Debt Setup'!$H$19&lt;'Debt Setup'!$H$19),MAX(0,AS54+AP55-AQ55),0)+IF(AND('Debt Setup'!$H$20&lt;&gt;"",'Debt Setup'!$H$20&lt;'Debt Setup'!$H$19),MAX(0,AW54+AT55-AU55),0)+IF(AND('Debt Setup'!$H$21&lt;&gt;"",'Debt Setup'!$H$21&lt;'Debt Setup'!$H$19),MAX(0,BA54+AX55-AY55),0))))))</x:f>
      </x:c>
      <x:c r="AS55" s="54" t="str">
        <x:f>IF('Debt Setup'!$F$3=0,"",MAX(0,AS54+AP55-AQ55-AR55))</x:f>
      </x:c>
      <x:c r="AT55" s="54" t="str">
        <x:f>IF('Debt Setup'!$F$3=0,"",IF(AW54&lt;=0,0,AW54*'Debt Setup'!$D$20/100/12))</x:f>
      </x:c>
      <x:c r="AU55" s="54" t="str">
        <x:f>IF('Debt Setup'!$F$3=0,"",IF('Debt Setup'!$H$20="",0,MIN('Debt Setup'!$E$20,MAX(0,AW54+AT55))))</x:f>
      </x:c>
      <x:c r="AV55" s="54" t="str">
        <x:f>IF('Debt Setup'!$F$3=0,"",IF('Debt Setup'!$H$20="",0,MIN(MAX(0,AW54+AT55-AU55),MAX(0,'Debt Setup'!$F$5-(G55+K55+O55+S55+W55+AA55+AE55+AI55+AM55+AQ55+AU55+AY55)-(IF(AND('Debt Setup'!$H$10&lt;&gt;"",'Debt Setup'!$H$10&lt;'Debt Setup'!$H$20),MAX(0,I54+F55-G55),0)+IF(AND('Debt Setup'!$H$11&lt;&gt;"",'Debt Setup'!$H$11&lt;'Debt Setup'!$H$20),MAX(0,M54+J55-K55),0)+IF(AND('Debt Setup'!$H$12&lt;&gt;"",'Debt Setup'!$H$12&lt;'Debt Setup'!$H$20),MAX(0,Q54+N55-O55),0)+IF(AND('Debt Setup'!$H$13&lt;&gt;"",'Debt Setup'!$H$13&lt;'Debt Setup'!$H$20),MAX(0,U54+R55-S55),0)+IF(AND('Debt Setup'!$H$14&lt;&gt;"",'Debt Setup'!$H$14&lt;'Debt Setup'!$H$20),MAX(0,Y54+V55-W55),0)+IF(AND('Debt Setup'!$H$15&lt;&gt;"",'Debt Setup'!$H$15&lt;'Debt Setup'!$H$20),MAX(0,AC54+Z55-AA55),0)+IF(AND('Debt Setup'!$H$16&lt;&gt;"",'Debt Setup'!$H$16&lt;'Debt Setup'!$H$20),MAX(0,AG54+AD55-AE55),0)+IF(AND('Debt Setup'!$H$17&lt;&gt;"",'Debt Setup'!$H$17&lt;'Debt Setup'!$H$20),MAX(0,AK54+AH55-AI55),0)+IF(AND('Debt Setup'!$H$18&lt;&gt;"",'Debt Setup'!$H$18&lt;'Debt Setup'!$H$20),MAX(0,AO54+AL55-AM55),0)+IF(AND('Debt Setup'!$H$19&lt;&gt;"",'Debt Setup'!$H$19&lt;'Debt Setup'!$H$20),MAX(0,AS54+AP55-AQ55),0)+IF(AND('Debt Setup'!$H$20&lt;&gt;"",'Debt Setup'!$H$20&lt;'Debt Setup'!$H$20),MAX(0,AW54+AT55-AU55),0)+IF(AND('Debt Setup'!$H$21&lt;&gt;"",'Debt Setup'!$H$21&lt;'Debt Setup'!$H$20),MAX(0,BA54+AX55-AY55),0))))))</x:f>
      </x:c>
      <x:c r="AW55" s="54" t="str">
        <x:f>IF('Debt Setup'!$F$3=0,"",MAX(0,AW54+AT55-AU55-AV55))</x:f>
      </x:c>
      <x:c r="AX55" s="54" t="str">
        <x:f>IF('Debt Setup'!$F$3=0,"",IF(BA54&lt;=0,0,BA54*'Debt Setup'!$D$21/100/12))</x:f>
      </x:c>
      <x:c r="AY55" s="54" t="str">
        <x:f>IF('Debt Setup'!$F$3=0,"",IF('Debt Setup'!$H$21="",0,MIN('Debt Setup'!$E$21,MAX(0,BA54+AX55))))</x:f>
      </x:c>
      <x:c r="AZ55" s="54" t="str">
        <x:f>IF('Debt Setup'!$F$3=0,"",IF('Debt Setup'!$H$21="",0,MIN(MAX(0,BA54+AX55-AY55),MAX(0,'Debt Setup'!$F$5-(G55+K55+O55+S55+W55+AA55+AE55+AI55+AM55+AQ55+AU55+AY55)-(IF(AND('Debt Setup'!$H$10&lt;&gt;"",'Debt Setup'!$H$10&lt;'Debt Setup'!$H$21),MAX(0,I54+F55-G55),0)+IF(AND('Debt Setup'!$H$11&lt;&gt;"",'Debt Setup'!$H$11&lt;'Debt Setup'!$H$21),MAX(0,M54+J55-K55),0)+IF(AND('Debt Setup'!$H$12&lt;&gt;"",'Debt Setup'!$H$12&lt;'Debt Setup'!$H$21),MAX(0,Q54+N55-O55),0)+IF(AND('Debt Setup'!$H$13&lt;&gt;"",'Debt Setup'!$H$13&lt;'Debt Setup'!$H$21),MAX(0,U54+R55-S55),0)+IF(AND('Debt Setup'!$H$14&lt;&gt;"",'Debt Setup'!$H$14&lt;'Debt Setup'!$H$21),MAX(0,Y54+V55-W55),0)+IF(AND('Debt Setup'!$H$15&lt;&gt;"",'Debt Setup'!$H$15&lt;'Debt Setup'!$H$21),MAX(0,AC54+Z55-AA55),0)+IF(AND('Debt Setup'!$H$16&lt;&gt;"",'Debt Setup'!$H$16&lt;'Debt Setup'!$H$21),MAX(0,AG54+AD55-AE55),0)+IF(AND('Debt Setup'!$H$17&lt;&gt;"",'Debt Setup'!$H$17&lt;'Debt Setup'!$H$21),MAX(0,AK54+AH55-AI55),0)+IF(AND('Debt Setup'!$H$18&lt;&gt;"",'Debt Setup'!$H$18&lt;'Debt Setup'!$H$21),MAX(0,AO54+AL55-AM55),0)+IF(AND('Debt Setup'!$H$19&lt;&gt;"",'Debt Setup'!$H$19&lt;'Debt Setup'!$H$21),MAX(0,AS54+AP55-AQ55),0)+IF(AND('Debt Setup'!$H$20&lt;&gt;"",'Debt Setup'!$H$20&lt;'Debt Setup'!$H$21),MAX(0,AW54+AT55-AU55),0)+IF(AND('Debt Setup'!$H$21&lt;&gt;"",'Debt Setup'!$H$21&lt;'Debt Setup'!$H$21),MAX(0,BA54+AX55-AY55),0))))))</x:f>
      </x:c>
      <x:c r="BA55" s="54" t="str">
        <x:f>IF('Debt Setup'!$F$3=0,"",MAX(0,BA54+AX55-AY55-AZ55))</x:f>
      </x:c>
    </x:row>
    <x:row r="56">
      <x:c r="A56" t="n">
        <x:v>51</x:v>
      </x:c>
      <x:c r="B56" s="86" t="str">
        <x:f>IF('Debt Setup'!$F$3=0,"",DATE(YEAR('Debt Setup'!$B$6),MONTH('Debt Setup'!$B$6)+A56-1,1))</x:f>
      </x:c>
      <x:c r="C56" s="54" t="str">
        <x:f>IF('Debt Setup'!$F$3=0,"",I56+M56+Q56+U56+Y56+AC56+AG56+AK56+AO56+AS56+AW56+BA56)</x:f>
      </x:c>
      <x:c r="D56" s="54" t="str">
        <x:f>IF('Debt Setup'!$F$3=0,"",G56+H56+K56+L56+O56+P56+S56+T56+W56+X56+AA56+AB56+AE56+AF56+AI56+AJ56+AM56+AN56+AQ56+AR56+AU56+AV56+AY56+AZ56)</x:f>
      </x:c>
      <x:c r="E56" s="54" t="str">
        <x:f>IF('Debt Setup'!$F$3=0,"",F56+J56+N56+R56+V56+Z56+AD56+AH56+AL56+AP56+AT56+AX56)</x:f>
      </x:c>
      <x:c r="F56" s="54" t="str">
        <x:f>IF('Debt Setup'!$F$3=0,"",IF(I55&lt;=0,0,I55*'Debt Setup'!$D$10/100/12))</x:f>
      </x:c>
      <x:c r="G56" s="54" t="str">
        <x:f>IF('Debt Setup'!$F$3=0,"",IF('Debt Setup'!$H$10="",0,MIN('Debt Setup'!$E$10,MAX(0,I55+F56))))</x:f>
      </x:c>
      <x:c r="H56" s="54" t="str">
        <x:f>IF('Debt Setup'!$F$3=0,"",IF('Debt Setup'!$H$10="",0,MIN(MAX(0,I55+F56-G56),MAX(0,'Debt Setup'!$F$5-(G56+K56+O56+S56+W56+AA56+AE56+AI56+AM56+AQ56+AU56+AY56)-(IF(AND('Debt Setup'!$H$10&lt;&gt;"",'Debt Setup'!$H$10&lt;'Debt Setup'!$H$10),MAX(0,I55+F56-G56),0)+IF(AND('Debt Setup'!$H$11&lt;&gt;"",'Debt Setup'!$H$11&lt;'Debt Setup'!$H$10),MAX(0,M55+J56-K56),0)+IF(AND('Debt Setup'!$H$12&lt;&gt;"",'Debt Setup'!$H$12&lt;'Debt Setup'!$H$10),MAX(0,Q55+N56-O56),0)+IF(AND('Debt Setup'!$H$13&lt;&gt;"",'Debt Setup'!$H$13&lt;'Debt Setup'!$H$10),MAX(0,U55+R56-S56),0)+IF(AND('Debt Setup'!$H$14&lt;&gt;"",'Debt Setup'!$H$14&lt;'Debt Setup'!$H$10),MAX(0,Y55+V56-W56),0)+IF(AND('Debt Setup'!$H$15&lt;&gt;"",'Debt Setup'!$H$15&lt;'Debt Setup'!$H$10),MAX(0,AC55+Z56-AA56),0)+IF(AND('Debt Setup'!$H$16&lt;&gt;"",'Debt Setup'!$H$16&lt;'Debt Setup'!$H$10),MAX(0,AG55+AD56-AE56),0)+IF(AND('Debt Setup'!$H$17&lt;&gt;"",'Debt Setup'!$H$17&lt;'Debt Setup'!$H$10),MAX(0,AK55+AH56-AI56),0)+IF(AND('Debt Setup'!$H$18&lt;&gt;"",'Debt Setup'!$H$18&lt;'Debt Setup'!$H$10),MAX(0,AO55+AL56-AM56),0)+IF(AND('Debt Setup'!$H$19&lt;&gt;"",'Debt Setup'!$H$19&lt;'Debt Setup'!$H$10),MAX(0,AS55+AP56-AQ56),0)+IF(AND('Debt Setup'!$H$20&lt;&gt;"",'Debt Setup'!$H$20&lt;'Debt Setup'!$H$10),MAX(0,AW55+AT56-AU56),0)+IF(AND('Debt Setup'!$H$21&lt;&gt;"",'Debt Setup'!$H$21&lt;'Debt Setup'!$H$10),MAX(0,BA55+AX56-AY56),0))))))</x:f>
      </x:c>
      <x:c r="I56" s="54" t="str">
        <x:f>IF('Debt Setup'!$F$3=0,"",MAX(0,I55+F56-G56-H56))</x:f>
      </x:c>
      <x:c r="J56" s="54" t="str">
        <x:f>IF('Debt Setup'!$F$3=0,"",IF(M55&lt;=0,0,M55*'Debt Setup'!$D$11/100/12))</x:f>
      </x:c>
      <x:c r="K56" s="54" t="str">
        <x:f>IF('Debt Setup'!$F$3=0,"",IF('Debt Setup'!$H$11="",0,MIN('Debt Setup'!$E$11,MAX(0,M55+J56))))</x:f>
      </x:c>
      <x:c r="L56" s="54" t="str">
        <x:f>IF('Debt Setup'!$F$3=0,"",IF('Debt Setup'!$H$11="",0,MIN(MAX(0,M55+J56-K56),MAX(0,'Debt Setup'!$F$5-(G56+K56+O56+S56+W56+AA56+AE56+AI56+AM56+AQ56+AU56+AY56)-(IF(AND('Debt Setup'!$H$10&lt;&gt;"",'Debt Setup'!$H$10&lt;'Debt Setup'!$H$11),MAX(0,I55+F56-G56),0)+IF(AND('Debt Setup'!$H$11&lt;&gt;"",'Debt Setup'!$H$11&lt;'Debt Setup'!$H$11),MAX(0,M55+J56-K56),0)+IF(AND('Debt Setup'!$H$12&lt;&gt;"",'Debt Setup'!$H$12&lt;'Debt Setup'!$H$11),MAX(0,Q55+N56-O56),0)+IF(AND('Debt Setup'!$H$13&lt;&gt;"",'Debt Setup'!$H$13&lt;'Debt Setup'!$H$11),MAX(0,U55+R56-S56),0)+IF(AND('Debt Setup'!$H$14&lt;&gt;"",'Debt Setup'!$H$14&lt;'Debt Setup'!$H$11),MAX(0,Y55+V56-W56),0)+IF(AND('Debt Setup'!$H$15&lt;&gt;"",'Debt Setup'!$H$15&lt;'Debt Setup'!$H$11),MAX(0,AC55+Z56-AA56),0)+IF(AND('Debt Setup'!$H$16&lt;&gt;"",'Debt Setup'!$H$16&lt;'Debt Setup'!$H$11),MAX(0,AG55+AD56-AE56),0)+IF(AND('Debt Setup'!$H$17&lt;&gt;"",'Debt Setup'!$H$17&lt;'Debt Setup'!$H$11),MAX(0,AK55+AH56-AI56),0)+IF(AND('Debt Setup'!$H$18&lt;&gt;"",'Debt Setup'!$H$18&lt;'Debt Setup'!$H$11),MAX(0,AO55+AL56-AM56),0)+IF(AND('Debt Setup'!$H$19&lt;&gt;"",'Debt Setup'!$H$19&lt;'Debt Setup'!$H$11),MAX(0,AS55+AP56-AQ56),0)+IF(AND('Debt Setup'!$H$20&lt;&gt;"",'Debt Setup'!$H$20&lt;'Debt Setup'!$H$11),MAX(0,AW55+AT56-AU56),0)+IF(AND('Debt Setup'!$H$21&lt;&gt;"",'Debt Setup'!$H$21&lt;'Debt Setup'!$H$11),MAX(0,BA55+AX56-AY56),0))))))</x:f>
      </x:c>
      <x:c r="M56" s="54" t="str">
        <x:f>IF('Debt Setup'!$F$3=0,"",MAX(0,M55+J56-K56-L56))</x:f>
      </x:c>
      <x:c r="N56" s="54" t="str">
        <x:f>IF('Debt Setup'!$F$3=0,"",IF(Q55&lt;=0,0,Q55*'Debt Setup'!$D$12/100/12))</x:f>
      </x:c>
      <x:c r="O56" s="54" t="str">
        <x:f>IF('Debt Setup'!$F$3=0,"",IF('Debt Setup'!$H$12="",0,MIN('Debt Setup'!$E$12,MAX(0,Q55+N56))))</x:f>
      </x:c>
      <x:c r="P56" s="54" t="str">
        <x:f>IF('Debt Setup'!$F$3=0,"",IF('Debt Setup'!$H$12="",0,MIN(MAX(0,Q55+N56-O56),MAX(0,'Debt Setup'!$F$5-(G56+K56+O56+S56+W56+AA56+AE56+AI56+AM56+AQ56+AU56+AY56)-(IF(AND('Debt Setup'!$H$10&lt;&gt;"",'Debt Setup'!$H$10&lt;'Debt Setup'!$H$12),MAX(0,I55+F56-G56),0)+IF(AND('Debt Setup'!$H$11&lt;&gt;"",'Debt Setup'!$H$11&lt;'Debt Setup'!$H$12),MAX(0,M55+J56-K56),0)+IF(AND('Debt Setup'!$H$12&lt;&gt;"",'Debt Setup'!$H$12&lt;'Debt Setup'!$H$12),MAX(0,Q55+N56-O56),0)+IF(AND('Debt Setup'!$H$13&lt;&gt;"",'Debt Setup'!$H$13&lt;'Debt Setup'!$H$12),MAX(0,U55+R56-S56),0)+IF(AND('Debt Setup'!$H$14&lt;&gt;"",'Debt Setup'!$H$14&lt;'Debt Setup'!$H$12),MAX(0,Y55+V56-W56),0)+IF(AND('Debt Setup'!$H$15&lt;&gt;"",'Debt Setup'!$H$15&lt;'Debt Setup'!$H$12),MAX(0,AC55+Z56-AA56),0)+IF(AND('Debt Setup'!$H$16&lt;&gt;"",'Debt Setup'!$H$16&lt;'Debt Setup'!$H$12),MAX(0,AG55+AD56-AE56),0)+IF(AND('Debt Setup'!$H$17&lt;&gt;"",'Debt Setup'!$H$17&lt;'Debt Setup'!$H$12),MAX(0,AK55+AH56-AI56),0)+IF(AND('Debt Setup'!$H$18&lt;&gt;"",'Debt Setup'!$H$18&lt;'Debt Setup'!$H$12),MAX(0,AO55+AL56-AM56),0)+IF(AND('Debt Setup'!$H$19&lt;&gt;"",'Debt Setup'!$H$19&lt;'Debt Setup'!$H$12),MAX(0,AS55+AP56-AQ56),0)+IF(AND('Debt Setup'!$H$20&lt;&gt;"",'Debt Setup'!$H$20&lt;'Debt Setup'!$H$12),MAX(0,AW55+AT56-AU56),0)+IF(AND('Debt Setup'!$H$21&lt;&gt;"",'Debt Setup'!$H$21&lt;'Debt Setup'!$H$12),MAX(0,BA55+AX56-AY56),0))))))</x:f>
      </x:c>
      <x:c r="Q56" s="54" t="str">
        <x:f>IF('Debt Setup'!$F$3=0,"",MAX(0,Q55+N56-O56-P56))</x:f>
      </x:c>
      <x:c r="R56" s="54" t="str">
        <x:f>IF('Debt Setup'!$F$3=0,"",IF(U55&lt;=0,0,U55*'Debt Setup'!$D$13/100/12))</x:f>
      </x:c>
      <x:c r="S56" s="54" t="str">
        <x:f>IF('Debt Setup'!$F$3=0,"",IF('Debt Setup'!$H$13="",0,MIN('Debt Setup'!$E$13,MAX(0,U55+R56))))</x:f>
      </x:c>
      <x:c r="T56" s="54" t="str">
        <x:f>IF('Debt Setup'!$F$3=0,"",IF('Debt Setup'!$H$13="",0,MIN(MAX(0,U55+R56-S56),MAX(0,'Debt Setup'!$F$5-(G56+K56+O56+S56+W56+AA56+AE56+AI56+AM56+AQ56+AU56+AY56)-(IF(AND('Debt Setup'!$H$10&lt;&gt;"",'Debt Setup'!$H$10&lt;'Debt Setup'!$H$13),MAX(0,I55+F56-G56),0)+IF(AND('Debt Setup'!$H$11&lt;&gt;"",'Debt Setup'!$H$11&lt;'Debt Setup'!$H$13),MAX(0,M55+J56-K56),0)+IF(AND('Debt Setup'!$H$12&lt;&gt;"",'Debt Setup'!$H$12&lt;'Debt Setup'!$H$13),MAX(0,Q55+N56-O56),0)+IF(AND('Debt Setup'!$H$13&lt;&gt;"",'Debt Setup'!$H$13&lt;'Debt Setup'!$H$13),MAX(0,U55+R56-S56),0)+IF(AND('Debt Setup'!$H$14&lt;&gt;"",'Debt Setup'!$H$14&lt;'Debt Setup'!$H$13),MAX(0,Y55+V56-W56),0)+IF(AND('Debt Setup'!$H$15&lt;&gt;"",'Debt Setup'!$H$15&lt;'Debt Setup'!$H$13),MAX(0,AC55+Z56-AA56),0)+IF(AND('Debt Setup'!$H$16&lt;&gt;"",'Debt Setup'!$H$16&lt;'Debt Setup'!$H$13),MAX(0,AG55+AD56-AE56),0)+IF(AND('Debt Setup'!$H$17&lt;&gt;"",'Debt Setup'!$H$17&lt;'Debt Setup'!$H$13),MAX(0,AK55+AH56-AI56),0)+IF(AND('Debt Setup'!$H$18&lt;&gt;"",'Debt Setup'!$H$18&lt;'Debt Setup'!$H$13),MAX(0,AO55+AL56-AM56),0)+IF(AND('Debt Setup'!$H$19&lt;&gt;"",'Debt Setup'!$H$19&lt;'Debt Setup'!$H$13),MAX(0,AS55+AP56-AQ56),0)+IF(AND('Debt Setup'!$H$20&lt;&gt;"",'Debt Setup'!$H$20&lt;'Debt Setup'!$H$13),MAX(0,AW55+AT56-AU56),0)+IF(AND('Debt Setup'!$H$21&lt;&gt;"",'Debt Setup'!$H$21&lt;'Debt Setup'!$H$13),MAX(0,BA55+AX56-AY56),0))))))</x:f>
      </x:c>
      <x:c r="U56" s="54" t="str">
        <x:f>IF('Debt Setup'!$F$3=0,"",MAX(0,U55+R56-S56-T56))</x:f>
      </x:c>
      <x:c r="V56" s="54" t="str">
        <x:f>IF('Debt Setup'!$F$3=0,"",IF(Y55&lt;=0,0,Y55*'Debt Setup'!$D$14/100/12))</x:f>
      </x:c>
      <x:c r="W56" s="54" t="str">
        <x:f>IF('Debt Setup'!$F$3=0,"",IF('Debt Setup'!$H$14="",0,MIN('Debt Setup'!$E$14,MAX(0,Y55+V56))))</x:f>
      </x:c>
      <x:c r="X56" s="54" t="str">
        <x:f>IF('Debt Setup'!$F$3=0,"",IF('Debt Setup'!$H$14="",0,MIN(MAX(0,Y55+V56-W56),MAX(0,'Debt Setup'!$F$5-(G56+K56+O56+S56+W56+AA56+AE56+AI56+AM56+AQ56+AU56+AY56)-(IF(AND('Debt Setup'!$H$10&lt;&gt;"",'Debt Setup'!$H$10&lt;'Debt Setup'!$H$14),MAX(0,I55+F56-G56),0)+IF(AND('Debt Setup'!$H$11&lt;&gt;"",'Debt Setup'!$H$11&lt;'Debt Setup'!$H$14),MAX(0,M55+J56-K56),0)+IF(AND('Debt Setup'!$H$12&lt;&gt;"",'Debt Setup'!$H$12&lt;'Debt Setup'!$H$14),MAX(0,Q55+N56-O56),0)+IF(AND('Debt Setup'!$H$13&lt;&gt;"",'Debt Setup'!$H$13&lt;'Debt Setup'!$H$14),MAX(0,U55+R56-S56),0)+IF(AND('Debt Setup'!$H$14&lt;&gt;"",'Debt Setup'!$H$14&lt;'Debt Setup'!$H$14),MAX(0,Y55+V56-W56),0)+IF(AND('Debt Setup'!$H$15&lt;&gt;"",'Debt Setup'!$H$15&lt;'Debt Setup'!$H$14),MAX(0,AC55+Z56-AA56),0)+IF(AND('Debt Setup'!$H$16&lt;&gt;"",'Debt Setup'!$H$16&lt;'Debt Setup'!$H$14),MAX(0,AG55+AD56-AE56),0)+IF(AND('Debt Setup'!$H$17&lt;&gt;"",'Debt Setup'!$H$17&lt;'Debt Setup'!$H$14),MAX(0,AK55+AH56-AI56),0)+IF(AND('Debt Setup'!$H$18&lt;&gt;"",'Debt Setup'!$H$18&lt;'Debt Setup'!$H$14),MAX(0,AO55+AL56-AM56),0)+IF(AND('Debt Setup'!$H$19&lt;&gt;"",'Debt Setup'!$H$19&lt;'Debt Setup'!$H$14),MAX(0,AS55+AP56-AQ56),0)+IF(AND('Debt Setup'!$H$20&lt;&gt;"",'Debt Setup'!$H$20&lt;'Debt Setup'!$H$14),MAX(0,AW55+AT56-AU56),0)+IF(AND('Debt Setup'!$H$21&lt;&gt;"",'Debt Setup'!$H$21&lt;'Debt Setup'!$H$14),MAX(0,BA55+AX56-AY56),0))))))</x:f>
      </x:c>
      <x:c r="Y56" s="54" t="str">
        <x:f>IF('Debt Setup'!$F$3=0,"",MAX(0,Y55+V56-W56-X56))</x:f>
      </x:c>
      <x:c r="Z56" s="54" t="str">
        <x:f>IF('Debt Setup'!$F$3=0,"",IF(AC55&lt;=0,0,AC55*'Debt Setup'!$D$15/100/12))</x:f>
      </x:c>
      <x:c r="AA56" s="54" t="str">
        <x:f>IF('Debt Setup'!$F$3=0,"",IF('Debt Setup'!$H$15="",0,MIN('Debt Setup'!$E$15,MAX(0,AC55+Z56))))</x:f>
      </x:c>
      <x:c r="AB56" s="54" t="str">
        <x:f>IF('Debt Setup'!$F$3=0,"",IF('Debt Setup'!$H$15="",0,MIN(MAX(0,AC55+Z56-AA56),MAX(0,'Debt Setup'!$F$5-(G56+K56+O56+S56+W56+AA56+AE56+AI56+AM56+AQ56+AU56+AY56)-(IF(AND('Debt Setup'!$H$10&lt;&gt;"",'Debt Setup'!$H$10&lt;'Debt Setup'!$H$15),MAX(0,I55+F56-G56),0)+IF(AND('Debt Setup'!$H$11&lt;&gt;"",'Debt Setup'!$H$11&lt;'Debt Setup'!$H$15),MAX(0,M55+J56-K56),0)+IF(AND('Debt Setup'!$H$12&lt;&gt;"",'Debt Setup'!$H$12&lt;'Debt Setup'!$H$15),MAX(0,Q55+N56-O56),0)+IF(AND('Debt Setup'!$H$13&lt;&gt;"",'Debt Setup'!$H$13&lt;'Debt Setup'!$H$15),MAX(0,U55+R56-S56),0)+IF(AND('Debt Setup'!$H$14&lt;&gt;"",'Debt Setup'!$H$14&lt;'Debt Setup'!$H$15),MAX(0,Y55+V56-W56),0)+IF(AND('Debt Setup'!$H$15&lt;&gt;"",'Debt Setup'!$H$15&lt;'Debt Setup'!$H$15),MAX(0,AC55+Z56-AA56),0)+IF(AND('Debt Setup'!$H$16&lt;&gt;"",'Debt Setup'!$H$16&lt;'Debt Setup'!$H$15),MAX(0,AG55+AD56-AE56),0)+IF(AND('Debt Setup'!$H$17&lt;&gt;"",'Debt Setup'!$H$17&lt;'Debt Setup'!$H$15),MAX(0,AK55+AH56-AI56),0)+IF(AND('Debt Setup'!$H$18&lt;&gt;"",'Debt Setup'!$H$18&lt;'Debt Setup'!$H$15),MAX(0,AO55+AL56-AM56),0)+IF(AND('Debt Setup'!$H$19&lt;&gt;"",'Debt Setup'!$H$19&lt;'Debt Setup'!$H$15),MAX(0,AS55+AP56-AQ56),0)+IF(AND('Debt Setup'!$H$20&lt;&gt;"",'Debt Setup'!$H$20&lt;'Debt Setup'!$H$15),MAX(0,AW55+AT56-AU56),0)+IF(AND('Debt Setup'!$H$21&lt;&gt;"",'Debt Setup'!$H$21&lt;'Debt Setup'!$H$15),MAX(0,BA55+AX56-AY56),0))))))</x:f>
      </x:c>
      <x:c r="AC56" s="54" t="str">
        <x:f>IF('Debt Setup'!$F$3=0,"",MAX(0,AC55+Z56-AA56-AB56))</x:f>
      </x:c>
      <x:c r="AD56" s="54" t="str">
        <x:f>IF('Debt Setup'!$F$3=0,"",IF(AG55&lt;=0,0,AG55*'Debt Setup'!$D$16/100/12))</x:f>
      </x:c>
      <x:c r="AE56" s="54" t="str">
        <x:f>IF('Debt Setup'!$F$3=0,"",IF('Debt Setup'!$H$16="",0,MIN('Debt Setup'!$E$16,MAX(0,AG55+AD56))))</x:f>
      </x:c>
      <x:c r="AF56" s="54" t="str">
        <x:f>IF('Debt Setup'!$F$3=0,"",IF('Debt Setup'!$H$16="",0,MIN(MAX(0,AG55+AD56-AE56),MAX(0,'Debt Setup'!$F$5-(G56+K56+O56+S56+W56+AA56+AE56+AI56+AM56+AQ56+AU56+AY56)-(IF(AND('Debt Setup'!$H$10&lt;&gt;"",'Debt Setup'!$H$10&lt;'Debt Setup'!$H$16),MAX(0,I55+F56-G56),0)+IF(AND('Debt Setup'!$H$11&lt;&gt;"",'Debt Setup'!$H$11&lt;'Debt Setup'!$H$16),MAX(0,M55+J56-K56),0)+IF(AND('Debt Setup'!$H$12&lt;&gt;"",'Debt Setup'!$H$12&lt;'Debt Setup'!$H$16),MAX(0,Q55+N56-O56),0)+IF(AND('Debt Setup'!$H$13&lt;&gt;"",'Debt Setup'!$H$13&lt;'Debt Setup'!$H$16),MAX(0,U55+R56-S56),0)+IF(AND('Debt Setup'!$H$14&lt;&gt;"",'Debt Setup'!$H$14&lt;'Debt Setup'!$H$16),MAX(0,Y55+V56-W56),0)+IF(AND('Debt Setup'!$H$15&lt;&gt;"",'Debt Setup'!$H$15&lt;'Debt Setup'!$H$16),MAX(0,AC55+Z56-AA56),0)+IF(AND('Debt Setup'!$H$16&lt;&gt;"",'Debt Setup'!$H$16&lt;'Debt Setup'!$H$16),MAX(0,AG55+AD56-AE56),0)+IF(AND('Debt Setup'!$H$17&lt;&gt;"",'Debt Setup'!$H$17&lt;'Debt Setup'!$H$16),MAX(0,AK55+AH56-AI56),0)+IF(AND('Debt Setup'!$H$18&lt;&gt;"",'Debt Setup'!$H$18&lt;'Debt Setup'!$H$16),MAX(0,AO55+AL56-AM56),0)+IF(AND('Debt Setup'!$H$19&lt;&gt;"",'Debt Setup'!$H$19&lt;'Debt Setup'!$H$16),MAX(0,AS55+AP56-AQ56),0)+IF(AND('Debt Setup'!$H$20&lt;&gt;"",'Debt Setup'!$H$20&lt;'Debt Setup'!$H$16),MAX(0,AW55+AT56-AU56),0)+IF(AND('Debt Setup'!$H$21&lt;&gt;"",'Debt Setup'!$H$21&lt;'Debt Setup'!$H$16),MAX(0,BA55+AX56-AY56),0))))))</x:f>
      </x:c>
      <x:c r="AG56" s="54" t="str">
        <x:f>IF('Debt Setup'!$F$3=0,"",MAX(0,AG55+AD56-AE56-AF56))</x:f>
      </x:c>
      <x:c r="AH56" s="54" t="str">
        <x:f>IF('Debt Setup'!$F$3=0,"",IF(AK55&lt;=0,0,AK55*'Debt Setup'!$D$17/100/12))</x:f>
      </x:c>
      <x:c r="AI56" s="54" t="str">
        <x:f>IF('Debt Setup'!$F$3=0,"",IF('Debt Setup'!$H$17="",0,MIN('Debt Setup'!$E$17,MAX(0,AK55+AH56))))</x:f>
      </x:c>
      <x:c r="AJ56" s="54" t="str">
        <x:f>IF('Debt Setup'!$F$3=0,"",IF('Debt Setup'!$H$17="",0,MIN(MAX(0,AK55+AH56-AI56),MAX(0,'Debt Setup'!$F$5-(G56+K56+O56+S56+W56+AA56+AE56+AI56+AM56+AQ56+AU56+AY56)-(IF(AND('Debt Setup'!$H$10&lt;&gt;"",'Debt Setup'!$H$10&lt;'Debt Setup'!$H$17),MAX(0,I55+F56-G56),0)+IF(AND('Debt Setup'!$H$11&lt;&gt;"",'Debt Setup'!$H$11&lt;'Debt Setup'!$H$17),MAX(0,M55+J56-K56),0)+IF(AND('Debt Setup'!$H$12&lt;&gt;"",'Debt Setup'!$H$12&lt;'Debt Setup'!$H$17),MAX(0,Q55+N56-O56),0)+IF(AND('Debt Setup'!$H$13&lt;&gt;"",'Debt Setup'!$H$13&lt;'Debt Setup'!$H$17),MAX(0,U55+R56-S56),0)+IF(AND('Debt Setup'!$H$14&lt;&gt;"",'Debt Setup'!$H$14&lt;'Debt Setup'!$H$17),MAX(0,Y55+V56-W56),0)+IF(AND('Debt Setup'!$H$15&lt;&gt;"",'Debt Setup'!$H$15&lt;'Debt Setup'!$H$17),MAX(0,AC55+Z56-AA56),0)+IF(AND('Debt Setup'!$H$16&lt;&gt;"",'Debt Setup'!$H$16&lt;'Debt Setup'!$H$17),MAX(0,AG55+AD56-AE56),0)+IF(AND('Debt Setup'!$H$17&lt;&gt;"",'Debt Setup'!$H$17&lt;'Debt Setup'!$H$17),MAX(0,AK55+AH56-AI56),0)+IF(AND('Debt Setup'!$H$18&lt;&gt;"",'Debt Setup'!$H$18&lt;'Debt Setup'!$H$17),MAX(0,AO55+AL56-AM56),0)+IF(AND('Debt Setup'!$H$19&lt;&gt;"",'Debt Setup'!$H$19&lt;'Debt Setup'!$H$17),MAX(0,AS55+AP56-AQ56),0)+IF(AND('Debt Setup'!$H$20&lt;&gt;"",'Debt Setup'!$H$20&lt;'Debt Setup'!$H$17),MAX(0,AW55+AT56-AU56),0)+IF(AND('Debt Setup'!$H$21&lt;&gt;"",'Debt Setup'!$H$21&lt;'Debt Setup'!$H$17),MAX(0,BA55+AX56-AY56),0))))))</x:f>
      </x:c>
      <x:c r="AK56" s="54" t="str">
        <x:f>IF('Debt Setup'!$F$3=0,"",MAX(0,AK55+AH56-AI56-AJ56))</x:f>
      </x:c>
      <x:c r="AL56" s="54" t="str">
        <x:f>IF('Debt Setup'!$F$3=0,"",IF(AO55&lt;=0,0,AO55*'Debt Setup'!$D$18/100/12))</x:f>
      </x:c>
      <x:c r="AM56" s="54" t="str">
        <x:f>IF('Debt Setup'!$F$3=0,"",IF('Debt Setup'!$H$18="",0,MIN('Debt Setup'!$E$18,MAX(0,AO55+AL56))))</x:f>
      </x:c>
      <x:c r="AN56" s="54" t="str">
        <x:f>IF('Debt Setup'!$F$3=0,"",IF('Debt Setup'!$H$18="",0,MIN(MAX(0,AO55+AL56-AM56),MAX(0,'Debt Setup'!$F$5-(G56+K56+O56+S56+W56+AA56+AE56+AI56+AM56+AQ56+AU56+AY56)-(IF(AND('Debt Setup'!$H$10&lt;&gt;"",'Debt Setup'!$H$10&lt;'Debt Setup'!$H$18),MAX(0,I55+F56-G56),0)+IF(AND('Debt Setup'!$H$11&lt;&gt;"",'Debt Setup'!$H$11&lt;'Debt Setup'!$H$18),MAX(0,M55+J56-K56),0)+IF(AND('Debt Setup'!$H$12&lt;&gt;"",'Debt Setup'!$H$12&lt;'Debt Setup'!$H$18),MAX(0,Q55+N56-O56),0)+IF(AND('Debt Setup'!$H$13&lt;&gt;"",'Debt Setup'!$H$13&lt;'Debt Setup'!$H$18),MAX(0,U55+R56-S56),0)+IF(AND('Debt Setup'!$H$14&lt;&gt;"",'Debt Setup'!$H$14&lt;'Debt Setup'!$H$18),MAX(0,Y55+V56-W56),0)+IF(AND('Debt Setup'!$H$15&lt;&gt;"",'Debt Setup'!$H$15&lt;'Debt Setup'!$H$18),MAX(0,AC55+Z56-AA56),0)+IF(AND('Debt Setup'!$H$16&lt;&gt;"",'Debt Setup'!$H$16&lt;'Debt Setup'!$H$18),MAX(0,AG55+AD56-AE56),0)+IF(AND('Debt Setup'!$H$17&lt;&gt;"",'Debt Setup'!$H$17&lt;'Debt Setup'!$H$18),MAX(0,AK55+AH56-AI56),0)+IF(AND('Debt Setup'!$H$18&lt;&gt;"",'Debt Setup'!$H$18&lt;'Debt Setup'!$H$18),MAX(0,AO55+AL56-AM56),0)+IF(AND('Debt Setup'!$H$19&lt;&gt;"",'Debt Setup'!$H$19&lt;'Debt Setup'!$H$18),MAX(0,AS55+AP56-AQ56),0)+IF(AND('Debt Setup'!$H$20&lt;&gt;"",'Debt Setup'!$H$20&lt;'Debt Setup'!$H$18),MAX(0,AW55+AT56-AU56),0)+IF(AND('Debt Setup'!$H$21&lt;&gt;"",'Debt Setup'!$H$21&lt;'Debt Setup'!$H$18),MAX(0,BA55+AX56-AY56),0))))))</x:f>
      </x:c>
      <x:c r="AO56" s="54" t="str">
        <x:f>IF('Debt Setup'!$F$3=0,"",MAX(0,AO55+AL56-AM56-AN56))</x:f>
      </x:c>
      <x:c r="AP56" s="54" t="str">
        <x:f>IF('Debt Setup'!$F$3=0,"",IF(AS55&lt;=0,0,AS55*'Debt Setup'!$D$19/100/12))</x:f>
      </x:c>
      <x:c r="AQ56" s="54" t="str">
        <x:f>IF('Debt Setup'!$F$3=0,"",IF('Debt Setup'!$H$19="",0,MIN('Debt Setup'!$E$19,MAX(0,AS55+AP56))))</x:f>
      </x:c>
      <x:c r="AR56" s="54" t="str">
        <x:f>IF('Debt Setup'!$F$3=0,"",IF('Debt Setup'!$H$19="",0,MIN(MAX(0,AS55+AP56-AQ56),MAX(0,'Debt Setup'!$F$5-(G56+K56+O56+S56+W56+AA56+AE56+AI56+AM56+AQ56+AU56+AY56)-(IF(AND('Debt Setup'!$H$10&lt;&gt;"",'Debt Setup'!$H$10&lt;'Debt Setup'!$H$19),MAX(0,I55+F56-G56),0)+IF(AND('Debt Setup'!$H$11&lt;&gt;"",'Debt Setup'!$H$11&lt;'Debt Setup'!$H$19),MAX(0,M55+J56-K56),0)+IF(AND('Debt Setup'!$H$12&lt;&gt;"",'Debt Setup'!$H$12&lt;'Debt Setup'!$H$19),MAX(0,Q55+N56-O56),0)+IF(AND('Debt Setup'!$H$13&lt;&gt;"",'Debt Setup'!$H$13&lt;'Debt Setup'!$H$19),MAX(0,U55+R56-S56),0)+IF(AND('Debt Setup'!$H$14&lt;&gt;"",'Debt Setup'!$H$14&lt;'Debt Setup'!$H$19),MAX(0,Y55+V56-W56),0)+IF(AND('Debt Setup'!$H$15&lt;&gt;"",'Debt Setup'!$H$15&lt;'Debt Setup'!$H$19),MAX(0,AC55+Z56-AA56),0)+IF(AND('Debt Setup'!$H$16&lt;&gt;"",'Debt Setup'!$H$16&lt;'Debt Setup'!$H$19),MAX(0,AG55+AD56-AE56),0)+IF(AND('Debt Setup'!$H$17&lt;&gt;"",'Debt Setup'!$H$17&lt;'Debt Setup'!$H$19),MAX(0,AK55+AH56-AI56),0)+IF(AND('Debt Setup'!$H$18&lt;&gt;"",'Debt Setup'!$H$18&lt;'Debt Setup'!$H$19),MAX(0,AO55+AL56-AM56),0)+IF(AND('Debt Setup'!$H$19&lt;&gt;"",'Debt Setup'!$H$19&lt;'Debt Setup'!$H$19),MAX(0,AS55+AP56-AQ56),0)+IF(AND('Debt Setup'!$H$20&lt;&gt;"",'Debt Setup'!$H$20&lt;'Debt Setup'!$H$19),MAX(0,AW55+AT56-AU56),0)+IF(AND('Debt Setup'!$H$21&lt;&gt;"",'Debt Setup'!$H$21&lt;'Debt Setup'!$H$19),MAX(0,BA55+AX56-AY56),0))))))</x:f>
      </x:c>
      <x:c r="AS56" s="54" t="str">
        <x:f>IF('Debt Setup'!$F$3=0,"",MAX(0,AS55+AP56-AQ56-AR56))</x:f>
      </x:c>
      <x:c r="AT56" s="54" t="str">
        <x:f>IF('Debt Setup'!$F$3=0,"",IF(AW55&lt;=0,0,AW55*'Debt Setup'!$D$20/100/12))</x:f>
      </x:c>
      <x:c r="AU56" s="54" t="str">
        <x:f>IF('Debt Setup'!$F$3=0,"",IF('Debt Setup'!$H$20="",0,MIN('Debt Setup'!$E$20,MAX(0,AW55+AT56))))</x:f>
      </x:c>
      <x:c r="AV56" s="54" t="str">
        <x:f>IF('Debt Setup'!$F$3=0,"",IF('Debt Setup'!$H$20="",0,MIN(MAX(0,AW55+AT56-AU56),MAX(0,'Debt Setup'!$F$5-(G56+K56+O56+S56+W56+AA56+AE56+AI56+AM56+AQ56+AU56+AY56)-(IF(AND('Debt Setup'!$H$10&lt;&gt;"",'Debt Setup'!$H$10&lt;'Debt Setup'!$H$20),MAX(0,I55+F56-G56),0)+IF(AND('Debt Setup'!$H$11&lt;&gt;"",'Debt Setup'!$H$11&lt;'Debt Setup'!$H$20),MAX(0,M55+J56-K56),0)+IF(AND('Debt Setup'!$H$12&lt;&gt;"",'Debt Setup'!$H$12&lt;'Debt Setup'!$H$20),MAX(0,Q55+N56-O56),0)+IF(AND('Debt Setup'!$H$13&lt;&gt;"",'Debt Setup'!$H$13&lt;'Debt Setup'!$H$20),MAX(0,U55+R56-S56),0)+IF(AND('Debt Setup'!$H$14&lt;&gt;"",'Debt Setup'!$H$14&lt;'Debt Setup'!$H$20),MAX(0,Y55+V56-W56),0)+IF(AND('Debt Setup'!$H$15&lt;&gt;"",'Debt Setup'!$H$15&lt;'Debt Setup'!$H$20),MAX(0,AC55+Z56-AA56),0)+IF(AND('Debt Setup'!$H$16&lt;&gt;"",'Debt Setup'!$H$16&lt;'Debt Setup'!$H$20),MAX(0,AG55+AD56-AE56),0)+IF(AND('Debt Setup'!$H$17&lt;&gt;"",'Debt Setup'!$H$17&lt;'Debt Setup'!$H$20),MAX(0,AK55+AH56-AI56),0)+IF(AND('Debt Setup'!$H$18&lt;&gt;"",'Debt Setup'!$H$18&lt;'Debt Setup'!$H$20),MAX(0,AO55+AL56-AM56),0)+IF(AND('Debt Setup'!$H$19&lt;&gt;"",'Debt Setup'!$H$19&lt;'Debt Setup'!$H$20),MAX(0,AS55+AP56-AQ56),0)+IF(AND('Debt Setup'!$H$20&lt;&gt;"",'Debt Setup'!$H$20&lt;'Debt Setup'!$H$20),MAX(0,AW55+AT56-AU56),0)+IF(AND('Debt Setup'!$H$21&lt;&gt;"",'Debt Setup'!$H$21&lt;'Debt Setup'!$H$20),MAX(0,BA55+AX56-AY56),0))))))</x:f>
      </x:c>
      <x:c r="AW56" s="54" t="str">
        <x:f>IF('Debt Setup'!$F$3=0,"",MAX(0,AW55+AT56-AU56-AV56))</x:f>
      </x:c>
      <x:c r="AX56" s="54" t="str">
        <x:f>IF('Debt Setup'!$F$3=0,"",IF(BA55&lt;=0,0,BA55*'Debt Setup'!$D$21/100/12))</x:f>
      </x:c>
      <x:c r="AY56" s="54" t="str">
        <x:f>IF('Debt Setup'!$F$3=0,"",IF('Debt Setup'!$H$21="",0,MIN('Debt Setup'!$E$21,MAX(0,BA55+AX56))))</x:f>
      </x:c>
      <x:c r="AZ56" s="54" t="str">
        <x:f>IF('Debt Setup'!$F$3=0,"",IF('Debt Setup'!$H$21="",0,MIN(MAX(0,BA55+AX56-AY56),MAX(0,'Debt Setup'!$F$5-(G56+K56+O56+S56+W56+AA56+AE56+AI56+AM56+AQ56+AU56+AY56)-(IF(AND('Debt Setup'!$H$10&lt;&gt;"",'Debt Setup'!$H$10&lt;'Debt Setup'!$H$21),MAX(0,I55+F56-G56),0)+IF(AND('Debt Setup'!$H$11&lt;&gt;"",'Debt Setup'!$H$11&lt;'Debt Setup'!$H$21),MAX(0,M55+J56-K56),0)+IF(AND('Debt Setup'!$H$12&lt;&gt;"",'Debt Setup'!$H$12&lt;'Debt Setup'!$H$21),MAX(0,Q55+N56-O56),0)+IF(AND('Debt Setup'!$H$13&lt;&gt;"",'Debt Setup'!$H$13&lt;'Debt Setup'!$H$21),MAX(0,U55+R56-S56),0)+IF(AND('Debt Setup'!$H$14&lt;&gt;"",'Debt Setup'!$H$14&lt;'Debt Setup'!$H$21),MAX(0,Y55+V56-W56),0)+IF(AND('Debt Setup'!$H$15&lt;&gt;"",'Debt Setup'!$H$15&lt;'Debt Setup'!$H$21),MAX(0,AC55+Z56-AA56),0)+IF(AND('Debt Setup'!$H$16&lt;&gt;"",'Debt Setup'!$H$16&lt;'Debt Setup'!$H$21),MAX(0,AG55+AD56-AE56),0)+IF(AND('Debt Setup'!$H$17&lt;&gt;"",'Debt Setup'!$H$17&lt;'Debt Setup'!$H$21),MAX(0,AK55+AH56-AI56),0)+IF(AND('Debt Setup'!$H$18&lt;&gt;"",'Debt Setup'!$H$18&lt;'Debt Setup'!$H$21),MAX(0,AO55+AL56-AM56),0)+IF(AND('Debt Setup'!$H$19&lt;&gt;"",'Debt Setup'!$H$19&lt;'Debt Setup'!$H$21),MAX(0,AS55+AP56-AQ56),0)+IF(AND('Debt Setup'!$H$20&lt;&gt;"",'Debt Setup'!$H$20&lt;'Debt Setup'!$H$21),MAX(0,AW55+AT56-AU56),0)+IF(AND('Debt Setup'!$H$21&lt;&gt;"",'Debt Setup'!$H$21&lt;'Debt Setup'!$H$21),MAX(0,BA55+AX56-AY56),0))))))</x:f>
      </x:c>
      <x:c r="BA56" s="54" t="str">
        <x:f>IF('Debt Setup'!$F$3=0,"",MAX(0,BA55+AX56-AY56-AZ56))</x:f>
      </x:c>
    </x:row>
    <x:row r="57">
      <x:c r="A57" t="n">
        <x:v>52</x:v>
      </x:c>
      <x:c r="B57" s="86" t="str">
        <x:f>IF('Debt Setup'!$F$3=0,"",DATE(YEAR('Debt Setup'!$B$6),MONTH('Debt Setup'!$B$6)+A57-1,1))</x:f>
      </x:c>
      <x:c r="C57" s="54" t="str">
        <x:f>IF('Debt Setup'!$F$3=0,"",I57+M57+Q57+U57+Y57+AC57+AG57+AK57+AO57+AS57+AW57+BA57)</x:f>
      </x:c>
      <x:c r="D57" s="54" t="str">
        <x:f>IF('Debt Setup'!$F$3=0,"",G57+H57+K57+L57+O57+P57+S57+T57+W57+X57+AA57+AB57+AE57+AF57+AI57+AJ57+AM57+AN57+AQ57+AR57+AU57+AV57+AY57+AZ57)</x:f>
      </x:c>
      <x:c r="E57" s="54" t="str">
        <x:f>IF('Debt Setup'!$F$3=0,"",F57+J57+N57+R57+V57+Z57+AD57+AH57+AL57+AP57+AT57+AX57)</x:f>
      </x:c>
      <x:c r="F57" s="54" t="str">
        <x:f>IF('Debt Setup'!$F$3=0,"",IF(I56&lt;=0,0,I56*'Debt Setup'!$D$10/100/12))</x:f>
      </x:c>
      <x:c r="G57" s="54" t="str">
        <x:f>IF('Debt Setup'!$F$3=0,"",IF('Debt Setup'!$H$10="",0,MIN('Debt Setup'!$E$10,MAX(0,I56+F57))))</x:f>
      </x:c>
      <x:c r="H57" s="54" t="str">
        <x:f>IF('Debt Setup'!$F$3=0,"",IF('Debt Setup'!$H$10="",0,MIN(MAX(0,I56+F57-G57),MAX(0,'Debt Setup'!$F$5-(G57+K57+O57+S57+W57+AA57+AE57+AI57+AM57+AQ57+AU57+AY57)-(IF(AND('Debt Setup'!$H$10&lt;&gt;"",'Debt Setup'!$H$10&lt;'Debt Setup'!$H$10),MAX(0,I56+F57-G57),0)+IF(AND('Debt Setup'!$H$11&lt;&gt;"",'Debt Setup'!$H$11&lt;'Debt Setup'!$H$10),MAX(0,M56+J57-K57),0)+IF(AND('Debt Setup'!$H$12&lt;&gt;"",'Debt Setup'!$H$12&lt;'Debt Setup'!$H$10),MAX(0,Q56+N57-O57),0)+IF(AND('Debt Setup'!$H$13&lt;&gt;"",'Debt Setup'!$H$13&lt;'Debt Setup'!$H$10),MAX(0,U56+R57-S57),0)+IF(AND('Debt Setup'!$H$14&lt;&gt;"",'Debt Setup'!$H$14&lt;'Debt Setup'!$H$10),MAX(0,Y56+V57-W57),0)+IF(AND('Debt Setup'!$H$15&lt;&gt;"",'Debt Setup'!$H$15&lt;'Debt Setup'!$H$10),MAX(0,AC56+Z57-AA57),0)+IF(AND('Debt Setup'!$H$16&lt;&gt;"",'Debt Setup'!$H$16&lt;'Debt Setup'!$H$10),MAX(0,AG56+AD57-AE57),0)+IF(AND('Debt Setup'!$H$17&lt;&gt;"",'Debt Setup'!$H$17&lt;'Debt Setup'!$H$10),MAX(0,AK56+AH57-AI57),0)+IF(AND('Debt Setup'!$H$18&lt;&gt;"",'Debt Setup'!$H$18&lt;'Debt Setup'!$H$10),MAX(0,AO56+AL57-AM57),0)+IF(AND('Debt Setup'!$H$19&lt;&gt;"",'Debt Setup'!$H$19&lt;'Debt Setup'!$H$10),MAX(0,AS56+AP57-AQ57),0)+IF(AND('Debt Setup'!$H$20&lt;&gt;"",'Debt Setup'!$H$20&lt;'Debt Setup'!$H$10),MAX(0,AW56+AT57-AU57),0)+IF(AND('Debt Setup'!$H$21&lt;&gt;"",'Debt Setup'!$H$21&lt;'Debt Setup'!$H$10),MAX(0,BA56+AX57-AY57),0))))))</x:f>
      </x:c>
      <x:c r="I57" s="54" t="str">
        <x:f>IF('Debt Setup'!$F$3=0,"",MAX(0,I56+F57-G57-H57))</x:f>
      </x:c>
      <x:c r="J57" s="54" t="str">
        <x:f>IF('Debt Setup'!$F$3=0,"",IF(M56&lt;=0,0,M56*'Debt Setup'!$D$11/100/12))</x:f>
      </x:c>
      <x:c r="K57" s="54" t="str">
        <x:f>IF('Debt Setup'!$F$3=0,"",IF('Debt Setup'!$H$11="",0,MIN('Debt Setup'!$E$11,MAX(0,M56+J57))))</x:f>
      </x:c>
      <x:c r="L57" s="54" t="str">
        <x:f>IF('Debt Setup'!$F$3=0,"",IF('Debt Setup'!$H$11="",0,MIN(MAX(0,M56+J57-K57),MAX(0,'Debt Setup'!$F$5-(G57+K57+O57+S57+W57+AA57+AE57+AI57+AM57+AQ57+AU57+AY57)-(IF(AND('Debt Setup'!$H$10&lt;&gt;"",'Debt Setup'!$H$10&lt;'Debt Setup'!$H$11),MAX(0,I56+F57-G57),0)+IF(AND('Debt Setup'!$H$11&lt;&gt;"",'Debt Setup'!$H$11&lt;'Debt Setup'!$H$11),MAX(0,M56+J57-K57),0)+IF(AND('Debt Setup'!$H$12&lt;&gt;"",'Debt Setup'!$H$12&lt;'Debt Setup'!$H$11),MAX(0,Q56+N57-O57),0)+IF(AND('Debt Setup'!$H$13&lt;&gt;"",'Debt Setup'!$H$13&lt;'Debt Setup'!$H$11),MAX(0,U56+R57-S57),0)+IF(AND('Debt Setup'!$H$14&lt;&gt;"",'Debt Setup'!$H$14&lt;'Debt Setup'!$H$11),MAX(0,Y56+V57-W57),0)+IF(AND('Debt Setup'!$H$15&lt;&gt;"",'Debt Setup'!$H$15&lt;'Debt Setup'!$H$11),MAX(0,AC56+Z57-AA57),0)+IF(AND('Debt Setup'!$H$16&lt;&gt;"",'Debt Setup'!$H$16&lt;'Debt Setup'!$H$11),MAX(0,AG56+AD57-AE57),0)+IF(AND('Debt Setup'!$H$17&lt;&gt;"",'Debt Setup'!$H$17&lt;'Debt Setup'!$H$11),MAX(0,AK56+AH57-AI57),0)+IF(AND('Debt Setup'!$H$18&lt;&gt;"",'Debt Setup'!$H$18&lt;'Debt Setup'!$H$11),MAX(0,AO56+AL57-AM57),0)+IF(AND('Debt Setup'!$H$19&lt;&gt;"",'Debt Setup'!$H$19&lt;'Debt Setup'!$H$11),MAX(0,AS56+AP57-AQ57),0)+IF(AND('Debt Setup'!$H$20&lt;&gt;"",'Debt Setup'!$H$20&lt;'Debt Setup'!$H$11),MAX(0,AW56+AT57-AU57),0)+IF(AND('Debt Setup'!$H$21&lt;&gt;"",'Debt Setup'!$H$21&lt;'Debt Setup'!$H$11),MAX(0,BA56+AX57-AY57),0))))))</x:f>
      </x:c>
      <x:c r="M57" s="54" t="str">
        <x:f>IF('Debt Setup'!$F$3=0,"",MAX(0,M56+J57-K57-L57))</x:f>
      </x:c>
      <x:c r="N57" s="54" t="str">
        <x:f>IF('Debt Setup'!$F$3=0,"",IF(Q56&lt;=0,0,Q56*'Debt Setup'!$D$12/100/12))</x:f>
      </x:c>
      <x:c r="O57" s="54" t="str">
        <x:f>IF('Debt Setup'!$F$3=0,"",IF('Debt Setup'!$H$12="",0,MIN('Debt Setup'!$E$12,MAX(0,Q56+N57))))</x:f>
      </x:c>
      <x:c r="P57" s="54" t="str">
        <x:f>IF('Debt Setup'!$F$3=0,"",IF('Debt Setup'!$H$12="",0,MIN(MAX(0,Q56+N57-O57),MAX(0,'Debt Setup'!$F$5-(G57+K57+O57+S57+W57+AA57+AE57+AI57+AM57+AQ57+AU57+AY57)-(IF(AND('Debt Setup'!$H$10&lt;&gt;"",'Debt Setup'!$H$10&lt;'Debt Setup'!$H$12),MAX(0,I56+F57-G57),0)+IF(AND('Debt Setup'!$H$11&lt;&gt;"",'Debt Setup'!$H$11&lt;'Debt Setup'!$H$12),MAX(0,M56+J57-K57),0)+IF(AND('Debt Setup'!$H$12&lt;&gt;"",'Debt Setup'!$H$12&lt;'Debt Setup'!$H$12),MAX(0,Q56+N57-O57),0)+IF(AND('Debt Setup'!$H$13&lt;&gt;"",'Debt Setup'!$H$13&lt;'Debt Setup'!$H$12),MAX(0,U56+R57-S57),0)+IF(AND('Debt Setup'!$H$14&lt;&gt;"",'Debt Setup'!$H$14&lt;'Debt Setup'!$H$12),MAX(0,Y56+V57-W57),0)+IF(AND('Debt Setup'!$H$15&lt;&gt;"",'Debt Setup'!$H$15&lt;'Debt Setup'!$H$12),MAX(0,AC56+Z57-AA57),0)+IF(AND('Debt Setup'!$H$16&lt;&gt;"",'Debt Setup'!$H$16&lt;'Debt Setup'!$H$12),MAX(0,AG56+AD57-AE57),0)+IF(AND('Debt Setup'!$H$17&lt;&gt;"",'Debt Setup'!$H$17&lt;'Debt Setup'!$H$12),MAX(0,AK56+AH57-AI57),0)+IF(AND('Debt Setup'!$H$18&lt;&gt;"",'Debt Setup'!$H$18&lt;'Debt Setup'!$H$12),MAX(0,AO56+AL57-AM57),0)+IF(AND('Debt Setup'!$H$19&lt;&gt;"",'Debt Setup'!$H$19&lt;'Debt Setup'!$H$12),MAX(0,AS56+AP57-AQ57),0)+IF(AND('Debt Setup'!$H$20&lt;&gt;"",'Debt Setup'!$H$20&lt;'Debt Setup'!$H$12),MAX(0,AW56+AT57-AU57),0)+IF(AND('Debt Setup'!$H$21&lt;&gt;"",'Debt Setup'!$H$21&lt;'Debt Setup'!$H$12),MAX(0,BA56+AX57-AY57),0))))))</x:f>
      </x:c>
      <x:c r="Q57" s="54" t="str">
        <x:f>IF('Debt Setup'!$F$3=0,"",MAX(0,Q56+N57-O57-P57))</x:f>
      </x:c>
      <x:c r="R57" s="54" t="str">
        <x:f>IF('Debt Setup'!$F$3=0,"",IF(U56&lt;=0,0,U56*'Debt Setup'!$D$13/100/12))</x:f>
      </x:c>
      <x:c r="S57" s="54" t="str">
        <x:f>IF('Debt Setup'!$F$3=0,"",IF('Debt Setup'!$H$13="",0,MIN('Debt Setup'!$E$13,MAX(0,U56+R57))))</x:f>
      </x:c>
      <x:c r="T57" s="54" t="str">
        <x:f>IF('Debt Setup'!$F$3=0,"",IF('Debt Setup'!$H$13="",0,MIN(MAX(0,U56+R57-S57),MAX(0,'Debt Setup'!$F$5-(G57+K57+O57+S57+W57+AA57+AE57+AI57+AM57+AQ57+AU57+AY57)-(IF(AND('Debt Setup'!$H$10&lt;&gt;"",'Debt Setup'!$H$10&lt;'Debt Setup'!$H$13),MAX(0,I56+F57-G57),0)+IF(AND('Debt Setup'!$H$11&lt;&gt;"",'Debt Setup'!$H$11&lt;'Debt Setup'!$H$13),MAX(0,M56+J57-K57),0)+IF(AND('Debt Setup'!$H$12&lt;&gt;"",'Debt Setup'!$H$12&lt;'Debt Setup'!$H$13),MAX(0,Q56+N57-O57),0)+IF(AND('Debt Setup'!$H$13&lt;&gt;"",'Debt Setup'!$H$13&lt;'Debt Setup'!$H$13),MAX(0,U56+R57-S57),0)+IF(AND('Debt Setup'!$H$14&lt;&gt;"",'Debt Setup'!$H$14&lt;'Debt Setup'!$H$13),MAX(0,Y56+V57-W57),0)+IF(AND('Debt Setup'!$H$15&lt;&gt;"",'Debt Setup'!$H$15&lt;'Debt Setup'!$H$13),MAX(0,AC56+Z57-AA57),0)+IF(AND('Debt Setup'!$H$16&lt;&gt;"",'Debt Setup'!$H$16&lt;'Debt Setup'!$H$13),MAX(0,AG56+AD57-AE57),0)+IF(AND('Debt Setup'!$H$17&lt;&gt;"",'Debt Setup'!$H$17&lt;'Debt Setup'!$H$13),MAX(0,AK56+AH57-AI57),0)+IF(AND('Debt Setup'!$H$18&lt;&gt;"",'Debt Setup'!$H$18&lt;'Debt Setup'!$H$13),MAX(0,AO56+AL57-AM57),0)+IF(AND('Debt Setup'!$H$19&lt;&gt;"",'Debt Setup'!$H$19&lt;'Debt Setup'!$H$13),MAX(0,AS56+AP57-AQ57),0)+IF(AND('Debt Setup'!$H$20&lt;&gt;"",'Debt Setup'!$H$20&lt;'Debt Setup'!$H$13),MAX(0,AW56+AT57-AU57),0)+IF(AND('Debt Setup'!$H$21&lt;&gt;"",'Debt Setup'!$H$21&lt;'Debt Setup'!$H$13),MAX(0,BA56+AX57-AY57),0))))))</x:f>
      </x:c>
      <x:c r="U57" s="54" t="str">
        <x:f>IF('Debt Setup'!$F$3=0,"",MAX(0,U56+R57-S57-T57))</x:f>
      </x:c>
      <x:c r="V57" s="54" t="str">
        <x:f>IF('Debt Setup'!$F$3=0,"",IF(Y56&lt;=0,0,Y56*'Debt Setup'!$D$14/100/12))</x:f>
      </x:c>
      <x:c r="W57" s="54" t="str">
        <x:f>IF('Debt Setup'!$F$3=0,"",IF('Debt Setup'!$H$14="",0,MIN('Debt Setup'!$E$14,MAX(0,Y56+V57))))</x:f>
      </x:c>
      <x:c r="X57" s="54" t="str">
        <x:f>IF('Debt Setup'!$F$3=0,"",IF('Debt Setup'!$H$14="",0,MIN(MAX(0,Y56+V57-W57),MAX(0,'Debt Setup'!$F$5-(G57+K57+O57+S57+W57+AA57+AE57+AI57+AM57+AQ57+AU57+AY57)-(IF(AND('Debt Setup'!$H$10&lt;&gt;"",'Debt Setup'!$H$10&lt;'Debt Setup'!$H$14),MAX(0,I56+F57-G57),0)+IF(AND('Debt Setup'!$H$11&lt;&gt;"",'Debt Setup'!$H$11&lt;'Debt Setup'!$H$14),MAX(0,M56+J57-K57),0)+IF(AND('Debt Setup'!$H$12&lt;&gt;"",'Debt Setup'!$H$12&lt;'Debt Setup'!$H$14),MAX(0,Q56+N57-O57),0)+IF(AND('Debt Setup'!$H$13&lt;&gt;"",'Debt Setup'!$H$13&lt;'Debt Setup'!$H$14),MAX(0,U56+R57-S57),0)+IF(AND('Debt Setup'!$H$14&lt;&gt;"",'Debt Setup'!$H$14&lt;'Debt Setup'!$H$14),MAX(0,Y56+V57-W57),0)+IF(AND('Debt Setup'!$H$15&lt;&gt;"",'Debt Setup'!$H$15&lt;'Debt Setup'!$H$14),MAX(0,AC56+Z57-AA57),0)+IF(AND('Debt Setup'!$H$16&lt;&gt;"",'Debt Setup'!$H$16&lt;'Debt Setup'!$H$14),MAX(0,AG56+AD57-AE57),0)+IF(AND('Debt Setup'!$H$17&lt;&gt;"",'Debt Setup'!$H$17&lt;'Debt Setup'!$H$14),MAX(0,AK56+AH57-AI57),0)+IF(AND('Debt Setup'!$H$18&lt;&gt;"",'Debt Setup'!$H$18&lt;'Debt Setup'!$H$14),MAX(0,AO56+AL57-AM57),0)+IF(AND('Debt Setup'!$H$19&lt;&gt;"",'Debt Setup'!$H$19&lt;'Debt Setup'!$H$14),MAX(0,AS56+AP57-AQ57),0)+IF(AND('Debt Setup'!$H$20&lt;&gt;"",'Debt Setup'!$H$20&lt;'Debt Setup'!$H$14),MAX(0,AW56+AT57-AU57),0)+IF(AND('Debt Setup'!$H$21&lt;&gt;"",'Debt Setup'!$H$21&lt;'Debt Setup'!$H$14),MAX(0,BA56+AX57-AY57),0))))))</x:f>
      </x:c>
      <x:c r="Y57" s="54" t="str">
        <x:f>IF('Debt Setup'!$F$3=0,"",MAX(0,Y56+V57-W57-X57))</x:f>
      </x:c>
      <x:c r="Z57" s="54" t="str">
        <x:f>IF('Debt Setup'!$F$3=0,"",IF(AC56&lt;=0,0,AC56*'Debt Setup'!$D$15/100/12))</x:f>
      </x:c>
      <x:c r="AA57" s="54" t="str">
        <x:f>IF('Debt Setup'!$F$3=0,"",IF('Debt Setup'!$H$15="",0,MIN('Debt Setup'!$E$15,MAX(0,AC56+Z57))))</x:f>
      </x:c>
      <x:c r="AB57" s="54" t="str">
        <x:f>IF('Debt Setup'!$F$3=0,"",IF('Debt Setup'!$H$15="",0,MIN(MAX(0,AC56+Z57-AA57),MAX(0,'Debt Setup'!$F$5-(G57+K57+O57+S57+W57+AA57+AE57+AI57+AM57+AQ57+AU57+AY57)-(IF(AND('Debt Setup'!$H$10&lt;&gt;"",'Debt Setup'!$H$10&lt;'Debt Setup'!$H$15),MAX(0,I56+F57-G57),0)+IF(AND('Debt Setup'!$H$11&lt;&gt;"",'Debt Setup'!$H$11&lt;'Debt Setup'!$H$15),MAX(0,M56+J57-K57),0)+IF(AND('Debt Setup'!$H$12&lt;&gt;"",'Debt Setup'!$H$12&lt;'Debt Setup'!$H$15),MAX(0,Q56+N57-O57),0)+IF(AND('Debt Setup'!$H$13&lt;&gt;"",'Debt Setup'!$H$13&lt;'Debt Setup'!$H$15),MAX(0,U56+R57-S57),0)+IF(AND('Debt Setup'!$H$14&lt;&gt;"",'Debt Setup'!$H$14&lt;'Debt Setup'!$H$15),MAX(0,Y56+V57-W57),0)+IF(AND('Debt Setup'!$H$15&lt;&gt;"",'Debt Setup'!$H$15&lt;'Debt Setup'!$H$15),MAX(0,AC56+Z57-AA57),0)+IF(AND('Debt Setup'!$H$16&lt;&gt;"",'Debt Setup'!$H$16&lt;'Debt Setup'!$H$15),MAX(0,AG56+AD57-AE57),0)+IF(AND('Debt Setup'!$H$17&lt;&gt;"",'Debt Setup'!$H$17&lt;'Debt Setup'!$H$15),MAX(0,AK56+AH57-AI57),0)+IF(AND('Debt Setup'!$H$18&lt;&gt;"",'Debt Setup'!$H$18&lt;'Debt Setup'!$H$15),MAX(0,AO56+AL57-AM57),0)+IF(AND('Debt Setup'!$H$19&lt;&gt;"",'Debt Setup'!$H$19&lt;'Debt Setup'!$H$15),MAX(0,AS56+AP57-AQ57),0)+IF(AND('Debt Setup'!$H$20&lt;&gt;"",'Debt Setup'!$H$20&lt;'Debt Setup'!$H$15),MAX(0,AW56+AT57-AU57),0)+IF(AND('Debt Setup'!$H$21&lt;&gt;"",'Debt Setup'!$H$21&lt;'Debt Setup'!$H$15),MAX(0,BA56+AX57-AY57),0))))))</x:f>
      </x:c>
      <x:c r="AC57" s="54" t="str">
        <x:f>IF('Debt Setup'!$F$3=0,"",MAX(0,AC56+Z57-AA57-AB57))</x:f>
      </x:c>
      <x:c r="AD57" s="54" t="str">
        <x:f>IF('Debt Setup'!$F$3=0,"",IF(AG56&lt;=0,0,AG56*'Debt Setup'!$D$16/100/12))</x:f>
      </x:c>
      <x:c r="AE57" s="54" t="str">
        <x:f>IF('Debt Setup'!$F$3=0,"",IF('Debt Setup'!$H$16="",0,MIN('Debt Setup'!$E$16,MAX(0,AG56+AD57))))</x:f>
      </x:c>
      <x:c r="AF57" s="54" t="str">
        <x:f>IF('Debt Setup'!$F$3=0,"",IF('Debt Setup'!$H$16="",0,MIN(MAX(0,AG56+AD57-AE57),MAX(0,'Debt Setup'!$F$5-(G57+K57+O57+S57+W57+AA57+AE57+AI57+AM57+AQ57+AU57+AY57)-(IF(AND('Debt Setup'!$H$10&lt;&gt;"",'Debt Setup'!$H$10&lt;'Debt Setup'!$H$16),MAX(0,I56+F57-G57),0)+IF(AND('Debt Setup'!$H$11&lt;&gt;"",'Debt Setup'!$H$11&lt;'Debt Setup'!$H$16),MAX(0,M56+J57-K57),0)+IF(AND('Debt Setup'!$H$12&lt;&gt;"",'Debt Setup'!$H$12&lt;'Debt Setup'!$H$16),MAX(0,Q56+N57-O57),0)+IF(AND('Debt Setup'!$H$13&lt;&gt;"",'Debt Setup'!$H$13&lt;'Debt Setup'!$H$16),MAX(0,U56+R57-S57),0)+IF(AND('Debt Setup'!$H$14&lt;&gt;"",'Debt Setup'!$H$14&lt;'Debt Setup'!$H$16),MAX(0,Y56+V57-W57),0)+IF(AND('Debt Setup'!$H$15&lt;&gt;"",'Debt Setup'!$H$15&lt;'Debt Setup'!$H$16),MAX(0,AC56+Z57-AA57),0)+IF(AND('Debt Setup'!$H$16&lt;&gt;"",'Debt Setup'!$H$16&lt;'Debt Setup'!$H$16),MAX(0,AG56+AD57-AE57),0)+IF(AND('Debt Setup'!$H$17&lt;&gt;"",'Debt Setup'!$H$17&lt;'Debt Setup'!$H$16),MAX(0,AK56+AH57-AI57),0)+IF(AND('Debt Setup'!$H$18&lt;&gt;"",'Debt Setup'!$H$18&lt;'Debt Setup'!$H$16),MAX(0,AO56+AL57-AM57),0)+IF(AND('Debt Setup'!$H$19&lt;&gt;"",'Debt Setup'!$H$19&lt;'Debt Setup'!$H$16),MAX(0,AS56+AP57-AQ57),0)+IF(AND('Debt Setup'!$H$20&lt;&gt;"",'Debt Setup'!$H$20&lt;'Debt Setup'!$H$16),MAX(0,AW56+AT57-AU57),0)+IF(AND('Debt Setup'!$H$21&lt;&gt;"",'Debt Setup'!$H$21&lt;'Debt Setup'!$H$16),MAX(0,BA56+AX57-AY57),0))))))</x:f>
      </x:c>
      <x:c r="AG57" s="54" t="str">
        <x:f>IF('Debt Setup'!$F$3=0,"",MAX(0,AG56+AD57-AE57-AF57))</x:f>
      </x:c>
      <x:c r="AH57" s="54" t="str">
        <x:f>IF('Debt Setup'!$F$3=0,"",IF(AK56&lt;=0,0,AK56*'Debt Setup'!$D$17/100/12))</x:f>
      </x:c>
      <x:c r="AI57" s="54" t="str">
        <x:f>IF('Debt Setup'!$F$3=0,"",IF('Debt Setup'!$H$17="",0,MIN('Debt Setup'!$E$17,MAX(0,AK56+AH57))))</x:f>
      </x:c>
      <x:c r="AJ57" s="54" t="str">
        <x:f>IF('Debt Setup'!$F$3=0,"",IF('Debt Setup'!$H$17="",0,MIN(MAX(0,AK56+AH57-AI57),MAX(0,'Debt Setup'!$F$5-(G57+K57+O57+S57+W57+AA57+AE57+AI57+AM57+AQ57+AU57+AY57)-(IF(AND('Debt Setup'!$H$10&lt;&gt;"",'Debt Setup'!$H$10&lt;'Debt Setup'!$H$17),MAX(0,I56+F57-G57),0)+IF(AND('Debt Setup'!$H$11&lt;&gt;"",'Debt Setup'!$H$11&lt;'Debt Setup'!$H$17),MAX(0,M56+J57-K57),0)+IF(AND('Debt Setup'!$H$12&lt;&gt;"",'Debt Setup'!$H$12&lt;'Debt Setup'!$H$17),MAX(0,Q56+N57-O57),0)+IF(AND('Debt Setup'!$H$13&lt;&gt;"",'Debt Setup'!$H$13&lt;'Debt Setup'!$H$17),MAX(0,U56+R57-S57),0)+IF(AND('Debt Setup'!$H$14&lt;&gt;"",'Debt Setup'!$H$14&lt;'Debt Setup'!$H$17),MAX(0,Y56+V57-W57),0)+IF(AND('Debt Setup'!$H$15&lt;&gt;"",'Debt Setup'!$H$15&lt;'Debt Setup'!$H$17),MAX(0,AC56+Z57-AA57),0)+IF(AND('Debt Setup'!$H$16&lt;&gt;"",'Debt Setup'!$H$16&lt;'Debt Setup'!$H$17),MAX(0,AG56+AD57-AE57),0)+IF(AND('Debt Setup'!$H$17&lt;&gt;"",'Debt Setup'!$H$17&lt;'Debt Setup'!$H$17),MAX(0,AK56+AH57-AI57),0)+IF(AND('Debt Setup'!$H$18&lt;&gt;"",'Debt Setup'!$H$18&lt;'Debt Setup'!$H$17),MAX(0,AO56+AL57-AM57),0)+IF(AND('Debt Setup'!$H$19&lt;&gt;"",'Debt Setup'!$H$19&lt;'Debt Setup'!$H$17),MAX(0,AS56+AP57-AQ57),0)+IF(AND('Debt Setup'!$H$20&lt;&gt;"",'Debt Setup'!$H$20&lt;'Debt Setup'!$H$17),MAX(0,AW56+AT57-AU57),0)+IF(AND('Debt Setup'!$H$21&lt;&gt;"",'Debt Setup'!$H$21&lt;'Debt Setup'!$H$17),MAX(0,BA56+AX57-AY57),0))))))</x:f>
      </x:c>
      <x:c r="AK57" s="54" t="str">
        <x:f>IF('Debt Setup'!$F$3=0,"",MAX(0,AK56+AH57-AI57-AJ57))</x:f>
      </x:c>
      <x:c r="AL57" s="54" t="str">
        <x:f>IF('Debt Setup'!$F$3=0,"",IF(AO56&lt;=0,0,AO56*'Debt Setup'!$D$18/100/12))</x:f>
      </x:c>
      <x:c r="AM57" s="54" t="str">
        <x:f>IF('Debt Setup'!$F$3=0,"",IF('Debt Setup'!$H$18="",0,MIN('Debt Setup'!$E$18,MAX(0,AO56+AL57))))</x:f>
      </x:c>
      <x:c r="AN57" s="54" t="str">
        <x:f>IF('Debt Setup'!$F$3=0,"",IF('Debt Setup'!$H$18="",0,MIN(MAX(0,AO56+AL57-AM57),MAX(0,'Debt Setup'!$F$5-(G57+K57+O57+S57+W57+AA57+AE57+AI57+AM57+AQ57+AU57+AY57)-(IF(AND('Debt Setup'!$H$10&lt;&gt;"",'Debt Setup'!$H$10&lt;'Debt Setup'!$H$18),MAX(0,I56+F57-G57),0)+IF(AND('Debt Setup'!$H$11&lt;&gt;"",'Debt Setup'!$H$11&lt;'Debt Setup'!$H$18),MAX(0,M56+J57-K57),0)+IF(AND('Debt Setup'!$H$12&lt;&gt;"",'Debt Setup'!$H$12&lt;'Debt Setup'!$H$18),MAX(0,Q56+N57-O57),0)+IF(AND('Debt Setup'!$H$13&lt;&gt;"",'Debt Setup'!$H$13&lt;'Debt Setup'!$H$18),MAX(0,U56+R57-S57),0)+IF(AND('Debt Setup'!$H$14&lt;&gt;"",'Debt Setup'!$H$14&lt;'Debt Setup'!$H$18),MAX(0,Y56+V57-W57),0)+IF(AND('Debt Setup'!$H$15&lt;&gt;"",'Debt Setup'!$H$15&lt;'Debt Setup'!$H$18),MAX(0,AC56+Z57-AA57),0)+IF(AND('Debt Setup'!$H$16&lt;&gt;"",'Debt Setup'!$H$16&lt;'Debt Setup'!$H$18),MAX(0,AG56+AD57-AE57),0)+IF(AND('Debt Setup'!$H$17&lt;&gt;"",'Debt Setup'!$H$17&lt;'Debt Setup'!$H$18),MAX(0,AK56+AH57-AI57),0)+IF(AND('Debt Setup'!$H$18&lt;&gt;"",'Debt Setup'!$H$18&lt;'Debt Setup'!$H$18),MAX(0,AO56+AL57-AM57),0)+IF(AND('Debt Setup'!$H$19&lt;&gt;"",'Debt Setup'!$H$19&lt;'Debt Setup'!$H$18),MAX(0,AS56+AP57-AQ57),0)+IF(AND('Debt Setup'!$H$20&lt;&gt;"",'Debt Setup'!$H$20&lt;'Debt Setup'!$H$18),MAX(0,AW56+AT57-AU57),0)+IF(AND('Debt Setup'!$H$21&lt;&gt;"",'Debt Setup'!$H$21&lt;'Debt Setup'!$H$18),MAX(0,BA56+AX57-AY57),0))))))</x:f>
      </x:c>
      <x:c r="AO57" s="54" t="str">
        <x:f>IF('Debt Setup'!$F$3=0,"",MAX(0,AO56+AL57-AM57-AN57))</x:f>
      </x:c>
      <x:c r="AP57" s="54" t="str">
        <x:f>IF('Debt Setup'!$F$3=0,"",IF(AS56&lt;=0,0,AS56*'Debt Setup'!$D$19/100/12))</x:f>
      </x:c>
      <x:c r="AQ57" s="54" t="str">
        <x:f>IF('Debt Setup'!$F$3=0,"",IF('Debt Setup'!$H$19="",0,MIN('Debt Setup'!$E$19,MAX(0,AS56+AP57))))</x:f>
      </x:c>
      <x:c r="AR57" s="54" t="str">
        <x:f>IF('Debt Setup'!$F$3=0,"",IF('Debt Setup'!$H$19="",0,MIN(MAX(0,AS56+AP57-AQ57),MAX(0,'Debt Setup'!$F$5-(G57+K57+O57+S57+W57+AA57+AE57+AI57+AM57+AQ57+AU57+AY57)-(IF(AND('Debt Setup'!$H$10&lt;&gt;"",'Debt Setup'!$H$10&lt;'Debt Setup'!$H$19),MAX(0,I56+F57-G57),0)+IF(AND('Debt Setup'!$H$11&lt;&gt;"",'Debt Setup'!$H$11&lt;'Debt Setup'!$H$19),MAX(0,M56+J57-K57),0)+IF(AND('Debt Setup'!$H$12&lt;&gt;"",'Debt Setup'!$H$12&lt;'Debt Setup'!$H$19),MAX(0,Q56+N57-O57),0)+IF(AND('Debt Setup'!$H$13&lt;&gt;"",'Debt Setup'!$H$13&lt;'Debt Setup'!$H$19),MAX(0,U56+R57-S57),0)+IF(AND('Debt Setup'!$H$14&lt;&gt;"",'Debt Setup'!$H$14&lt;'Debt Setup'!$H$19),MAX(0,Y56+V57-W57),0)+IF(AND('Debt Setup'!$H$15&lt;&gt;"",'Debt Setup'!$H$15&lt;'Debt Setup'!$H$19),MAX(0,AC56+Z57-AA57),0)+IF(AND('Debt Setup'!$H$16&lt;&gt;"",'Debt Setup'!$H$16&lt;'Debt Setup'!$H$19),MAX(0,AG56+AD57-AE57),0)+IF(AND('Debt Setup'!$H$17&lt;&gt;"",'Debt Setup'!$H$17&lt;'Debt Setup'!$H$19),MAX(0,AK56+AH57-AI57),0)+IF(AND('Debt Setup'!$H$18&lt;&gt;"",'Debt Setup'!$H$18&lt;'Debt Setup'!$H$19),MAX(0,AO56+AL57-AM57),0)+IF(AND('Debt Setup'!$H$19&lt;&gt;"",'Debt Setup'!$H$19&lt;'Debt Setup'!$H$19),MAX(0,AS56+AP57-AQ57),0)+IF(AND('Debt Setup'!$H$20&lt;&gt;"",'Debt Setup'!$H$20&lt;'Debt Setup'!$H$19),MAX(0,AW56+AT57-AU57),0)+IF(AND('Debt Setup'!$H$21&lt;&gt;"",'Debt Setup'!$H$21&lt;'Debt Setup'!$H$19),MAX(0,BA56+AX57-AY57),0))))))</x:f>
      </x:c>
      <x:c r="AS57" s="54" t="str">
        <x:f>IF('Debt Setup'!$F$3=0,"",MAX(0,AS56+AP57-AQ57-AR57))</x:f>
      </x:c>
      <x:c r="AT57" s="54" t="str">
        <x:f>IF('Debt Setup'!$F$3=0,"",IF(AW56&lt;=0,0,AW56*'Debt Setup'!$D$20/100/12))</x:f>
      </x:c>
      <x:c r="AU57" s="54" t="str">
        <x:f>IF('Debt Setup'!$F$3=0,"",IF('Debt Setup'!$H$20="",0,MIN('Debt Setup'!$E$20,MAX(0,AW56+AT57))))</x:f>
      </x:c>
      <x:c r="AV57" s="54" t="str">
        <x:f>IF('Debt Setup'!$F$3=0,"",IF('Debt Setup'!$H$20="",0,MIN(MAX(0,AW56+AT57-AU57),MAX(0,'Debt Setup'!$F$5-(G57+K57+O57+S57+W57+AA57+AE57+AI57+AM57+AQ57+AU57+AY57)-(IF(AND('Debt Setup'!$H$10&lt;&gt;"",'Debt Setup'!$H$10&lt;'Debt Setup'!$H$20),MAX(0,I56+F57-G57),0)+IF(AND('Debt Setup'!$H$11&lt;&gt;"",'Debt Setup'!$H$11&lt;'Debt Setup'!$H$20),MAX(0,M56+J57-K57),0)+IF(AND('Debt Setup'!$H$12&lt;&gt;"",'Debt Setup'!$H$12&lt;'Debt Setup'!$H$20),MAX(0,Q56+N57-O57),0)+IF(AND('Debt Setup'!$H$13&lt;&gt;"",'Debt Setup'!$H$13&lt;'Debt Setup'!$H$20),MAX(0,U56+R57-S57),0)+IF(AND('Debt Setup'!$H$14&lt;&gt;"",'Debt Setup'!$H$14&lt;'Debt Setup'!$H$20),MAX(0,Y56+V57-W57),0)+IF(AND('Debt Setup'!$H$15&lt;&gt;"",'Debt Setup'!$H$15&lt;'Debt Setup'!$H$20),MAX(0,AC56+Z57-AA57),0)+IF(AND('Debt Setup'!$H$16&lt;&gt;"",'Debt Setup'!$H$16&lt;'Debt Setup'!$H$20),MAX(0,AG56+AD57-AE57),0)+IF(AND('Debt Setup'!$H$17&lt;&gt;"",'Debt Setup'!$H$17&lt;'Debt Setup'!$H$20),MAX(0,AK56+AH57-AI57),0)+IF(AND('Debt Setup'!$H$18&lt;&gt;"",'Debt Setup'!$H$18&lt;'Debt Setup'!$H$20),MAX(0,AO56+AL57-AM57),0)+IF(AND('Debt Setup'!$H$19&lt;&gt;"",'Debt Setup'!$H$19&lt;'Debt Setup'!$H$20),MAX(0,AS56+AP57-AQ57),0)+IF(AND('Debt Setup'!$H$20&lt;&gt;"",'Debt Setup'!$H$20&lt;'Debt Setup'!$H$20),MAX(0,AW56+AT57-AU57),0)+IF(AND('Debt Setup'!$H$21&lt;&gt;"",'Debt Setup'!$H$21&lt;'Debt Setup'!$H$20),MAX(0,BA56+AX57-AY57),0))))))</x:f>
      </x:c>
      <x:c r="AW57" s="54" t="str">
        <x:f>IF('Debt Setup'!$F$3=0,"",MAX(0,AW56+AT57-AU57-AV57))</x:f>
      </x:c>
      <x:c r="AX57" s="54" t="str">
        <x:f>IF('Debt Setup'!$F$3=0,"",IF(BA56&lt;=0,0,BA56*'Debt Setup'!$D$21/100/12))</x:f>
      </x:c>
      <x:c r="AY57" s="54" t="str">
        <x:f>IF('Debt Setup'!$F$3=0,"",IF('Debt Setup'!$H$21="",0,MIN('Debt Setup'!$E$21,MAX(0,BA56+AX57))))</x:f>
      </x:c>
      <x:c r="AZ57" s="54" t="str">
        <x:f>IF('Debt Setup'!$F$3=0,"",IF('Debt Setup'!$H$21="",0,MIN(MAX(0,BA56+AX57-AY57),MAX(0,'Debt Setup'!$F$5-(G57+K57+O57+S57+W57+AA57+AE57+AI57+AM57+AQ57+AU57+AY57)-(IF(AND('Debt Setup'!$H$10&lt;&gt;"",'Debt Setup'!$H$10&lt;'Debt Setup'!$H$21),MAX(0,I56+F57-G57),0)+IF(AND('Debt Setup'!$H$11&lt;&gt;"",'Debt Setup'!$H$11&lt;'Debt Setup'!$H$21),MAX(0,M56+J57-K57),0)+IF(AND('Debt Setup'!$H$12&lt;&gt;"",'Debt Setup'!$H$12&lt;'Debt Setup'!$H$21),MAX(0,Q56+N57-O57),0)+IF(AND('Debt Setup'!$H$13&lt;&gt;"",'Debt Setup'!$H$13&lt;'Debt Setup'!$H$21),MAX(0,U56+R57-S57),0)+IF(AND('Debt Setup'!$H$14&lt;&gt;"",'Debt Setup'!$H$14&lt;'Debt Setup'!$H$21),MAX(0,Y56+V57-W57),0)+IF(AND('Debt Setup'!$H$15&lt;&gt;"",'Debt Setup'!$H$15&lt;'Debt Setup'!$H$21),MAX(0,AC56+Z57-AA57),0)+IF(AND('Debt Setup'!$H$16&lt;&gt;"",'Debt Setup'!$H$16&lt;'Debt Setup'!$H$21),MAX(0,AG56+AD57-AE57),0)+IF(AND('Debt Setup'!$H$17&lt;&gt;"",'Debt Setup'!$H$17&lt;'Debt Setup'!$H$21),MAX(0,AK56+AH57-AI57),0)+IF(AND('Debt Setup'!$H$18&lt;&gt;"",'Debt Setup'!$H$18&lt;'Debt Setup'!$H$21),MAX(0,AO56+AL57-AM57),0)+IF(AND('Debt Setup'!$H$19&lt;&gt;"",'Debt Setup'!$H$19&lt;'Debt Setup'!$H$21),MAX(0,AS56+AP57-AQ57),0)+IF(AND('Debt Setup'!$H$20&lt;&gt;"",'Debt Setup'!$H$20&lt;'Debt Setup'!$H$21),MAX(0,AW56+AT57-AU57),0)+IF(AND('Debt Setup'!$H$21&lt;&gt;"",'Debt Setup'!$H$21&lt;'Debt Setup'!$H$21),MAX(0,BA56+AX57-AY57),0))))))</x:f>
      </x:c>
      <x:c r="BA57" s="54" t="str">
        <x:f>IF('Debt Setup'!$F$3=0,"",MAX(0,BA56+AX57-AY57-AZ57))</x:f>
      </x:c>
    </x:row>
    <x:row r="58">
      <x:c r="A58" t="n">
        <x:v>53</x:v>
      </x:c>
      <x:c r="B58" s="86" t="str">
        <x:f>IF('Debt Setup'!$F$3=0,"",DATE(YEAR('Debt Setup'!$B$6),MONTH('Debt Setup'!$B$6)+A58-1,1))</x:f>
      </x:c>
      <x:c r="C58" s="54" t="str">
        <x:f>IF('Debt Setup'!$F$3=0,"",I58+M58+Q58+U58+Y58+AC58+AG58+AK58+AO58+AS58+AW58+BA58)</x:f>
      </x:c>
      <x:c r="D58" s="54" t="str">
        <x:f>IF('Debt Setup'!$F$3=0,"",G58+H58+K58+L58+O58+P58+S58+T58+W58+X58+AA58+AB58+AE58+AF58+AI58+AJ58+AM58+AN58+AQ58+AR58+AU58+AV58+AY58+AZ58)</x:f>
      </x:c>
      <x:c r="E58" s="54" t="str">
        <x:f>IF('Debt Setup'!$F$3=0,"",F58+J58+N58+R58+V58+Z58+AD58+AH58+AL58+AP58+AT58+AX58)</x:f>
      </x:c>
      <x:c r="F58" s="54" t="str">
        <x:f>IF('Debt Setup'!$F$3=0,"",IF(I57&lt;=0,0,I57*'Debt Setup'!$D$10/100/12))</x:f>
      </x:c>
      <x:c r="G58" s="54" t="str">
        <x:f>IF('Debt Setup'!$F$3=0,"",IF('Debt Setup'!$H$10="",0,MIN('Debt Setup'!$E$10,MAX(0,I57+F58))))</x:f>
      </x:c>
      <x:c r="H58" s="54" t="str">
        <x:f>IF('Debt Setup'!$F$3=0,"",IF('Debt Setup'!$H$10="",0,MIN(MAX(0,I57+F58-G58),MAX(0,'Debt Setup'!$F$5-(G58+K58+O58+S58+W58+AA58+AE58+AI58+AM58+AQ58+AU58+AY58)-(IF(AND('Debt Setup'!$H$10&lt;&gt;"",'Debt Setup'!$H$10&lt;'Debt Setup'!$H$10),MAX(0,I57+F58-G58),0)+IF(AND('Debt Setup'!$H$11&lt;&gt;"",'Debt Setup'!$H$11&lt;'Debt Setup'!$H$10),MAX(0,M57+J58-K58),0)+IF(AND('Debt Setup'!$H$12&lt;&gt;"",'Debt Setup'!$H$12&lt;'Debt Setup'!$H$10),MAX(0,Q57+N58-O58),0)+IF(AND('Debt Setup'!$H$13&lt;&gt;"",'Debt Setup'!$H$13&lt;'Debt Setup'!$H$10),MAX(0,U57+R58-S58),0)+IF(AND('Debt Setup'!$H$14&lt;&gt;"",'Debt Setup'!$H$14&lt;'Debt Setup'!$H$10),MAX(0,Y57+V58-W58),0)+IF(AND('Debt Setup'!$H$15&lt;&gt;"",'Debt Setup'!$H$15&lt;'Debt Setup'!$H$10),MAX(0,AC57+Z58-AA58),0)+IF(AND('Debt Setup'!$H$16&lt;&gt;"",'Debt Setup'!$H$16&lt;'Debt Setup'!$H$10),MAX(0,AG57+AD58-AE58),0)+IF(AND('Debt Setup'!$H$17&lt;&gt;"",'Debt Setup'!$H$17&lt;'Debt Setup'!$H$10),MAX(0,AK57+AH58-AI58),0)+IF(AND('Debt Setup'!$H$18&lt;&gt;"",'Debt Setup'!$H$18&lt;'Debt Setup'!$H$10),MAX(0,AO57+AL58-AM58),0)+IF(AND('Debt Setup'!$H$19&lt;&gt;"",'Debt Setup'!$H$19&lt;'Debt Setup'!$H$10),MAX(0,AS57+AP58-AQ58),0)+IF(AND('Debt Setup'!$H$20&lt;&gt;"",'Debt Setup'!$H$20&lt;'Debt Setup'!$H$10),MAX(0,AW57+AT58-AU58),0)+IF(AND('Debt Setup'!$H$21&lt;&gt;"",'Debt Setup'!$H$21&lt;'Debt Setup'!$H$10),MAX(0,BA57+AX58-AY58),0))))))</x:f>
      </x:c>
      <x:c r="I58" s="54" t="str">
        <x:f>IF('Debt Setup'!$F$3=0,"",MAX(0,I57+F58-G58-H58))</x:f>
      </x:c>
      <x:c r="J58" s="54" t="str">
        <x:f>IF('Debt Setup'!$F$3=0,"",IF(M57&lt;=0,0,M57*'Debt Setup'!$D$11/100/12))</x:f>
      </x:c>
      <x:c r="K58" s="54" t="str">
        <x:f>IF('Debt Setup'!$F$3=0,"",IF('Debt Setup'!$H$11="",0,MIN('Debt Setup'!$E$11,MAX(0,M57+J58))))</x:f>
      </x:c>
      <x:c r="L58" s="54" t="str">
        <x:f>IF('Debt Setup'!$F$3=0,"",IF('Debt Setup'!$H$11="",0,MIN(MAX(0,M57+J58-K58),MAX(0,'Debt Setup'!$F$5-(G58+K58+O58+S58+W58+AA58+AE58+AI58+AM58+AQ58+AU58+AY58)-(IF(AND('Debt Setup'!$H$10&lt;&gt;"",'Debt Setup'!$H$10&lt;'Debt Setup'!$H$11),MAX(0,I57+F58-G58),0)+IF(AND('Debt Setup'!$H$11&lt;&gt;"",'Debt Setup'!$H$11&lt;'Debt Setup'!$H$11),MAX(0,M57+J58-K58),0)+IF(AND('Debt Setup'!$H$12&lt;&gt;"",'Debt Setup'!$H$12&lt;'Debt Setup'!$H$11),MAX(0,Q57+N58-O58),0)+IF(AND('Debt Setup'!$H$13&lt;&gt;"",'Debt Setup'!$H$13&lt;'Debt Setup'!$H$11),MAX(0,U57+R58-S58),0)+IF(AND('Debt Setup'!$H$14&lt;&gt;"",'Debt Setup'!$H$14&lt;'Debt Setup'!$H$11),MAX(0,Y57+V58-W58),0)+IF(AND('Debt Setup'!$H$15&lt;&gt;"",'Debt Setup'!$H$15&lt;'Debt Setup'!$H$11),MAX(0,AC57+Z58-AA58),0)+IF(AND('Debt Setup'!$H$16&lt;&gt;"",'Debt Setup'!$H$16&lt;'Debt Setup'!$H$11),MAX(0,AG57+AD58-AE58),0)+IF(AND('Debt Setup'!$H$17&lt;&gt;"",'Debt Setup'!$H$17&lt;'Debt Setup'!$H$11),MAX(0,AK57+AH58-AI58),0)+IF(AND('Debt Setup'!$H$18&lt;&gt;"",'Debt Setup'!$H$18&lt;'Debt Setup'!$H$11),MAX(0,AO57+AL58-AM58),0)+IF(AND('Debt Setup'!$H$19&lt;&gt;"",'Debt Setup'!$H$19&lt;'Debt Setup'!$H$11),MAX(0,AS57+AP58-AQ58),0)+IF(AND('Debt Setup'!$H$20&lt;&gt;"",'Debt Setup'!$H$20&lt;'Debt Setup'!$H$11),MAX(0,AW57+AT58-AU58),0)+IF(AND('Debt Setup'!$H$21&lt;&gt;"",'Debt Setup'!$H$21&lt;'Debt Setup'!$H$11),MAX(0,BA57+AX58-AY58),0))))))</x:f>
      </x:c>
      <x:c r="M58" s="54" t="str">
        <x:f>IF('Debt Setup'!$F$3=0,"",MAX(0,M57+J58-K58-L58))</x:f>
      </x:c>
      <x:c r="N58" s="54" t="str">
        <x:f>IF('Debt Setup'!$F$3=0,"",IF(Q57&lt;=0,0,Q57*'Debt Setup'!$D$12/100/12))</x:f>
      </x:c>
      <x:c r="O58" s="54" t="str">
        <x:f>IF('Debt Setup'!$F$3=0,"",IF('Debt Setup'!$H$12="",0,MIN('Debt Setup'!$E$12,MAX(0,Q57+N58))))</x:f>
      </x:c>
      <x:c r="P58" s="54" t="str">
        <x:f>IF('Debt Setup'!$F$3=0,"",IF('Debt Setup'!$H$12="",0,MIN(MAX(0,Q57+N58-O58),MAX(0,'Debt Setup'!$F$5-(G58+K58+O58+S58+W58+AA58+AE58+AI58+AM58+AQ58+AU58+AY58)-(IF(AND('Debt Setup'!$H$10&lt;&gt;"",'Debt Setup'!$H$10&lt;'Debt Setup'!$H$12),MAX(0,I57+F58-G58),0)+IF(AND('Debt Setup'!$H$11&lt;&gt;"",'Debt Setup'!$H$11&lt;'Debt Setup'!$H$12),MAX(0,M57+J58-K58),0)+IF(AND('Debt Setup'!$H$12&lt;&gt;"",'Debt Setup'!$H$12&lt;'Debt Setup'!$H$12),MAX(0,Q57+N58-O58),0)+IF(AND('Debt Setup'!$H$13&lt;&gt;"",'Debt Setup'!$H$13&lt;'Debt Setup'!$H$12),MAX(0,U57+R58-S58),0)+IF(AND('Debt Setup'!$H$14&lt;&gt;"",'Debt Setup'!$H$14&lt;'Debt Setup'!$H$12),MAX(0,Y57+V58-W58),0)+IF(AND('Debt Setup'!$H$15&lt;&gt;"",'Debt Setup'!$H$15&lt;'Debt Setup'!$H$12),MAX(0,AC57+Z58-AA58),0)+IF(AND('Debt Setup'!$H$16&lt;&gt;"",'Debt Setup'!$H$16&lt;'Debt Setup'!$H$12),MAX(0,AG57+AD58-AE58),0)+IF(AND('Debt Setup'!$H$17&lt;&gt;"",'Debt Setup'!$H$17&lt;'Debt Setup'!$H$12),MAX(0,AK57+AH58-AI58),0)+IF(AND('Debt Setup'!$H$18&lt;&gt;"",'Debt Setup'!$H$18&lt;'Debt Setup'!$H$12),MAX(0,AO57+AL58-AM58),0)+IF(AND('Debt Setup'!$H$19&lt;&gt;"",'Debt Setup'!$H$19&lt;'Debt Setup'!$H$12),MAX(0,AS57+AP58-AQ58),0)+IF(AND('Debt Setup'!$H$20&lt;&gt;"",'Debt Setup'!$H$20&lt;'Debt Setup'!$H$12),MAX(0,AW57+AT58-AU58),0)+IF(AND('Debt Setup'!$H$21&lt;&gt;"",'Debt Setup'!$H$21&lt;'Debt Setup'!$H$12),MAX(0,BA57+AX58-AY58),0))))))</x:f>
      </x:c>
      <x:c r="Q58" s="54" t="str">
        <x:f>IF('Debt Setup'!$F$3=0,"",MAX(0,Q57+N58-O58-P58))</x:f>
      </x:c>
      <x:c r="R58" s="54" t="str">
        <x:f>IF('Debt Setup'!$F$3=0,"",IF(U57&lt;=0,0,U57*'Debt Setup'!$D$13/100/12))</x:f>
      </x:c>
      <x:c r="S58" s="54" t="str">
        <x:f>IF('Debt Setup'!$F$3=0,"",IF('Debt Setup'!$H$13="",0,MIN('Debt Setup'!$E$13,MAX(0,U57+R58))))</x:f>
      </x:c>
      <x:c r="T58" s="54" t="str">
        <x:f>IF('Debt Setup'!$F$3=0,"",IF('Debt Setup'!$H$13="",0,MIN(MAX(0,U57+R58-S58),MAX(0,'Debt Setup'!$F$5-(G58+K58+O58+S58+W58+AA58+AE58+AI58+AM58+AQ58+AU58+AY58)-(IF(AND('Debt Setup'!$H$10&lt;&gt;"",'Debt Setup'!$H$10&lt;'Debt Setup'!$H$13),MAX(0,I57+F58-G58),0)+IF(AND('Debt Setup'!$H$11&lt;&gt;"",'Debt Setup'!$H$11&lt;'Debt Setup'!$H$13),MAX(0,M57+J58-K58),0)+IF(AND('Debt Setup'!$H$12&lt;&gt;"",'Debt Setup'!$H$12&lt;'Debt Setup'!$H$13),MAX(0,Q57+N58-O58),0)+IF(AND('Debt Setup'!$H$13&lt;&gt;"",'Debt Setup'!$H$13&lt;'Debt Setup'!$H$13),MAX(0,U57+R58-S58),0)+IF(AND('Debt Setup'!$H$14&lt;&gt;"",'Debt Setup'!$H$14&lt;'Debt Setup'!$H$13),MAX(0,Y57+V58-W58),0)+IF(AND('Debt Setup'!$H$15&lt;&gt;"",'Debt Setup'!$H$15&lt;'Debt Setup'!$H$13),MAX(0,AC57+Z58-AA58),0)+IF(AND('Debt Setup'!$H$16&lt;&gt;"",'Debt Setup'!$H$16&lt;'Debt Setup'!$H$13),MAX(0,AG57+AD58-AE58),0)+IF(AND('Debt Setup'!$H$17&lt;&gt;"",'Debt Setup'!$H$17&lt;'Debt Setup'!$H$13),MAX(0,AK57+AH58-AI58),0)+IF(AND('Debt Setup'!$H$18&lt;&gt;"",'Debt Setup'!$H$18&lt;'Debt Setup'!$H$13),MAX(0,AO57+AL58-AM58),0)+IF(AND('Debt Setup'!$H$19&lt;&gt;"",'Debt Setup'!$H$19&lt;'Debt Setup'!$H$13),MAX(0,AS57+AP58-AQ58),0)+IF(AND('Debt Setup'!$H$20&lt;&gt;"",'Debt Setup'!$H$20&lt;'Debt Setup'!$H$13),MAX(0,AW57+AT58-AU58),0)+IF(AND('Debt Setup'!$H$21&lt;&gt;"",'Debt Setup'!$H$21&lt;'Debt Setup'!$H$13),MAX(0,BA57+AX58-AY58),0))))))</x:f>
      </x:c>
      <x:c r="U58" s="54" t="str">
        <x:f>IF('Debt Setup'!$F$3=0,"",MAX(0,U57+R58-S58-T58))</x:f>
      </x:c>
      <x:c r="V58" s="54" t="str">
        <x:f>IF('Debt Setup'!$F$3=0,"",IF(Y57&lt;=0,0,Y57*'Debt Setup'!$D$14/100/12))</x:f>
      </x:c>
      <x:c r="W58" s="54" t="str">
        <x:f>IF('Debt Setup'!$F$3=0,"",IF('Debt Setup'!$H$14="",0,MIN('Debt Setup'!$E$14,MAX(0,Y57+V58))))</x:f>
      </x:c>
      <x:c r="X58" s="54" t="str">
        <x:f>IF('Debt Setup'!$F$3=0,"",IF('Debt Setup'!$H$14="",0,MIN(MAX(0,Y57+V58-W58),MAX(0,'Debt Setup'!$F$5-(G58+K58+O58+S58+W58+AA58+AE58+AI58+AM58+AQ58+AU58+AY58)-(IF(AND('Debt Setup'!$H$10&lt;&gt;"",'Debt Setup'!$H$10&lt;'Debt Setup'!$H$14),MAX(0,I57+F58-G58),0)+IF(AND('Debt Setup'!$H$11&lt;&gt;"",'Debt Setup'!$H$11&lt;'Debt Setup'!$H$14),MAX(0,M57+J58-K58),0)+IF(AND('Debt Setup'!$H$12&lt;&gt;"",'Debt Setup'!$H$12&lt;'Debt Setup'!$H$14),MAX(0,Q57+N58-O58),0)+IF(AND('Debt Setup'!$H$13&lt;&gt;"",'Debt Setup'!$H$13&lt;'Debt Setup'!$H$14),MAX(0,U57+R58-S58),0)+IF(AND('Debt Setup'!$H$14&lt;&gt;"",'Debt Setup'!$H$14&lt;'Debt Setup'!$H$14),MAX(0,Y57+V58-W58),0)+IF(AND('Debt Setup'!$H$15&lt;&gt;"",'Debt Setup'!$H$15&lt;'Debt Setup'!$H$14),MAX(0,AC57+Z58-AA58),0)+IF(AND('Debt Setup'!$H$16&lt;&gt;"",'Debt Setup'!$H$16&lt;'Debt Setup'!$H$14),MAX(0,AG57+AD58-AE58),0)+IF(AND('Debt Setup'!$H$17&lt;&gt;"",'Debt Setup'!$H$17&lt;'Debt Setup'!$H$14),MAX(0,AK57+AH58-AI58),0)+IF(AND('Debt Setup'!$H$18&lt;&gt;"",'Debt Setup'!$H$18&lt;'Debt Setup'!$H$14),MAX(0,AO57+AL58-AM58),0)+IF(AND('Debt Setup'!$H$19&lt;&gt;"",'Debt Setup'!$H$19&lt;'Debt Setup'!$H$14),MAX(0,AS57+AP58-AQ58),0)+IF(AND('Debt Setup'!$H$20&lt;&gt;"",'Debt Setup'!$H$20&lt;'Debt Setup'!$H$14),MAX(0,AW57+AT58-AU58),0)+IF(AND('Debt Setup'!$H$21&lt;&gt;"",'Debt Setup'!$H$21&lt;'Debt Setup'!$H$14),MAX(0,BA57+AX58-AY58),0))))))</x:f>
      </x:c>
      <x:c r="Y58" s="54" t="str">
        <x:f>IF('Debt Setup'!$F$3=0,"",MAX(0,Y57+V58-W58-X58))</x:f>
      </x:c>
      <x:c r="Z58" s="54" t="str">
        <x:f>IF('Debt Setup'!$F$3=0,"",IF(AC57&lt;=0,0,AC57*'Debt Setup'!$D$15/100/12))</x:f>
      </x:c>
      <x:c r="AA58" s="54" t="str">
        <x:f>IF('Debt Setup'!$F$3=0,"",IF('Debt Setup'!$H$15="",0,MIN('Debt Setup'!$E$15,MAX(0,AC57+Z58))))</x:f>
      </x:c>
      <x:c r="AB58" s="54" t="str">
        <x:f>IF('Debt Setup'!$F$3=0,"",IF('Debt Setup'!$H$15="",0,MIN(MAX(0,AC57+Z58-AA58),MAX(0,'Debt Setup'!$F$5-(G58+K58+O58+S58+W58+AA58+AE58+AI58+AM58+AQ58+AU58+AY58)-(IF(AND('Debt Setup'!$H$10&lt;&gt;"",'Debt Setup'!$H$10&lt;'Debt Setup'!$H$15),MAX(0,I57+F58-G58),0)+IF(AND('Debt Setup'!$H$11&lt;&gt;"",'Debt Setup'!$H$11&lt;'Debt Setup'!$H$15),MAX(0,M57+J58-K58),0)+IF(AND('Debt Setup'!$H$12&lt;&gt;"",'Debt Setup'!$H$12&lt;'Debt Setup'!$H$15),MAX(0,Q57+N58-O58),0)+IF(AND('Debt Setup'!$H$13&lt;&gt;"",'Debt Setup'!$H$13&lt;'Debt Setup'!$H$15),MAX(0,U57+R58-S58),0)+IF(AND('Debt Setup'!$H$14&lt;&gt;"",'Debt Setup'!$H$14&lt;'Debt Setup'!$H$15),MAX(0,Y57+V58-W58),0)+IF(AND('Debt Setup'!$H$15&lt;&gt;"",'Debt Setup'!$H$15&lt;'Debt Setup'!$H$15),MAX(0,AC57+Z58-AA58),0)+IF(AND('Debt Setup'!$H$16&lt;&gt;"",'Debt Setup'!$H$16&lt;'Debt Setup'!$H$15),MAX(0,AG57+AD58-AE58),0)+IF(AND('Debt Setup'!$H$17&lt;&gt;"",'Debt Setup'!$H$17&lt;'Debt Setup'!$H$15),MAX(0,AK57+AH58-AI58),0)+IF(AND('Debt Setup'!$H$18&lt;&gt;"",'Debt Setup'!$H$18&lt;'Debt Setup'!$H$15),MAX(0,AO57+AL58-AM58),0)+IF(AND('Debt Setup'!$H$19&lt;&gt;"",'Debt Setup'!$H$19&lt;'Debt Setup'!$H$15),MAX(0,AS57+AP58-AQ58),0)+IF(AND('Debt Setup'!$H$20&lt;&gt;"",'Debt Setup'!$H$20&lt;'Debt Setup'!$H$15),MAX(0,AW57+AT58-AU58),0)+IF(AND('Debt Setup'!$H$21&lt;&gt;"",'Debt Setup'!$H$21&lt;'Debt Setup'!$H$15),MAX(0,BA57+AX58-AY58),0))))))</x:f>
      </x:c>
      <x:c r="AC58" s="54" t="str">
        <x:f>IF('Debt Setup'!$F$3=0,"",MAX(0,AC57+Z58-AA58-AB58))</x:f>
      </x:c>
      <x:c r="AD58" s="54" t="str">
        <x:f>IF('Debt Setup'!$F$3=0,"",IF(AG57&lt;=0,0,AG57*'Debt Setup'!$D$16/100/12))</x:f>
      </x:c>
      <x:c r="AE58" s="54" t="str">
        <x:f>IF('Debt Setup'!$F$3=0,"",IF('Debt Setup'!$H$16="",0,MIN('Debt Setup'!$E$16,MAX(0,AG57+AD58))))</x:f>
      </x:c>
      <x:c r="AF58" s="54" t="str">
        <x:f>IF('Debt Setup'!$F$3=0,"",IF('Debt Setup'!$H$16="",0,MIN(MAX(0,AG57+AD58-AE58),MAX(0,'Debt Setup'!$F$5-(G58+K58+O58+S58+W58+AA58+AE58+AI58+AM58+AQ58+AU58+AY58)-(IF(AND('Debt Setup'!$H$10&lt;&gt;"",'Debt Setup'!$H$10&lt;'Debt Setup'!$H$16),MAX(0,I57+F58-G58),0)+IF(AND('Debt Setup'!$H$11&lt;&gt;"",'Debt Setup'!$H$11&lt;'Debt Setup'!$H$16),MAX(0,M57+J58-K58),0)+IF(AND('Debt Setup'!$H$12&lt;&gt;"",'Debt Setup'!$H$12&lt;'Debt Setup'!$H$16),MAX(0,Q57+N58-O58),0)+IF(AND('Debt Setup'!$H$13&lt;&gt;"",'Debt Setup'!$H$13&lt;'Debt Setup'!$H$16),MAX(0,U57+R58-S58),0)+IF(AND('Debt Setup'!$H$14&lt;&gt;"",'Debt Setup'!$H$14&lt;'Debt Setup'!$H$16),MAX(0,Y57+V58-W58),0)+IF(AND('Debt Setup'!$H$15&lt;&gt;"",'Debt Setup'!$H$15&lt;'Debt Setup'!$H$16),MAX(0,AC57+Z58-AA58),0)+IF(AND('Debt Setup'!$H$16&lt;&gt;"",'Debt Setup'!$H$16&lt;'Debt Setup'!$H$16),MAX(0,AG57+AD58-AE58),0)+IF(AND('Debt Setup'!$H$17&lt;&gt;"",'Debt Setup'!$H$17&lt;'Debt Setup'!$H$16),MAX(0,AK57+AH58-AI58),0)+IF(AND('Debt Setup'!$H$18&lt;&gt;"",'Debt Setup'!$H$18&lt;'Debt Setup'!$H$16),MAX(0,AO57+AL58-AM58),0)+IF(AND('Debt Setup'!$H$19&lt;&gt;"",'Debt Setup'!$H$19&lt;'Debt Setup'!$H$16),MAX(0,AS57+AP58-AQ58),0)+IF(AND('Debt Setup'!$H$20&lt;&gt;"",'Debt Setup'!$H$20&lt;'Debt Setup'!$H$16),MAX(0,AW57+AT58-AU58),0)+IF(AND('Debt Setup'!$H$21&lt;&gt;"",'Debt Setup'!$H$21&lt;'Debt Setup'!$H$16),MAX(0,BA57+AX58-AY58),0))))))</x:f>
      </x:c>
      <x:c r="AG58" s="54" t="str">
        <x:f>IF('Debt Setup'!$F$3=0,"",MAX(0,AG57+AD58-AE58-AF58))</x:f>
      </x:c>
      <x:c r="AH58" s="54" t="str">
        <x:f>IF('Debt Setup'!$F$3=0,"",IF(AK57&lt;=0,0,AK57*'Debt Setup'!$D$17/100/12))</x:f>
      </x:c>
      <x:c r="AI58" s="54" t="str">
        <x:f>IF('Debt Setup'!$F$3=0,"",IF('Debt Setup'!$H$17="",0,MIN('Debt Setup'!$E$17,MAX(0,AK57+AH58))))</x:f>
      </x:c>
      <x:c r="AJ58" s="54" t="str">
        <x:f>IF('Debt Setup'!$F$3=0,"",IF('Debt Setup'!$H$17="",0,MIN(MAX(0,AK57+AH58-AI58),MAX(0,'Debt Setup'!$F$5-(G58+K58+O58+S58+W58+AA58+AE58+AI58+AM58+AQ58+AU58+AY58)-(IF(AND('Debt Setup'!$H$10&lt;&gt;"",'Debt Setup'!$H$10&lt;'Debt Setup'!$H$17),MAX(0,I57+F58-G58),0)+IF(AND('Debt Setup'!$H$11&lt;&gt;"",'Debt Setup'!$H$11&lt;'Debt Setup'!$H$17),MAX(0,M57+J58-K58),0)+IF(AND('Debt Setup'!$H$12&lt;&gt;"",'Debt Setup'!$H$12&lt;'Debt Setup'!$H$17),MAX(0,Q57+N58-O58),0)+IF(AND('Debt Setup'!$H$13&lt;&gt;"",'Debt Setup'!$H$13&lt;'Debt Setup'!$H$17),MAX(0,U57+R58-S58),0)+IF(AND('Debt Setup'!$H$14&lt;&gt;"",'Debt Setup'!$H$14&lt;'Debt Setup'!$H$17),MAX(0,Y57+V58-W58),0)+IF(AND('Debt Setup'!$H$15&lt;&gt;"",'Debt Setup'!$H$15&lt;'Debt Setup'!$H$17),MAX(0,AC57+Z58-AA58),0)+IF(AND('Debt Setup'!$H$16&lt;&gt;"",'Debt Setup'!$H$16&lt;'Debt Setup'!$H$17),MAX(0,AG57+AD58-AE58),0)+IF(AND('Debt Setup'!$H$17&lt;&gt;"",'Debt Setup'!$H$17&lt;'Debt Setup'!$H$17),MAX(0,AK57+AH58-AI58),0)+IF(AND('Debt Setup'!$H$18&lt;&gt;"",'Debt Setup'!$H$18&lt;'Debt Setup'!$H$17),MAX(0,AO57+AL58-AM58),0)+IF(AND('Debt Setup'!$H$19&lt;&gt;"",'Debt Setup'!$H$19&lt;'Debt Setup'!$H$17),MAX(0,AS57+AP58-AQ58),0)+IF(AND('Debt Setup'!$H$20&lt;&gt;"",'Debt Setup'!$H$20&lt;'Debt Setup'!$H$17),MAX(0,AW57+AT58-AU58),0)+IF(AND('Debt Setup'!$H$21&lt;&gt;"",'Debt Setup'!$H$21&lt;'Debt Setup'!$H$17),MAX(0,BA57+AX58-AY58),0))))))</x:f>
      </x:c>
      <x:c r="AK58" s="54" t="str">
        <x:f>IF('Debt Setup'!$F$3=0,"",MAX(0,AK57+AH58-AI58-AJ58))</x:f>
      </x:c>
      <x:c r="AL58" s="54" t="str">
        <x:f>IF('Debt Setup'!$F$3=0,"",IF(AO57&lt;=0,0,AO57*'Debt Setup'!$D$18/100/12))</x:f>
      </x:c>
      <x:c r="AM58" s="54" t="str">
        <x:f>IF('Debt Setup'!$F$3=0,"",IF('Debt Setup'!$H$18="",0,MIN('Debt Setup'!$E$18,MAX(0,AO57+AL58))))</x:f>
      </x:c>
      <x:c r="AN58" s="54" t="str">
        <x:f>IF('Debt Setup'!$F$3=0,"",IF('Debt Setup'!$H$18="",0,MIN(MAX(0,AO57+AL58-AM58),MAX(0,'Debt Setup'!$F$5-(G58+K58+O58+S58+W58+AA58+AE58+AI58+AM58+AQ58+AU58+AY58)-(IF(AND('Debt Setup'!$H$10&lt;&gt;"",'Debt Setup'!$H$10&lt;'Debt Setup'!$H$18),MAX(0,I57+F58-G58),0)+IF(AND('Debt Setup'!$H$11&lt;&gt;"",'Debt Setup'!$H$11&lt;'Debt Setup'!$H$18),MAX(0,M57+J58-K58),0)+IF(AND('Debt Setup'!$H$12&lt;&gt;"",'Debt Setup'!$H$12&lt;'Debt Setup'!$H$18),MAX(0,Q57+N58-O58),0)+IF(AND('Debt Setup'!$H$13&lt;&gt;"",'Debt Setup'!$H$13&lt;'Debt Setup'!$H$18),MAX(0,U57+R58-S58),0)+IF(AND('Debt Setup'!$H$14&lt;&gt;"",'Debt Setup'!$H$14&lt;'Debt Setup'!$H$18),MAX(0,Y57+V58-W58),0)+IF(AND('Debt Setup'!$H$15&lt;&gt;"",'Debt Setup'!$H$15&lt;'Debt Setup'!$H$18),MAX(0,AC57+Z58-AA58),0)+IF(AND('Debt Setup'!$H$16&lt;&gt;"",'Debt Setup'!$H$16&lt;'Debt Setup'!$H$18),MAX(0,AG57+AD58-AE58),0)+IF(AND('Debt Setup'!$H$17&lt;&gt;"",'Debt Setup'!$H$17&lt;'Debt Setup'!$H$18),MAX(0,AK57+AH58-AI58),0)+IF(AND('Debt Setup'!$H$18&lt;&gt;"",'Debt Setup'!$H$18&lt;'Debt Setup'!$H$18),MAX(0,AO57+AL58-AM58),0)+IF(AND('Debt Setup'!$H$19&lt;&gt;"",'Debt Setup'!$H$19&lt;'Debt Setup'!$H$18),MAX(0,AS57+AP58-AQ58),0)+IF(AND('Debt Setup'!$H$20&lt;&gt;"",'Debt Setup'!$H$20&lt;'Debt Setup'!$H$18),MAX(0,AW57+AT58-AU58),0)+IF(AND('Debt Setup'!$H$21&lt;&gt;"",'Debt Setup'!$H$21&lt;'Debt Setup'!$H$18),MAX(0,BA57+AX58-AY58),0))))))</x:f>
      </x:c>
      <x:c r="AO58" s="54" t="str">
        <x:f>IF('Debt Setup'!$F$3=0,"",MAX(0,AO57+AL58-AM58-AN58))</x:f>
      </x:c>
      <x:c r="AP58" s="54" t="str">
        <x:f>IF('Debt Setup'!$F$3=0,"",IF(AS57&lt;=0,0,AS57*'Debt Setup'!$D$19/100/12))</x:f>
      </x:c>
      <x:c r="AQ58" s="54" t="str">
        <x:f>IF('Debt Setup'!$F$3=0,"",IF('Debt Setup'!$H$19="",0,MIN('Debt Setup'!$E$19,MAX(0,AS57+AP58))))</x:f>
      </x:c>
      <x:c r="AR58" s="54" t="str">
        <x:f>IF('Debt Setup'!$F$3=0,"",IF('Debt Setup'!$H$19="",0,MIN(MAX(0,AS57+AP58-AQ58),MAX(0,'Debt Setup'!$F$5-(G58+K58+O58+S58+W58+AA58+AE58+AI58+AM58+AQ58+AU58+AY58)-(IF(AND('Debt Setup'!$H$10&lt;&gt;"",'Debt Setup'!$H$10&lt;'Debt Setup'!$H$19),MAX(0,I57+F58-G58),0)+IF(AND('Debt Setup'!$H$11&lt;&gt;"",'Debt Setup'!$H$11&lt;'Debt Setup'!$H$19),MAX(0,M57+J58-K58),0)+IF(AND('Debt Setup'!$H$12&lt;&gt;"",'Debt Setup'!$H$12&lt;'Debt Setup'!$H$19),MAX(0,Q57+N58-O58),0)+IF(AND('Debt Setup'!$H$13&lt;&gt;"",'Debt Setup'!$H$13&lt;'Debt Setup'!$H$19),MAX(0,U57+R58-S58),0)+IF(AND('Debt Setup'!$H$14&lt;&gt;"",'Debt Setup'!$H$14&lt;'Debt Setup'!$H$19),MAX(0,Y57+V58-W58),0)+IF(AND('Debt Setup'!$H$15&lt;&gt;"",'Debt Setup'!$H$15&lt;'Debt Setup'!$H$19),MAX(0,AC57+Z58-AA58),0)+IF(AND('Debt Setup'!$H$16&lt;&gt;"",'Debt Setup'!$H$16&lt;'Debt Setup'!$H$19),MAX(0,AG57+AD58-AE58),0)+IF(AND('Debt Setup'!$H$17&lt;&gt;"",'Debt Setup'!$H$17&lt;'Debt Setup'!$H$19),MAX(0,AK57+AH58-AI58),0)+IF(AND('Debt Setup'!$H$18&lt;&gt;"",'Debt Setup'!$H$18&lt;'Debt Setup'!$H$19),MAX(0,AO57+AL58-AM58),0)+IF(AND('Debt Setup'!$H$19&lt;&gt;"",'Debt Setup'!$H$19&lt;'Debt Setup'!$H$19),MAX(0,AS57+AP58-AQ58),0)+IF(AND('Debt Setup'!$H$20&lt;&gt;"",'Debt Setup'!$H$20&lt;'Debt Setup'!$H$19),MAX(0,AW57+AT58-AU58),0)+IF(AND('Debt Setup'!$H$21&lt;&gt;"",'Debt Setup'!$H$21&lt;'Debt Setup'!$H$19),MAX(0,BA57+AX58-AY58),0))))))</x:f>
      </x:c>
      <x:c r="AS58" s="54" t="str">
        <x:f>IF('Debt Setup'!$F$3=0,"",MAX(0,AS57+AP58-AQ58-AR58))</x:f>
      </x:c>
      <x:c r="AT58" s="54" t="str">
        <x:f>IF('Debt Setup'!$F$3=0,"",IF(AW57&lt;=0,0,AW57*'Debt Setup'!$D$20/100/12))</x:f>
      </x:c>
      <x:c r="AU58" s="54" t="str">
        <x:f>IF('Debt Setup'!$F$3=0,"",IF('Debt Setup'!$H$20="",0,MIN('Debt Setup'!$E$20,MAX(0,AW57+AT58))))</x:f>
      </x:c>
      <x:c r="AV58" s="54" t="str">
        <x:f>IF('Debt Setup'!$F$3=0,"",IF('Debt Setup'!$H$20="",0,MIN(MAX(0,AW57+AT58-AU58),MAX(0,'Debt Setup'!$F$5-(G58+K58+O58+S58+W58+AA58+AE58+AI58+AM58+AQ58+AU58+AY58)-(IF(AND('Debt Setup'!$H$10&lt;&gt;"",'Debt Setup'!$H$10&lt;'Debt Setup'!$H$20),MAX(0,I57+F58-G58),0)+IF(AND('Debt Setup'!$H$11&lt;&gt;"",'Debt Setup'!$H$11&lt;'Debt Setup'!$H$20),MAX(0,M57+J58-K58),0)+IF(AND('Debt Setup'!$H$12&lt;&gt;"",'Debt Setup'!$H$12&lt;'Debt Setup'!$H$20),MAX(0,Q57+N58-O58),0)+IF(AND('Debt Setup'!$H$13&lt;&gt;"",'Debt Setup'!$H$13&lt;'Debt Setup'!$H$20),MAX(0,U57+R58-S58),0)+IF(AND('Debt Setup'!$H$14&lt;&gt;"",'Debt Setup'!$H$14&lt;'Debt Setup'!$H$20),MAX(0,Y57+V58-W58),0)+IF(AND('Debt Setup'!$H$15&lt;&gt;"",'Debt Setup'!$H$15&lt;'Debt Setup'!$H$20),MAX(0,AC57+Z58-AA58),0)+IF(AND('Debt Setup'!$H$16&lt;&gt;"",'Debt Setup'!$H$16&lt;'Debt Setup'!$H$20),MAX(0,AG57+AD58-AE58),0)+IF(AND('Debt Setup'!$H$17&lt;&gt;"",'Debt Setup'!$H$17&lt;'Debt Setup'!$H$20),MAX(0,AK57+AH58-AI58),0)+IF(AND('Debt Setup'!$H$18&lt;&gt;"",'Debt Setup'!$H$18&lt;'Debt Setup'!$H$20),MAX(0,AO57+AL58-AM58),0)+IF(AND('Debt Setup'!$H$19&lt;&gt;"",'Debt Setup'!$H$19&lt;'Debt Setup'!$H$20),MAX(0,AS57+AP58-AQ58),0)+IF(AND('Debt Setup'!$H$20&lt;&gt;"",'Debt Setup'!$H$20&lt;'Debt Setup'!$H$20),MAX(0,AW57+AT58-AU58),0)+IF(AND('Debt Setup'!$H$21&lt;&gt;"",'Debt Setup'!$H$21&lt;'Debt Setup'!$H$20),MAX(0,BA57+AX58-AY58),0))))))</x:f>
      </x:c>
      <x:c r="AW58" s="54" t="str">
        <x:f>IF('Debt Setup'!$F$3=0,"",MAX(0,AW57+AT58-AU58-AV58))</x:f>
      </x:c>
      <x:c r="AX58" s="54" t="str">
        <x:f>IF('Debt Setup'!$F$3=0,"",IF(BA57&lt;=0,0,BA57*'Debt Setup'!$D$21/100/12))</x:f>
      </x:c>
      <x:c r="AY58" s="54" t="str">
        <x:f>IF('Debt Setup'!$F$3=0,"",IF('Debt Setup'!$H$21="",0,MIN('Debt Setup'!$E$21,MAX(0,BA57+AX58))))</x:f>
      </x:c>
      <x:c r="AZ58" s="54" t="str">
        <x:f>IF('Debt Setup'!$F$3=0,"",IF('Debt Setup'!$H$21="",0,MIN(MAX(0,BA57+AX58-AY58),MAX(0,'Debt Setup'!$F$5-(G58+K58+O58+S58+W58+AA58+AE58+AI58+AM58+AQ58+AU58+AY58)-(IF(AND('Debt Setup'!$H$10&lt;&gt;"",'Debt Setup'!$H$10&lt;'Debt Setup'!$H$21),MAX(0,I57+F58-G58),0)+IF(AND('Debt Setup'!$H$11&lt;&gt;"",'Debt Setup'!$H$11&lt;'Debt Setup'!$H$21),MAX(0,M57+J58-K58),0)+IF(AND('Debt Setup'!$H$12&lt;&gt;"",'Debt Setup'!$H$12&lt;'Debt Setup'!$H$21),MAX(0,Q57+N58-O58),0)+IF(AND('Debt Setup'!$H$13&lt;&gt;"",'Debt Setup'!$H$13&lt;'Debt Setup'!$H$21),MAX(0,U57+R58-S58),0)+IF(AND('Debt Setup'!$H$14&lt;&gt;"",'Debt Setup'!$H$14&lt;'Debt Setup'!$H$21),MAX(0,Y57+V58-W58),0)+IF(AND('Debt Setup'!$H$15&lt;&gt;"",'Debt Setup'!$H$15&lt;'Debt Setup'!$H$21),MAX(0,AC57+Z58-AA58),0)+IF(AND('Debt Setup'!$H$16&lt;&gt;"",'Debt Setup'!$H$16&lt;'Debt Setup'!$H$21),MAX(0,AG57+AD58-AE58),0)+IF(AND('Debt Setup'!$H$17&lt;&gt;"",'Debt Setup'!$H$17&lt;'Debt Setup'!$H$21),MAX(0,AK57+AH58-AI58),0)+IF(AND('Debt Setup'!$H$18&lt;&gt;"",'Debt Setup'!$H$18&lt;'Debt Setup'!$H$21),MAX(0,AO57+AL58-AM58),0)+IF(AND('Debt Setup'!$H$19&lt;&gt;"",'Debt Setup'!$H$19&lt;'Debt Setup'!$H$21),MAX(0,AS57+AP58-AQ58),0)+IF(AND('Debt Setup'!$H$20&lt;&gt;"",'Debt Setup'!$H$20&lt;'Debt Setup'!$H$21),MAX(0,AW57+AT58-AU58),0)+IF(AND('Debt Setup'!$H$21&lt;&gt;"",'Debt Setup'!$H$21&lt;'Debt Setup'!$H$21),MAX(0,BA57+AX58-AY58),0))))))</x:f>
      </x:c>
      <x:c r="BA58" s="54" t="str">
        <x:f>IF('Debt Setup'!$F$3=0,"",MAX(0,BA57+AX58-AY58-AZ58))</x:f>
      </x:c>
    </x:row>
    <x:row r="59">
      <x:c r="A59" t="n">
        <x:v>54</x:v>
      </x:c>
      <x:c r="B59" s="86" t="str">
        <x:f>IF('Debt Setup'!$F$3=0,"",DATE(YEAR('Debt Setup'!$B$6),MONTH('Debt Setup'!$B$6)+A59-1,1))</x:f>
      </x:c>
      <x:c r="C59" s="54" t="str">
        <x:f>IF('Debt Setup'!$F$3=0,"",I59+M59+Q59+U59+Y59+AC59+AG59+AK59+AO59+AS59+AW59+BA59)</x:f>
      </x:c>
      <x:c r="D59" s="54" t="str">
        <x:f>IF('Debt Setup'!$F$3=0,"",G59+H59+K59+L59+O59+P59+S59+T59+W59+X59+AA59+AB59+AE59+AF59+AI59+AJ59+AM59+AN59+AQ59+AR59+AU59+AV59+AY59+AZ59)</x:f>
      </x:c>
      <x:c r="E59" s="54" t="str">
        <x:f>IF('Debt Setup'!$F$3=0,"",F59+J59+N59+R59+V59+Z59+AD59+AH59+AL59+AP59+AT59+AX59)</x:f>
      </x:c>
      <x:c r="F59" s="54" t="str">
        <x:f>IF('Debt Setup'!$F$3=0,"",IF(I58&lt;=0,0,I58*'Debt Setup'!$D$10/100/12))</x:f>
      </x:c>
      <x:c r="G59" s="54" t="str">
        <x:f>IF('Debt Setup'!$F$3=0,"",IF('Debt Setup'!$H$10="",0,MIN('Debt Setup'!$E$10,MAX(0,I58+F59))))</x:f>
      </x:c>
      <x:c r="H59" s="54" t="str">
        <x:f>IF('Debt Setup'!$F$3=0,"",IF('Debt Setup'!$H$10="",0,MIN(MAX(0,I58+F59-G59),MAX(0,'Debt Setup'!$F$5-(G59+K59+O59+S59+W59+AA59+AE59+AI59+AM59+AQ59+AU59+AY59)-(IF(AND('Debt Setup'!$H$10&lt;&gt;"",'Debt Setup'!$H$10&lt;'Debt Setup'!$H$10),MAX(0,I58+F59-G59),0)+IF(AND('Debt Setup'!$H$11&lt;&gt;"",'Debt Setup'!$H$11&lt;'Debt Setup'!$H$10),MAX(0,M58+J59-K59),0)+IF(AND('Debt Setup'!$H$12&lt;&gt;"",'Debt Setup'!$H$12&lt;'Debt Setup'!$H$10),MAX(0,Q58+N59-O59),0)+IF(AND('Debt Setup'!$H$13&lt;&gt;"",'Debt Setup'!$H$13&lt;'Debt Setup'!$H$10),MAX(0,U58+R59-S59),0)+IF(AND('Debt Setup'!$H$14&lt;&gt;"",'Debt Setup'!$H$14&lt;'Debt Setup'!$H$10),MAX(0,Y58+V59-W59),0)+IF(AND('Debt Setup'!$H$15&lt;&gt;"",'Debt Setup'!$H$15&lt;'Debt Setup'!$H$10),MAX(0,AC58+Z59-AA59),0)+IF(AND('Debt Setup'!$H$16&lt;&gt;"",'Debt Setup'!$H$16&lt;'Debt Setup'!$H$10),MAX(0,AG58+AD59-AE59),0)+IF(AND('Debt Setup'!$H$17&lt;&gt;"",'Debt Setup'!$H$17&lt;'Debt Setup'!$H$10),MAX(0,AK58+AH59-AI59),0)+IF(AND('Debt Setup'!$H$18&lt;&gt;"",'Debt Setup'!$H$18&lt;'Debt Setup'!$H$10),MAX(0,AO58+AL59-AM59),0)+IF(AND('Debt Setup'!$H$19&lt;&gt;"",'Debt Setup'!$H$19&lt;'Debt Setup'!$H$10),MAX(0,AS58+AP59-AQ59),0)+IF(AND('Debt Setup'!$H$20&lt;&gt;"",'Debt Setup'!$H$20&lt;'Debt Setup'!$H$10),MAX(0,AW58+AT59-AU59),0)+IF(AND('Debt Setup'!$H$21&lt;&gt;"",'Debt Setup'!$H$21&lt;'Debt Setup'!$H$10),MAX(0,BA58+AX59-AY59),0))))))</x:f>
      </x:c>
      <x:c r="I59" s="54" t="str">
        <x:f>IF('Debt Setup'!$F$3=0,"",MAX(0,I58+F59-G59-H59))</x:f>
      </x:c>
      <x:c r="J59" s="54" t="str">
        <x:f>IF('Debt Setup'!$F$3=0,"",IF(M58&lt;=0,0,M58*'Debt Setup'!$D$11/100/12))</x:f>
      </x:c>
      <x:c r="K59" s="54" t="str">
        <x:f>IF('Debt Setup'!$F$3=0,"",IF('Debt Setup'!$H$11="",0,MIN('Debt Setup'!$E$11,MAX(0,M58+J59))))</x:f>
      </x:c>
      <x:c r="L59" s="54" t="str">
        <x:f>IF('Debt Setup'!$F$3=0,"",IF('Debt Setup'!$H$11="",0,MIN(MAX(0,M58+J59-K59),MAX(0,'Debt Setup'!$F$5-(G59+K59+O59+S59+W59+AA59+AE59+AI59+AM59+AQ59+AU59+AY59)-(IF(AND('Debt Setup'!$H$10&lt;&gt;"",'Debt Setup'!$H$10&lt;'Debt Setup'!$H$11),MAX(0,I58+F59-G59),0)+IF(AND('Debt Setup'!$H$11&lt;&gt;"",'Debt Setup'!$H$11&lt;'Debt Setup'!$H$11),MAX(0,M58+J59-K59),0)+IF(AND('Debt Setup'!$H$12&lt;&gt;"",'Debt Setup'!$H$12&lt;'Debt Setup'!$H$11),MAX(0,Q58+N59-O59),0)+IF(AND('Debt Setup'!$H$13&lt;&gt;"",'Debt Setup'!$H$13&lt;'Debt Setup'!$H$11),MAX(0,U58+R59-S59),0)+IF(AND('Debt Setup'!$H$14&lt;&gt;"",'Debt Setup'!$H$14&lt;'Debt Setup'!$H$11),MAX(0,Y58+V59-W59),0)+IF(AND('Debt Setup'!$H$15&lt;&gt;"",'Debt Setup'!$H$15&lt;'Debt Setup'!$H$11),MAX(0,AC58+Z59-AA59),0)+IF(AND('Debt Setup'!$H$16&lt;&gt;"",'Debt Setup'!$H$16&lt;'Debt Setup'!$H$11),MAX(0,AG58+AD59-AE59),0)+IF(AND('Debt Setup'!$H$17&lt;&gt;"",'Debt Setup'!$H$17&lt;'Debt Setup'!$H$11),MAX(0,AK58+AH59-AI59),0)+IF(AND('Debt Setup'!$H$18&lt;&gt;"",'Debt Setup'!$H$18&lt;'Debt Setup'!$H$11),MAX(0,AO58+AL59-AM59),0)+IF(AND('Debt Setup'!$H$19&lt;&gt;"",'Debt Setup'!$H$19&lt;'Debt Setup'!$H$11),MAX(0,AS58+AP59-AQ59),0)+IF(AND('Debt Setup'!$H$20&lt;&gt;"",'Debt Setup'!$H$20&lt;'Debt Setup'!$H$11),MAX(0,AW58+AT59-AU59),0)+IF(AND('Debt Setup'!$H$21&lt;&gt;"",'Debt Setup'!$H$21&lt;'Debt Setup'!$H$11),MAX(0,BA58+AX59-AY59),0))))))</x:f>
      </x:c>
      <x:c r="M59" s="54" t="str">
        <x:f>IF('Debt Setup'!$F$3=0,"",MAX(0,M58+J59-K59-L59))</x:f>
      </x:c>
      <x:c r="N59" s="54" t="str">
        <x:f>IF('Debt Setup'!$F$3=0,"",IF(Q58&lt;=0,0,Q58*'Debt Setup'!$D$12/100/12))</x:f>
      </x:c>
      <x:c r="O59" s="54" t="str">
        <x:f>IF('Debt Setup'!$F$3=0,"",IF('Debt Setup'!$H$12="",0,MIN('Debt Setup'!$E$12,MAX(0,Q58+N59))))</x:f>
      </x:c>
      <x:c r="P59" s="54" t="str">
        <x:f>IF('Debt Setup'!$F$3=0,"",IF('Debt Setup'!$H$12="",0,MIN(MAX(0,Q58+N59-O59),MAX(0,'Debt Setup'!$F$5-(G59+K59+O59+S59+W59+AA59+AE59+AI59+AM59+AQ59+AU59+AY59)-(IF(AND('Debt Setup'!$H$10&lt;&gt;"",'Debt Setup'!$H$10&lt;'Debt Setup'!$H$12),MAX(0,I58+F59-G59),0)+IF(AND('Debt Setup'!$H$11&lt;&gt;"",'Debt Setup'!$H$11&lt;'Debt Setup'!$H$12),MAX(0,M58+J59-K59),0)+IF(AND('Debt Setup'!$H$12&lt;&gt;"",'Debt Setup'!$H$12&lt;'Debt Setup'!$H$12),MAX(0,Q58+N59-O59),0)+IF(AND('Debt Setup'!$H$13&lt;&gt;"",'Debt Setup'!$H$13&lt;'Debt Setup'!$H$12),MAX(0,U58+R59-S59),0)+IF(AND('Debt Setup'!$H$14&lt;&gt;"",'Debt Setup'!$H$14&lt;'Debt Setup'!$H$12),MAX(0,Y58+V59-W59),0)+IF(AND('Debt Setup'!$H$15&lt;&gt;"",'Debt Setup'!$H$15&lt;'Debt Setup'!$H$12),MAX(0,AC58+Z59-AA59),0)+IF(AND('Debt Setup'!$H$16&lt;&gt;"",'Debt Setup'!$H$16&lt;'Debt Setup'!$H$12),MAX(0,AG58+AD59-AE59),0)+IF(AND('Debt Setup'!$H$17&lt;&gt;"",'Debt Setup'!$H$17&lt;'Debt Setup'!$H$12),MAX(0,AK58+AH59-AI59),0)+IF(AND('Debt Setup'!$H$18&lt;&gt;"",'Debt Setup'!$H$18&lt;'Debt Setup'!$H$12),MAX(0,AO58+AL59-AM59),0)+IF(AND('Debt Setup'!$H$19&lt;&gt;"",'Debt Setup'!$H$19&lt;'Debt Setup'!$H$12),MAX(0,AS58+AP59-AQ59),0)+IF(AND('Debt Setup'!$H$20&lt;&gt;"",'Debt Setup'!$H$20&lt;'Debt Setup'!$H$12),MAX(0,AW58+AT59-AU59),0)+IF(AND('Debt Setup'!$H$21&lt;&gt;"",'Debt Setup'!$H$21&lt;'Debt Setup'!$H$12),MAX(0,BA58+AX59-AY59),0))))))</x:f>
      </x:c>
      <x:c r="Q59" s="54" t="str">
        <x:f>IF('Debt Setup'!$F$3=0,"",MAX(0,Q58+N59-O59-P59))</x:f>
      </x:c>
      <x:c r="R59" s="54" t="str">
        <x:f>IF('Debt Setup'!$F$3=0,"",IF(U58&lt;=0,0,U58*'Debt Setup'!$D$13/100/12))</x:f>
      </x:c>
      <x:c r="S59" s="54" t="str">
        <x:f>IF('Debt Setup'!$F$3=0,"",IF('Debt Setup'!$H$13="",0,MIN('Debt Setup'!$E$13,MAX(0,U58+R59))))</x:f>
      </x:c>
      <x:c r="T59" s="54" t="str">
        <x:f>IF('Debt Setup'!$F$3=0,"",IF('Debt Setup'!$H$13="",0,MIN(MAX(0,U58+R59-S59),MAX(0,'Debt Setup'!$F$5-(G59+K59+O59+S59+W59+AA59+AE59+AI59+AM59+AQ59+AU59+AY59)-(IF(AND('Debt Setup'!$H$10&lt;&gt;"",'Debt Setup'!$H$10&lt;'Debt Setup'!$H$13),MAX(0,I58+F59-G59),0)+IF(AND('Debt Setup'!$H$11&lt;&gt;"",'Debt Setup'!$H$11&lt;'Debt Setup'!$H$13),MAX(0,M58+J59-K59),0)+IF(AND('Debt Setup'!$H$12&lt;&gt;"",'Debt Setup'!$H$12&lt;'Debt Setup'!$H$13),MAX(0,Q58+N59-O59),0)+IF(AND('Debt Setup'!$H$13&lt;&gt;"",'Debt Setup'!$H$13&lt;'Debt Setup'!$H$13),MAX(0,U58+R59-S59),0)+IF(AND('Debt Setup'!$H$14&lt;&gt;"",'Debt Setup'!$H$14&lt;'Debt Setup'!$H$13),MAX(0,Y58+V59-W59),0)+IF(AND('Debt Setup'!$H$15&lt;&gt;"",'Debt Setup'!$H$15&lt;'Debt Setup'!$H$13),MAX(0,AC58+Z59-AA59),0)+IF(AND('Debt Setup'!$H$16&lt;&gt;"",'Debt Setup'!$H$16&lt;'Debt Setup'!$H$13),MAX(0,AG58+AD59-AE59),0)+IF(AND('Debt Setup'!$H$17&lt;&gt;"",'Debt Setup'!$H$17&lt;'Debt Setup'!$H$13),MAX(0,AK58+AH59-AI59),0)+IF(AND('Debt Setup'!$H$18&lt;&gt;"",'Debt Setup'!$H$18&lt;'Debt Setup'!$H$13),MAX(0,AO58+AL59-AM59),0)+IF(AND('Debt Setup'!$H$19&lt;&gt;"",'Debt Setup'!$H$19&lt;'Debt Setup'!$H$13),MAX(0,AS58+AP59-AQ59),0)+IF(AND('Debt Setup'!$H$20&lt;&gt;"",'Debt Setup'!$H$20&lt;'Debt Setup'!$H$13),MAX(0,AW58+AT59-AU59),0)+IF(AND('Debt Setup'!$H$21&lt;&gt;"",'Debt Setup'!$H$21&lt;'Debt Setup'!$H$13),MAX(0,BA58+AX59-AY59),0))))))</x:f>
      </x:c>
      <x:c r="U59" s="54" t="str">
        <x:f>IF('Debt Setup'!$F$3=0,"",MAX(0,U58+R59-S59-T59))</x:f>
      </x:c>
      <x:c r="V59" s="54" t="str">
        <x:f>IF('Debt Setup'!$F$3=0,"",IF(Y58&lt;=0,0,Y58*'Debt Setup'!$D$14/100/12))</x:f>
      </x:c>
      <x:c r="W59" s="54" t="str">
        <x:f>IF('Debt Setup'!$F$3=0,"",IF('Debt Setup'!$H$14="",0,MIN('Debt Setup'!$E$14,MAX(0,Y58+V59))))</x:f>
      </x:c>
      <x:c r="X59" s="54" t="str">
        <x:f>IF('Debt Setup'!$F$3=0,"",IF('Debt Setup'!$H$14="",0,MIN(MAX(0,Y58+V59-W59),MAX(0,'Debt Setup'!$F$5-(G59+K59+O59+S59+W59+AA59+AE59+AI59+AM59+AQ59+AU59+AY59)-(IF(AND('Debt Setup'!$H$10&lt;&gt;"",'Debt Setup'!$H$10&lt;'Debt Setup'!$H$14),MAX(0,I58+F59-G59),0)+IF(AND('Debt Setup'!$H$11&lt;&gt;"",'Debt Setup'!$H$11&lt;'Debt Setup'!$H$14),MAX(0,M58+J59-K59),0)+IF(AND('Debt Setup'!$H$12&lt;&gt;"",'Debt Setup'!$H$12&lt;'Debt Setup'!$H$14),MAX(0,Q58+N59-O59),0)+IF(AND('Debt Setup'!$H$13&lt;&gt;"",'Debt Setup'!$H$13&lt;'Debt Setup'!$H$14),MAX(0,U58+R59-S59),0)+IF(AND('Debt Setup'!$H$14&lt;&gt;"",'Debt Setup'!$H$14&lt;'Debt Setup'!$H$14),MAX(0,Y58+V59-W59),0)+IF(AND('Debt Setup'!$H$15&lt;&gt;"",'Debt Setup'!$H$15&lt;'Debt Setup'!$H$14),MAX(0,AC58+Z59-AA59),0)+IF(AND('Debt Setup'!$H$16&lt;&gt;"",'Debt Setup'!$H$16&lt;'Debt Setup'!$H$14),MAX(0,AG58+AD59-AE59),0)+IF(AND('Debt Setup'!$H$17&lt;&gt;"",'Debt Setup'!$H$17&lt;'Debt Setup'!$H$14),MAX(0,AK58+AH59-AI59),0)+IF(AND('Debt Setup'!$H$18&lt;&gt;"",'Debt Setup'!$H$18&lt;'Debt Setup'!$H$14),MAX(0,AO58+AL59-AM59),0)+IF(AND('Debt Setup'!$H$19&lt;&gt;"",'Debt Setup'!$H$19&lt;'Debt Setup'!$H$14),MAX(0,AS58+AP59-AQ59),0)+IF(AND('Debt Setup'!$H$20&lt;&gt;"",'Debt Setup'!$H$20&lt;'Debt Setup'!$H$14),MAX(0,AW58+AT59-AU59),0)+IF(AND('Debt Setup'!$H$21&lt;&gt;"",'Debt Setup'!$H$21&lt;'Debt Setup'!$H$14),MAX(0,BA58+AX59-AY59),0))))))</x:f>
      </x:c>
      <x:c r="Y59" s="54" t="str">
        <x:f>IF('Debt Setup'!$F$3=0,"",MAX(0,Y58+V59-W59-X59))</x:f>
      </x:c>
      <x:c r="Z59" s="54" t="str">
        <x:f>IF('Debt Setup'!$F$3=0,"",IF(AC58&lt;=0,0,AC58*'Debt Setup'!$D$15/100/12))</x:f>
      </x:c>
      <x:c r="AA59" s="54" t="str">
        <x:f>IF('Debt Setup'!$F$3=0,"",IF('Debt Setup'!$H$15="",0,MIN('Debt Setup'!$E$15,MAX(0,AC58+Z59))))</x:f>
      </x:c>
      <x:c r="AB59" s="54" t="str">
        <x:f>IF('Debt Setup'!$F$3=0,"",IF('Debt Setup'!$H$15="",0,MIN(MAX(0,AC58+Z59-AA59),MAX(0,'Debt Setup'!$F$5-(G59+K59+O59+S59+W59+AA59+AE59+AI59+AM59+AQ59+AU59+AY59)-(IF(AND('Debt Setup'!$H$10&lt;&gt;"",'Debt Setup'!$H$10&lt;'Debt Setup'!$H$15),MAX(0,I58+F59-G59),0)+IF(AND('Debt Setup'!$H$11&lt;&gt;"",'Debt Setup'!$H$11&lt;'Debt Setup'!$H$15),MAX(0,M58+J59-K59),0)+IF(AND('Debt Setup'!$H$12&lt;&gt;"",'Debt Setup'!$H$12&lt;'Debt Setup'!$H$15),MAX(0,Q58+N59-O59),0)+IF(AND('Debt Setup'!$H$13&lt;&gt;"",'Debt Setup'!$H$13&lt;'Debt Setup'!$H$15),MAX(0,U58+R59-S59),0)+IF(AND('Debt Setup'!$H$14&lt;&gt;"",'Debt Setup'!$H$14&lt;'Debt Setup'!$H$15),MAX(0,Y58+V59-W59),0)+IF(AND('Debt Setup'!$H$15&lt;&gt;"",'Debt Setup'!$H$15&lt;'Debt Setup'!$H$15),MAX(0,AC58+Z59-AA59),0)+IF(AND('Debt Setup'!$H$16&lt;&gt;"",'Debt Setup'!$H$16&lt;'Debt Setup'!$H$15),MAX(0,AG58+AD59-AE59),0)+IF(AND('Debt Setup'!$H$17&lt;&gt;"",'Debt Setup'!$H$17&lt;'Debt Setup'!$H$15),MAX(0,AK58+AH59-AI59),0)+IF(AND('Debt Setup'!$H$18&lt;&gt;"",'Debt Setup'!$H$18&lt;'Debt Setup'!$H$15),MAX(0,AO58+AL59-AM59),0)+IF(AND('Debt Setup'!$H$19&lt;&gt;"",'Debt Setup'!$H$19&lt;'Debt Setup'!$H$15),MAX(0,AS58+AP59-AQ59),0)+IF(AND('Debt Setup'!$H$20&lt;&gt;"",'Debt Setup'!$H$20&lt;'Debt Setup'!$H$15),MAX(0,AW58+AT59-AU59),0)+IF(AND('Debt Setup'!$H$21&lt;&gt;"",'Debt Setup'!$H$21&lt;'Debt Setup'!$H$15),MAX(0,BA58+AX59-AY59),0))))))</x:f>
      </x:c>
      <x:c r="AC59" s="54" t="str">
        <x:f>IF('Debt Setup'!$F$3=0,"",MAX(0,AC58+Z59-AA59-AB59))</x:f>
      </x:c>
      <x:c r="AD59" s="54" t="str">
        <x:f>IF('Debt Setup'!$F$3=0,"",IF(AG58&lt;=0,0,AG58*'Debt Setup'!$D$16/100/12))</x:f>
      </x:c>
      <x:c r="AE59" s="54" t="str">
        <x:f>IF('Debt Setup'!$F$3=0,"",IF('Debt Setup'!$H$16="",0,MIN('Debt Setup'!$E$16,MAX(0,AG58+AD59))))</x:f>
      </x:c>
      <x:c r="AF59" s="54" t="str">
        <x:f>IF('Debt Setup'!$F$3=0,"",IF('Debt Setup'!$H$16="",0,MIN(MAX(0,AG58+AD59-AE59),MAX(0,'Debt Setup'!$F$5-(G59+K59+O59+S59+W59+AA59+AE59+AI59+AM59+AQ59+AU59+AY59)-(IF(AND('Debt Setup'!$H$10&lt;&gt;"",'Debt Setup'!$H$10&lt;'Debt Setup'!$H$16),MAX(0,I58+F59-G59),0)+IF(AND('Debt Setup'!$H$11&lt;&gt;"",'Debt Setup'!$H$11&lt;'Debt Setup'!$H$16),MAX(0,M58+J59-K59),0)+IF(AND('Debt Setup'!$H$12&lt;&gt;"",'Debt Setup'!$H$12&lt;'Debt Setup'!$H$16),MAX(0,Q58+N59-O59),0)+IF(AND('Debt Setup'!$H$13&lt;&gt;"",'Debt Setup'!$H$13&lt;'Debt Setup'!$H$16),MAX(0,U58+R59-S59),0)+IF(AND('Debt Setup'!$H$14&lt;&gt;"",'Debt Setup'!$H$14&lt;'Debt Setup'!$H$16),MAX(0,Y58+V59-W59),0)+IF(AND('Debt Setup'!$H$15&lt;&gt;"",'Debt Setup'!$H$15&lt;'Debt Setup'!$H$16),MAX(0,AC58+Z59-AA59),0)+IF(AND('Debt Setup'!$H$16&lt;&gt;"",'Debt Setup'!$H$16&lt;'Debt Setup'!$H$16),MAX(0,AG58+AD59-AE59),0)+IF(AND('Debt Setup'!$H$17&lt;&gt;"",'Debt Setup'!$H$17&lt;'Debt Setup'!$H$16),MAX(0,AK58+AH59-AI59),0)+IF(AND('Debt Setup'!$H$18&lt;&gt;"",'Debt Setup'!$H$18&lt;'Debt Setup'!$H$16),MAX(0,AO58+AL59-AM59),0)+IF(AND('Debt Setup'!$H$19&lt;&gt;"",'Debt Setup'!$H$19&lt;'Debt Setup'!$H$16),MAX(0,AS58+AP59-AQ59),0)+IF(AND('Debt Setup'!$H$20&lt;&gt;"",'Debt Setup'!$H$20&lt;'Debt Setup'!$H$16),MAX(0,AW58+AT59-AU59),0)+IF(AND('Debt Setup'!$H$21&lt;&gt;"",'Debt Setup'!$H$21&lt;'Debt Setup'!$H$16),MAX(0,BA58+AX59-AY59),0))))))</x:f>
      </x:c>
      <x:c r="AG59" s="54" t="str">
        <x:f>IF('Debt Setup'!$F$3=0,"",MAX(0,AG58+AD59-AE59-AF59))</x:f>
      </x:c>
      <x:c r="AH59" s="54" t="str">
        <x:f>IF('Debt Setup'!$F$3=0,"",IF(AK58&lt;=0,0,AK58*'Debt Setup'!$D$17/100/12))</x:f>
      </x:c>
      <x:c r="AI59" s="54" t="str">
        <x:f>IF('Debt Setup'!$F$3=0,"",IF('Debt Setup'!$H$17="",0,MIN('Debt Setup'!$E$17,MAX(0,AK58+AH59))))</x:f>
      </x:c>
      <x:c r="AJ59" s="54" t="str">
        <x:f>IF('Debt Setup'!$F$3=0,"",IF('Debt Setup'!$H$17="",0,MIN(MAX(0,AK58+AH59-AI59),MAX(0,'Debt Setup'!$F$5-(G59+K59+O59+S59+W59+AA59+AE59+AI59+AM59+AQ59+AU59+AY59)-(IF(AND('Debt Setup'!$H$10&lt;&gt;"",'Debt Setup'!$H$10&lt;'Debt Setup'!$H$17),MAX(0,I58+F59-G59),0)+IF(AND('Debt Setup'!$H$11&lt;&gt;"",'Debt Setup'!$H$11&lt;'Debt Setup'!$H$17),MAX(0,M58+J59-K59),0)+IF(AND('Debt Setup'!$H$12&lt;&gt;"",'Debt Setup'!$H$12&lt;'Debt Setup'!$H$17),MAX(0,Q58+N59-O59),0)+IF(AND('Debt Setup'!$H$13&lt;&gt;"",'Debt Setup'!$H$13&lt;'Debt Setup'!$H$17),MAX(0,U58+R59-S59),0)+IF(AND('Debt Setup'!$H$14&lt;&gt;"",'Debt Setup'!$H$14&lt;'Debt Setup'!$H$17),MAX(0,Y58+V59-W59),0)+IF(AND('Debt Setup'!$H$15&lt;&gt;"",'Debt Setup'!$H$15&lt;'Debt Setup'!$H$17),MAX(0,AC58+Z59-AA59),0)+IF(AND('Debt Setup'!$H$16&lt;&gt;"",'Debt Setup'!$H$16&lt;'Debt Setup'!$H$17),MAX(0,AG58+AD59-AE59),0)+IF(AND('Debt Setup'!$H$17&lt;&gt;"",'Debt Setup'!$H$17&lt;'Debt Setup'!$H$17),MAX(0,AK58+AH59-AI59),0)+IF(AND('Debt Setup'!$H$18&lt;&gt;"",'Debt Setup'!$H$18&lt;'Debt Setup'!$H$17),MAX(0,AO58+AL59-AM59),0)+IF(AND('Debt Setup'!$H$19&lt;&gt;"",'Debt Setup'!$H$19&lt;'Debt Setup'!$H$17),MAX(0,AS58+AP59-AQ59),0)+IF(AND('Debt Setup'!$H$20&lt;&gt;"",'Debt Setup'!$H$20&lt;'Debt Setup'!$H$17),MAX(0,AW58+AT59-AU59),0)+IF(AND('Debt Setup'!$H$21&lt;&gt;"",'Debt Setup'!$H$21&lt;'Debt Setup'!$H$17),MAX(0,BA58+AX59-AY59),0))))))</x:f>
      </x:c>
      <x:c r="AK59" s="54" t="str">
        <x:f>IF('Debt Setup'!$F$3=0,"",MAX(0,AK58+AH59-AI59-AJ59))</x:f>
      </x:c>
      <x:c r="AL59" s="54" t="str">
        <x:f>IF('Debt Setup'!$F$3=0,"",IF(AO58&lt;=0,0,AO58*'Debt Setup'!$D$18/100/12))</x:f>
      </x:c>
      <x:c r="AM59" s="54" t="str">
        <x:f>IF('Debt Setup'!$F$3=0,"",IF('Debt Setup'!$H$18="",0,MIN('Debt Setup'!$E$18,MAX(0,AO58+AL59))))</x:f>
      </x:c>
      <x:c r="AN59" s="54" t="str">
        <x:f>IF('Debt Setup'!$F$3=0,"",IF('Debt Setup'!$H$18="",0,MIN(MAX(0,AO58+AL59-AM59),MAX(0,'Debt Setup'!$F$5-(G59+K59+O59+S59+W59+AA59+AE59+AI59+AM59+AQ59+AU59+AY59)-(IF(AND('Debt Setup'!$H$10&lt;&gt;"",'Debt Setup'!$H$10&lt;'Debt Setup'!$H$18),MAX(0,I58+F59-G59),0)+IF(AND('Debt Setup'!$H$11&lt;&gt;"",'Debt Setup'!$H$11&lt;'Debt Setup'!$H$18),MAX(0,M58+J59-K59),0)+IF(AND('Debt Setup'!$H$12&lt;&gt;"",'Debt Setup'!$H$12&lt;'Debt Setup'!$H$18),MAX(0,Q58+N59-O59),0)+IF(AND('Debt Setup'!$H$13&lt;&gt;"",'Debt Setup'!$H$13&lt;'Debt Setup'!$H$18),MAX(0,U58+R59-S59),0)+IF(AND('Debt Setup'!$H$14&lt;&gt;"",'Debt Setup'!$H$14&lt;'Debt Setup'!$H$18),MAX(0,Y58+V59-W59),0)+IF(AND('Debt Setup'!$H$15&lt;&gt;"",'Debt Setup'!$H$15&lt;'Debt Setup'!$H$18),MAX(0,AC58+Z59-AA59),0)+IF(AND('Debt Setup'!$H$16&lt;&gt;"",'Debt Setup'!$H$16&lt;'Debt Setup'!$H$18),MAX(0,AG58+AD59-AE59),0)+IF(AND('Debt Setup'!$H$17&lt;&gt;"",'Debt Setup'!$H$17&lt;'Debt Setup'!$H$18),MAX(0,AK58+AH59-AI59),0)+IF(AND('Debt Setup'!$H$18&lt;&gt;"",'Debt Setup'!$H$18&lt;'Debt Setup'!$H$18),MAX(0,AO58+AL59-AM59),0)+IF(AND('Debt Setup'!$H$19&lt;&gt;"",'Debt Setup'!$H$19&lt;'Debt Setup'!$H$18),MAX(0,AS58+AP59-AQ59),0)+IF(AND('Debt Setup'!$H$20&lt;&gt;"",'Debt Setup'!$H$20&lt;'Debt Setup'!$H$18),MAX(0,AW58+AT59-AU59),0)+IF(AND('Debt Setup'!$H$21&lt;&gt;"",'Debt Setup'!$H$21&lt;'Debt Setup'!$H$18),MAX(0,BA58+AX59-AY59),0))))))</x:f>
      </x:c>
      <x:c r="AO59" s="54" t="str">
        <x:f>IF('Debt Setup'!$F$3=0,"",MAX(0,AO58+AL59-AM59-AN59))</x:f>
      </x:c>
      <x:c r="AP59" s="54" t="str">
        <x:f>IF('Debt Setup'!$F$3=0,"",IF(AS58&lt;=0,0,AS58*'Debt Setup'!$D$19/100/12))</x:f>
      </x:c>
      <x:c r="AQ59" s="54" t="str">
        <x:f>IF('Debt Setup'!$F$3=0,"",IF('Debt Setup'!$H$19="",0,MIN('Debt Setup'!$E$19,MAX(0,AS58+AP59))))</x:f>
      </x:c>
      <x:c r="AR59" s="54" t="str">
        <x:f>IF('Debt Setup'!$F$3=0,"",IF('Debt Setup'!$H$19="",0,MIN(MAX(0,AS58+AP59-AQ59),MAX(0,'Debt Setup'!$F$5-(G59+K59+O59+S59+W59+AA59+AE59+AI59+AM59+AQ59+AU59+AY59)-(IF(AND('Debt Setup'!$H$10&lt;&gt;"",'Debt Setup'!$H$10&lt;'Debt Setup'!$H$19),MAX(0,I58+F59-G59),0)+IF(AND('Debt Setup'!$H$11&lt;&gt;"",'Debt Setup'!$H$11&lt;'Debt Setup'!$H$19),MAX(0,M58+J59-K59),0)+IF(AND('Debt Setup'!$H$12&lt;&gt;"",'Debt Setup'!$H$12&lt;'Debt Setup'!$H$19),MAX(0,Q58+N59-O59),0)+IF(AND('Debt Setup'!$H$13&lt;&gt;"",'Debt Setup'!$H$13&lt;'Debt Setup'!$H$19),MAX(0,U58+R59-S59),0)+IF(AND('Debt Setup'!$H$14&lt;&gt;"",'Debt Setup'!$H$14&lt;'Debt Setup'!$H$19),MAX(0,Y58+V59-W59),0)+IF(AND('Debt Setup'!$H$15&lt;&gt;"",'Debt Setup'!$H$15&lt;'Debt Setup'!$H$19),MAX(0,AC58+Z59-AA59),0)+IF(AND('Debt Setup'!$H$16&lt;&gt;"",'Debt Setup'!$H$16&lt;'Debt Setup'!$H$19),MAX(0,AG58+AD59-AE59),0)+IF(AND('Debt Setup'!$H$17&lt;&gt;"",'Debt Setup'!$H$17&lt;'Debt Setup'!$H$19),MAX(0,AK58+AH59-AI59),0)+IF(AND('Debt Setup'!$H$18&lt;&gt;"",'Debt Setup'!$H$18&lt;'Debt Setup'!$H$19),MAX(0,AO58+AL59-AM59),0)+IF(AND('Debt Setup'!$H$19&lt;&gt;"",'Debt Setup'!$H$19&lt;'Debt Setup'!$H$19),MAX(0,AS58+AP59-AQ59),0)+IF(AND('Debt Setup'!$H$20&lt;&gt;"",'Debt Setup'!$H$20&lt;'Debt Setup'!$H$19),MAX(0,AW58+AT59-AU59),0)+IF(AND('Debt Setup'!$H$21&lt;&gt;"",'Debt Setup'!$H$21&lt;'Debt Setup'!$H$19),MAX(0,BA58+AX59-AY59),0))))))</x:f>
      </x:c>
      <x:c r="AS59" s="54" t="str">
        <x:f>IF('Debt Setup'!$F$3=0,"",MAX(0,AS58+AP59-AQ59-AR59))</x:f>
      </x:c>
      <x:c r="AT59" s="54" t="str">
        <x:f>IF('Debt Setup'!$F$3=0,"",IF(AW58&lt;=0,0,AW58*'Debt Setup'!$D$20/100/12))</x:f>
      </x:c>
      <x:c r="AU59" s="54" t="str">
        <x:f>IF('Debt Setup'!$F$3=0,"",IF('Debt Setup'!$H$20="",0,MIN('Debt Setup'!$E$20,MAX(0,AW58+AT59))))</x:f>
      </x:c>
      <x:c r="AV59" s="54" t="str">
        <x:f>IF('Debt Setup'!$F$3=0,"",IF('Debt Setup'!$H$20="",0,MIN(MAX(0,AW58+AT59-AU59),MAX(0,'Debt Setup'!$F$5-(G59+K59+O59+S59+W59+AA59+AE59+AI59+AM59+AQ59+AU59+AY59)-(IF(AND('Debt Setup'!$H$10&lt;&gt;"",'Debt Setup'!$H$10&lt;'Debt Setup'!$H$20),MAX(0,I58+F59-G59),0)+IF(AND('Debt Setup'!$H$11&lt;&gt;"",'Debt Setup'!$H$11&lt;'Debt Setup'!$H$20),MAX(0,M58+J59-K59),0)+IF(AND('Debt Setup'!$H$12&lt;&gt;"",'Debt Setup'!$H$12&lt;'Debt Setup'!$H$20),MAX(0,Q58+N59-O59),0)+IF(AND('Debt Setup'!$H$13&lt;&gt;"",'Debt Setup'!$H$13&lt;'Debt Setup'!$H$20),MAX(0,U58+R59-S59),0)+IF(AND('Debt Setup'!$H$14&lt;&gt;"",'Debt Setup'!$H$14&lt;'Debt Setup'!$H$20),MAX(0,Y58+V59-W59),0)+IF(AND('Debt Setup'!$H$15&lt;&gt;"",'Debt Setup'!$H$15&lt;'Debt Setup'!$H$20),MAX(0,AC58+Z59-AA59),0)+IF(AND('Debt Setup'!$H$16&lt;&gt;"",'Debt Setup'!$H$16&lt;'Debt Setup'!$H$20),MAX(0,AG58+AD59-AE59),0)+IF(AND('Debt Setup'!$H$17&lt;&gt;"",'Debt Setup'!$H$17&lt;'Debt Setup'!$H$20),MAX(0,AK58+AH59-AI59),0)+IF(AND('Debt Setup'!$H$18&lt;&gt;"",'Debt Setup'!$H$18&lt;'Debt Setup'!$H$20),MAX(0,AO58+AL59-AM59),0)+IF(AND('Debt Setup'!$H$19&lt;&gt;"",'Debt Setup'!$H$19&lt;'Debt Setup'!$H$20),MAX(0,AS58+AP59-AQ59),0)+IF(AND('Debt Setup'!$H$20&lt;&gt;"",'Debt Setup'!$H$20&lt;'Debt Setup'!$H$20),MAX(0,AW58+AT59-AU59),0)+IF(AND('Debt Setup'!$H$21&lt;&gt;"",'Debt Setup'!$H$21&lt;'Debt Setup'!$H$20),MAX(0,BA58+AX59-AY59),0))))))</x:f>
      </x:c>
      <x:c r="AW59" s="54" t="str">
        <x:f>IF('Debt Setup'!$F$3=0,"",MAX(0,AW58+AT59-AU59-AV59))</x:f>
      </x:c>
      <x:c r="AX59" s="54" t="str">
        <x:f>IF('Debt Setup'!$F$3=0,"",IF(BA58&lt;=0,0,BA58*'Debt Setup'!$D$21/100/12))</x:f>
      </x:c>
      <x:c r="AY59" s="54" t="str">
        <x:f>IF('Debt Setup'!$F$3=0,"",IF('Debt Setup'!$H$21="",0,MIN('Debt Setup'!$E$21,MAX(0,BA58+AX59))))</x:f>
      </x:c>
      <x:c r="AZ59" s="54" t="str">
        <x:f>IF('Debt Setup'!$F$3=0,"",IF('Debt Setup'!$H$21="",0,MIN(MAX(0,BA58+AX59-AY59),MAX(0,'Debt Setup'!$F$5-(G59+K59+O59+S59+W59+AA59+AE59+AI59+AM59+AQ59+AU59+AY59)-(IF(AND('Debt Setup'!$H$10&lt;&gt;"",'Debt Setup'!$H$10&lt;'Debt Setup'!$H$21),MAX(0,I58+F59-G59),0)+IF(AND('Debt Setup'!$H$11&lt;&gt;"",'Debt Setup'!$H$11&lt;'Debt Setup'!$H$21),MAX(0,M58+J59-K59),0)+IF(AND('Debt Setup'!$H$12&lt;&gt;"",'Debt Setup'!$H$12&lt;'Debt Setup'!$H$21),MAX(0,Q58+N59-O59),0)+IF(AND('Debt Setup'!$H$13&lt;&gt;"",'Debt Setup'!$H$13&lt;'Debt Setup'!$H$21),MAX(0,U58+R59-S59),0)+IF(AND('Debt Setup'!$H$14&lt;&gt;"",'Debt Setup'!$H$14&lt;'Debt Setup'!$H$21),MAX(0,Y58+V59-W59),0)+IF(AND('Debt Setup'!$H$15&lt;&gt;"",'Debt Setup'!$H$15&lt;'Debt Setup'!$H$21),MAX(0,AC58+Z59-AA59),0)+IF(AND('Debt Setup'!$H$16&lt;&gt;"",'Debt Setup'!$H$16&lt;'Debt Setup'!$H$21),MAX(0,AG58+AD59-AE59),0)+IF(AND('Debt Setup'!$H$17&lt;&gt;"",'Debt Setup'!$H$17&lt;'Debt Setup'!$H$21),MAX(0,AK58+AH59-AI59),0)+IF(AND('Debt Setup'!$H$18&lt;&gt;"",'Debt Setup'!$H$18&lt;'Debt Setup'!$H$21),MAX(0,AO58+AL59-AM59),0)+IF(AND('Debt Setup'!$H$19&lt;&gt;"",'Debt Setup'!$H$19&lt;'Debt Setup'!$H$21),MAX(0,AS58+AP59-AQ59),0)+IF(AND('Debt Setup'!$H$20&lt;&gt;"",'Debt Setup'!$H$20&lt;'Debt Setup'!$H$21),MAX(0,AW58+AT59-AU59),0)+IF(AND('Debt Setup'!$H$21&lt;&gt;"",'Debt Setup'!$H$21&lt;'Debt Setup'!$H$21),MAX(0,BA58+AX59-AY59),0))))))</x:f>
      </x:c>
      <x:c r="BA59" s="54" t="str">
        <x:f>IF('Debt Setup'!$F$3=0,"",MAX(0,BA58+AX59-AY59-AZ59))</x:f>
      </x:c>
    </x:row>
    <x:row r="60">
      <x:c r="A60" t="n">
        <x:v>55</x:v>
      </x:c>
      <x:c r="B60" s="86" t="str">
        <x:f>IF('Debt Setup'!$F$3=0,"",DATE(YEAR('Debt Setup'!$B$6),MONTH('Debt Setup'!$B$6)+A60-1,1))</x:f>
      </x:c>
      <x:c r="C60" s="54" t="str">
        <x:f>IF('Debt Setup'!$F$3=0,"",I60+M60+Q60+U60+Y60+AC60+AG60+AK60+AO60+AS60+AW60+BA60)</x:f>
      </x:c>
      <x:c r="D60" s="54" t="str">
        <x:f>IF('Debt Setup'!$F$3=0,"",G60+H60+K60+L60+O60+P60+S60+T60+W60+X60+AA60+AB60+AE60+AF60+AI60+AJ60+AM60+AN60+AQ60+AR60+AU60+AV60+AY60+AZ60)</x:f>
      </x:c>
      <x:c r="E60" s="54" t="str">
        <x:f>IF('Debt Setup'!$F$3=0,"",F60+J60+N60+R60+V60+Z60+AD60+AH60+AL60+AP60+AT60+AX60)</x:f>
      </x:c>
      <x:c r="F60" s="54" t="str">
        <x:f>IF('Debt Setup'!$F$3=0,"",IF(I59&lt;=0,0,I59*'Debt Setup'!$D$10/100/12))</x:f>
      </x:c>
      <x:c r="G60" s="54" t="str">
        <x:f>IF('Debt Setup'!$F$3=0,"",IF('Debt Setup'!$H$10="",0,MIN('Debt Setup'!$E$10,MAX(0,I59+F60))))</x:f>
      </x:c>
      <x:c r="H60" s="54" t="str">
        <x:f>IF('Debt Setup'!$F$3=0,"",IF('Debt Setup'!$H$10="",0,MIN(MAX(0,I59+F60-G60),MAX(0,'Debt Setup'!$F$5-(G60+K60+O60+S60+W60+AA60+AE60+AI60+AM60+AQ60+AU60+AY60)-(IF(AND('Debt Setup'!$H$10&lt;&gt;"",'Debt Setup'!$H$10&lt;'Debt Setup'!$H$10),MAX(0,I59+F60-G60),0)+IF(AND('Debt Setup'!$H$11&lt;&gt;"",'Debt Setup'!$H$11&lt;'Debt Setup'!$H$10),MAX(0,M59+J60-K60),0)+IF(AND('Debt Setup'!$H$12&lt;&gt;"",'Debt Setup'!$H$12&lt;'Debt Setup'!$H$10),MAX(0,Q59+N60-O60),0)+IF(AND('Debt Setup'!$H$13&lt;&gt;"",'Debt Setup'!$H$13&lt;'Debt Setup'!$H$10),MAX(0,U59+R60-S60),0)+IF(AND('Debt Setup'!$H$14&lt;&gt;"",'Debt Setup'!$H$14&lt;'Debt Setup'!$H$10),MAX(0,Y59+V60-W60),0)+IF(AND('Debt Setup'!$H$15&lt;&gt;"",'Debt Setup'!$H$15&lt;'Debt Setup'!$H$10),MAX(0,AC59+Z60-AA60),0)+IF(AND('Debt Setup'!$H$16&lt;&gt;"",'Debt Setup'!$H$16&lt;'Debt Setup'!$H$10),MAX(0,AG59+AD60-AE60),0)+IF(AND('Debt Setup'!$H$17&lt;&gt;"",'Debt Setup'!$H$17&lt;'Debt Setup'!$H$10),MAX(0,AK59+AH60-AI60),0)+IF(AND('Debt Setup'!$H$18&lt;&gt;"",'Debt Setup'!$H$18&lt;'Debt Setup'!$H$10),MAX(0,AO59+AL60-AM60),0)+IF(AND('Debt Setup'!$H$19&lt;&gt;"",'Debt Setup'!$H$19&lt;'Debt Setup'!$H$10),MAX(0,AS59+AP60-AQ60),0)+IF(AND('Debt Setup'!$H$20&lt;&gt;"",'Debt Setup'!$H$20&lt;'Debt Setup'!$H$10),MAX(0,AW59+AT60-AU60),0)+IF(AND('Debt Setup'!$H$21&lt;&gt;"",'Debt Setup'!$H$21&lt;'Debt Setup'!$H$10),MAX(0,BA59+AX60-AY60),0))))))</x:f>
      </x:c>
      <x:c r="I60" s="54" t="str">
        <x:f>IF('Debt Setup'!$F$3=0,"",MAX(0,I59+F60-G60-H60))</x:f>
      </x:c>
      <x:c r="J60" s="54" t="str">
        <x:f>IF('Debt Setup'!$F$3=0,"",IF(M59&lt;=0,0,M59*'Debt Setup'!$D$11/100/12))</x:f>
      </x:c>
      <x:c r="K60" s="54" t="str">
        <x:f>IF('Debt Setup'!$F$3=0,"",IF('Debt Setup'!$H$11="",0,MIN('Debt Setup'!$E$11,MAX(0,M59+J60))))</x:f>
      </x:c>
      <x:c r="L60" s="54" t="str">
        <x:f>IF('Debt Setup'!$F$3=0,"",IF('Debt Setup'!$H$11="",0,MIN(MAX(0,M59+J60-K60),MAX(0,'Debt Setup'!$F$5-(G60+K60+O60+S60+W60+AA60+AE60+AI60+AM60+AQ60+AU60+AY60)-(IF(AND('Debt Setup'!$H$10&lt;&gt;"",'Debt Setup'!$H$10&lt;'Debt Setup'!$H$11),MAX(0,I59+F60-G60),0)+IF(AND('Debt Setup'!$H$11&lt;&gt;"",'Debt Setup'!$H$11&lt;'Debt Setup'!$H$11),MAX(0,M59+J60-K60),0)+IF(AND('Debt Setup'!$H$12&lt;&gt;"",'Debt Setup'!$H$12&lt;'Debt Setup'!$H$11),MAX(0,Q59+N60-O60),0)+IF(AND('Debt Setup'!$H$13&lt;&gt;"",'Debt Setup'!$H$13&lt;'Debt Setup'!$H$11),MAX(0,U59+R60-S60),0)+IF(AND('Debt Setup'!$H$14&lt;&gt;"",'Debt Setup'!$H$14&lt;'Debt Setup'!$H$11),MAX(0,Y59+V60-W60),0)+IF(AND('Debt Setup'!$H$15&lt;&gt;"",'Debt Setup'!$H$15&lt;'Debt Setup'!$H$11),MAX(0,AC59+Z60-AA60),0)+IF(AND('Debt Setup'!$H$16&lt;&gt;"",'Debt Setup'!$H$16&lt;'Debt Setup'!$H$11),MAX(0,AG59+AD60-AE60),0)+IF(AND('Debt Setup'!$H$17&lt;&gt;"",'Debt Setup'!$H$17&lt;'Debt Setup'!$H$11),MAX(0,AK59+AH60-AI60),0)+IF(AND('Debt Setup'!$H$18&lt;&gt;"",'Debt Setup'!$H$18&lt;'Debt Setup'!$H$11),MAX(0,AO59+AL60-AM60),0)+IF(AND('Debt Setup'!$H$19&lt;&gt;"",'Debt Setup'!$H$19&lt;'Debt Setup'!$H$11),MAX(0,AS59+AP60-AQ60),0)+IF(AND('Debt Setup'!$H$20&lt;&gt;"",'Debt Setup'!$H$20&lt;'Debt Setup'!$H$11),MAX(0,AW59+AT60-AU60),0)+IF(AND('Debt Setup'!$H$21&lt;&gt;"",'Debt Setup'!$H$21&lt;'Debt Setup'!$H$11),MAX(0,BA59+AX60-AY60),0))))))</x:f>
      </x:c>
      <x:c r="M60" s="54" t="str">
        <x:f>IF('Debt Setup'!$F$3=0,"",MAX(0,M59+J60-K60-L60))</x:f>
      </x:c>
      <x:c r="N60" s="54" t="str">
        <x:f>IF('Debt Setup'!$F$3=0,"",IF(Q59&lt;=0,0,Q59*'Debt Setup'!$D$12/100/12))</x:f>
      </x:c>
      <x:c r="O60" s="54" t="str">
        <x:f>IF('Debt Setup'!$F$3=0,"",IF('Debt Setup'!$H$12="",0,MIN('Debt Setup'!$E$12,MAX(0,Q59+N60))))</x:f>
      </x:c>
      <x:c r="P60" s="54" t="str">
        <x:f>IF('Debt Setup'!$F$3=0,"",IF('Debt Setup'!$H$12="",0,MIN(MAX(0,Q59+N60-O60),MAX(0,'Debt Setup'!$F$5-(G60+K60+O60+S60+W60+AA60+AE60+AI60+AM60+AQ60+AU60+AY60)-(IF(AND('Debt Setup'!$H$10&lt;&gt;"",'Debt Setup'!$H$10&lt;'Debt Setup'!$H$12),MAX(0,I59+F60-G60),0)+IF(AND('Debt Setup'!$H$11&lt;&gt;"",'Debt Setup'!$H$11&lt;'Debt Setup'!$H$12),MAX(0,M59+J60-K60),0)+IF(AND('Debt Setup'!$H$12&lt;&gt;"",'Debt Setup'!$H$12&lt;'Debt Setup'!$H$12),MAX(0,Q59+N60-O60),0)+IF(AND('Debt Setup'!$H$13&lt;&gt;"",'Debt Setup'!$H$13&lt;'Debt Setup'!$H$12),MAX(0,U59+R60-S60),0)+IF(AND('Debt Setup'!$H$14&lt;&gt;"",'Debt Setup'!$H$14&lt;'Debt Setup'!$H$12),MAX(0,Y59+V60-W60),0)+IF(AND('Debt Setup'!$H$15&lt;&gt;"",'Debt Setup'!$H$15&lt;'Debt Setup'!$H$12),MAX(0,AC59+Z60-AA60),0)+IF(AND('Debt Setup'!$H$16&lt;&gt;"",'Debt Setup'!$H$16&lt;'Debt Setup'!$H$12),MAX(0,AG59+AD60-AE60),0)+IF(AND('Debt Setup'!$H$17&lt;&gt;"",'Debt Setup'!$H$17&lt;'Debt Setup'!$H$12),MAX(0,AK59+AH60-AI60),0)+IF(AND('Debt Setup'!$H$18&lt;&gt;"",'Debt Setup'!$H$18&lt;'Debt Setup'!$H$12),MAX(0,AO59+AL60-AM60),0)+IF(AND('Debt Setup'!$H$19&lt;&gt;"",'Debt Setup'!$H$19&lt;'Debt Setup'!$H$12),MAX(0,AS59+AP60-AQ60),0)+IF(AND('Debt Setup'!$H$20&lt;&gt;"",'Debt Setup'!$H$20&lt;'Debt Setup'!$H$12),MAX(0,AW59+AT60-AU60),0)+IF(AND('Debt Setup'!$H$21&lt;&gt;"",'Debt Setup'!$H$21&lt;'Debt Setup'!$H$12),MAX(0,BA59+AX60-AY60),0))))))</x:f>
      </x:c>
      <x:c r="Q60" s="54" t="str">
        <x:f>IF('Debt Setup'!$F$3=0,"",MAX(0,Q59+N60-O60-P60))</x:f>
      </x:c>
      <x:c r="R60" s="54" t="str">
        <x:f>IF('Debt Setup'!$F$3=0,"",IF(U59&lt;=0,0,U59*'Debt Setup'!$D$13/100/12))</x:f>
      </x:c>
      <x:c r="S60" s="54" t="str">
        <x:f>IF('Debt Setup'!$F$3=0,"",IF('Debt Setup'!$H$13="",0,MIN('Debt Setup'!$E$13,MAX(0,U59+R60))))</x:f>
      </x:c>
      <x:c r="T60" s="54" t="str">
        <x:f>IF('Debt Setup'!$F$3=0,"",IF('Debt Setup'!$H$13="",0,MIN(MAX(0,U59+R60-S60),MAX(0,'Debt Setup'!$F$5-(G60+K60+O60+S60+W60+AA60+AE60+AI60+AM60+AQ60+AU60+AY60)-(IF(AND('Debt Setup'!$H$10&lt;&gt;"",'Debt Setup'!$H$10&lt;'Debt Setup'!$H$13),MAX(0,I59+F60-G60),0)+IF(AND('Debt Setup'!$H$11&lt;&gt;"",'Debt Setup'!$H$11&lt;'Debt Setup'!$H$13),MAX(0,M59+J60-K60),0)+IF(AND('Debt Setup'!$H$12&lt;&gt;"",'Debt Setup'!$H$12&lt;'Debt Setup'!$H$13),MAX(0,Q59+N60-O60),0)+IF(AND('Debt Setup'!$H$13&lt;&gt;"",'Debt Setup'!$H$13&lt;'Debt Setup'!$H$13),MAX(0,U59+R60-S60),0)+IF(AND('Debt Setup'!$H$14&lt;&gt;"",'Debt Setup'!$H$14&lt;'Debt Setup'!$H$13),MAX(0,Y59+V60-W60),0)+IF(AND('Debt Setup'!$H$15&lt;&gt;"",'Debt Setup'!$H$15&lt;'Debt Setup'!$H$13),MAX(0,AC59+Z60-AA60),0)+IF(AND('Debt Setup'!$H$16&lt;&gt;"",'Debt Setup'!$H$16&lt;'Debt Setup'!$H$13),MAX(0,AG59+AD60-AE60),0)+IF(AND('Debt Setup'!$H$17&lt;&gt;"",'Debt Setup'!$H$17&lt;'Debt Setup'!$H$13),MAX(0,AK59+AH60-AI60),0)+IF(AND('Debt Setup'!$H$18&lt;&gt;"",'Debt Setup'!$H$18&lt;'Debt Setup'!$H$13),MAX(0,AO59+AL60-AM60),0)+IF(AND('Debt Setup'!$H$19&lt;&gt;"",'Debt Setup'!$H$19&lt;'Debt Setup'!$H$13),MAX(0,AS59+AP60-AQ60),0)+IF(AND('Debt Setup'!$H$20&lt;&gt;"",'Debt Setup'!$H$20&lt;'Debt Setup'!$H$13),MAX(0,AW59+AT60-AU60),0)+IF(AND('Debt Setup'!$H$21&lt;&gt;"",'Debt Setup'!$H$21&lt;'Debt Setup'!$H$13),MAX(0,BA59+AX60-AY60),0))))))</x:f>
      </x:c>
      <x:c r="U60" s="54" t="str">
        <x:f>IF('Debt Setup'!$F$3=0,"",MAX(0,U59+R60-S60-T60))</x:f>
      </x:c>
      <x:c r="V60" s="54" t="str">
        <x:f>IF('Debt Setup'!$F$3=0,"",IF(Y59&lt;=0,0,Y59*'Debt Setup'!$D$14/100/12))</x:f>
      </x:c>
      <x:c r="W60" s="54" t="str">
        <x:f>IF('Debt Setup'!$F$3=0,"",IF('Debt Setup'!$H$14="",0,MIN('Debt Setup'!$E$14,MAX(0,Y59+V60))))</x:f>
      </x:c>
      <x:c r="X60" s="54" t="str">
        <x:f>IF('Debt Setup'!$F$3=0,"",IF('Debt Setup'!$H$14="",0,MIN(MAX(0,Y59+V60-W60),MAX(0,'Debt Setup'!$F$5-(G60+K60+O60+S60+W60+AA60+AE60+AI60+AM60+AQ60+AU60+AY60)-(IF(AND('Debt Setup'!$H$10&lt;&gt;"",'Debt Setup'!$H$10&lt;'Debt Setup'!$H$14),MAX(0,I59+F60-G60),0)+IF(AND('Debt Setup'!$H$11&lt;&gt;"",'Debt Setup'!$H$11&lt;'Debt Setup'!$H$14),MAX(0,M59+J60-K60),0)+IF(AND('Debt Setup'!$H$12&lt;&gt;"",'Debt Setup'!$H$12&lt;'Debt Setup'!$H$14),MAX(0,Q59+N60-O60),0)+IF(AND('Debt Setup'!$H$13&lt;&gt;"",'Debt Setup'!$H$13&lt;'Debt Setup'!$H$14),MAX(0,U59+R60-S60),0)+IF(AND('Debt Setup'!$H$14&lt;&gt;"",'Debt Setup'!$H$14&lt;'Debt Setup'!$H$14),MAX(0,Y59+V60-W60),0)+IF(AND('Debt Setup'!$H$15&lt;&gt;"",'Debt Setup'!$H$15&lt;'Debt Setup'!$H$14),MAX(0,AC59+Z60-AA60),0)+IF(AND('Debt Setup'!$H$16&lt;&gt;"",'Debt Setup'!$H$16&lt;'Debt Setup'!$H$14),MAX(0,AG59+AD60-AE60),0)+IF(AND('Debt Setup'!$H$17&lt;&gt;"",'Debt Setup'!$H$17&lt;'Debt Setup'!$H$14),MAX(0,AK59+AH60-AI60),0)+IF(AND('Debt Setup'!$H$18&lt;&gt;"",'Debt Setup'!$H$18&lt;'Debt Setup'!$H$14),MAX(0,AO59+AL60-AM60),0)+IF(AND('Debt Setup'!$H$19&lt;&gt;"",'Debt Setup'!$H$19&lt;'Debt Setup'!$H$14),MAX(0,AS59+AP60-AQ60),0)+IF(AND('Debt Setup'!$H$20&lt;&gt;"",'Debt Setup'!$H$20&lt;'Debt Setup'!$H$14),MAX(0,AW59+AT60-AU60),0)+IF(AND('Debt Setup'!$H$21&lt;&gt;"",'Debt Setup'!$H$21&lt;'Debt Setup'!$H$14),MAX(0,BA59+AX60-AY60),0))))))</x:f>
      </x:c>
      <x:c r="Y60" s="54" t="str">
        <x:f>IF('Debt Setup'!$F$3=0,"",MAX(0,Y59+V60-W60-X60))</x:f>
      </x:c>
      <x:c r="Z60" s="54" t="str">
        <x:f>IF('Debt Setup'!$F$3=0,"",IF(AC59&lt;=0,0,AC59*'Debt Setup'!$D$15/100/12))</x:f>
      </x:c>
      <x:c r="AA60" s="54" t="str">
        <x:f>IF('Debt Setup'!$F$3=0,"",IF('Debt Setup'!$H$15="",0,MIN('Debt Setup'!$E$15,MAX(0,AC59+Z60))))</x:f>
      </x:c>
      <x:c r="AB60" s="54" t="str">
        <x:f>IF('Debt Setup'!$F$3=0,"",IF('Debt Setup'!$H$15="",0,MIN(MAX(0,AC59+Z60-AA60),MAX(0,'Debt Setup'!$F$5-(G60+K60+O60+S60+W60+AA60+AE60+AI60+AM60+AQ60+AU60+AY60)-(IF(AND('Debt Setup'!$H$10&lt;&gt;"",'Debt Setup'!$H$10&lt;'Debt Setup'!$H$15),MAX(0,I59+F60-G60),0)+IF(AND('Debt Setup'!$H$11&lt;&gt;"",'Debt Setup'!$H$11&lt;'Debt Setup'!$H$15),MAX(0,M59+J60-K60),0)+IF(AND('Debt Setup'!$H$12&lt;&gt;"",'Debt Setup'!$H$12&lt;'Debt Setup'!$H$15),MAX(0,Q59+N60-O60),0)+IF(AND('Debt Setup'!$H$13&lt;&gt;"",'Debt Setup'!$H$13&lt;'Debt Setup'!$H$15),MAX(0,U59+R60-S60),0)+IF(AND('Debt Setup'!$H$14&lt;&gt;"",'Debt Setup'!$H$14&lt;'Debt Setup'!$H$15),MAX(0,Y59+V60-W60),0)+IF(AND('Debt Setup'!$H$15&lt;&gt;"",'Debt Setup'!$H$15&lt;'Debt Setup'!$H$15),MAX(0,AC59+Z60-AA60),0)+IF(AND('Debt Setup'!$H$16&lt;&gt;"",'Debt Setup'!$H$16&lt;'Debt Setup'!$H$15),MAX(0,AG59+AD60-AE60),0)+IF(AND('Debt Setup'!$H$17&lt;&gt;"",'Debt Setup'!$H$17&lt;'Debt Setup'!$H$15),MAX(0,AK59+AH60-AI60),0)+IF(AND('Debt Setup'!$H$18&lt;&gt;"",'Debt Setup'!$H$18&lt;'Debt Setup'!$H$15),MAX(0,AO59+AL60-AM60),0)+IF(AND('Debt Setup'!$H$19&lt;&gt;"",'Debt Setup'!$H$19&lt;'Debt Setup'!$H$15),MAX(0,AS59+AP60-AQ60),0)+IF(AND('Debt Setup'!$H$20&lt;&gt;"",'Debt Setup'!$H$20&lt;'Debt Setup'!$H$15),MAX(0,AW59+AT60-AU60),0)+IF(AND('Debt Setup'!$H$21&lt;&gt;"",'Debt Setup'!$H$21&lt;'Debt Setup'!$H$15),MAX(0,BA59+AX60-AY60),0))))))</x:f>
      </x:c>
      <x:c r="AC60" s="54" t="str">
        <x:f>IF('Debt Setup'!$F$3=0,"",MAX(0,AC59+Z60-AA60-AB60))</x:f>
      </x:c>
      <x:c r="AD60" s="54" t="str">
        <x:f>IF('Debt Setup'!$F$3=0,"",IF(AG59&lt;=0,0,AG59*'Debt Setup'!$D$16/100/12))</x:f>
      </x:c>
      <x:c r="AE60" s="54" t="str">
        <x:f>IF('Debt Setup'!$F$3=0,"",IF('Debt Setup'!$H$16="",0,MIN('Debt Setup'!$E$16,MAX(0,AG59+AD60))))</x:f>
      </x:c>
      <x:c r="AF60" s="54" t="str">
        <x:f>IF('Debt Setup'!$F$3=0,"",IF('Debt Setup'!$H$16="",0,MIN(MAX(0,AG59+AD60-AE60),MAX(0,'Debt Setup'!$F$5-(G60+K60+O60+S60+W60+AA60+AE60+AI60+AM60+AQ60+AU60+AY60)-(IF(AND('Debt Setup'!$H$10&lt;&gt;"",'Debt Setup'!$H$10&lt;'Debt Setup'!$H$16),MAX(0,I59+F60-G60),0)+IF(AND('Debt Setup'!$H$11&lt;&gt;"",'Debt Setup'!$H$11&lt;'Debt Setup'!$H$16),MAX(0,M59+J60-K60),0)+IF(AND('Debt Setup'!$H$12&lt;&gt;"",'Debt Setup'!$H$12&lt;'Debt Setup'!$H$16),MAX(0,Q59+N60-O60),0)+IF(AND('Debt Setup'!$H$13&lt;&gt;"",'Debt Setup'!$H$13&lt;'Debt Setup'!$H$16),MAX(0,U59+R60-S60),0)+IF(AND('Debt Setup'!$H$14&lt;&gt;"",'Debt Setup'!$H$14&lt;'Debt Setup'!$H$16),MAX(0,Y59+V60-W60),0)+IF(AND('Debt Setup'!$H$15&lt;&gt;"",'Debt Setup'!$H$15&lt;'Debt Setup'!$H$16),MAX(0,AC59+Z60-AA60),0)+IF(AND('Debt Setup'!$H$16&lt;&gt;"",'Debt Setup'!$H$16&lt;'Debt Setup'!$H$16),MAX(0,AG59+AD60-AE60),0)+IF(AND('Debt Setup'!$H$17&lt;&gt;"",'Debt Setup'!$H$17&lt;'Debt Setup'!$H$16),MAX(0,AK59+AH60-AI60),0)+IF(AND('Debt Setup'!$H$18&lt;&gt;"",'Debt Setup'!$H$18&lt;'Debt Setup'!$H$16),MAX(0,AO59+AL60-AM60),0)+IF(AND('Debt Setup'!$H$19&lt;&gt;"",'Debt Setup'!$H$19&lt;'Debt Setup'!$H$16),MAX(0,AS59+AP60-AQ60),0)+IF(AND('Debt Setup'!$H$20&lt;&gt;"",'Debt Setup'!$H$20&lt;'Debt Setup'!$H$16),MAX(0,AW59+AT60-AU60),0)+IF(AND('Debt Setup'!$H$21&lt;&gt;"",'Debt Setup'!$H$21&lt;'Debt Setup'!$H$16),MAX(0,BA59+AX60-AY60),0))))))</x:f>
      </x:c>
      <x:c r="AG60" s="54" t="str">
        <x:f>IF('Debt Setup'!$F$3=0,"",MAX(0,AG59+AD60-AE60-AF60))</x:f>
      </x:c>
      <x:c r="AH60" s="54" t="str">
        <x:f>IF('Debt Setup'!$F$3=0,"",IF(AK59&lt;=0,0,AK59*'Debt Setup'!$D$17/100/12))</x:f>
      </x:c>
      <x:c r="AI60" s="54" t="str">
        <x:f>IF('Debt Setup'!$F$3=0,"",IF('Debt Setup'!$H$17="",0,MIN('Debt Setup'!$E$17,MAX(0,AK59+AH60))))</x:f>
      </x:c>
      <x:c r="AJ60" s="54" t="str">
        <x:f>IF('Debt Setup'!$F$3=0,"",IF('Debt Setup'!$H$17="",0,MIN(MAX(0,AK59+AH60-AI60),MAX(0,'Debt Setup'!$F$5-(G60+K60+O60+S60+W60+AA60+AE60+AI60+AM60+AQ60+AU60+AY60)-(IF(AND('Debt Setup'!$H$10&lt;&gt;"",'Debt Setup'!$H$10&lt;'Debt Setup'!$H$17),MAX(0,I59+F60-G60),0)+IF(AND('Debt Setup'!$H$11&lt;&gt;"",'Debt Setup'!$H$11&lt;'Debt Setup'!$H$17),MAX(0,M59+J60-K60),0)+IF(AND('Debt Setup'!$H$12&lt;&gt;"",'Debt Setup'!$H$12&lt;'Debt Setup'!$H$17),MAX(0,Q59+N60-O60),0)+IF(AND('Debt Setup'!$H$13&lt;&gt;"",'Debt Setup'!$H$13&lt;'Debt Setup'!$H$17),MAX(0,U59+R60-S60),0)+IF(AND('Debt Setup'!$H$14&lt;&gt;"",'Debt Setup'!$H$14&lt;'Debt Setup'!$H$17),MAX(0,Y59+V60-W60),0)+IF(AND('Debt Setup'!$H$15&lt;&gt;"",'Debt Setup'!$H$15&lt;'Debt Setup'!$H$17),MAX(0,AC59+Z60-AA60),0)+IF(AND('Debt Setup'!$H$16&lt;&gt;"",'Debt Setup'!$H$16&lt;'Debt Setup'!$H$17),MAX(0,AG59+AD60-AE60),0)+IF(AND('Debt Setup'!$H$17&lt;&gt;"",'Debt Setup'!$H$17&lt;'Debt Setup'!$H$17),MAX(0,AK59+AH60-AI60),0)+IF(AND('Debt Setup'!$H$18&lt;&gt;"",'Debt Setup'!$H$18&lt;'Debt Setup'!$H$17),MAX(0,AO59+AL60-AM60),0)+IF(AND('Debt Setup'!$H$19&lt;&gt;"",'Debt Setup'!$H$19&lt;'Debt Setup'!$H$17),MAX(0,AS59+AP60-AQ60),0)+IF(AND('Debt Setup'!$H$20&lt;&gt;"",'Debt Setup'!$H$20&lt;'Debt Setup'!$H$17),MAX(0,AW59+AT60-AU60),0)+IF(AND('Debt Setup'!$H$21&lt;&gt;"",'Debt Setup'!$H$21&lt;'Debt Setup'!$H$17),MAX(0,BA59+AX60-AY60),0))))))</x:f>
      </x:c>
      <x:c r="AK60" s="54" t="str">
        <x:f>IF('Debt Setup'!$F$3=0,"",MAX(0,AK59+AH60-AI60-AJ60))</x:f>
      </x:c>
      <x:c r="AL60" s="54" t="str">
        <x:f>IF('Debt Setup'!$F$3=0,"",IF(AO59&lt;=0,0,AO59*'Debt Setup'!$D$18/100/12))</x:f>
      </x:c>
      <x:c r="AM60" s="54" t="str">
        <x:f>IF('Debt Setup'!$F$3=0,"",IF('Debt Setup'!$H$18="",0,MIN('Debt Setup'!$E$18,MAX(0,AO59+AL60))))</x:f>
      </x:c>
      <x:c r="AN60" s="54" t="str">
        <x:f>IF('Debt Setup'!$F$3=0,"",IF('Debt Setup'!$H$18="",0,MIN(MAX(0,AO59+AL60-AM60),MAX(0,'Debt Setup'!$F$5-(G60+K60+O60+S60+W60+AA60+AE60+AI60+AM60+AQ60+AU60+AY60)-(IF(AND('Debt Setup'!$H$10&lt;&gt;"",'Debt Setup'!$H$10&lt;'Debt Setup'!$H$18),MAX(0,I59+F60-G60),0)+IF(AND('Debt Setup'!$H$11&lt;&gt;"",'Debt Setup'!$H$11&lt;'Debt Setup'!$H$18),MAX(0,M59+J60-K60),0)+IF(AND('Debt Setup'!$H$12&lt;&gt;"",'Debt Setup'!$H$12&lt;'Debt Setup'!$H$18),MAX(0,Q59+N60-O60),0)+IF(AND('Debt Setup'!$H$13&lt;&gt;"",'Debt Setup'!$H$13&lt;'Debt Setup'!$H$18),MAX(0,U59+R60-S60),0)+IF(AND('Debt Setup'!$H$14&lt;&gt;"",'Debt Setup'!$H$14&lt;'Debt Setup'!$H$18),MAX(0,Y59+V60-W60),0)+IF(AND('Debt Setup'!$H$15&lt;&gt;"",'Debt Setup'!$H$15&lt;'Debt Setup'!$H$18),MAX(0,AC59+Z60-AA60),0)+IF(AND('Debt Setup'!$H$16&lt;&gt;"",'Debt Setup'!$H$16&lt;'Debt Setup'!$H$18),MAX(0,AG59+AD60-AE60),0)+IF(AND('Debt Setup'!$H$17&lt;&gt;"",'Debt Setup'!$H$17&lt;'Debt Setup'!$H$18),MAX(0,AK59+AH60-AI60),0)+IF(AND('Debt Setup'!$H$18&lt;&gt;"",'Debt Setup'!$H$18&lt;'Debt Setup'!$H$18),MAX(0,AO59+AL60-AM60),0)+IF(AND('Debt Setup'!$H$19&lt;&gt;"",'Debt Setup'!$H$19&lt;'Debt Setup'!$H$18),MAX(0,AS59+AP60-AQ60),0)+IF(AND('Debt Setup'!$H$20&lt;&gt;"",'Debt Setup'!$H$20&lt;'Debt Setup'!$H$18),MAX(0,AW59+AT60-AU60),0)+IF(AND('Debt Setup'!$H$21&lt;&gt;"",'Debt Setup'!$H$21&lt;'Debt Setup'!$H$18),MAX(0,BA59+AX60-AY60),0))))))</x:f>
      </x:c>
      <x:c r="AO60" s="54" t="str">
        <x:f>IF('Debt Setup'!$F$3=0,"",MAX(0,AO59+AL60-AM60-AN60))</x:f>
      </x:c>
      <x:c r="AP60" s="54" t="str">
        <x:f>IF('Debt Setup'!$F$3=0,"",IF(AS59&lt;=0,0,AS59*'Debt Setup'!$D$19/100/12))</x:f>
      </x:c>
      <x:c r="AQ60" s="54" t="str">
        <x:f>IF('Debt Setup'!$F$3=0,"",IF('Debt Setup'!$H$19="",0,MIN('Debt Setup'!$E$19,MAX(0,AS59+AP60))))</x:f>
      </x:c>
      <x:c r="AR60" s="54" t="str">
        <x:f>IF('Debt Setup'!$F$3=0,"",IF('Debt Setup'!$H$19="",0,MIN(MAX(0,AS59+AP60-AQ60),MAX(0,'Debt Setup'!$F$5-(G60+K60+O60+S60+W60+AA60+AE60+AI60+AM60+AQ60+AU60+AY60)-(IF(AND('Debt Setup'!$H$10&lt;&gt;"",'Debt Setup'!$H$10&lt;'Debt Setup'!$H$19),MAX(0,I59+F60-G60),0)+IF(AND('Debt Setup'!$H$11&lt;&gt;"",'Debt Setup'!$H$11&lt;'Debt Setup'!$H$19),MAX(0,M59+J60-K60),0)+IF(AND('Debt Setup'!$H$12&lt;&gt;"",'Debt Setup'!$H$12&lt;'Debt Setup'!$H$19),MAX(0,Q59+N60-O60),0)+IF(AND('Debt Setup'!$H$13&lt;&gt;"",'Debt Setup'!$H$13&lt;'Debt Setup'!$H$19),MAX(0,U59+R60-S60),0)+IF(AND('Debt Setup'!$H$14&lt;&gt;"",'Debt Setup'!$H$14&lt;'Debt Setup'!$H$19),MAX(0,Y59+V60-W60),0)+IF(AND('Debt Setup'!$H$15&lt;&gt;"",'Debt Setup'!$H$15&lt;'Debt Setup'!$H$19),MAX(0,AC59+Z60-AA60),0)+IF(AND('Debt Setup'!$H$16&lt;&gt;"",'Debt Setup'!$H$16&lt;'Debt Setup'!$H$19),MAX(0,AG59+AD60-AE60),0)+IF(AND('Debt Setup'!$H$17&lt;&gt;"",'Debt Setup'!$H$17&lt;'Debt Setup'!$H$19),MAX(0,AK59+AH60-AI60),0)+IF(AND('Debt Setup'!$H$18&lt;&gt;"",'Debt Setup'!$H$18&lt;'Debt Setup'!$H$19),MAX(0,AO59+AL60-AM60),0)+IF(AND('Debt Setup'!$H$19&lt;&gt;"",'Debt Setup'!$H$19&lt;'Debt Setup'!$H$19),MAX(0,AS59+AP60-AQ60),0)+IF(AND('Debt Setup'!$H$20&lt;&gt;"",'Debt Setup'!$H$20&lt;'Debt Setup'!$H$19),MAX(0,AW59+AT60-AU60),0)+IF(AND('Debt Setup'!$H$21&lt;&gt;"",'Debt Setup'!$H$21&lt;'Debt Setup'!$H$19),MAX(0,BA59+AX60-AY60),0))))))</x:f>
      </x:c>
      <x:c r="AS60" s="54" t="str">
        <x:f>IF('Debt Setup'!$F$3=0,"",MAX(0,AS59+AP60-AQ60-AR60))</x:f>
      </x:c>
      <x:c r="AT60" s="54" t="str">
        <x:f>IF('Debt Setup'!$F$3=0,"",IF(AW59&lt;=0,0,AW59*'Debt Setup'!$D$20/100/12))</x:f>
      </x:c>
      <x:c r="AU60" s="54" t="str">
        <x:f>IF('Debt Setup'!$F$3=0,"",IF('Debt Setup'!$H$20="",0,MIN('Debt Setup'!$E$20,MAX(0,AW59+AT60))))</x:f>
      </x:c>
      <x:c r="AV60" s="54" t="str">
        <x:f>IF('Debt Setup'!$F$3=0,"",IF('Debt Setup'!$H$20="",0,MIN(MAX(0,AW59+AT60-AU60),MAX(0,'Debt Setup'!$F$5-(G60+K60+O60+S60+W60+AA60+AE60+AI60+AM60+AQ60+AU60+AY60)-(IF(AND('Debt Setup'!$H$10&lt;&gt;"",'Debt Setup'!$H$10&lt;'Debt Setup'!$H$20),MAX(0,I59+F60-G60),0)+IF(AND('Debt Setup'!$H$11&lt;&gt;"",'Debt Setup'!$H$11&lt;'Debt Setup'!$H$20),MAX(0,M59+J60-K60),0)+IF(AND('Debt Setup'!$H$12&lt;&gt;"",'Debt Setup'!$H$12&lt;'Debt Setup'!$H$20),MAX(0,Q59+N60-O60),0)+IF(AND('Debt Setup'!$H$13&lt;&gt;"",'Debt Setup'!$H$13&lt;'Debt Setup'!$H$20),MAX(0,U59+R60-S60),0)+IF(AND('Debt Setup'!$H$14&lt;&gt;"",'Debt Setup'!$H$14&lt;'Debt Setup'!$H$20),MAX(0,Y59+V60-W60),0)+IF(AND('Debt Setup'!$H$15&lt;&gt;"",'Debt Setup'!$H$15&lt;'Debt Setup'!$H$20),MAX(0,AC59+Z60-AA60),0)+IF(AND('Debt Setup'!$H$16&lt;&gt;"",'Debt Setup'!$H$16&lt;'Debt Setup'!$H$20),MAX(0,AG59+AD60-AE60),0)+IF(AND('Debt Setup'!$H$17&lt;&gt;"",'Debt Setup'!$H$17&lt;'Debt Setup'!$H$20),MAX(0,AK59+AH60-AI60),0)+IF(AND('Debt Setup'!$H$18&lt;&gt;"",'Debt Setup'!$H$18&lt;'Debt Setup'!$H$20),MAX(0,AO59+AL60-AM60),0)+IF(AND('Debt Setup'!$H$19&lt;&gt;"",'Debt Setup'!$H$19&lt;'Debt Setup'!$H$20),MAX(0,AS59+AP60-AQ60),0)+IF(AND('Debt Setup'!$H$20&lt;&gt;"",'Debt Setup'!$H$20&lt;'Debt Setup'!$H$20),MAX(0,AW59+AT60-AU60),0)+IF(AND('Debt Setup'!$H$21&lt;&gt;"",'Debt Setup'!$H$21&lt;'Debt Setup'!$H$20),MAX(0,BA59+AX60-AY60),0))))))</x:f>
      </x:c>
      <x:c r="AW60" s="54" t="str">
        <x:f>IF('Debt Setup'!$F$3=0,"",MAX(0,AW59+AT60-AU60-AV60))</x:f>
      </x:c>
      <x:c r="AX60" s="54" t="str">
        <x:f>IF('Debt Setup'!$F$3=0,"",IF(BA59&lt;=0,0,BA59*'Debt Setup'!$D$21/100/12))</x:f>
      </x:c>
      <x:c r="AY60" s="54" t="str">
        <x:f>IF('Debt Setup'!$F$3=0,"",IF('Debt Setup'!$H$21="",0,MIN('Debt Setup'!$E$21,MAX(0,BA59+AX60))))</x:f>
      </x:c>
      <x:c r="AZ60" s="54" t="str">
        <x:f>IF('Debt Setup'!$F$3=0,"",IF('Debt Setup'!$H$21="",0,MIN(MAX(0,BA59+AX60-AY60),MAX(0,'Debt Setup'!$F$5-(G60+K60+O60+S60+W60+AA60+AE60+AI60+AM60+AQ60+AU60+AY60)-(IF(AND('Debt Setup'!$H$10&lt;&gt;"",'Debt Setup'!$H$10&lt;'Debt Setup'!$H$21),MAX(0,I59+F60-G60),0)+IF(AND('Debt Setup'!$H$11&lt;&gt;"",'Debt Setup'!$H$11&lt;'Debt Setup'!$H$21),MAX(0,M59+J60-K60),0)+IF(AND('Debt Setup'!$H$12&lt;&gt;"",'Debt Setup'!$H$12&lt;'Debt Setup'!$H$21),MAX(0,Q59+N60-O60),0)+IF(AND('Debt Setup'!$H$13&lt;&gt;"",'Debt Setup'!$H$13&lt;'Debt Setup'!$H$21),MAX(0,U59+R60-S60),0)+IF(AND('Debt Setup'!$H$14&lt;&gt;"",'Debt Setup'!$H$14&lt;'Debt Setup'!$H$21),MAX(0,Y59+V60-W60),0)+IF(AND('Debt Setup'!$H$15&lt;&gt;"",'Debt Setup'!$H$15&lt;'Debt Setup'!$H$21),MAX(0,AC59+Z60-AA60),0)+IF(AND('Debt Setup'!$H$16&lt;&gt;"",'Debt Setup'!$H$16&lt;'Debt Setup'!$H$21),MAX(0,AG59+AD60-AE60),0)+IF(AND('Debt Setup'!$H$17&lt;&gt;"",'Debt Setup'!$H$17&lt;'Debt Setup'!$H$21),MAX(0,AK59+AH60-AI60),0)+IF(AND('Debt Setup'!$H$18&lt;&gt;"",'Debt Setup'!$H$18&lt;'Debt Setup'!$H$21),MAX(0,AO59+AL60-AM60),0)+IF(AND('Debt Setup'!$H$19&lt;&gt;"",'Debt Setup'!$H$19&lt;'Debt Setup'!$H$21),MAX(0,AS59+AP60-AQ60),0)+IF(AND('Debt Setup'!$H$20&lt;&gt;"",'Debt Setup'!$H$20&lt;'Debt Setup'!$H$21),MAX(0,AW59+AT60-AU60),0)+IF(AND('Debt Setup'!$H$21&lt;&gt;"",'Debt Setup'!$H$21&lt;'Debt Setup'!$H$21),MAX(0,BA59+AX60-AY60),0))))))</x:f>
      </x:c>
      <x:c r="BA60" s="54" t="str">
        <x:f>IF('Debt Setup'!$F$3=0,"",MAX(0,BA59+AX60-AY60-AZ60))</x:f>
      </x:c>
    </x:row>
    <x:row r="61">
      <x:c r="A61" t="n">
        <x:v>56</x:v>
      </x:c>
      <x:c r="B61" s="86" t="str">
        <x:f>IF('Debt Setup'!$F$3=0,"",DATE(YEAR('Debt Setup'!$B$6),MONTH('Debt Setup'!$B$6)+A61-1,1))</x:f>
      </x:c>
      <x:c r="C61" s="54" t="str">
        <x:f>IF('Debt Setup'!$F$3=0,"",I61+M61+Q61+U61+Y61+AC61+AG61+AK61+AO61+AS61+AW61+BA61)</x:f>
      </x:c>
      <x:c r="D61" s="54" t="str">
        <x:f>IF('Debt Setup'!$F$3=0,"",G61+H61+K61+L61+O61+P61+S61+T61+W61+X61+AA61+AB61+AE61+AF61+AI61+AJ61+AM61+AN61+AQ61+AR61+AU61+AV61+AY61+AZ61)</x:f>
      </x:c>
      <x:c r="E61" s="54" t="str">
        <x:f>IF('Debt Setup'!$F$3=0,"",F61+J61+N61+R61+V61+Z61+AD61+AH61+AL61+AP61+AT61+AX61)</x:f>
      </x:c>
      <x:c r="F61" s="54" t="str">
        <x:f>IF('Debt Setup'!$F$3=0,"",IF(I60&lt;=0,0,I60*'Debt Setup'!$D$10/100/12))</x:f>
      </x:c>
      <x:c r="G61" s="54" t="str">
        <x:f>IF('Debt Setup'!$F$3=0,"",IF('Debt Setup'!$H$10="",0,MIN('Debt Setup'!$E$10,MAX(0,I60+F61))))</x:f>
      </x:c>
      <x:c r="H61" s="54" t="str">
        <x:f>IF('Debt Setup'!$F$3=0,"",IF('Debt Setup'!$H$10="",0,MIN(MAX(0,I60+F61-G61),MAX(0,'Debt Setup'!$F$5-(G61+K61+O61+S61+W61+AA61+AE61+AI61+AM61+AQ61+AU61+AY61)-(IF(AND('Debt Setup'!$H$10&lt;&gt;"",'Debt Setup'!$H$10&lt;'Debt Setup'!$H$10),MAX(0,I60+F61-G61),0)+IF(AND('Debt Setup'!$H$11&lt;&gt;"",'Debt Setup'!$H$11&lt;'Debt Setup'!$H$10),MAX(0,M60+J61-K61),0)+IF(AND('Debt Setup'!$H$12&lt;&gt;"",'Debt Setup'!$H$12&lt;'Debt Setup'!$H$10),MAX(0,Q60+N61-O61),0)+IF(AND('Debt Setup'!$H$13&lt;&gt;"",'Debt Setup'!$H$13&lt;'Debt Setup'!$H$10),MAX(0,U60+R61-S61),0)+IF(AND('Debt Setup'!$H$14&lt;&gt;"",'Debt Setup'!$H$14&lt;'Debt Setup'!$H$10),MAX(0,Y60+V61-W61),0)+IF(AND('Debt Setup'!$H$15&lt;&gt;"",'Debt Setup'!$H$15&lt;'Debt Setup'!$H$10),MAX(0,AC60+Z61-AA61),0)+IF(AND('Debt Setup'!$H$16&lt;&gt;"",'Debt Setup'!$H$16&lt;'Debt Setup'!$H$10),MAX(0,AG60+AD61-AE61),0)+IF(AND('Debt Setup'!$H$17&lt;&gt;"",'Debt Setup'!$H$17&lt;'Debt Setup'!$H$10),MAX(0,AK60+AH61-AI61),0)+IF(AND('Debt Setup'!$H$18&lt;&gt;"",'Debt Setup'!$H$18&lt;'Debt Setup'!$H$10),MAX(0,AO60+AL61-AM61),0)+IF(AND('Debt Setup'!$H$19&lt;&gt;"",'Debt Setup'!$H$19&lt;'Debt Setup'!$H$10),MAX(0,AS60+AP61-AQ61),0)+IF(AND('Debt Setup'!$H$20&lt;&gt;"",'Debt Setup'!$H$20&lt;'Debt Setup'!$H$10),MAX(0,AW60+AT61-AU61),0)+IF(AND('Debt Setup'!$H$21&lt;&gt;"",'Debt Setup'!$H$21&lt;'Debt Setup'!$H$10),MAX(0,BA60+AX61-AY61),0))))))</x:f>
      </x:c>
      <x:c r="I61" s="54" t="str">
        <x:f>IF('Debt Setup'!$F$3=0,"",MAX(0,I60+F61-G61-H61))</x:f>
      </x:c>
      <x:c r="J61" s="54" t="str">
        <x:f>IF('Debt Setup'!$F$3=0,"",IF(M60&lt;=0,0,M60*'Debt Setup'!$D$11/100/12))</x:f>
      </x:c>
      <x:c r="K61" s="54" t="str">
        <x:f>IF('Debt Setup'!$F$3=0,"",IF('Debt Setup'!$H$11="",0,MIN('Debt Setup'!$E$11,MAX(0,M60+J61))))</x:f>
      </x:c>
      <x:c r="L61" s="54" t="str">
        <x:f>IF('Debt Setup'!$F$3=0,"",IF('Debt Setup'!$H$11="",0,MIN(MAX(0,M60+J61-K61),MAX(0,'Debt Setup'!$F$5-(G61+K61+O61+S61+W61+AA61+AE61+AI61+AM61+AQ61+AU61+AY61)-(IF(AND('Debt Setup'!$H$10&lt;&gt;"",'Debt Setup'!$H$10&lt;'Debt Setup'!$H$11),MAX(0,I60+F61-G61),0)+IF(AND('Debt Setup'!$H$11&lt;&gt;"",'Debt Setup'!$H$11&lt;'Debt Setup'!$H$11),MAX(0,M60+J61-K61),0)+IF(AND('Debt Setup'!$H$12&lt;&gt;"",'Debt Setup'!$H$12&lt;'Debt Setup'!$H$11),MAX(0,Q60+N61-O61),0)+IF(AND('Debt Setup'!$H$13&lt;&gt;"",'Debt Setup'!$H$13&lt;'Debt Setup'!$H$11),MAX(0,U60+R61-S61),0)+IF(AND('Debt Setup'!$H$14&lt;&gt;"",'Debt Setup'!$H$14&lt;'Debt Setup'!$H$11),MAX(0,Y60+V61-W61),0)+IF(AND('Debt Setup'!$H$15&lt;&gt;"",'Debt Setup'!$H$15&lt;'Debt Setup'!$H$11),MAX(0,AC60+Z61-AA61),0)+IF(AND('Debt Setup'!$H$16&lt;&gt;"",'Debt Setup'!$H$16&lt;'Debt Setup'!$H$11),MAX(0,AG60+AD61-AE61),0)+IF(AND('Debt Setup'!$H$17&lt;&gt;"",'Debt Setup'!$H$17&lt;'Debt Setup'!$H$11),MAX(0,AK60+AH61-AI61),0)+IF(AND('Debt Setup'!$H$18&lt;&gt;"",'Debt Setup'!$H$18&lt;'Debt Setup'!$H$11),MAX(0,AO60+AL61-AM61),0)+IF(AND('Debt Setup'!$H$19&lt;&gt;"",'Debt Setup'!$H$19&lt;'Debt Setup'!$H$11),MAX(0,AS60+AP61-AQ61),0)+IF(AND('Debt Setup'!$H$20&lt;&gt;"",'Debt Setup'!$H$20&lt;'Debt Setup'!$H$11),MAX(0,AW60+AT61-AU61),0)+IF(AND('Debt Setup'!$H$21&lt;&gt;"",'Debt Setup'!$H$21&lt;'Debt Setup'!$H$11),MAX(0,BA60+AX61-AY61),0))))))</x:f>
      </x:c>
      <x:c r="M61" s="54" t="str">
        <x:f>IF('Debt Setup'!$F$3=0,"",MAX(0,M60+J61-K61-L61))</x:f>
      </x:c>
      <x:c r="N61" s="54" t="str">
        <x:f>IF('Debt Setup'!$F$3=0,"",IF(Q60&lt;=0,0,Q60*'Debt Setup'!$D$12/100/12))</x:f>
      </x:c>
      <x:c r="O61" s="54" t="str">
        <x:f>IF('Debt Setup'!$F$3=0,"",IF('Debt Setup'!$H$12="",0,MIN('Debt Setup'!$E$12,MAX(0,Q60+N61))))</x:f>
      </x:c>
      <x:c r="P61" s="54" t="str">
        <x:f>IF('Debt Setup'!$F$3=0,"",IF('Debt Setup'!$H$12="",0,MIN(MAX(0,Q60+N61-O61),MAX(0,'Debt Setup'!$F$5-(G61+K61+O61+S61+W61+AA61+AE61+AI61+AM61+AQ61+AU61+AY61)-(IF(AND('Debt Setup'!$H$10&lt;&gt;"",'Debt Setup'!$H$10&lt;'Debt Setup'!$H$12),MAX(0,I60+F61-G61),0)+IF(AND('Debt Setup'!$H$11&lt;&gt;"",'Debt Setup'!$H$11&lt;'Debt Setup'!$H$12),MAX(0,M60+J61-K61),0)+IF(AND('Debt Setup'!$H$12&lt;&gt;"",'Debt Setup'!$H$12&lt;'Debt Setup'!$H$12),MAX(0,Q60+N61-O61),0)+IF(AND('Debt Setup'!$H$13&lt;&gt;"",'Debt Setup'!$H$13&lt;'Debt Setup'!$H$12),MAX(0,U60+R61-S61),0)+IF(AND('Debt Setup'!$H$14&lt;&gt;"",'Debt Setup'!$H$14&lt;'Debt Setup'!$H$12),MAX(0,Y60+V61-W61),0)+IF(AND('Debt Setup'!$H$15&lt;&gt;"",'Debt Setup'!$H$15&lt;'Debt Setup'!$H$12),MAX(0,AC60+Z61-AA61),0)+IF(AND('Debt Setup'!$H$16&lt;&gt;"",'Debt Setup'!$H$16&lt;'Debt Setup'!$H$12),MAX(0,AG60+AD61-AE61),0)+IF(AND('Debt Setup'!$H$17&lt;&gt;"",'Debt Setup'!$H$17&lt;'Debt Setup'!$H$12),MAX(0,AK60+AH61-AI61),0)+IF(AND('Debt Setup'!$H$18&lt;&gt;"",'Debt Setup'!$H$18&lt;'Debt Setup'!$H$12),MAX(0,AO60+AL61-AM61),0)+IF(AND('Debt Setup'!$H$19&lt;&gt;"",'Debt Setup'!$H$19&lt;'Debt Setup'!$H$12),MAX(0,AS60+AP61-AQ61),0)+IF(AND('Debt Setup'!$H$20&lt;&gt;"",'Debt Setup'!$H$20&lt;'Debt Setup'!$H$12),MAX(0,AW60+AT61-AU61),0)+IF(AND('Debt Setup'!$H$21&lt;&gt;"",'Debt Setup'!$H$21&lt;'Debt Setup'!$H$12),MAX(0,BA60+AX61-AY61),0))))))</x:f>
      </x:c>
      <x:c r="Q61" s="54" t="str">
        <x:f>IF('Debt Setup'!$F$3=0,"",MAX(0,Q60+N61-O61-P61))</x:f>
      </x:c>
      <x:c r="R61" s="54" t="str">
        <x:f>IF('Debt Setup'!$F$3=0,"",IF(U60&lt;=0,0,U60*'Debt Setup'!$D$13/100/12))</x:f>
      </x:c>
      <x:c r="S61" s="54" t="str">
        <x:f>IF('Debt Setup'!$F$3=0,"",IF('Debt Setup'!$H$13="",0,MIN('Debt Setup'!$E$13,MAX(0,U60+R61))))</x:f>
      </x:c>
      <x:c r="T61" s="54" t="str">
        <x:f>IF('Debt Setup'!$F$3=0,"",IF('Debt Setup'!$H$13="",0,MIN(MAX(0,U60+R61-S61),MAX(0,'Debt Setup'!$F$5-(G61+K61+O61+S61+W61+AA61+AE61+AI61+AM61+AQ61+AU61+AY61)-(IF(AND('Debt Setup'!$H$10&lt;&gt;"",'Debt Setup'!$H$10&lt;'Debt Setup'!$H$13),MAX(0,I60+F61-G61),0)+IF(AND('Debt Setup'!$H$11&lt;&gt;"",'Debt Setup'!$H$11&lt;'Debt Setup'!$H$13),MAX(0,M60+J61-K61),0)+IF(AND('Debt Setup'!$H$12&lt;&gt;"",'Debt Setup'!$H$12&lt;'Debt Setup'!$H$13),MAX(0,Q60+N61-O61),0)+IF(AND('Debt Setup'!$H$13&lt;&gt;"",'Debt Setup'!$H$13&lt;'Debt Setup'!$H$13),MAX(0,U60+R61-S61),0)+IF(AND('Debt Setup'!$H$14&lt;&gt;"",'Debt Setup'!$H$14&lt;'Debt Setup'!$H$13),MAX(0,Y60+V61-W61),0)+IF(AND('Debt Setup'!$H$15&lt;&gt;"",'Debt Setup'!$H$15&lt;'Debt Setup'!$H$13),MAX(0,AC60+Z61-AA61),0)+IF(AND('Debt Setup'!$H$16&lt;&gt;"",'Debt Setup'!$H$16&lt;'Debt Setup'!$H$13),MAX(0,AG60+AD61-AE61),0)+IF(AND('Debt Setup'!$H$17&lt;&gt;"",'Debt Setup'!$H$17&lt;'Debt Setup'!$H$13),MAX(0,AK60+AH61-AI61),0)+IF(AND('Debt Setup'!$H$18&lt;&gt;"",'Debt Setup'!$H$18&lt;'Debt Setup'!$H$13),MAX(0,AO60+AL61-AM61),0)+IF(AND('Debt Setup'!$H$19&lt;&gt;"",'Debt Setup'!$H$19&lt;'Debt Setup'!$H$13),MAX(0,AS60+AP61-AQ61),0)+IF(AND('Debt Setup'!$H$20&lt;&gt;"",'Debt Setup'!$H$20&lt;'Debt Setup'!$H$13),MAX(0,AW60+AT61-AU61),0)+IF(AND('Debt Setup'!$H$21&lt;&gt;"",'Debt Setup'!$H$21&lt;'Debt Setup'!$H$13),MAX(0,BA60+AX61-AY61),0))))))</x:f>
      </x:c>
      <x:c r="U61" s="54" t="str">
        <x:f>IF('Debt Setup'!$F$3=0,"",MAX(0,U60+R61-S61-T61))</x:f>
      </x:c>
      <x:c r="V61" s="54" t="str">
        <x:f>IF('Debt Setup'!$F$3=0,"",IF(Y60&lt;=0,0,Y60*'Debt Setup'!$D$14/100/12))</x:f>
      </x:c>
      <x:c r="W61" s="54" t="str">
        <x:f>IF('Debt Setup'!$F$3=0,"",IF('Debt Setup'!$H$14="",0,MIN('Debt Setup'!$E$14,MAX(0,Y60+V61))))</x:f>
      </x:c>
      <x:c r="X61" s="54" t="str">
        <x:f>IF('Debt Setup'!$F$3=0,"",IF('Debt Setup'!$H$14="",0,MIN(MAX(0,Y60+V61-W61),MAX(0,'Debt Setup'!$F$5-(G61+K61+O61+S61+W61+AA61+AE61+AI61+AM61+AQ61+AU61+AY61)-(IF(AND('Debt Setup'!$H$10&lt;&gt;"",'Debt Setup'!$H$10&lt;'Debt Setup'!$H$14),MAX(0,I60+F61-G61),0)+IF(AND('Debt Setup'!$H$11&lt;&gt;"",'Debt Setup'!$H$11&lt;'Debt Setup'!$H$14),MAX(0,M60+J61-K61),0)+IF(AND('Debt Setup'!$H$12&lt;&gt;"",'Debt Setup'!$H$12&lt;'Debt Setup'!$H$14),MAX(0,Q60+N61-O61),0)+IF(AND('Debt Setup'!$H$13&lt;&gt;"",'Debt Setup'!$H$13&lt;'Debt Setup'!$H$14),MAX(0,U60+R61-S61),0)+IF(AND('Debt Setup'!$H$14&lt;&gt;"",'Debt Setup'!$H$14&lt;'Debt Setup'!$H$14),MAX(0,Y60+V61-W61),0)+IF(AND('Debt Setup'!$H$15&lt;&gt;"",'Debt Setup'!$H$15&lt;'Debt Setup'!$H$14),MAX(0,AC60+Z61-AA61),0)+IF(AND('Debt Setup'!$H$16&lt;&gt;"",'Debt Setup'!$H$16&lt;'Debt Setup'!$H$14),MAX(0,AG60+AD61-AE61),0)+IF(AND('Debt Setup'!$H$17&lt;&gt;"",'Debt Setup'!$H$17&lt;'Debt Setup'!$H$14),MAX(0,AK60+AH61-AI61),0)+IF(AND('Debt Setup'!$H$18&lt;&gt;"",'Debt Setup'!$H$18&lt;'Debt Setup'!$H$14),MAX(0,AO60+AL61-AM61),0)+IF(AND('Debt Setup'!$H$19&lt;&gt;"",'Debt Setup'!$H$19&lt;'Debt Setup'!$H$14),MAX(0,AS60+AP61-AQ61),0)+IF(AND('Debt Setup'!$H$20&lt;&gt;"",'Debt Setup'!$H$20&lt;'Debt Setup'!$H$14),MAX(0,AW60+AT61-AU61),0)+IF(AND('Debt Setup'!$H$21&lt;&gt;"",'Debt Setup'!$H$21&lt;'Debt Setup'!$H$14),MAX(0,BA60+AX61-AY61),0))))))</x:f>
      </x:c>
      <x:c r="Y61" s="54" t="str">
        <x:f>IF('Debt Setup'!$F$3=0,"",MAX(0,Y60+V61-W61-X61))</x:f>
      </x:c>
      <x:c r="Z61" s="54" t="str">
        <x:f>IF('Debt Setup'!$F$3=0,"",IF(AC60&lt;=0,0,AC60*'Debt Setup'!$D$15/100/12))</x:f>
      </x:c>
      <x:c r="AA61" s="54" t="str">
        <x:f>IF('Debt Setup'!$F$3=0,"",IF('Debt Setup'!$H$15="",0,MIN('Debt Setup'!$E$15,MAX(0,AC60+Z61))))</x:f>
      </x:c>
      <x:c r="AB61" s="54" t="str">
        <x:f>IF('Debt Setup'!$F$3=0,"",IF('Debt Setup'!$H$15="",0,MIN(MAX(0,AC60+Z61-AA61),MAX(0,'Debt Setup'!$F$5-(G61+K61+O61+S61+W61+AA61+AE61+AI61+AM61+AQ61+AU61+AY61)-(IF(AND('Debt Setup'!$H$10&lt;&gt;"",'Debt Setup'!$H$10&lt;'Debt Setup'!$H$15),MAX(0,I60+F61-G61),0)+IF(AND('Debt Setup'!$H$11&lt;&gt;"",'Debt Setup'!$H$11&lt;'Debt Setup'!$H$15),MAX(0,M60+J61-K61),0)+IF(AND('Debt Setup'!$H$12&lt;&gt;"",'Debt Setup'!$H$12&lt;'Debt Setup'!$H$15),MAX(0,Q60+N61-O61),0)+IF(AND('Debt Setup'!$H$13&lt;&gt;"",'Debt Setup'!$H$13&lt;'Debt Setup'!$H$15),MAX(0,U60+R61-S61),0)+IF(AND('Debt Setup'!$H$14&lt;&gt;"",'Debt Setup'!$H$14&lt;'Debt Setup'!$H$15),MAX(0,Y60+V61-W61),0)+IF(AND('Debt Setup'!$H$15&lt;&gt;"",'Debt Setup'!$H$15&lt;'Debt Setup'!$H$15),MAX(0,AC60+Z61-AA61),0)+IF(AND('Debt Setup'!$H$16&lt;&gt;"",'Debt Setup'!$H$16&lt;'Debt Setup'!$H$15),MAX(0,AG60+AD61-AE61),0)+IF(AND('Debt Setup'!$H$17&lt;&gt;"",'Debt Setup'!$H$17&lt;'Debt Setup'!$H$15),MAX(0,AK60+AH61-AI61),0)+IF(AND('Debt Setup'!$H$18&lt;&gt;"",'Debt Setup'!$H$18&lt;'Debt Setup'!$H$15),MAX(0,AO60+AL61-AM61),0)+IF(AND('Debt Setup'!$H$19&lt;&gt;"",'Debt Setup'!$H$19&lt;'Debt Setup'!$H$15),MAX(0,AS60+AP61-AQ61),0)+IF(AND('Debt Setup'!$H$20&lt;&gt;"",'Debt Setup'!$H$20&lt;'Debt Setup'!$H$15),MAX(0,AW60+AT61-AU61),0)+IF(AND('Debt Setup'!$H$21&lt;&gt;"",'Debt Setup'!$H$21&lt;'Debt Setup'!$H$15),MAX(0,BA60+AX61-AY61),0))))))</x:f>
      </x:c>
      <x:c r="AC61" s="54" t="str">
        <x:f>IF('Debt Setup'!$F$3=0,"",MAX(0,AC60+Z61-AA61-AB61))</x:f>
      </x:c>
      <x:c r="AD61" s="54" t="str">
        <x:f>IF('Debt Setup'!$F$3=0,"",IF(AG60&lt;=0,0,AG60*'Debt Setup'!$D$16/100/12))</x:f>
      </x:c>
      <x:c r="AE61" s="54" t="str">
        <x:f>IF('Debt Setup'!$F$3=0,"",IF('Debt Setup'!$H$16="",0,MIN('Debt Setup'!$E$16,MAX(0,AG60+AD61))))</x:f>
      </x:c>
      <x:c r="AF61" s="54" t="str">
        <x:f>IF('Debt Setup'!$F$3=0,"",IF('Debt Setup'!$H$16="",0,MIN(MAX(0,AG60+AD61-AE61),MAX(0,'Debt Setup'!$F$5-(G61+K61+O61+S61+W61+AA61+AE61+AI61+AM61+AQ61+AU61+AY61)-(IF(AND('Debt Setup'!$H$10&lt;&gt;"",'Debt Setup'!$H$10&lt;'Debt Setup'!$H$16),MAX(0,I60+F61-G61),0)+IF(AND('Debt Setup'!$H$11&lt;&gt;"",'Debt Setup'!$H$11&lt;'Debt Setup'!$H$16),MAX(0,M60+J61-K61),0)+IF(AND('Debt Setup'!$H$12&lt;&gt;"",'Debt Setup'!$H$12&lt;'Debt Setup'!$H$16),MAX(0,Q60+N61-O61),0)+IF(AND('Debt Setup'!$H$13&lt;&gt;"",'Debt Setup'!$H$13&lt;'Debt Setup'!$H$16),MAX(0,U60+R61-S61),0)+IF(AND('Debt Setup'!$H$14&lt;&gt;"",'Debt Setup'!$H$14&lt;'Debt Setup'!$H$16),MAX(0,Y60+V61-W61),0)+IF(AND('Debt Setup'!$H$15&lt;&gt;"",'Debt Setup'!$H$15&lt;'Debt Setup'!$H$16),MAX(0,AC60+Z61-AA61),0)+IF(AND('Debt Setup'!$H$16&lt;&gt;"",'Debt Setup'!$H$16&lt;'Debt Setup'!$H$16),MAX(0,AG60+AD61-AE61),0)+IF(AND('Debt Setup'!$H$17&lt;&gt;"",'Debt Setup'!$H$17&lt;'Debt Setup'!$H$16),MAX(0,AK60+AH61-AI61),0)+IF(AND('Debt Setup'!$H$18&lt;&gt;"",'Debt Setup'!$H$18&lt;'Debt Setup'!$H$16),MAX(0,AO60+AL61-AM61),0)+IF(AND('Debt Setup'!$H$19&lt;&gt;"",'Debt Setup'!$H$19&lt;'Debt Setup'!$H$16),MAX(0,AS60+AP61-AQ61),0)+IF(AND('Debt Setup'!$H$20&lt;&gt;"",'Debt Setup'!$H$20&lt;'Debt Setup'!$H$16),MAX(0,AW60+AT61-AU61),0)+IF(AND('Debt Setup'!$H$21&lt;&gt;"",'Debt Setup'!$H$21&lt;'Debt Setup'!$H$16),MAX(0,BA60+AX61-AY61),0))))))</x:f>
      </x:c>
      <x:c r="AG61" s="54" t="str">
        <x:f>IF('Debt Setup'!$F$3=0,"",MAX(0,AG60+AD61-AE61-AF61))</x:f>
      </x:c>
      <x:c r="AH61" s="54" t="str">
        <x:f>IF('Debt Setup'!$F$3=0,"",IF(AK60&lt;=0,0,AK60*'Debt Setup'!$D$17/100/12))</x:f>
      </x:c>
      <x:c r="AI61" s="54" t="str">
        <x:f>IF('Debt Setup'!$F$3=0,"",IF('Debt Setup'!$H$17="",0,MIN('Debt Setup'!$E$17,MAX(0,AK60+AH61))))</x:f>
      </x:c>
      <x:c r="AJ61" s="54" t="str">
        <x:f>IF('Debt Setup'!$F$3=0,"",IF('Debt Setup'!$H$17="",0,MIN(MAX(0,AK60+AH61-AI61),MAX(0,'Debt Setup'!$F$5-(G61+K61+O61+S61+W61+AA61+AE61+AI61+AM61+AQ61+AU61+AY61)-(IF(AND('Debt Setup'!$H$10&lt;&gt;"",'Debt Setup'!$H$10&lt;'Debt Setup'!$H$17),MAX(0,I60+F61-G61),0)+IF(AND('Debt Setup'!$H$11&lt;&gt;"",'Debt Setup'!$H$11&lt;'Debt Setup'!$H$17),MAX(0,M60+J61-K61),0)+IF(AND('Debt Setup'!$H$12&lt;&gt;"",'Debt Setup'!$H$12&lt;'Debt Setup'!$H$17),MAX(0,Q60+N61-O61),0)+IF(AND('Debt Setup'!$H$13&lt;&gt;"",'Debt Setup'!$H$13&lt;'Debt Setup'!$H$17),MAX(0,U60+R61-S61),0)+IF(AND('Debt Setup'!$H$14&lt;&gt;"",'Debt Setup'!$H$14&lt;'Debt Setup'!$H$17),MAX(0,Y60+V61-W61),0)+IF(AND('Debt Setup'!$H$15&lt;&gt;"",'Debt Setup'!$H$15&lt;'Debt Setup'!$H$17),MAX(0,AC60+Z61-AA61),0)+IF(AND('Debt Setup'!$H$16&lt;&gt;"",'Debt Setup'!$H$16&lt;'Debt Setup'!$H$17),MAX(0,AG60+AD61-AE61),0)+IF(AND('Debt Setup'!$H$17&lt;&gt;"",'Debt Setup'!$H$17&lt;'Debt Setup'!$H$17),MAX(0,AK60+AH61-AI61),0)+IF(AND('Debt Setup'!$H$18&lt;&gt;"",'Debt Setup'!$H$18&lt;'Debt Setup'!$H$17),MAX(0,AO60+AL61-AM61),0)+IF(AND('Debt Setup'!$H$19&lt;&gt;"",'Debt Setup'!$H$19&lt;'Debt Setup'!$H$17),MAX(0,AS60+AP61-AQ61),0)+IF(AND('Debt Setup'!$H$20&lt;&gt;"",'Debt Setup'!$H$20&lt;'Debt Setup'!$H$17),MAX(0,AW60+AT61-AU61),0)+IF(AND('Debt Setup'!$H$21&lt;&gt;"",'Debt Setup'!$H$21&lt;'Debt Setup'!$H$17),MAX(0,BA60+AX61-AY61),0))))))</x:f>
      </x:c>
      <x:c r="AK61" s="54" t="str">
        <x:f>IF('Debt Setup'!$F$3=0,"",MAX(0,AK60+AH61-AI61-AJ61))</x:f>
      </x:c>
      <x:c r="AL61" s="54" t="str">
        <x:f>IF('Debt Setup'!$F$3=0,"",IF(AO60&lt;=0,0,AO60*'Debt Setup'!$D$18/100/12))</x:f>
      </x:c>
      <x:c r="AM61" s="54" t="str">
        <x:f>IF('Debt Setup'!$F$3=0,"",IF('Debt Setup'!$H$18="",0,MIN('Debt Setup'!$E$18,MAX(0,AO60+AL61))))</x:f>
      </x:c>
      <x:c r="AN61" s="54" t="str">
        <x:f>IF('Debt Setup'!$F$3=0,"",IF('Debt Setup'!$H$18="",0,MIN(MAX(0,AO60+AL61-AM61),MAX(0,'Debt Setup'!$F$5-(G61+K61+O61+S61+W61+AA61+AE61+AI61+AM61+AQ61+AU61+AY61)-(IF(AND('Debt Setup'!$H$10&lt;&gt;"",'Debt Setup'!$H$10&lt;'Debt Setup'!$H$18),MAX(0,I60+F61-G61),0)+IF(AND('Debt Setup'!$H$11&lt;&gt;"",'Debt Setup'!$H$11&lt;'Debt Setup'!$H$18),MAX(0,M60+J61-K61),0)+IF(AND('Debt Setup'!$H$12&lt;&gt;"",'Debt Setup'!$H$12&lt;'Debt Setup'!$H$18),MAX(0,Q60+N61-O61),0)+IF(AND('Debt Setup'!$H$13&lt;&gt;"",'Debt Setup'!$H$13&lt;'Debt Setup'!$H$18),MAX(0,U60+R61-S61),0)+IF(AND('Debt Setup'!$H$14&lt;&gt;"",'Debt Setup'!$H$14&lt;'Debt Setup'!$H$18),MAX(0,Y60+V61-W61),0)+IF(AND('Debt Setup'!$H$15&lt;&gt;"",'Debt Setup'!$H$15&lt;'Debt Setup'!$H$18),MAX(0,AC60+Z61-AA61),0)+IF(AND('Debt Setup'!$H$16&lt;&gt;"",'Debt Setup'!$H$16&lt;'Debt Setup'!$H$18),MAX(0,AG60+AD61-AE61),0)+IF(AND('Debt Setup'!$H$17&lt;&gt;"",'Debt Setup'!$H$17&lt;'Debt Setup'!$H$18),MAX(0,AK60+AH61-AI61),0)+IF(AND('Debt Setup'!$H$18&lt;&gt;"",'Debt Setup'!$H$18&lt;'Debt Setup'!$H$18),MAX(0,AO60+AL61-AM61),0)+IF(AND('Debt Setup'!$H$19&lt;&gt;"",'Debt Setup'!$H$19&lt;'Debt Setup'!$H$18),MAX(0,AS60+AP61-AQ61),0)+IF(AND('Debt Setup'!$H$20&lt;&gt;"",'Debt Setup'!$H$20&lt;'Debt Setup'!$H$18),MAX(0,AW60+AT61-AU61),0)+IF(AND('Debt Setup'!$H$21&lt;&gt;"",'Debt Setup'!$H$21&lt;'Debt Setup'!$H$18),MAX(0,BA60+AX61-AY61),0))))))</x:f>
      </x:c>
      <x:c r="AO61" s="54" t="str">
        <x:f>IF('Debt Setup'!$F$3=0,"",MAX(0,AO60+AL61-AM61-AN61))</x:f>
      </x:c>
      <x:c r="AP61" s="54" t="str">
        <x:f>IF('Debt Setup'!$F$3=0,"",IF(AS60&lt;=0,0,AS60*'Debt Setup'!$D$19/100/12))</x:f>
      </x:c>
      <x:c r="AQ61" s="54" t="str">
        <x:f>IF('Debt Setup'!$F$3=0,"",IF('Debt Setup'!$H$19="",0,MIN('Debt Setup'!$E$19,MAX(0,AS60+AP61))))</x:f>
      </x:c>
      <x:c r="AR61" s="54" t="str">
        <x:f>IF('Debt Setup'!$F$3=0,"",IF('Debt Setup'!$H$19="",0,MIN(MAX(0,AS60+AP61-AQ61),MAX(0,'Debt Setup'!$F$5-(G61+K61+O61+S61+W61+AA61+AE61+AI61+AM61+AQ61+AU61+AY61)-(IF(AND('Debt Setup'!$H$10&lt;&gt;"",'Debt Setup'!$H$10&lt;'Debt Setup'!$H$19),MAX(0,I60+F61-G61),0)+IF(AND('Debt Setup'!$H$11&lt;&gt;"",'Debt Setup'!$H$11&lt;'Debt Setup'!$H$19),MAX(0,M60+J61-K61),0)+IF(AND('Debt Setup'!$H$12&lt;&gt;"",'Debt Setup'!$H$12&lt;'Debt Setup'!$H$19),MAX(0,Q60+N61-O61),0)+IF(AND('Debt Setup'!$H$13&lt;&gt;"",'Debt Setup'!$H$13&lt;'Debt Setup'!$H$19),MAX(0,U60+R61-S61),0)+IF(AND('Debt Setup'!$H$14&lt;&gt;"",'Debt Setup'!$H$14&lt;'Debt Setup'!$H$19),MAX(0,Y60+V61-W61),0)+IF(AND('Debt Setup'!$H$15&lt;&gt;"",'Debt Setup'!$H$15&lt;'Debt Setup'!$H$19),MAX(0,AC60+Z61-AA61),0)+IF(AND('Debt Setup'!$H$16&lt;&gt;"",'Debt Setup'!$H$16&lt;'Debt Setup'!$H$19),MAX(0,AG60+AD61-AE61),0)+IF(AND('Debt Setup'!$H$17&lt;&gt;"",'Debt Setup'!$H$17&lt;'Debt Setup'!$H$19),MAX(0,AK60+AH61-AI61),0)+IF(AND('Debt Setup'!$H$18&lt;&gt;"",'Debt Setup'!$H$18&lt;'Debt Setup'!$H$19),MAX(0,AO60+AL61-AM61),0)+IF(AND('Debt Setup'!$H$19&lt;&gt;"",'Debt Setup'!$H$19&lt;'Debt Setup'!$H$19),MAX(0,AS60+AP61-AQ61),0)+IF(AND('Debt Setup'!$H$20&lt;&gt;"",'Debt Setup'!$H$20&lt;'Debt Setup'!$H$19),MAX(0,AW60+AT61-AU61),0)+IF(AND('Debt Setup'!$H$21&lt;&gt;"",'Debt Setup'!$H$21&lt;'Debt Setup'!$H$19),MAX(0,BA60+AX61-AY61),0))))))</x:f>
      </x:c>
      <x:c r="AS61" s="54" t="str">
        <x:f>IF('Debt Setup'!$F$3=0,"",MAX(0,AS60+AP61-AQ61-AR61))</x:f>
      </x:c>
      <x:c r="AT61" s="54" t="str">
        <x:f>IF('Debt Setup'!$F$3=0,"",IF(AW60&lt;=0,0,AW60*'Debt Setup'!$D$20/100/12))</x:f>
      </x:c>
      <x:c r="AU61" s="54" t="str">
        <x:f>IF('Debt Setup'!$F$3=0,"",IF('Debt Setup'!$H$20="",0,MIN('Debt Setup'!$E$20,MAX(0,AW60+AT61))))</x:f>
      </x:c>
      <x:c r="AV61" s="54" t="str">
        <x:f>IF('Debt Setup'!$F$3=0,"",IF('Debt Setup'!$H$20="",0,MIN(MAX(0,AW60+AT61-AU61),MAX(0,'Debt Setup'!$F$5-(G61+K61+O61+S61+W61+AA61+AE61+AI61+AM61+AQ61+AU61+AY61)-(IF(AND('Debt Setup'!$H$10&lt;&gt;"",'Debt Setup'!$H$10&lt;'Debt Setup'!$H$20),MAX(0,I60+F61-G61),0)+IF(AND('Debt Setup'!$H$11&lt;&gt;"",'Debt Setup'!$H$11&lt;'Debt Setup'!$H$20),MAX(0,M60+J61-K61),0)+IF(AND('Debt Setup'!$H$12&lt;&gt;"",'Debt Setup'!$H$12&lt;'Debt Setup'!$H$20),MAX(0,Q60+N61-O61),0)+IF(AND('Debt Setup'!$H$13&lt;&gt;"",'Debt Setup'!$H$13&lt;'Debt Setup'!$H$20),MAX(0,U60+R61-S61),0)+IF(AND('Debt Setup'!$H$14&lt;&gt;"",'Debt Setup'!$H$14&lt;'Debt Setup'!$H$20),MAX(0,Y60+V61-W61),0)+IF(AND('Debt Setup'!$H$15&lt;&gt;"",'Debt Setup'!$H$15&lt;'Debt Setup'!$H$20),MAX(0,AC60+Z61-AA61),0)+IF(AND('Debt Setup'!$H$16&lt;&gt;"",'Debt Setup'!$H$16&lt;'Debt Setup'!$H$20),MAX(0,AG60+AD61-AE61),0)+IF(AND('Debt Setup'!$H$17&lt;&gt;"",'Debt Setup'!$H$17&lt;'Debt Setup'!$H$20),MAX(0,AK60+AH61-AI61),0)+IF(AND('Debt Setup'!$H$18&lt;&gt;"",'Debt Setup'!$H$18&lt;'Debt Setup'!$H$20),MAX(0,AO60+AL61-AM61),0)+IF(AND('Debt Setup'!$H$19&lt;&gt;"",'Debt Setup'!$H$19&lt;'Debt Setup'!$H$20),MAX(0,AS60+AP61-AQ61),0)+IF(AND('Debt Setup'!$H$20&lt;&gt;"",'Debt Setup'!$H$20&lt;'Debt Setup'!$H$20),MAX(0,AW60+AT61-AU61),0)+IF(AND('Debt Setup'!$H$21&lt;&gt;"",'Debt Setup'!$H$21&lt;'Debt Setup'!$H$20),MAX(0,BA60+AX61-AY61),0))))))</x:f>
      </x:c>
      <x:c r="AW61" s="54" t="str">
        <x:f>IF('Debt Setup'!$F$3=0,"",MAX(0,AW60+AT61-AU61-AV61))</x:f>
      </x:c>
      <x:c r="AX61" s="54" t="str">
        <x:f>IF('Debt Setup'!$F$3=0,"",IF(BA60&lt;=0,0,BA60*'Debt Setup'!$D$21/100/12))</x:f>
      </x:c>
      <x:c r="AY61" s="54" t="str">
        <x:f>IF('Debt Setup'!$F$3=0,"",IF('Debt Setup'!$H$21="",0,MIN('Debt Setup'!$E$21,MAX(0,BA60+AX61))))</x:f>
      </x:c>
      <x:c r="AZ61" s="54" t="str">
        <x:f>IF('Debt Setup'!$F$3=0,"",IF('Debt Setup'!$H$21="",0,MIN(MAX(0,BA60+AX61-AY61),MAX(0,'Debt Setup'!$F$5-(G61+K61+O61+S61+W61+AA61+AE61+AI61+AM61+AQ61+AU61+AY61)-(IF(AND('Debt Setup'!$H$10&lt;&gt;"",'Debt Setup'!$H$10&lt;'Debt Setup'!$H$21),MAX(0,I60+F61-G61),0)+IF(AND('Debt Setup'!$H$11&lt;&gt;"",'Debt Setup'!$H$11&lt;'Debt Setup'!$H$21),MAX(0,M60+J61-K61),0)+IF(AND('Debt Setup'!$H$12&lt;&gt;"",'Debt Setup'!$H$12&lt;'Debt Setup'!$H$21),MAX(0,Q60+N61-O61),0)+IF(AND('Debt Setup'!$H$13&lt;&gt;"",'Debt Setup'!$H$13&lt;'Debt Setup'!$H$21),MAX(0,U60+R61-S61),0)+IF(AND('Debt Setup'!$H$14&lt;&gt;"",'Debt Setup'!$H$14&lt;'Debt Setup'!$H$21),MAX(0,Y60+V61-W61),0)+IF(AND('Debt Setup'!$H$15&lt;&gt;"",'Debt Setup'!$H$15&lt;'Debt Setup'!$H$21),MAX(0,AC60+Z61-AA61),0)+IF(AND('Debt Setup'!$H$16&lt;&gt;"",'Debt Setup'!$H$16&lt;'Debt Setup'!$H$21),MAX(0,AG60+AD61-AE61),0)+IF(AND('Debt Setup'!$H$17&lt;&gt;"",'Debt Setup'!$H$17&lt;'Debt Setup'!$H$21),MAX(0,AK60+AH61-AI61),0)+IF(AND('Debt Setup'!$H$18&lt;&gt;"",'Debt Setup'!$H$18&lt;'Debt Setup'!$H$21),MAX(0,AO60+AL61-AM61),0)+IF(AND('Debt Setup'!$H$19&lt;&gt;"",'Debt Setup'!$H$19&lt;'Debt Setup'!$H$21),MAX(0,AS60+AP61-AQ61),0)+IF(AND('Debt Setup'!$H$20&lt;&gt;"",'Debt Setup'!$H$20&lt;'Debt Setup'!$H$21),MAX(0,AW60+AT61-AU61),0)+IF(AND('Debt Setup'!$H$21&lt;&gt;"",'Debt Setup'!$H$21&lt;'Debt Setup'!$H$21),MAX(0,BA60+AX61-AY61),0))))))</x:f>
      </x:c>
      <x:c r="BA61" s="54" t="str">
        <x:f>IF('Debt Setup'!$F$3=0,"",MAX(0,BA60+AX61-AY61-AZ61))</x:f>
      </x:c>
    </x:row>
    <x:row r="62">
      <x:c r="A62" t="n">
        <x:v>57</x:v>
      </x:c>
      <x:c r="B62" s="86" t="str">
        <x:f>IF('Debt Setup'!$F$3=0,"",DATE(YEAR('Debt Setup'!$B$6),MONTH('Debt Setup'!$B$6)+A62-1,1))</x:f>
      </x:c>
      <x:c r="C62" s="54" t="str">
        <x:f>IF('Debt Setup'!$F$3=0,"",I62+M62+Q62+U62+Y62+AC62+AG62+AK62+AO62+AS62+AW62+BA62)</x:f>
      </x:c>
      <x:c r="D62" s="54" t="str">
        <x:f>IF('Debt Setup'!$F$3=0,"",G62+H62+K62+L62+O62+P62+S62+T62+W62+X62+AA62+AB62+AE62+AF62+AI62+AJ62+AM62+AN62+AQ62+AR62+AU62+AV62+AY62+AZ62)</x:f>
      </x:c>
      <x:c r="E62" s="54" t="str">
        <x:f>IF('Debt Setup'!$F$3=0,"",F62+J62+N62+R62+V62+Z62+AD62+AH62+AL62+AP62+AT62+AX62)</x:f>
      </x:c>
      <x:c r="F62" s="54" t="str">
        <x:f>IF('Debt Setup'!$F$3=0,"",IF(I61&lt;=0,0,I61*'Debt Setup'!$D$10/100/12))</x:f>
      </x:c>
      <x:c r="G62" s="54" t="str">
        <x:f>IF('Debt Setup'!$F$3=0,"",IF('Debt Setup'!$H$10="",0,MIN('Debt Setup'!$E$10,MAX(0,I61+F62))))</x:f>
      </x:c>
      <x:c r="H62" s="54" t="str">
        <x:f>IF('Debt Setup'!$F$3=0,"",IF('Debt Setup'!$H$10="",0,MIN(MAX(0,I61+F62-G62),MAX(0,'Debt Setup'!$F$5-(G62+K62+O62+S62+W62+AA62+AE62+AI62+AM62+AQ62+AU62+AY62)-(IF(AND('Debt Setup'!$H$10&lt;&gt;"",'Debt Setup'!$H$10&lt;'Debt Setup'!$H$10),MAX(0,I61+F62-G62),0)+IF(AND('Debt Setup'!$H$11&lt;&gt;"",'Debt Setup'!$H$11&lt;'Debt Setup'!$H$10),MAX(0,M61+J62-K62),0)+IF(AND('Debt Setup'!$H$12&lt;&gt;"",'Debt Setup'!$H$12&lt;'Debt Setup'!$H$10),MAX(0,Q61+N62-O62),0)+IF(AND('Debt Setup'!$H$13&lt;&gt;"",'Debt Setup'!$H$13&lt;'Debt Setup'!$H$10),MAX(0,U61+R62-S62),0)+IF(AND('Debt Setup'!$H$14&lt;&gt;"",'Debt Setup'!$H$14&lt;'Debt Setup'!$H$10),MAX(0,Y61+V62-W62),0)+IF(AND('Debt Setup'!$H$15&lt;&gt;"",'Debt Setup'!$H$15&lt;'Debt Setup'!$H$10),MAX(0,AC61+Z62-AA62),0)+IF(AND('Debt Setup'!$H$16&lt;&gt;"",'Debt Setup'!$H$16&lt;'Debt Setup'!$H$10),MAX(0,AG61+AD62-AE62),0)+IF(AND('Debt Setup'!$H$17&lt;&gt;"",'Debt Setup'!$H$17&lt;'Debt Setup'!$H$10),MAX(0,AK61+AH62-AI62),0)+IF(AND('Debt Setup'!$H$18&lt;&gt;"",'Debt Setup'!$H$18&lt;'Debt Setup'!$H$10),MAX(0,AO61+AL62-AM62),0)+IF(AND('Debt Setup'!$H$19&lt;&gt;"",'Debt Setup'!$H$19&lt;'Debt Setup'!$H$10),MAX(0,AS61+AP62-AQ62),0)+IF(AND('Debt Setup'!$H$20&lt;&gt;"",'Debt Setup'!$H$20&lt;'Debt Setup'!$H$10),MAX(0,AW61+AT62-AU62),0)+IF(AND('Debt Setup'!$H$21&lt;&gt;"",'Debt Setup'!$H$21&lt;'Debt Setup'!$H$10),MAX(0,BA61+AX62-AY62),0))))))</x:f>
      </x:c>
      <x:c r="I62" s="54" t="str">
        <x:f>IF('Debt Setup'!$F$3=0,"",MAX(0,I61+F62-G62-H62))</x:f>
      </x:c>
      <x:c r="J62" s="54" t="str">
        <x:f>IF('Debt Setup'!$F$3=0,"",IF(M61&lt;=0,0,M61*'Debt Setup'!$D$11/100/12))</x:f>
      </x:c>
      <x:c r="K62" s="54" t="str">
        <x:f>IF('Debt Setup'!$F$3=0,"",IF('Debt Setup'!$H$11="",0,MIN('Debt Setup'!$E$11,MAX(0,M61+J62))))</x:f>
      </x:c>
      <x:c r="L62" s="54" t="str">
        <x:f>IF('Debt Setup'!$F$3=0,"",IF('Debt Setup'!$H$11="",0,MIN(MAX(0,M61+J62-K62),MAX(0,'Debt Setup'!$F$5-(G62+K62+O62+S62+W62+AA62+AE62+AI62+AM62+AQ62+AU62+AY62)-(IF(AND('Debt Setup'!$H$10&lt;&gt;"",'Debt Setup'!$H$10&lt;'Debt Setup'!$H$11),MAX(0,I61+F62-G62),0)+IF(AND('Debt Setup'!$H$11&lt;&gt;"",'Debt Setup'!$H$11&lt;'Debt Setup'!$H$11),MAX(0,M61+J62-K62),0)+IF(AND('Debt Setup'!$H$12&lt;&gt;"",'Debt Setup'!$H$12&lt;'Debt Setup'!$H$11),MAX(0,Q61+N62-O62),0)+IF(AND('Debt Setup'!$H$13&lt;&gt;"",'Debt Setup'!$H$13&lt;'Debt Setup'!$H$11),MAX(0,U61+R62-S62),0)+IF(AND('Debt Setup'!$H$14&lt;&gt;"",'Debt Setup'!$H$14&lt;'Debt Setup'!$H$11),MAX(0,Y61+V62-W62),0)+IF(AND('Debt Setup'!$H$15&lt;&gt;"",'Debt Setup'!$H$15&lt;'Debt Setup'!$H$11),MAX(0,AC61+Z62-AA62),0)+IF(AND('Debt Setup'!$H$16&lt;&gt;"",'Debt Setup'!$H$16&lt;'Debt Setup'!$H$11),MAX(0,AG61+AD62-AE62),0)+IF(AND('Debt Setup'!$H$17&lt;&gt;"",'Debt Setup'!$H$17&lt;'Debt Setup'!$H$11),MAX(0,AK61+AH62-AI62),0)+IF(AND('Debt Setup'!$H$18&lt;&gt;"",'Debt Setup'!$H$18&lt;'Debt Setup'!$H$11),MAX(0,AO61+AL62-AM62),0)+IF(AND('Debt Setup'!$H$19&lt;&gt;"",'Debt Setup'!$H$19&lt;'Debt Setup'!$H$11),MAX(0,AS61+AP62-AQ62),0)+IF(AND('Debt Setup'!$H$20&lt;&gt;"",'Debt Setup'!$H$20&lt;'Debt Setup'!$H$11),MAX(0,AW61+AT62-AU62),0)+IF(AND('Debt Setup'!$H$21&lt;&gt;"",'Debt Setup'!$H$21&lt;'Debt Setup'!$H$11),MAX(0,BA61+AX62-AY62),0))))))</x:f>
      </x:c>
      <x:c r="M62" s="54" t="str">
        <x:f>IF('Debt Setup'!$F$3=0,"",MAX(0,M61+J62-K62-L62))</x:f>
      </x:c>
      <x:c r="N62" s="54" t="str">
        <x:f>IF('Debt Setup'!$F$3=0,"",IF(Q61&lt;=0,0,Q61*'Debt Setup'!$D$12/100/12))</x:f>
      </x:c>
      <x:c r="O62" s="54" t="str">
        <x:f>IF('Debt Setup'!$F$3=0,"",IF('Debt Setup'!$H$12="",0,MIN('Debt Setup'!$E$12,MAX(0,Q61+N62))))</x:f>
      </x:c>
      <x:c r="P62" s="54" t="str">
        <x:f>IF('Debt Setup'!$F$3=0,"",IF('Debt Setup'!$H$12="",0,MIN(MAX(0,Q61+N62-O62),MAX(0,'Debt Setup'!$F$5-(G62+K62+O62+S62+W62+AA62+AE62+AI62+AM62+AQ62+AU62+AY62)-(IF(AND('Debt Setup'!$H$10&lt;&gt;"",'Debt Setup'!$H$10&lt;'Debt Setup'!$H$12),MAX(0,I61+F62-G62),0)+IF(AND('Debt Setup'!$H$11&lt;&gt;"",'Debt Setup'!$H$11&lt;'Debt Setup'!$H$12),MAX(0,M61+J62-K62),0)+IF(AND('Debt Setup'!$H$12&lt;&gt;"",'Debt Setup'!$H$12&lt;'Debt Setup'!$H$12),MAX(0,Q61+N62-O62),0)+IF(AND('Debt Setup'!$H$13&lt;&gt;"",'Debt Setup'!$H$13&lt;'Debt Setup'!$H$12),MAX(0,U61+R62-S62),0)+IF(AND('Debt Setup'!$H$14&lt;&gt;"",'Debt Setup'!$H$14&lt;'Debt Setup'!$H$12),MAX(0,Y61+V62-W62),0)+IF(AND('Debt Setup'!$H$15&lt;&gt;"",'Debt Setup'!$H$15&lt;'Debt Setup'!$H$12),MAX(0,AC61+Z62-AA62),0)+IF(AND('Debt Setup'!$H$16&lt;&gt;"",'Debt Setup'!$H$16&lt;'Debt Setup'!$H$12),MAX(0,AG61+AD62-AE62),0)+IF(AND('Debt Setup'!$H$17&lt;&gt;"",'Debt Setup'!$H$17&lt;'Debt Setup'!$H$12),MAX(0,AK61+AH62-AI62),0)+IF(AND('Debt Setup'!$H$18&lt;&gt;"",'Debt Setup'!$H$18&lt;'Debt Setup'!$H$12),MAX(0,AO61+AL62-AM62),0)+IF(AND('Debt Setup'!$H$19&lt;&gt;"",'Debt Setup'!$H$19&lt;'Debt Setup'!$H$12),MAX(0,AS61+AP62-AQ62),0)+IF(AND('Debt Setup'!$H$20&lt;&gt;"",'Debt Setup'!$H$20&lt;'Debt Setup'!$H$12),MAX(0,AW61+AT62-AU62),0)+IF(AND('Debt Setup'!$H$21&lt;&gt;"",'Debt Setup'!$H$21&lt;'Debt Setup'!$H$12),MAX(0,BA61+AX62-AY62),0))))))</x:f>
      </x:c>
      <x:c r="Q62" s="54" t="str">
        <x:f>IF('Debt Setup'!$F$3=0,"",MAX(0,Q61+N62-O62-P62))</x:f>
      </x:c>
      <x:c r="R62" s="54" t="str">
        <x:f>IF('Debt Setup'!$F$3=0,"",IF(U61&lt;=0,0,U61*'Debt Setup'!$D$13/100/12))</x:f>
      </x:c>
      <x:c r="S62" s="54" t="str">
        <x:f>IF('Debt Setup'!$F$3=0,"",IF('Debt Setup'!$H$13="",0,MIN('Debt Setup'!$E$13,MAX(0,U61+R62))))</x:f>
      </x:c>
      <x:c r="T62" s="54" t="str">
        <x:f>IF('Debt Setup'!$F$3=0,"",IF('Debt Setup'!$H$13="",0,MIN(MAX(0,U61+R62-S62),MAX(0,'Debt Setup'!$F$5-(G62+K62+O62+S62+W62+AA62+AE62+AI62+AM62+AQ62+AU62+AY62)-(IF(AND('Debt Setup'!$H$10&lt;&gt;"",'Debt Setup'!$H$10&lt;'Debt Setup'!$H$13),MAX(0,I61+F62-G62),0)+IF(AND('Debt Setup'!$H$11&lt;&gt;"",'Debt Setup'!$H$11&lt;'Debt Setup'!$H$13),MAX(0,M61+J62-K62),0)+IF(AND('Debt Setup'!$H$12&lt;&gt;"",'Debt Setup'!$H$12&lt;'Debt Setup'!$H$13),MAX(0,Q61+N62-O62),0)+IF(AND('Debt Setup'!$H$13&lt;&gt;"",'Debt Setup'!$H$13&lt;'Debt Setup'!$H$13),MAX(0,U61+R62-S62),0)+IF(AND('Debt Setup'!$H$14&lt;&gt;"",'Debt Setup'!$H$14&lt;'Debt Setup'!$H$13),MAX(0,Y61+V62-W62),0)+IF(AND('Debt Setup'!$H$15&lt;&gt;"",'Debt Setup'!$H$15&lt;'Debt Setup'!$H$13),MAX(0,AC61+Z62-AA62),0)+IF(AND('Debt Setup'!$H$16&lt;&gt;"",'Debt Setup'!$H$16&lt;'Debt Setup'!$H$13),MAX(0,AG61+AD62-AE62),0)+IF(AND('Debt Setup'!$H$17&lt;&gt;"",'Debt Setup'!$H$17&lt;'Debt Setup'!$H$13),MAX(0,AK61+AH62-AI62),0)+IF(AND('Debt Setup'!$H$18&lt;&gt;"",'Debt Setup'!$H$18&lt;'Debt Setup'!$H$13),MAX(0,AO61+AL62-AM62),0)+IF(AND('Debt Setup'!$H$19&lt;&gt;"",'Debt Setup'!$H$19&lt;'Debt Setup'!$H$13),MAX(0,AS61+AP62-AQ62),0)+IF(AND('Debt Setup'!$H$20&lt;&gt;"",'Debt Setup'!$H$20&lt;'Debt Setup'!$H$13),MAX(0,AW61+AT62-AU62),0)+IF(AND('Debt Setup'!$H$21&lt;&gt;"",'Debt Setup'!$H$21&lt;'Debt Setup'!$H$13),MAX(0,BA61+AX62-AY62),0))))))</x:f>
      </x:c>
      <x:c r="U62" s="54" t="str">
        <x:f>IF('Debt Setup'!$F$3=0,"",MAX(0,U61+R62-S62-T62))</x:f>
      </x:c>
      <x:c r="V62" s="54" t="str">
        <x:f>IF('Debt Setup'!$F$3=0,"",IF(Y61&lt;=0,0,Y61*'Debt Setup'!$D$14/100/12))</x:f>
      </x:c>
      <x:c r="W62" s="54" t="str">
        <x:f>IF('Debt Setup'!$F$3=0,"",IF('Debt Setup'!$H$14="",0,MIN('Debt Setup'!$E$14,MAX(0,Y61+V62))))</x:f>
      </x:c>
      <x:c r="X62" s="54" t="str">
        <x:f>IF('Debt Setup'!$F$3=0,"",IF('Debt Setup'!$H$14="",0,MIN(MAX(0,Y61+V62-W62),MAX(0,'Debt Setup'!$F$5-(G62+K62+O62+S62+W62+AA62+AE62+AI62+AM62+AQ62+AU62+AY62)-(IF(AND('Debt Setup'!$H$10&lt;&gt;"",'Debt Setup'!$H$10&lt;'Debt Setup'!$H$14),MAX(0,I61+F62-G62),0)+IF(AND('Debt Setup'!$H$11&lt;&gt;"",'Debt Setup'!$H$11&lt;'Debt Setup'!$H$14),MAX(0,M61+J62-K62),0)+IF(AND('Debt Setup'!$H$12&lt;&gt;"",'Debt Setup'!$H$12&lt;'Debt Setup'!$H$14),MAX(0,Q61+N62-O62),0)+IF(AND('Debt Setup'!$H$13&lt;&gt;"",'Debt Setup'!$H$13&lt;'Debt Setup'!$H$14),MAX(0,U61+R62-S62),0)+IF(AND('Debt Setup'!$H$14&lt;&gt;"",'Debt Setup'!$H$14&lt;'Debt Setup'!$H$14),MAX(0,Y61+V62-W62),0)+IF(AND('Debt Setup'!$H$15&lt;&gt;"",'Debt Setup'!$H$15&lt;'Debt Setup'!$H$14),MAX(0,AC61+Z62-AA62),0)+IF(AND('Debt Setup'!$H$16&lt;&gt;"",'Debt Setup'!$H$16&lt;'Debt Setup'!$H$14),MAX(0,AG61+AD62-AE62),0)+IF(AND('Debt Setup'!$H$17&lt;&gt;"",'Debt Setup'!$H$17&lt;'Debt Setup'!$H$14),MAX(0,AK61+AH62-AI62),0)+IF(AND('Debt Setup'!$H$18&lt;&gt;"",'Debt Setup'!$H$18&lt;'Debt Setup'!$H$14),MAX(0,AO61+AL62-AM62),0)+IF(AND('Debt Setup'!$H$19&lt;&gt;"",'Debt Setup'!$H$19&lt;'Debt Setup'!$H$14),MAX(0,AS61+AP62-AQ62),0)+IF(AND('Debt Setup'!$H$20&lt;&gt;"",'Debt Setup'!$H$20&lt;'Debt Setup'!$H$14),MAX(0,AW61+AT62-AU62),0)+IF(AND('Debt Setup'!$H$21&lt;&gt;"",'Debt Setup'!$H$21&lt;'Debt Setup'!$H$14),MAX(0,BA61+AX62-AY62),0))))))</x:f>
      </x:c>
      <x:c r="Y62" s="54" t="str">
        <x:f>IF('Debt Setup'!$F$3=0,"",MAX(0,Y61+V62-W62-X62))</x:f>
      </x:c>
      <x:c r="Z62" s="54" t="str">
        <x:f>IF('Debt Setup'!$F$3=0,"",IF(AC61&lt;=0,0,AC61*'Debt Setup'!$D$15/100/12))</x:f>
      </x:c>
      <x:c r="AA62" s="54" t="str">
        <x:f>IF('Debt Setup'!$F$3=0,"",IF('Debt Setup'!$H$15="",0,MIN('Debt Setup'!$E$15,MAX(0,AC61+Z62))))</x:f>
      </x:c>
      <x:c r="AB62" s="54" t="str">
        <x:f>IF('Debt Setup'!$F$3=0,"",IF('Debt Setup'!$H$15="",0,MIN(MAX(0,AC61+Z62-AA62),MAX(0,'Debt Setup'!$F$5-(G62+K62+O62+S62+W62+AA62+AE62+AI62+AM62+AQ62+AU62+AY62)-(IF(AND('Debt Setup'!$H$10&lt;&gt;"",'Debt Setup'!$H$10&lt;'Debt Setup'!$H$15),MAX(0,I61+F62-G62),0)+IF(AND('Debt Setup'!$H$11&lt;&gt;"",'Debt Setup'!$H$11&lt;'Debt Setup'!$H$15),MAX(0,M61+J62-K62),0)+IF(AND('Debt Setup'!$H$12&lt;&gt;"",'Debt Setup'!$H$12&lt;'Debt Setup'!$H$15),MAX(0,Q61+N62-O62),0)+IF(AND('Debt Setup'!$H$13&lt;&gt;"",'Debt Setup'!$H$13&lt;'Debt Setup'!$H$15),MAX(0,U61+R62-S62),0)+IF(AND('Debt Setup'!$H$14&lt;&gt;"",'Debt Setup'!$H$14&lt;'Debt Setup'!$H$15),MAX(0,Y61+V62-W62),0)+IF(AND('Debt Setup'!$H$15&lt;&gt;"",'Debt Setup'!$H$15&lt;'Debt Setup'!$H$15),MAX(0,AC61+Z62-AA62),0)+IF(AND('Debt Setup'!$H$16&lt;&gt;"",'Debt Setup'!$H$16&lt;'Debt Setup'!$H$15),MAX(0,AG61+AD62-AE62),0)+IF(AND('Debt Setup'!$H$17&lt;&gt;"",'Debt Setup'!$H$17&lt;'Debt Setup'!$H$15),MAX(0,AK61+AH62-AI62),0)+IF(AND('Debt Setup'!$H$18&lt;&gt;"",'Debt Setup'!$H$18&lt;'Debt Setup'!$H$15),MAX(0,AO61+AL62-AM62),0)+IF(AND('Debt Setup'!$H$19&lt;&gt;"",'Debt Setup'!$H$19&lt;'Debt Setup'!$H$15),MAX(0,AS61+AP62-AQ62),0)+IF(AND('Debt Setup'!$H$20&lt;&gt;"",'Debt Setup'!$H$20&lt;'Debt Setup'!$H$15),MAX(0,AW61+AT62-AU62),0)+IF(AND('Debt Setup'!$H$21&lt;&gt;"",'Debt Setup'!$H$21&lt;'Debt Setup'!$H$15),MAX(0,BA61+AX62-AY62),0))))))</x:f>
      </x:c>
      <x:c r="AC62" s="54" t="str">
        <x:f>IF('Debt Setup'!$F$3=0,"",MAX(0,AC61+Z62-AA62-AB62))</x:f>
      </x:c>
      <x:c r="AD62" s="54" t="str">
        <x:f>IF('Debt Setup'!$F$3=0,"",IF(AG61&lt;=0,0,AG61*'Debt Setup'!$D$16/100/12))</x:f>
      </x:c>
      <x:c r="AE62" s="54" t="str">
        <x:f>IF('Debt Setup'!$F$3=0,"",IF('Debt Setup'!$H$16="",0,MIN('Debt Setup'!$E$16,MAX(0,AG61+AD62))))</x:f>
      </x:c>
      <x:c r="AF62" s="54" t="str">
        <x:f>IF('Debt Setup'!$F$3=0,"",IF('Debt Setup'!$H$16="",0,MIN(MAX(0,AG61+AD62-AE62),MAX(0,'Debt Setup'!$F$5-(G62+K62+O62+S62+W62+AA62+AE62+AI62+AM62+AQ62+AU62+AY62)-(IF(AND('Debt Setup'!$H$10&lt;&gt;"",'Debt Setup'!$H$10&lt;'Debt Setup'!$H$16),MAX(0,I61+F62-G62),0)+IF(AND('Debt Setup'!$H$11&lt;&gt;"",'Debt Setup'!$H$11&lt;'Debt Setup'!$H$16),MAX(0,M61+J62-K62),0)+IF(AND('Debt Setup'!$H$12&lt;&gt;"",'Debt Setup'!$H$12&lt;'Debt Setup'!$H$16),MAX(0,Q61+N62-O62),0)+IF(AND('Debt Setup'!$H$13&lt;&gt;"",'Debt Setup'!$H$13&lt;'Debt Setup'!$H$16),MAX(0,U61+R62-S62),0)+IF(AND('Debt Setup'!$H$14&lt;&gt;"",'Debt Setup'!$H$14&lt;'Debt Setup'!$H$16),MAX(0,Y61+V62-W62),0)+IF(AND('Debt Setup'!$H$15&lt;&gt;"",'Debt Setup'!$H$15&lt;'Debt Setup'!$H$16),MAX(0,AC61+Z62-AA62),0)+IF(AND('Debt Setup'!$H$16&lt;&gt;"",'Debt Setup'!$H$16&lt;'Debt Setup'!$H$16),MAX(0,AG61+AD62-AE62),0)+IF(AND('Debt Setup'!$H$17&lt;&gt;"",'Debt Setup'!$H$17&lt;'Debt Setup'!$H$16),MAX(0,AK61+AH62-AI62),0)+IF(AND('Debt Setup'!$H$18&lt;&gt;"",'Debt Setup'!$H$18&lt;'Debt Setup'!$H$16),MAX(0,AO61+AL62-AM62),0)+IF(AND('Debt Setup'!$H$19&lt;&gt;"",'Debt Setup'!$H$19&lt;'Debt Setup'!$H$16),MAX(0,AS61+AP62-AQ62),0)+IF(AND('Debt Setup'!$H$20&lt;&gt;"",'Debt Setup'!$H$20&lt;'Debt Setup'!$H$16),MAX(0,AW61+AT62-AU62),0)+IF(AND('Debt Setup'!$H$21&lt;&gt;"",'Debt Setup'!$H$21&lt;'Debt Setup'!$H$16),MAX(0,BA61+AX62-AY62),0))))))</x:f>
      </x:c>
      <x:c r="AG62" s="54" t="str">
        <x:f>IF('Debt Setup'!$F$3=0,"",MAX(0,AG61+AD62-AE62-AF62))</x:f>
      </x:c>
      <x:c r="AH62" s="54" t="str">
        <x:f>IF('Debt Setup'!$F$3=0,"",IF(AK61&lt;=0,0,AK61*'Debt Setup'!$D$17/100/12))</x:f>
      </x:c>
      <x:c r="AI62" s="54" t="str">
        <x:f>IF('Debt Setup'!$F$3=0,"",IF('Debt Setup'!$H$17="",0,MIN('Debt Setup'!$E$17,MAX(0,AK61+AH62))))</x:f>
      </x:c>
      <x:c r="AJ62" s="54" t="str">
        <x:f>IF('Debt Setup'!$F$3=0,"",IF('Debt Setup'!$H$17="",0,MIN(MAX(0,AK61+AH62-AI62),MAX(0,'Debt Setup'!$F$5-(G62+K62+O62+S62+W62+AA62+AE62+AI62+AM62+AQ62+AU62+AY62)-(IF(AND('Debt Setup'!$H$10&lt;&gt;"",'Debt Setup'!$H$10&lt;'Debt Setup'!$H$17),MAX(0,I61+F62-G62),0)+IF(AND('Debt Setup'!$H$11&lt;&gt;"",'Debt Setup'!$H$11&lt;'Debt Setup'!$H$17),MAX(0,M61+J62-K62),0)+IF(AND('Debt Setup'!$H$12&lt;&gt;"",'Debt Setup'!$H$12&lt;'Debt Setup'!$H$17),MAX(0,Q61+N62-O62),0)+IF(AND('Debt Setup'!$H$13&lt;&gt;"",'Debt Setup'!$H$13&lt;'Debt Setup'!$H$17),MAX(0,U61+R62-S62),0)+IF(AND('Debt Setup'!$H$14&lt;&gt;"",'Debt Setup'!$H$14&lt;'Debt Setup'!$H$17),MAX(0,Y61+V62-W62),0)+IF(AND('Debt Setup'!$H$15&lt;&gt;"",'Debt Setup'!$H$15&lt;'Debt Setup'!$H$17),MAX(0,AC61+Z62-AA62),0)+IF(AND('Debt Setup'!$H$16&lt;&gt;"",'Debt Setup'!$H$16&lt;'Debt Setup'!$H$17),MAX(0,AG61+AD62-AE62),0)+IF(AND('Debt Setup'!$H$17&lt;&gt;"",'Debt Setup'!$H$17&lt;'Debt Setup'!$H$17),MAX(0,AK61+AH62-AI62),0)+IF(AND('Debt Setup'!$H$18&lt;&gt;"",'Debt Setup'!$H$18&lt;'Debt Setup'!$H$17),MAX(0,AO61+AL62-AM62),0)+IF(AND('Debt Setup'!$H$19&lt;&gt;"",'Debt Setup'!$H$19&lt;'Debt Setup'!$H$17),MAX(0,AS61+AP62-AQ62),0)+IF(AND('Debt Setup'!$H$20&lt;&gt;"",'Debt Setup'!$H$20&lt;'Debt Setup'!$H$17),MAX(0,AW61+AT62-AU62),0)+IF(AND('Debt Setup'!$H$21&lt;&gt;"",'Debt Setup'!$H$21&lt;'Debt Setup'!$H$17),MAX(0,BA61+AX62-AY62),0))))))</x:f>
      </x:c>
      <x:c r="AK62" s="54" t="str">
        <x:f>IF('Debt Setup'!$F$3=0,"",MAX(0,AK61+AH62-AI62-AJ62))</x:f>
      </x:c>
      <x:c r="AL62" s="54" t="str">
        <x:f>IF('Debt Setup'!$F$3=0,"",IF(AO61&lt;=0,0,AO61*'Debt Setup'!$D$18/100/12))</x:f>
      </x:c>
      <x:c r="AM62" s="54" t="str">
        <x:f>IF('Debt Setup'!$F$3=0,"",IF('Debt Setup'!$H$18="",0,MIN('Debt Setup'!$E$18,MAX(0,AO61+AL62))))</x:f>
      </x:c>
      <x:c r="AN62" s="54" t="str">
        <x:f>IF('Debt Setup'!$F$3=0,"",IF('Debt Setup'!$H$18="",0,MIN(MAX(0,AO61+AL62-AM62),MAX(0,'Debt Setup'!$F$5-(G62+K62+O62+S62+W62+AA62+AE62+AI62+AM62+AQ62+AU62+AY62)-(IF(AND('Debt Setup'!$H$10&lt;&gt;"",'Debt Setup'!$H$10&lt;'Debt Setup'!$H$18),MAX(0,I61+F62-G62),0)+IF(AND('Debt Setup'!$H$11&lt;&gt;"",'Debt Setup'!$H$11&lt;'Debt Setup'!$H$18),MAX(0,M61+J62-K62),0)+IF(AND('Debt Setup'!$H$12&lt;&gt;"",'Debt Setup'!$H$12&lt;'Debt Setup'!$H$18),MAX(0,Q61+N62-O62),0)+IF(AND('Debt Setup'!$H$13&lt;&gt;"",'Debt Setup'!$H$13&lt;'Debt Setup'!$H$18),MAX(0,U61+R62-S62),0)+IF(AND('Debt Setup'!$H$14&lt;&gt;"",'Debt Setup'!$H$14&lt;'Debt Setup'!$H$18),MAX(0,Y61+V62-W62),0)+IF(AND('Debt Setup'!$H$15&lt;&gt;"",'Debt Setup'!$H$15&lt;'Debt Setup'!$H$18),MAX(0,AC61+Z62-AA62),0)+IF(AND('Debt Setup'!$H$16&lt;&gt;"",'Debt Setup'!$H$16&lt;'Debt Setup'!$H$18),MAX(0,AG61+AD62-AE62),0)+IF(AND('Debt Setup'!$H$17&lt;&gt;"",'Debt Setup'!$H$17&lt;'Debt Setup'!$H$18),MAX(0,AK61+AH62-AI62),0)+IF(AND('Debt Setup'!$H$18&lt;&gt;"",'Debt Setup'!$H$18&lt;'Debt Setup'!$H$18),MAX(0,AO61+AL62-AM62),0)+IF(AND('Debt Setup'!$H$19&lt;&gt;"",'Debt Setup'!$H$19&lt;'Debt Setup'!$H$18),MAX(0,AS61+AP62-AQ62),0)+IF(AND('Debt Setup'!$H$20&lt;&gt;"",'Debt Setup'!$H$20&lt;'Debt Setup'!$H$18),MAX(0,AW61+AT62-AU62),0)+IF(AND('Debt Setup'!$H$21&lt;&gt;"",'Debt Setup'!$H$21&lt;'Debt Setup'!$H$18),MAX(0,BA61+AX62-AY62),0))))))</x:f>
      </x:c>
      <x:c r="AO62" s="54" t="str">
        <x:f>IF('Debt Setup'!$F$3=0,"",MAX(0,AO61+AL62-AM62-AN62))</x:f>
      </x:c>
      <x:c r="AP62" s="54" t="str">
        <x:f>IF('Debt Setup'!$F$3=0,"",IF(AS61&lt;=0,0,AS61*'Debt Setup'!$D$19/100/12))</x:f>
      </x:c>
      <x:c r="AQ62" s="54" t="str">
        <x:f>IF('Debt Setup'!$F$3=0,"",IF('Debt Setup'!$H$19="",0,MIN('Debt Setup'!$E$19,MAX(0,AS61+AP62))))</x:f>
      </x:c>
      <x:c r="AR62" s="54" t="str">
        <x:f>IF('Debt Setup'!$F$3=0,"",IF('Debt Setup'!$H$19="",0,MIN(MAX(0,AS61+AP62-AQ62),MAX(0,'Debt Setup'!$F$5-(G62+K62+O62+S62+W62+AA62+AE62+AI62+AM62+AQ62+AU62+AY62)-(IF(AND('Debt Setup'!$H$10&lt;&gt;"",'Debt Setup'!$H$10&lt;'Debt Setup'!$H$19),MAX(0,I61+F62-G62),0)+IF(AND('Debt Setup'!$H$11&lt;&gt;"",'Debt Setup'!$H$11&lt;'Debt Setup'!$H$19),MAX(0,M61+J62-K62),0)+IF(AND('Debt Setup'!$H$12&lt;&gt;"",'Debt Setup'!$H$12&lt;'Debt Setup'!$H$19),MAX(0,Q61+N62-O62),0)+IF(AND('Debt Setup'!$H$13&lt;&gt;"",'Debt Setup'!$H$13&lt;'Debt Setup'!$H$19),MAX(0,U61+R62-S62),0)+IF(AND('Debt Setup'!$H$14&lt;&gt;"",'Debt Setup'!$H$14&lt;'Debt Setup'!$H$19),MAX(0,Y61+V62-W62),0)+IF(AND('Debt Setup'!$H$15&lt;&gt;"",'Debt Setup'!$H$15&lt;'Debt Setup'!$H$19),MAX(0,AC61+Z62-AA62),0)+IF(AND('Debt Setup'!$H$16&lt;&gt;"",'Debt Setup'!$H$16&lt;'Debt Setup'!$H$19),MAX(0,AG61+AD62-AE62),0)+IF(AND('Debt Setup'!$H$17&lt;&gt;"",'Debt Setup'!$H$17&lt;'Debt Setup'!$H$19),MAX(0,AK61+AH62-AI62),0)+IF(AND('Debt Setup'!$H$18&lt;&gt;"",'Debt Setup'!$H$18&lt;'Debt Setup'!$H$19),MAX(0,AO61+AL62-AM62),0)+IF(AND('Debt Setup'!$H$19&lt;&gt;"",'Debt Setup'!$H$19&lt;'Debt Setup'!$H$19),MAX(0,AS61+AP62-AQ62),0)+IF(AND('Debt Setup'!$H$20&lt;&gt;"",'Debt Setup'!$H$20&lt;'Debt Setup'!$H$19),MAX(0,AW61+AT62-AU62),0)+IF(AND('Debt Setup'!$H$21&lt;&gt;"",'Debt Setup'!$H$21&lt;'Debt Setup'!$H$19),MAX(0,BA61+AX62-AY62),0))))))</x:f>
      </x:c>
      <x:c r="AS62" s="54" t="str">
        <x:f>IF('Debt Setup'!$F$3=0,"",MAX(0,AS61+AP62-AQ62-AR62))</x:f>
      </x:c>
      <x:c r="AT62" s="54" t="str">
        <x:f>IF('Debt Setup'!$F$3=0,"",IF(AW61&lt;=0,0,AW61*'Debt Setup'!$D$20/100/12))</x:f>
      </x:c>
      <x:c r="AU62" s="54" t="str">
        <x:f>IF('Debt Setup'!$F$3=0,"",IF('Debt Setup'!$H$20="",0,MIN('Debt Setup'!$E$20,MAX(0,AW61+AT62))))</x:f>
      </x:c>
      <x:c r="AV62" s="54" t="str">
        <x:f>IF('Debt Setup'!$F$3=0,"",IF('Debt Setup'!$H$20="",0,MIN(MAX(0,AW61+AT62-AU62),MAX(0,'Debt Setup'!$F$5-(G62+K62+O62+S62+W62+AA62+AE62+AI62+AM62+AQ62+AU62+AY62)-(IF(AND('Debt Setup'!$H$10&lt;&gt;"",'Debt Setup'!$H$10&lt;'Debt Setup'!$H$20),MAX(0,I61+F62-G62),0)+IF(AND('Debt Setup'!$H$11&lt;&gt;"",'Debt Setup'!$H$11&lt;'Debt Setup'!$H$20),MAX(0,M61+J62-K62),0)+IF(AND('Debt Setup'!$H$12&lt;&gt;"",'Debt Setup'!$H$12&lt;'Debt Setup'!$H$20),MAX(0,Q61+N62-O62),0)+IF(AND('Debt Setup'!$H$13&lt;&gt;"",'Debt Setup'!$H$13&lt;'Debt Setup'!$H$20),MAX(0,U61+R62-S62),0)+IF(AND('Debt Setup'!$H$14&lt;&gt;"",'Debt Setup'!$H$14&lt;'Debt Setup'!$H$20),MAX(0,Y61+V62-W62),0)+IF(AND('Debt Setup'!$H$15&lt;&gt;"",'Debt Setup'!$H$15&lt;'Debt Setup'!$H$20),MAX(0,AC61+Z62-AA62),0)+IF(AND('Debt Setup'!$H$16&lt;&gt;"",'Debt Setup'!$H$16&lt;'Debt Setup'!$H$20),MAX(0,AG61+AD62-AE62),0)+IF(AND('Debt Setup'!$H$17&lt;&gt;"",'Debt Setup'!$H$17&lt;'Debt Setup'!$H$20),MAX(0,AK61+AH62-AI62),0)+IF(AND('Debt Setup'!$H$18&lt;&gt;"",'Debt Setup'!$H$18&lt;'Debt Setup'!$H$20),MAX(0,AO61+AL62-AM62),0)+IF(AND('Debt Setup'!$H$19&lt;&gt;"",'Debt Setup'!$H$19&lt;'Debt Setup'!$H$20),MAX(0,AS61+AP62-AQ62),0)+IF(AND('Debt Setup'!$H$20&lt;&gt;"",'Debt Setup'!$H$20&lt;'Debt Setup'!$H$20),MAX(0,AW61+AT62-AU62),0)+IF(AND('Debt Setup'!$H$21&lt;&gt;"",'Debt Setup'!$H$21&lt;'Debt Setup'!$H$20),MAX(0,BA61+AX62-AY62),0))))))</x:f>
      </x:c>
      <x:c r="AW62" s="54" t="str">
        <x:f>IF('Debt Setup'!$F$3=0,"",MAX(0,AW61+AT62-AU62-AV62))</x:f>
      </x:c>
      <x:c r="AX62" s="54" t="str">
        <x:f>IF('Debt Setup'!$F$3=0,"",IF(BA61&lt;=0,0,BA61*'Debt Setup'!$D$21/100/12))</x:f>
      </x:c>
      <x:c r="AY62" s="54" t="str">
        <x:f>IF('Debt Setup'!$F$3=0,"",IF('Debt Setup'!$H$21="",0,MIN('Debt Setup'!$E$21,MAX(0,BA61+AX62))))</x:f>
      </x:c>
      <x:c r="AZ62" s="54" t="str">
        <x:f>IF('Debt Setup'!$F$3=0,"",IF('Debt Setup'!$H$21="",0,MIN(MAX(0,BA61+AX62-AY62),MAX(0,'Debt Setup'!$F$5-(G62+K62+O62+S62+W62+AA62+AE62+AI62+AM62+AQ62+AU62+AY62)-(IF(AND('Debt Setup'!$H$10&lt;&gt;"",'Debt Setup'!$H$10&lt;'Debt Setup'!$H$21),MAX(0,I61+F62-G62),0)+IF(AND('Debt Setup'!$H$11&lt;&gt;"",'Debt Setup'!$H$11&lt;'Debt Setup'!$H$21),MAX(0,M61+J62-K62),0)+IF(AND('Debt Setup'!$H$12&lt;&gt;"",'Debt Setup'!$H$12&lt;'Debt Setup'!$H$21),MAX(0,Q61+N62-O62),0)+IF(AND('Debt Setup'!$H$13&lt;&gt;"",'Debt Setup'!$H$13&lt;'Debt Setup'!$H$21),MAX(0,U61+R62-S62),0)+IF(AND('Debt Setup'!$H$14&lt;&gt;"",'Debt Setup'!$H$14&lt;'Debt Setup'!$H$21),MAX(0,Y61+V62-W62),0)+IF(AND('Debt Setup'!$H$15&lt;&gt;"",'Debt Setup'!$H$15&lt;'Debt Setup'!$H$21),MAX(0,AC61+Z62-AA62),0)+IF(AND('Debt Setup'!$H$16&lt;&gt;"",'Debt Setup'!$H$16&lt;'Debt Setup'!$H$21),MAX(0,AG61+AD62-AE62),0)+IF(AND('Debt Setup'!$H$17&lt;&gt;"",'Debt Setup'!$H$17&lt;'Debt Setup'!$H$21),MAX(0,AK61+AH62-AI62),0)+IF(AND('Debt Setup'!$H$18&lt;&gt;"",'Debt Setup'!$H$18&lt;'Debt Setup'!$H$21),MAX(0,AO61+AL62-AM62),0)+IF(AND('Debt Setup'!$H$19&lt;&gt;"",'Debt Setup'!$H$19&lt;'Debt Setup'!$H$21),MAX(0,AS61+AP62-AQ62),0)+IF(AND('Debt Setup'!$H$20&lt;&gt;"",'Debt Setup'!$H$20&lt;'Debt Setup'!$H$21),MAX(0,AW61+AT62-AU62),0)+IF(AND('Debt Setup'!$H$21&lt;&gt;"",'Debt Setup'!$H$21&lt;'Debt Setup'!$H$21),MAX(0,BA61+AX62-AY62),0))))))</x:f>
      </x:c>
      <x:c r="BA62" s="54" t="str">
        <x:f>IF('Debt Setup'!$F$3=0,"",MAX(0,BA61+AX62-AY62-AZ62))</x:f>
      </x:c>
    </x:row>
    <x:row r="63">
      <x:c r="A63" t="n">
        <x:v>58</x:v>
      </x:c>
      <x:c r="B63" s="86" t="str">
        <x:f>IF('Debt Setup'!$F$3=0,"",DATE(YEAR('Debt Setup'!$B$6),MONTH('Debt Setup'!$B$6)+A63-1,1))</x:f>
      </x:c>
      <x:c r="C63" s="54" t="str">
        <x:f>IF('Debt Setup'!$F$3=0,"",I63+M63+Q63+U63+Y63+AC63+AG63+AK63+AO63+AS63+AW63+BA63)</x:f>
      </x:c>
      <x:c r="D63" s="54" t="str">
        <x:f>IF('Debt Setup'!$F$3=0,"",G63+H63+K63+L63+O63+P63+S63+T63+W63+X63+AA63+AB63+AE63+AF63+AI63+AJ63+AM63+AN63+AQ63+AR63+AU63+AV63+AY63+AZ63)</x:f>
      </x:c>
      <x:c r="E63" s="54" t="str">
        <x:f>IF('Debt Setup'!$F$3=0,"",F63+J63+N63+R63+V63+Z63+AD63+AH63+AL63+AP63+AT63+AX63)</x:f>
      </x:c>
      <x:c r="F63" s="54" t="str">
        <x:f>IF('Debt Setup'!$F$3=0,"",IF(I62&lt;=0,0,I62*'Debt Setup'!$D$10/100/12))</x:f>
      </x:c>
      <x:c r="G63" s="54" t="str">
        <x:f>IF('Debt Setup'!$F$3=0,"",IF('Debt Setup'!$H$10="",0,MIN('Debt Setup'!$E$10,MAX(0,I62+F63))))</x:f>
      </x:c>
      <x:c r="H63" s="54" t="str">
        <x:f>IF('Debt Setup'!$F$3=0,"",IF('Debt Setup'!$H$10="",0,MIN(MAX(0,I62+F63-G63),MAX(0,'Debt Setup'!$F$5-(G63+K63+O63+S63+W63+AA63+AE63+AI63+AM63+AQ63+AU63+AY63)-(IF(AND('Debt Setup'!$H$10&lt;&gt;"",'Debt Setup'!$H$10&lt;'Debt Setup'!$H$10),MAX(0,I62+F63-G63),0)+IF(AND('Debt Setup'!$H$11&lt;&gt;"",'Debt Setup'!$H$11&lt;'Debt Setup'!$H$10),MAX(0,M62+J63-K63),0)+IF(AND('Debt Setup'!$H$12&lt;&gt;"",'Debt Setup'!$H$12&lt;'Debt Setup'!$H$10),MAX(0,Q62+N63-O63),0)+IF(AND('Debt Setup'!$H$13&lt;&gt;"",'Debt Setup'!$H$13&lt;'Debt Setup'!$H$10),MAX(0,U62+R63-S63),0)+IF(AND('Debt Setup'!$H$14&lt;&gt;"",'Debt Setup'!$H$14&lt;'Debt Setup'!$H$10),MAX(0,Y62+V63-W63),0)+IF(AND('Debt Setup'!$H$15&lt;&gt;"",'Debt Setup'!$H$15&lt;'Debt Setup'!$H$10),MAX(0,AC62+Z63-AA63),0)+IF(AND('Debt Setup'!$H$16&lt;&gt;"",'Debt Setup'!$H$16&lt;'Debt Setup'!$H$10),MAX(0,AG62+AD63-AE63),0)+IF(AND('Debt Setup'!$H$17&lt;&gt;"",'Debt Setup'!$H$17&lt;'Debt Setup'!$H$10),MAX(0,AK62+AH63-AI63),0)+IF(AND('Debt Setup'!$H$18&lt;&gt;"",'Debt Setup'!$H$18&lt;'Debt Setup'!$H$10),MAX(0,AO62+AL63-AM63),0)+IF(AND('Debt Setup'!$H$19&lt;&gt;"",'Debt Setup'!$H$19&lt;'Debt Setup'!$H$10),MAX(0,AS62+AP63-AQ63),0)+IF(AND('Debt Setup'!$H$20&lt;&gt;"",'Debt Setup'!$H$20&lt;'Debt Setup'!$H$10),MAX(0,AW62+AT63-AU63),0)+IF(AND('Debt Setup'!$H$21&lt;&gt;"",'Debt Setup'!$H$21&lt;'Debt Setup'!$H$10),MAX(0,BA62+AX63-AY63),0))))))</x:f>
      </x:c>
      <x:c r="I63" s="54" t="str">
        <x:f>IF('Debt Setup'!$F$3=0,"",MAX(0,I62+F63-G63-H63))</x:f>
      </x:c>
      <x:c r="J63" s="54" t="str">
        <x:f>IF('Debt Setup'!$F$3=0,"",IF(M62&lt;=0,0,M62*'Debt Setup'!$D$11/100/12))</x:f>
      </x:c>
      <x:c r="K63" s="54" t="str">
        <x:f>IF('Debt Setup'!$F$3=0,"",IF('Debt Setup'!$H$11="",0,MIN('Debt Setup'!$E$11,MAX(0,M62+J63))))</x:f>
      </x:c>
      <x:c r="L63" s="54" t="str">
        <x:f>IF('Debt Setup'!$F$3=0,"",IF('Debt Setup'!$H$11="",0,MIN(MAX(0,M62+J63-K63),MAX(0,'Debt Setup'!$F$5-(G63+K63+O63+S63+W63+AA63+AE63+AI63+AM63+AQ63+AU63+AY63)-(IF(AND('Debt Setup'!$H$10&lt;&gt;"",'Debt Setup'!$H$10&lt;'Debt Setup'!$H$11),MAX(0,I62+F63-G63),0)+IF(AND('Debt Setup'!$H$11&lt;&gt;"",'Debt Setup'!$H$11&lt;'Debt Setup'!$H$11),MAX(0,M62+J63-K63),0)+IF(AND('Debt Setup'!$H$12&lt;&gt;"",'Debt Setup'!$H$12&lt;'Debt Setup'!$H$11),MAX(0,Q62+N63-O63),0)+IF(AND('Debt Setup'!$H$13&lt;&gt;"",'Debt Setup'!$H$13&lt;'Debt Setup'!$H$11),MAX(0,U62+R63-S63),0)+IF(AND('Debt Setup'!$H$14&lt;&gt;"",'Debt Setup'!$H$14&lt;'Debt Setup'!$H$11),MAX(0,Y62+V63-W63),0)+IF(AND('Debt Setup'!$H$15&lt;&gt;"",'Debt Setup'!$H$15&lt;'Debt Setup'!$H$11),MAX(0,AC62+Z63-AA63),0)+IF(AND('Debt Setup'!$H$16&lt;&gt;"",'Debt Setup'!$H$16&lt;'Debt Setup'!$H$11),MAX(0,AG62+AD63-AE63),0)+IF(AND('Debt Setup'!$H$17&lt;&gt;"",'Debt Setup'!$H$17&lt;'Debt Setup'!$H$11),MAX(0,AK62+AH63-AI63),0)+IF(AND('Debt Setup'!$H$18&lt;&gt;"",'Debt Setup'!$H$18&lt;'Debt Setup'!$H$11),MAX(0,AO62+AL63-AM63),0)+IF(AND('Debt Setup'!$H$19&lt;&gt;"",'Debt Setup'!$H$19&lt;'Debt Setup'!$H$11),MAX(0,AS62+AP63-AQ63),0)+IF(AND('Debt Setup'!$H$20&lt;&gt;"",'Debt Setup'!$H$20&lt;'Debt Setup'!$H$11),MAX(0,AW62+AT63-AU63),0)+IF(AND('Debt Setup'!$H$21&lt;&gt;"",'Debt Setup'!$H$21&lt;'Debt Setup'!$H$11),MAX(0,BA62+AX63-AY63),0))))))</x:f>
      </x:c>
      <x:c r="M63" s="54" t="str">
        <x:f>IF('Debt Setup'!$F$3=0,"",MAX(0,M62+J63-K63-L63))</x:f>
      </x:c>
      <x:c r="N63" s="54" t="str">
        <x:f>IF('Debt Setup'!$F$3=0,"",IF(Q62&lt;=0,0,Q62*'Debt Setup'!$D$12/100/12))</x:f>
      </x:c>
      <x:c r="O63" s="54" t="str">
        <x:f>IF('Debt Setup'!$F$3=0,"",IF('Debt Setup'!$H$12="",0,MIN('Debt Setup'!$E$12,MAX(0,Q62+N63))))</x:f>
      </x:c>
      <x:c r="P63" s="54" t="str">
        <x:f>IF('Debt Setup'!$F$3=0,"",IF('Debt Setup'!$H$12="",0,MIN(MAX(0,Q62+N63-O63),MAX(0,'Debt Setup'!$F$5-(G63+K63+O63+S63+W63+AA63+AE63+AI63+AM63+AQ63+AU63+AY63)-(IF(AND('Debt Setup'!$H$10&lt;&gt;"",'Debt Setup'!$H$10&lt;'Debt Setup'!$H$12),MAX(0,I62+F63-G63),0)+IF(AND('Debt Setup'!$H$11&lt;&gt;"",'Debt Setup'!$H$11&lt;'Debt Setup'!$H$12),MAX(0,M62+J63-K63),0)+IF(AND('Debt Setup'!$H$12&lt;&gt;"",'Debt Setup'!$H$12&lt;'Debt Setup'!$H$12),MAX(0,Q62+N63-O63),0)+IF(AND('Debt Setup'!$H$13&lt;&gt;"",'Debt Setup'!$H$13&lt;'Debt Setup'!$H$12),MAX(0,U62+R63-S63),0)+IF(AND('Debt Setup'!$H$14&lt;&gt;"",'Debt Setup'!$H$14&lt;'Debt Setup'!$H$12),MAX(0,Y62+V63-W63),0)+IF(AND('Debt Setup'!$H$15&lt;&gt;"",'Debt Setup'!$H$15&lt;'Debt Setup'!$H$12),MAX(0,AC62+Z63-AA63),0)+IF(AND('Debt Setup'!$H$16&lt;&gt;"",'Debt Setup'!$H$16&lt;'Debt Setup'!$H$12),MAX(0,AG62+AD63-AE63),0)+IF(AND('Debt Setup'!$H$17&lt;&gt;"",'Debt Setup'!$H$17&lt;'Debt Setup'!$H$12),MAX(0,AK62+AH63-AI63),0)+IF(AND('Debt Setup'!$H$18&lt;&gt;"",'Debt Setup'!$H$18&lt;'Debt Setup'!$H$12),MAX(0,AO62+AL63-AM63),0)+IF(AND('Debt Setup'!$H$19&lt;&gt;"",'Debt Setup'!$H$19&lt;'Debt Setup'!$H$12),MAX(0,AS62+AP63-AQ63),0)+IF(AND('Debt Setup'!$H$20&lt;&gt;"",'Debt Setup'!$H$20&lt;'Debt Setup'!$H$12),MAX(0,AW62+AT63-AU63),0)+IF(AND('Debt Setup'!$H$21&lt;&gt;"",'Debt Setup'!$H$21&lt;'Debt Setup'!$H$12),MAX(0,BA62+AX63-AY63),0))))))</x:f>
      </x:c>
      <x:c r="Q63" s="54" t="str">
        <x:f>IF('Debt Setup'!$F$3=0,"",MAX(0,Q62+N63-O63-P63))</x:f>
      </x:c>
      <x:c r="R63" s="54" t="str">
        <x:f>IF('Debt Setup'!$F$3=0,"",IF(U62&lt;=0,0,U62*'Debt Setup'!$D$13/100/12))</x:f>
      </x:c>
      <x:c r="S63" s="54" t="str">
        <x:f>IF('Debt Setup'!$F$3=0,"",IF('Debt Setup'!$H$13="",0,MIN('Debt Setup'!$E$13,MAX(0,U62+R63))))</x:f>
      </x:c>
      <x:c r="T63" s="54" t="str">
        <x:f>IF('Debt Setup'!$F$3=0,"",IF('Debt Setup'!$H$13="",0,MIN(MAX(0,U62+R63-S63),MAX(0,'Debt Setup'!$F$5-(G63+K63+O63+S63+W63+AA63+AE63+AI63+AM63+AQ63+AU63+AY63)-(IF(AND('Debt Setup'!$H$10&lt;&gt;"",'Debt Setup'!$H$10&lt;'Debt Setup'!$H$13),MAX(0,I62+F63-G63),0)+IF(AND('Debt Setup'!$H$11&lt;&gt;"",'Debt Setup'!$H$11&lt;'Debt Setup'!$H$13),MAX(0,M62+J63-K63),0)+IF(AND('Debt Setup'!$H$12&lt;&gt;"",'Debt Setup'!$H$12&lt;'Debt Setup'!$H$13),MAX(0,Q62+N63-O63),0)+IF(AND('Debt Setup'!$H$13&lt;&gt;"",'Debt Setup'!$H$13&lt;'Debt Setup'!$H$13),MAX(0,U62+R63-S63),0)+IF(AND('Debt Setup'!$H$14&lt;&gt;"",'Debt Setup'!$H$14&lt;'Debt Setup'!$H$13),MAX(0,Y62+V63-W63),0)+IF(AND('Debt Setup'!$H$15&lt;&gt;"",'Debt Setup'!$H$15&lt;'Debt Setup'!$H$13),MAX(0,AC62+Z63-AA63),0)+IF(AND('Debt Setup'!$H$16&lt;&gt;"",'Debt Setup'!$H$16&lt;'Debt Setup'!$H$13),MAX(0,AG62+AD63-AE63),0)+IF(AND('Debt Setup'!$H$17&lt;&gt;"",'Debt Setup'!$H$17&lt;'Debt Setup'!$H$13),MAX(0,AK62+AH63-AI63),0)+IF(AND('Debt Setup'!$H$18&lt;&gt;"",'Debt Setup'!$H$18&lt;'Debt Setup'!$H$13),MAX(0,AO62+AL63-AM63),0)+IF(AND('Debt Setup'!$H$19&lt;&gt;"",'Debt Setup'!$H$19&lt;'Debt Setup'!$H$13),MAX(0,AS62+AP63-AQ63),0)+IF(AND('Debt Setup'!$H$20&lt;&gt;"",'Debt Setup'!$H$20&lt;'Debt Setup'!$H$13),MAX(0,AW62+AT63-AU63),0)+IF(AND('Debt Setup'!$H$21&lt;&gt;"",'Debt Setup'!$H$21&lt;'Debt Setup'!$H$13),MAX(0,BA62+AX63-AY63),0))))))</x:f>
      </x:c>
      <x:c r="U63" s="54" t="str">
        <x:f>IF('Debt Setup'!$F$3=0,"",MAX(0,U62+R63-S63-T63))</x:f>
      </x:c>
      <x:c r="V63" s="54" t="str">
        <x:f>IF('Debt Setup'!$F$3=0,"",IF(Y62&lt;=0,0,Y62*'Debt Setup'!$D$14/100/12))</x:f>
      </x:c>
      <x:c r="W63" s="54" t="str">
        <x:f>IF('Debt Setup'!$F$3=0,"",IF('Debt Setup'!$H$14="",0,MIN('Debt Setup'!$E$14,MAX(0,Y62+V63))))</x:f>
      </x:c>
      <x:c r="X63" s="54" t="str">
        <x:f>IF('Debt Setup'!$F$3=0,"",IF('Debt Setup'!$H$14="",0,MIN(MAX(0,Y62+V63-W63),MAX(0,'Debt Setup'!$F$5-(G63+K63+O63+S63+W63+AA63+AE63+AI63+AM63+AQ63+AU63+AY63)-(IF(AND('Debt Setup'!$H$10&lt;&gt;"",'Debt Setup'!$H$10&lt;'Debt Setup'!$H$14),MAX(0,I62+F63-G63),0)+IF(AND('Debt Setup'!$H$11&lt;&gt;"",'Debt Setup'!$H$11&lt;'Debt Setup'!$H$14),MAX(0,M62+J63-K63),0)+IF(AND('Debt Setup'!$H$12&lt;&gt;"",'Debt Setup'!$H$12&lt;'Debt Setup'!$H$14),MAX(0,Q62+N63-O63),0)+IF(AND('Debt Setup'!$H$13&lt;&gt;"",'Debt Setup'!$H$13&lt;'Debt Setup'!$H$14),MAX(0,U62+R63-S63),0)+IF(AND('Debt Setup'!$H$14&lt;&gt;"",'Debt Setup'!$H$14&lt;'Debt Setup'!$H$14),MAX(0,Y62+V63-W63),0)+IF(AND('Debt Setup'!$H$15&lt;&gt;"",'Debt Setup'!$H$15&lt;'Debt Setup'!$H$14),MAX(0,AC62+Z63-AA63),0)+IF(AND('Debt Setup'!$H$16&lt;&gt;"",'Debt Setup'!$H$16&lt;'Debt Setup'!$H$14),MAX(0,AG62+AD63-AE63),0)+IF(AND('Debt Setup'!$H$17&lt;&gt;"",'Debt Setup'!$H$17&lt;'Debt Setup'!$H$14),MAX(0,AK62+AH63-AI63),0)+IF(AND('Debt Setup'!$H$18&lt;&gt;"",'Debt Setup'!$H$18&lt;'Debt Setup'!$H$14),MAX(0,AO62+AL63-AM63),0)+IF(AND('Debt Setup'!$H$19&lt;&gt;"",'Debt Setup'!$H$19&lt;'Debt Setup'!$H$14),MAX(0,AS62+AP63-AQ63),0)+IF(AND('Debt Setup'!$H$20&lt;&gt;"",'Debt Setup'!$H$20&lt;'Debt Setup'!$H$14),MAX(0,AW62+AT63-AU63),0)+IF(AND('Debt Setup'!$H$21&lt;&gt;"",'Debt Setup'!$H$21&lt;'Debt Setup'!$H$14),MAX(0,BA62+AX63-AY63),0))))))</x:f>
      </x:c>
      <x:c r="Y63" s="54" t="str">
        <x:f>IF('Debt Setup'!$F$3=0,"",MAX(0,Y62+V63-W63-X63))</x:f>
      </x:c>
      <x:c r="Z63" s="54" t="str">
        <x:f>IF('Debt Setup'!$F$3=0,"",IF(AC62&lt;=0,0,AC62*'Debt Setup'!$D$15/100/12))</x:f>
      </x:c>
      <x:c r="AA63" s="54" t="str">
        <x:f>IF('Debt Setup'!$F$3=0,"",IF('Debt Setup'!$H$15="",0,MIN('Debt Setup'!$E$15,MAX(0,AC62+Z63))))</x:f>
      </x:c>
      <x:c r="AB63" s="54" t="str">
        <x:f>IF('Debt Setup'!$F$3=0,"",IF('Debt Setup'!$H$15="",0,MIN(MAX(0,AC62+Z63-AA63),MAX(0,'Debt Setup'!$F$5-(G63+K63+O63+S63+W63+AA63+AE63+AI63+AM63+AQ63+AU63+AY63)-(IF(AND('Debt Setup'!$H$10&lt;&gt;"",'Debt Setup'!$H$10&lt;'Debt Setup'!$H$15),MAX(0,I62+F63-G63),0)+IF(AND('Debt Setup'!$H$11&lt;&gt;"",'Debt Setup'!$H$11&lt;'Debt Setup'!$H$15),MAX(0,M62+J63-K63),0)+IF(AND('Debt Setup'!$H$12&lt;&gt;"",'Debt Setup'!$H$12&lt;'Debt Setup'!$H$15),MAX(0,Q62+N63-O63),0)+IF(AND('Debt Setup'!$H$13&lt;&gt;"",'Debt Setup'!$H$13&lt;'Debt Setup'!$H$15),MAX(0,U62+R63-S63),0)+IF(AND('Debt Setup'!$H$14&lt;&gt;"",'Debt Setup'!$H$14&lt;'Debt Setup'!$H$15),MAX(0,Y62+V63-W63),0)+IF(AND('Debt Setup'!$H$15&lt;&gt;"",'Debt Setup'!$H$15&lt;'Debt Setup'!$H$15),MAX(0,AC62+Z63-AA63),0)+IF(AND('Debt Setup'!$H$16&lt;&gt;"",'Debt Setup'!$H$16&lt;'Debt Setup'!$H$15),MAX(0,AG62+AD63-AE63),0)+IF(AND('Debt Setup'!$H$17&lt;&gt;"",'Debt Setup'!$H$17&lt;'Debt Setup'!$H$15),MAX(0,AK62+AH63-AI63),0)+IF(AND('Debt Setup'!$H$18&lt;&gt;"",'Debt Setup'!$H$18&lt;'Debt Setup'!$H$15),MAX(0,AO62+AL63-AM63),0)+IF(AND('Debt Setup'!$H$19&lt;&gt;"",'Debt Setup'!$H$19&lt;'Debt Setup'!$H$15),MAX(0,AS62+AP63-AQ63),0)+IF(AND('Debt Setup'!$H$20&lt;&gt;"",'Debt Setup'!$H$20&lt;'Debt Setup'!$H$15),MAX(0,AW62+AT63-AU63),0)+IF(AND('Debt Setup'!$H$21&lt;&gt;"",'Debt Setup'!$H$21&lt;'Debt Setup'!$H$15),MAX(0,BA62+AX63-AY63),0))))))</x:f>
      </x:c>
      <x:c r="AC63" s="54" t="str">
        <x:f>IF('Debt Setup'!$F$3=0,"",MAX(0,AC62+Z63-AA63-AB63))</x:f>
      </x:c>
      <x:c r="AD63" s="54" t="str">
        <x:f>IF('Debt Setup'!$F$3=0,"",IF(AG62&lt;=0,0,AG62*'Debt Setup'!$D$16/100/12))</x:f>
      </x:c>
      <x:c r="AE63" s="54" t="str">
        <x:f>IF('Debt Setup'!$F$3=0,"",IF('Debt Setup'!$H$16="",0,MIN('Debt Setup'!$E$16,MAX(0,AG62+AD63))))</x:f>
      </x:c>
      <x:c r="AF63" s="54" t="str">
        <x:f>IF('Debt Setup'!$F$3=0,"",IF('Debt Setup'!$H$16="",0,MIN(MAX(0,AG62+AD63-AE63),MAX(0,'Debt Setup'!$F$5-(G63+K63+O63+S63+W63+AA63+AE63+AI63+AM63+AQ63+AU63+AY63)-(IF(AND('Debt Setup'!$H$10&lt;&gt;"",'Debt Setup'!$H$10&lt;'Debt Setup'!$H$16),MAX(0,I62+F63-G63),0)+IF(AND('Debt Setup'!$H$11&lt;&gt;"",'Debt Setup'!$H$11&lt;'Debt Setup'!$H$16),MAX(0,M62+J63-K63),0)+IF(AND('Debt Setup'!$H$12&lt;&gt;"",'Debt Setup'!$H$12&lt;'Debt Setup'!$H$16),MAX(0,Q62+N63-O63),0)+IF(AND('Debt Setup'!$H$13&lt;&gt;"",'Debt Setup'!$H$13&lt;'Debt Setup'!$H$16),MAX(0,U62+R63-S63),0)+IF(AND('Debt Setup'!$H$14&lt;&gt;"",'Debt Setup'!$H$14&lt;'Debt Setup'!$H$16),MAX(0,Y62+V63-W63),0)+IF(AND('Debt Setup'!$H$15&lt;&gt;"",'Debt Setup'!$H$15&lt;'Debt Setup'!$H$16),MAX(0,AC62+Z63-AA63),0)+IF(AND('Debt Setup'!$H$16&lt;&gt;"",'Debt Setup'!$H$16&lt;'Debt Setup'!$H$16),MAX(0,AG62+AD63-AE63),0)+IF(AND('Debt Setup'!$H$17&lt;&gt;"",'Debt Setup'!$H$17&lt;'Debt Setup'!$H$16),MAX(0,AK62+AH63-AI63),0)+IF(AND('Debt Setup'!$H$18&lt;&gt;"",'Debt Setup'!$H$18&lt;'Debt Setup'!$H$16),MAX(0,AO62+AL63-AM63),0)+IF(AND('Debt Setup'!$H$19&lt;&gt;"",'Debt Setup'!$H$19&lt;'Debt Setup'!$H$16),MAX(0,AS62+AP63-AQ63),0)+IF(AND('Debt Setup'!$H$20&lt;&gt;"",'Debt Setup'!$H$20&lt;'Debt Setup'!$H$16),MAX(0,AW62+AT63-AU63),0)+IF(AND('Debt Setup'!$H$21&lt;&gt;"",'Debt Setup'!$H$21&lt;'Debt Setup'!$H$16),MAX(0,BA62+AX63-AY63),0))))))</x:f>
      </x:c>
      <x:c r="AG63" s="54" t="str">
        <x:f>IF('Debt Setup'!$F$3=0,"",MAX(0,AG62+AD63-AE63-AF63))</x:f>
      </x:c>
      <x:c r="AH63" s="54" t="str">
        <x:f>IF('Debt Setup'!$F$3=0,"",IF(AK62&lt;=0,0,AK62*'Debt Setup'!$D$17/100/12))</x:f>
      </x:c>
      <x:c r="AI63" s="54" t="str">
        <x:f>IF('Debt Setup'!$F$3=0,"",IF('Debt Setup'!$H$17="",0,MIN('Debt Setup'!$E$17,MAX(0,AK62+AH63))))</x:f>
      </x:c>
      <x:c r="AJ63" s="54" t="str">
        <x:f>IF('Debt Setup'!$F$3=0,"",IF('Debt Setup'!$H$17="",0,MIN(MAX(0,AK62+AH63-AI63),MAX(0,'Debt Setup'!$F$5-(G63+K63+O63+S63+W63+AA63+AE63+AI63+AM63+AQ63+AU63+AY63)-(IF(AND('Debt Setup'!$H$10&lt;&gt;"",'Debt Setup'!$H$10&lt;'Debt Setup'!$H$17),MAX(0,I62+F63-G63),0)+IF(AND('Debt Setup'!$H$11&lt;&gt;"",'Debt Setup'!$H$11&lt;'Debt Setup'!$H$17),MAX(0,M62+J63-K63),0)+IF(AND('Debt Setup'!$H$12&lt;&gt;"",'Debt Setup'!$H$12&lt;'Debt Setup'!$H$17),MAX(0,Q62+N63-O63),0)+IF(AND('Debt Setup'!$H$13&lt;&gt;"",'Debt Setup'!$H$13&lt;'Debt Setup'!$H$17),MAX(0,U62+R63-S63),0)+IF(AND('Debt Setup'!$H$14&lt;&gt;"",'Debt Setup'!$H$14&lt;'Debt Setup'!$H$17),MAX(0,Y62+V63-W63),0)+IF(AND('Debt Setup'!$H$15&lt;&gt;"",'Debt Setup'!$H$15&lt;'Debt Setup'!$H$17),MAX(0,AC62+Z63-AA63),0)+IF(AND('Debt Setup'!$H$16&lt;&gt;"",'Debt Setup'!$H$16&lt;'Debt Setup'!$H$17),MAX(0,AG62+AD63-AE63),0)+IF(AND('Debt Setup'!$H$17&lt;&gt;"",'Debt Setup'!$H$17&lt;'Debt Setup'!$H$17),MAX(0,AK62+AH63-AI63),0)+IF(AND('Debt Setup'!$H$18&lt;&gt;"",'Debt Setup'!$H$18&lt;'Debt Setup'!$H$17),MAX(0,AO62+AL63-AM63),0)+IF(AND('Debt Setup'!$H$19&lt;&gt;"",'Debt Setup'!$H$19&lt;'Debt Setup'!$H$17),MAX(0,AS62+AP63-AQ63),0)+IF(AND('Debt Setup'!$H$20&lt;&gt;"",'Debt Setup'!$H$20&lt;'Debt Setup'!$H$17),MAX(0,AW62+AT63-AU63),0)+IF(AND('Debt Setup'!$H$21&lt;&gt;"",'Debt Setup'!$H$21&lt;'Debt Setup'!$H$17),MAX(0,BA62+AX63-AY63),0))))))</x:f>
      </x:c>
      <x:c r="AK63" s="54" t="str">
        <x:f>IF('Debt Setup'!$F$3=0,"",MAX(0,AK62+AH63-AI63-AJ63))</x:f>
      </x:c>
      <x:c r="AL63" s="54" t="str">
        <x:f>IF('Debt Setup'!$F$3=0,"",IF(AO62&lt;=0,0,AO62*'Debt Setup'!$D$18/100/12))</x:f>
      </x:c>
      <x:c r="AM63" s="54" t="str">
        <x:f>IF('Debt Setup'!$F$3=0,"",IF('Debt Setup'!$H$18="",0,MIN('Debt Setup'!$E$18,MAX(0,AO62+AL63))))</x:f>
      </x:c>
      <x:c r="AN63" s="54" t="str">
        <x:f>IF('Debt Setup'!$F$3=0,"",IF('Debt Setup'!$H$18="",0,MIN(MAX(0,AO62+AL63-AM63),MAX(0,'Debt Setup'!$F$5-(G63+K63+O63+S63+W63+AA63+AE63+AI63+AM63+AQ63+AU63+AY63)-(IF(AND('Debt Setup'!$H$10&lt;&gt;"",'Debt Setup'!$H$10&lt;'Debt Setup'!$H$18),MAX(0,I62+F63-G63),0)+IF(AND('Debt Setup'!$H$11&lt;&gt;"",'Debt Setup'!$H$11&lt;'Debt Setup'!$H$18),MAX(0,M62+J63-K63),0)+IF(AND('Debt Setup'!$H$12&lt;&gt;"",'Debt Setup'!$H$12&lt;'Debt Setup'!$H$18),MAX(0,Q62+N63-O63),0)+IF(AND('Debt Setup'!$H$13&lt;&gt;"",'Debt Setup'!$H$13&lt;'Debt Setup'!$H$18),MAX(0,U62+R63-S63),0)+IF(AND('Debt Setup'!$H$14&lt;&gt;"",'Debt Setup'!$H$14&lt;'Debt Setup'!$H$18),MAX(0,Y62+V63-W63),0)+IF(AND('Debt Setup'!$H$15&lt;&gt;"",'Debt Setup'!$H$15&lt;'Debt Setup'!$H$18),MAX(0,AC62+Z63-AA63),0)+IF(AND('Debt Setup'!$H$16&lt;&gt;"",'Debt Setup'!$H$16&lt;'Debt Setup'!$H$18),MAX(0,AG62+AD63-AE63),0)+IF(AND('Debt Setup'!$H$17&lt;&gt;"",'Debt Setup'!$H$17&lt;'Debt Setup'!$H$18),MAX(0,AK62+AH63-AI63),0)+IF(AND('Debt Setup'!$H$18&lt;&gt;"",'Debt Setup'!$H$18&lt;'Debt Setup'!$H$18),MAX(0,AO62+AL63-AM63),0)+IF(AND('Debt Setup'!$H$19&lt;&gt;"",'Debt Setup'!$H$19&lt;'Debt Setup'!$H$18),MAX(0,AS62+AP63-AQ63),0)+IF(AND('Debt Setup'!$H$20&lt;&gt;"",'Debt Setup'!$H$20&lt;'Debt Setup'!$H$18),MAX(0,AW62+AT63-AU63),0)+IF(AND('Debt Setup'!$H$21&lt;&gt;"",'Debt Setup'!$H$21&lt;'Debt Setup'!$H$18),MAX(0,BA62+AX63-AY63),0))))))</x:f>
      </x:c>
      <x:c r="AO63" s="54" t="str">
        <x:f>IF('Debt Setup'!$F$3=0,"",MAX(0,AO62+AL63-AM63-AN63))</x:f>
      </x:c>
      <x:c r="AP63" s="54" t="str">
        <x:f>IF('Debt Setup'!$F$3=0,"",IF(AS62&lt;=0,0,AS62*'Debt Setup'!$D$19/100/12))</x:f>
      </x:c>
      <x:c r="AQ63" s="54" t="str">
        <x:f>IF('Debt Setup'!$F$3=0,"",IF('Debt Setup'!$H$19="",0,MIN('Debt Setup'!$E$19,MAX(0,AS62+AP63))))</x:f>
      </x:c>
      <x:c r="AR63" s="54" t="str">
        <x:f>IF('Debt Setup'!$F$3=0,"",IF('Debt Setup'!$H$19="",0,MIN(MAX(0,AS62+AP63-AQ63),MAX(0,'Debt Setup'!$F$5-(G63+K63+O63+S63+W63+AA63+AE63+AI63+AM63+AQ63+AU63+AY63)-(IF(AND('Debt Setup'!$H$10&lt;&gt;"",'Debt Setup'!$H$10&lt;'Debt Setup'!$H$19),MAX(0,I62+F63-G63),0)+IF(AND('Debt Setup'!$H$11&lt;&gt;"",'Debt Setup'!$H$11&lt;'Debt Setup'!$H$19),MAX(0,M62+J63-K63),0)+IF(AND('Debt Setup'!$H$12&lt;&gt;"",'Debt Setup'!$H$12&lt;'Debt Setup'!$H$19),MAX(0,Q62+N63-O63),0)+IF(AND('Debt Setup'!$H$13&lt;&gt;"",'Debt Setup'!$H$13&lt;'Debt Setup'!$H$19),MAX(0,U62+R63-S63),0)+IF(AND('Debt Setup'!$H$14&lt;&gt;"",'Debt Setup'!$H$14&lt;'Debt Setup'!$H$19),MAX(0,Y62+V63-W63),0)+IF(AND('Debt Setup'!$H$15&lt;&gt;"",'Debt Setup'!$H$15&lt;'Debt Setup'!$H$19),MAX(0,AC62+Z63-AA63),0)+IF(AND('Debt Setup'!$H$16&lt;&gt;"",'Debt Setup'!$H$16&lt;'Debt Setup'!$H$19),MAX(0,AG62+AD63-AE63),0)+IF(AND('Debt Setup'!$H$17&lt;&gt;"",'Debt Setup'!$H$17&lt;'Debt Setup'!$H$19),MAX(0,AK62+AH63-AI63),0)+IF(AND('Debt Setup'!$H$18&lt;&gt;"",'Debt Setup'!$H$18&lt;'Debt Setup'!$H$19),MAX(0,AO62+AL63-AM63),0)+IF(AND('Debt Setup'!$H$19&lt;&gt;"",'Debt Setup'!$H$19&lt;'Debt Setup'!$H$19),MAX(0,AS62+AP63-AQ63),0)+IF(AND('Debt Setup'!$H$20&lt;&gt;"",'Debt Setup'!$H$20&lt;'Debt Setup'!$H$19),MAX(0,AW62+AT63-AU63),0)+IF(AND('Debt Setup'!$H$21&lt;&gt;"",'Debt Setup'!$H$21&lt;'Debt Setup'!$H$19),MAX(0,BA62+AX63-AY63),0))))))</x:f>
      </x:c>
      <x:c r="AS63" s="54" t="str">
        <x:f>IF('Debt Setup'!$F$3=0,"",MAX(0,AS62+AP63-AQ63-AR63))</x:f>
      </x:c>
      <x:c r="AT63" s="54" t="str">
        <x:f>IF('Debt Setup'!$F$3=0,"",IF(AW62&lt;=0,0,AW62*'Debt Setup'!$D$20/100/12))</x:f>
      </x:c>
      <x:c r="AU63" s="54" t="str">
        <x:f>IF('Debt Setup'!$F$3=0,"",IF('Debt Setup'!$H$20="",0,MIN('Debt Setup'!$E$20,MAX(0,AW62+AT63))))</x:f>
      </x:c>
      <x:c r="AV63" s="54" t="str">
        <x:f>IF('Debt Setup'!$F$3=0,"",IF('Debt Setup'!$H$20="",0,MIN(MAX(0,AW62+AT63-AU63),MAX(0,'Debt Setup'!$F$5-(G63+K63+O63+S63+W63+AA63+AE63+AI63+AM63+AQ63+AU63+AY63)-(IF(AND('Debt Setup'!$H$10&lt;&gt;"",'Debt Setup'!$H$10&lt;'Debt Setup'!$H$20),MAX(0,I62+F63-G63),0)+IF(AND('Debt Setup'!$H$11&lt;&gt;"",'Debt Setup'!$H$11&lt;'Debt Setup'!$H$20),MAX(0,M62+J63-K63),0)+IF(AND('Debt Setup'!$H$12&lt;&gt;"",'Debt Setup'!$H$12&lt;'Debt Setup'!$H$20),MAX(0,Q62+N63-O63),0)+IF(AND('Debt Setup'!$H$13&lt;&gt;"",'Debt Setup'!$H$13&lt;'Debt Setup'!$H$20),MAX(0,U62+R63-S63),0)+IF(AND('Debt Setup'!$H$14&lt;&gt;"",'Debt Setup'!$H$14&lt;'Debt Setup'!$H$20),MAX(0,Y62+V63-W63),0)+IF(AND('Debt Setup'!$H$15&lt;&gt;"",'Debt Setup'!$H$15&lt;'Debt Setup'!$H$20),MAX(0,AC62+Z63-AA63),0)+IF(AND('Debt Setup'!$H$16&lt;&gt;"",'Debt Setup'!$H$16&lt;'Debt Setup'!$H$20),MAX(0,AG62+AD63-AE63),0)+IF(AND('Debt Setup'!$H$17&lt;&gt;"",'Debt Setup'!$H$17&lt;'Debt Setup'!$H$20),MAX(0,AK62+AH63-AI63),0)+IF(AND('Debt Setup'!$H$18&lt;&gt;"",'Debt Setup'!$H$18&lt;'Debt Setup'!$H$20),MAX(0,AO62+AL63-AM63),0)+IF(AND('Debt Setup'!$H$19&lt;&gt;"",'Debt Setup'!$H$19&lt;'Debt Setup'!$H$20),MAX(0,AS62+AP63-AQ63),0)+IF(AND('Debt Setup'!$H$20&lt;&gt;"",'Debt Setup'!$H$20&lt;'Debt Setup'!$H$20),MAX(0,AW62+AT63-AU63),0)+IF(AND('Debt Setup'!$H$21&lt;&gt;"",'Debt Setup'!$H$21&lt;'Debt Setup'!$H$20),MAX(0,BA62+AX63-AY63),0))))))</x:f>
      </x:c>
      <x:c r="AW63" s="54" t="str">
        <x:f>IF('Debt Setup'!$F$3=0,"",MAX(0,AW62+AT63-AU63-AV63))</x:f>
      </x:c>
      <x:c r="AX63" s="54" t="str">
        <x:f>IF('Debt Setup'!$F$3=0,"",IF(BA62&lt;=0,0,BA62*'Debt Setup'!$D$21/100/12))</x:f>
      </x:c>
      <x:c r="AY63" s="54" t="str">
        <x:f>IF('Debt Setup'!$F$3=0,"",IF('Debt Setup'!$H$21="",0,MIN('Debt Setup'!$E$21,MAX(0,BA62+AX63))))</x:f>
      </x:c>
      <x:c r="AZ63" s="54" t="str">
        <x:f>IF('Debt Setup'!$F$3=0,"",IF('Debt Setup'!$H$21="",0,MIN(MAX(0,BA62+AX63-AY63),MAX(0,'Debt Setup'!$F$5-(G63+K63+O63+S63+W63+AA63+AE63+AI63+AM63+AQ63+AU63+AY63)-(IF(AND('Debt Setup'!$H$10&lt;&gt;"",'Debt Setup'!$H$10&lt;'Debt Setup'!$H$21),MAX(0,I62+F63-G63),0)+IF(AND('Debt Setup'!$H$11&lt;&gt;"",'Debt Setup'!$H$11&lt;'Debt Setup'!$H$21),MAX(0,M62+J63-K63),0)+IF(AND('Debt Setup'!$H$12&lt;&gt;"",'Debt Setup'!$H$12&lt;'Debt Setup'!$H$21),MAX(0,Q62+N63-O63),0)+IF(AND('Debt Setup'!$H$13&lt;&gt;"",'Debt Setup'!$H$13&lt;'Debt Setup'!$H$21),MAX(0,U62+R63-S63),0)+IF(AND('Debt Setup'!$H$14&lt;&gt;"",'Debt Setup'!$H$14&lt;'Debt Setup'!$H$21),MAX(0,Y62+V63-W63),0)+IF(AND('Debt Setup'!$H$15&lt;&gt;"",'Debt Setup'!$H$15&lt;'Debt Setup'!$H$21),MAX(0,AC62+Z63-AA63),0)+IF(AND('Debt Setup'!$H$16&lt;&gt;"",'Debt Setup'!$H$16&lt;'Debt Setup'!$H$21),MAX(0,AG62+AD63-AE63),0)+IF(AND('Debt Setup'!$H$17&lt;&gt;"",'Debt Setup'!$H$17&lt;'Debt Setup'!$H$21),MAX(0,AK62+AH63-AI63),0)+IF(AND('Debt Setup'!$H$18&lt;&gt;"",'Debt Setup'!$H$18&lt;'Debt Setup'!$H$21),MAX(0,AO62+AL63-AM63),0)+IF(AND('Debt Setup'!$H$19&lt;&gt;"",'Debt Setup'!$H$19&lt;'Debt Setup'!$H$21),MAX(0,AS62+AP63-AQ63),0)+IF(AND('Debt Setup'!$H$20&lt;&gt;"",'Debt Setup'!$H$20&lt;'Debt Setup'!$H$21),MAX(0,AW62+AT63-AU63),0)+IF(AND('Debt Setup'!$H$21&lt;&gt;"",'Debt Setup'!$H$21&lt;'Debt Setup'!$H$21),MAX(0,BA62+AX63-AY63),0))))))</x:f>
      </x:c>
      <x:c r="BA63" s="54" t="str">
        <x:f>IF('Debt Setup'!$F$3=0,"",MAX(0,BA62+AX63-AY63-AZ63))</x:f>
      </x:c>
    </x:row>
    <x:row r="64">
      <x:c r="A64" t="n">
        <x:v>59</x:v>
      </x:c>
      <x:c r="B64" s="86" t="str">
        <x:f>IF('Debt Setup'!$F$3=0,"",DATE(YEAR('Debt Setup'!$B$6),MONTH('Debt Setup'!$B$6)+A64-1,1))</x:f>
      </x:c>
      <x:c r="C64" s="54" t="str">
        <x:f>IF('Debt Setup'!$F$3=0,"",I64+M64+Q64+U64+Y64+AC64+AG64+AK64+AO64+AS64+AW64+BA64)</x:f>
      </x:c>
      <x:c r="D64" s="54" t="str">
        <x:f>IF('Debt Setup'!$F$3=0,"",G64+H64+K64+L64+O64+P64+S64+T64+W64+X64+AA64+AB64+AE64+AF64+AI64+AJ64+AM64+AN64+AQ64+AR64+AU64+AV64+AY64+AZ64)</x:f>
      </x:c>
      <x:c r="E64" s="54" t="str">
        <x:f>IF('Debt Setup'!$F$3=0,"",F64+J64+N64+R64+V64+Z64+AD64+AH64+AL64+AP64+AT64+AX64)</x:f>
      </x:c>
      <x:c r="F64" s="54" t="str">
        <x:f>IF('Debt Setup'!$F$3=0,"",IF(I63&lt;=0,0,I63*'Debt Setup'!$D$10/100/12))</x:f>
      </x:c>
      <x:c r="G64" s="54" t="str">
        <x:f>IF('Debt Setup'!$F$3=0,"",IF('Debt Setup'!$H$10="",0,MIN('Debt Setup'!$E$10,MAX(0,I63+F64))))</x:f>
      </x:c>
      <x:c r="H64" s="54" t="str">
        <x:f>IF('Debt Setup'!$F$3=0,"",IF('Debt Setup'!$H$10="",0,MIN(MAX(0,I63+F64-G64),MAX(0,'Debt Setup'!$F$5-(G64+K64+O64+S64+W64+AA64+AE64+AI64+AM64+AQ64+AU64+AY64)-(IF(AND('Debt Setup'!$H$10&lt;&gt;"",'Debt Setup'!$H$10&lt;'Debt Setup'!$H$10),MAX(0,I63+F64-G64),0)+IF(AND('Debt Setup'!$H$11&lt;&gt;"",'Debt Setup'!$H$11&lt;'Debt Setup'!$H$10),MAX(0,M63+J64-K64),0)+IF(AND('Debt Setup'!$H$12&lt;&gt;"",'Debt Setup'!$H$12&lt;'Debt Setup'!$H$10),MAX(0,Q63+N64-O64),0)+IF(AND('Debt Setup'!$H$13&lt;&gt;"",'Debt Setup'!$H$13&lt;'Debt Setup'!$H$10),MAX(0,U63+R64-S64),0)+IF(AND('Debt Setup'!$H$14&lt;&gt;"",'Debt Setup'!$H$14&lt;'Debt Setup'!$H$10),MAX(0,Y63+V64-W64),0)+IF(AND('Debt Setup'!$H$15&lt;&gt;"",'Debt Setup'!$H$15&lt;'Debt Setup'!$H$10),MAX(0,AC63+Z64-AA64),0)+IF(AND('Debt Setup'!$H$16&lt;&gt;"",'Debt Setup'!$H$16&lt;'Debt Setup'!$H$10),MAX(0,AG63+AD64-AE64),0)+IF(AND('Debt Setup'!$H$17&lt;&gt;"",'Debt Setup'!$H$17&lt;'Debt Setup'!$H$10),MAX(0,AK63+AH64-AI64),0)+IF(AND('Debt Setup'!$H$18&lt;&gt;"",'Debt Setup'!$H$18&lt;'Debt Setup'!$H$10),MAX(0,AO63+AL64-AM64),0)+IF(AND('Debt Setup'!$H$19&lt;&gt;"",'Debt Setup'!$H$19&lt;'Debt Setup'!$H$10),MAX(0,AS63+AP64-AQ64),0)+IF(AND('Debt Setup'!$H$20&lt;&gt;"",'Debt Setup'!$H$20&lt;'Debt Setup'!$H$10),MAX(0,AW63+AT64-AU64),0)+IF(AND('Debt Setup'!$H$21&lt;&gt;"",'Debt Setup'!$H$21&lt;'Debt Setup'!$H$10),MAX(0,BA63+AX64-AY64),0))))))</x:f>
      </x:c>
      <x:c r="I64" s="54" t="str">
        <x:f>IF('Debt Setup'!$F$3=0,"",MAX(0,I63+F64-G64-H64))</x:f>
      </x:c>
      <x:c r="J64" s="54" t="str">
        <x:f>IF('Debt Setup'!$F$3=0,"",IF(M63&lt;=0,0,M63*'Debt Setup'!$D$11/100/12))</x:f>
      </x:c>
      <x:c r="K64" s="54" t="str">
        <x:f>IF('Debt Setup'!$F$3=0,"",IF('Debt Setup'!$H$11="",0,MIN('Debt Setup'!$E$11,MAX(0,M63+J64))))</x:f>
      </x:c>
      <x:c r="L64" s="54" t="str">
        <x:f>IF('Debt Setup'!$F$3=0,"",IF('Debt Setup'!$H$11="",0,MIN(MAX(0,M63+J64-K64),MAX(0,'Debt Setup'!$F$5-(G64+K64+O64+S64+W64+AA64+AE64+AI64+AM64+AQ64+AU64+AY64)-(IF(AND('Debt Setup'!$H$10&lt;&gt;"",'Debt Setup'!$H$10&lt;'Debt Setup'!$H$11),MAX(0,I63+F64-G64),0)+IF(AND('Debt Setup'!$H$11&lt;&gt;"",'Debt Setup'!$H$11&lt;'Debt Setup'!$H$11),MAX(0,M63+J64-K64),0)+IF(AND('Debt Setup'!$H$12&lt;&gt;"",'Debt Setup'!$H$12&lt;'Debt Setup'!$H$11),MAX(0,Q63+N64-O64),0)+IF(AND('Debt Setup'!$H$13&lt;&gt;"",'Debt Setup'!$H$13&lt;'Debt Setup'!$H$11),MAX(0,U63+R64-S64),0)+IF(AND('Debt Setup'!$H$14&lt;&gt;"",'Debt Setup'!$H$14&lt;'Debt Setup'!$H$11),MAX(0,Y63+V64-W64),0)+IF(AND('Debt Setup'!$H$15&lt;&gt;"",'Debt Setup'!$H$15&lt;'Debt Setup'!$H$11),MAX(0,AC63+Z64-AA64),0)+IF(AND('Debt Setup'!$H$16&lt;&gt;"",'Debt Setup'!$H$16&lt;'Debt Setup'!$H$11),MAX(0,AG63+AD64-AE64),0)+IF(AND('Debt Setup'!$H$17&lt;&gt;"",'Debt Setup'!$H$17&lt;'Debt Setup'!$H$11),MAX(0,AK63+AH64-AI64),0)+IF(AND('Debt Setup'!$H$18&lt;&gt;"",'Debt Setup'!$H$18&lt;'Debt Setup'!$H$11),MAX(0,AO63+AL64-AM64),0)+IF(AND('Debt Setup'!$H$19&lt;&gt;"",'Debt Setup'!$H$19&lt;'Debt Setup'!$H$11),MAX(0,AS63+AP64-AQ64),0)+IF(AND('Debt Setup'!$H$20&lt;&gt;"",'Debt Setup'!$H$20&lt;'Debt Setup'!$H$11),MAX(0,AW63+AT64-AU64),0)+IF(AND('Debt Setup'!$H$21&lt;&gt;"",'Debt Setup'!$H$21&lt;'Debt Setup'!$H$11),MAX(0,BA63+AX64-AY64),0))))))</x:f>
      </x:c>
      <x:c r="M64" s="54" t="str">
        <x:f>IF('Debt Setup'!$F$3=0,"",MAX(0,M63+J64-K64-L64))</x:f>
      </x:c>
      <x:c r="N64" s="54" t="str">
        <x:f>IF('Debt Setup'!$F$3=0,"",IF(Q63&lt;=0,0,Q63*'Debt Setup'!$D$12/100/12))</x:f>
      </x:c>
      <x:c r="O64" s="54" t="str">
        <x:f>IF('Debt Setup'!$F$3=0,"",IF('Debt Setup'!$H$12="",0,MIN('Debt Setup'!$E$12,MAX(0,Q63+N64))))</x:f>
      </x:c>
      <x:c r="P64" s="54" t="str">
        <x:f>IF('Debt Setup'!$F$3=0,"",IF('Debt Setup'!$H$12="",0,MIN(MAX(0,Q63+N64-O64),MAX(0,'Debt Setup'!$F$5-(G64+K64+O64+S64+W64+AA64+AE64+AI64+AM64+AQ64+AU64+AY64)-(IF(AND('Debt Setup'!$H$10&lt;&gt;"",'Debt Setup'!$H$10&lt;'Debt Setup'!$H$12),MAX(0,I63+F64-G64),0)+IF(AND('Debt Setup'!$H$11&lt;&gt;"",'Debt Setup'!$H$11&lt;'Debt Setup'!$H$12),MAX(0,M63+J64-K64),0)+IF(AND('Debt Setup'!$H$12&lt;&gt;"",'Debt Setup'!$H$12&lt;'Debt Setup'!$H$12),MAX(0,Q63+N64-O64),0)+IF(AND('Debt Setup'!$H$13&lt;&gt;"",'Debt Setup'!$H$13&lt;'Debt Setup'!$H$12),MAX(0,U63+R64-S64),0)+IF(AND('Debt Setup'!$H$14&lt;&gt;"",'Debt Setup'!$H$14&lt;'Debt Setup'!$H$12),MAX(0,Y63+V64-W64),0)+IF(AND('Debt Setup'!$H$15&lt;&gt;"",'Debt Setup'!$H$15&lt;'Debt Setup'!$H$12),MAX(0,AC63+Z64-AA64),0)+IF(AND('Debt Setup'!$H$16&lt;&gt;"",'Debt Setup'!$H$16&lt;'Debt Setup'!$H$12),MAX(0,AG63+AD64-AE64),0)+IF(AND('Debt Setup'!$H$17&lt;&gt;"",'Debt Setup'!$H$17&lt;'Debt Setup'!$H$12),MAX(0,AK63+AH64-AI64),0)+IF(AND('Debt Setup'!$H$18&lt;&gt;"",'Debt Setup'!$H$18&lt;'Debt Setup'!$H$12),MAX(0,AO63+AL64-AM64),0)+IF(AND('Debt Setup'!$H$19&lt;&gt;"",'Debt Setup'!$H$19&lt;'Debt Setup'!$H$12),MAX(0,AS63+AP64-AQ64),0)+IF(AND('Debt Setup'!$H$20&lt;&gt;"",'Debt Setup'!$H$20&lt;'Debt Setup'!$H$12),MAX(0,AW63+AT64-AU64),0)+IF(AND('Debt Setup'!$H$21&lt;&gt;"",'Debt Setup'!$H$21&lt;'Debt Setup'!$H$12),MAX(0,BA63+AX64-AY64),0))))))</x:f>
      </x:c>
      <x:c r="Q64" s="54" t="str">
        <x:f>IF('Debt Setup'!$F$3=0,"",MAX(0,Q63+N64-O64-P64))</x:f>
      </x:c>
      <x:c r="R64" s="54" t="str">
        <x:f>IF('Debt Setup'!$F$3=0,"",IF(U63&lt;=0,0,U63*'Debt Setup'!$D$13/100/12))</x:f>
      </x:c>
      <x:c r="S64" s="54" t="str">
        <x:f>IF('Debt Setup'!$F$3=0,"",IF('Debt Setup'!$H$13="",0,MIN('Debt Setup'!$E$13,MAX(0,U63+R64))))</x:f>
      </x:c>
      <x:c r="T64" s="54" t="str">
        <x:f>IF('Debt Setup'!$F$3=0,"",IF('Debt Setup'!$H$13="",0,MIN(MAX(0,U63+R64-S64),MAX(0,'Debt Setup'!$F$5-(G64+K64+O64+S64+W64+AA64+AE64+AI64+AM64+AQ64+AU64+AY64)-(IF(AND('Debt Setup'!$H$10&lt;&gt;"",'Debt Setup'!$H$10&lt;'Debt Setup'!$H$13),MAX(0,I63+F64-G64),0)+IF(AND('Debt Setup'!$H$11&lt;&gt;"",'Debt Setup'!$H$11&lt;'Debt Setup'!$H$13),MAX(0,M63+J64-K64),0)+IF(AND('Debt Setup'!$H$12&lt;&gt;"",'Debt Setup'!$H$12&lt;'Debt Setup'!$H$13),MAX(0,Q63+N64-O64),0)+IF(AND('Debt Setup'!$H$13&lt;&gt;"",'Debt Setup'!$H$13&lt;'Debt Setup'!$H$13),MAX(0,U63+R64-S64),0)+IF(AND('Debt Setup'!$H$14&lt;&gt;"",'Debt Setup'!$H$14&lt;'Debt Setup'!$H$13),MAX(0,Y63+V64-W64),0)+IF(AND('Debt Setup'!$H$15&lt;&gt;"",'Debt Setup'!$H$15&lt;'Debt Setup'!$H$13),MAX(0,AC63+Z64-AA64),0)+IF(AND('Debt Setup'!$H$16&lt;&gt;"",'Debt Setup'!$H$16&lt;'Debt Setup'!$H$13),MAX(0,AG63+AD64-AE64),0)+IF(AND('Debt Setup'!$H$17&lt;&gt;"",'Debt Setup'!$H$17&lt;'Debt Setup'!$H$13),MAX(0,AK63+AH64-AI64),0)+IF(AND('Debt Setup'!$H$18&lt;&gt;"",'Debt Setup'!$H$18&lt;'Debt Setup'!$H$13),MAX(0,AO63+AL64-AM64),0)+IF(AND('Debt Setup'!$H$19&lt;&gt;"",'Debt Setup'!$H$19&lt;'Debt Setup'!$H$13),MAX(0,AS63+AP64-AQ64),0)+IF(AND('Debt Setup'!$H$20&lt;&gt;"",'Debt Setup'!$H$20&lt;'Debt Setup'!$H$13),MAX(0,AW63+AT64-AU64),0)+IF(AND('Debt Setup'!$H$21&lt;&gt;"",'Debt Setup'!$H$21&lt;'Debt Setup'!$H$13),MAX(0,BA63+AX64-AY64),0))))))</x:f>
      </x:c>
      <x:c r="U64" s="54" t="str">
        <x:f>IF('Debt Setup'!$F$3=0,"",MAX(0,U63+R64-S64-T64))</x:f>
      </x:c>
      <x:c r="V64" s="54" t="str">
        <x:f>IF('Debt Setup'!$F$3=0,"",IF(Y63&lt;=0,0,Y63*'Debt Setup'!$D$14/100/12))</x:f>
      </x:c>
      <x:c r="W64" s="54" t="str">
        <x:f>IF('Debt Setup'!$F$3=0,"",IF('Debt Setup'!$H$14="",0,MIN('Debt Setup'!$E$14,MAX(0,Y63+V64))))</x:f>
      </x:c>
      <x:c r="X64" s="54" t="str">
        <x:f>IF('Debt Setup'!$F$3=0,"",IF('Debt Setup'!$H$14="",0,MIN(MAX(0,Y63+V64-W64),MAX(0,'Debt Setup'!$F$5-(G64+K64+O64+S64+W64+AA64+AE64+AI64+AM64+AQ64+AU64+AY64)-(IF(AND('Debt Setup'!$H$10&lt;&gt;"",'Debt Setup'!$H$10&lt;'Debt Setup'!$H$14),MAX(0,I63+F64-G64),0)+IF(AND('Debt Setup'!$H$11&lt;&gt;"",'Debt Setup'!$H$11&lt;'Debt Setup'!$H$14),MAX(0,M63+J64-K64),0)+IF(AND('Debt Setup'!$H$12&lt;&gt;"",'Debt Setup'!$H$12&lt;'Debt Setup'!$H$14),MAX(0,Q63+N64-O64),0)+IF(AND('Debt Setup'!$H$13&lt;&gt;"",'Debt Setup'!$H$13&lt;'Debt Setup'!$H$14),MAX(0,U63+R64-S64),0)+IF(AND('Debt Setup'!$H$14&lt;&gt;"",'Debt Setup'!$H$14&lt;'Debt Setup'!$H$14),MAX(0,Y63+V64-W64),0)+IF(AND('Debt Setup'!$H$15&lt;&gt;"",'Debt Setup'!$H$15&lt;'Debt Setup'!$H$14),MAX(0,AC63+Z64-AA64),0)+IF(AND('Debt Setup'!$H$16&lt;&gt;"",'Debt Setup'!$H$16&lt;'Debt Setup'!$H$14),MAX(0,AG63+AD64-AE64),0)+IF(AND('Debt Setup'!$H$17&lt;&gt;"",'Debt Setup'!$H$17&lt;'Debt Setup'!$H$14),MAX(0,AK63+AH64-AI64),0)+IF(AND('Debt Setup'!$H$18&lt;&gt;"",'Debt Setup'!$H$18&lt;'Debt Setup'!$H$14),MAX(0,AO63+AL64-AM64),0)+IF(AND('Debt Setup'!$H$19&lt;&gt;"",'Debt Setup'!$H$19&lt;'Debt Setup'!$H$14),MAX(0,AS63+AP64-AQ64),0)+IF(AND('Debt Setup'!$H$20&lt;&gt;"",'Debt Setup'!$H$20&lt;'Debt Setup'!$H$14),MAX(0,AW63+AT64-AU64),0)+IF(AND('Debt Setup'!$H$21&lt;&gt;"",'Debt Setup'!$H$21&lt;'Debt Setup'!$H$14),MAX(0,BA63+AX64-AY64),0))))))</x:f>
      </x:c>
      <x:c r="Y64" s="54" t="str">
        <x:f>IF('Debt Setup'!$F$3=0,"",MAX(0,Y63+V64-W64-X64))</x:f>
      </x:c>
      <x:c r="Z64" s="54" t="str">
        <x:f>IF('Debt Setup'!$F$3=0,"",IF(AC63&lt;=0,0,AC63*'Debt Setup'!$D$15/100/12))</x:f>
      </x:c>
      <x:c r="AA64" s="54" t="str">
        <x:f>IF('Debt Setup'!$F$3=0,"",IF('Debt Setup'!$H$15="",0,MIN('Debt Setup'!$E$15,MAX(0,AC63+Z64))))</x:f>
      </x:c>
      <x:c r="AB64" s="54" t="str">
        <x:f>IF('Debt Setup'!$F$3=0,"",IF('Debt Setup'!$H$15="",0,MIN(MAX(0,AC63+Z64-AA64),MAX(0,'Debt Setup'!$F$5-(G64+K64+O64+S64+W64+AA64+AE64+AI64+AM64+AQ64+AU64+AY64)-(IF(AND('Debt Setup'!$H$10&lt;&gt;"",'Debt Setup'!$H$10&lt;'Debt Setup'!$H$15),MAX(0,I63+F64-G64),0)+IF(AND('Debt Setup'!$H$11&lt;&gt;"",'Debt Setup'!$H$11&lt;'Debt Setup'!$H$15),MAX(0,M63+J64-K64),0)+IF(AND('Debt Setup'!$H$12&lt;&gt;"",'Debt Setup'!$H$12&lt;'Debt Setup'!$H$15),MAX(0,Q63+N64-O64),0)+IF(AND('Debt Setup'!$H$13&lt;&gt;"",'Debt Setup'!$H$13&lt;'Debt Setup'!$H$15),MAX(0,U63+R64-S64),0)+IF(AND('Debt Setup'!$H$14&lt;&gt;"",'Debt Setup'!$H$14&lt;'Debt Setup'!$H$15),MAX(0,Y63+V64-W64),0)+IF(AND('Debt Setup'!$H$15&lt;&gt;"",'Debt Setup'!$H$15&lt;'Debt Setup'!$H$15),MAX(0,AC63+Z64-AA64),0)+IF(AND('Debt Setup'!$H$16&lt;&gt;"",'Debt Setup'!$H$16&lt;'Debt Setup'!$H$15),MAX(0,AG63+AD64-AE64),0)+IF(AND('Debt Setup'!$H$17&lt;&gt;"",'Debt Setup'!$H$17&lt;'Debt Setup'!$H$15),MAX(0,AK63+AH64-AI64),0)+IF(AND('Debt Setup'!$H$18&lt;&gt;"",'Debt Setup'!$H$18&lt;'Debt Setup'!$H$15),MAX(0,AO63+AL64-AM64),0)+IF(AND('Debt Setup'!$H$19&lt;&gt;"",'Debt Setup'!$H$19&lt;'Debt Setup'!$H$15),MAX(0,AS63+AP64-AQ64),0)+IF(AND('Debt Setup'!$H$20&lt;&gt;"",'Debt Setup'!$H$20&lt;'Debt Setup'!$H$15),MAX(0,AW63+AT64-AU64),0)+IF(AND('Debt Setup'!$H$21&lt;&gt;"",'Debt Setup'!$H$21&lt;'Debt Setup'!$H$15),MAX(0,BA63+AX64-AY64),0))))))</x:f>
      </x:c>
      <x:c r="AC64" s="54" t="str">
        <x:f>IF('Debt Setup'!$F$3=0,"",MAX(0,AC63+Z64-AA64-AB64))</x:f>
      </x:c>
      <x:c r="AD64" s="54" t="str">
        <x:f>IF('Debt Setup'!$F$3=0,"",IF(AG63&lt;=0,0,AG63*'Debt Setup'!$D$16/100/12))</x:f>
      </x:c>
      <x:c r="AE64" s="54" t="str">
        <x:f>IF('Debt Setup'!$F$3=0,"",IF('Debt Setup'!$H$16="",0,MIN('Debt Setup'!$E$16,MAX(0,AG63+AD64))))</x:f>
      </x:c>
      <x:c r="AF64" s="54" t="str">
        <x:f>IF('Debt Setup'!$F$3=0,"",IF('Debt Setup'!$H$16="",0,MIN(MAX(0,AG63+AD64-AE64),MAX(0,'Debt Setup'!$F$5-(G64+K64+O64+S64+W64+AA64+AE64+AI64+AM64+AQ64+AU64+AY64)-(IF(AND('Debt Setup'!$H$10&lt;&gt;"",'Debt Setup'!$H$10&lt;'Debt Setup'!$H$16),MAX(0,I63+F64-G64),0)+IF(AND('Debt Setup'!$H$11&lt;&gt;"",'Debt Setup'!$H$11&lt;'Debt Setup'!$H$16),MAX(0,M63+J64-K64),0)+IF(AND('Debt Setup'!$H$12&lt;&gt;"",'Debt Setup'!$H$12&lt;'Debt Setup'!$H$16),MAX(0,Q63+N64-O64),0)+IF(AND('Debt Setup'!$H$13&lt;&gt;"",'Debt Setup'!$H$13&lt;'Debt Setup'!$H$16),MAX(0,U63+R64-S64),0)+IF(AND('Debt Setup'!$H$14&lt;&gt;"",'Debt Setup'!$H$14&lt;'Debt Setup'!$H$16),MAX(0,Y63+V64-W64),0)+IF(AND('Debt Setup'!$H$15&lt;&gt;"",'Debt Setup'!$H$15&lt;'Debt Setup'!$H$16),MAX(0,AC63+Z64-AA64),0)+IF(AND('Debt Setup'!$H$16&lt;&gt;"",'Debt Setup'!$H$16&lt;'Debt Setup'!$H$16),MAX(0,AG63+AD64-AE64),0)+IF(AND('Debt Setup'!$H$17&lt;&gt;"",'Debt Setup'!$H$17&lt;'Debt Setup'!$H$16),MAX(0,AK63+AH64-AI64),0)+IF(AND('Debt Setup'!$H$18&lt;&gt;"",'Debt Setup'!$H$18&lt;'Debt Setup'!$H$16),MAX(0,AO63+AL64-AM64),0)+IF(AND('Debt Setup'!$H$19&lt;&gt;"",'Debt Setup'!$H$19&lt;'Debt Setup'!$H$16),MAX(0,AS63+AP64-AQ64),0)+IF(AND('Debt Setup'!$H$20&lt;&gt;"",'Debt Setup'!$H$20&lt;'Debt Setup'!$H$16),MAX(0,AW63+AT64-AU64),0)+IF(AND('Debt Setup'!$H$21&lt;&gt;"",'Debt Setup'!$H$21&lt;'Debt Setup'!$H$16),MAX(0,BA63+AX64-AY64),0))))))</x:f>
      </x:c>
      <x:c r="AG64" s="54" t="str">
        <x:f>IF('Debt Setup'!$F$3=0,"",MAX(0,AG63+AD64-AE64-AF64))</x:f>
      </x:c>
      <x:c r="AH64" s="54" t="str">
        <x:f>IF('Debt Setup'!$F$3=0,"",IF(AK63&lt;=0,0,AK63*'Debt Setup'!$D$17/100/12))</x:f>
      </x:c>
      <x:c r="AI64" s="54" t="str">
        <x:f>IF('Debt Setup'!$F$3=0,"",IF('Debt Setup'!$H$17="",0,MIN('Debt Setup'!$E$17,MAX(0,AK63+AH64))))</x:f>
      </x:c>
      <x:c r="AJ64" s="54" t="str">
        <x:f>IF('Debt Setup'!$F$3=0,"",IF('Debt Setup'!$H$17="",0,MIN(MAX(0,AK63+AH64-AI64),MAX(0,'Debt Setup'!$F$5-(G64+K64+O64+S64+W64+AA64+AE64+AI64+AM64+AQ64+AU64+AY64)-(IF(AND('Debt Setup'!$H$10&lt;&gt;"",'Debt Setup'!$H$10&lt;'Debt Setup'!$H$17),MAX(0,I63+F64-G64),0)+IF(AND('Debt Setup'!$H$11&lt;&gt;"",'Debt Setup'!$H$11&lt;'Debt Setup'!$H$17),MAX(0,M63+J64-K64),0)+IF(AND('Debt Setup'!$H$12&lt;&gt;"",'Debt Setup'!$H$12&lt;'Debt Setup'!$H$17),MAX(0,Q63+N64-O64),0)+IF(AND('Debt Setup'!$H$13&lt;&gt;"",'Debt Setup'!$H$13&lt;'Debt Setup'!$H$17),MAX(0,U63+R64-S64),0)+IF(AND('Debt Setup'!$H$14&lt;&gt;"",'Debt Setup'!$H$14&lt;'Debt Setup'!$H$17),MAX(0,Y63+V64-W64),0)+IF(AND('Debt Setup'!$H$15&lt;&gt;"",'Debt Setup'!$H$15&lt;'Debt Setup'!$H$17),MAX(0,AC63+Z64-AA64),0)+IF(AND('Debt Setup'!$H$16&lt;&gt;"",'Debt Setup'!$H$16&lt;'Debt Setup'!$H$17),MAX(0,AG63+AD64-AE64),0)+IF(AND('Debt Setup'!$H$17&lt;&gt;"",'Debt Setup'!$H$17&lt;'Debt Setup'!$H$17),MAX(0,AK63+AH64-AI64),0)+IF(AND('Debt Setup'!$H$18&lt;&gt;"",'Debt Setup'!$H$18&lt;'Debt Setup'!$H$17),MAX(0,AO63+AL64-AM64),0)+IF(AND('Debt Setup'!$H$19&lt;&gt;"",'Debt Setup'!$H$19&lt;'Debt Setup'!$H$17),MAX(0,AS63+AP64-AQ64),0)+IF(AND('Debt Setup'!$H$20&lt;&gt;"",'Debt Setup'!$H$20&lt;'Debt Setup'!$H$17),MAX(0,AW63+AT64-AU64),0)+IF(AND('Debt Setup'!$H$21&lt;&gt;"",'Debt Setup'!$H$21&lt;'Debt Setup'!$H$17),MAX(0,BA63+AX64-AY64),0))))))</x:f>
      </x:c>
      <x:c r="AK64" s="54" t="str">
        <x:f>IF('Debt Setup'!$F$3=0,"",MAX(0,AK63+AH64-AI64-AJ64))</x:f>
      </x:c>
      <x:c r="AL64" s="54" t="str">
        <x:f>IF('Debt Setup'!$F$3=0,"",IF(AO63&lt;=0,0,AO63*'Debt Setup'!$D$18/100/12))</x:f>
      </x:c>
      <x:c r="AM64" s="54" t="str">
        <x:f>IF('Debt Setup'!$F$3=0,"",IF('Debt Setup'!$H$18="",0,MIN('Debt Setup'!$E$18,MAX(0,AO63+AL64))))</x:f>
      </x:c>
      <x:c r="AN64" s="54" t="str">
        <x:f>IF('Debt Setup'!$F$3=0,"",IF('Debt Setup'!$H$18="",0,MIN(MAX(0,AO63+AL64-AM64),MAX(0,'Debt Setup'!$F$5-(G64+K64+O64+S64+W64+AA64+AE64+AI64+AM64+AQ64+AU64+AY64)-(IF(AND('Debt Setup'!$H$10&lt;&gt;"",'Debt Setup'!$H$10&lt;'Debt Setup'!$H$18),MAX(0,I63+F64-G64),0)+IF(AND('Debt Setup'!$H$11&lt;&gt;"",'Debt Setup'!$H$11&lt;'Debt Setup'!$H$18),MAX(0,M63+J64-K64),0)+IF(AND('Debt Setup'!$H$12&lt;&gt;"",'Debt Setup'!$H$12&lt;'Debt Setup'!$H$18),MAX(0,Q63+N64-O64),0)+IF(AND('Debt Setup'!$H$13&lt;&gt;"",'Debt Setup'!$H$13&lt;'Debt Setup'!$H$18),MAX(0,U63+R64-S64),0)+IF(AND('Debt Setup'!$H$14&lt;&gt;"",'Debt Setup'!$H$14&lt;'Debt Setup'!$H$18),MAX(0,Y63+V64-W64),0)+IF(AND('Debt Setup'!$H$15&lt;&gt;"",'Debt Setup'!$H$15&lt;'Debt Setup'!$H$18),MAX(0,AC63+Z64-AA64),0)+IF(AND('Debt Setup'!$H$16&lt;&gt;"",'Debt Setup'!$H$16&lt;'Debt Setup'!$H$18),MAX(0,AG63+AD64-AE64),0)+IF(AND('Debt Setup'!$H$17&lt;&gt;"",'Debt Setup'!$H$17&lt;'Debt Setup'!$H$18),MAX(0,AK63+AH64-AI64),0)+IF(AND('Debt Setup'!$H$18&lt;&gt;"",'Debt Setup'!$H$18&lt;'Debt Setup'!$H$18),MAX(0,AO63+AL64-AM64),0)+IF(AND('Debt Setup'!$H$19&lt;&gt;"",'Debt Setup'!$H$19&lt;'Debt Setup'!$H$18),MAX(0,AS63+AP64-AQ64),0)+IF(AND('Debt Setup'!$H$20&lt;&gt;"",'Debt Setup'!$H$20&lt;'Debt Setup'!$H$18),MAX(0,AW63+AT64-AU64),0)+IF(AND('Debt Setup'!$H$21&lt;&gt;"",'Debt Setup'!$H$21&lt;'Debt Setup'!$H$18),MAX(0,BA63+AX64-AY64),0))))))</x:f>
      </x:c>
      <x:c r="AO64" s="54" t="str">
        <x:f>IF('Debt Setup'!$F$3=0,"",MAX(0,AO63+AL64-AM64-AN64))</x:f>
      </x:c>
      <x:c r="AP64" s="54" t="str">
        <x:f>IF('Debt Setup'!$F$3=0,"",IF(AS63&lt;=0,0,AS63*'Debt Setup'!$D$19/100/12))</x:f>
      </x:c>
      <x:c r="AQ64" s="54" t="str">
        <x:f>IF('Debt Setup'!$F$3=0,"",IF('Debt Setup'!$H$19="",0,MIN('Debt Setup'!$E$19,MAX(0,AS63+AP64))))</x:f>
      </x:c>
      <x:c r="AR64" s="54" t="str">
        <x:f>IF('Debt Setup'!$F$3=0,"",IF('Debt Setup'!$H$19="",0,MIN(MAX(0,AS63+AP64-AQ64),MAX(0,'Debt Setup'!$F$5-(G64+K64+O64+S64+W64+AA64+AE64+AI64+AM64+AQ64+AU64+AY64)-(IF(AND('Debt Setup'!$H$10&lt;&gt;"",'Debt Setup'!$H$10&lt;'Debt Setup'!$H$19),MAX(0,I63+F64-G64),0)+IF(AND('Debt Setup'!$H$11&lt;&gt;"",'Debt Setup'!$H$11&lt;'Debt Setup'!$H$19),MAX(0,M63+J64-K64),0)+IF(AND('Debt Setup'!$H$12&lt;&gt;"",'Debt Setup'!$H$12&lt;'Debt Setup'!$H$19),MAX(0,Q63+N64-O64),0)+IF(AND('Debt Setup'!$H$13&lt;&gt;"",'Debt Setup'!$H$13&lt;'Debt Setup'!$H$19),MAX(0,U63+R64-S64),0)+IF(AND('Debt Setup'!$H$14&lt;&gt;"",'Debt Setup'!$H$14&lt;'Debt Setup'!$H$19),MAX(0,Y63+V64-W64),0)+IF(AND('Debt Setup'!$H$15&lt;&gt;"",'Debt Setup'!$H$15&lt;'Debt Setup'!$H$19),MAX(0,AC63+Z64-AA64),0)+IF(AND('Debt Setup'!$H$16&lt;&gt;"",'Debt Setup'!$H$16&lt;'Debt Setup'!$H$19),MAX(0,AG63+AD64-AE64),0)+IF(AND('Debt Setup'!$H$17&lt;&gt;"",'Debt Setup'!$H$17&lt;'Debt Setup'!$H$19),MAX(0,AK63+AH64-AI64),0)+IF(AND('Debt Setup'!$H$18&lt;&gt;"",'Debt Setup'!$H$18&lt;'Debt Setup'!$H$19),MAX(0,AO63+AL64-AM64),0)+IF(AND('Debt Setup'!$H$19&lt;&gt;"",'Debt Setup'!$H$19&lt;'Debt Setup'!$H$19),MAX(0,AS63+AP64-AQ64),0)+IF(AND('Debt Setup'!$H$20&lt;&gt;"",'Debt Setup'!$H$20&lt;'Debt Setup'!$H$19),MAX(0,AW63+AT64-AU64),0)+IF(AND('Debt Setup'!$H$21&lt;&gt;"",'Debt Setup'!$H$21&lt;'Debt Setup'!$H$19),MAX(0,BA63+AX64-AY64),0))))))</x:f>
      </x:c>
      <x:c r="AS64" s="54" t="str">
        <x:f>IF('Debt Setup'!$F$3=0,"",MAX(0,AS63+AP64-AQ64-AR64))</x:f>
      </x:c>
      <x:c r="AT64" s="54" t="str">
        <x:f>IF('Debt Setup'!$F$3=0,"",IF(AW63&lt;=0,0,AW63*'Debt Setup'!$D$20/100/12))</x:f>
      </x:c>
      <x:c r="AU64" s="54" t="str">
        <x:f>IF('Debt Setup'!$F$3=0,"",IF('Debt Setup'!$H$20="",0,MIN('Debt Setup'!$E$20,MAX(0,AW63+AT64))))</x:f>
      </x:c>
      <x:c r="AV64" s="54" t="str">
        <x:f>IF('Debt Setup'!$F$3=0,"",IF('Debt Setup'!$H$20="",0,MIN(MAX(0,AW63+AT64-AU64),MAX(0,'Debt Setup'!$F$5-(G64+K64+O64+S64+W64+AA64+AE64+AI64+AM64+AQ64+AU64+AY64)-(IF(AND('Debt Setup'!$H$10&lt;&gt;"",'Debt Setup'!$H$10&lt;'Debt Setup'!$H$20),MAX(0,I63+F64-G64),0)+IF(AND('Debt Setup'!$H$11&lt;&gt;"",'Debt Setup'!$H$11&lt;'Debt Setup'!$H$20),MAX(0,M63+J64-K64),0)+IF(AND('Debt Setup'!$H$12&lt;&gt;"",'Debt Setup'!$H$12&lt;'Debt Setup'!$H$20),MAX(0,Q63+N64-O64),0)+IF(AND('Debt Setup'!$H$13&lt;&gt;"",'Debt Setup'!$H$13&lt;'Debt Setup'!$H$20),MAX(0,U63+R64-S64),0)+IF(AND('Debt Setup'!$H$14&lt;&gt;"",'Debt Setup'!$H$14&lt;'Debt Setup'!$H$20),MAX(0,Y63+V64-W64),0)+IF(AND('Debt Setup'!$H$15&lt;&gt;"",'Debt Setup'!$H$15&lt;'Debt Setup'!$H$20),MAX(0,AC63+Z64-AA64),0)+IF(AND('Debt Setup'!$H$16&lt;&gt;"",'Debt Setup'!$H$16&lt;'Debt Setup'!$H$20),MAX(0,AG63+AD64-AE64),0)+IF(AND('Debt Setup'!$H$17&lt;&gt;"",'Debt Setup'!$H$17&lt;'Debt Setup'!$H$20),MAX(0,AK63+AH64-AI64),0)+IF(AND('Debt Setup'!$H$18&lt;&gt;"",'Debt Setup'!$H$18&lt;'Debt Setup'!$H$20),MAX(0,AO63+AL64-AM64),0)+IF(AND('Debt Setup'!$H$19&lt;&gt;"",'Debt Setup'!$H$19&lt;'Debt Setup'!$H$20),MAX(0,AS63+AP64-AQ64),0)+IF(AND('Debt Setup'!$H$20&lt;&gt;"",'Debt Setup'!$H$20&lt;'Debt Setup'!$H$20),MAX(0,AW63+AT64-AU64),0)+IF(AND('Debt Setup'!$H$21&lt;&gt;"",'Debt Setup'!$H$21&lt;'Debt Setup'!$H$20),MAX(0,BA63+AX64-AY64),0))))))</x:f>
      </x:c>
      <x:c r="AW64" s="54" t="str">
        <x:f>IF('Debt Setup'!$F$3=0,"",MAX(0,AW63+AT64-AU64-AV64))</x:f>
      </x:c>
      <x:c r="AX64" s="54" t="str">
        <x:f>IF('Debt Setup'!$F$3=0,"",IF(BA63&lt;=0,0,BA63*'Debt Setup'!$D$21/100/12))</x:f>
      </x:c>
      <x:c r="AY64" s="54" t="str">
        <x:f>IF('Debt Setup'!$F$3=0,"",IF('Debt Setup'!$H$21="",0,MIN('Debt Setup'!$E$21,MAX(0,BA63+AX64))))</x:f>
      </x:c>
      <x:c r="AZ64" s="54" t="str">
        <x:f>IF('Debt Setup'!$F$3=0,"",IF('Debt Setup'!$H$21="",0,MIN(MAX(0,BA63+AX64-AY64),MAX(0,'Debt Setup'!$F$5-(G64+K64+O64+S64+W64+AA64+AE64+AI64+AM64+AQ64+AU64+AY64)-(IF(AND('Debt Setup'!$H$10&lt;&gt;"",'Debt Setup'!$H$10&lt;'Debt Setup'!$H$21),MAX(0,I63+F64-G64),0)+IF(AND('Debt Setup'!$H$11&lt;&gt;"",'Debt Setup'!$H$11&lt;'Debt Setup'!$H$21),MAX(0,M63+J64-K64),0)+IF(AND('Debt Setup'!$H$12&lt;&gt;"",'Debt Setup'!$H$12&lt;'Debt Setup'!$H$21),MAX(0,Q63+N64-O64),0)+IF(AND('Debt Setup'!$H$13&lt;&gt;"",'Debt Setup'!$H$13&lt;'Debt Setup'!$H$21),MAX(0,U63+R64-S64),0)+IF(AND('Debt Setup'!$H$14&lt;&gt;"",'Debt Setup'!$H$14&lt;'Debt Setup'!$H$21),MAX(0,Y63+V64-W64),0)+IF(AND('Debt Setup'!$H$15&lt;&gt;"",'Debt Setup'!$H$15&lt;'Debt Setup'!$H$21),MAX(0,AC63+Z64-AA64),0)+IF(AND('Debt Setup'!$H$16&lt;&gt;"",'Debt Setup'!$H$16&lt;'Debt Setup'!$H$21),MAX(0,AG63+AD64-AE64),0)+IF(AND('Debt Setup'!$H$17&lt;&gt;"",'Debt Setup'!$H$17&lt;'Debt Setup'!$H$21),MAX(0,AK63+AH64-AI64),0)+IF(AND('Debt Setup'!$H$18&lt;&gt;"",'Debt Setup'!$H$18&lt;'Debt Setup'!$H$21),MAX(0,AO63+AL64-AM64),0)+IF(AND('Debt Setup'!$H$19&lt;&gt;"",'Debt Setup'!$H$19&lt;'Debt Setup'!$H$21),MAX(0,AS63+AP64-AQ64),0)+IF(AND('Debt Setup'!$H$20&lt;&gt;"",'Debt Setup'!$H$20&lt;'Debt Setup'!$H$21),MAX(0,AW63+AT64-AU64),0)+IF(AND('Debt Setup'!$H$21&lt;&gt;"",'Debt Setup'!$H$21&lt;'Debt Setup'!$H$21),MAX(0,BA63+AX64-AY64),0))))))</x:f>
      </x:c>
      <x:c r="BA64" s="54" t="str">
        <x:f>IF('Debt Setup'!$F$3=0,"",MAX(0,BA63+AX64-AY64-AZ64))</x:f>
      </x:c>
    </x:row>
    <x:row r="65">
      <x:c r="A65" t="n">
        <x:v>60</x:v>
      </x:c>
      <x:c r="B65" s="86" t="str">
        <x:f>IF('Debt Setup'!$F$3=0,"",DATE(YEAR('Debt Setup'!$B$6),MONTH('Debt Setup'!$B$6)+A65-1,1))</x:f>
      </x:c>
      <x:c r="C65" s="54" t="str">
        <x:f>IF('Debt Setup'!$F$3=0,"",I65+M65+Q65+U65+Y65+AC65+AG65+AK65+AO65+AS65+AW65+BA65)</x:f>
      </x:c>
      <x:c r="D65" s="54" t="str">
        <x:f>IF('Debt Setup'!$F$3=0,"",G65+H65+K65+L65+O65+P65+S65+T65+W65+X65+AA65+AB65+AE65+AF65+AI65+AJ65+AM65+AN65+AQ65+AR65+AU65+AV65+AY65+AZ65)</x:f>
      </x:c>
      <x:c r="E65" s="54" t="str">
        <x:f>IF('Debt Setup'!$F$3=0,"",F65+J65+N65+R65+V65+Z65+AD65+AH65+AL65+AP65+AT65+AX65)</x:f>
      </x:c>
      <x:c r="F65" s="54" t="str">
        <x:f>IF('Debt Setup'!$F$3=0,"",IF(I64&lt;=0,0,I64*'Debt Setup'!$D$10/100/12))</x:f>
      </x:c>
      <x:c r="G65" s="54" t="str">
        <x:f>IF('Debt Setup'!$F$3=0,"",IF('Debt Setup'!$H$10="",0,MIN('Debt Setup'!$E$10,MAX(0,I64+F65))))</x:f>
      </x:c>
      <x:c r="H65" s="54" t="str">
        <x:f>IF('Debt Setup'!$F$3=0,"",IF('Debt Setup'!$H$10="",0,MIN(MAX(0,I64+F65-G65),MAX(0,'Debt Setup'!$F$5-(G65+K65+O65+S65+W65+AA65+AE65+AI65+AM65+AQ65+AU65+AY65)-(IF(AND('Debt Setup'!$H$10&lt;&gt;"",'Debt Setup'!$H$10&lt;'Debt Setup'!$H$10),MAX(0,I64+F65-G65),0)+IF(AND('Debt Setup'!$H$11&lt;&gt;"",'Debt Setup'!$H$11&lt;'Debt Setup'!$H$10),MAX(0,M64+J65-K65),0)+IF(AND('Debt Setup'!$H$12&lt;&gt;"",'Debt Setup'!$H$12&lt;'Debt Setup'!$H$10),MAX(0,Q64+N65-O65),0)+IF(AND('Debt Setup'!$H$13&lt;&gt;"",'Debt Setup'!$H$13&lt;'Debt Setup'!$H$10),MAX(0,U64+R65-S65),0)+IF(AND('Debt Setup'!$H$14&lt;&gt;"",'Debt Setup'!$H$14&lt;'Debt Setup'!$H$10),MAX(0,Y64+V65-W65),0)+IF(AND('Debt Setup'!$H$15&lt;&gt;"",'Debt Setup'!$H$15&lt;'Debt Setup'!$H$10),MAX(0,AC64+Z65-AA65),0)+IF(AND('Debt Setup'!$H$16&lt;&gt;"",'Debt Setup'!$H$16&lt;'Debt Setup'!$H$10),MAX(0,AG64+AD65-AE65),0)+IF(AND('Debt Setup'!$H$17&lt;&gt;"",'Debt Setup'!$H$17&lt;'Debt Setup'!$H$10),MAX(0,AK64+AH65-AI65),0)+IF(AND('Debt Setup'!$H$18&lt;&gt;"",'Debt Setup'!$H$18&lt;'Debt Setup'!$H$10),MAX(0,AO64+AL65-AM65),0)+IF(AND('Debt Setup'!$H$19&lt;&gt;"",'Debt Setup'!$H$19&lt;'Debt Setup'!$H$10),MAX(0,AS64+AP65-AQ65),0)+IF(AND('Debt Setup'!$H$20&lt;&gt;"",'Debt Setup'!$H$20&lt;'Debt Setup'!$H$10),MAX(0,AW64+AT65-AU65),0)+IF(AND('Debt Setup'!$H$21&lt;&gt;"",'Debt Setup'!$H$21&lt;'Debt Setup'!$H$10),MAX(0,BA64+AX65-AY65),0))))))</x:f>
      </x:c>
      <x:c r="I65" s="54" t="str">
        <x:f>IF('Debt Setup'!$F$3=0,"",MAX(0,I64+F65-G65-H65))</x:f>
      </x:c>
      <x:c r="J65" s="54" t="str">
        <x:f>IF('Debt Setup'!$F$3=0,"",IF(M64&lt;=0,0,M64*'Debt Setup'!$D$11/100/12))</x:f>
      </x:c>
      <x:c r="K65" s="54" t="str">
        <x:f>IF('Debt Setup'!$F$3=0,"",IF('Debt Setup'!$H$11="",0,MIN('Debt Setup'!$E$11,MAX(0,M64+J65))))</x:f>
      </x:c>
      <x:c r="L65" s="54" t="str">
        <x:f>IF('Debt Setup'!$F$3=0,"",IF('Debt Setup'!$H$11="",0,MIN(MAX(0,M64+J65-K65),MAX(0,'Debt Setup'!$F$5-(G65+K65+O65+S65+W65+AA65+AE65+AI65+AM65+AQ65+AU65+AY65)-(IF(AND('Debt Setup'!$H$10&lt;&gt;"",'Debt Setup'!$H$10&lt;'Debt Setup'!$H$11),MAX(0,I64+F65-G65),0)+IF(AND('Debt Setup'!$H$11&lt;&gt;"",'Debt Setup'!$H$11&lt;'Debt Setup'!$H$11),MAX(0,M64+J65-K65),0)+IF(AND('Debt Setup'!$H$12&lt;&gt;"",'Debt Setup'!$H$12&lt;'Debt Setup'!$H$11),MAX(0,Q64+N65-O65),0)+IF(AND('Debt Setup'!$H$13&lt;&gt;"",'Debt Setup'!$H$13&lt;'Debt Setup'!$H$11),MAX(0,U64+R65-S65),0)+IF(AND('Debt Setup'!$H$14&lt;&gt;"",'Debt Setup'!$H$14&lt;'Debt Setup'!$H$11),MAX(0,Y64+V65-W65),0)+IF(AND('Debt Setup'!$H$15&lt;&gt;"",'Debt Setup'!$H$15&lt;'Debt Setup'!$H$11),MAX(0,AC64+Z65-AA65),0)+IF(AND('Debt Setup'!$H$16&lt;&gt;"",'Debt Setup'!$H$16&lt;'Debt Setup'!$H$11),MAX(0,AG64+AD65-AE65),0)+IF(AND('Debt Setup'!$H$17&lt;&gt;"",'Debt Setup'!$H$17&lt;'Debt Setup'!$H$11),MAX(0,AK64+AH65-AI65),0)+IF(AND('Debt Setup'!$H$18&lt;&gt;"",'Debt Setup'!$H$18&lt;'Debt Setup'!$H$11),MAX(0,AO64+AL65-AM65),0)+IF(AND('Debt Setup'!$H$19&lt;&gt;"",'Debt Setup'!$H$19&lt;'Debt Setup'!$H$11),MAX(0,AS64+AP65-AQ65),0)+IF(AND('Debt Setup'!$H$20&lt;&gt;"",'Debt Setup'!$H$20&lt;'Debt Setup'!$H$11),MAX(0,AW64+AT65-AU65),0)+IF(AND('Debt Setup'!$H$21&lt;&gt;"",'Debt Setup'!$H$21&lt;'Debt Setup'!$H$11),MAX(0,BA64+AX65-AY65),0))))))</x:f>
      </x:c>
      <x:c r="M65" s="54" t="str">
        <x:f>IF('Debt Setup'!$F$3=0,"",MAX(0,M64+J65-K65-L65))</x:f>
      </x:c>
      <x:c r="N65" s="54" t="str">
        <x:f>IF('Debt Setup'!$F$3=0,"",IF(Q64&lt;=0,0,Q64*'Debt Setup'!$D$12/100/12))</x:f>
      </x:c>
      <x:c r="O65" s="54" t="str">
        <x:f>IF('Debt Setup'!$F$3=0,"",IF('Debt Setup'!$H$12="",0,MIN('Debt Setup'!$E$12,MAX(0,Q64+N65))))</x:f>
      </x:c>
      <x:c r="P65" s="54" t="str">
        <x:f>IF('Debt Setup'!$F$3=0,"",IF('Debt Setup'!$H$12="",0,MIN(MAX(0,Q64+N65-O65),MAX(0,'Debt Setup'!$F$5-(G65+K65+O65+S65+W65+AA65+AE65+AI65+AM65+AQ65+AU65+AY65)-(IF(AND('Debt Setup'!$H$10&lt;&gt;"",'Debt Setup'!$H$10&lt;'Debt Setup'!$H$12),MAX(0,I64+F65-G65),0)+IF(AND('Debt Setup'!$H$11&lt;&gt;"",'Debt Setup'!$H$11&lt;'Debt Setup'!$H$12),MAX(0,M64+J65-K65),0)+IF(AND('Debt Setup'!$H$12&lt;&gt;"",'Debt Setup'!$H$12&lt;'Debt Setup'!$H$12),MAX(0,Q64+N65-O65),0)+IF(AND('Debt Setup'!$H$13&lt;&gt;"",'Debt Setup'!$H$13&lt;'Debt Setup'!$H$12),MAX(0,U64+R65-S65),0)+IF(AND('Debt Setup'!$H$14&lt;&gt;"",'Debt Setup'!$H$14&lt;'Debt Setup'!$H$12),MAX(0,Y64+V65-W65),0)+IF(AND('Debt Setup'!$H$15&lt;&gt;"",'Debt Setup'!$H$15&lt;'Debt Setup'!$H$12),MAX(0,AC64+Z65-AA65),0)+IF(AND('Debt Setup'!$H$16&lt;&gt;"",'Debt Setup'!$H$16&lt;'Debt Setup'!$H$12),MAX(0,AG64+AD65-AE65),0)+IF(AND('Debt Setup'!$H$17&lt;&gt;"",'Debt Setup'!$H$17&lt;'Debt Setup'!$H$12),MAX(0,AK64+AH65-AI65),0)+IF(AND('Debt Setup'!$H$18&lt;&gt;"",'Debt Setup'!$H$18&lt;'Debt Setup'!$H$12),MAX(0,AO64+AL65-AM65),0)+IF(AND('Debt Setup'!$H$19&lt;&gt;"",'Debt Setup'!$H$19&lt;'Debt Setup'!$H$12),MAX(0,AS64+AP65-AQ65),0)+IF(AND('Debt Setup'!$H$20&lt;&gt;"",'Debt Setup'!$H$20&lt;'Debt Setup'!$H$12),MAX(0,AW64+AT65-AU65),0)+IF(AND('Debt Setup'!$H$21&lt;&gt;"",'Debt Setup'!$H$21&lt;'Debt Setup'!$H$12),MAX(0,BA64+AX65-AY65),0))))))</x:f>
      </x:c>
      <x:c r="Q65" s="54" t="str">
        <x:f>IF('Debt Setup'!$F$3=0,"",MAX(0,Q64+N65-O65-P65))</x:f>
      </x:c>
      <x:c r="R65" s="54" t="str">
        <x:f>IF('Debt Setup'!$F$3=0,"",IF(U64&lt;=0,0,U64*'Debt Setup'!$D$13/100/12))</x:f>
      </x:c>
      <x:c r="S65" s="54" t="str">
        <x:f>IF('Debt Setup'!$F$3=0,"",IF('Debt Setup'!$H$13="",0,MIN('Debt Setup'!$E$13,MAX(0,U64+R65))))</x:f>
      </x:c>
      <x:c r="T65" s="54" t="str">
        <x:f>IF('Debt Setup'!$F$3=0,"",IF('Debt Setup'!$H$13="",0,MIN(MAX(0,U64+R65-S65),MAX(0,'Debt Setup'!$F$5-(G65+K65+O65+S65+W65+AA65+AE65+AI65+AM65+AQ65+AU65+AY65)-(IF(AND('Debt Setup'!$H$10&lt;&gt;"",'Debt Setup'!$H$10&lt;'Debt Setup'!$H$13),MAX(0,I64+F65-G65),0)+IF(AND('Debt Setup'!$H$11&lt;&gt;"",'Debt Setup'!$H$11&lt;'Debt Setup'!$H$13),MAX(0,M64+J65-K65),0)+IF(AND('Debt Setup'!$H$12&lt;&gt;"",'Debt Setup'!$H$12&lt;'Debt Setup'!$H$13),MAX(0,Q64+N65-O65),0)+IF(AND('Debt Setup'!$H$13&lt;&gt;"",'Debt Setup'!$H$13&lt;'Debt Setup'!$H$13),MAX(0,U64+R65-S65),0)+IF(AND('Debt Setup'!$H$14&lt;&gt;"",'Debt Setup'!$H$14&lt;'Debt Setup'!$H$13),MAX(0,Y64+V65-W65),0)+IF(AND('Debt Setup'!$H$15&lt;&gt;"",'Debt Setup'!$H$15&lt;'Debt Setup'!$H$13),MAX(0,AC64+Z65-AA65),0)+IF(AND('Debt Setup'!$H$16&lt;&gt;"",'Debt Setup'!$H$16&lt;'Debt Setup'!$H$13),MAX(0,AG64+AD65-AE65),0)+IF(AND('Debt Setup'!$H$17&lt;&gt;"",'Debt Setup'!$H$17&lt;'Debt Setup'!$H$13),MAX(0,AK64+AH65-AI65),0)+IF(AND('Debt Setup'!$H$18&lt;&gt;"",'Debt Setup'!$H$18&lt;'Debt Setup'!$H$13),MAX(0,AO64+AL65-AM65),0)+IF(AND('Debt Setup'!$H$19&lt;&gt;"",'Debt Setup'!$H$19&lt;'Debt Setup'!$H$13),MAX(0,AS64+AP65-AQ65),0)+IF(AND('Debt Setup'!$H$20&lt;&gt;"",'Debt Setup'!$H$20&lt;'Debt Setup'!$H$13),MAX(0,AW64+AT65-AU65),0)+IF(AND('Debt Setup'!$H$21&lt;&gt;"",'Debt Setup'!$H$21&lt;'Debt Setup'!$H$13),MAX(0,BA64+AX65-AY65),0))))))</x:f>
      </x:c>
      <x:c r="U65" s="54" t="str">
        <x:f>IF('Debt Setup'!$F$3=0,"",MAX(0,U64+R65-S65-T65))</x:f>
      </x:c>
      <x:c r="V65" s="54" t="str">
        <x:f>IF('Debt Setup'!$F$3=0,"",IF(Y64&lt;=0,0,Y64*'Debt Setup'!$D$14/100/12))</x:f>
      </x:c>
      <x:c r="W65" s="54" t="str">
        <x:f>IF('Debt Setup'!$F$3=0,"",IF('Debt Setup'!$H$14="",0,MIN('Debt Setup'!$E$14,MAX(0,Y64+V65))))</x:f>
      </x:c>
      <x:c r="X65" s="54" t="str">
        <x:f>IF('Debt Setup'!$F$3=0,"",IF('Debt Setup'!$H$14="",0,MIN(MAX(0,Y64+V65-W65),MAX(0,'Debt Setup'!$F$5-(G65+K65+O65+S65+W65+AA65+AE65+AI65+AM65+AQ65+AU65+AY65)-(IF(AND('Debt Setup'!$H$10&lt;&gt;"",'Debt Setup'!$H$10&lt;'Debt Setup'!$H$14),MAX(0,I64+F65-G65),0)+IF(AND('Debt Setup'!$H$11&lt;&gt;"",'Debt Setup'!$H$11&lt;'Debt Setup'!$H$14),MAX(0,M64+J65-K65),0)+IF(AND('Debt Setup'!$H$12&lt;&gt;"",'Debt Setup'!$H$12&lt;'Debt Setup'!$H$14),MAX(0,Q64+N65-O65),0)+IF(AND('Debt Setup'!$H$13&lt;&gt;"",'Debt Setup'!$H$13&lt;'Debt Setup'!$H$14),MAX(0,U64+R65-S65),0)+IF(AND('Debt Setup'!$H$14&lt;&gt;"",'Debt Setup'!$H$14&lt;'Debt Setup'!$H$14),MAX(0,Y64+V65-W65),0)+IF(AND('Debt Setup'!$H$15&lt;&gt;"",'Debt Setup'!$H$15&lt;'Debt Setup'!$H$14),MAX(0,AC64+Z65-AA65),0)+IF(AND('Debt Setup'!$H$16&lt;&gt;"",'Debt Setup'!$H$16&lt;'Debt Setup'!$H$14),MAX(0,AG64+AD65-AE65),0)+IF(AND('Debt Setup'!$H$17&lt;&gt;"",'Debt Setup'!$H$17&lt;'Debt Setup'!$H$14),MAX(0,AK64+AH65-AI65),0)+IF(AND('Debt Setup'!$H$18&lt;&gt;"",'Debt Setup'!$H$18&lt;'Debt Setup'!$H$14),MAX(0,AO64+AL65-AM65),0)+IF(AND('Debt Setup'!$H$19&lt;&gt;"",'Debt Setup'!$H$19&lt;'Debt Setup'!$H$14),MAX(0,AS64+AP65-AQ65),0)+IF(AND('Debt Setup'!$H$20&lt;&gt;"",'Debt Setup'!$H$20&lt;'Debt Setup'!$H$14),MAX(0,AW64+AT65-AU65),0)+IF(AND('Debt Setup'!$H$21&lt;&gt;"",'Debt Setup'!$H$21&lt;'Debt Setup'!$H$14),MAX(0,BA64+AX65-AY65),0))))))</x:f>
      </x:c>
      <x:c r="Y65" s="54" t="str">
        <x:f>IF('Debt Setup'!$F$3=0,"",MAX(0,Y64+V65-W65-X65))</x:f>
      </x:c>
      <x:c r="Z65" s="54" t="str">
        <x:f>IF('Debt Setup'!$F$3=0,"",IF(AC64&lt;=0,0,AC64*'Debt Setup'!$D$15/100/12))</x:f>
      </x:c>
      <x:c r="AA65" s="54" t="str">
        <x:f>IF('Debt Setup'!$F$3=0,"",IF('Debt Setup'!$H$15="",0,MIN('Debt Setup'!$E$15,MAX(0,AC64+Z65))))</x:f>
      </x:c>
      <x:c r="AB65" s="54" t="str">
        <x:f>IF('Debt Setup'!$F$3=0,"",IF('Debt Setup'!$H$15="",0,MIN(MAX(0,AC64+Z65-AA65),MAX(0,'Debt Setup'!$F$5-(G65+K65+O65+S65+W65+AA65+AE65+AI65+AM65+AQ65+AU65+AY65)-(IF(AND('Debt Setup'!$H$10&lt;&gt;"",'Debt Setup'!$H$10&lt;'Debt Setup'!$H$15),MAX(0,I64+F65-G65),0)+IF(AND('Debt Setup'!$H$11&lt;&gt;"",'Debt Setup'!$H$11&lt;'Debt Setup'!$H$15),MAX(0,M64+J65-K65),0)+IF(AND('Debt Setup'!$H$12&lt;&gt;"",'Debt Setup'!$H$12&lt;'Debt Setup'!$H$15),MAX(0,Q64+N65-O65),0)+IF(AND('Debt Setup'!$H$13&lt;&gt;"",'Debt Setup'!$H$13&lt;'Debt Setup'!$H$15),MAX(0,U64+R65-S65),0)+IF(AND('Debt Setup'!$H$14&lt;&gt;"",'Debt Setup'!$H$14&lt;'Debt Setup'!$H$15),MAX(0,Y64+V65-W65),0)+IF(AND('Debt Setup'!$H$15&lt;&gt;"",'Debt Setup'!$H$15&lt;'Debt Setup'!$H$15),MAX(0,AC64+Z65-AA65),0)+IF(AND('Debt Setup'!$H$16&lt;&gt;"",'Debt Setup'!$H$16&lt;'Debt Setup'!$H$15),MAX(0,AG64+AD65-AE65),0)+IF(AND('Debt Setup'!$H$17&lt;&gt;"",'Debt Setup'!$H$17&lt;'Debt Setup'!$H$15),MAX(0,AK64+AH65-AI65),0)+IF(AND('Debt Setup'!$H$18&lt;&gt;"",'Debt Setup'!$H$18&lt;'Debt Setup'!$H$15),MAX(0,AO64+AL65-AM65),0)+IF(AND('Debt Setup'!$H$19&lt;&gt;"",'Debt Setup'!$H$19&lt;'Debt Setup'!$H$15),MAX(0,AS64+AP65-AQ65),0)+IF(AND('Debt Setup'!$H$20&lt;&gt;"",'Debt Setup'!$H$20&lt;'Debt Setup'!$H$15),MAX(0,AW64+AT65-AU65),0)+IF(AND('Debt Setup'!$H$21&lt;&gt;"",'Debt Setup'!$H$21&lt;'Debt Setup'!$H$15),MAX(0,BA64+AX65-AY65),0))))))</x:f>
      </x:c>
      <x:c r="AC65" s="54" t="str">
        <x:f>IF('Debt Setup'!$F$3=0,"",MAX(0,AC64+Z65-AA65-AB65))</x:f>
      </x:c>
      <x:c r="AD65" s="54" t="str">
        <x:f>IF('Debt Setup'!$F$3=0,"",IF(AG64&lt;=0,0,AG64*'Debt Setup'!$D$16/100/12))</x:f>
      </x:c>
      <x:c r="AE65" s="54" t="str">
        <x:f>IF('Debt Setup'!$F$3=0,"",IF('Debt Setup'!$H$16="",0,MIN('Debt Setup'!$E$16,MAX(0,AG64+AD65))))</x:f>
      </x:c>
      <x:c r="AF65" s="54" t="str">
        <x:f>IF('Debt Setup'!$F$3=0,"",IF('Debt Setup'!$H$16="",0,MIN(MAX(0,AG64+AD65-AE65),MAX(0,'Debt Setup'!$F$5-(G65+K65+O65+S65+W65+AA65+AE65+AI65+AM65+AQ65+AU65+AY65)-(IF(AND('Debt Setup'!$H$10&lt;&gt;"",'Debt Setup'!$H$10&lt;'Debt Setup'!$H$16),MAX(0,I64+F65-G65),0)+IF(AND('Debt Setup'!$H$11&lt;&gt;"",'Debt Setup'!$H$11&lt;'Debt Setup'!$H$16),MAX(0,M64+J65-K65),0)+IF(AND('Debt Setup'!$H$12&lt;&gt;"",'Debt Setup'!$H$12&lt;'Debt Setup'!$H$16),MAX(0,Q64+N65-O65),0)+IF(AND('Debt Setup'!$H$13&lt;&gt;"",'Debt Setup'!$H$13&lt;'Debt Setup'!$H$16),MAX(0,U64+R65-S65),0)+IF(AND('Debt Setup'!$H$14&lt;&gt;"",'Debt Setup'!$H$14&lt;'Debt Setup'!$H$16),MAX(0,Y64+V65-W65),0)+IF(AND('Debt Setup'!$H$15&lt;&gt;"",'Debt Setup'!$H$15&lt;'Debt Setup'!$H$16),MAX(0,AC64+Z65-AA65),0)+IF(AND('Debt Setup'!$H$16&lt;&gt;"",'Debt Setup'!$H$16&lt;'Debt Setup'!$H$16),MAX(0,AG64+AD65-AE65),0)+IF(AND('Debt Setup'!$H$17&lt;&gt;"",'Debt Setup'!$H$17&lt;'Debt Setup'!$H$16),MAX(0,AK64+AH65-AI65),0)+IF(AND('Debt Setup'!$H$18&lt;&gt;"",'Debt Setup'!$H$18&lt;'Debt Setup'!$H$16),MAX(0,AO64+AL65-AM65),0)+IF(AND('Debt Setup'!$H$19&lt;&gt;"",'Debt Setup'!$H$19&lt;'Debt Setup'!$H$16),MAX(0,AS64+AP65-AQ65),0)+IF(AND('Debt Setup'!$H$20&lt;&gt;"",'Debt Setup'!$H$20&lt;'Debt Setup'!$H$16),MAX(0,AW64+AT65-AU65),0)+IF(AND('Debt Setup'!$H$21&lt;&gt;"",'Debt Setup'!$H$21&lt;'Debt Setup'!$H$16),MAX(0,BA64+AX65-AY65),0))))))</x:f>
      </x:c>
      <x:c r="AG65" s="54" t="str">
        <x:f>IF('Debt Setup'!$F$3=0,"",MAX(0,AG64+AD65-AE65-AF65))</x:f>
      </x:c>
      <x:c r="AH65" s="54" t="str">
        <x:f>IF('Debt Setup'!$F$3=0,"",IF(AK64&lt;=0,0,AK64*'Debt Setup'!$D$17/100/12))</x:f>
      </x:c>
      <x:c r="AI65" s="54" t="str">
        <x:f>IF('Debt Setup'!$F$3=0,"",IF('Debt Setup'!$H$17="",0,MIN('Debt Setup'!$E$17,MAX(0,AK64+AH65))))</x:f>
      </x:c>
      <x:c r="AJ65" s="54" t="str">
        <x:f>IF('Debt Setup'!$F$3=0,"",IF('Debt Setup'!$H$17="",0,MIN(MAX(0,AK64+AH65-AI65),MAX(0,'Debt Setup'!$F$5-(G65+K65+O65+S65+W65+AA65+AE65+AI65+AM65+AQ65+AU65+AY65)-(IF(AND('Debt Setup'!$H$10&lt;&gt;"",'Debt Setup'!$H$10&lt;'Debt Setup'!$H$17),MAX(0,I64+F65-G65),0)+IF(AND('Debt Setup'!$H$11&lt;&gt;"",'Debt Setup'!$H$11&lt;'Debt Setup'!$H$17),MAX(0,M64+J65-K65),0)+IF(AND('Debt Setup'!$H$12&lt;&gt;"",'Debt Setup'!$H$12&lt;'Debt Setup'!$H$17),MAX(0,Q64+N65-O65),0)+IF(AND('Debt Setup'!$H$13&lt;&gt;"",'Debt Setup'!$H$13&lt;'Debt Setup'!$H$17),MAX(0,U64+R65-S65),0)+IF(AND('Debt Setup'!$H$14&lt;&gt;"",'Debt Setup'!$H$14&lt;'Debt Setup'!$H$17),MAX(0,Y64+V65-W65),0)+IF(AND('Debt Setup'!$H$15&lt;&gt;"",'Debt Setup'!$H$15&lt;'Debt Setup'!$H$17),MAX(0,AC64+Z65-AA65),0)+IF(AND('Debt Setup'!$H$16&lt;&gt;"",'Debt Setup'!$H$16&lt;'Debt Setup'!$H$17),MAX(0,AG64+AD65-AE65),0)+IF(AND('Debt Setup'!$H$17&lt;&gt;"",'Debt Setup'!$H$17&lt;'Debt Setup'!$H$17),MAX(0,AK64+AH65-AI65),0)+IF(AND('Debt Setup'!$H$18&lt;&gt;"",'Debt Setup'!$H$18&lt;'Debt Setup'!$H$17),MAX(0,AO64+AL65-AM65),0)+IF(AND('Debt Setup'!$H$19&lt;&gt;"",'Debt Setup'!$H$19&lt;'Debt Setup'!$H$17),MAX(0,AS64+AP65-AQ65),0)+IF(AND('Debt Setup'!$H$20&lt;&gt;"",'Debt Setup'!$H$20&lt;'Debt Setup'!$H$17),MAX(0,AW64+AT65-AU65),0)+IF(AND('Debt Setup'!$H$21&lt;&gt;"",'Debt Setup'!$H$21&lt;'Debt Setup'!$H$17),MAX(0,BA64+AX65-AY65),0))))))</x:f>
      </x:c>
      <x:c r="AK65" s="54" t="str">
        <x:f>IF('Debt Setup'!$F$3=0,"",MAX(0,AK64+AH65-AI65-AJ65))</x:f>
      </x:c>
      <x:c r="AL65" s="54" t="str">
        <x:f>IF('Debt Setup'!$F$3=0,"",IF(AO64&lt;=0,0,AO64*'Debt Setup'!$D$18/100/12))</x:f>
      </x:c>
      <x:c r="AM65" s="54" t="str">
        <x:f>IF('Debt Setup'!$F$3=0,"",IF('Debt Setup'!$H$18="",0,MIN('Debt Setup'!$E$18,MAX(0,AO64+AL65))))</x:f>
      </x:c>
      <x:c r="AN65" s="54" t="str">
        <x:f>IF('Debt Setup'!$F$3=0,"",IF('Debt Setup'!$H$18="",0,MIN(MAX(0,AO64+AL65-AM65),MAX(0,'Debt Setup'!$F$5-(G65+K65+O65+S65+W65+AA65+AE65+AI65+AM65+AQ65+AU65+AY65)-(IF(AND('Debt Setup'!$H$10&lt;&gt;"",'Debt Setup'!$H$10&lt;'Debt Setup'!$H$18),MAX(0,I64+F65-G65),0)+IF(AND('Debt Setup'!$H$11&lt;&gt;"",'Debt Setup'!$H$11&lt;'Debt Setup'!$H$18),MAX(0,M64+J65-K65),0)+IF(AND('Debt Setup'!$H$12&lt;&gt;"",'Debt Setup'!$H$12&lt;'Debt Setup'!$H$18),MAX(0,Q64+N65-O65),0)+IF(AND('Debt Setup'!$H$13&lt;&gt;"",'Debt Setup'!$H$13&lt;'Debt Setup'!$H$18),MAX(0,U64+R65-S65),0)+IF(AND('Debt Setup'!$H$14&lt;&gt;"",'Debt Setup'!$H$14&lt;'Debt Setup'!$H$18),MAX(0,Y64+V65-W65),0)+IF(AND('Debt Setup'!$H$15&lt;&gt;"",'Debt Setup'!$H$15&lt;'Debt Setup'!$H$18),MAX(0,AC64+Z65-AA65),0)+IF(AND('Debt Setup'!$H$16&lt;&gt;"",'Debt Setup'!$H$16&lt;'Debt Setup'!$H$18),MAX(0,AG64+AD65-AE65),0)+IF(AND('Debt Setup'!$H$17&lt;&gt;"",'Debt Setup'!$H$17&lt;'Debt Setup'!$H$18),MAX(0,AK64+AH65-AI65),0)+IF(AND('Debt Setup'!$H$18&lt;&gt;"",'Debt Setup'!$H$18&lt;'Debt Setup'!$H$18),MAX(0,AO64+AL65-AM65),0)+IF(AND('Debt Setup'!$H$19&lt;&gt;"",'Debt Setup'!$H$19&lt;'Debt Setup'!$H$18),MAX(0,AS64+AP65-AQ65),0)+IF(AND('Debt Setup'!$H$20&lt;&gt;"",'Debt Setup'!$H$20&lt;'Debt Setup'!$H$18),MAX(0,AW64+AT65-AU65),0)+IF(AND('Debt Setup'!$H$21&lt;&gt;"",'Debt Setup'!$H$21&lt;'Debt Setup'!$H$18),MAX(0,BA64+AX65-AY65),0))))))</x:f>
      </x:c>
      <x:c r="AO65" s="54" t="str">
        <x:f>IF('Debt Setup'!$F$3=0,"",MAX(0,AO64+AL65-AM65-AN65))</x:f>
      </x:c>
      <x:c r="AP65" s="54" t="str">
        <x:f>IF('Debt Setup'!$F$3=0,"",IF(AS64&lt;=0,0,AS64*'Debt Setup'!$D$19/100/12))</x:f>
      </x:c>
      <x:c r="AQ65" s="54" t="str">
        <x:f>IF('Debt Setup'!$F$3=0,"",IF('Debt Setup'!$H$19="",0,MIN('Debt Setup'!$E$19,MAX(0,AS64+AP65))))</x:f>
      </x:c>
      <x:c r="AR65" s="54" t="str">
        <x:f>IF('Debt Setup'!$F$3=0,"",IF('Debt Setup'!$H$19="",0,MIN(MAX(0,AS64+AP65-AQ65),MAX(0,'Debt Setup'!$F$5-(G65+K65+O65+S65+W65+AA65+AE65+AI65+AM65+AQ65+AU65+AY65)-(IF(AND('Debt Setup'!$H$10&lt;&gt;"",'Debt Setup'!$H$10&lt;'Debt Setup'!$H$19),MAX(0,I64+F65-G65),0)+IF(AND('Debt Setup'!$H$11&lt;&gt;"",'Debt Setup'!$H$11&lt;'Debt Setup'!$H$19),MAX(0,M64+J65-K65),0)+IF(AND('Debt Setup'!$H$12&lt;&gt;"",'Debt Setup'!$H$12&lt;'Debt Setup'!$H$19),MAX(0,Q64+N65-O65),0)+IF(AND('Debt Setup'!$H$13&lt;&gt;"",'Debt Setup'!$H$13&lt;'Debt Setup'!$H$19),MAX(0,U64+R65-S65),0)+IF(AND('Debt Setup'!$H$14&lt;&gt;"",'Debt Setup'!$H$14&lt;'Debt Setup'!$H$19),MAX(0,Y64+V65-W65),0)+IF(AND('Debt Setup'!$H$15&lt;&gt;"",'Debt Setup'!$H$15&lt;'Debt Setup'!$H$19),MAX(0,AC64+Z65-AA65),0)+IF(AND('Debt Setup'!$H$16&lt;&gt;"",'Debt Setup'!$H$16&lt;'Debt Setup'!$H$19),MAX(0,AG64+AD65-AE65),0)+IF(AND('Debt Setup'!$H$17&lt;&gt;"",'Debt Setup'!$H$17&lt;'Debt Setup'!$H$19),MAX(0,AK64+AH65-AI65),0)+IF(AND('Debt Setup'!$H$18&lt;&gt;"",'Debt Setup'!$H$18&lt;'Debt Setup'!$H$19),MAX(0,AO64+AL65-AM65),0)+IF(AND('Debt Setup'!$H$19&lt;&gt;"",'Debt Setup'!$H$19&lt;'Debt Setup'!$H$19),MAX(0,AS64+AP65-AQ65),0)+IF(AND('Debt Setup'!$H$20&lt;&gt;"",'Debt Setup'!$H$20&lt;'Debt Setup'!$H$19),MAX(0,AW64+AT65-AU65),0)+IF(AND('Debt Setup'!$H$21&lt;&gt;"",'Debt Setup'!$H$21&lt;'Debt Setup'!$H$19),MAX(0,BA64+AX65-AY65),0))))))</x:f>
      </x:c>
      <x:c r="AS65" s="54" t="str">
        <x:f>IF('Debt Setup'!$F$3=0,"",MAX(0,AS64+AP65-AQ65-AR65))</x:f>
      </x:c>
      <x:c r="AT65" s="54" t="str">
        <x:f>IF('Debt Setup'!$F$3=0,"",IF(AW64&lt;=0,0,AW64*'Debt Setup'!$D$20/100/12))</x:f>
      </x:c>
      <x:c r="AU65" s="54" t="str">
        <x:f>IF('Debt Setup'!$F$3=0,"",IF('Debt Setup'!$H$20="",0,MIN('Debt Setup'!$E$20,MAX(0,AW64+AT65))))</x:f>
      </x:c>
      <x:c r="AV65" s="54" t="str">
        <x:f>IF('Debt Setup'!$F$3=0,"",IF('Debt Setup'!$H$20="",0,MIN(MAX(0,AW64+AT65-AU65),MAX(0,'Debt Setup'!$F$5-(G65+K65+O65+S65+W65+AA65+AE65+AI65+AM65+AQ65+AU65+AY65)-(IF(AND('Debt Setup'!$H$10&lt;&gt;"",'Debt Setup'!$H$10&lt;'Debt Setup'!$H$20),MAX(0,I64+F65-G65),0)+IF(AND('Debt Setup'!$H$11&lt;&gt;"",'Debt Setup'!$H$11&lt;'Debt Setup'!$H$20),MAX(0,M64+J65-K65),0)+IF(AND('Debt Setup'!$H$12&lt;&gt;"",'Debt Setup'!$H$12&lt;'Debt Setup'!$H$20),MAX(0,Q64+N65-O65),0)+IF(AND('Debt Setup'!$H$13&lt;&gt;"",'Debt Setup'!$H$13&lt;'Debt Setup'!$H$20),MAX(0,U64+R65-S65),0)+IF(AND('Debt Setup'!$H$14&lt;&gt;"",'Debt Setup'!$H$14&lt;'Debt Setup'!$H$20),MAX(0,Y64+V65-W65),0)+IF(AND('Debt Setup'!$H$15&lt;&gt;"",'Debt Setup'!$H$15&lt;'Debt Setup'!$H$20),MAX(0,AC64+Z65-AA65),0)+IF(AND('Debt Setup'!$H$16&lt;&gt;"",'Debt Setup'!$H$16&lt;'Debt Setup'!$H$20),MAX(0,AG64+AD65-AE65),0)+IF(AND('Debt Setup'!$H$17&lt;&gt;"",'Debt Setup'!$H$17&lt;'Debt Setup'!$H$20),MAX(0,AK64+AH65-AI65),0)+IF(AND('Debt Setup'!$H$18&lt;&gt;"",'Debt Setup'!$H$18&lt;'Debt Setup'!$H$20),MAX(0,AO64+AL65-AM65),0)+IF(AND('Debt Setup'!$H$19&lt;&gt;"",'Debt Setup'!$H$19&lt;'Debt Setup'!$H$20),MAX(0,AS64+AP65-AQ65),0)+IF(AND('Debt Setup'!$H$20&lt;&gt;"",'Debt Setup'!$H$20&lt;'Debt Setup'!$H$20),MAX(0,AW64+AT65-AU65),0)+IF(AND('Debt Setup'!$H$21&lt;&gt;"",'Debt Setup'!$H$21&lt;'Debt Setup'!$H$20),MAX(0,BA64+AX65-AY65),0))))))</x:f>
      </x:c>
      <x:c r="AW65" s="54" t="str">
        <x:f>IF('Debt Setup'!$F$3=0,"",MAX(0,AW64+AT65-AU65-AV65))</x:f>
      </x:c>
      <x:c r="AX65" s="54" t="str">
        <x:f>IF('Debt Setup'!$F$3=0,"",IF(BA64&lt;=0,0,BA64*'Debt Setup'!$D$21/100/12))</x:f>
      </x:c>
      <x:c r="AY65" s="54" t="str">
        <x:f>IF('Debt Setup'!$F$3=0,"",IF('Debt Setup'!$H$21="",0,MIN('Debt Setup'!$E$21,MAX(0,BA64+AX65))))</x:f>
      </x:c>
      <x:c r="AZ65" s="54" t="str">
        <x:f>IF('Debt Setup'!$F$3=0,"",IF('Debt Setup'!$H$21="",0,MIN(MAX(0,BA64+AX65-AY65),MAX(0,'Debt Setup'!$F$5-(G65+K65+O65+S65+W65+AA65+AE65+AI65+AM65+AQ65+AU65+AY65)-(IF(AND('Debt Setup'!$H$10&lt;&gt;"",'Debt Setup'!$H$10&lt;'Debt Setup'!$H$21),MAX(0,I64+F65-G65),0)+IF(AND('Debt Setup'!$H$11&lt;&gt;"",'Debt Setup'!$H$11&lt;'Debt Setup'!$H$21),MAX(0,M64+J65-K65),0)+IF(AND('Debt Setup'!$H$12&lt;&gt;"",'Debt Setup'!$H$12&lt;'Debt Setup'!$H$21),MAX(0,Q64+N65-O65),0)+IF(AND('Debt Setup'!$H$13&lt;&gt;"",'Debt Setup'!$H$13&lt;'Debt Setup'!$H$21),MAX(0,U64+R65-S65),0)+IF(AND('Debt Setup'!$H$14&lt;&gt;"",'Debt Setup'!$H$14&lt;'Debt Setup'!$H$21),MAX(0,Y64+V65-W65),0)+IF(AND('Debt Setup'!$H$15&lt;&gt;"",'Debt Setup'!$H$15&lt;'Debt Setup'!$H$21),MAX(0,AC64+Z65-AA65),0)+IF(AND('Debt Setup'!$H$16&lt;&gt;"",'Debt Setup'!$H$16&lt;'Debt Setup'!$H$21),MAX(0,AG64+AD65-AE65),0)+IF(AND('Debt Setup'!$H$17&lt;&gt;"",'Debt Setup'!$H$17&lt;'Debt Setup'!$H$21),MAX(0,AK64+AH65-AI65),0)+IF(AND('Debt Setup'!$H$18&lt;&gt;"",'Debt Setup'!$H$18&lt;'Debt Setup'!$H$21),MAX(0,AO64+AL65-AM65),0)+IF(AND('Debt Setup'!$H$19&lt;&gt;"",'Debt Setup'!$H$19&lt;'Debt Setup'!$H$21),MAX(0,AS64+AP65-AQ65),0)+IF(AND('Debt Setup'!$H$20&lt;&gt;"",'Debt Setup'!$H$20&lt;'Debt Setup'!$H$21),MAX(0,AW64+AT65-AU65),0)+IF(AND('Debt Setup'!$H$21&lt;&gt;"",'Debt Setup'!$H$21&lt;'Debt Setup'!$H$21),MAX(0,BA64+AX65-AY65),0))))))</x:f>
      </x:c>
      <x:c r="BA65" s="54" t="str">
        <x:f>IF('Debt Setup'!$F$3=0,"",MAX(0,BA64+AX65-AY65-AZ65))</x:f>
      </x:c>
    </x:row>
    <x:row r="66">
      <x:c r="A66" t="n">
        <x:v>61</x:v>
      </x:c>
      <x:c r="B66" s="86" t="str">
        <x:f>IF('Debt Setup'!$F$3=0,"",DATE(YEAR('Debt Setup'!$B$6),MONTH('Debt Setup'!$B$6)+A66-1,1))</x:f>
      </x:c>
      <x:c r="C66" s="54" t="str">
        <x:f>IF('Debt Setup'!$F$3=0,"",I66+M66+Q66+U66+Y66+AC66+AG66+AK66+AO66+AS66+AW66+BA66)</x:f>
      </x:c>
      <x:c r="D66" s="54" t="str">
        <x:f>IF('Debt Setup'!$F$3=0,"",G66+H66+K66+L66+O66+P66+S66+T66+W66+X66+AA66+AB66+AE66+AF66+AI66+AJ66+AM66+AN66+AQ66+AR66+AU66+AV66+AY66+AZ66)</x:f>
      </x:c>
      <x:c r="E66" s="54" t="str">
        <x:f>IF('Debt Setup'!$F$3=0,"",F66+J66+N66+R66+V66+Z66+AD66+AH66+AL66+AP66+AT66+AX66)</x:f>
      </x:c>
      <x:c r="F66" s="54" t="str">
        <x:f>IF('Debt Setup'!$F$3=0,"",IF(I65&lt;=0,0,I65*'Debt Setup'!$D$10/100/12))</x:f>
      </x:c>
      <x:c r="G66" s="54" t="str">
        <x:f>IF('Debt Setup'!$F$3=0,"",IF('Debt Setup'!$H$10="",0,MIN('Debt Setup'!$E$10,MAX(0,I65+F66))))</x:f>
      </x:c>
      <x:c r="H66" s="54" t="str">
        <x:f>IF('Debt Setup'!$F$3=0,"",IF('Debt Setup'!$H$10="",0,MIN(MAX(0,I65+F66-G66),MAX(0,'Debt Setup'!$F$5-(G66+K66+O66+S66+W66+AA66+AE66+AI66+AM66+AQ66+AU66+AY66)-(IF(AND('Debt Setup'!$H$10&lt;&gt;"",'Debt Setup'!$H$10&lt;'Debt Setup'!$H$10),MAX(0,I65+F66-G66),0)+IF(AND('Debt Setup'!$H$11&lt;&gt;"",'Debt Setup'!$H$11&lt;'Debt Setup'!$H$10),MAX(0,M65+J66-K66),0)+IF(AND('Debt Setup'!$H$12&lt;&gt;"",'Debt Setup'!$H$12&lt;'Debt Setup'!$H$10),MAX(0,Q65+N66-O66),0)+IF(AND('Debt Setup'!$H$13&lt;&gt;"",'Debt Setup'!$H$13&lt;'Debt Setup'!$H$10),MAX(0,U65+R66-S66),0)+IF(AND('Debt Setup'!$H$14&lt;&gt;"",'Debt Setup'!$H$14&lt;'Debt Setup'!$H$10),MAX(0,Y65+V66-W66),0)+IF(AND('Debt Setup'!$H$15&lt;&gt;"",'Debt Setup'!$H$15&lt;'Debt Setup'!$H$10),MAX(0,AC65+Z66-AA66),0)+IF(AND('Debt Setup'!$H$16&lt;&gt;"",'Debt Setup'!$H$16&lt;'Debt Setup'!$H$10),MAX(0,AG65+AD66-AE66),0)+IF(AND('Debt Setup'!$H$17&lt;&gt;"",'Debt Setup'!$H$17&lt;'Debt Setup'!$H$10),MAX(0,AK65+AH66-AI66),0)+IF(AND('Debt Setup'!$H$18&lt;&gt;"",'Debt Setup'!$H$18&lt;'Debt Setup'!$H$10),MAX(0,AO65+AL66-AM66),0)+IF(AND('Debt Setup'!$H$19&lt;&gt;"",'Debt Setup'!$H$19&lt;'Debt Setup'!$H$10),MAX(0,AS65+AP66-AQ66),0)+IF(AND('Debt Setup'!$H$20&lt;&gt;"",'Debt Setup'!$H$20&lt;'Debt Setup'!$H$10),MAX(0,AW65+AT66-AU66),0)+IF(AND('Debt Setup'!$H$21&lt;&gt;"",'Debt Setup'!$H$21&lt;'Debt Setup'!$H$10),MAX(0,BA65+AX66-AY66),0))))))</x:f>
      </x:c>
      <x:c r="I66" s="54" t="str">
        <x:f>IF('Debt Setup'!$F$3=0,"",MAX(0,I65+F66-G66-H66))</x:f>
      </x:c>
      <x:c r="J66" s="54" t="str">
        <x:f>IF('Debt Setup'!$F$3=0,"",IF(M65&lt;=0,0,M65*'Debt Setup'!$D$11/100/12))</x:f>
      </x:c>
      <x:c r="K66" s="54" t="str">
        <x:f>IF('Debt Setup'!$F$3=0,"",IF('Debt Setup'!$H$11="",0,MIN('Debt Setup'!$E$11,MAX(0,M65+J66))))</x:f>
      </x:c>
      <x:c r="L66" s="54" t="str">
        <x:f>IF('Debt Setup'!$F$3=0,"",IF('Debt Setup'!$H$11="",0,MIN(MAX(0,M65+J66-K66),MAX(0,'Debt Setup'!$F$5-(G66+K66+O66+S66+W66+AA66+AE66+AI66+AM66+AQ66+AU66+AY66)-(IF(AND('Debt Setup'!$H$10&lt;&gt;"",'Debt Setup'!$H$10&lt;'Debt Setup'!$H$11),MAX(0,I65+F66-G66),0)+IF(AND('Debt Setup'!$H$11&lt;&gt;"",'Debt Setup'!$H$11&lt;'Debt Setup'!$H$11),MAX(0,M65+J66-K66),0)+IF(AND('Debt Setup'!$H$12&lt;&gt;"",'Debt Setup'!$H$12&lt;'Debt Setup'!$H$11),MAX(0,Q65+N66-O66),0)+IF(AND('Debt Setup'!$H$13&lt;&gt;"",'Debt Setup'!$H$13&lt;'Debt Setup'!$H$11),MAX(0,U65+R66-S66),0)+IF(AND('Debt Setup'!$H$14&lt;&gt;"",'Debt Setup'!$H$14&lt;'Debt Setup'!$H$11),MAX(0,Y65+V66-W66),0)+IF(AND('Debt Setup'!$H$15&lt;&gt;"",'Debt Setup'!$H$15&lt;'Debt Setup'!$H$11),MAX(0,AC65+Z66-AA66),0)+IF(AND('Debt Setup'!$H$16&lt;&gt;"",'Debt Setup'!$H$16&lt;'Debt Setup'!$H$11),MAX(0,AG65+AD66-AE66),0)+IF(AND('Debt Setup'!$H$17&lt;&gt;"",'Debt Setup'!$H$17&lt;'Debt Setup'!$H$11),MAX(0,AK65+AH66-AI66),0)+IF(AND('Debt Setup'!$H$18&lt;&gt;"",'Debt Setup'!$H$18&lt;'Debt Setup'!$H$11),MAX(0,AO65+AL66-AM66),0)+IF(AND('Debt Setup'!$H$19&lt;&gt;"",'Debt Setup'!$H$19&lt;'Debt Setup'!$H$11),MAX(0,AS65+AP66-AQ66),0)+IF(AND('Debt Setup'!$H$20&lt;&gt;"",'Debt Setup'!$H$20&lt;'Debt Setup'!$H$11),MAX(0,AW65+AT66-AU66),0)+IF(AND('Debt Setup'!$H$21&lt;&gt;"",'Debt Setup'!$H$21&lt;'Debt Setup'!$H$11),MAX(0,BA65+AX66-AY66),0))))))</x:f>
      </x:c>
      <x:c r="M66" s="54" t="str">
        <x:f>IF('Debt Setup'!$F$3=0,"",MAX(0,M65+J66-K66-L66))</x:f>
      </x:c>
      <x:c r="N66" s="54" t="str">
        <x:f>IF('Debt Setup'!$F$3=0,"",IF(Q65&lt;=0,0,Q65*'Debt Setup'!$D$12/100/12))</x:f>
      </x:c>
      <x:c r="O66" s="54" t="str">
        <x:f>IF('Debt Setup'!$F$3=0,"",IF('Debt Setup'!$H$12="",0,MIN('Debt Setup'!$E$12,MAX(0,Q65+N66))))</x:f>
      </x:c>
      <x:c r="P66" s="54" t="str">
        <x:f>IF('Debt Setup'!$F$3=0,"",IF('Debt Setup'!$H$12="",0,MIN(MAX(0,Q65+N66-O66),MAX(0,'Debt Setup'!$F$5-(G66+K66+O66+S66+W66+AA66+AE66+AI66+AM66+AQ66+AU66+AY66)-(IF(AND('Debt Setup'!$H$10&lt;&gt;"",'Debt Setup'!$H$10&lt;'Debt Setup'!$H$12),MAX(0,I65+F66-G66),0)+IF(AND('Debt Setup'!$H$11&lt;&gt;"",'Debt Setup'!$H$11&lt;'Debt Setup'!$H$12),MAX(0,M65+J66-K66),0)+IF(AND('Debt Setup'!$H$12&lt;&gt;"",'Debt Setup'!$H$12&lt;'Debt Setup'!$H$12),MAX(0,Q65+N66-O66),0)+IF(AND('Debt Setup'!$H$13&lt;&gt;"",'Debt Setup'!$H$13&lt;'Debt Setup'!$H$12),MAX(0,U65+R66-S66),0)+IF(AND('Debt Setup'!$H$14&lt;&gt;"",'Debt Setup'!$H$14&lt;'Debt Setup'!$H$12),MAX(0,Y65+V66-W66),0)+IF(AND('Debt Setup'!$H$15&lt;&gt;"",'Debt Setup'!$H$15&lt;'Debt Setup'!$H$12),MAX(0,AC65+Z66-AA66),0)+IF(AND('Debt Setup'!$H$16&lt;&gt;"",'Debt Setup'!$H$16&lt;'Debt Setup'!$H$12),MAX(0,AG65+AD66-AE66),0)+IF(AND('Debt Setup'!$H$17&lt;&gt;"",'Debt Setup'!$H$17&lt;'Debt Setup'!$H$12),MAX(0,AK65+AH66-AI66),0)+IF(AND('Debt Setup'!$H$18&lt;&gt;"",'Debt Setup'!$H$18&lt;'Debt Setup'!$H$12),MAX(0,AO65+AL66-AM66),0)+IF(AND('Debt Setup'!$H$19&lt;&gt;"",'Debt Setup'!$H$19&lt;'Debt Setup'!$H$12),MAX(0,AS65+AP66-AQ66),0)+IF(AND('Debt Setup'!$H$20&lt;&gt;"",'Debt Setup'!$H$20&lt;'Debt Setup'!$H$12),MAX(0,AW65+AT66-AU66),0)+IF(AND('Debt Setup'!$H$21&lt;&gt;"",'Debt Setup'!$H$21&lt;'Debt Setup'!$H$12),MAX(0,BA65+AX66-AY66),0))))))</x:f>
      </x:c>
      <x:c r="Q66" s="54" t="str">
        <x:f>IF('Debt Setup'!$F$3=0,"",MAX(0,Q65+N66-O66-P66))</x:f>
      </x:c>
      <x:c r="R66" s="54" t="str">
        <x:f>IF('Debt Setup'!$F$3=0,"",IF(U65&lt;=0,0,U65*'Debt Setup'!$D$13/100/12))</x:f>
      </x:c>
      <x:c r="S66" s="54" t="str">
        <x:f>IF('Debt Setup'!$F$3=0,"",IF('Debt Setup'!$H$13="",0,MIN('Debt Setup'!$E$13,MAX(0,U65+R66))))</x:f>
      </x:c>
      <x:c r="T66" s="54" t="str">
        <x:f>IF('Debt Setup'!$F$3=0,"",IF('Debt Setup'!$H$13="",0,MIN(MAX(0,U65+R66-S66),MAX(0,'Debt Setup'!$F$5-(G66+K66+O66+S66+W66+AA66+AE66+AI66+AM66+AQ66+AU66+AY66)-(IF(AND('Debt Setup'!$H$10&lt;&gt;"",'Debt Setup'!$H$10&lt;'Debt Setup'!$H$13),MAX(0,I65+F66-G66),0)+IF(AND('Debt Setup'!$H$11&lt;&gt;"",'Debt Setup'!$H$11&lt;'Debt Setup'!$H$13),MAX(0,M65+J66-K66),0)+IF(AND('Debt Setup'!$H$12&lt;&gt;"",'Debt Setup'!$H$12&lt;'Debt Setup'!$H$13),MAX(0,Q65+N66-O66),0)+IF(AND('Debt Setup'!$H$13&lt;&gt;"",'Debt Setup'!$H$13&lt;'Debt Setup'!$H$13),MAX(0,U65+R66-S66),0)+IF(AND('Debt Setup'!$H$14&lt;&gt;"",'Debt Setup'!$H$14&lt;'Debt Setup'!$H$13),MAX(0,Y65+V66-W66),0)+IF(AND('Debt Setup'!$H$15&lt;&gt;"",'Debt Setup'!$H$15&lt;'Debt Setup'!$H$13),MAX(0,AC65+Z66-AA66),0)+IF(AND('Debt Setup'!$H$16&lt;&gt;"",'Debt Setup'!$H$16&lt;'Debt Setup'!$H$13),MAX(0,AG65+AD66-AE66),0)+IF(AND('Debt Setup'!$H$17&lt;&gt;"",'Debt Setup'!$H$17&lt;'Debt Setup'!$H$13),MAX(0,AK65+AH66-AI66),0)+IF(AND('Debt Setup'!$H$18&lt;&gt;"",'Debt Setup'!$H$18&lt;'Debt Setup'!$H$13),MAX(0,AO65+AL66-AM66),0)+IF(AND('Debt Setup'!$H$19&lt;&gt;"",'Debt Setup'!$H$19&lt;'Debt Setup'!$H$13),MAX(0,AS65+AP66-AQ66),0)+IF(AND('Debt Setup'!$H$20&lt;&gt;"",'Debt Setup'!$H$20&lt;'Debt Setup'!$H$13),MAX(0,AW65+AT66-AU66),0)+IF(AND('Debt Setup'!$H$21&lt;&gt;"",'Debt Setup'!$H$21&lt;'Debt Setup'!$H$13),MAX(0,BA65+AX66-AY66),0))))))</x:f>
      </x:c>
      <x:c r="U66" s="54" t="str">
        <x:f>IF('Debt Setup'!$F$3=0,"",MAX(0,U65+R66-S66-T66))</x:f>
      </x:c>
      <x:c r="V66" s="54" t="str">
        <x:f>IF('Debt Setup'!$F$3=0,"",IF(Y65&lt;=0,0,Y65*'Debt Setup'!$D$14/100/12))</x:f>
      </x:c>
      <x:c r="W66" s="54" t="str">
        <x:f>IF('Debt Setup'!$F$3=0,"",IF('Debt Setup'!$H$14="",0,MIN('Debt Setup'!$E$14,MAX(0,Y65+V66))))</x:f>
      </x:c>
      <x:c r="X66" s="54" t="str">
        <x:f>IF('Debt Setup'!$F$3=0,"",IF('Debt Setup'!$H$14="",0,MIN(MAX(0,Y65+V66-W66),MAX(0,'Debt Setup'!$F$5-(G66+K66+O66+S66+W66+AA66+AE66+AI66+AM66+AQ66+AU66+AY66)-(IF(AND('Debt Setup'!$H$10&lt;&gt;"",'Debt Setup'!$H$10&lt;'Debt Setup'!$H$14),MAX(0,I65+F66-G66),0)+IF(AND('Debt Setup'!$H$11&lt;&gt;"",'Debt Setup'!$H$11&lt;'Debt Setup'!$H$14),MAX(0,M65+J66-K66),0)+IF(AND('Debt Setup'!$H$12&lt;&gt;"",'Debt Setup'!$H$12&lt;'Debt Setup'!$H$14),MAX(0,Q65+N66-O66),0)+IF(AND('Debt Setup'!$H$13&lt;&gt;"",'Debt Setup'!$H$13&lt;'Debt Setup'!$H$14),MAX(0,U65+R66-S66),0)+IF(AND('Debt Setup'!$H$14&lt;&gt;"",'Debt Setup'!$H$14&lt;'Debt Setup'!$H$14),MAX(0,Y65+V66-W66),0)+IF(AND('Debt Setup'!$H$15&lt;&gt;"",'Debt Setup'!$H$15&lt;'Debt Setup'!$H$14),MAX(0,AC65+Z66-AA66),0)+IF(AND('Debt Setup'!$H$16&lt;&gt;"",'Debt Setup'!$H$16&lt;'Debt Setup'!$H$14),MAX(0,AG65+AD66-AE66),0)+IF(AND('Debt Setup'!$H$17&lt;&gt;"",'Debt Setup'!$H$17&lt;'Debt Setup'!$H$14),MAX(0,AK65+AH66-AI66),0)+IF(AND('Debt Setup'!$H$18&lt;&gt;"",'Debt Setup'!$H$18&lt;'Debt Setup'!$H$14),MAX(0,AO65+AL66-AM66),0)+IF(AND('Debt Setup'!$H$19&lt;&gt;"",'Debt Setup'!$H$19&lt;'Debt Setup'!$H$14),MAX(0,AS65+AP66-AQ66),0)+IF(AND('Debt Setup'!$H$20&lt;&gt;"",'Debt Setup'!$H$20&lt;'Debt Setup'!$H$14),MAX(0,AW65+AT66-AU66),0)+IF(AND('Debt Setup'!$H$21&lt;&gt;"",'Debt Setup'!$H$21&lt;'Debt Setup'!$H$14),MAX(0,BA65+AX66-AY66),0))))))</x:f>
      </x:c>
      <x:c r="Y66" s="54" t="str">
        <x:f>IF('Debt Setup'!$F$3=0,"",MAX(0,Y65+V66-W66-X66))</x:f>
      </x:c>
      <x:c r="Z66" s="54" t="str">
        <x:f>IF('Debt Setup'!$F$3=0,"",IF(AC65&lt;=0,0,AC65*'Debt Setup'!$D$15/100/12))</x:f>
      </x:c>
      <x:c r="AA66" s="54" t="str">
        <x:f>IF('Debt Setup'!$F$3=0,"",IF('Debt Setup'!$H$15="",0,MIN('Debt Setup'!$E$15,MAX(0,AC65+Z66))))</x:f>
      </x:c>
      <x:c r="AB66" s="54" t="str">
        <x:f>IF('Debt Setup'!$F$3=0,"",IF('Debt Setup'!$H$15="",0,MIN(MAX(0,AC65+Z66-AA66),MAX(0,'Debt Setup'!$F$5-(G66+K66+O66+S66+W66+AA66+AE66+AI66+AM66+AQ66+AU66+AY66)-(IF(AND('Debt Setup'!$H$10&lt;&gt;"",'Debt Setup'!$H$10&lt;'Debt Setup'!$H$15),MAX(0,I65+F66-G66),0)+IF(AND('Debt Setup'!$H$11&lt;&gt;"",'Debt Setup'!$H$11&lt;'Debt Setup'!$H$15),MAX(0,M65+J66-K66),0)+IF(AND('Debt Setup'!$H$12&lt;&gt;"",'Debt Setup'!$H$12&lt;'Debt Setup'!$H$15),MAX(0,Q65+N66-O66),0)+IF(AND('Debt Setup'!$H$13&lt;&gt;"",'Debt Setup'!$H$13&lt;'Debt Setup'!$H$15),MAX(0,U65+R66-S66),0)+IF(AND('Debt Setup'!$H$14&lt;&gt;"",'Debt Setup'!$H$14&lt;'Debt Setup'!$H$15),MAX(0,Y65+V66-W66),0)+IF(AND('Debt Setup'!$H$15&lt;&gt;"",'Debt Setup'!$H$15&lt;'Debt Setup'!$H$15),MAX(0,AC65+Z66-AA66),0)+IF(AND('Debt Setup'!$H$16&lt;&gt;"",'Debt Setup'!$H$16&lt;'Debt Setup'!$H$15),MAX(0,AG65+AD66-AE66),0)+IF(AND('Debt Setup'!$H$17&lt;&gt;"",'Debt Setup'!$H$17&lt;'Debt Setup'!$H$15),MAX(0,AK65+AH66-AI66),0)+IF(AND('Debt Setup'!$H$18&lt;&gt;"",'Debt Setup'!$H$18&lt;'Debt Setup'!$H$15),MAX(0,AO65+AL66-AM66),0)+IF(AND('Debt Setup'!$H$19&lt;&gt;"",'Debt Setup'!$H$19&lt;'Debt Setup'!$H$15),MAX(0,AS65+AP66-AQ66),0)+IF(AND('Debt Setup'!$H$20&lt;&gt;"",'Debt Setup'!$H$20&lt;'Debt Setup'!$H$15),MAX(0,AW65+AT66-AU66),0)+IF(AND('Debt Setup'!$H$21&lt;&gt;"",'Debt Setup'!$H$21&lt;'Debt Setup'!$H$15),MAX(0,BA65+AX66-AY66),0))))))</x:f>
      </x:c>
      <x:c r="AC66" s="54" t="str">
        <x:f>IF('Debt Setup'!$F$3=0,"",MAX(0,AC65+Z66-AA66-AB66))</x:f>
      </x:c>
      <x:c r="AD66" s="54" t="str">
        <x:f>IF('Debt Setup'!$F$3=0,"",IF(AG65&lt;=0,0,AG65*'Debt Setup'!$D$16/100/12))</x:f>
      </x:c>
      <x:c r="AE66" s="54" t="str">
        <x:f>IF('Debt Setup'!$F$3=0,"",IF('Debt Setup'!$H$16="",0,MIN('Debt Setup'!$E$16,MAX(0,AG65+AD66))))</x:f>
      </x:c>
      <x:c r="AF66" s="54" t="str">
        <x:f>IF('Debt Setup'!$F$3=0,"",IF('Debt Setup'!$H$16="",0,MIN(MAX(0,AG65+AD66-AE66),MAX(0,'Debt Setup'!$F$5-(G66+K66+O66+S66+W66+AA66+AE66+AI66+AM66+AQ66+AU66+AY66)-(IF(AND('Debt Setup'!$H$10&lt;&gt;"",'Debt Setup'!$H$10&lt;'Debt Setup'!$H$16),MAX(0,I65+F66-G66),0)+IF(AND('Debt Setup'!$H$11&lt;&gt;"",'Debt Setup'!$H$11&lt;'Debt Setup'!$H$16),MAX(0,M65+J66-K66),0)+IF(AND('Debt Setup'!$H$12&lt;&gt;"",'Debt Setup'!$H$12&lt;'Debt Setup'!$H$16),MAX(0,Q65+N66-O66),0)+IF(AND('Debt Setup'!$H$13&lt;&gt;"",'Debt Setup'!$H$13&lt;'Debt Setup'!$H$16),MAX(0,U65+R66-S66),0)+IF(AND('Debt Setup'!$H$14&lt;&gt;"",'Debt Setup'!$H$14&lt;'Debt Setup'!$H$16),MAX(0,Y65+V66-W66),0)+IF(AND('Debt Setup'!$H$15&lt;&gt;"",'Debt Setup'!$H$15&lt;'Debt Setup'!$H$16),MAX(0,AC65+Z66-AA66),0)+IF(AND('Debt Setup'!$H$16&lt;&gt;"",'Debt Setup'!$H$16&lt;'Debt Setup'!$H$16),MAX(0,AG65+AD66-AE66),0)+IF(AND('Debt Setup'!$H$17&lt;&gt;"",'Debt Setup'!$H$17&lt;'Debt Setup'!$H$16),MAX(0,AK65+AH66-AI66),0)+IF(AND('Debt Setup'!$H$18&lt;&gt;"",'Debt Setup'!$H$18&lt;'Debt Setup'!$H$16),MAX(0,AO65+AL66-AM66),0)+IF(AND('Debt Setup'!$H$19&lt;&gt;"",'Debt Setup'!$H$19&lt;'Debt Setup'!$H$16),MAX(0,AS65+AP66-AQ66),0)+IF(AND('Debt Setup'!$H$20&lt;&gt;"",'Debt Setup'!$H$20&lt;'Debt Setup'!$H$16),MAX(0,AW65+AT66-AU66),0)+IF(AND('Debt Setup'!$H$21&lt;&gt;"",'Debt Setup'!$H$21&lt;'Debt Setup'!$H$16),MAX(0,BA65+AX66-AY66),0))))))</x:f>
      </x:c>
      <x:c r="AG66" s="54" t="str">
        <x:f>IF('Debt Setup'!$F$3=0,"",MAX(0,AG65+AD66-AE66-AF66))</x:f>
      </x:c>
      <x:c r="AH66" s="54" t="str">
        <x:f>IF('Debt Setup'!$F$3=0,"",IF(AK65&lt;=0,0,AK65*'Debt Setup'!$D$17/100/12))</x:f>
      </x:c>
      <x:c r="AI66" s="54" t="str">
        <x:f>IF('Debt Setup'!$F$3=0,"",IF('Debt Setup'!$H$17="",0,MIN('Debt Setup'!$E$17,MAX(0,AK65+AH66))))</x:f>
      </x:c>
      <x:c r="AJ66" s="54" t="str">
        <x:f>IF('Debt Setup'!$F$3=0,"",IF('Debt Setup'!$H$17="",0,MIN(MAX(0,AK65+AH66-AI66),MAX(0,'Debt Setup'!$F$5-(G66+K66+O66+S66+W66+AA66+AE66+AI66+AM66+AQ66+AU66+AY66)-(IF(AND('Debt Setup'!$H$10&lt;&gt;"",'Debt Setup'!$H$10&lt;'Debt Setup'!$H$17),MAX(0,I65+F66-G66),0)+IF(AND('Debt Setup'!$H$11&lt;&gt;"",'Debt Setup'!$H$11&lt;'Debt Setup'!$H$17),MAX(0,M65+J66-K66),0)+IF(AND('Debt Setup'!$H$12&lt;&gt;"",'Debt Setup'!$H$12&lt;'Debt Setup'!$H$17),MAX(0,Q65+N66-O66),0)+IF(AND('Debt Setup'!$H$13&lt;&gt;"",'Debt Setup'!$H$13&lt;'Debt Setup'!$H$17),MAX(0,U65+R66-S66),0)+IF(AND('Debt Setup'!$H$14&lt;&gt;"",'Debt Setup'!$H$14&lt;'Debt Setup'!$H$17),MAX(0,Y65+V66-W66),0)+IF(AND('Debt Setup'!$H$15&lt;&gt;"",'Debt Setup'!$H$15&lt;'Debt Setup'!$H$17),MAX(0,AC65+Z66-AA66),0)+IF(AND('Debt Setup'!$H$16&lt;&gt;"",'Debt Setup'!$H$16&lt;'Debt Setup'!$H$17),MAX(0,AG65+AD66-AE66),0)+IF(AND('Debt Setup'!$H$17&lt;&gt;"",'Debt Setup'!$H$17&lt;'Debt Setup'!$H$17),MAX(0,AK65+AH66-AI66),0)+IF(AND('Debt Setup'!$H$18&lt;&gt;"",'Debt Setup'!$H$18&lt;'Debt Setup'!$H$17),MAX(0,AO65+AL66-AM66),0)+IF(AND('Debt Setup'!$H$19&lt;&gt;"",'Debt Setup'!$H$19&lt;'Debt Setup'!$H$17),MAX(0,AS65+AP66-AQ66),0)+IF(AND('Debt Setup'!$H$20&lt;&gt;"",'Debt Setup'!$H$20&lt;'Debt Setup'!$H$17),MAX(0,AW65+AT66-AU66),0)+IF(AND('Debt Setup'!$H$21&lt;&gt;"",'Debt Setup'!$H$21&lt;'Debt Setup'!$H$17),MAX(0,BA65+AX66-AY66),0))))))</x:f>
      </x:c>
      <x:c r="AK66" s="54" t="str">
        <x:f>IF('Debt Setup'!$F$3=0,"",MAX(0,AK65+AH66-AI66-AJ66))</x:f>
      </x:c>
      <x:c r="AL66" s="54" t="str">
        <x:f>IF('Debt Setup'!$F$3=0,"",IF(AO65&lt;=0,0,AO65*'Debt Setup'!$D$18/100/12))</x:f>
      </x:c>
      <x:c r="AM66" s="54" t="str">
        <x:f>IF('Debt Setup'!$F$3=0,"",IF('Debt Setup'!$H$18="",0,MIN('Debt Setup'!$E$18,MAX(0,AO65+AL66))))</x:f>
      </x:c>
      <x:c r="AN66" s="54" t="str">
        <x:f>IF('Debt Setup'!$F$3=0,"",IF('Debt Setup'!$H$18="",0,MIN(MAX(0,AO65+AL66-AM66),MAX(0,'Debt Setup'!$F$5-(G66+K66+O66+S66+W66+AA66+AE66+AI66+AM66+AQ66+AU66+AY66)-(IF(AND('Debt Setup'!$H$10&lt;&gt;"",'Debt Setup'!$H$10&lt;'Debt Setup'!$H$18),MAX(0,I65+F66-G66),0)+IF(AND('Debt Setup'!$H$11&lt;&gt;"",'Debt Setup'!$H$11&lt;'Debt Setup'!$H$18),MAX(0,M65+J66-K66),0)+IF(AND('Debt Setup'!$H$12&lt;&gt;"",'Debt Setup'!$H$12&lt;'Debt Setup'!$H$18),MAX(0,Q65+N66-O66),0)+IF(AND('Debt Setup'!$H$13&lt;&gt;"",'Debt Setup'!$H$13&lt;'Debt Setup'!$H$18),MAX(0,U65+R66-S66),0)+IF(AND('Debt Setup'!$H$14&lt;&gt;"",'Debt Setup'!$H$14&lt;'Debt Setup'!$H$18),MAX(0,Y65+V66-W66),0)+IF(AND('Debt Setup'!$H$15&lt;&gt;"",'Debt Setup'!$H$15&lt;'Debt Setup'!$H$18),MAX(0,AC65+Z66-AA66),0)+IF(AND('Debt Setup'!$H$16&lt;&gt;"",'Debt Setup'!$H$16&lt;'Debt Setup'!$H$18),MAX(0,AG65+AD66-AE66),0)+IF(AND('Debt Setup'!$H$17&lt;&gt;"",'Debt Setup'!$H$17&lt;'Debt Setup'!$H$18),MAX(0,AK65+AH66-AI66),0)+IF(AND('Debt Setup'!$H$18&lt;&gt;"",'Debt Setup'!$H$18&lt;'Debt Setup'!$H$18),MAX(0,AO65+AL66-AM66),0)+IF(AND('Debt Setup'!$H$19&lt;&gt;"",'Debt Setup'!$H$19&lt;'Debt Setup'!$H$18),MAX(0,AS65+AP66-AQ66),0)+IF(AND('Debt Setup'!$H$20&lt;&gt;"",'Debt Setup'!$H$20&lt;'Debt Setup'!$H$18),MAX(0,AW65+AT66-AU66),0)+IF(AND('Debt Setup'!$H$21&lt;&gt;"",'Debt Setup'!$H$21&lt;'Debt Setup'!$H$18),MAX(0,BA65+AX66-AY66),0))))))</x:f>
      </x:c>
      <x:c r="AO66" s="54" t="str">
        <x:f>IF('Debt Setup'!$F$3=0,"",MAX(0,AO65+AL66-AM66-AN66))</x:f>
      </x:c>
      <x:c r="AP66" s="54" t="str">
        <x:f>IF('Debt Setup'!$F$3=0,"",IF(AS65&lt;=0,0,AS65*'Debt Setup'!$D$19/100/12))</x:f>
      </x:c>
      <x:c r="AQ66" s="54" t="str">
        <x:f>IF('Debt Setup'!$F$3=0,"",IF('Debt Setup'!$H$19="",0,MIN('Debt Setup'!$E$19,MAX(0,AS65+AP66))))</x:f>
      </x:c>
      <x:c r="AR66" s="54" t="str">
        <x:f>IF('Debt Setup'!$F$3=0,"",IF('Debt Setup'!$H$19="",0,MIN(MAX(0,AS65+AP66-AQ66),MAX(0,'Debt Setup'!$F$5-(G66+K66+O66+S66+W66+AA66+AE66+AI66+AM66+AQ66+AU66+AY66)-(IF(AND('Debt Setup'!$H$10&lt;&gt;"",'Debt Setup'!$H$10&lt;'Debt Setup'!$H$19),MAX(0,I65+F66-G66),0)+IF(AND('Debt Setup'!$H$11&lt;&gt;"",'Debt Setup'!$H$11&lt;'Debt Setup'!$H$19),MAX(0,M65+J66-K66),0)+IF(AND('Debt Setup'!$H$12&lt;&gt;"",'Debt Setup'!$H$12&lt;'Debt Setup'!$H$19),MAX(0,Q65+N66-O66),0)+IF(AND('Debt Setup'!$H$13&lt;&gt;"",'Debt Setup'!$H$13&lt;'Debt Setup'!$H$19),MAX(0,U65+R66-S66),0)+IF(AND('Debt Setup'!$H$14&lt;&gt;"",'Debt Setup'!$H$14&lt;'Debt Setup'!$H$19),MAX(0,Y65+V66-W66),0)+IF(AND('Debt Setup'!$H$15&lt;&gt;"",'Debt Setup'!$H$15&lt;'Debt Setup'!$H$19),MAX(0,AC65+Z66-AA66),0)+IF(AND('Debt Setup'!$H$16&lt;&gt;"",'Debt Setup'!$H$16&lt;'Debt Setup'!$H$19),MAX(0,AG65+AD66-AE66),0)+IF(AND('Debt Setup'!$H$17&lt;&gt;"",'Debt Setup'!$H$17&lt;'Debt Setup'!$H$19),MAX(0,AK65+AH66-AI66),0)+IF(AND('Debt Setup'!$H$18&lt;&gt;"",'Debt Setup'!$H$18&lt;'Debt Setup'!$H$19),MAX(0,AO65+AL66-AM66),0)+IF(AND('Debt Setup'!$H$19&lt;&gt;"",'Debt Setup'!$H$19&lt;'Debt Setup'!$H$19),MAX(0,AS65+AP66-AQ66),0)+IF(AND('Debt Setup'!$H$20&lt;&gt;"",'Debt Setup'!$H$20&lt;'Debt Setup'!$H$19),MAX(0,AW65+AT66-AU66),0)+IF(AND('Debt Setup'!$H$21&lt;&gt;"",'Debt Setup'!$H$21&lt;'Debt Setup'!$H$19),MAX(0,BA65+AX66-AY66),0))))))</x:f>
      </x:c>
      <x:c r="AS66" s="54" t="str">
        <x:f>IF('Debt Setup'!$F$3=0,"",MAX(0,AS65+AP66-AQ66-AR66))</x:f>
      </x:c>
      <x:c r="AT66" s="54" t="str">
        <x:f>IF('Debt Setup'!$F$3=0,"",IF(AW65&lt;=0,0,AW65*'Debt Setup'!$D$20/100/12))</x:f>
      </x:c>
      <x:c r="AU66" s="54" t="str">
        <x:f>IF('Debt Setup'!$F$3=0,"",IF('Debt Setup'!$H$20="",0,MIN('Debt Setup'!$E$20,MAX(0,AW65+AT66))))</x:f>
      </x:c>
      <x:c r="AV66" s="54" t="str">
        <x:f>IF('Debt Setup'!$F$3=0,"",IF('Debt Setup'!$H$20="",0,MIN(MAX(0,AW65+AT66-AU66),MAX(0,'Debt Setup'!$F$5-(G66+K66+O66+S66+W66+AA66+AE66+AI66+AM66+AQ66+AU66+AY66)-(IF(AND('Debt Setup'!$H$10&lt;&gt;"",'Debt Setup'!$H$10&lt;'Debt Setup'!$H$20),MAX(0,I65+F66-G66),0)+IF(AND('Debt Setup'!$H$11&lt;&gt;"",'Debt Setup'!$H$11&lt;'Debt Setup'!$H$20),MAX(0,M65+J66-K66),0)+IF(AND('Debt Setup'!$H$12&lt;&gt;"",'Debt Setup'!$H$12&lt;'Debt Setup'!$H$20),MAX(0,Q65+N66-O66),0)+IF(AND('Debt Setup'!$H$13&lt;&gt;"",'Debt Setup'!$H$13&lt;'Debt Setup'!$H$20),MAX(0,U65+R66-S66),0)+IF(AND('Debt Setup'!$H$14&lt;&gt;"",'Debt Setup'!$H$14&lt;'Debt Setup'!$H$20),MAX(0,Y65+V66-W66),0)+IF(AND('Debt Setup'!$H$15&lt;&gt;"",'Debt Setup'!$H$15&lt;'Debt Setup'!$H$20),MAX(0,AC65+Z66-AA66),0)+IF(AND('Debt Setup'!$H$16&lt;&gt;"",'Debt Setup'!$H$16&lt;'Debt Setup'!$H$20),MAX(0,AG65+AD66-AE66),0)+IF(AND('Debt Setup'!$H$17&lt;&gt;"",'Debt Setup'!$H$17&lt;'Debt Setup'!$H$20),MAX(0,AK65+AH66-AI66),0)+IF(AND('Debt Setup'!$H$18&lt;&gt;"",'Debt Setup'!$H$18&lt;'Debt Setup'!$H$20),MAX(0,AO65+AL66-AM66),0)+IF(AND('Debt Setup'!$H$19&lt;&gt;"",'Debt Setup'!$H$19&lt;'Debt Setup'!$H$20),MAX(0,AS65+AP66-AQ66),0)+IF(AND('Debt Setup'!$H$20&lt;&gt;"",'Debt Setup'!$H$20&lt;'Debt Setup'!$H$20),MAX(0,AW65+AT66-AU66),0)+IF(AND('Debt Setup'!$H$21&lt;&gt;"",'Debt Setup'!$H$21&lt;'Debt Setup'!$H$20),MAX(0,BA65+AX66-AY66),0))))))</x:f>
      </x:c>
      <x:c r="AW66" s="54" t="str">
        <x:f>IF('Debt Setup'!$F$3=0,"",MAX(0,AW65+AT66-AU66-AV66))</x:f>
      </x:c>
      <x:c r="AX66" s="54" t="str">
        <x:f>IF('Debt Setup'!$F$3=0,"",IF(BA65&lt;=0,0,BA65*'Debt Setup'!$D$21/100/12))</x:f>
      </x:c>
      <x:c r="AY66" s="54" t="str">
        <x:f>IF('Debt Setup'!$F$3=0,"",IF('Debt Setup'!$H$21="",0,MIN('Debt Setup'!$E$21,MAX(0,BA65+AX66))))</x:f>
      </x:c>
      <x:c r="AZ66" s="54" t="str">
        <x:f>IF('Debt Setup'!$F$3=0,"",IF('Debt Setup'!$H$21="",0,MIN(MAX(0,BA65+AX66-AY66),MAX(0,'Debt Setup'!$F$5-(G66+K66+O66+S66+W66+AA66+AE66+AI66+AM66+AQ66+AU66+AY66)-(IF(AND('Debt Setup'!$H$10&lt;&gt;"",'Debt Setup'!$H$10&lt;'Debt Setup'!$H$21),MAX(0,I65+F66-G66),0)+IF(AND('Debt Setup'!$H$11&lt;&gt;"",'Debt Setup'!$H$11&lt;'Debt Setup'!$H$21),MAX(0,M65+J66-K66),0)+IF(AND('Debt Setup'!$H$12&lt;&gt;"",'Debt Setup'!$H$12&lt;'Debt Setup'!$H$21),MAX(0,Q65+N66-O66),0)+IF(AND('Debt Setup'!$H$13&lt;&gt;"",'Debt Setup'!$H$13&lt;'Debt Setup'!$H$21),MAX(0,U65+R66-S66),0)+IF(AND('Debt Setup'!$H$14&lt;&gt;"",'Debt Setup'!$H$14&lt;'Debt Setup'!$H$21),MAX(0,Y65+V66-W66),0)+IF(AND('Debt Setup'!$H$15&lt;&gt;"",'Debt Setup'!$H$15&lt;'Debt Setup'!$H$21),MAX(0,AC65+Z66-AA66),0)+IF(AND('Debt Setup'!$H$16&lt;&gt;"",'Debt Setup'!$H$16&lt;'Debt Setup'!$H$21),MAX(0,AG65+AD66-AE66),0)+IF(AND('Debt Setup'!$H$17&lt;&gt;"",'Debt Setup'!$H$17&lt;'Debt Setup'!$H$21),MAX(0,AK65+AH66-AI66),0)+IF(AND('Debt Setup'!$H$18&lt;&gt;"",'Debt Setup'!$H$18&lt;'Debt Setup'!$H$21),MAX(0,AO65+AL66-AM66),0)+IF(AND('Debt Setup'!$H$19&lt;&gt;"",'Debt Setup'!$H$19&lt;'Debt Setup'!$H$21),MAX(0,AS65+AP66-AQ66),0)+IF(AND('Debt Setup'!$H$20&lt;&gt;"",'Debt Setup'!$H$20&lt;'Debt Setup'!$H$21),MAX(0,AW65+AT66-AU66),0)+IF(AND('Debt Setup'!$H$21&lt;&gt;"",'Debt Setup'!$H$21&lt;'Debt Setup'!$H$21),MAX(0,BA65+AX66-AY66),0))))))</x:f>
      </x:c>
      <x:c r="BA66" s="54" t="str">
        <x:f>IF('Debt Setup'!$F$3=0,"",MAX(0,BA65+AX66-AY66-AZ66))</x:f>
      </x:c>
    </x:row>
    <x:row r="67">
      <x:c r="A67" t="n">
        <x:v>62</x:v>
      </x:c>
      <x:c r="B67" s="86" t="str">
        <x:f>IF('Debt Setup'!$F$3=0,"",DATE(YEAR('Debt Setup'!$B$6),MONTH('Debt Setup'!$B$6)+A67-1,1))</x:f>
      </x:c>
      <x:c r="C67" s="54" t="str">
        <x:f>IF('Debt Setup'!$F$3=0,"",I67+M67+Q67+U67+Y67+AC67+AG67+AK67+AO67+AS67+AW67+BA67)</x:f>
      </x:c>
      <x:c r="D67" s="54" t="str">
        <x:f>IF('Debt Setup'!$F$3=0,"",G67+H67+K67+L67+O67+P67+S67+T67+W67+X67+AA67+AB67+AE67+AF67+AI67+AJ67+AM67+AN67+AQ67+AR67+AU67+AV67+AY67+AZ67)</x:f>
      </x:c>
      <x:c r="E67" s="54" t="str">
        <x:f>IF('Debt Setup'!$F$3=0,"",F67+J67+N67+R67+V67+Z67+AD67+AH67+AL67+AP67+AT67+AX67)</x:f>
      </x:c>
      <x:c r="F67" s="54" t="str">
        <x:f>IF('Debt Setup'!$F$3=0,"",IF(I66&lt;=0,0,I66*'Debt Setup'!$D$10/100/12))</x:f>
      </x:c>
      <x:c r="G67" s="54" t="str">
        <x:f>IF('Debt Setup'!$F$3=0,"",IF('Debt Setup'!$H$10="",0,MIN('Debt Setup'!$E$10,MAX(0,I66+F67))))</x:f>
      </x:c>
      <x:c r="H67" s="54" t="str">
        <x:f>IF('Debt Setup'!$F$3=0,"",IF('Debt Setup'!$H$10="",0,MIN(MAX(0,I66+F67-G67),MAX(0,'Debt Setup'!$F$5-(G67+K67+O67+S67+W67+AA67+AE67+AI67+AM67+AQ67+AU67+AY67)-(IF(AND('Debt Setup'!$H$10&lt;&gt;"",'Debt Setup'!$H$10&lt;'Debt Setup'!$H$10),MAX(0,I66+F67-G67),0)+IF(AND('Debt Setup'!$H$11&lt;&gt;"",'Debt Setup'!$H$11&lt;'Debt Setup'!$H$10),MAX(0,M66+J67-K67),0)+IF(AND('Debt Setup'!$H$12&lt;&gt;"",'Debt Setup'!$H$12&lt;'Debt Setup'!$H$10),MAX(0,Q66+N67-O67),0)+IF(AND('Debt Setup'!$H$13&lt;&gt;"",'Debt Setup'!$H$13&lt;'Debt Setup'!$H$10),MAX(0,U66+R67-S67),0)+IF(AND('Debt Setup'!$H$14&lt;&gt;"",'Debt Setup'!$H$14&lt;'Debt Setup'!$H$10),MAX(0,Y66+V67-W67),0)+IF(AND('Debt Setup'!$H$15&lt;&gt;"",'Debt Setup'!$H$15&lt;'Debt Setup'!$H$10),MAX(0,AC66+Z67-AA67),0)+IF(AND('Debt Setup'!$H$16&lt;&gt;"",'Debt Setup'!$H$16&lt;'Debt Setup'!$H$10),MAX(0,AG66+AD67-AE67),0)+IF(AND('Debt Setup'!$H$17&lt;&gt;"",'Debt Setup'!$H$17&lt;'Debt Setup'!$H$10),MAX(0,AK66+AH67-AI67),0)+IF(AND('Debt Setup'!$H$18&lt;&gt;"",'Debt Setup'!$H$18&lt;'Debt Setup'!$H$10),MAX(0,AO66+AL67-AM67),0)+IF(AND('Debt Setup'!$H$19&lt;&gt;"",'Debt Setup'!$H$19&lt;'Debt Setup'!$H$10),MAX(0,AS66+AP67-AQ67),0)+IF(AND('Debt Setup'!$H$20&lt;&gt;"",'Debt Setup'!$H$20&lt;'Debt Setup'!$H$10),MAX(0,AW66+AT67-AU67),0)+IF(AND('Debt Setup'!$H$21&lt;&gt;"",'Debt Setup'!$H$21&lt;'Debt Setup'!$H$10),MAX(0,BA66+AX67-AY67),0))))))</x:f>
      </x:c>
      <x:c r="I67" s="54" t="str">
        <x:f>IF('Debt Setup'!$F$3=0,"",MAX(0,I66+F67-G67-H67))</x:f>
      </x:c>
      <x:c r="J67" s="54" t="str">
        <x:f>IF('Debt Setup'!$F$3=0,"",IF(M66&lt;=0,0,M66*'Debt Setup'!$D$11/100/12))</x:f>
      </x:c>
      <x:c r="K67" s="54" t="str">
        <x:f>IF('Debt Setup'!$F$3=0,"",IF('Debt Setup'!$H$11="",0,MIN('Debt Setup'!$E$11,MAX(0,M66+J67))))</x:f>
      </x:c>
      <x:c r="L67" s="54" t="str">
        <x:f>IF('Debt Setup'!$F$3=0,"",IF('Debt Setup'!$H$11="",0,MIN(MAX(0,M66+J67-K67),MAX(0,'Debt Setup'!$F$5-(G67+K67+O67+S67+W67+AA67+AE67+AI67+AM67+AQ67+AU67+AY67)-(IF(AND('Debt Setup'!$H$10&lt;&gt;"",'Debt Setup'!$H$10&lt;'Debt Setup'!$H$11),MAX(0,I66+F67-G67),0)+IF(AND('Debt Setup'!$H$11&lt;&gt;"",'Debt Setup'!$H$11&lt;'Debt Setup'!$H$11),MAX(0,M66+J67-K67),0)+IF(AND('Debt Setup'!$H$12&lt;&gt;"",'Debt Setup'!$H$12&lt;'Debt Setup'!$H$11),MAX(0,Q66+N67-O67),0)+IF(AND('Debt Setup'!$H$13&lt;&gt;"",'Debt Setup'!$H$13&lt;'Debt Setup'!$H$11),MAX(0,U66+R67-S67),0)+IF(AND('Debt Setup'!$H$14&lt;&gt;"",'Debt Setup'!$H$14&lt;'Debt Setup'!$H$11),MAX(0,Y66+V67-W67),0)+IF(AND('Debt Setup'!$H$15&lt;&gt;"",'Debt Setup'!$H$15&lt;'Debt Setup'!$H$11),MAX(0,AC66+Z67-AA67),0)+IF(AND('Debt Setup'!$H$16&lt;&gt;"",'Debt Setup'!$H$16&lt;'Debt Setup'!$H$11),MAX(0,AG66+AD67-AE67),0)+IF(AND('Debt Setup'!$H$17&lt;&gt;"",'Debt Setup'!$H$17&lt;'Debt Setup'!$H$11),MAX(0,AK66+AH67-AI67),0)+IF(AND('Debt Setup'!$H$18&lt;&gt;"",'Debt Setup'!$H$18&lt;'Debt Setup'!$H$11),MAX(0,AO66+AL67-AM67),0)+IF(AND('Debt Setup'!$H$19&lt;&gt;"",'Debt Setup'!$H$19&lt;'Debt Setup'!$H$11),MAX(0,AS66+AP67-AQ67),0)+IF(AND('Debt Setup'!$H$20&lt;&gt;"",'Debt Setup'!$H$20&lt;'Debt Setup'!$H$11),MAX(0,AW66+AT67-AU67),0)+IF(AND('Debt Setup'!$H$21&lt;&gt;"",'Debt Setup'!$H$21&lt;'Debt Setup'!$H$11),MAX(0,BA66+AX67-AY67),0))))))</x:f>
      </x:c>
      <x:c r="M67" s="54" t="str">
        <x:f>IF('Debt Setup'!$F$3=0,"",MAX(0,M66+J67-K67-L67))</x:f>
      </x:c>
      <x:c r="N67" s="54" t="str">
        <x:f>IF('Debt Setup'!$F$3=0,"",IF(Q66&lt;=0,0,Q66*'Debt Setup'!$D$12/100/12))</x:f>
      </x:c>
      <x:c r="O67" s="54" t="str">
        <x:f>IF('Debt Setup'!$F$3=0,"",IF('Debt Setup'!$H$12="",0,MIN('Debt Setup'!$E$12,MAX(0,Q66+N67))))</x:f>
      </x:c>
      <x:c r="P67" s="54" t="str">
        <x:f>IF('Debt Setup'!$F$3=0,"",IF('Debt Setup'!$H$12="",0,MIN(MAX(0,Q66+N67-O67),MAX(0,'Debt Setup'!$F$5-(G67+K67+O67+S67+W67+AA67+AE67+AI67+AM67+AQ67+AU67+AY67)-(IF(AND('Debt Setup'!$H$10&lt;&gt;"",'Debt Setup'!$H$10&lt;'Debt Setup'!$H$12),MAX(0,I66+F67-G67),0)+IF(AND('Debt Setup'!$H$11&lt;&gt;"",'Debt Setup'!$H$11&lt;'Debt Setup'!$H$12),MAX(0,M66+J67-K67),0)+IF(AND('Debt Setup'!$H$12&lt;&gt;"",'Debt Setup'!$H$12&lt;'Debt Setup'!$H$12),MAX(0,Q66+N67-O67),0)+IF(AND('Debt Setup'!$H$13&lt;&gt;"",'Debt Setup'!$H$13&lt;'Debt Setup'!$H$12),MAX(0,U66+R67-S67),0)+IF(AND('Debt Setup'!$H$14&lt;&gt;"",'Debt Setup'!$H$14&lt;'Debt Setup'!$H$12),MAX(0,Y66+V67-W67),0)+IF(AND('Debt Setup'!$H$15&lt;&gt;"",'Debt Setup'!$H$15&lt;'Debt Setup'!$H$12),MAX(0,AC66+Z67-AA67),0)+IF(AND('Debt Setup'!$H$16&lt;&gt;"",'Debt Setup'!$H$16&lt;'Debt Setup'!$H$12),MAX(0,AG66+AD67-AE67),0)+IF(AND('Debt Setup'!$H$17&lt;&gt;"",'Debt Setup'!$H$17&lt;'Debt Setup'!$H$12),MAX(0,AK66+AH67-AI67),0)+IF(AND('Debt Setup'!$H$18&lt;&gt;"",'Debt Setup'!$H$18&lt;'Debt Setup'!$H$12),MAX(0,AO66+AL67-AM67),0)+IF(AND('Debt Setup'!$H$19&lt;&gt;"",'Debt Setup'!$H$19&lt;'Debt Setup'!$H$12),MAX(0,AS66+AP67-AQ67),0)+IF(AND('Debt Setup'!$H$20&lt;&gt;"",'Debt Setup'!$H$20&lt;'Debt Setup'!$H$12),MAX(0,AW66+AT67-AU67),0)+IF(AND('Debt Setup'!$H$21&lt;&gt;"",'Debt Setup'!$H$21&lt;'Debt Setup'!$H$12),MAX(0,BA66+AX67-AY67),0))))))</x:f>
      </x:c>
      <x:c r="Q67" s="54" t="str">
        <x:f>IF('Debt Setup'!$F$3=0,"",MAX(0,Q66+N67-O67-P67))</x:f>
      </x:c>
      <x:c r="R67" s="54" t="str">
        <x:f>IF('Debt Setup'!$F$3=0,"",IF(U66&lt;=0,0,U66*'Debt Setup'!$D$13/100/12))</x:f>
      </x:c>
      <x:c r="S67" s="54" t="str">
        <x:f>IF('Debt Setup'!$F$3=0,"",IF('Debt Setup'!$H$13="",0,MIN('Debt Setup'!$E$13,MAX(0,U66+R67))))</x:f>
      </x:c>
      <x:c r="T67" s="54" t="str">
        <x:f>IF('Debt Setup'!$F$3=0,"",IF('Debt Setup'!$H$13="",0,MIN(MAX(0,U66+R67-S67),MAX(0,'Debt Setup'!$F$5-(G67+K67+O67+S67+W67+AA67+AE67+AI67+AM67+AQ67+AU67+AY67)-(IF(AND('Debt Setup'!$H$10&lt;&gt;"",'Debt Setup'!$H$10&lt;'Debt Setup'!$H$13),MAX(0,I66+F67-G67),0)+IF(AND('Debt Setup'!$H$11&lt;&gt;"",'Debt Setup'!$H$11&lt;'Debt Setup'!$H$13),MAX(0,M66+J67-K67),0)+IF(AND('Debt Setup'!$H$12&lt;&gt;"",'Debt Setup'!$H$12&lt;'Debt Setup'!$H$13),MAX(0,Q66+N67-O67),0)+IF(AND('Debt Setup'!$H$13&lt;&gt;"",'Debt Setup'!$H$13&lt;'Debt Setup'!$H$13),MAX(0,U66+R67-S67),0)+IF(AND('Debt Setup'!$H$14&lt;&gt;"",'Debt Setup'!$H$14&lt;'Debt Setup'!$H$13),MAX(0,Y66+V67-W67),0)+IF(AND('Debt Setup'!$H$15&lt;&gt;"",'Debt Setup'!$H$15&lt;'Debt Setup'!$H$13),MAX(0,AC66+Z67-AA67),0)+IF(AND('Debt Setup'!$H$16&lt;&gt;"",'Debt Setup'!$H$16&lt;'Debt Setup'!$H$13),MAX(0,AG66+AD67-AE67),0)+IF(AND('Debt Setup'!$H$17&lt;&gt;"",'Debt Setup'!$H$17&lt;'Debt Setup'!$H$13),MAX(0,AK66+AH67-AI67),0)+IF(AND('Debt Setup'!$H$18&lt;&gt;"",'Debt Setup'!$H$18&lt;'Debt Setup'!$H$13),MAX(0,AO66+AL67-AM67),0)+IF(AND('Debt Setup'!$H$19&lt;&gt;"",'Debt Setup'!$H$19&lt;'Debt Setup'!$H$13),MAX(0,AS66+AP67-AQ67),0)+IF(AND('Debt Setup'!$H$20&lt;&gt;"",'Debt Setup'!$H$20&lt;'Debt Setup'!$H$13),MAX(0,AW66+AT67-AU67),0)+IF(AND('Debt Setup'!$H$21&lt;&gt;"",'Debt Setup'!$H$21&lt;'Debt Setup'!$H$13),MAX(0,BA66+AX67-AY67),0))))))</x:f>
      </x:c>
      <x:c r="U67" s="54" t="str">
        <x:f>IF('Debt Setup'!$F$3=0,"",MAX(0,U66+R67-S67-T67))</x:f>
      </x:c>
      <x:c r="V67" s="54" t="str">
        <x:f>IF('Debt Setup'!$F$3=0,"",IF(Y66&lt;=0,0,Y66*'Debt Setup'!$D$14/100/12))</x:f>
      </x:c>
      <x:c r="W67" s="54" t="str">
        <x:f>IF('Debt Setup'!$F$3=0,"",IF('Debt Setup'!$H$14="",0,MIN('Debt Setup'!$E$14,MAX(0,Y66+V67))))</x:f>
      </x:c>
      <x:c r="X67" s="54" t="str">
        <x:f>IF('Debt Setup'!$F$3=0,"",IF('Debt Setup'!$H$14="",0,MIN(MAX(0,Y66+V67-W67),MAX(0,'Debt Setup'!$F$5-(G67+K67+O67+S67+W67+AA67+AE67+AI67+AM67+AQ67+AU67+AY67)-(IF(AND('Debt Setup'!$H$10&lt;&gt;"",'Debt Setup'!$H$10&lt;'Debt Setup'!$H$14),MAX(0,I66+F67-G67),0)+IF(AND('Debt Setup'!$H$11&lt;&gt;"",'Debt Setup'!$H$11&lt;'Debt Setup'!$H$14),MAX(0,M66+J67-K67),0)+IF(AND('Debt Setup'!$H$12&lt;&gt;"",'Debt Setup'!$H$12&lt;'Debt Setup'!$H$14),MAX(0,Q66+N67-O67),0)+IF(AND('Debt Setup'!$H$13&lt;&gt;"",'Debt Setup'!$H$13&lt;'Debt Setup'!$H$14),MAX(0,U66+R67-S67),0)+IF(AND('Debt Setup'!$H$14&lt;&gt;"",'Debt Setup'!$H$14&lt;'Debt Setup'!$H$14),MAX(0,Y66+V67-W67),0)+IF(AND('Debt Setup'!$H$15&lt;&gt;"",'Debt Setup'!$H$15&lt;'Debt Setup'!$H$14),MAX(0,AC66+Z67-AA67),0)+IF(AND('Debt Setup'!$H$16&lt;&gt;"",'Debt Setup'!$H$16&lt;'Debt Setup'!$H$14),MAX(0,AG66+AD67-AE67),0)+IF(AND('Debt Setup'!$H$17&lt;&gt;"",'Debt Setup'!$H$17&lt;'Debt Setup'!$H$14),MAX(0,AK66+AH67-AI67),0)+IF(AND('Debt Setup'!$H$18&lt;&gt;"",'Debt Setup'!$H$18&lt;'Debt Setup'!$H$14),MAX(0,AO66+AL67-AM67),0)+IF(AND('Debt Setup'!$H$19&lt;&gt;"",'Debt Setup'!$H$19&lt;'Debt Setup'!$H$14),MAX(0,AS66+AP67-AQ67),0)+IF(AND('Debt Setup'!$H$20&lt;&gt;"",'Debt Setup'!$H$20&lt;'Debt Setup'!$H$14),MAX(0,AW66+AT67-AU67),0)+IF(AND('Debt Setup'!$H$21&lt;&gt;"",'Debt Setup'!$H$21&lt;'Debt Setup'!$H$14),MAX(0,BA66+AX67-AY67),0))))))</x:f>
      </x:c>
      <x:c r="Y67" s="54" t="str">
        <x:f>IF('Debt Setup'!$F$3=0,"",MAX(0,Y66+V67-W67-X67))</x:f>
      </x:c>
      <x:c r="Z67" s="54" t="str">
        <x:f>IF('Debt Setup'!$F$3=0,"",IF(AC66&lt;=0,0,AC66*'Debt Setup'!$D$15/100/12))</x:f>
      </x:c>
      <x:c r="AA67" s="54" t="str">
        <x:f>IF('Debt Setup'!$F$3=0,"",IF('Debt Setup'!$H$15="",0,MIN('Debt Setup'!$E$15,MAX(0,AC66+Z67))))</x:f>
      </x:c>
      <x:c r="AB67" s="54" t="str">
        <x:f>IF('Debt Setup'!$F$3=0,"",IF('Debt Setup'!$H$15="",0,MIN(MAX(0,AC66+Z67-AA67),MAX(0,'Debt Setup'!$F$5-(G67+K67+O67+S67+W67+AA67+AE67+AI67+AM67+AQ67+AU67+AY67)-(IF(AND('Debt Setup'!$H$10&lt;&gt;"",'Debt Setup'!$H$10&lt;'Debt Setup'!$H$15),MAX(0,I66+F67-G67),0)+IF(AND('Debt Setup'!$H$11&lt;&gt;"",'Debt Setup'!$H$11&lt;'Debt Setup'!$H$15),MAX(0,M66+J67-K67),0)+IF(AND('Debt Setup'!$H$12&lt;&gt;"",'Debt Setup'!$H$12&lt;'Debt Setup'!$H$15),MAX(0,Q66+N67-O67),0)+IF(AND('Debt Setup'!$H$13&lt;&gt;"",'Debt Setup'!$H$13&lt;'Debt Setup'!$H$15),MAX(0,U66+R67-S67),0)+IF(AND('Debt Setup'!$H$14&lt;&gt;"",'Debt Setup'!$H$14&lt;'Debt Setup'!$H$15),MAX(0,Y66+V67-W67),0)+IF(AND('Debt Setup'!$H$15&lt;&gt;"",'Debt Setup'!$H$15&lt;'Debt Setup'!$H$15),MAX(0,AC66+Z67-AA67),0)+IF(AND('Debt Setup'!$H$16&lt;&gt;"",'Debt Setup'!$H$16&lt;'Debt Setup'!$H$15),MAX(0,AG66+AD67-AE67),0)+IF(AND('Debt Setup'!$H$17&lt;&gt;"",'Debt Setup'!$H$17&lt;'Debt Setup'!$H$15),MAX(0,AK66+AH67-AI67),0)+IF(AND('Debt Setup'!$H$18&lt;&gt;"",'Debt Setup'!$H$18&lt;'Debt Setup'!$H$15),MAX(0,AO66+AL67-AM67),0)+IF(AND('Debt Setup'!$H$19&lt;&gt;"",'Debt Setup'!$H$19&lt;'Debt Setup'!$H$15),MAX(0,AS66+AP67-AQ67),0)+IF(AND('Debt Setup'!$H$20&lt;&gt;"",'Debt Setup'!$H$20&lt;'Debt Setup'!$H$15),MAX(0,AW66+AT67-AU67),0)+IF(AND('Debt Setup'!$H$21&lt;&gt;"",'Debt Setup'!$H$21&lt;'Debt Setup'!$H$15),MAX(0,BA66+AX67-AY67),0))))))</x:f>
      </x:c>
      <x:c r="AC67" s="54" t="str">
        <x:f>IF('Debt Setup'!$F$3=0,"",MAX(0,AC66+Z67-AA67-AB67))</x:f>
      </x:c>
      <x:c r="AD67" s="54" t="str">
        <x:f>IF('Debt Setup'!$F$3=0,"",IF(AG66&lt;=0,0,AG66*'Debt Setup'!$D$16/100/12))</x:f>
      </x:c>
      <x:c r="AE67" s="54" t="str">
        <x:f>IF('Debt Setup'!$F$3=0,"",IF('Debt Setup'!$H$16="",0,MIN('Debt Setup'!$E$16,MAX(0,AG66+AD67))))</x:f>
      </x:c>
      <x:c r="AF67" s="54" t="str">
        <x:f>IF('Debt Setup'!$F$3=0,"",IF('Debt Setup'!$H$16="",0,MIN(MAX(0,AG66+AD67-AE67),MAX(0,'Debt Setup'!$F$5-(G67+K67+O67+S67+W67+AA67+AE67+AI67+AM67+AQ67+AU67+AY67)-(IF(AND('Debt Setup'!$H$10&lt;&gt;"",'Debt Setup'!$H$10&lt;'Debt Setup'!$H$16),MAX(0,I66+F67-G67),0)+IF(AND('Debt Setup'!$H$11&lt;&gt;"",'Debt Setup'!$H$11&lt;'Debt Setup'!$H$16),MAX(0,M66+J67-K67),0)+IF(AND('Debt Setup'!$H$12&lt;&gt;"",'Debt Setup'!$H$12&lt;'Debt Setup'!$H$16),MAX(0,Q66+N67-O67),0)+IF(AND('Debt Setup'!$H$13&lt;&gt;"",'Debt Setup'!$H$13&lt;'Debt Setup'!$H$16),MAX(0,U66+R67-S67),0)+IF(AND('Debt Setup'!$H$14&lt;&gt;"",'Debt Setup'!$H$14&lt;'Debt Setup'!$H$16),MAX(0,Y66+V67-W67),0)+IF(AND('Debt Setup'!$H$15&lt;&gt;"",'Debt Setup'!$H$15&lt;'Debt Setup'!$H$16),MAX(0,AC66+Z67-AA67),0)+IF(AND('Debt Setup'!$H$16&lt;&gt;"",'Debt Setup'!$H$16&lt;'Debt Setup'!$H$16),MAX(0,AG66+AD67-AE67),0)+IF(AND('Debt Setup'!$H$17&lt;&gt;"",'Debt Setup'!$H$17&lt;'Debt Setup'!$H$16),MAX(0,AK66+AH67-AI67),0)+IF(AND('Debt Setup'!$H$18&lt;&gt;"",'Debt Setup'!$H$18&lt;'Debt Setup'!$H$16),MAX(0,AO66+AL67-AM67),0)+IF(AND('Debt Setup'!$H$19&lt;&gt;"",'Debt Setup'!$H$19&lt;'Debt Setup'!$H$16),MAX(0,AS66+AP67-AQ67),0)+IF(AND('Debt Setup'!$H$20&lt;&gt;"",'Debt Setup'!$H$20&lt;'Debt Setup'!$H$16),MAX(0,AW66+AT67-AU67),0)+IF(AND('Debt Setup'!$H$21&lt;&gt;"",'Debt Setup'!$H$21&lt;'Debt Setup'!$H$16),MAX(0,BA66+AX67-AY67),0))))))</x:f>
      </x:c>
      <x:c r="AG67" s="54" t="str">
        <x:f>IF('Debt Setup'!$F$3=0,"",MAX(0,AG66+AD67-AE67-AF67))</x:f>
      </x:c>
      <x:c r="AH67" s="54" t="str">
        <x:f>IF('Debt Setup'!$F$3=0,"",IF(AK66&lt;=0,0,AK66*'Debt Setup'!$D$17/100/12))</x:f>
      </x:c>
      <x:c r="AI67" s="54" t="str">
        <x:f>IF('Debt Setup'!$F$3=0,"",IF('Debt Setup'!$H$17="",0,MIN('Debt Setup'!$E$17,MAX(0,AK66+AH67))))</x:f>
      </x:c>
      <x:c r="AJ67" s="54" t="str">
        <x:f>IF('Debt Setup'!$F$3=0,"",IF('Debt Setup'!$H$17="",0,MIN(MAX(0,AK66+AH67-AI67),MAX(0,'Debt Setup'!$F$5-(G67+K67+O67+S67+W67+AA67+AE67+AI67+AM67+AQ67+AU67+AY67)-(IF(AND('Debt Setup'!$H$10&lt;&gt;"",'Debt Setup'!$H$10&lt;'Debt Setup'!$H$17),MAX(0,I66+F67-G67),0)+IF(AND('Debt Setup'!$H$11&lt;&gt;"",'Debt Setup'!$H$11&lt;'Debt Setup'!$H$17),MAX(0,M66+J67-K67),0)+IF(AND('Debt Setup'!$H$12&lt;&gt;"",'Debt Setup'!$H$12&lt;'Debt Setup'!$H$17),MAX(0,Q66+N67-O67),0)+IF(AND('Debt Setup'!$H$13&lt;&gt;"",'Debt Setup'!$H$13&lt;'Debt Setup'!$H$17),MAX(0,U66+R67-S67),0)+IF(AND('Debt Setup'!$H$14&lt;&gt;"",'Debt Setup'!$H$14&lt;'Debt Setup'!$H$17),MAX(0,Y66+V67-W67),0)+IF(AND('Debt Setup'!$H$15&lt;&gt;"",'Debt Setup'!$H$15&lt;'Debt Setup'!$H$17),MAX(0,AC66+Z67-AA67),0)+IF(AND('Debt Setup'!$H$16&lt;&gt;"",'Debt Setup'!$H$16&lt;'Debt Setup'!$H$17),MAX(0,AG66+AD67-AE67),0)+IF(AND('Debt Setup'!$H$17&lt;&gt;"",'Debt Setup'!$H$17&lt;'Debt Setup'!$H$17),MAX(0,AK66+AH67-AI67),0)+IF(AND('Debt Setup'!$H$18&lt;&gt;"",'Debt Setup'!$H$18&lt;'Debt Setup'!$H$17),MAX(0,AO66+AL67-AM67),0)+IF(AND('Debt Setup'!$H$19&lt;&gt;"",'Debt Setup'!$H$19&lt;'Debt Setup'!$H$17),MAX(0,AS66+AP67-AQ67),0)+IF(AND('Debt Setup'!$H$20&lt;&gt;"",'Debt Setup'!$H$20&lt;'Debt Setup'!$H$17),MAX(0,AW66+AT67-AU67),0)+IF(AND('Debt Setup'!$H$21&lt;&gt;"",'Debt Setup'!$H$21&lt;'Debt Setup'!$H$17),MAX(0,BA66+AX67-AY67),0))))))</x:f>
      </x:c>
      <x:c r="AK67" s="54" t="str">
        <x:f>IF('Debt Setup'!$F$3=0,"",MAX(0,AK66+AH67-AI67-AJ67))</x:f>
      </x:c>
      <x:c r="AL67" s="54" t="str">
        <x:f>IF('Debt Setup'!$F$3=0,"",IF(AO66&lt;=0,0,AO66*'Debt Setup'!$D$18/100/12))</x:f>
      </x:c>
      <x:c r="AM67" s="54" t="str">
        <x:f>IF('Debt Setup'!$F$3=0,"",IF('Debt Setup'!$H$18="",0,MIN('Debt Setup'!$E$18,MAX(0,AO66+AL67))))</x:f>
      </x:c>
      <x:c r="AN67" s="54" t="str">
        <x:f>IF('Debt Setup'!$F$3=0,"",IF('Debt Setup'!$H$18="",0,MIN(MAX(0,AO66+AL67-AM67),MAX(0,'Debt Setup'!$F$5-(G67+K67+O67+S67+W67+AA67+AE67+AI67+AM67+AQ67+AU67+AY67)-(IF(AND('Debt Setup'!$H$10&lt;&gt;"",'Debt Setup'!$H$10&lt;'Debt Setup'!$H$18),MAX(0,I66+F67-G67),0)+IF(AND('Debt Setup'!$H$11&lt;&gt;"",'Debt Setup'!$H$11&lt;'Debt Setup'!$H$18),MAX(0,M66+J67-K67),0)+IF(AND('Debt Setup'!$H$12&lt;&gt;"",'Debt Setup'!$H$12&lt;'Debt Setup'!$H$18),MAX(0,Q66+N67-O67),0)+IF(AND('Debt Setup'!$H$13&lt;&gt;"",'Debt Setup'!$H$13&lt;'Debt Setup'!$H$18),MAX(0,U66+R67-S67),0)+IF(AND('Debt Setup'!$H$14&lt;&gt;"",'Debt Setup'!$H$14&lt;'Debt Setup'!$H$18),MAX(0,Y66+V67-W67),0)+IF(AND('Debt Setup'!$H$15&lt;&gt;"",'Debt Setup'!$H$15&lt;'Debt Setup'!$H$18),MAX(0,AC66+Z67-AA67),0)+IF(AND('Debt Setup'!$H$16&lt;&gt;"",'Debt Setup'!$H$16&lt;'Debt Setup'!$H$18),MAX(0,AG66+AD67-AE67),0)+IF(AND('Debt Setup'!$H$17&lt;&gt;"",'Debt Setup'!$H$17&lt;'Debt Setup'!$H$18),MAX(0,AK66+AH67-AI67),0)+IF(AND('Debt Setup'!$H$18&lt;&gt;"",'Debt Setup'!$H$18&lt;'Debt Setup'!$H$18),MAX(0,AO66+AL67-AM67),0)+IF(AND('Debt Setup'!$H$19&lt;&gt;"",'Debt Setup'!$H$19&lt;'Debt Setup'!$H$18),MAX(0,AS66+AP67-AQ67),0)+IF(AND('Debt Setup'!$H$20&lt;&gt;"",'Debt Setup'!$H$20&lt;'Debt Setup'!$H$18),MAX(0,AW66+AT67-AU67),0)+IF(AND('Debt Setup'!$H$21&lt;&gt;"",'Debt Setup'!$H$21&lt;'Debt Setup'!$H$18),MAX(0,BA66+AX67-AY67),0))))))</x:f>
      </x:c>
      <x:c r="AO67" s="54" t="str">
        <x:f>IF('Debt Setup'!$F$3=0,"",MAX(0,AO66+AL67-AM67-AN67))</x:f>
      </x:c>
      <x:c r="AP67" s="54" t="str">
        <x:f>IF('Debt Setup'!$F$3=0,"",IF(AS66&lt;=0,0,AS66*'Debt Setup'!$D$19/100/12))</x:f>
      </x:c>
      <x:c r="AQ67" s="54" t="str">
        <x:f>IF('Debt Setup'!$F$3=0,"",IF('Debt Setup'!$H$19="",0,MIN('Debt Setup'!$E$19,MAX(0,AS66+AP67))))</x:f>
      </x:c>
      <x:c r="AR67" s="54" t="str">
        <x:f>IF('Debt Setup'!$F$3=0,"",IF('Debt Setup'!$H$19="",0,MIN(MAX(0,AS66+AP67-AQ67),MAX(0,'Debt Setup'!$F$5-(G67+K67+O67+S67+W67+AA67+AE67+AI67+AM67+AQ67+AU67+AY67)-(IF(AND('Debt Setup'!$H$10&lt;&gt;"",'Debt Setup'!$H$10&lt;'Debt Setup'!$H$19),MAX(0,I66+F67-G67),0)+IF(AND('Debt Setup'!$H$11&lt;&gt;"",'Debt Setup'!$H$11&lt;'Debt Setup'!$H$19),MAX(0,M66+J67-K67),0)+IF(AND('Debt Setup'!$H$12&lt;&gt;"",'Debt Setup'!$H$12&lt;'Debt Setup'!$H$19),MAX(0,Q66+N67-O67),0)+IF(AND('Debt Setup'!$H$13&lt;&gt;"",'Debt Setup'!$H$13&lt;'Debt Setup'!$H$19),MAX(0,U66+R67-S67),0)+IF(AND('Debt Setup'!$H$14&lt;&gt;"",'Debt Setup'!$H$14&lt;'Debt Setup'!$H$19),MAX(0,Y66+V67-W67),0)+IF(AND('Debt Setup'!$H$15&lt;&gt;"",'Debt Setup'!$H$15&lt;'Debt Setup'!$H$19),MAX(0,AC66+Z67-AA67),0)+IF(AND('Debt Setup'!$H$16&lt;&gt;"",'Debt Setup'!$H$16&lt;'Debt Setup'!$H$19),MAX(0,AG66+AD67-AE67),0)+IF(AND('Debt Setup'!$H$17&lt;&gt;"",'Debt Setup'!$H$17&lt;'Debt Setup'!$H$19),MAX(0,AK66+AH67-AI67),0)+IF(AND('Debt Setup'!$H$18&lt;&gt;"",'Debt Setup'!$H$18&lt;'Debt Setup'!$H$19),MAX(0,AO66+AL67-AM67),0)+IF(AND('Debt Setup'!$H$19&lt;&gt;"",'Debt Setup'!$H$19&lt;'Debt Setup'!$H$19),MAX(0,AS66+AP67-AQ67),0)+IF(AND('Debt Setup'!$H$20&lt;&gt;"",'Debt Setup'!$H$20&lt;'Debt Setup'!$H$19),MAX(0,AW66+AT67-AU67),0)+IF(AND('Debt Setup'!$H$21&lt;&gt;"",'Debt Setup'!$H$21&lt;'Debt Setup'!$H$19),MAX(0,BA66+AX67-AY67),0))))))</x:f>
      </x:c>
      <x:c r="AS67" s="54" t="str">
        <x:f>IF('Debt Setup'!$F$3=0,"",MAX(0,AS66+AP67-AQ67-AR67))</x:f>
      </x:c>
      <x:c r="AT67" s="54" t="str">
        <x:f>IF('Debt Setup'!$F$3=0,"",IF(AW66&lt;=0,0,AW66*'Debt Setup'!$D$20/100/12))</x:f>
      </x:c>
      <x:c r="AU67" s="54" t="str">
        <x:f>IF('Debt Setup'!$F$3=0,"",IF('Debt Setup'!$H$20="",0,MIN('Debt Setup'!$E$20,MAX(0,AW66+AT67))))</x:f>
      </x:c>
      <x:c r="AV67" s="54" t="str">
        <x:f>IF('Debt Setup'!$F$3=0,"",IF('Debt Setup'!$H$20="",0,MIN(MAX(0,AW66+AT67-AU67),MAX(0,'Debt Setup'!$F$5-(G67+K67+O67+S67+W67+AA67+AE67+AI67+AM67+AQ67+AU67+AY67)-(IF(AND('Debt Setup'!$H$10&lt;&gt;"",'Debt Setup'!$H$10&lt;'Debt Setup'!$H$20),MAX(0,I66+F67-G67),0)+IF(AND('Debt Setup'!$H$11&lt;&gt;"",'Debt Setup'!$H$11&lt;'Debt Setup'!$H$20),MAX(0,M66+J67-K67),0)+IF(AND('Debt Setup'!$H$12&lt;&gt;"",'Debt Setup'!$H$12&lt;'Debt Setup'!$H$20),MAX(0,Q66+N67-O67),0)+IF(AND('Debt Setup'!$H$13&lt;&gt;"",'Debt Setup'!$H$13&lt;'Debt Setup'!$H$20),MAX(0,U66+R67-S67),0)+IF(AND('Debt Setup'!$H$14&lt;&gt;"",'Debt Setup'!$H$14&lt;'Debt Setup'!$H$20),MAX(0,Y66+V67-W67),0)+IF(AND('Debt Setup'!$H$15&lt;&gt;"",'Debt Setup'!$H$15&lt;'Debt Setup'!$H$20),MAX(0,AC66+Z67-AA67),0)+IF(AND('Debt Setup'!$H$16&lt;&gt;"",'Debt Setup'!$H$16&lt;'Debt Setup'!$H$20),MAX(0,AG66+AD67-AE67),0)+IF(AND('Debt Setup'!$H$17&lt;&gt;"",'Debt Setup'!$H$17&lt;'Debt Setup'!$H$20),MAX(0,AK66+AH67-AI67),0)+IF(AND('Debt Setup'!$H$18&lt;&gt;"",'Debt Setup'!$H$18&lt;'Debt Setup'!$H$20),MAX(0,AO66+AL67-AM67),0)+IF(AND('Debt Setup'!$H$19&lt;&gt;"",'Debt Setup'!$H$19&lt;'Debt Setup'!$H$20),MAX(0,AS66+AP67-AQ67),0)+IF(AND('Debt Setup'!$H$20&lt;&gt;"",'Debt Setup'!$H$20&lt;'Debt Setup'!$H$20),MAX(0,AW66+AT67-AU67),0)+IF(AND('Debt Setup'!$H$21&lt;&gt;"",'Debt Setup'!$H$21&lt;'Debt Setup'!$H$20),MAX(0,BA66+AX67-AY67),0))))))</x:f>
      </x:c>
      <x:c r="AW67" s="54" t="str">
        <x:f>IF('Debt Setup'!$F$3=0,"",MAX(0,AW66+AT67-AU67-AV67))</x:f>
      </x:c>
      <x:c r="AX67" s="54" t="str">
        <x:f>IF('Debt Setup'!$F$3=0,"",IF(BA66&lt;=0,0,BA66*'Debt Setup'!$D$21/100/12))</x:f>
      </x:c>
      <x:c r="AY67" s="54" t="str">
        <x:f>IF('Debt Setup'!$F$3=0,"",IF('Debt Setup'!$H$21="",0,MIN('Debt Setup'!$E$21,MAX(0,BA66+AX67))))</x:f>
      </x:c>
      <x:c r="AZ67" s="54" t="str">
        <x:f>IF('Debt Setup'!$F$3=0,"",IF('Debt Setup'!$H$21="",0,MIN(MAX(0,BA66+AX67-AY67),MAX(0,'Debt Setup'!$F$5-(G67+K67+O67+S67+W67+AA67+AE67+AI67+AM67+AQ67+AU67+AY67)-(IF(AND('Debt Setup'!$H$10&lt;&gt;"",'Debt Setup'!$H$10&lt;'Debt Setup'!$H$21),MAX(0,I66+F67-G67),0)+IF(AND('Debt Setup'!$H$11&lt;&gt;"",'Debt Setup'!$H$11&lt;'Debt Setup'!$H$21),MAX(0,M66+J67-K67),0)+IF(AND('Debt Setup'!$H$12&lt;&gt;"",'Debt Setup'!$H$12&lt;'Debt Setup'!$H$21),MAX(0,Q66+N67-O67),0)+IF(AND('Debt Setup'!$H$13&lt;&gt;"",'Debt Setup'!$H$13&lt;'Debt Setup'!$H$21),MAX(0,U66+R67-S67),0)+IF(AND('Debt Setup'!$H$14&lt;&gt;"",'Debt Setup'!$H$14&lt;'Debt Setup'!$H$21),MAX(0,Y66+V67-W67),0)+IF(AND('Debt Setup'!$H$15&lt;&gt;"",'Debt Setup'!$H$15&lt;'Debt Setup'!$H$21),MAX(0,AC66+Z67-AA67),0)+IF(AND('Debt Setup'!$H$16&lt;&gt;"",'Debt Setup'!$H$16&lt;'Debt Setup'!$H$21),MAX(0,AG66+AD67-AE67),0)+IF(AND('Debt Setup'!$H$17&lt;&gt;"",'Debt Setup'!$H$17&lt;'Debt Setup'!$H$21),MAX(0,AK66+AH67-AI67),0)+IF(AND('Debt Setup'!$H$18&lt;&gt;"",'Debt Setup'!$H$18&lt;'Debt Setup'!$H$21),MAX(0,AO66+AL67-AM67),0)+IF(AND('Debt Setup'!$H$19&lt;&gt;"",'Debt Setup'!$H$19&lt;'Debt Setup'!$H$21),MAX(0,AS66+AP67-AQ67),0)+IF(AND('Debt Setup'!$H$20&lt;&gt;"",'Debt Setup'!$H$20&lt;'Debt Setup'!$H$21),MAX(0,AW66+AT67-AU67),0)+IF(AND('Debt Setup'!$H$21&lt;&gt;"",'Debt Setup'!$H$21&lt;'Debt Setup'!$H$21),MAX(0,BA66+AX67-AY67),0))))))</x:f>
      </x:c>
      <x:c r="BA67" s="54" t="str">
        <x:f>IF('Debt Setup'!$F$3=0,"",MAX(0,BA66+AX67-AY67-AZ67))</x:f>
      </x:c>
    </x:row>
    <x:row r="68">
      <x:c r="A68" t="n">
        <x:v>63</x:v>
      </x:c>
      <x:c r="B68" s="86" t="str">
        <x:f>IF('Debt Setup'!$F$3=0,"",DATE(YEAR('Debt Setup'!$B$6),MONTH('Debt Setup'!$B$6)+A68-1,1))</x:f>
      </x:c>
      <x:c r="C68" s="54" t="str">
        <x:f>IF('Debt Setup'!$F$3=0,"",I68+M68+Q68+U68+Y68+AC68+AG68+AK68+AO68+AS68+AW68+BA68)</x:f>
      </x:c>
      <x:c r="D68" s="54" t="str">
        <x:f>IF('Debt Setup'!$F$3=0,"",G68+H68+K68+L68+O68+P68+S68+T68+W68+X68+AA68+AB68+AE68+AF68+AI68+AJ68+AM68+AN68+AQ68+AR68+AU68+AV68+AY68+AZ68)</x:f>
      </x:c>
      <x:c r="E68" s="54" t="str">
        <x:f>IF('Debt Setup'!$F$3=0,"",F68+J68+N68+R68+V68+Z68+AD68+AH68+AL68+AP68+AT68+AX68)</x:f>
      </x:c>
      <x:c r="F68" s="54" t="str">
        <x:f>IF('Debt Setup'!$F$3=0,"",IF(I67&lt;=0,0,I67*'Debt Setup'!$D$10/100/12))</x:f>
      </x:c>
      <x:c r="G68" s="54" t="str">
        <x:f>IF('Debt Setup'!$F$3=0,"",IF('Debt Setup'!$H$10="",0,MIN('Debt Setup'!$E$10,MAX(0,I67+F68))))</x:f>
      </x:c>
      <x:c r="H68" s="54" t="str">
        <x:f>IF('Debt Setup'!$F$3=0,"",IF('Debt Setup'!$H$10="",0,MIN(MAX(0,I67+F68-G68),MAX(0,'Debt Setup'!$F$5-(G68+K68+O68+S68+W68+AA68+AE68+AI68+AM68+AQ68+AU68+AY68)-(IF(AND('Debt Setup'!$H$10&lt;&gt;"",'Debt Setup'!$H$10&lt;'Debt Setup'!$H$10),MAX(0,I67+F68-G68),0)+IF(AND('Debt Setup'!$H$11&lt;&gt;"",'Debt Setup'!$H$11&lt;'Debt Setup'!$H$10),MAX(0,M67+J68-K68),0)+IF(AND('Debt Setup'!$H$12&lt;&gt;"",'Debt Setup'!$H$12&lt;'Debt Setup'!$H$10),MAX(0,Q67+N68-O68),0)+IF(AND('Debt Setup'!$H$13&lt;&gt;"",'Debt Setup'!$H$13&lt;'Debt Setup'!$H$10),MAX(0,U67+R68-S68),0)+IF(AND('Debt Setup'!$H$14&lt;&gt;"",'Debt Setup'!$H$14&lt;'Debt Setup'!$H$10),MAX(0,Y67+V68-W68),0)+IF(AND('Debt Setup'!$H$15&lt;&gt;"",'Debt Setup'!$H$15&lt;'Debt Setup'!$H$10),MAX(0,AC67+Z68-AA68),0)+IF(AND('Debt Setup'!$H$16&lt;&gt;"",'Debt Setup'!$H$16&lt;'Debt Setup'!$H$10),MAX(0,AG67+AD68-AE68),0)+IF(AND('Debt Setup'!$H$17&lt;&gt;"",'Debt Setup'!$H$17&lt;'Debt Setup'!$H$10),MAX(0,AK67+AH68-AI68),0)+IF(AND('Debt Setup'!$H$18&lt;&gt;"",'Debt Setup'!$H$18&lt;'Debt Setup'!$H$10),MAX(0,AO67+AL68-AM68),0)+IF(AND('Debt Setup'!$H$19&lt;&gt;"",'Debt Setup'!$H$19&lt;'Debt Setup'!$H$10),MAX(0,AS67+AP68-AQ68),0)+IF(AND('Debt Setup'!$H$20&lt;&gt;"",'Debt Setup'!$H$20&lt;'Debt Setup'!$H$10),MAX(0,AW67+AT68-AU68),0)+IF(AND('Debt Setup'!$H$21&lt;&gt;"",'Debt Setup'!$H$21&lt;'Debt Setup'!$H$10),MAX(0,BA67+AX68-AY68),0))))))</x:f>
      </x:c>
      <x:c r="I68" s="54" t="str">
        <x:f>IF('Debt Setup'!$F$3=0,"",MAX(0,I67+F68-G68-H68))</x:f>
      </x:c>
      <x:c r="J68" s="54" t="str">
        <x:f>IF('Debt Setup'!$F$3=0,"",IF(M67&lt;=0,0,M67*'Debt Setup'!$D$11/100/12))</x:f>
      </x:c>
      <x:c r="K68" s="54" t="str">
        <x:f>IF('Debt Setup'!$F$3=0,"",IF('Debt Setup'!$H$11="",0,MIN('Debt Setup'!$E$11,MAX(0,M67+J68))))</x:f>
      </x:c>
      <x:c r="L68" s="54" t="str">
        <x:f>IF('Debt Setup'!$F$3=0,"",IF('Debt Setup'!$H$11="",0,MIN(MAX(0,M67+J68-K68),MAX(0,'Debt Setup'!$F$5-(G68+K68+O68+S68+W68+AA68+AE68+AI68+AM68+AQ68+AU68+AY68)-(IF(AND('Debt Setup'!$H$10&lt;&gt;"",'Debt Setup'!$H$10&lt;'Debt Setup'!$H$11),MAX(0,I67+F68-G68),0)+IF(AND('Debt Setup'!$H$11&lt;&gt;"",'Debt Setup'!$H$11&lt;'Debt Setup'!$H$11),MAX(0,M67+J68-K68),0)+IF(AND('Debt Setup'!$H$12&lt;&gt;"",'Debt Setup'!$H$12&lt;'Debt Setup'!$H$11),MAX(0,Q67+N68-O68),0)+IF(AND('Debt Setup'!$H$13&lt;&gt;"",'Debt Setup'!$H$13&lt;'Debt Setup'!$H$11),MAX(0,U67+R68-S68),0)+IF(AND('Debt Setup'!$H$14&lt;&gt;"",'Debt Setup'!$H$14&lt;'Debt Setup'!$H$11),MAX(0,Y67+V68-W68),0)+IF(AND('Debt Setup'!$H$15&lt;&gt;"",'Debt Setup'!$H$15&lt;'Debt Setup'!$H$11),MAX(0,AC67+Z68-AA68),0)+IF(AND('Debt Setup'!$H$16&lt;&gt;"",'Debt Setup'!$H$16&lt;'Debt Setup'!$H$11),MAX(0,AG67+AD68-AE68),0)+IF(AND('Debt Setup'!$H$17&lt;&gt;"",'Debt Setup'!$H$17&lt;'Debt Setup'!$H$11),MAX(0,AK67+AH68-AI68),0)+IF(AND('Debt Setup'!$H$18&lt;&gt;"",'Debt Setup'!$H$18&lt;'Debt Setup'!$H$11),MAX(0,AO67+AL68-AM68),0)+IF(AND('Debt Setup'!$H$19&lt;&gt;"",'Debt Setup'!$H$19&lt;'Debt Setup'!$H$11),MAX(0,AS67+AP68-AQ68),0)+IF(AND('Debt Setup'!$H$20&lt;&gt;"",'Debt Setup'!$H$20&lt;'Debt Setup'!$H$11),MAX(0,AW67+AT68-AU68),0)+IF(AND('Debt Setup'!$H$21&lt;&gt;"",'Debt Setup'!$H$21&lt;'Debt Setup'!$H$11),MAX(0,BA67+AX68-AY68),0))))))</x:f>
      </x:c>
      <x:c r="M68" s="54" t="str">
        <x:f>IF('Debt Setup'!$F$3=0,"",MAX(0,M67+J68-K68-L68))</x:f>
      </x:c>
      <x:c r="N68" s="54" t="str">
        <x:f>IF('Debt Setup'!$F$3=0,"",IF(Q67&lt;=0,0,Q67*'Debt Setup'!$D$12/100/12))</x:f>
      </x:c>
      <x:c r="O68" s="54" t="str">
        <x:f>IF('Debt Setup'!$F$3=0,"",IF('Debt Setup'!$H$12="",0,MIN('Debt Setup'!$E$12,MAX(0,Q67+N68))))</x:f>
      </x:c>
      <x:c r="P68" s="54" t="str">
        <x:f>IF('Debt Setup'!$F$3=0,"",IF('Debt Setup'!$H$12="",0,MIN(MAX(0,Q67+N68-O68),MAX(0,'Debt Setup'!$F$5-(G68+K68+O68+S68+W68+AA68+AE68+AI68+AM68+AQ68+AU68+AY68)-(IF(AND('Debt Setup'!$H$10&lt;&gt;"",'Debt Setup'!$H$10&lt;'Debt Setup'!$H$12),MAX(0,I67+F68-G68),0)+IF(AND('Debt Setup'!$H$11&lt;&gt;"",'Debt Setup'!$H$11&lt;'Debt Setup'!$H$12),MAX(0,M67+J68-K68),0)+IF(AND('Debt Setup'!$H$12&lt;&gt;"",'Debt Setup'!$H$12&lt;'Debt Setup'!$H$12),MAX(0,Q67+N68-O68),0)+IF(AND('Debt Setup'!$H$13&lt;&gt;"",'Debt Setup'!$H$13&lt;'Debt Setup'!$H$12),MAX(0,U67+R68-S68),0)+IF(AND('Debt Setup'!$H$14&lt;&gt;"",'Debt Setup'!$H$14&lt;'Debt Setup'!$H$12),MAX(0,Y67+V68-W68),0)+IF(AND('Debt Setup'!$H$15&lt;&gt;"",'Debt Setup'!$H$15&lt;'Debt Setup'!$H$12),MAX(0,AC67+Z68-AA68),0)+IF(AND('Debt Setup'!$H$16&lt;&gt;"",'Debt Setup'!$H$16&lt;'Debt Setup'!$H$12),MAX(0,AG67+AD68-AE68),0)+IF(AND('Debt Setup'!$H$17&lt;&gt;"",'Debt Setup'!$H$17&lt;'Debt Setup'!$H$12),MAX(0,AK67+AH68-AI68),0)+IF(AND('Debt Setup'!$H$18&lt;&gt;"",'Debt Setup'!$H$18&lt;'Debt Setup'!$H$12),MAX(0,AO67+AL68-AM68),0)+IF(AND('Debt Setup'!$H$19&lt;&gt;"",'Debt Setup'!$H$19&lt;'Debt Setup'!$H$12),MAX(0,AS67+AP68-AQ68),0)+IF(AND('Debt Setup'!$H$20&lt;&gt;"",'Debt Setup'!$H$20&lt;'Debt Setup'!$H$12),MAX(0,AW67+AT68-AU68),0)+IF(AND('Debt Setup'!$H$21&lt;&gt;"",'Debt Setup'!$H$21&lt;'Debt Setup'!$H$12),MAX(0,BA67+AX68-AY68),0))))))</x:f>
      </x:c>
      <x:c r="Q68" s="54" t="str">
        <x:f>IF('Debt Setup'!$F$3=0,"",MAX(0,Q67+N68-O68-P68))</x:f>
      </x:c>
      <x:c r="R68" s="54" t="str">
        <x:f>IF('Debt Setup'!$F$3=0,"",IF(U67&lt;=0,0,U67*'Debt Setup'!$D$13/100/12))</x:f>
      </x:c>
      <x:c r="S68" s="54" t="str">
        <x:f>IF('Debt Setup'!$F$3=0,"",IF('Debt Setup'!$H$13="",0,MIN('Debt Setup'!$E$13,MAX(0,U67+R68))))</x:f>
      </x:c>
      <x:c r="T68" s="54" t="str">
        <x:f>IF('Debt Setup'!$F$3=0,"",IF('Debt Setup'!$H$13="",0,MIN(MAX(0,U67+R68-S68),MAX(0,'Debt Setup'!$F$5-(G68+K68+O68+S68+W68+AA68+AE68+AI68+AM68+AQ68+AU68+AY68)-(IF(AND('Debt Setup'!$H$10&lt;&gt;"",'Debt Setup'!$H$10&lt;'Debt Setup'!$H$13),MAX(0,I67+F68-G68),0)+IF(AND('Debt Setup'!$H$11&lt;&gt;"",'Debt Setup'!$H$11&lt;'Debt Setup'!$H$13),MAX(0,M67+J68-K68),0)+IF(AND('Debt Setup'!$H$12&lt;&gt;"",'Debt Setup'!$H$12&lt;'Debt Setup'!$H$13),MAX(0,Q67+N68-O68),0)+IF(AND('Debt Setup'!$H$13&lt;&gt;"",'Debt Setup'!$H$13&lt;'Debt Setup'!$H$13),MAX(0,U67+R68-S68),0)+IF(AND('Debt Setup'!$H$14&lt;&gt;"",'Debt Setup'!$H$14&lt;'Debt Setup'!$H$13),MAX(0,Y67+V68-W68),0)+IF(AND('Debt Setup'!$H$15&lt;&gt;"",'Debt Setup'!$H$15&lt;'Debt Setup'!$H$13),MAX(0,AC67+Z68-AA68),0)+IF(AND('Debt Setup'!$H$16&lt;&gt;"",'Debt Setup'!$H$16&lt;'Debt Setup'!$H$13),MAX(0,AG67+AD68-AE68),0)+IF(AND('Debt Setup'!$H$17&lt;&gt;"",'Debt Setup'!$H$17&lt;'Debt Setup'!$H$13),MAX(0,AK67+AH68-AI68),0)+IF(AND('Debt Setup'!$H$18&lt;&gt;"",'Debt Setup'!$H$18&lt;'Debt Setup'!$H$13),MAX(0,AO67+AL68-AM68),0)+IF(AND('Debt Setup'!$H$19&lt;&gt;"",'Debt Setup'!$H$19&lt;'Debt Setup'!$H$13),MAX(0,AS67+AP68-AQ68),0)+IF(AND('Debt Setup'!$H$20&lt;&gt;"",'Debt Setup'!$H$20&lt;'Debt Setup'!$H$13),MAX(0,AW67+AT68-AU68),0)+IF(AND('Debt Setup'!$H$21&lt;&gt;"",'Debt Setup'!$H$21&lt;'Debt Setup'!$H$13),MAX(0,BA67+AX68-AY68),0))))))</x:f>
      </x:c>
      <x:c r="U68" s="54" t="str">
        <x:f>IF('Debt Setup'!$F$3=0,"",MAX(0,U67+R68-S68-T68))</x:f>
      </x:c>
      <x:c r="V68" s="54" t="str">
        <x:f>IF('Debt Setup'!$F$3=0,"",IF(Y67&lt;=0,0,Y67*'Debt Setup'!$D$14/100/12))</x:f>
      </x:c>
      <x:c r="W68" s="54" t="str">
        <x:f>IF('Debt Setup'!$F$3=0,"",IF('Debt Setup'!$H$14="",0,MIN('Debt Setup'!$E$14,MAX(0,Y67+V68))))</x:f>
      </x:c>
      <x:c r="X68" s="54" t="str">
        <x:f>IF('Debt Setup'!$F$3=0,"",IF('Debt Setup'!$H$14="",0,MIN(MAX(0,Y67+V68-W68),MAX(0,'Debt Setup'!$F$5-(G68+K68+O68+S68+W68+AA68+AE68+AI68+AM68+AQ68+AU68+AY68)-(IF(AND('Debt Setup'!$H$10&lt;&gt;"",'Debt Setup'!$H$10&lt;'Debt Setup'!$H$14),MAX(0,I67+F68-G68),0)+IF(AND('Debt Setup'!$H$11&lt;&gt;"",'Debt Setup'!$H$11&lt;'Debt Setup'!$H$14),MAX(0,M67+J68-K68),0)+IF(AND('Debt Setup'!$H$12&lt;&gt;"",'Debt Setup'!$H$12&lt;'Debt Setup'!$H$14),MAX(0,Q67+N68-O68),0)+IF(AND('Debt Setup'!$H$13&lt;&gt;"",'Debt Setup'!$H$13&lt;'Debt Setup'!$H$14),MAX(0,U67+R68-S68),0)+IF(AND('Debt Setup'!$H$14&lt;&gt;"",'Debt Setup'!$H$14&lt;'Debt Setup'!$H$14),MAX(0,Y67+V68-W68),0)+IF(AND('Debt Setup'!$H$15&lt;&gt;"",'Debt Setup'!$H$15&lt;'Debt Setup'!$H$14),MAX(0,AC67+Z68-AA68),0)+IF(AND('Debt Setup'!$H$16&lt;&gt;"",'Debt Setup'!$H$16&lt;'Debt Setup'!$H$14),MAX(0,AG67+AD68-AE68),0)+IF(AND('Debt Setup'!$H$17&lt;&gt;"",'Debt Setup'!$H$17&lt;'Debt Setup'!$H$14),MAX(0,AK67+AH68-AI68),0)+IF(AND('Debt Setup'!$H$18&lt;&gt;"",'Debt Setup'!$H$18&lt;'Debt Setup'!$H$14),MAX(0,AO67+AL68-AM68),0)+IF(AND('Debt Setup'!$H$19&lt;&gt;"",'Debt Setup'!$H$19&lt;'Debt Setup'!$H$14),MAX(0,AS67+AP68-AQ68),0)+IF(AND('Debt Setup'!$H$20&lt;&gt;"",'Debt Setup'!$H$20&lt;'Debt Setup'!$H$14),MAX(0,AW67+AT68-AU68),0)+IF(AND('Debt Setup'!$H$21&lt;&gt;"",'Debt Setup'!$H$21&lt;'Debt Setup'!$H$14),MAX(0,BA67+AX68-AY68),0))))))</x:f>
      </x:c>
      <x:c r="Y68" s="54" t="str">
        <x:f>IF('Debt Setup'!$F$3=0,"",MAX(0,Y67+V68-W68-X68))</x:f>
      </x:c>
      <x:c r="Z68" s="54" t="str">
        <x:f>IF('Debt Setup'!$F$3=0,"",IF(AC67&lt;=0,0,AC67*'Debt Setup'!$D$15/100/12))</x:f>
      </x:c>
      <x:c r="AA68" s="54" t="str">
        <x:f>IF('Debt Setup'!$F$3=0,"",IF('Debt Setup'!$H$15="",0,MIN('Debt Setup'!$E$15,MAX(0,AC67+Z68))))</x:f>
      </x:c>
      <x:c r="AB68" s="54" t="str">
        <x:f>IF('Debt Setup'!$F$3=0,"",IF('Debt Setup'!$H$15="",0,MIN(MAX(0,AC67+Z68-AA68),MAX(0,'Debt Setup'!$F$5-(G68+K68+O68+S68+W68+AA68+AE68+AI68+AM68+AQ68+AU68+AY68)-(IF(AND('Debt Setup'!$H$10&lt;&gt;"",'Debt Setup'!$H$10&lt;'Debt Setup'!$H$15),MAX(0,I67+F68-G68),0)+IF(AND('Debt Setup'!$H$11&lt;&gt;"",'Debt Setup'!$H$11&lt;'Debt Setup'!$H$15),MAX(0,M67+J68-K68),0)+IF(AND('Debt Setup'!$H$12&lt;&gt;"",'Debt Setup'!$H$12&lt;'Debt Setup'!$H$15),MAX(0,Q67+N68-O68),0)+IF(AND('Debt Setup'!$H$13&lt;&gt;"",'Debt Setup'!$H$13&lt;'Debt Setup'!$H$15),MAX(0,U67+R68-S68),0)+IF(AND('Debt Setup'!$H$14&lt;&gt;"",'Debt Setup'!$H$14&lt;'Debt Setup'!$H$15),MAX(0,Y67+V68-W68),0)+IF(AND('Debt Setup'!$H$15&lt;&gt;"",'Debt Setup'!$H$15&lt;'Debt Setup'!$H$15),MAX(0,AC67+Z68-AA68),0)+IF(AND('Debt Setup'!$H$16&lt;&gt;"",'Debt Setup'!$H$16&lt;'Debt Setup'!$H$15),MAX(0,AG67+AD68-AE68),0)+IF(AND('Debt Setup'!$H$17&lt;&gt;"",'Debt Setup'!$H$17&lt;'Debt Setup'!$H$15),MAX(0,AK67+AH68-AI68),0)+IF(AND('Debt Setup'!$H$18&lt;&gt;"",'Debt Setup'!$H$18&lt;'Debt Setup'!$H$15),MAX(0,AO67+AL68-AM68),0)+IF(AND('Debt Setup'!$H$19&lt;&gt;"",'Debt Setup'!$H$19&lt;'Debt Setup'!$H$15),MAX(0,AS67+AP68-AQ68),0)+IF(AND('Debt Setup'!$H$20&lt;&gt;"",'Debt Setup'!$H$20&lt;'Debt Setup'!$H$15),MAX(0,AW67+AT68-AU68),0)+IF(AND('Debt Setup'!$H$21&lt;&gt;"",'Debt Setup'!$H$21&lt;'Debt Setup'!$H$15),MAX(0,BA67+AX68-AY68),0))))))</x:f>
      </x:c>
      <x:c r="AC68" s="54" t="str">
        <x:f>IF('Debt Setup'!$F$3=0,"",MAX(0,AC67+Z68-AA68-AB68))</x:f>
      </x:c>
      <x:c r="AD68" s="54" t="str">
        <x:f>IF('Debt Setup'!$F$3=0,"",IF(AG67&lt;=0,0,AG67*'Debt Setup'!$D$16/100/12))</x:f>
      </x:c>
      <x:c r="AE68" s="54" t="str">
        <x:f>IF('Debt Setup'!$F$3=0,"",IF('Debt Setup'!$H$16="",0,MIN('Debt Setup'!$E$16,MAX(0,AG67+AD68))))</x:f>
      </x:c>
      <x:c r="AF68" s="54" t="str">
        <x:f>IF('Debt Setup'!$F$3=0,"",IF('Debt Setup'!$H$16="",0,MIN(MAX(0,AG67+AD68-AE68),MAX(0,'Debt Setup'!$F$5-(G68+K68+O68+S68+W68+AA68+AE68+AI68+AM68+AQ68+AU68+AY68)-(IF(AND('Debt Setup'!$H$10&lt;&gt;"",'Debt Setup'!$H$10&lt;'Debt Setup'!$H$16),MAX(0,I67+F68-G68),0)+IF(AND('Debt Setup'!$H$11&lt;&gt;"",'Debt Setup'!$H$11&lt;'Debt Setup'!$H$16),MAX(0,M67+J68-K68),0)+IF(AND('Debt Setup'!$H$12&lt;&gt;"",'Debt Setup'!$H$12&lt;'Debt Setup'!$H$16),MAX(0,Q67+N68-O68),0)+IF(AND('Debt Setup'!$H$13&lt;&gt;"",'Debt Setup'!$H$13&lt;'Debt Setup'!$H$16),MAX(0,U67+R68-S68),0)+IF(AND('Debt Setup'!$H$14&lt;&gt;"",'Debt Setup'!$H$14&lt;'Debt Setup'!$H$16),MAX(0,Y67+V68-W68),0)+IF(AND('Debt Setup'!$H$15&lt;&gt;"",'Debt Setup'!$H$15&lt;'Debt Setup'!$H$16),MAX(0,AC67+Z68-AA68),0)+IF(AND('Debt Setup'!$H$16&lt;&gt;"",'Debt Setup'!$H$16&lt;'Debt Setup'!$H$16),MAX(0,AG67+AD68-AE68),0)+IF(AND('Debt Setup'!$H$17&lt;&gt;"",'Debt Setup'!$H$17&lt;'Debt Setup'!$H$16),MAX(0,AK67+AH68-AI68),0)+IF(AND('Debt Setup'!$H$18&lt;&gt;"",'Debt Setup'!$H$18&lt;'Debt Setup'!$H$16),MAX(0,AO67+AL68-AM68),0)+IF(AND('Debt Setup'!$H$19&lt;&gt;"",'Debt Setup'!$H$19&lt;'Debt Setup'!$H$16),MAX(0,AS67+AP68-AQ68),0)+IF(AND('Debt Setup'!$H$20&lt;&gt;"",'Debt Setup'!$H$20&lt;'Debt Setup'!$H$16),MAX(0,AW67+AT68-AU68),0)+IF(AND('Debt Setup'!$H$21&lt;&gt;"",'Debt Setup'!$H$21&lt;'Debt Setup'!$H$16),MAX(0,BA67+AX68-AY68),0))))))</x:f>
      </x:c>
      <x:c r="AG68" s="54" t="str">
        <x:f>IF('Debt Setup'!$F$3=0,"",MAX(0,AG67+AD68-AE68-AF68))</x:f>
      </x:c>
      <x:c r="AH68" s="54" t="str">
        <x:f>IF('Debt Setup'!$F$3=0,"",IF(AK67&lt;=0,0,AK67*'Debt Setup'!$D$17/100/12))</x:f>
      </x:c>
      <x:c r="AI68" s="54" t="str">
        <x:f>IF('Debt Setup'!$F$3=0,"",IF('Debt Setup'!$H$17="",0,MIN('Debt Setup'!$E$17,MAX(0,AK67+AH68))))</x:f>
      </x:c>
      <x:c r="AJ68" s="54" t="str">
        <x:f>IF('Debt Setup'!$F$3=0,"",IF('Debt Setup'!$H$17="",0,MIN(MAX(0,AK67+AH68-AI68),MAX(0,'Debt Setup'!$F$5-(G68+K68+O68+S68+W68+AA68+AE68+AI68+AM68+AQ68+AU68+AY68)-(IF(AND('Debt Setup'!$H$10&lt;&gt;"",'Debt Setup'!$H$10&lt;'Debt Setup'!$H$17),MAX(0,I67+F68-G68),0)+IF(AND('Debt Setup'!$H$11&lt;&gt;"",'Debt Setup'!$H$11&lt;'Debt Setup'!$H$17),MAX(0,M67+J68-K68),0)+IF(AND('Debt Setup'!$H$12&lt;&gt;"",'Debt Setup'!$H$12&lt;'Debt Setup'!$H$17),MAX(0,Q67+N68-O68),0)+IF(AND('Debt Setup'!$H$13&lt;&gt;"",'Debt Setup'!$H$13&lt;'Debt Setup'!$H$17),MAX(0,U67+R68-S68),0)+IF(AND('Debt Setup'!$H$14&lt;&gt;"",'Debt Setup'!$H$14&lt;'Debt Setup'!$H$17),MAX(0,Y67+V68-W68),0)+IF(AND('Debt Setup'!$H$15&lt;&gt;"",'Debt Setup'!$H$15&lt;'Debt Setup'!$H$17),MAX(0,AC67+Z68-AA68),0)+IF(AND('Debt Setup'!$H$16&lt;&gt;"",'Debt Setup'!$H$16&lt;'Debt Setup'!$H$17),MAX(0,AG67+AD68-AE68),0)+IF(AND('Debt Setup'!$H$17&lt;&gt;"",'Debt Setup'!$H$17&lt;'Debt Setup'!$H$17),MAX(0,AK67+AH68-AI68),0)+IF(AND('Debt Setup'!$H$18&lt;&gt;"",'Debt Setup'!$H$18&lt;'Debt Setup'!$H$17),MAX(0,AO67+AL68-AM68),0)+IF(AND('Debt Setup'!$H$19&lt;&gt;"",'Debt Setup'!$H$19&lt;'Debt Setup'!$H$17),MAX(0,AS67+AP68-AQ68),0)+IF(AND('Debt Setup'!$H$20&lt;&gt;"",'Debt Setup'!$H$20&lt;'Debt Setup'!$H$17),MAX(0,AW67+AT68-AU68),0)+IF(AND('Debt Setup'!$H$21&lt;&gt;"",'Debt Setup'!$H$21&lt;'Debt Setup'!$H$17),MAX(0,BA67+AX68-AY68),0))))))</x:f>
      </x:c>
      <x:c r="AK68" s="54" t="str">
        <x:f>IF('Debt Setup'!$F$3=0,"",MAX(0,AK67+AH68-AI68-AJ68))</x:f>
      </x:c>
      <x:c r="AL68" s="54" t="str">
        <x:f>IF('Debt Setup'!$F$3=0,"",IF(AO67&lt;=0,0,AO67*'Debt Setup'!$D$18/100/12))</x:f>
      </x:c>
      <x:c r="AM68" s="54" t="str">
        <x:f>IF('Debt Setup'!$F$3=0,"",IF('Debt Setup'!$H$18="",0,MIN('Debt Setup'!$E$18,MAX(0,AO67+AL68))))</x:f>
      </x:c>
      <x:c r="AN68" s="54" t="str">
        <x:f>IF('Debt Setup'!$F$3=0,"",IF('Debt Setup'!$H$18="",0,MIN(MAX(0,AO67+AL68-AM68),MAX(0,'Debt Setup'!$F$5-(G68+K68+O68+S68+W68+AA68+AE68+AI68+AM68+AQ68+AU68+AY68)-(IF(AND('Debt Setup'!$H$10&lt;&gt;"",'Debt Setup'!$H$10&lt;'Debt Setup'!$H$18),MAX(0,I67+F68-G68),0)+IF(AND('Debt Setup'!$H$11&lt;&gt;"",'Debt Setup'!$H$11&lt;'Debt Setup'!$H$18),MAX(0,M67+J68-K68),0)+IF(AND('Debt Setup'!$H$12&lt;&gt;"",'Debt Setup'!$H$12&lt;'Debt Setup'!$H$18),MAX(0,Q67+N68-O68),0)+IF(AND('Debt Setup'!$H$13&lt;&gt;"",'Debt Setup'!$H$13&lt;'Debt Setup'!$H$18),MAX(0,U67+R68-S68),0)+IF(AND('Debt Setup'!$H$14&lt;&gt;"",'Debt Setup'!$H$14&lt;'Debt Setup'!$H$18),MAX(0,Y67+V68-W68),0)+IF(AND('Debt Setup'!$H$15&lt;&gt;"",'Debt Setup'!$H$15&lt;'Debt Setup'!$H$18),MAX(0,AC67+Z68-AA68),0)+IF(AND('Debt Setup'!$H$16&lt;&gt;"",'Debt Setup'!$H$16&lt;'Debt Setup'!$H$18),MAX(0,AG67+AD68-AE68),0)+IF(AND('Debt Setup'!$H$17&lt;&gt;"",'Debt Setup'!$H$17&lt;'Debt Setup'!$H$18),MAX(0,AK67+AH68-AI68),0)+IF(AND('Debt Setup'!$H$18&lt;&gt;"",'Debt Setup'!$H$18&lt;'Debt Setup'!$H$18),MAX(0,AO67+AL68-AM68),0)+IF(AND('Debt Setup'!$H$19&lt;&gt;"",'Debt Setup'!$H$19&lt;'Debt Setup'!$H$18),MAX(0,AS67+AP68-AQ68),0)+IF(AND('Debt Setup'!$H$20&lt;&gt;"",'Debt Setup'!$H$20&lt;'Debt Setup'!$H$18),MAX(0,AW67+AT68-AU68),0)+IF(AND('Debt Setup'!$H$21&lt;&gt;"",'Debt Setup'!$H$21&lt;'Debt Setup'!$H$18),MAX(0,BA67+AX68-AY68),0))))))</x:f>
      </x:c>
      <x:c r="AO68" s="54" t="str">
        <x:f>IF('Debt Setup'!$F$3=0,"",MAX(0,AO67+AL68-AM68-AN68))</x:f>
      </x:c>
      <x:c r="AP68" s="54" t="str">
        <x:f>IF('Debt Setup'!$F$3=0,"",IF(AS67&lt;=0,0,AS67*'Debt Setup'!$D$19/100/12))</x:f>
      </x:c>
      <x:c r="AQ68" s="54" t="str">
        <x:f>IF('Debt Setup'!$F$3=0,"",IF('Debt Setup'!$H$19="",0,MIN('Debt Setup'!$E$19,MAX(0,AS67+AP68))))</x:f>
      </x:c>
      <x:c r="AR68" s="54" t="str">
        <x:f>IF('Debt Setup'!$F$3=0,"",IF('Debt Setup'!$H$19="",0,MIN(MAX(0,AS67+AP68-AQ68),MAX(0,'Debt Setup'!$F$5-(G68+K68+O68+S68+W68+AA68+AE68+AI68+AM68+AQ68+AU68+AY68)-(IF(AND('Debt Setup'!$H$10&lt;&gt;"",'Debt Setup'!$H$10&lt;'Debt Setup'!$H$19),MAX(0,I67+F68-G68),0)+IF(AND('Debt Setup'!$H$11&lt;&gt;"",'Debt Setup'!$H$11&lt;'Debt Setup'!$H$19),MAX(0,M67+J68-K68),0)+IF(AND('Debt Setup'!$H$12&lt;&gt;"",'Debt Setup'!$H$12&lt;'Debt Setup'!$H$19),MAX(0,Q67+N68-O68),0)+IF(AND('Debt Setup'!$H$13&lt;&gt;"",'Debt Setup'!$H$13&lt;'Debt Setup'!$H$19),MAX(0,U67+R68-S68),0)+IF(AND('Debt Setup'!$H$14&lt;&gt;"",'Debt Setup'!$H$14&lt;'Debt Setup'!$H$19),MAX(0,Y67+V68-W68),0)+IF(AND('Debt Setup'!$H$15&lt;&gt;"",'Debt Setup'!$H$15&lt;'Debt Setup'!$H$19),MAX(0,AC67+Z68-AA68),0)+IF(AND('Debt Setup'!$H$16&lt;&gt;"",'Debt Setup'!$H$16&lt;'Debt Setup'!$H$19),MAX(0,AG67+AD68-AE68),0)+IF(AND('Debt Setup'!$H$17&lt;&gt;"",'Debt Setup'!$H$17&lt;'Debt Setup'!$H$19),MAX(0,AK67+AH68-AI68),0)+IF(AND('Debt Setup'!$H$18&lt;&gt;"",'Debt Setup'!$H$18&lt;'Debt Setup'!$H$19),MAX(0,AO67+AL68-AM68),0)+IF(AND('Debt Setup'!$H$19&lt;&gt;"",'Debt Setup'!$H$19&lt;'Debt Setup'!$H$19),MAX(0,AS67+AP68-AQ68),0)+IF(AND('Debt Setup'!$H$20&lt;&gt;"",'Debt Setup'!$H$20&lt;'Debt Setup'!$H$19),MAX(0,AW67+AT68-AU68),0)+IF(AND('Debt Setup'!$H$21&lt;&gt;"",'Debt Setup'!$H$21&lt;'Debt Setup'!$H$19),MAX(0,BA67+AX68-AY68),0))))))</x:f>
      </x:c>
      <x:c r="AS68" s="54" t="str">
        <x:f>IF('Debt Setup'!$F$3=0,"",MAX(0,AS67+AP68-AQ68-AR68))</x:f>
      </x:c>
      <x:c r="AT68" s="54" t="str">
        <x:f>IF('Debt Setup'!$F$3=0,"",IF(AW67&lt;=0,0,AW67*'Debt Setup'!$D$20/100/12))</x:f>
      </x:c>
      <x:c r="AU68" s="54" t="str">
        <x:f>IF('Debt Setup'!$F$3=0,"",IF('Debt Setup'!$H$20="",0,MIN('Debt Setup'!$E$20,MAX(0,AW67+AT68))))</x:f>
      </x:c>
      <x:c r="AV68" s="54" t="str">
        <x:f>IF('Debt Setup'!$F$3=0,"",IF('Debt Setup'!$H$20="",0,MIN(MAX(0,AW67+AT68-AU68),MAX(0,'Debt Setup'!$F$5-(G68+K68+O68+S68+W68+AA68+AE68+AI68+AM68+AQ68+AU68+AY68)-(IF(AND('Debt Setup'!$H$10&lt;&gt;"",'Debt Setup'!$H$10&lt;'Debt Setup'!$H$20),MAX(0,I67+F68-G68),0)+IF(AND('Debt Setup'!$H$11&lt;&gt;"",'Debt Setup'!$H$11&lt;'Debt Setup'!$H$20),MAX(0,M67+J68-K68),0)+IF(AND('Debt Setup'!$H$12&lt;&gt;"",'Debt Setup'!$H$12&lt;'Debt Setup'!$H$20),MAX(0,Q67+N68-O68),0)+IF(AND('Debt Setup'!$H$13&lt;&gt;"",'Debt Setup'!$H$13&lt;'Debt Setup'!$H$20),MAX(0,U67+R68-S68),0)+IF(AND('Debt Setup'!$H$14&lt;&gt;"",'Debt Setup'!$H$14&lt;'Debt Setup'!$H$20),MAX(0,Y67+V68-W68),0)+IF(AND('Debt Setup'!$H$15&lt;&gt;"",'Debt Setup'!$H$15&lt;'Debt Setup'!$H$20),MAX(0,AC67+Z68-AA68),0)+IF(AND('Debt Setup'!$H$16&lt;&gt;"",'Debt Setup'!$H$16&lt;'Debt Setup'!$H$20),MAX(0,AG67+AD68-AE68),0)+IF(AND('Debt Setup'!$H$17&lt;&gt;"",'Debt Setup'!$H$17&lt;'Debt Setup'!$H$20),MAX(0,AK67+AH68-AI68),0)+IF(AND('Debt Setup'!$H$18&lt;&gt;"",'Debt Setup'!$H$18&lt;'Debt Setup'!$H$20),MAX(0,AO67+AL68-AM68),0)+IF(AND('Debt Setup'!$H$19&lt;&gt;"",'Debt Setup'!$H$19&lt;'Debt Setup'!$H$20),MAX(0,AS67+AP68-AQ68),0)+IF(AND('Debt Setup'!$H$20&lt;&gt;"",'Debt Setup'!$H$20&lt;'Debt Setup'!$H$20),MAX(0,AW67+AT68-AU68),0)+IF(AND('Debt Setup'!$H$21&lt;&gt;"",'Debt Setup'!$H$21&lt;'Debt Setup'!$H$20),MAX(0,BA67+AX68-AY68),0))))))</x:f>
      </x:c>
      <x:c r="AW68" s="54" t="str">
        <x:f>IF('Debt Setup'!$F$3=0,"",MAX(0,AW67+AT68-AU68-AV68))</x:f>
      </x:c>
      <x:c r="AX68" s="54" t="str">
        <x:f>IF('Debt Setup'!$F$3=0,"",IF(BA67&lt;=0,0,BA67*'Debt Setup'!$D$21/100/12))</x:f>
      </x:c>
      <x:c r="AY68" s="54" t="str">
        <x:f>IF('Debt Setup'!$F$3=0,"",IF('Debt Setup'!$H$21="",0,MIN('Debt Setup'!$E$21,MAX(0,BA67+AX68))))</x:f>
      </x:c>
      <x:c r="AZ68" s="54" t="str">
        <x:f>IF('Debt Setup'!$F$3=0,"",IF('Debt Setup'!$H$21="",0,MIN(MAX(0,BA67+AX68-AY68),MAX(0,'Debt Setup'!$F$5-(G68+K68+O68+S68+W68+AA68+AE68+AI68+AM68+AQ68+AU68+AY68)-(IF(AND('Debt Setup'!$H$10&lt;&gt;"",'Debt Setup'!$H$10&lt;'Debt Setup'!$H$21),MAX(0,I67+F68-G68),0)+IF(AND('Debt Setup'!$H$11&lt;&gt;"",'Debt Setup'!$H$11&lt;'Debt Setup'!$H$21),MAX(0,M67+J68-K68),0)+IF(AND('Debt Setup'!$H$12&lt;&gt;"",'Debt Setup'!$H$12&lt;'Debt Setup'!$H$21),MAX(0,Q67+N68-O68),0)+IF(AND('Debt Setup'!$H$13&lt;&gt;"",'Debt Setup'!$H$13&lt;'Debt Setup'!$H$21),MAX(0,U67+R68-S68),0)+IF(AND('Debt Setup'!$H$14&lt;&gt;"",'Debt Setup'!$H$14&lt;'Debt Setup'!$H$21),MAX(0,Y67+V68-W68),0)+IF(AND('Debt Setup'!$H$15&lt;&gt;"",'Debt Setup'!$H$15&lt;'Debt Setup'!$H$21),MAX(0,AC67+Z68-AA68),0)+IF(AND('Debt Setup'!$H$16&lt;&gt;"",'Debt Setup'!$H$16&lt;'Debt Setup'!$H$21),MAX(0,AG67+AD68-AE68),0)+IF(AND('Debt Setup'!$H$17&lt;&gt;"",'Debt Setup'!$H$17&lt;'Debt Setup'!$H$21),MAX(0,AK67+AH68-AI68),0)+IF(AND('Debt Setup'!$H$18&lt;&gt;"",'Debt Setup'!$H$18&lt;'Debt Setup'!$H$21),MAX(0,AO67+AL68-AM68),0)+IF(AND('Debt Setup'!$H$19&lt;&gt;"",'Debt Setup'!$H$19&lt;'Debt Setup'!$H$21),MAX(0,AS67+AP68-AQ68),0)+IF(AND('Debt Setup'!$H$20&lt;&gt;"",'Debt Setup'!$H$20&lt;'Debt Setup'!$H$21),MAX(0,AW67+AT68-AU68),0)+IF(AND('Debt Setup'!$H$21&lt;&gt;"",'Debt Setup'!$H$21&lt;'Debt Setup'!$H$21),MAX(0,BA67+AX68-AY68),0))))))</x:f>
      </x:c>
      <x:c r="BA68" s="54" t="str">
        <x:f>IF('Debt Setup'!$F$3=0,"",MAX(0,BA67+AX68-AY68-AZ68))</x:f>
      </x:c>
    </x:row>
    <x:row r="69">
      <x:c r="A69" t="n">
        <x:v>64</x:v>
      </x:c>
      <x:c r="B69" s="86" t="str">
        <x:f>IF('Debt Setup'!$F$3=0,"",DATE(YEAR('Debt Setup'!$B$6),MONTH('Debt Setup'!$B$6)+A69-1,1))</x:f>
      </x:c>
      <x:c r="C69" s="54" t="str">
        <x:f>IF('Debt Setup'!$F$3=0,"",I69+M69+Q69+U69+Y69+AC69+AG69+AK69+AO69+AS69+AW69+BA69)</x:f>
      </x:c>
      <x:c r="D69" s="54" t="str">
        <x:f>IF('Debt Setup'!$F$3=0,"",G69+H69+K69+L69+O69+P69+S69+T69+W69+X69+AA69+AB69+AE69+AF69+AI69+AJ69+AM69+AN69+AQ69+AR69+AU69+AV69+AY69+AZ69)</x:f>
      </x:c>
      <x:c r="E69" s="54" t="str">
        <x:f>IF('Debt Setup'!$F$3=0,"",F69+J69+N69+R69+V69+Z69+AD69+AH69+AL69+AP69+AT69+AX69)</x:f>
      </x:c>
      <x:c r="F69" s="54" t="str">
        <x:f>IF('Debt Setup'!$F$3=0,"",IF(I68&lt;=0,0,I68*'Debt Setup'!$D$10/100/12))</x:f>
      </x:c>
      <x:c r="G69" s="54" t="str">
        <x:f>IF('Debt Setup'!$F$3=0,"",IF('Debt Setup'!$H$10="",0,MIN('Debt Setup'!$E$10,MAX(0,I68+F69))))</x:f>
      </x:c>
      <x:c r="H69" s="54" t="str">
        <x:f>IF('Debt Setup'!$F$3=0,"",IF('Debt Setup'!$H$10="",0,MIN(MAX(0,I68+F69-G69),MAX(0,'Debt Setup'!$F$5-(G69+K69+O69+S69+W69+AA69+AE69+AI69+AM69+AQ69+AU69+AY69)-(IF(AND('Debt Setup'!$H$10&lt;&gt;"",'Debt Setup'!$H$10&lt;'Debt Setup'!$H$10),MAX(0,I68+F69-G69),0)+IF(AND('Debt Setup'!$H$11&lt;&gt;"",'Debt Setup'!$H$11&lt;'Debt Setup'!$H$10),MAX(0,M68+J69-K69),0)+IF(AND('Debt Setup'!$H$12&lt;&gt;"",'Debt Setup'!$H$12&lt;'Debt Setup'!$H$10),MAX(0,Q68+N69-O69),0)+IF(AND('Debt Setup'!$H$13&lt;&gt;"",'Debt Setup'!$H$13&lt;'Debt Setup'!$H$10),MAX(0,U68+R69-S69),0)+IF(AND('Debt Setup'!$H$14&lt;&gt;"",'Debt Setup'!$H$14&lt;'Debt Setup'!$H$10),MAX(0,Y68+V69-W69),0)+IF(AND('Debt Setup'!$H$15&lt;&gt;"",'Debt Setup'!$H$15&lt;'Debt Setup'!$H$10),MAX(0,AC68+Z69-AA69),0)+IF(AND('Debt Setup'!$H$16&lt;&gt;"",'Debt Setup'!$H$16&lt;'Debt Setup'!$H$10),MAX(0,AG68+AD69-AE69),0)+IF(AND('Debt Setup'!$H$17&lt;&gt;"",'Debt Setup'!$H$17&lt;'Debt Setup'!$H$10),MAX(0,AK68+AH69-AI69),0)+IF(AND('Debt Setup'!$H$18&lt;&gt;"",'Debt Setup'!$H$18&lt;'Debt Setup'!$H$10),MAX(0,AO68+AL69-AM69),0)+IF(AND('Debt Setup'!$H$19&lt;&gt;"",'Debt Setup'!$H$19&lt;'Debt Setup'!$H$10),MAX(0,AS68+AP69-AQ69),0)+IF(AND('Debt Setup'!$H$20&lt;&gt;"",'Debt Setup'!$H$20&lt;'Debt Setup'!$H$10),MAX(0,AW68+AT69-AU69),0)+IF(AND('Debt Setup'!$H$21&lt;&gt;"",'Debt Setup'!$H$21&lt;'Debt Setup'!$H$10),MAX(0,BA68+AX69-AY69),0))))))</x:f>
      </x:c>
      <x:c r="I69" s="54" t="str">
        <x:f>IF('Debt Setup'!$F$3=0,"",MAX(0,I68+F69-G69-H69))</x:f>
      </x:c>
      <x:c r="J69" s="54" t="str">
        <x:f>IF('Debt Setup'!$F$3=0,"",IF(M68&lt;=0,0,M68*'Debt Setup'!$D$11/100/12))</x:f>
      </x:c>
      <x:c r="K69" s="54" t="str">
        <x:f>IF('Debt Setup'!$F$3=0,"",IF('Debt Setup'!$H$11="",0,MIN('Debt Setup'!$E$11,MAX(0,M68+J69))))</x:f>
      </x:c>
      <x:c r="L69" s="54" t="str">
        <x:f>IF('Debt Setup'!$F$3=0,"",IF('Debt Setup'!$H$11="",0,MIN(MAX(0,M68+J69-K69),MAX(0,'Debt Setup'!$F$5-(G69+K69+O69+S69+W69+AA69+AE69+AI69+AM69+AQ69+AU69+AY69)-(IF(AND('Debt Setup'!$H$10&lt;&gt;"",'Debt Setup'!$H$10&lt;'Debt Setup'!$H$11),MAX(0,I68+F69-G69),0)+IF(AND('Debt Setup'!$H$11&lt;&gt;"",'Debt Setup'!$H$11&lt;'Debt Setup'!$H$11),MAX(0,M68+J69-K69),0)+IF(AND('Debt Setup'!$H$12&lt;&gt;"",'Debt Setup'!$H$12&lt;'Debt Setup'!$H$11),MAX(0,Q68+N69-O69),0)+IF(AND('Debt Setup'!$H$13&lt;&gt;"",'Debt Setup'!$H$13&lt;'Debt Setup'!$H$11),MAX(0,U68+R69-S69),0)+IF(AND('Debt Setup'!$H$14&lt;&gt;"",'Debt Setup'!$H$14&lt;'Debt Setup'!$H$11),MAX(0,Y68+V69-W69),0)+IF(AND('Debt Setup'!$H$15&lt;&gt;"",'Debt Setup'!$H$15&lt;'Debt Setup'!$H$11),MAX(0,AC68+Z69-AA69),0)+IF(AND('Debt Setup'!$H$16&lt;&gt;"",'Debt Setup'!$H$16&lt;'Debt Setup'!$H$11),MAX(0,AG68+AD69-AE69),0)+IF(AND('Debt Setup'!$H$17&lt;&gt;"",'Debt Setup'!$H$17&lt;'Debt Setup'!$H$11),MAX(0,AK68+AH69-AI69),0)+IF(AND('Debt Setup'!$H$18&lt;&gt;"",'Debt Setup'!$H$18&lt;'Debt Setup'!$H$11),MAX(0,AO68+AL69-AM69),0)+IF(AND('Debt Setup'!$H$19&lt;&gt;"",'Debt Setup'!$H$19&lt;'Debt Setup'!$H$11),MAX(0,AS68+AP69-AQ69),0)+IF(AND('Debt Setup'!$H$20&lt;&gt;"",'Debt Setup'!$H$20&lt;'Debt Setup'!$H$11),MAX(0,AW68+AT69-AU69),0)+IF(AND('Debt Setup'!$H$21&lt;&gt;"",'Debt Setup'!$H$21&lt;'Debt Setup'!$H$11),MAX(0,BA68+AX69-AY69),0))))))</x:f>
      </x:c>
      <x:c r="M69" s="54" t="str">
        <x:f>IF('Debt Setup'!$F$3=0,"",MAX(0,M68+J69-K69-L69))</x:f>
      </x:c>
      <x:c r="N69" s="54" t="str">
        <x:f>IF('Debt Setup'!$F$3=0,"",IF(Q68&lt;=0,0,Q68*'Debt Setup'!$D$12/100/12))</x:f>
      </x:c>
      <x:c r="O69" s="54" t="str">
        <x:f>IF('Debt Setup'!$F$3=0,"",IF('Debt Setup'!$H$12="",0,MIN('Debt Setup'!$E$12,MAX(0,Q68+N69))))</x:f>
      </x:c>
      <x:c r="P69" s="54" t="str">
        <x:f>IF('Debt Setup'!$F$3=0,"",IF('Debt Setup'!$H$12="",0,MIN(MAX(0,Q68+N69-O69),MAX(0,'Debt Setup'!$F$5-(G69+K69+O69+S69+W69+AA69+AE69+AI69+AM69+AQ69+AU69+AY69)-(IF(AND('Debt Setup'!$H$10&lt;&gt;"",'Debt Setup'!$H$10&lt;'Debt Setup'!$H$12),MAX(0,I68+F69-G69),0)+IF(AND('Debt Setup'!$H$11&lt;&gt;"",'Debt Setup'!$H$11&lt;'Debt Setup'!$H$12),MAX(0,M68+J69-K69),0)+IF(AND('Debt Setup'!$H$12&lt;&gt;"",'Debt Setup'!$H$12&lt;'Debt Setup'!$H$12),MAX(0,Q68+N69-O69),0)+IF(AND('Debt Setup'!$H$13&lt;&gt;"",'Debt Setup'!$H$13&lt;'Debt Setup'!$H$12),MAX(0,U68+R69-S69),0)+IF(AND('Debt Setup'!$H$14&lt;&gt;"",'Debt Setup'!$H$14&lt;'Debt Setup'!$H$12),MAX(0,Y68+V69-W69),0)+IF(AND('Debt Setup'!$H$15&lt;&gt;"",'Debt Setup'!$H$15&lt;'Debt Setup'!$H$12),MAX(0,AC68+Z69-AA69),0)+IF(AND('Debt Setup'!$H$16&lt;&gt;"",'Debt Setup'!$H$16&lt;'Debt Setup'!$H$12),MAX(0,AG68+AD69-AE69),0)+IF(AND('Debt Setup'!$H$17&lt;&gt;"",'Debt Setup'!$H$17&lt;'Debt Setup'!$H$12),MAX(0,AK68+AH69-AI69),0)+IF(AND('Debt Setup'!$H$18&lt;&gt;"",'Debt Setup'!$H$18&lt;'Debt Setup'!$H$12),MAX(0,AO68+AL69-AM69),0)+IF(AND('Debt Setup'!$H$19&lt;&gt;"",'Debt Setup'!$H$19&lt;'Debt Setup'!$H$12),MAX(0,AS68+AP69-AQ69),0)+IF(AND('Debt Setup'!$H$20&lt;&gt;"",'Debt Setup'!$H$20&lt;'Debt Setup'!$H$12),MAX(0,AW68+AT69-AU69),0)+IF(AND('Debt Setup'!$H$21&lt;&gt;"",'Debt Setup'!$H$21&lt;'Debt Setup'!$H$12),MAX(0,BA68+AX69-AY69),0))))))</x:f>
      </x:c>
      <x:c r="Q69" s="54" t="str">
        <x:f>IF('Debt Setup'!$F$3=0,"",MAX(0,Q68+N69-O69-P69))</x:f>
      </x:c>
      <x:c r="R69" s="54" t="str">
        <x:f>IF('Debt Setup'!$F$3=0,"",IF(U68&lt;=0,0,U68*'Debt Setup'!$D$13/100/12))</x:f>
      </x:c>
      <x:c r="S69" s="54" t="str">
        <x:f>IF('Debt Setup'!$F$3=0,"",IF('Debt Setup'!$H$13="",0,MIN('Debt Setup'!$E$13,MAX(0,U68+R69))))</x:f>
      </x:c>
      <x:c r="T69" s="54" t="str">
        <x:f>IF('Debt Setup'!$F$3=0,"",IF('Debt Setup'!$H$13="",0,MIN(MAX(0,U68+R69-S69),MAX(0,'Debt Setup'!$F$5-(G69+K69+O69+S69+W69+AA69+AE69+AI69+AM69+AQ69+AU69+AY69)-(IF(AND('Debt Setup'!$H$10&lt;&gt;"",'Debt Setup'!$H$10&lt;'Debt Setup'!$H$13),MAX(0,I68+F69-G69),0)+IF(AND('Debt Setup'!$H$11&lt;&gt;"",'Debt Setup'!$H$11&lt;'Debt Setup'!$H$13),MAX(0,M68+J69-K69),0)+IF(AND('Debt Setup'!$H$12&lt;&gt;"",'Debt Setup'!$H$12&lt;'Debt Setup'!$H$13),MAX(0,Q68+N69-O69),0)+IF(AND('Debt Setup'!$H$13&lt;&gt;"",'Debt Setup'!$H$13&lt;'Debt Setup'!$H$13),MAX(0,U68+R69-S69),0)+IF(AND('Debt Setup'!$H$14&lt;&gt;"",'Debt Setup'!$H$14&lt;'Debt Setup'!$H$13),MAX(0,Y68+V69-W69),0)+IF(AND('Debt Setup'!$H$15&lt;&gt;"",'Debt Setup'!$H$15&lt;'Debt Setup'!$H$13),MAX(0,AC68+Z69-AA69),0)+IF(AND('Debt Setup'!$H$16&lt;&gt;"",'Debt Setup'!$H$16&lt;'Debt Setup'!$H$13),MAX(0,AG68+AD69-AE69),0)+IF(AND('Debt Setup'!$H$17&lt;&gt;"",'Debt Setup'!$H$17&lt;'Debt Setup'!$H$13),MAX(0,AK68+AH69-AI69),0)+IF(AND('Debt Setup'!$H$18&lt;&gt;"",'Debt Setup'!$H$18&lt;'Debt Setup'!$H$13),MAX(0,AO68+AL69-AM69),0)+IF(AND('Debt Setup'!$H$19&lt;&gt;"",'Debt Setup'!$H$19&lt;'Debt Setup'!$H$13),MAX(0,AS68+AP69-AQ69),0)+IF(AND('Debt Setup'!$H$20&lt;&gt;"",'Debt Setup'!$H$20&lt;'Debt Setup'!$H$13),MAX(0,AW68+AT69-AU69),0)+IF(AND('Debt Setup'!$H$21&lt;&gt;"",'Debt Setup'!$H$21&lt;'Debt Setup'!$H$13),MAX(0,BA68+AX69-AY69),0))))))</x:f>
      </x:c>
      <x:c r="U69" s="54" t="str">
        <x:f>IF('Debt Setup'!$F$3=0,"",MAX(0,U68+R69-S69-T69))</x:f>
      </x:c>
      <x:c r="V69" s="54" t="str">
        <x:f>IF('Debt Setup'!$F$3=0,"",IF(Y68&lt;=0,0,Y68*'Debt Setup'!$D$14/100/12))</x:f>
      </x:c>
      <x:c r="W69" s="54" t="str">
        <x:f>IF('Debt Setup'!$F$3=0,"",IF('Debt Setup'!$H$14="",0,MIN('Debt Setup'!$E$14,MAX(0,Y68+V69))))</x:f>
      </x:c>
      <x:c r="X69" s="54" t="str">
        <x:f>IF('Debt Setup'!$F$3=0,"",IF('Debt Setup'!$H$14="",0,MIN(MAX(0,Y68+V69-W69),MAX(0,'Debt Setup'!$F$5-(G69+K69+O69+S69+W69+AA69+AE69+AI69+AM69+AQ69+AU69+AY69)-(IF(AND('Debt Setup'!$H$10&lt;&gt;"",'Debt Setup'!$H$10&lt;'Debt Setup'!$H$14),MAX(0,I68+F69-G69),0)+IF(AND('Debt Setup'!$H$11&lt;&gt;"",'Debt Setup'!$H$11&lt;'Debt Setup'!$H$14),MAX(0,M68+J69-K69),0)+IF(AND('Debt Setup'!$H$12&lt;&gt;"",'Debt Setup'!$H$12&lt;'Debt Setup'!$H$14),MAX(0,Q68+N69-O69),0)+IF(AND('Debt Setup'!$H$13&lt;&gt;"",'Debt Setup'!$H$13&lt;'Debt Setup'!$H$14),MAX(0,U68+R69-S69),0)+IF(AND('Debt Setup'!$H$14&lt;&gt;"",'Debt Setup'!$H$14&lt;'Debt Setup'!$H$14),MAX(0,Y68+V69-W69),0)+IF(AND('Debt Setup'!$H$15&lt;&gt;"",'Debt Setup'!$H$15&lt;'Debt Setup'!$H$14),MAX(0,AC68+Z69-AA69),0)+IF(AND('Debt Setup'!$H$16&lt;&gt;"",'Debt Setup'!$H$16&lt;'Debt Setup'!$H$14),MAX(0,AG68+AD69-AE69),0)+IF(AND('Debt Setup'!$H$17&lt;&gt;"",'Debt Setup'!$H$17&lt;'Debt Setup'!$H$14),MAX(0,AK68+AH69-AI69),0)+IF(AND('Debt Setup'!$H$18&lt;&gt;"",'Debt Setup'!$H$18&lt;'Debt Setup'!$H$14),MAX(0,AO68+AL69-AM69),0)+IF(AND('Debt Setup'!$H$19&lt;&gt;"",'Debt Setup'!$H$19&lt;'Debt Setup'!$H$14),MAX(0,AS68+AP69-AQ69),0)+IF(AND('Debt Setup'!$H$20&lt;&gt;"",'Debt Setup'!$H$20&lt;'Debt Setup'!$H$14),MAX(0,AW68+AT69-AU69),0)+IF(AND('Debt Setup'!$H$21&lt;&gt;"",'Debt Setup'!$H$21&lt;'Debt Setup'!$H$14),MAX(0,BA68+AX69-AY69),0))))))</x:f>
      </x:c>
      <x:c r="Y69" s="54" t="str">
        <x:f>IF('Debt Setup'!$F$3=0,"",MAX(0,Y68+V69-W69-X69))</x:f>
      </x:c>
      <x:c r="Z69" s="54" t="str">
        <x:f>IF('Debt Setup'!$F$3=0,"",IF(AC68&lt;=0,0,AC68*'Debt Setup'!$D$15/100/12))</x:f>
      </x:c>
      <x:c r="AA69" s="54" t="str">
        <x:f>IF('Debt Setup'!$F$3=0,"",IF('Debt Setup'!$H$15="",0,MIN('Debt Setup'!$E$15,MAX(0,AC68+Z69))))</x:f>
      </x:c>
      <x:c r="AB69" s="54" t="str">
        <x:f>IF('Debt Setup'!$F$3=0,"",IF('Debt Setup'!$H$15="",0,MIN(MAX(0,AC68+Z69-AA69),MAX(0,'Debt Setup'!$F$5-(G69+K69+O69+S69+W69+AA69+AE69+AI69+AM69+AQ69+AU69+AY69)-(IF(AND('Debt Setup'!$H$10&lt;&gt;"",'Debt Setup'!$H$10&lt;'Debt Setup'!$H$15),MAX(0,I68+F69-G69),0)+IF(AND('Debt Setup'!$H$11&lt;&gt;"",'Debt Setup'!$H$11&lt;'Debt Setup'!$H$15),MAX(0,M68+J69-K69),0)+IF(AND('Debt Setup'!$H$12&lt;&gt;"",'Debt Setup'!$H$12&lt;'Debt Setup'!$H$15),MAX(0,Q68+N69-O69),0)+IF(AND('Debt Setup'!$H$13&lt;&gt;"",'Debt Setup'!$H$13&lt;'Debt Setup'!$H$15),MAX(0,U68+R69-S69),0)+IF(AND('Debt Setup'!$H$14&lt;&gt;"",'Debt Setup'!$H$14&lt;'Debt Setup'!$H$15),MAX(0,Y68+V69-W69),0)+IF(AND('Debt Setup'!$H$15&lt;&gt;"",'Debt Setup'!$H$15&lt;'Debt Setup'!$H$15),MAX(0,AC68+Z69-AA69),0)+IF(AND('Debt Setup'!$H$16&lt;&gt;"",'Debt Setup'!$H$16&lt;'Debt Setup'!$H$15),MAX(0,AG68+AD69-AE69),0)+IF(AND('Debt Setup'!$H$17&lt;&gt;"",'Debt Setup'!$H$17&lt;'Debt Setup'!$H$15),MAX(0,AK68+AH69-AI69),0)+IF(AND('Debt Setup'!$H$18&lt;&gt;"",'Debt Setup'!$H$18&lt;'Debt Setup'!$H$15),MAX(0,AO68+AL69-AM69),0)+IF(AND('Debt Setup'!$H$19&lt;&gt;"",'Debt Setup'!$H$19&lt;'Debt Setup'!$H$15),MAX(0,AS68+AP69-AQ69),0)+IF(AND('Debt Setup'!$H$20&lt;&gt;"",'Debt Setup'!$H$20&lt;'Debt Setup'!$H$15),MAX(0,AW68+AT69-AU69),0)+IF(AND('Debt Setup'!$H$21&lt;&gt;"",'Debt Setup'!$H$21&lt;'Debt Setup'!$H$15),MAX(0,BA68+AX69-AY69),0))))))</x:f>
      </x:c>
      <x:c r="AC69" s="54" t="str">
        <x:f>IF('Debt Setup'!$F$3=0,"",MAX(0,AC68+Z69-AA69-AB69))</x:f>
      </x:c>
      <x:c r="AD69" s="54" t="str">
        <x:f>IF('Debt Setup'!$F$3=0,"",IF(AG68&lt;=0,0,AG68*'Debt Setup'!$D$16/100/12))</x:f>
      </x:c>
      <x:c r="AE69" s="54" t="str">
        <x:f>IF('Debt Setup'!$F$3=0,"",IF('Debt Setup'!$H$16="",0,MIN('Debt Setup'!$E$16,MAX(0,AG68+AD69))))</x:f>
      </x:c>
      <x:c r="AF69" s="54" t="str">
        <x:f>IF('Debt Setup'!$F$3=0,"",IF('Debt Setup'!$H$16="",0,MIN(MAX(0,AG68+AD69-AE69),MAX(0,'Debt Setup'!$F$5-(G69+K69+O69+S69+W69+AA69+AE69+AI69+AM69+AQ69+AU69+AY69)-(IF(AND('Debt Setup'!$H$10&lt;&gt;"",'Debt Setup'!$H$10&lt;'Debt Setup'!$H$16),MAX(0,I68+F69-G69),0)+IF(AND('Debt Setup'!$H$11&lt;&gt;"",'Debt Setup'!$H$11&lt;'Debt Setup'!$H$16),MAX(0,M68+J69-K69),0)+IF(AND('Debt Setup'!$H$12&lt;&gt;"",'Debt Setup'!$H$12&lt;'Debt Setup'!$H$16),MAX(0,Q68+N69-O69),0)+IF(AND('Debt Setup'!$H$13&lt;&gt;"",'Debt Setup'!$H$13&lt;'Debt Setup'!$H$16),MAX(0,U68+R69-S69),0)+IF(AND('Debt Setup'!$H$14&lt;&gt;"",'Debt Setup'!$H$14&lt;'Debt Setup'!$H$16),MAX(0,Y68+V69-W69),0)+IF(AND('Debt Setup'!$H$15&lt;&gt;"",'Debt Setup'!$H$15&lt;'Debt Setup'!$H$16),MAX(0,AC68+Z69-AA69),0)+IF(AND('Debt Setup'!$H$16&lt;&gt;"",'Debt Setup'!$H$16&lt;'Debt Setup'!$H$16),MAX(0,AG68+AD69-AE69),0)+IF(AND('Debt Setup'!$H$17&lt;&gt;"",'Debt Setup'!$H$17&lt;'Debt Setup'!$H$16),MAX(0,AK68+AH69-AI69),0)+IF(AND('Debt Setup'!$H$18&lt;&gt;"",'Debt Setup'!$H$18&lt;'Debt Setup'!$H$16),MAX(0,AO68+AL69-AM69),0)+IF(AND('Debt Setup'!$H$19&lt;&gt;"",'Debt Setup'!$H$19&lt;'Debt Setup'!$H$16),MAX(0,AS68+AP69-AQ69),0)+IF(AND('Debt Setup'!$H$20&lt;&gt;"",'Debt Setup'!$H$20&lt;'Debt Setup'!$H$16),MAX(0,AW68+AT69-AU69),0)+IF(AND('Debt Setup'!$H$21&lt;&gt;"",'Debt Setup'!$H$21&lt;'Debt Setup'!$H$16),MAX(0,BA68+AX69-AY69),0))))))</x:f>
      </x:c>
      <x:c r="AG69" s="54" t="str">
        <x:f>IF('Debt Setup'!$F$3=0,"",MAX(0,AG68+AD69-AE69-AF69))</x:f>
      </x:c>
      <x:c r="AH69" s="54" t="str">
        <x:f>IF('Debt Setup'!$F$3=0,"",IF(AK68&lt;=0,0,AK68*'Debt Setup'!$D$17/100/12))</x:f>
      </x:c>
      <x:c r="AI69" s="54" t="str">
        <x:f>IF('Debt Setup'!$F$3=0,"",IF('Debt Setup'!$H$17="",0,MIN('Debt Setup'!$E$17,MAX(0,AK68+AH69))))</x:f>
      </x:c>
      <x:c r="AJ69" s="54" t="str">
        <x:f>IF('Debt Setup'!$F$3=0,"",IF('Debt Setup'!$H$17="",0,MIN(MAX(0,AK68+AH69-AI69),MAX(0,'Debt Setup'!$F$5-(G69+K69+O69+S69+W69+AA69+AE69+AI69+AM69+AQ69+AU69+AY69)-(IF(AND('Debt Setup'!$H$10&lt;&gt;"",'Debt Setup'!$H$10&lt;'Debt Setup'!$H$17),MAX(0,I68+F69-G69),0)+IF(AND('Debt Setup'!$H$11&lt;&gt;"",'Debt Setup'!$H$11&lt;'Debt Setup'!$H$17),MAX(0,M68+J69-K69),0)+IF(AND('Debt Setup'!$H$12&lt;&gt;"",'Debt Setup'!$H$12&lt;'Debt Setup'!$H$17),MAX(0,Q68+N69-O69),0)+IF(AND('Debt Setup'!$H$13&lt;&gt;"",'Debt Setup'!$H$13&lt;'Debt Setup'!$H$17),MAX(0,U68+R69-S69),0)+IF(AND('Debt Setup'!$H$14&lt;&gt;"",'Debt Setup'!$H$14&lt;'Debt Setup'!$H$17),MAX(0,Y68+V69-W69),0)+IF(AND('Debt Setup'!$H$15&lt;&gt;"",'Debt Setup'!$H$15&lt;'Debt Setup'!$H$17),MAX(0,AC68+Z69-AA69),0)+IF(AND('Debt Setup'!$H$16&lt;&gt;"",'Debt Setup'!$H$16&lt;'Debt Setup'!$H$17),MAX(0,AG68+AD69-AE69),0)+IF(AND('Debt Setup'!$H$17&lt;&gt;"",'Debt Setup'!$H$17&lt;'Debt Setup'!$H$17),MAX(0,AK68+AH69-AI69),0)+IF(AND('Debt Setup'!$H$18&lt;&gt;"",'Debt Setup'!$H$18&lt;'Debt Setup'!$H$17),MAX(0,AO68+AL69-AM69),0)+IF(AND('Debt Setup'!$H$19&lt;&gt;"",'Debt Setup'!$H$19&lt;'Debt Setup'!$H$17),MAX(0,AS68+AP69-AQ69),0)+IF(AND('Debt Setup'!$H$20&lt;&gt;"",'Debt Setup'!$H$20&lt;'Debt Setup'!$H$17),MAX(0,AW68+AT69-AU69),0)+IF(AND('Debt Setup'!$H$21&lt;&gt;"",'Debt Setup'!$H$21&lt;'Debt Setup'!$H$17),MAX(0,BA68+AX69-AY69),0))))))</x:f>
      </x:c>
      <x:c r="AK69" s="54" t="str">
        <x:f>IF('Debt Setup'!$F$3=0,"",MAX(0,AK68+AH69-AI69-AJ69))</x:f>
      </x:c>
      <x:c r="AL69" s="54" t="str">
        <x:f>IF('Debt Setup'!$F$3=0,"",IF(AO68&lt;=0,0,AO68*'Debt Setup'!$D$18/100/12))</x:f>
      </x:c>
      <x:c r="AM69" s="54" t="str">
        <x:f>IF('Debt Setup'!$F$3=0,"",IF('Debt Setup'!$H$18="",0,MIN('Debt Setup'!$E$18,MAX(0,AO68+AL69))))</x:f>
      </x:c>
      <x:c r="AN69" s="54" t="str">
        <x:f>IF('Debt Setup'!$F$3=0,"",IF('Debt Setup'!$H$18="",0,MIN(MAX(0,AO68+AL69-AM69),MAX(0,'Debt Setup'!$F$5-(G69+K69+O69+S69+W69+AA69+AE69+AI69+AM69+AQ69+AU69+AY69)-(IF(AND('Debt Setup'!$H$10&lt;&gt;"",'Debt Setup'!$H$10&lt;'Debt Setup'!$H$18),MAX(0,I68+F69-G69),0)+IF(AND('Debt Setup'!$H$11&lt;&gt;"",'Debt Setup'!$H$11&lt;'Debt Setup'!$H$18),MAX(0,M68+J69-K69),0)+IF(AND('Debt Setup'!$H$12&lt;&gt;"",'Debt Setup'!$H$12&lt;'Debt Setup'!$H$18),MAX(0,Q68+N69-O69),0)+IF(AND('Debt Setup'!$H$13&lt;&gt;"",'Debt Setup'!$H$13&lt;'Debt Setup'!$H$18),MAX(0,U68+R69-S69),0)+IF(AND('Debt Setup'!$H$14&lt;&gt;"",'Debt Setup'!$H$14&lt;'Debt Setup'!$H$18),MAX(0,Y68+V69-W69),0)+IF(AND('Debt Setup'!$H$15&lt;&gt;"",'Debt Setup'!$H$15&lt;'Debt Setup'!$H$18),MAX(0,AC68+Z69-AA69),0)+IF(AND('Debt Setup'!$H$16&lt;&gt;"",'Debt Setup'!$H$16&lt;'Debt Setup'!$H$18),MAX(0,AG68+AD69-AE69),0)+IF(AND('Debt Setup'!$H$17&lt;&gt;"",'Debt Setup'!$H$17&lt;'Debt Setup'!$H$18),MAX(0,AK68+AH69-AI69),0)+IF(AND('Debt Setup'!$H$18&lt;&gt;"",'Debt Setup'!$H$18&lt;'Debt Setup'!$H$18),MAX(0,AO68+AL69-AM69),0)+IF(AND('Debt Setup'!$H$19&lt;&gt;"",'Debt Setup'!$H$19&lt;'Debt Setup'!$H$18),MAX(0,AS68+AP69-AQ69),0)+IF(AND('Debt Setup'!$H$20&lt;&gt;"",'Debt Setup'!$H$20&lt;'Debt Setup'!$H$18),MAX(0,AW68+AT69-AU69),0)+IF(AND('Debt Setup'!$H$21&lt;&gt;"",'Debt Setup'!$H$21&lt;'Debt Setup'!$H$18),MAX(0,BA68+AX69-AY69),0))))))</x:f>
      </x:c>
      <x:c r="AO69" s="54" t="str">
        <x:f>IF('Debt Setup'!$F$3=0,"",MAX(0,AO68+AL69-AM69-AN69))</x:f>
      </x:c>
      <x:c r="AP69" s="54" t="str">
        <x:f>IF('Debt Setup'!$F$3=0,"",IF(AS68&lt;=0,0,AS68*'Debt Setup'!$D$19/100/12))</x:f>
      </x:c>
      <x:c r="AQ69" s="54" t="str">
        <x:f>IF('Debt Setup'!$F$3=0,"",IF('Debt Setup'!$H$19="",0,MIN('Debt Setup'!$E$19,MAX(0,AS68+AP69))))</x:f>
      </x:c>
      <x:c r="AR69" s="54" t="str">
        <x:f>IF('Debt Setup'!$F$3=0,"",IF('Debt Setup'!$H$19="",0,MIN(MAX(0,AS68+AP69-AQ69),MAX(0,'Debt Setup'!$F$5-(G69+K69+O69+S69+W69+AA69+AE69+AI69+AM69+AQ69+AU69+AY69)-(IF(AND('Debt Setup'!$H$10&lt;&gt;"",'Debt Setup'!$H$10&lt;'Debt Setup'!$H$19),MAX(0,I68+F69-G69),0)+IF(AND('Debt Setup'!$H$11&lt;&gt;"",'Debt Setup'!$H$11&lt;'Debt Setup'!$H$19),MAX(0,M68+J69-K69),0)+IF(AND('Debt Setup'!$H$12&lt;&gt;"",'Debt Setup'!$H$12&lt;'Debt Setup'!$H$19),MAX(0,Q68+N69-O69),0)+IF(AND('Debt Setup'!$H$13&lt;&gt;"",'Debt Setup'!$H$13&lt;'Debt Setup'!$H$19),MAX(0,U68+R69-S69),0)+IF(AND('Debt Setup'!$H$14&lt;&gt;"",'Debt Setup'!$H$14&lt;'Debt Setup'!$H$19),MAX(0,Y68+V69-W69),0)+IF(AND('Debt Setup'!$H$15&lt;&gt;"",'Debt Setup'!$H$15&lt;'Debt Setup'!$H$19),MAX(0,AC68+Z69-AA69),0)+IF(AND('Debt Setup'!$H$16&lt;&gt;"",'Debt Setup'!$H$16&lt;'Debt Setup'!$H$19),MAX(0,AG68+AD69-AE69),0)+IF(AND('Debt Setup'!$H$17&lt;&gt;"",'Debt Setup'!$H$17&lt;'Debt Setup'!$H$19),MAX(0,AK68+AH69-AI69),0)+IF(AND('Debt Setup'!$H$18&lt;&gt;"",'Debt Setup'!$H$18&lt;'Debt Setup'!$H$19),MAX(0,AO68+AL69-AM69),0)+IF(AND('Debt Setup'!$H$19&lt;&gt;"",'Debt Setup'!$H$19&lt;'Debt Setup'!$H$19),MAX(0,AS68+AP69-AQ69),0)+IF(AND('Debt Setup'!$H$20&lt;&gt;"",'Debt Setup'!$H$20&lt;'Debt Setup'!$H$19),MAX(0,AW68+AT69-AU69),0)+IF(AND('Debt Setup'!$H$21&lt;&gt;"",'Debt Setup'!$H$21&lt;'Debt Setup'!$H$19),MAX(0,BA68+AX69-AY69),0))))))</x:f>
      </x:c>
      <x:c r="AS69" s="54" t="str">
        <x:f>IF('Debt Setup'!$F$3=0,"",MAX(0,AS68+AP69-AQ69-AR69))</x:f>
      </x:c>
      <x:c r="AT69" s="54" t="str">
        <x:f>IF('Debt Setup'!$F$3=0,"",IF(AW68&lt;=0,0,AW68*'Debt Setup'!$D$20/100/12))</x:f>
      </x:c>
      <x:c r="AU69" s="54" t="str">
        <x:f>IF('Debt Setup'!$F$3=0,"",IF('Debt Setup'!$H$20="",0,MIN('Debt Setup'!$E$20,MAX(0,AW68+AT69))))</x:f>
      </x:c>
      <x:c r="AV69" s="54" t="str">
        <x:f>IF('Debt Setup'!$F$3=0,"",IF('Debt Setup'!$H$20="",0,MIN(MAX(0,AW68+AT69-AU69),MAX(0,'Debt Setup'!$F$5-(G69+K69+O69+S69+W69+AA69+AE69+AI69+AM69+AQ69+AU69+AY69)-(IF(AND('Debt Setup'!$H$10&lt;&gt;"",'Debt Setup'!$H$10&lt;'Debt Setup'!$H$20),MAX(0,I68+F69-G69),0)+IF(AND('Debt Setup'!$H$11&lt;&gt;"",'Debt Setup'!$H$11&lt;'Debt Setup'!$H$20),MAX(0,M68+J69-K69),0)+IF(AND('Debt Setup'!$H$12&lt;&gt;"",'Debt Setup'!$H$12&lt;'Debt Setup'!$H$20),MAX(0,Q68+N69-O69),0)+IF(AND('Debt Setup'!$H$13&lt;&gt;"",'Debt Setup'!$H$13&lt;'Debt Setup'!$H$20),MAX(0,U68+R69-S69),0)+IF(AND('Debt Setup'!$H$14&lt;&gt;"",'Debt Setup'!$H$14&lt;'Debt Setup'!$H$20),MAX(0,Y68+V69-W69),0)+IF(AND('Debt Setup'!$H$15&lt;&gt;"",'Debt Setup'!$H$15&lt;'Debt Setup'!$H$20),MAX(0,AC68+Z69-AA69),0)+IF(AND('Debt Setup'!$H$16&lt;&gt;"",'Debt Setup'!$H$16&lt;'Debt Setup'!$H$20),MAX(0,AG68+AD69-AE69),0)+IF(AND('Debt Setup'!$H$17&lt;&gt;"",'Debt Setup'!$H$17&lt;'Debt Setup'!$H$20),MAX(0,AK68+AH69-AI69),0)+IF(AND('Debt Setup'!$H$18&lt;&gt;"",'Debt Setup'!$H$18&lt;'Debt Setup'!$H$20),MAX(0,AO68+AL69-AM69),0)+IF(AND('Debt Setup'!$H$19&lt;&gt;"",'Debt Setup'!$H$19&lt;'Debt Setup'!$H$20),MAX(0,AS68+AP69-AQ69),0)+IF(AND('Debt Setup'!$H$20&lt;&gt;"",'Debt Setup'!$H$20&lt;'Debt Setup'!$H$20),MAX(0,AW68+AT69-AU69),0)+IF(AND('Debt Setup'!$H$21&lt;&gt;"",'Debt Setup'!$H$21&lt;'Debt Setup'!$H$20),MAX(0,BA68+AX69-AY69),0))))))</x:f>
      </x:c>
      <x:c r="AW69" s="54" t="str">
        <x:f>IF('Debt Setup'!$F$3=0,"",MAX(0,AW68+AT69-AU69-AV69))</x:f>
      </x:c>
      <x:c r="AX69" s="54" t="str">
        <x:f>IF('Debt Setup'!$F$3=0,"",IF(BA68&lt;=0,0,BA68*'Debt Setup'!$D$21/100/12))</x:f>
      </x:c>
      <x:c r="AY69" s="54" t="str">
        <x:f>IF('Debt Setup'!$F$3=0,"",IF('Debt Setup'!$H$21="",0,MIN('Debt Setup'!$E$21,MAX(0,BA68+AX69))))</x:f>
      </x:c>
      <x:c r="AZ69" s="54" t="str">
        <x:f>IF('Debt Setup'!$F$3=0,"",IF('Debt Setup'!$H$21="",0,MIN(MAX(0,BA68+AX69-AY69),MAX(0,'Debt Setup'!$F$5-(G69+K69+O69+S69+W69+AA69+AE69+AI69+AM69+AQ69+AU69+AY69)-(IF(AND('Debt Setup'!$H$10&lt;&gt;"",'Debt Setup'!$H$10&lt;'Debt Setup'!$H$21),MAX(0,I68+F69-G69),0)+IF(AND('Debt Setup'!$H$11&lt;&gt;"",'Debt Setup'!$H$11&lt;'Debt Setup'!$H$21),MAX(0,M68+J69-K69),0)+IF(AND('Debt Setup'!$H$12&lt;&gt;"",'Debt Setup'!$H$12&lt;'Debt Setup'!$H$21),MAX(0,Q68+N69-O69),0)+IF(AND('Debt Setup'!$H$13&lt;&gt;"",'Debt Setup'!$H$13&lt;'Debt Setup'!$H$21),MAX(0,U68+R69-S69),0)+IF(AND('Debt Setup'!$H$14&lt;&gt;"",'Debt Setup'!$H$14&lt;'Debt Setup'!$H$21),MAX(0,Y68+V69-W69),0)+IF(AND('Debt Setup'!$H$15&lt;&gt;"",'Debt Setup'!$H$15&lt;'Debt Setup'!$H$21),MAX(0,AC68+Z69-AA69),0)+IF(AND('Debt Setup'!$H$16&lt;&gt;"",'Debt Setup'!$H$16&lt;'Debt Setup'!$H$21),MAX(0,AG68+AD69-AE69),0)+IF(AND('Debt Setup'!$H$17&lt;&gt;"",'Debt Setup'!$H$17&lt;'Debt Setup'!$H$21),MAX(0,AK68+AH69-AI69),0)+IF(AND('Debt Setup'!$H$18&lt;&gt;"",'Debt Setup'!$H$18&lt;'Debt Setup'!$H$21),MAX(0,AO68+AL69-AM69),0)+IF(AND('Debt Setup'!$H$19&lt;&gt;"",'Debt Setup'!$H$19&lt;'Debt Setup'!$H$21),MAX(0,AS68+AP69-AQ69),0)+IF(AND('Debt Setup'!$H$20&lt;&gt;"",'Debt Setup'!$H$20&lt;'Debt Setup'!$H$21),MAX(0,AW68+AT69-AU69),0)+IF(AND('Debt Setup'!$H$21&lt;&gt;"",'Debt Setup'!$H$21&lt;'Debt Setup'!$H$21),MAX(0,BA68+AX69-AY69),0))))))</x:f>
      </x:c>
      <x:c r="BA69" s="54" t="str">
        <x:f>IF('Debt Setup'!$F$3=0,"",MAX(0,BA68+AX69-AY69-AZ69))</x:f>
      </x:c>
    </x:row>
    <x:row r="70">
      <x:c r="A70" t="n">
        <x:v>65</x:v>
      </x:c>
      <x:c r="B70" s="86" t="str">
        <x:f>IF('Debt Setup'!$F$3=0,"",DATE(YEAR('Debt Setup'!$B$6),MONTH('Debt Setup'!$B$6)+A70-1,1))</x:f>
      </x:c>
      <x:c r="C70" s="54" t="str">
        <x:f>IF('Debt Setup'!$F$3=0,"",I70+M70+Q70+U70+Y70+AC70+AG70+AK70+AO70+AS70+AW70+BA70)</x:f>
      </x:c>
      <x:c r="D70" s="54" t="str">
        <x:f>IF('Debt Setup'!$F$3=0,"",G70+H70+K70+L70+O70+P70+S70+T70+W70+X70+AA70+AB70+AE70+AF70+AI70+AJ70+AM70+AN70+AQ70+AR70+AU70+AV70+AY70+AZ70)</x:f>
      </x:c>
      <x:c r="E70" s="54" t="str">
        <x:f>IF('Debt Setup'!$F$3=0,"",F70+J70+N70+R70+V70+Z70+AD70+AH70+AL70+AP70+AT70+AX70)</x:f>
      </x:c>
      <x:c r="F70" s="54" t="str">
        <x:f>IF('Debt Setup'!$F$3=0,"",IF(I69&lt;=0,0,I69*'Debt Setup'!$D$10/100/12))</x:f>
      </x:c>
      <x:c r="G70" s="54" t="str">
        <x:f>IF('Debt Setup'!$F$3=0,"",IF('Debt Setup'!$H$10="",0,MIN('Debt Setup'!$E$10,MAX(0,I69+F70))))</x:f>
      </x:c>
      <x:c r="H70" s="54" t="str">
        <x:f>IF('Debt Setup'!$F$3=0,"",IF('Debt Setup'!$H$10="",0,MIN(MAX(0,I69+F70-G70),MAX(0,'Debt Setup'!$F$5-(G70+K70+O70+S70+W70+AA70+AE70+AI70+AM70+AQ70+AU70+AY70)-(IF(AND('Debt Setup'!$H$10&lt;&gt;"",'Debt Setup'!$H$10&lt;'Debt Setup'!$H$10),MAX(0,I69+F70-G70),0)+IF(AND('Debt Setup'!$H$11&lt;&gt;"",'Debt Setup'!$H$11&lt;'Debt Setup'!$H$10),MAX(0,M69+J70-K70),0)+IF(AND('Debt Setup'!$H$12&lt;&gt;"",'Debt Setup'!$H$12&lt;'Debt Setup'!$H$10),MAX(0,Q69+N70-O70),0)+IF(AND('Debt Setup'!$H$13&lt;&gt;"",'Debt Setup'!$H$13&lt;'Debt Setup'!$H$10),MAX(0,U69+R70-S70),0)+IF(AND('Debt Setup'!$H$14&lt;&gt;"",'Debt Setup'!$H$14&lt;'Debt Setup'!$H$10),MAX(0,Y69+V70-W70),0)+IF(AND('Debt Setup'!$H$15&lt;&gt;"",'Debt Setup'!$H$15&lt;'Debt Setup'!$H$10),MAX(0,AC69+Z70-AA70),0)+IF(AND('Debt Setup'!$H$16&lt;&gt;"",'Debt Setup'!$H$16&lt;'Debt Setup'!$H$10),MAX(0,AG69+AD70-AE70),0)+IF(AND('Debt Setup'!$H$17&lt;&gt;"",'Debt Setup'!$H$17&lt;'Debt Setup'!$H$10),MAX(0,AK69+AH70-AI70),0)+IF(AND('Debt Setup'!$H$18&lt;&gt;"",'Debt Setup'!$H$18&lt;'Debt Setup'!$H$10),MAX(0,AO69+AL70-AM70),0)+IF(AND('Debt Setup'!$H$19&lt;&gt;"",'Debt Setup'!$H$19&lt;'Debt Setup'!$H$10),MAX(0,AS69+AP70-AQ70),0)+IF(AND('Debt Setup'!$H$20&lt;&gt;"",'Debt Setup'!$H$20&lt;'Debt Setup'!$H$10),MAX(0,AW69+AT70-AU70),0)+IF(AND('Debt Setup'!$H$21&lt;&gt;"",'Debt Setup'!$H$21&lt;'Debt Setup'!$H$10),MAX(0,BA69+AX70-AY70),0))))))</x:f>
      </x:c>
      <x:c r="I70" s="54" t="str">
        <x:f>IF('Debt Setup'!$F$3=0,"",MAX(0,I69+F70-G70-H70))</x:f>
      </x:c>
      <x:c r="J70" s="54" t="str">
        <x:f>IF('Debt Setup'!$F$3=0,"",IF(M69&lt;=0,0,M69*'Debt Setup'!$D$11/100/12))</x:f>
      </x:c>
      <x:c r="K70" s="54" t="str">
        <x:f>IF('Debt Setup'!$F$3=0,"",IF('Debt Setup'!$H$11="",0,MIN('Debt Setup'!$E$11,MAX(0,M69+J70))))</x:f>
      </x:c>
      <x:c r="L70" s="54" t="str">
        <x:f>IF('Debt Setup'!$F$3=0,"",IF('Debt Setup'!$H$11="",0,MIN(MAX(0,M69+J70-K70),MAX(0,'Debt Setup'!$F$5-(G70+K70+O70+S70+W70+AA70+AE70+AI70+AM70+AQ70+AU70+AY70)-(IF(AND('Debt Setup'!$H$10&lt;&gt;"",'Debt Setup'!$H$10&lt;'Debt Setup'!$H$11),MAX(0,I69+F70-G70),0)+IF(AND('Debt Setup'!$H$11&lt;&gt;"",'Debt Setup'!$H$11&lt;'Debt Setup'!$H$11),MAX(0,M69+J70-K70),0)+IF(AND('Debt Setup'!$H$12&lt;&gt;"",'Debt Setup'!$H$12&lt;'Debt Setup'!$H$11),MAX(0,Q69+N70-O70),0)+IF(AND('Debt Setup'!$H$13&lt;&gt;"",'Debt Setup'!$H$13&lt;'Debt Setup'!$H$11),MAX(0,U69+R70-S70),0)+IF(AND('Debt Setup'!$H$14&lt;&gt;"",'Debt Setup'!$H$14&lt;'Debt Setup'!$H$11),MAX(0,Y69+V70-W70),0)+IF(AND('Debt Setup'!$H$15&lt;&gt;"",'Debt Setup'!$H$15&lt;'Debt Setup'!$H$11),MAX(0,AC69+Z70-AA70),0)+IF(AND('Debt Setup'!$H$16&lt;&gt;"",'Debt Setup'!$H$16&lt;'Debt Setup'!$H$11),MAX(0,AG69+AD70-AE70),0)+IF(AND('Debt Setup'!$H$17&lt;&gt;"",'Debt Setup'!$H$17&lt;'Debt Setup'!$H$11),MAX(0,AK69+AH70-AI70),0)+IF(AND('Debt Setup'!$H$18&lt;&gt;"",'Debt Setup'!$H$18&lt;'Debt Setup'!$H$11),MAX(0,AO69+AL70-AM70),0)+IF(AND('Debt Setup'!$H$19&lt;&gt;"",'Debt Setup'!$H$19&lt;'Debt Setup'!$H$11),MAX(0,AS69+AP70-AQ70),0)+IF(AND('Debt Setup'!$H$20&lt;&gt;"",'Debt Setup'!$H$20&lt;'Debt Setup'!$H$11),MAX(0,AW69+AT70-AU70),0)+IF(AND('Debt Setup'!$H$21&lt;&gt;"",'Debt Setup'!$H$21&lt;'Debt Setup'!$H$11),MAX(0,BA69+AX70-AY70),0))))))</x:f>
      </x:c>
      <x:c r="M70" s="54" t="str">
        <x:f>IF('Debt Setup'!$F$3=0,"",MAX(0,M69+J70-K70-L70))</x:f>
      </x:c>
      <x:c r="N70" s="54" t="str">
        <x:f>IF('Debt Setup'!$F$3=0,"",IF(Q69&lt;=0,0,Q69*'Debt Setup'!$D$12/100/12))</x:f>
      </x:c>
      <x:c r="O70" s="54" t="str">
        <x:f>IF('Debt Setup'!$F$3=0,"",IF('Debt Setup'!$H$12="",0,MIN('Debt Setup'!$E$12,MAX(0,Q69+N70))))</x:f>
      </x:c>
      <x:c r="P70" s="54" t="str">
        <x:f>IF('Debt Setup'!$F$3=0,"",IF('Debt Setup'!$H$12="",0,MIN(MAX(0,Q69+N70-O70),MAX(0,'Debt Setup'!$F$5-(G70+K70+O70+S70+W70+AA70+AE70+AI70+AM70+AQ70+AU70+AY70)-(IF(AND('Debt Setup'!$H$10&lt;&gt;"",'Debt Setup'!$H$10&lt;'Debt Setup'!$H$12),MAX(0,I69+F70-G70),0)+IF(AND('Debt Setup'!$H$11&lt;&gt;"",'Debt Setup'!$H$11&lt;'Debt Setup'!$H$12),MAX(0,M69+J70-K70),0)+IF(AND('Debt Setup'!$H$12&lt;&gt;"",'Debt Setup'!$H$12&lt;'Debt Setup'!$H$12),MAX(0,Q69+N70-O70),0)+IF(AND('Debt Setup'!$H$13&lt;&gt;"",'Debt Setup'!$H$13&lt;'Debt Setup'!$H$12),MAX(0,U69+R70-S70),0)+IF(AND('Debt Setup'!$H$14&lt;&gt;"",'Debt Setup'!$H$14&lt;'Debt Setup'!$H$12),MAX(0,Y69+V70-W70),0)+IF(AND('Debt Setup'!$H$15&lt;&gt;"",'Debt Setup'!$H$15&lt;'Debt Setup'!$H$12),MAX(0,AC69+Z70-AA70),0)+IF(AND('Debt Setup'!$H$16&lt;&gt;"",'Debt Setup'!$H$16&lt;'Debt Setup'!$H$12),MAX(0,AG69+AD70-AE70),0)+IF(AND('Debt Setup'!$H$17&lt;&gt;"",'Debt Setup'!$H$17&lt;'Debt Setup'!$H$12),MAX(0,AK69+AH70-AI70),0)+IF(AND('Debt Setup'!$H$18&lt;&gt;"",'Debt Setup'!$H$18&lt;'Debt Setup'!$H$12),MAX(0,AO69+AL70-AM70),0)+IF(AND('Debt Setup'!$H$19&lt;&gt;"",'Debt Setup'!$H$19&lt;'Debt Setup'!$H$12),MAX(0,AS69+AP70-AQ70),0)+IF(AND('Debt Setup'!$H$20&lt;&gt;"",'Debt Setup'!$H$20&lt;'Debt Setup'!$H$12),MAX(0,AW69+AT70-AU70),0)+IF(AND('Debt Setup'!$H$21&lt;&gt;"",'Debt Setup'!$H$21&lt;'Debt Setup'!$H$12),MAX(0,BA69+AX70-AY70),0))))))</x:f>
      </x:c>
      <x:c r="Q70" s="54" t="str">
        <x:f>IF('Debt Setup'!$F$3=0,"",MAX(0,Q69+N70-O70-P70))</x:f>
      </x:c>
      <x:c r="R70" s="54" t="str">
        <x:f>IF('Debt Setup'!$F$3=0,"",IF(U69&lt;=0,0,U69*'Debt Setup'!$D$13/100/12))</x:f>
      </x:c>
      <x:c r="S70" s="54" t="str">
        <x:f>IF('Debt Setup'!$F$3=0,"",IF('Debt Setup'!$H$13="",0,MIN('Debt Setup'!$E$13,MAX(0,U69+R70))))</x:f>
      </x:c>
      <x:c r="T70" s="54" t="str">
        <x:f>IF('Debt Setup'!$F$3=0,"",IF('Debt Setup'!$H$13="",0,MIN(MAX(0,U69+R70-S70),MAX(0,'Debt Setup'!$F$5-(G70+K70+O70+S70+W70+AA70+AE70+AI70+AM70+AQ70+AU70+AY70)-(IF(AND('Debt Setup'!$H$10&lt;&gt;"",'Debt Setup'!$H$10&lt;'Debt Setup'!$H$13),MAX(0,I69+F70-G70),0)+IF(AND('Debt Setup'!$H$11&lt;&gt;"",'Debt Setup'!$H$11&lt;'Debt Setup'!$H$13),MAX(0,M69+J70-K70),0)+IF(AND('Debt Setup'!$H$12&lt;&gt;"",'Debt Setup'!$H$12&lt;'Debt Setup'!$H$13),MAX(0,Q69+N70-O70),0)+IF(AND('Debt Setup'!$H$13&lt;&gt;"",'Debt Setup'!$H$13&lt;'Debt Setup'!$H$13),MAX(0,U69+R70-S70),0)+IF(AND('Debt Setup'!$H$14&lt;&gt;"",'Debt Setup'!$H$14&lt;'Debt Setup'!$H$13),MAX(0,Y69+V70-W70),0)+IF(AND('Debt Setup'!$H$15&lt;&gt;"",'Debt Setup'!$H$15&lt;'Debt Setup'!$H$13),MAX(0,AC69+Z70-AA70),0)+IF(AND('Debt Setup'!$H$16&lt;&gt;"",'Debt Setup'!$H$16&lt;'Debt Setup'!$H$13),MAX(0,AG69+AD70-AE70),0)+IF(AND('Debt Setup'!$H$17&lt;&gt;"",'Debt Setup'!$H$17&lt;'Debt Setup'!$H$13),MAX(0,AK69+AH70-AI70),0)+IF(AND('Debt Setup'!$H$18&lt;&gt;"",'Debt Setup'!$H$18&lt;'Debt Setup'!$H$13),MAX(0,AO69+AL70-AM70),0)+IF(AND('Debt Setup'!$H$19&lt;&gt;"",'Debt Setup'!$H$19&lt;'Debt Setup'!$H$13),MAX(0,AS69+AP70-AQ70),0)+IF(AND('Debt Setup'!$H$20&lt;&gt;"",'Debt Setup'!$H$20&lt;'Debt Setup'!$H$13),MAX(0,AW69+AT70-AU70),0)+IF(AND('Debt Setup'!$H$21&lt;&gt;"",'Debt Setup'!$H$21&lt;'Debt Setup'!$H$13),MAX(0,BA69+AX70-AY70),0))))))</x:f>
      </x:c>
      <x:c r="U70" s="54" t="str">
        <x:f>IF('Debt Setup'!$F$3=0,"",MAX(0,U69+R70-S70-T70))</x:f>
      </x:c>
      <x:c r="V70" s="54" t="str">
        <x:f>IF('Debt Setup'!$F$3=0,"",IF(Y69&lt;=0,0,Y69*'Debt Setup'!$D$14/100/12))</x:f>
      </x:c>
      <x:c r="W70" s="54" t="str">
        <x:f>IF('Debt Setup'!$F$3=0,"",IF('Debt Setup'!$H$14="",0,MIN('Debt Setup'!$E$14,MAX(0,Y69+V70))))</x:f>
      </x:c>
      <x:c r="X70" s="54" t="str">
        <x:f>IF('Debt Setup'!$F$3=0,"",IF('Debt Setup'!$H$14="",0,MIN(MAX(0,Y69+V70-W70),MAX(0,'Debt Setup'!$F$5-(G70+K70+O70+S70+W70+AA70+AE70+AI70+AM70+AQ70+AU70+AY70)-(IF(AND('Debt Setup'!$H$10&lt;&gt;"",'Debt Setup'!$H$10&lt;'Debt Setup'!$H$14),MAX(0,I69+F70-G70),0)+IF(AND('Debt Setup'!$H$11&lt;&gt;"",'Debt Setup'!$H$11&lt;'Debt Setup'!$H$14),MAX(0,M69+J70-K70),0)+IF(AND('Debt Setup'!$H$12&lt;&gt;"",'Debt Setup'!$H$12&lt;'Debt Setup'!$H$14),MAX(0,Q69+N70-O70),0)+IF(AND('Debt Setup'!$H$13&lt;&gt;"",'Debt Setup'!$H$13&lt;'Debt Setup'!$H$14),MAX(0,U69+R70-S70),0)+IF(AND('Debt Setup'!$H$14&lt;&gt;"",'Debt Setup'!$H$14&lt;'Debt Setup'!$H$14),MAX(0,Y69+V70-W70),0)+IF(AND('Debt Setup'!$H$15&lt;&gt;"",'Debt Setup'!$H$15&lt;'Debt Setup'!$H$14),MAX(0,AC69+Z70-AA70),0)+IF(AND('Debt Setup'!$H$16&lt;&gt;"",'Debt Setup'!$H$16&lt;'Debt Setup'!$H$14),MAX(0,AG69+AD70-AE70),0)+IF(AND('Debt Setup'!$H$17&lt;&gt;"",'Debt Setup'!$H$17&lt;'Debt Setup'!$H$14),MAX(0,AK69+AH70-AI70),0)+IF(AND('Debt Setup'!$H$18&lt;&gt;"",'Debt Setup'!$H$18&lt;'Debt Setup'!$H$14),MAX(0,AO69+AL70-AM70),0)+IF(AND('Debt Setup'!$H$19&lt;&gt;"",'Debt Setup'!$H$19&lt;'Debt Setup'!$H$14),MAX(0,AS69+AP70-AQ70),0)+IF(AND('Debt Setup'!$H$20&lt;&gt;"",'Debt Setup'!$H$20&lt;'Debt Setup'!$H$14),MAX(0,AW69+AT70-AU70),0)+IF(AND('Debt Setup'!$H$21&lt;&gt;"",'Debt Setup'!$H$21&lt;'Debt Setup'!$H$14),MAX(0,BA69+AX70-AY70),0))))))</x:f>
      </x:c>
      <x:c r="Y70" s="54" t="str">
        <x:f>IF('Debt Setup'!$F$3=0,"",MAX(0,Y69+V70-W70-X70))</x:f>
      </x:c>
      <x:c r="Z70" s="54" t="str">
        <x:f>IF('Debt Setup'!$F$3=0,"",IF(AC69&lt;=0,0,AC69*'Debt Setup'!$D$15/100/12))</x:f>
      </x:c>
      <x:c r="AA70" s="54" t="str">
        <x:f>IF('Debt Setup'!$F$3=0,"",IF('Debt Setup'!$H$15="",0,MIN('Debt Setup'!$E$15,MAX(0,AC69+Z70))))</x:f>
      </x:c>
      <x:c r="AB70" s="54" t="str">
        <x:f>IF('Debt Setup'!$F$3=0,"",IF('Debt Setup'!$H$15="",0,MIN(MAX(0,AC69+Z70-AA70),MAX(0,'Debt Setup'!$F$5-(G70+K70+O70+S70+W70+AA70+AE70+AI70+AM70+AQ70+AU70+AY70)-(IF(AND('Debt Setup'!$H$10&lt;&gt;"",'Debt Setup'!$H$10&lt;'Debt Setup'!$H$15),MAX(0,I69+F70-G70),0)+IF(AND('Debt Setup'!$H$11&lt;&gt;"",'Debt Setup'!$H$11&lt;'Debt Setup'!$H$15),MAX(0,M69+J70-K70),0)+IF(AND('Debt Setup'!$H$12&lt;&gt;"",'Debt Setup'!$H$12&lt;'Debt Setup'!$H$15),MAX(0,Q69+N70-O70),0)+IF(AND('Debt Setup'!$H$13&lt;&gt;"",'Debt Setup'!$H$13&lt;'Debt Setup'!$H$15),MAX(0,U69+R70-S70),0)+IF(AND('Debt Setup'!$H$14&lt;&gt;"",'Debt Setup'!$H$14&lt;'Debt Setup'!$H$15),MAX(0,Y69+V70-W70),0)+IF(AND('Debt Setup'!$H$15&lt;&gt;"",'Debt Setup'!$H$15&lt;'Debt Setup'!$H$15),MAX(0,AC69+Z70-AA70),0)+IF(AND('Debt Setup'!$H$16&lt;&gt;"",'Debt Setup'!$H$16&lt;'Debt Setup'!$H$15),MAX(0,AG69+AD70-AE70),0)+IF(AND('Debt Setup'!$H$17&lt;&gt;"",'Debt Setup'!$H$17&lt;'Debt Setup'!$H$15),MAX(0,AK69+AH70-AI70),0)+IF(AND('Debt Setup'!$H$18&lt;&gt;"",'Debt Setup'!$H$18&lt;'Debt Setup'!$H$15),MAX(0,AO69+AL70-AM70),0)+IF(AND('Debt Setup'!$H$19&lt;&gt;"",'Debt Setup'!$H$19&lt;'Debt Setup'!$H$15),MAX(0,AS69+AP70-AQ70),0)+IF(AND('Debt Setup'!$H$20&lt;&gt;"",'Debt Setup'!$H$20&lt;'Debt Setup'!$H$15),MAX(0,AW69+AT70-AU70),0)+IF(AND('Debt Setup'!$H$21&lt;&gt;"",'Debt Setup'!$H$21&lt;'Debt Setup'!$H$15),MAX(0,BA69+AX70-AY70),0))))))</x:f>
      </x:c>
      <x:c r="AC70" s="54" t="str">
        <x:f>IF('Debt Setup'!$F$3=0,"",MAX(0,AC69+Z70-AA70-AB70))</x:f>
      </x:c>
      <x:c r="AD70" s="54" t="str">
        <x:f>IF('Debt Setup'!$F$3=0,"",IF(AG69&lt;=0,0,AG69*'Debt Setup'!$D$16/100/12))</x:f>
      </x:c>
      <x:c r="AE70" s="54" t="str">
        <x:f>IF('Debt Setup'!$F$3=0,"",IF('Debt Setup'!$H$16="",0,MIN('Debt Setup'!$E$16,MAX(0,AG69+AD70))))</x:f>
      </x:c>
      <x:c r="AF70" s="54" t="str">
        <x:f>IF('Debt Setup'!$F$3=0,"",IF('Debt Setup'!$H$16="",0,MIN(MAX(0,AG69+AD70-AE70),MAX(0,'Debt Setup'!$F$5-(G70+K70+O70+S70+W70+AA70+AE70+AI70+AM70+AQ70+AU70+AY70)-(IF(AND('Debt Setup'!$H$10&lt;&gt;"",'Debt Setup'!$H$10&lt;'Debt Setup'!$H$16),MAX(0,I69+F70-G70),0)+IF(AND('Debt Setup'!$H$11&lt;&gt;"",'Debt Setup'!$H$11&lt;'Debt Setup'!$H$16),MAX(0,M69+J70-K70),0)+IF(AND('Debt Setup'!$H$12&lt;&gt;"",'Debt Setup'!$H$12&lt;'Debt Setup'!$H$16),MAX(0,Q69+N70-O70),0)+IF(AND('Debt Setup'!$H$13&lt;&gt;"",'Debt Setup'!$H$13&lt;'Debt Setup'!$H$16),MAX(0,U69+R70-S70),0)+IF(AND('Debt Setup'!$H$14&lt;&gt;"",'Debt Setup'!$H$14&lt;'Debt Setup'!$H$16),MAX(0,Y69+V70-W70),0)+IF(AND('Debt Setup'!$H$15&lt;&gt;"",'Debt Setup'!$H$15&lt;'Debt Setup'!$H$16),MAX(0,AC69+Z70-AA70),0)+IF(AND('Debt Setup'!$H$16&lt;&gt;"",'Debt Setup'!$H$16&lt;'Debt Setup'!$H$16),MAX(0,AG69+AD70-AE70),0)+IF(AND('Debt Setup'!$H$17&lt;&gt;"",'Debt Setup'!$H$17&lt;'Debt Setup'!$H$16),MAX(0,AK69+AH70-AI70),0)+IF(AND('Debt Setup'!$H$18&lt;&gt;"",'Debt Setup'!$H$18&lt;'Debt Setup'!$H$16),MAX(0,AO69+AL70-AM70),0)+IF(AND('Debt Setup'!$H$19&lt;&gt;"",'Debt Setup'!$H$19&lt;'Debt Setup'!$H$16),MAX(0,AS69+AP70-AQ70),0)+IF(AND('Debt Setup'!$H$20&lt;&gt;"",'Debt Setup'!$H$20&lt;'Debt Setup'!$H$16),MAX(0,AW69+AT70-AU70),0)+IF(AND('Debt Setup'!$H$21&lt;&gt;"",'Debt Setup'!$H$21&lt;'Debt Setup'!$H$16),MAX(0,BA69+AX70-AY70),0))))))</x:f>
      </x:c>
      <x:c r="AG70" s="54" t="str">
        <x:f>IF('Debt Setup'!$F$3=0,"",MAX(0,AG69+AD70-AE70-AF70))</x:f>
      </x:c>
      <x:c r="AH70" s="54" t="str">
        <x:f>IF('Debt Setup'!$F$3=0,"",IF(AK69&lt;=0,0,AK69*'Debt Setup'!$D$17/100/12))</x:f>
      </x:c>
      <x:c r="AI70" s="54" t="str">
        <x:f>IF('Debt Setup'!$F$3=0,"",IF('Debt Setup'!$H$17="",0,MIN('Debt Setup'!$E$17,MAX(0,AK69+AH70))))</x:f>
      </x:c>
      <x:c r="AJ70" s="54" t="str">
        <x:f>IF('Debt Setup'!$F$3=0,"",IF('Debt Setup'!$H$17="",0,MIN(MAX(0,AK69+AH70-AI70),MAX(0,'Debt Setup'!$F$5-(G70+K70+O70+S70+W70+AA70+AE70+AI70+AM70+AQ70+AU70+AY70)-(IF(AND('Debt Setup'!$H$10&lt;&gt;"",'Debt Setup'!$H$10&lt;'Debt Setup'!$H$17),MAX(0,I69+F70-G70),0)+IF(AND('Debt Setup'!$H$11&lt;&gt;"",'Debt Setup'!$H$11&lt;'Debt Setup'!$H$17),MAX(0,M69+J70-K70),0)+IF(AND('Debt Setup'!$H$12&lt;&gt;"",'Debt Setup'!$H$12&lt;'Debt Setup'!$H$17),MAX(0,Q69+N70-O70),0)+IF(AND('Debt Setup'!$H$13&lt;&gt;"",'Debt Setup'!$H$13&lt;'Debt Setup'!$H$17),MAX(0,U69+R70-S70),0)+IF(AND('Debt Setup'!$H$14&lt;&gt;"",'Debt Setup'!$H$14&lt;'Debt Setup'!$H$17),MAX(0,Y69+V70-W70),0)+IF(AND('Debt Setup'!$H$15&lt;&gt;"",'Debt Setup'!$H$15&lt;'Debt Setup'!$H$17),MAX(0,AC69+Z70-AA70),0)+IF(AND('Debt Setup'!$H$16&lt;&gt;"",'Debt Setup'!$H$16&lt;'Debt Setup'!$H$17),MAX(0,AG69+AD70-AE70),0)+IF(AND('Debt Setup'!$H$17&lt;&gt;"",'Debt Setup'!$H$17&lt;'Debt Setup'!$H$17),MAX(0,AK69+AH70-AI70),0)+IF(AND('Debt Setup'!$H$18&lt;&gt;"",'Debt Setup'!$H$18&lt;'Debt Setup'!$H$17),MAX(0,AO69+AL70-AM70),0)+IF(AND('Debt Setup'!$H$19&lt;&gt;"",'Debt Setup'!$H$19&lt;'Debt Setup'!$H$17),MAX(0,AS69+AP70-AQ70),0)+IF(AND('Debt Setup'!$H$20&lt;&gt;"",'Debt Setup'!$H$20&lt;'Debt Setup'!$H$17),MAX(0,AW69+AT70-AU70),0)+IF(AND('Debt Setup'!$H$21&lt;&gt;"",'Debt Setup'!$H$21&lt;'Debt Setup'!$H$17),MAX(0,BA69+AX70-AY70),0))))))</x:f>
      </x:c>
      <x:c r="AK70" s="54" t="str">
        <x:f>IF('Debt Setup'!$F$3=0,"",MAX(0,AK69+AH70-AI70-AJ70))</x:f>
      </x:c>
      <x:c r="AL70" s="54" t="str">
        <x:f>IF('Debt Setup'!$F$3=0,"",IF(AO69&lt;=0,0,AO69*'Debt Setup'!$D$18/100/12))</x:f>
      </x:c>
      <x:c r="AM70" s="54" t="str">
        <x:f>IF('Debt Setup'!$F$3=0,"",IF('Debt Setup'!$H$18="",0,MIN('Debt Setup'!$E$18,MAX(0,AO69+AL70))))</x:f>
      </x:c>
      <x:c r="AN70" s="54" t="str">
        <x:f>IF('Debt Setup'!$F$3=0,"",IF('Debt Setup'!$H$18="",0,MIN(MAX(0,AO69+AL70-AM70),MAX(0,'Debt Setup'!$F$5-(G70+K70+O70+S70+W70+AA70+AE70+AI70+AM70+AQ70+AU70+AY70)-(IF(AND('Debt Setup'!$H$10&lt;&gt;"",'Debt Setup'!$H$10&lt;'Debt Setup'!$H$18),MAX(0,I69+F70-G70),0)+IF(AND('Debt Setup'!$H$11&lt;&gt;"",'Debt Setup'!$H$11&lt;'Debt Setup'!$H$18),MAX(0,M69+J70-K70),0)+IF(AND('Debt Setup'!$H$12&lt;&gt;"",'Debt Setup'!$H$12&lt;'Debt Setup'!$H$18),MAX(0,Q69+N70-O70),0)+IF(AND('Debt Setup'!$H$13&lt;&gt;"",'Debt Setup'!$H$13&lt;'Debt Setup'!$H$18),MAX(0,U69+R70-S70),0)+IF(AND('Debt Setup'!$H$14&lt;&gt;"",'Debt Setup'!$H$14&lt;'Debt Setup'!$H$18),MAX(0,Y69+V70-W70),0)+IF(AND('Debt Setup'!$H$15&lt;&gt;"",'Debt Setup'!$H$15&lt;'Debt Setup'!$H$18),MAX(0,AC69+Z70-AA70),0)+IF(AND('Debt Setup'!$H$16&lt;&gt;"",'Debt Setup'!$H$16&lt;'Debt Setup'!$H$18),MAX(0,AG69+AD70-AE70),0)+IF(AND('Debt Setup'!$H$17&lt;&gt;"",'Debt Setup'!$H$17&lt;'Debt Setup'!$H$18),MAX(0,AK69+AH70-AI70),0)+IF(AND('Debt Setup'!$H$18&lt;&gt;"",'Debt Setup'!$H$18&lt;'Debt Setup'!$H$18),MAX(0,AO69+AL70-AM70),0)+IF(AND('Debt Setup'!$H$19&lt;&gt;"",'Debt Setup'!$H$19&lt;'Debt Setup'!$H$18),MAX(0,AS69+AP70-AQ70),0)+IF(AND('Debt Setup'!$H$20&lt;&gt;"",'Debt Setup'!$H$20&lt;'Debt Setup'!$H$18),MAX(0,AW69+AT70-AU70),0)+IF(AND('Debt Setup'!$H$21&lt;&gt;"",'Debt Setup'!$H$21&lt;'Debt Setup'!$H$18),MAX(0,BA69+AX70-AY70),0))))))</x:f>
      </x:c>
      <x:c r="AO70" s="54" t="str">
        <x:f>IF('Debt Setup'!$F$3=0,"",MAX(0,AO69+AL70-AM70-AN70))</x:f>
      </x:c>
      <x:c r="AP70" s="54" t="str">
        <x:f>IF('Debt Setup'!$F$3=0,"",IF(AS69&lt;=0,0,AS69*'Debt Setup'!$D$19/100/12))</x:f>
      </x:c>
      <x:c r="AQ70" s="54" t="str">
        <x:f>IF('Debt Setup'!$F$3=0,"",IF('Debt Setup'!$H$19="",0,MIN('Debt Setup'!$E$19,MAX(0,AS69+AP70))))</x:f>
      </x:c>
      <x:c r="AR70" s="54" t="str">
        <x:f>IF('Debt Setup'!$F$3=0,"",IF('Debt Setup'!$H$19="",0,MIN(MAX(0,AS69+AP70-AQ70),MAX(0,'Debt Setup'!$F$5-(G70+K70+O70+S70+W70+AA70+AE70+AI70+AM70+AQ70+AU70+AY70)-(IF(AND('Debt Setup'!$H$10&lt;&gt;"",'Debt Setup'!$H$10&lt;'Debt Setup'!$H$19),MAX(0,I69+F70-G70),0)+IF(AND('Debt Setup'!$H$11&lt;&gt;"",'Debt Setup'!$H$11&lt;'Debt Setup'!$H$19),MAX(0,M69+J70-K70),0)+IF(AND('Debt Setup'!$H$12&lt;&gt;"",'Debt Setup'!$H$12&lt;'Debt Setup'!$H$19),MAX(0,Q69+N70-O70),0)+IF(AND('Debt Setup'!$H$13&lt;&gt;"",'Debt Setup'!$H$13&lt;'Debt Setup'!$H$19),MAX(0,U69+R70-S70),0)+IF(AND('Debt Setup'!$H$14&lt;&gt;"",'Debt Setup'!$H$14&lt;'Debt Setup'!$H$19),MAX(0,Y69+V70-W70),0)+IF(AND('Debt Setup'!$H$15&lt;&gt;"",'Debt Setup'!$H$15&lt;'Debt Setup'!$H$19),MAX(0,AC69+Z70-AA70),0)+IF(AND('Debt Setup'!$H$16&lt;&gt;"",'Debt Setup'!$H$16&lt;'Debt Setup'!$H$19),MAX(0,AG69+AD70-AE70),0)+IF(AND('Debt Setup'!$H$17&lt;&gt;"",'Debt Setup'!$H$17&lt;'Debt Setup'!$H$19),MAX(0,AK69+AH70-AI70),0)+IF(AND('Debt Setup'!$H$18&lt;&gt;"",'Debt Setup'!$H$18&lt;'Debt Setup'!$H$19),MAX(0,AO69+AL70-AM70),0)+IF(AND('Debt Setup'!$H$19&lt;&gt;"",'Debt Setup'!$H$19&lt;'Debt Setup'!$H$19),MAX(0,AS69+AP70-AQ70),0)+IF(AND('Debt Setup'!$H$20&lt;&gt;"",'Debt Setup'!$H$20&lt;'Debt Setup'!$H$19),MAX(0,AW69+AT70-AU70),0)+IF(AND('Debt Setup'!$H$21&lt;&gt;"",'Debt Setup'!$H$21&lt;'Debt Setup'!$H$19),MAX(0,BA69+AX70-AY70),0))))))</x:f>
      </x:c>
      <x:c r="AS70" s="54" t="str">
        <x:f>IF('Debt Setup'!$F$3=0,"",MAX(0,AS69+AP70-AQ70-AR70))</x:f>
      </x:c>
      <x:c r="AT70" s="54" t="str">
        <x:f>IF('Debt Setup'!$F$3=0,"",IF(AW69&lt;=0,0,AW69*'Debt Setup'!$D$20/100/12))</x:f>
      </x:c>
      <x:c r="AU70" s="54" t="str">
        <x:f>IF('Debt Setup'!$F$3=0,"",IF('Debt Setup'!$H$20="",0,MIN('Debt Setup'!$E$20,MAX(0,AW69+AT70))))</x:f>
      </x:c>
      <x:c r="AV70" s="54" t="str">
        <x:f>IF('Debt Setup'!$F$3=0,"",IF('Debt Setup'!$H$20="",0,MIN(MAX(0,AW69+AT70-AU70),MAX(0,'Debt Setup'!$F$5-(G70+K70+O70+S70+W70+AA70+AE70+AI70+AM70+AQ70+AU70+AY70)-(IF(AND('Debt Setup'!$H$10&lt;&gt;"",'Debt Setup'!$H$10&lt;'Debt Setup'!$H$20),MAX(0,I69+F70-G70),0)+IF(AND('Debt Setup'!$H$11&lt;&gt;"",'Debt Setup'!$H$11&lt;'Debt Setup'!$H$20),MAX(0,M69+J70-K70),0)+IF(AND('Debt Setup'!$H$12&lt;&gt;"",'Debt Setup'!$H$12&lt;'Debt Setup'!$H$20),MAX(0,Q69+N70-O70),0)+IF(AND('Debt Setup'!$H$13&lt;&gt;"",'Debt Setup'!$H$13&lt;'Debt Setup'!$H$20),MAX(0,U69+R70-S70),0)+IF(AND('Debt Setup'!$H$14&lt;&gt;"",'Debt Setup'!$H$14&lt;'Debt Setup'!$H$20),MAX(0,Y69+V70-W70),0)+IF(AND('Debt Setup'!$H$15&lt;&gt;"",'Debt Setup'!$H$15&lt;'Debt Setup'!$H$20),MAX(0,AC69+Z70-AA70),0)+IF(AND('Debt Setup'!$H$16&lt;&gt;"",'Debt Setup'!$H$16&lt;'Debt Setup'!$H$20),MAX(0,AG69+AD70-AE70),0)+IF(AND('Debt Setup'!$H$17&lt;&gt;"",'Debt Setup'!$H$17&lt;'Debt Setup'!$H$20),MAX(0,AK69+AH70-AI70),0)+IF(AND('Debt Setup'!$H$18&lt;&gt;"",'Debt Setup'!$H$18&lt;'Debt Setup'!$H$20),MAX(0,AO69+AL70-AM70),0)+IF(AND('Debt Setup'!$H$19&lt;&gt;"",'Debt Setup'!$H$19&lt;'Debt Setup'!$H$20),MAX(0,AS69+AP70-AQ70),0)+IF(AND('Debt Setup'!$H$20&lt;&gt;"",'Debt Setup'!$H$20&lt;'Debt Setup'!$H$20),MAX(0,AW69+AT70-AU70),0)+IF(AND('Debt Setup'!$H$21&lt;&gt;"",'Debt Setup'!$H$21&lt;'Debt Setup'!$H$20),MAX(0,BA69+AX70-AY70),0))))))</x:f>
      </x:c>
      <x:c r="AW70" s="54" t="str">
        <x:f>IF('Debt Setup'!$F$3=0,"",MAX(0,AW69+AT70-AU70-AV70))</x:f>
      </x:c>
      <x:c r="AX70" s="54" t="str">
        <x:f>IF('Debt Setup'!$F$3=0,"",IF(BA69&lt;=0,0,BA69*'Debt Setup'!$D$21/100/12))</x:f>
      </x:c>
      <x:c r="AY70" s="54" t="str">
        <x:f>IF('Debt Setup'!$F$3=0,"",IF('Debt Setup'!$H$21="",0,MIN('Debt Setup'!$E$21,MAX(0,BA69+AX70))))</x:f>
      </x:c>
      <x:c r="AZ70" s="54" t="str">
        <x:f>IF('Debt Setup'!$F$3=0,"",IF('Debt Setup'!$H$21="",0,MIN(MAX(0,BA69+AX70-AY70),MAX(0,'Debt Setup'!$F$5-(G70+K70+O70+S70+W70+AA70+AE70+AI70+AM70+AQ70+AU70+AY70)-(IF(AND('Debt Setup'!$H$10&lt;&gt;"",'Debt Setup'!$H$10&lt;'Debt Setup'!$H$21),MAX(0,I69+F70-G70),0)+IF(AND('Debt Setup'!$H$11&lt;&gt;"",'Debt Setup'!$H$11&lt;'Debt Setup'!$H$21),MAX(0,M69+J70-K70),0)+IF(AND('Debt Setup'!$H$12&lt;&gt;"",'Debt Setup'!$H$12&lt;'Debt Setup'!$H$21),MAX(0,Q69+N70-O70),0)+IF(AND('Debt Setup'!$H$13&lt;&gt;"",'Debt Setup'!$H$13&lt;'Debt Setup'!$H$21),MAX(0,U69+R70-S70),0)+IF(AND('Debt Setup'!$H$14&lt;&gt;"",'Debt Setup'!$H$14&lt;'Debt Setup'!$H$21),MAX(0,Y69+V70-W70),0)+IF(AND('Debt Setup'!$H$15&lt;&gt;"",'Debt Setup'!$H$15&lt;'Debt Setup'!$H$21),MAX(0,AC69+Z70-AA70),0)+IF(AND('Debt Setup'!$H$16&lt;&gt;"",'Debt Setup'!$H$16&lt;'Debt Setup'!$H$21),MAX(0,AG69+AD70-AE70),0)+IF(AND('Debt Setup'!$H$17&lt;&gt;"",'Debt Setup'!$H$17&lt;'Debt Setup'!$H$21),MAX(0,AK69+AH70-AI70),0)+IF(AND('Debt Setup'!$H$18&lt;&gt;"",'Debt Setup'!$H$18&lt;'Debt Setup'!$H$21),MAX(0,AO69+AL70-AM70),0)+IF(AND('Debt Setup'!$H$19&lt;&gt;"",'Debt Setup'!$H$19&lt;'Debt Setup'!$H$21),MAX(0,AS69+AP70-AQ70),0)+IF(AND('Debt Setup'!$H$20&lt;&gt;"",'Debt Setup'!$H$20&lt;'Debt Setup'!$H$21),MAX(0,AW69+AT70-AU70),0)+IF(AND('Debt Setup'!$H$21&lt;&gt;"",'Debt Setup'!$H$21&lt;'Debt Setup'!$H$21),MAX(0,BA69+AX70-AY70),0))))))</x:f>
      </x:c>
      <x:c r="BA70" s="54" t="str">
        <x:f>IF('Debt Setup'!$F$3=0,"",MAX(0,BA69+AX70-AY70-AZ70))</x:f>
      </x:c>
    </x:row>
    <x:row r="71">
      <x:c r="A71" t="n">
        <x:v>66</x:v>
      </x:c>
      <x:c r="B71" s="86" t="str">
        <x:f>IF('Debt Setup'!$F$3=0,"",DATE(YEAR('Debt Setup'!$B$6),MONTH('Debt Setup'!$B$6)+A71-1,1))</x:f>
      </x:c>
      <x:c r="C71" s="54" t="str">
        <x:f>IF('Debt Setup'!$F$3=0,"",I71+M71+Q71+U71+Y71+AC71+AG71+AK71+AO71+AS71+AW71+BA71)</x:f>
      </x:c>
      <x:c r="D71" s="54" t="str">
        <x:f>IF('Debt Setup'!$F$3=0,"",G71+H71+K71+L71+O71+P71+S71+T71+W71+X71+AA71+AB71+AE71+AF71+AI71+AJ71+AM71+AN71+AQ71+AR71+AU71+AV71+AY71+AZ71)</x:f>
      </x:c>
      <x:c r="E71" s="54" t="str">
        <x:f>IF('Debt Setup'!$F$3=0,"",F71+J71+N71+R71+V71+Z71+AD71+AH71+AL71+AP71+AT71+AX71)</x:f>
      </x:c>
      <x:c r="F71" s="54" t="str">
        <x:f>IF('Debt Setup'!$F$3=0,"",IF(I70&lt;=0,0,I70*'Debt Setup'!$D$10/100/12))</x:f>
      </x:c>
      <x:c r="G71" s="54" t="str">
        <x:f>IF('Debt Setup'!$F$3=0,"",IF('Debt Setup'!$H$10="",0,MIN('Debt Setup'!$E$10,MAX(0,I70+F71))))</x:f>
      </x:c>
      <x:c r="H71" s="54" t="str">
        <x:f>IF('Debt Setup'!$F$3=0,"",IF('Debt Setup'!$H$10="",0,MIN(MAX(0,I70+F71-G71),MAX(0,'Debt Setup'!$F$5-(G71+K71+O71+S71+W71+AA71+AE71+AI71+AM71+AQ71+AU71+AY71)-(IF(AND('Debt Setup'!$H$10&lt;&gt;"",'Debt Setup'!$H$10&lt;'Debt Setup'!$H$10),MAX(0,I70+F71-G71),0)+IF(AND('Debt Setup'!$H$11&lt;&gt;"",'Debt Setup'!$H$11&lt;'Debt Setup'!$H$10),MAX(0,M70+J71-K71),0)+IF(AND('Debt Setup'!$H$12&lt;&gt;"",'Debt Setup'!$H$12&lt;'Debt Setup'!$H$10),MAX(0,Q70+N71-O71),0)+IF(AND('Debt Setup'!$H$13&lt;&gt;"",'Debt Setup'!$H$13&lt;'Debt Setup'!$H$10),MAX(0,U70+R71-S71),0)+IF(AND('Debt Setup'!$H$14&lt;&gt;"",'Debt Setup'!$H$14&lt;'Debt Setup'!$H$10),MAX(0,Y70+V71-W71),0)+IF(AND('Debt Setup'!$H$15&lt;&gt;"",'Debt Setup'!$H$15&lt;'Debt Setup'!$H$10),MAX(0,AC70+Z71-AA71),0)+IF(AND('Debt Setup'!$H$16&lt;&gt;"",'Debt Setup'!$H$16&lt;'Debt Setup'!$H$10),MAX(0,AG70+AD71-AE71),0)+IF(AND('Debt Setup'!$H$17&lt;&gt;"",'Debt Setup'!$H$17&lt;'Debt Setup'!$H$10),MAX(0,AK70+AH71-AI71),0)+IF(AND('Debt Setup'!$H$18&lt;&gt;"",'Debt Setup'!$H$18&lt;'Debt Setup'!$H$10),MAX(0,AO70+AL71-AM71),0)+IF(AND('Debt Setup'!$H$19&lt;&gt;"",'Debt Setup'!$H$19&lt;'Debt Setup'!$H$10),MAX(0,AS70+AP71-AQ71),0)+IF(AND('Debt Setup'!$H$20&lt;&gt;"",'Debt Setup'!$H$20&lt;'Debt Setup'!$H$10),MAX(0,AW70+AT71-AU71),0)+IF(AND('Debt Setup'!$H$21&lt;&gt;"",'Debt Setup'!$H$21&lt;'Debt Setup'!$H$10),MAX(0,BA70+AX71-AY71),0))))))</x:f>
      </x:c>
      <x:c r="I71" s="54" t="str">
        <x:f>IF('Debt Setup'!$F$3=0,"",MAX(0,I70+F71-G71-H71))</x:f>
      </x:c>
      <x:c r="J71" s="54" t="str">
        <x:f>IF('Debt Setup'!$F$3=0,"",IF(M70&lt;=0,0,M70*'Debt Setup'!$D$11/100/12))</x:f>
      </x:c>
      <x:c r="K71" s="54" t="str">
        <x:f>IF('Debt Setup'!$F$3=0,"",IF('Debt Setup'!$H$11="",0,MIN('Debt Setup'!$E$11,MAX(0,M70+J71))))</x:f>
      </x:c>
      <x:c r="L71" s="54" t="str">
        <x:f>IF('Debt Setup'!$F$3=0,"",IF('Debt Setup'!$H$11="",0,MIN(MAX(0,M70+J71-K71),MAX(0,'Debt Setup'!$F$5-(G71+K71+O71+S71+W71+AA71+AE71+AI71+AM71+AQ71+AU71+AY71)-(IF(AND('Debt Setup'!$H$10&lt;&gt;"",'Debt Setup'!$H$10&lt;'Debt Setup'!$H$11),MAX(0,I70+F71-G71),0)+IF(AND('Debt Setup'!$H$11&lt;&gt;"",'Debt Setup'!$H$11&lt;'Debt Setup'!$H$11),MAX(0,M70+J71-K71),0)+IF(AND('Debt Setup'!$H$12&lt;&gt;"",'Debt Setup'!$H$12&lt;'Debt Setup'!$H$11),MAX(0,Q70+N71-O71),0)+IF(AND('Debt Setup'!$H$13&lt;&gt;"",'Debt Setup'!$H$13&lt;'Debt Setup'!$H$11),MAX(0,U70+R71-S71),0)+IF(AND('Debt Setup'!$H$14&lt;&gt;"",'Debt Setup'!$H$14&lt;'Debt Setup'!$H$11),MAX(0,Y70+V71-W71),0)+IF(AND('Debt Setup'!$H$15&lt;&gt;"",'Debt Setup'!$H$15&lt;'Debt Setup'!$H$11),MAX(0,AC70+Z71-AA71),0)+IF(AND('Debt Setup'!$H$16&lt;&gt;"",'Debt Setup'!$H$16&lt;'Debt Setup'!$H$11),MAX(0,AG70+AD71-AE71),0)+IF(AND('Debt Setup'!$H$17&lt;&gt;"",'Debt Setup'!$H$17&lt;'Debt Setup'!$H$11),MAX(0,AK70+AH71-AI71),0)+IF(AND('Debt Setup'!$H$18&lt;&gt;"",'Debt Setup'!$H$18&lt;'Debt Setup'!$H$11),MAX(0,AO70+AL71-AM71),0)+IF(AND('Debt Setup'!$H$19&lt;&gt;"",'Debt Setup'!$H$19&lt;'Debt Setup'!$H$11),MAX(0,AS70+AP71-AQ71),0)+IF(AND('Debt Setup'!$H$20&lt;&gt;"",'Debt Setup'!$H$20&lt;'Debt Setup'!$H$11),MAX(0,AW70+AT71-AU71),0)+IF(AND('Debt Setup'!$H$21&lt;&gt;"",'Debt Setup'!$H$21&lt;'Debt Setup'!$H$11),MAX(0,BA70+AX71-AY71),0))))))</x:f>
      </x:c>
      <x:c r="M71" s="54" t="str">
        <x:f>IF('Debt Setup'!$F$3=0,"",MAX(0,M70+J71-K71-L71))</x:f>
      </x:c>
      <x:c r="N71" s="54" t="str">
        <x:f>IF('Debt Setup'!$F$3=0,"",IF(Q70&lt;=0,0,Q70*'Debt Setup'!$D$12/100/12))</x:f>
      </x:c>
      <x:c r="O71" s="54" t="str">
        <x:f>IF('Debt Setup'!$F$3=0,"",IF('Debt Setup'!$H$12="",0,MIN('Debt Setup'!$E$12,MAX(0,Q70+N71))))</x:f>
      </x:c>
      <x:c r="P71" s="54" t="str">
        <x:f>IF('Debt Setup'!$F$3=0,"",IF('Debt Setup'!$H$12="",0,MIN(MAX(0,Q70+N71-O71),MAX(0,'Debt Setup'!$F$5-(G71+K71+O71+S71+W71+AA71+AE71+AI71+AM71+AQ71+AU71+AY71)-(IF(AND('Debt Setup'!$H$10&lt;&gt;"",'Debt Setup'!$H$10&lt;'Debt Setup'!$H$12),MAX(0,I70+F71-G71),0)+IF(AND('Debt Setup'!$H$11&lt;&gt;"",'Debt Setup'!$H$11&lt;'Debt Setup'!$H$12),MAX(0,M70+J71-K71),0)+IF(AND('Debt Setup'!$H$12&lt;&gt;"",'Debt Setup'!$H$12&lt;'Debt Setup'!$H$12),MAX(0,Q70+N71-O71),0)+IF(AND('Debt Setup'!$H$13&lt;&gt;"",'Debt Setup'!$H$13&lt;'Debt Setup'!$H$12),MAX(0,U70+R71-S71),0)+IF(AND('Debt Setup'!$H$14&lt;&gt;"",'Debt Setup'!$H$14&lt;'Debt Setup'!$H$12),MAX(0,Y70+V71-W71),0)+IF(AND('Debt Setup'!$H$15&lt;&gt;"",'Debt Setup'!$H$15&lt;'Debt Setup'!$H$12),MAX(0,AC70+Z71-AA71),0)+IF(AND('Debt Setup'!$H$16&lt;&gt;"",'Debt Setup'!$H$16&lt;'Debt Setup'!$H$12),MAX(0,AG70+AD71-AE71),0)+IF(AND('Debt Setup'!$H$17&lt;&gt;"",'Debt Setup'!$H$17&lt;'Debt Setup'!$H$12),MAX(0,AK70+AH71-AI71),0)+IF(AND('Debt Setup'!$H$18&lt;&gt;"",'Debt Setup'!$H$18&lt;'Debt Setup'!$H$12),MAX(0,AO70+AL71-AM71),0)+IF(AND('Debt Setup'!$H$19&lt;&gt;"",'Debt Setup'!$H$19&lt;'Debt Setup'!$H$12),MAX(0,AS70+AP71-AQ71),0)+IF(AND('Debt Setup'!$H$20&lt;&gt;"",'Debt Setup'!$H$20&lt;'Debt Setup'!$H$12),MAX(0,AW70+AT71-AU71),0)+IF(AND('Debt Setup'!$H$21&lt;&gt;"",'Debt Setup'!$H$21&lt;'Debt Setup'!$H$12),MAX(0,BA70+AX71-AY71),0))))))</x:f>
      </x:c>
      <x:c r="Q71" s="54" t="str">
        <x:f>IF('Debt Setup'!$F$3=0,"",MAX(0,Q70+N71-O71-P71))</x:f>
      </x:c>
      <x:c r="R71" s="54" t="str">
        <x:f>IF('Debt Setup'!$F$3=0,"",IF(U70&lt;=0,0,U70*'Debt Setup'!$D$13/100/12))</x:f>
      </x:c>
      <x:c r="S71" s="54" t="str">
        <x:f>IF('Debt Setup'!$F$3=0,"",IF('Debt Setup'!$H$13="",0,MIN('Debt Setup'!$E$13,MAX(0,U70+R71))))</x:f>
      </x:c>
      <x:c r="T71" s="54" t="str">
        <x:f>IF('Debt Setup'!$F$3=0,"",IF('Debt Setup'!$H$13="",0,MIN(MAX(0,U70+R71-S71),MAX(0,'Debt Setup'!$F$5-(G71+K71+O71+S71+W71+AA71+AE71+AI71+AM71+AQ71+AU71+AY71)-(IF(AND('Debt Setup'!$H$10&lt;&gt;"",'Debt Setup'!$H$10&lt;'Debt Setup'!$H$13),MAX(0,I70+F71-G71),0)+IF(AND('Debt Setup'!$H$11&lt;&gt;"",'Debt Setup'!$H$11&lt;'Debt Setup'!$H$13),MAX(0,M70+J71-K71),0)+IF(AND('Debt Setup'!$H$12&lt;&gt;"",'Debt Setup'!$H$12&lt;'Debt Setup'!$H$13),MAX(0,Q70+N71-O71),0)+IF(AND('Debt Setup'!$H$13&lt;&gt;"",'Debt Setup'!$H$13&lt;'Debt Setup'!$H$13),MAX(0,U70+R71-S71),0)+IF(AND('Debt Setup'!$H$14&lt;&gt;"",'Debt Setup'!$H$14&lt;'Debt Setup'!$H$13),MAX(0,Y70+V71-W71),0)+IF(AND('Debt Setup'!$H$15&lt;&gt;"",'Debt Setup'!$H$15&lt;'Debt Setup'!$H$13),MAX(0,AC70+Z71-AA71),0)+IF(AND('Debt Setup'!$H$16&lt;&gt;"",'Debt Setup'!$H$16&lt;'Debt Setup'!$H$13),MAX(0,AG70+AD71-AE71),0)+IF(AND('Debt Setup'!$H$17&lt;&gt;"",'Debt Setup'!$H$17&lt;'Debt Setup'!$H$13),MAX(0,AK70+AH71-AI71),0)+IF(AND('Debt Setup'!$H$18&lt;&gt;"",'Debt Setup'!$H$18&lt;'Debt Setup'!$H$13),MAX(0,AO70+AL71-AM71),0)+IF(AND('Debt Setup'!$H$19&lt;&gt;"",'Debt Setup'!$H$19&lt;'Debt Setup'!$H$13),MAX(0,AS70+AP71-AQ71),0)+IF(AND('Debt Setup'!$H$20&lt;&gt;"",'Debt Setup'!$H$20&lt;'Debt Setup'!$H$13),MAX(0,AW70+AT71-AU71),0)+IF(AND('Debt Setup'!$H$21&lt;&gt;"",'Debt Setup'!$H$21&lt;'Debt Setup'!$H$13),MAX(0,BA70+AX71-AY71),0))))))</x:f>
      </x:c>
      <x:c r="U71" s="54" t="str">
        <x:f>IF('Debt Setup'!$F$3=0,"",MAX(0,U70+R71-S71-T71))</x:f>
      </x:c>
      <x:c r="V71" s="54" t="str">
        <x:f>IF('Debt Setup'!$F$3=0,"",IF(Y70&lt;=0,0,Y70*'Debt Setup'!$D$14/100/12))</x:f>
      </x:c>
      <x:c r="W71" s="54" t="str">
        <x:f>IF('Debt Setup'!$F$3=0,"",IF('Debt Setup'!$H$14="",0,MIN('Debt Setup'!$E$14,MAX(0,Y70+V71))))</x:f>
      </x:c>
      <x:c r="X71" s="54" t="str">
        <x:f>IF('Debt Setup'!$F$3=0,"",IF('Debt Setup'!$H$14="",0,MIN(MAX(0,Y70+V71-W71),MAX(0,'Debt Setup'!$F$5-(G71+K71+O71+S71+W71+AA71+AE71+AI71+AM71+AQ71+AU71+AY71)-(IF(AND('Debt Setup'!$H$10&lt;&gt;"",'Debt Setup'!$H$10&lt;'Debt Setup'!$H$14),MAX(0,I70+F71-G71),0)+IF(AND('Debt Setup'!$H$11&lt;&gt;"",'Debt Setup'!$H$11&lt;'Debt Setup'!$H$14),MAX(0,M70+J71-K71),0)+IF(AND('Debt Setup'!$H$12&lt;&gt;"",'Debt Setup'!$H$12&lt;'Debt Setup'!$H$14),MAX(0,Q70+N71-O71),0)+IF(AND('Debt Setup'!$H$13&lt;&gt;"",'Debt Setup'!$H$13&lt;'Debt Setup'!$H$14),MAX(0,U70+R71-S71),0)+IF(AND('Debt Setup'!$H$14&lt;&gt;"",'Debt Setup'!$H$14&lt;'Debt Setup'!$H$14),MAX(0,Y70+V71-W71),0)+IF(AND('Debt Setup'!$H$15&lt;&gt;"",'Debt Setup'!$H$15&lt;'Debt Setup'!$H$14),MAX(0,AC70+Z71-AA71),0)+IF(AND('Debt Setup'!$H$16&lt;&gt;"",'Debt Setup'!$H$16&lt;'Debt Setup'!$H$14),MAX(0,AG70+AD71-AE71),0)+IF(AND('Debt Setup'!$H$17&lt;&gt;"",'Debt Setup'!$H$17&lt;'Debt Setup'!$H$14),MAX(0,AK70+AH71-AI71),0)+IF(AND('Debt Setup'!$H$18&lt;&gt;"",'Debt Setup'!$H$18&lt;'Debt Setup'!$H$14),MAX(0,AO70+AL71-AM71),0)+IF(AND('Debt Setup'!$H$19&lt;&gt;"",'Debt Setup'!$H$19&lt;'Debt Setup'!$H$14),MAX(0,AS70+AP71-AQ71),0)+IF(AND('Debt Setup'!$H$20&lt;&gt;"",'Debt Setup'!$H$20&lt;'Debt Setup'!$H$14),MAX(0,AW70+AT71-AU71),0)+IF(AND('Debt Setup'!$H$21&lt;&gt;"",'Debt Setup'!$H$21&lt;'Debt Setup'!$H$14),MAX(0,BA70+AX71-AY71),0))))))</x:f>
      </x:c>
      <x:c r="Y71" s="54" t="str">
        <x:f>IF('Debt Setup'!$F$3=0,"",MAX(0,Y70+V71-W71-X71))</x:f>
      </x:c>
      <x:c r="Z71" s="54" t="str">
        <x:f>IF('Debt Setup'!$F$3=0,"",IF(AC70&lt;=0,0,AC70*'Debt Setup'!$D$15/100/12))</x:f>
      </x:c>
      <x:c r="AA71" s="54" t="str">
        <x:f>IF('Debt Setup'!$F$3=0,"",IF('Debt Setup'!$H$15="",0,MIN('Debt Setup'!$E$15,MAX(0,AC70+Z71))))</x:f>
      </x:c>
      <x:c r="AB71" s="54" t="str">
        <x:f>IF('Debt Setup'!$F$3=0,"",IF('Debt Setup'!$H$15="",0,MIN(MAX(0,AC70+Z71-AA71),MAX(0,'Debt Setup'!$F$5-(G71+K71+O71+S71+W71+AA71+AE71+AI71+AM71+AQ71+AU71+AY71)-(IF(AND('Debt Setup'!$H$10&lt;&gt;"",'Debt Setup'!$H$10&lt;'Debt Setup'!$H$15),MAX(0,I70+F71-G71),0)+IF(AND('Debt Setup'!$H$11&lt;&gt;"",'Debt Setup'!$H$11&lt;'Debt Setup'!$H$15),MAX(0,M70+J71-K71),0)+IF(AND('Debt Setup'!$H$12&lt;&gt;"",'Debt Setup'!$H$12&lt;'Debt Setup'!$H$15),MAX(0,Q70+N71-O71),0)+IF(AND('Debt Setup'!$H$13&lt;&gt;"",'Debt Setup'!$H$13&lt;'Debt Setup'!$H$15),MAX(0,U70+R71-S71),0)+IF(AND('Debt Setup'!$H$14&lt;&gt;"",'Debt Setup'!$H$14&lt;'Debt Setup'!$H$15),MAX(0,Y70+V71-W71),0)+IF(AND('Debt Setup'!$H$15&lt;&gt;"",'Debt Setup'!$H$15&lt;'Debt Setup'!$H$15),MAX(0,AC70+Z71-AA71),0)+IF(AND('Debt Setup'!$H$16&lt;&gt;"",'Debt Setup'!$H$16&lt;'Debt Setup'!$H$15),MAX(0,AG70+AD71-AE71),0)+IF(AND('Debt Setup'!$H$17&lt;&gt;"",'Debt Setup'!$H$17&lt;'Debt Setup'!$H$15),MAX(0,AK70+AH71-AI71),0)+IF(AND('Debt Setup'!$H$18&lt;&gt;"",'Debt Setup'!$H$18&lt;'Debt Setup'!$H$15),MAX(0,AO70+AL71-AM71),0)+IF(AND('Debt Setup'!$H$19&lt;&gt;"",'Debt Setup'!$H$19&lt;'Debt Setup'!$H$15),MAX(0,AS70+AP71-AQ71),0)+IF(AND('Debt Setup'!$H$20&lt;&gt;"",'Debt Setup'!$H$20&lt;'Debt Setup'!$H$15),MAX(0,AW70+AT71-AU71),0)+IF(AND('Debt Setup'!$H$21&lt;&gt;"",'Debt Setup'!$H$21&lt;'Debt Setup'!$H$15),MAX(0,BA70+AX71-AY71),0))))))</x:f>
      </x:c>
      <x:c r="AC71" s="54" t="str">
        <x:f>IF('Debt Setup'!$F$3=0,"",MAX(0,AC70+Z71-AA71-AB71))</x:f>
      </x:c>
      <x:c r="AD71" s="54" t="str">
        <x:f>IF('Debt Setup'!$F$3=0,"",IF(AG70&lt;=0,0,AG70*'Debt Setup'!$D$16/100/12))</x:f>
      </x:c>
      <x:c r="AE71" s="54" t="str">
        <x:f>IF('Debt Setup'!$F$3=0,"",IF('Debt Setup'!$H$16="",0,MIN('Debt Setup'!$E$16,MAX(0,AG70+AD71))))</x:f>
      </x:c>
      <x:c r="AF71" s="54" t="str">
        <x:f>IF('Debt Setup'!$F$3=0,"",IF('Debt Setup'!$H$16="",0,MIN(MAX(0,AG70+AD71-AE71),MAX(0,'Debt Setup'!$F$5-(G71+K71+O71+S71+W71+AA71+AE71+AI71+AM71+AQ71+AU71+AY71)-(IF(AND('Debt Setup'!$H$10&lt;&gt;"",'Debt Setup'!$H$10&lt;'Debt Setup'!$H$16),MAX(0,I70+F71-G71),0)+IF(AND('Debt Setup'!$H$11&lt;&gt;"",'Debt Setup'!$H$11&lt;'Debt Setup'!$H$16),MAX(0,M70+J71-K71),0)+IF(AND('Debt Setup'!$H$12&lt;&gt;"",'Debt Setup'!$H$12&lt;'Debt Setup'!$H$16),MAX(0,Q70+N71-O71),0)+IF(AND('Debt Setup'!$H$13&lt;&gt;"",'Debt Setup'!$H$13&lt;'Debt Setup'!$H$16),MAX(0,U70+R71-S71),0)+IF(AND('Debt Setup'!$H$14&lt;&gt;"",'Debt Setup'!$H$14&lt;'Debt Setup'!$H$16),MAX(0,Y70+V71-W71),0)+IF(AND('Debt Setup'!$H$15&lt;&gt;"",'Debt Setup'!$H$15&lt;'Debt Setup'!$H$16),MAX(0,AC70+Z71-AA71),0)+IF(AND('Debt Setup'!$H$16&lt;&gt;"",'Debt Setup'!$H$16&lt;'Debt Setup'!$H$16),MAX(0,AG70+AD71-AE71),0)+IF(AND('Debt Setup'!$H$17&lt;&gt;"",'Debt Setup'!$H$17&lt;'Debt Setup'!$H$16),MAX(0,AK70+AH71-AI71),0)+IF(AND('Debt Setup'!$H$18&lt;&gt;"",'Debt Setup'!$H$18&lt;'Debt Setup'!$H$16),MAX(0,AO70+AL71-AM71),0)+IF(AND('Debt Setup'!$H$19&lt;&gt;"",'Debt Setup'!$H$19&lt;'Debt Setup'!$H$16),MAX(0,AS70+AP71-AQ71),0)+IF(AND('Debt Setup'!$H$20&lt;&gt;"",'Debt Setup'!$H$20&lt;'Debt Setup'!$H$16),MAX(0,AW70+AT71-AU71),0)+IF(AND('Debt Setup'!$H$21&lt;&gt;"",'Debt Setup'!$H$21&lt;'Debt Setup'!$H$16),MAX(0,BA70+AX71-AY71),0))))))</x:f>
      </x:c>
      <x:c r="AG71" s="54" t="str">
        <x:f>IF('Debt Setup'!$F$3=0,"",MAX(0,AG70+AD71-AE71-AF71))</x:f>
      </x:c>
      <x:c r="AH71" s="54" t="str">
        <x:f>IF('Debt Setup'!$F$3=0,"",IF(AK70&lt;=0,0,AK70*'Debt Setup'!$D$17/100/12))</x:f>
      </x:c>
      <x:c r="AI71" s="54" t="str">
        <x:f>IF('Debt Setup'!$F$3=0,"",IF('Debt Setup'!$H$17="",0,MIN('Debt Setup'!$E$17,MAX(0,AK70+AH71))))</x:f>
      </x:c>
      <x:c r="AJ71" s="54" t="str">
        <x:f>IF('Debt Setup'!$F$3=0,"",IF('Debt Setup'!$H$17="",0,MIN(MAX(0,AK70+AH71-AI71),MAX(0,'Debt Setup'!$F$5-(G71+K71+O71+S71+W71+AA71+AE71+AI71+AM71+AQ71+AU71+AY71)-(IF(AND('Debt Setup'!$H$10&lt;&gt;"",'Debt Setup'!$H$10&lt;'Debt Setup'!$H$17),MAX(0,I70+F71-G71),0)+IF(AND('Debt Setup'!$H$11&lt;&gt;"",'Debt Setup'!$H$11&lt;'Debt Setup'!$H$17),MAX(0,M70+J71-K71),0)+IF(AND('Debt Setup'!$H$12&lt;&gt;"",'Debt Setup'!$H$12&lt;'Debt Setup'!$H$17),MAX(0,Q70+N71-O71),0)+IF(AND('Debt Setup'!$H$13&lt;&gt;"",'Debt Setup'!$H$13&lt;'Debt Setup'!$H$17),MAX(0,U70+R71-S71),0)+IF(AND('Debt Setup'!$H$14&lt;&gt;"",'Debt Setup'!$H$14&lt;'Debt Setup'!$H$17),MAX(0,Y70+V71-W71),0)+IF(AND('Debt Setup'!$H$15&lt;&gt;"",'Debt Setup'!$H$15&lt;'Debt Setup'!$H$17),MAX(0,AC70+Z71-AA71),0)+IF(AND('Debt Setup'!$H$16&lt;&gt;"",'Debt Setup'!$H$16&lt;'Debt Setup'!$H$17),MAX(0,AG70+AD71-AE71),0)+IF(AND('Debt Setup'!$H$17&lt;&gt;"",'Debt Setup'!$H$17&lt;'Debt Setup'!$H$17),MAX(0,AK70+AH71-AI71),0)+IF(AND('Debt Setup'!$H$18&lt;&gt;"",'Debt Setup'!$H$18&lt;'Debt Setup'!$H$17),MAX(0,AO70+AL71-AM71),0)+IF(AND('Debt Setup'!$H$19&lt;&gt;"",'Debt Setup'!$H$19&lt;'Debt Setup'!$H$17),MAX(0,AS70+AP71-AQ71),0)+IF(AND('Debt Setup'!$H$20&lt;&gt;"",'Debt Setup'!$H$20&lt;'Debt Setup'!$H$17),MAX(0,AW70+AT71-AU71),0)+IF(AND('Debt Setup'!$H$21&lt;&gt;"",'Debt Setup'!$H$21&lt;'Debt Setup'!$H$17),MAX(0,BA70+AX71-AY71),0))))))</x:f>
      </x:c>
      <x:c r="AK71" s="54" t="str">
        <x:f>IF('Debt Setup'!$F$3=0,"",MAX(0,AK70+AH71-AI71-AJ71))</x:f>
      </x:c>
      <x:c r="AL71" s="54" t="str">
        <x:f>IF('Debt Setup'!$F$3=0,"",IF(AO70&lt;=0,0,AO70*'Debt Setup'!$D$18/100/12))</x:f>
      </x:c>
      <x:c r="AM71" s="54" t="str">
        <x:f>IF('Debt Setup'!$F$3=0,"",IF('Debt Setup'!$H$18="",0,MIN('Debt Setup'!$E$18,MAX(0,AO70+AL71))))</x:f>
      </x:c>
      <x:c r="AN71" s="54" t="str">
        <x:f>IF('Debt Setup'!$F$3=0,"",IF('Debt Setup'!$H$18="",0,MIN(MAX(0,AO70+AL71-AM71),MAX(0,'Debt Setup'!$F$5-(G71+K71+O71+S71+W71+AA71+AE71+AI71+AM71+AQ71+AU71+AY71)-(IF(AND('Debt Setup'!$H$10&lt;&gt;"",'Debt Setup'!$H$10&lt;'Debt Setup'!$H$18),MAX(0,I70+F71-G71),0)+IF(AND('Debt Setup'!$H$11&lt;&gt;"",'Debt Setup'!$H$11&lt;'Debt Setup'!$H$18),MAX(0,M70+J71-K71),0)+IF(AND('Debt Setup'!$H$12&lt;&gt;"",'Debt Setup'!$H$12&lt;'Debt Setup'!$H$18),MAX(0,Q70+N71-O71),0)+IF(AND('Debt Setup'!$H$13&lt;&gt;"",'Debt Setup'!$H$13&lt;'Debt Setup'!$H$18),MAX(0,U70+R71-S71),0)+IF(AND('Debt Setup'!$H$14&lt;&gt;"",'Debt Setup'!$H$14&lt;'Debt Setup'!$H$18),MAX(0,Y70+V71-W71),0)+IF(AND('Debt Setup'!$H$15&lt;&gt;"",'Debt Setup'!$H$15&lt;'Debt Setup'!$H$18),MAX(0,AC70+Z71-AA71),0)+IF(AND('Debt Setup'!$H$16&lt;&gt;"",'Debt Setup'!$H$16&lt;'Debt Setup'!$H$18),MAX(0,AG70+AD71-AE71),0)+IF(AND('Debt Setup'!$H$17&lt;&gt;"",'Debt Setup'!$H$17&lt;'Debt Setup'!$H$18),MAX(0,AK70+AH71-AI71),0)+IF(AND('Debt Setup'!$H$18&lt;&gt;"",'Debt Setup'!$H$18&lt;'Debt Setup'!$H$18),MAX(0,AO70+AL71-AM71),0)+IF(AND('Debt Setup'!$H$19&lt;&gt;"",'Debt Setup'!$H$19&lt;'Debt Setup'!$H$18),MAX(0,AS70+AP71-AQ71),0)+IF(AND('Debt Setup'!$H$20&lt;&gt;"",'Debt Setup'!$H$20&lt;'Debt Setup'!$H$18),MAX(0,AW70+AT71-AU71),0)+IF(AND('Debt Setup'!$H$21&lt;&gt;"",'Debt Setup'!$H$21&lt;'Debt Setup'!$H$18),MAX(0,BA70+AX71-AY71),0))))))</x:f>
      </x:c>
      <x:c r="AO71" s="54" t="str">
        <x:f>IF('Debt Setup'!$F$3=0,"",MAX(0,AO70+AL71-AM71-AN71))</x:f>
      </x:c>
      <x:c r="AP71" s="54" t="str">
        <x:f>IF('Debt Setup'!$F$3=0,"",IF(AS70&lt;=0,0,AS70*'Debt Setup'!$D$19/100/12))</x:f>
      </x:c>
      <x:c r="AQ71" s="54" t="str">
        <x:f>IF('Debt Setup'!$F$3=0,"",IF('Debt Setup'!$H$19="",0,MIN('Debt Setup'!$E$19,MAX(0,AS70+AP71))))</x:f>
      </x:c>
      <x:c r="AR71" s="54" t="str">
        <x:f>IF('Debt Setup'!$F$3=0,"",IF('Debt Setup'!$H$19="",0,MIN(MAX(0,AS70+AP71-AQ71),MAX(0,'Debt Setup'!$F$5-(G71+K71+O71+S71+W71+AA71+AE71+AI71+AM71+AQ71+AU71+AY71)-(IF(AND('Debt Setup'!$H$10&lt;&gt;"",'Debt Setup'!$H$10&lt;'Debt Setup'!$H$19),MAX(0,I70+F71-G71),0)+IF(AND('Debt Setup'!$H$11&lt;&gt;"",'Debt Setup'!$H$11&lt;'Debt Setup'!$H$19),MAX(0,M70+J71-K71),0)+IF(AND('Debt Setup'!$H$12&lt;&gt;"",'Debt Setup'!$H$12&lt;'Debt Setup'!$H$19),MAX(0,Q70+N71-O71),0)+IF(AND('Debt Setup'!$H$13&lt;&gt;"",'Debt Setup'!$H$13&lt;'Debt Setup'!$H$19),MAX(0,U70+R71-S71),0)+IF(AND('Debt Setup'!$H$14&lt;&gt;"",'Debt Setup'!$H$14&lt;'Debt Setup'!$H$19),MAX(0,Y70+V71-W71),0)+IF(AND('Debt Setup'!$H$15&lt;&gt;"",'Debt Setup'!$H$15&lt;'Debt Setup'!$H$19),MAX(0,AC70+Z71-AA71),0)+IF(AND('Debt Setup'!$H$16&lt;&gt;"",'Debt Setup'!$H$16&lt;'Debt Setup'!$H$19),MAX(0,AG70+AD71-AE71),0)+IF(AND('Debt Setup'!$H$17&lt;&gt;"",'Debt Setup'!$H$17&lt;'Debt Setup'!$H$19),MAX(0,AK70+AH71-AI71),0)+IF(AND('Debt Setup'!$H$18&lt;&gt;"",'Debt Setup'!$H$18&lt;'Debt Setup'!$H$19),MAX(0,AO70+AL71-AM71),0)+IF(AND('Debt Setup'!$H$19&lt;&gt;"",'Debt Setup'!$H$19&lt;'Debt Setup'!$H$19),MAX(0,AS70+AP71-AQ71),0)+IF(AND('Debt Setup'!$H$20&lt;&gt;"",'Debt Setup'!$H$20&lt;'Debt Setup'!$H$19),MAX(0,AW70+AT71-AU71),0)+IF(AND('Debt Setup'!$H$21&lt;&gt;"",'Debt Setup'!$H$21&lt;'Debt Setup'!$H$19),MAX(0,BA70+AX71-AY71),0))))))</x:f>
      </x:c>
      <x:c r="AS71" s="54" t="str">
        <x:f>IF('Debt Setup'!$F$3=0,"",MAX(0,AS70+AP71-AQ71-AR71))</x:f>
      </x:c>
      <x:c r="AT71" s="54" t="str">
        <x:f>IF('Debt Setup'!$F$3=0,"",IF(AW70&lt;=0,0,AW70*'Debt Setup'!$D$20/100/12))</x:f>
      </x:c>
      <x:c r="AU71" s="54" t="str">
        <x:f>IF('Debt Setup'!$F$3=0,"",IF('Debt Setup'!$H$20="",0,MIN('Debt Setup'!$E$20,MAX(0,AW70+AT71))))</x:f>
      </x:c>
      <x:c r="AV71" s="54" t="str">
        <x:f>IF('Debt Setup'!$F$3=0,"",IF('Debt Setup'!$H$20="",0,MIN(MAX(0,AW70+AT71-AU71),MAX(0,'Debt Setup'!$F$5-(G71+K71+O71+S71+W71+AA71+AE71+AI71+AM71+AQ71+AU71+AY71)-(IF(AND('Debt Setup'!$H$10&lt;&gt;"",'Debt Setup'!$H$10&lt;'Debt Setup'!$H$20),MAX(0,I70+F71-G71),0)+IF(AND('Debt Setup'!$H$11&lt;&gt;"",'Debt Setup'!$H$11&lt;'Debt Setup'!$H$20),MAX(0,M70+J71-K71),0)+IF(AND('Debt Setup'!$H$12&lt;&gt;"",'Debt Setup'!$H$12&lt;'Debt Setup'!$H$20),MAX(0,Q70+N71-O71),0)+IF(AND('Debt Setup'!$H$13&lt;&gt;"",'Debt Setup'!$H$13&lt;'Debt Setup'!$H$20),MAX(0,U70+R71-S71),0)+IF(AND('Debt Setup'!$H$14&lt;&gt;"",'Debt Setup'!$H$14&lt;'Debt Setup'!$H$20),MAX(0,Y70+V71-W71),0)+IF(AND('Debt Setup'!$H$15&lt;&gt;"",'Debt Setup'!$H$15&lt;'Debt Setup'!$H$20),MAX(0,AC70+Z71-AA71),0)+IF(AND('Debt Setup'!$H$16&lt;&gt;"",'Debt Setup'!$H$16&lt;'Debt Setup'!$H$20),MAX(0,AG70+AD71-AE71),0)+IF(AND('Debt Setup'!$H$17&lt;&gt;"",'Debt Setup'!$H$17&lt;'Debt Setup'!$H$20),MAX(0,AK70+AH71-AI71),0)+IF(AND('Debt Setup'!$H$18&lt;&gt;"",'Debt Setup'!$H$18&lt;'Debt Setup'!$H$20),MAX(0,AO70+AL71-AM71),0)+IF(AND('Debt Setup'!$H$19&lt;&gt;"",'Debt Setup'!$H$19&lt;'Debt Setup'!$H$20),MAX(0,AS70+AP71-AQ71),0)+IF(AND('Debt Setup'!$H$20&lt;&gt;"",'Debt Setup'!$H$20&lt;'Debt Setup'!$H$20),MAX(0,AW70+AT71-AU71),0)+IF(AND('Debt Setup'!$H$21&lt;&gt;"",'Debt Setup'!$H$21&lt;'Debt Setup'!$H$20),MAX(0,BA70+AX71-AY71),0))))))</x:f>
      </x:c>
      <x:c r="AW71" s="54" t="str">
        <x:f>IF('Debt Setup'!$F$3=0,"",MAX(0,AW70+AT71-AU71-AV71))</x:f>
      </x:c>
      <x:c r="AX71" s="54" t="str">
        <x:f>IF('Debt Setup'!$F$3=0,"",IF(BA70&lt;=0,0,BA70*'Debt Setup'!$D$21/100/12))</x:f>
      </x:c>
      <x:c r="AY71" s="54" t="str">
        <x:f>IF('Debt Setup'!$F$3=0,"",IF('Debt Setup'!$H$21="",0,MIN('Debt Setup'!$E$21,MAX(0,BA70+AX71))))</x:f>
      </x:c>
      <x:c r="AZ71" s="54" t="str">
        <x:f>IF('Debt Setup'!$F$3=0,"",IF('Debt Setup'!$H$21="",0,MIN(MAX(0,BA70+AX71-AY71),MAX(0,'Debt Setup'!$F$5-(G71+K71+O71+S71+W71+AA71+AE71+AI71+AM71+AQ71+AU71+AY71)-(IF(AND('Debt Setup'!$H$10&lt;&gt;"",'Debt Setup'!$H$10&lt;'Debt Setup'!$H$21),MAX(0,I70+F71-G71),0)+IF(AND('Debt Setup'!$H$11&lt;&gt;"",'Debt Setup'!$H$11&lt;'Debt Setup'!$H$21),MAX(0,M70+J71-K71),0)+IF(AND('Debt Setup'!$H$12&lt;&gt;"",'Debt Setup'!$H$12&lt;'Debt Setup'!$H$21),MAX(0,Q70+N71-O71),0)+IF(AND('Debt Setup'!$H$13&lt;&gt;"",'Debt Setup'!$H$13&lt;'Debt Setup'!$H$21),MAX(0,U70+R71-S71),0)+IF(AND('Debt Setup'!$H$14&lt;&gt;"",'Debt Setup'!$H$14&lt;'Debt Setup'!$H$21),MAX(0,Y70+V71-W71),0)+IF(AND('Debt Setup'!$H$15&lt;&gt;"",'Debt Setup'!$H$15&lt;'Debt Setup'!$H$21),MAX(0,AC70+Z71-AA71),0)+IF(AND('Debt Setup'!$H$16&lt;&gt;"",'Debt Setup'!$H$16&lt;'Debt Setup'!$H$21),MAX(0,AG70+AD71-AE71),0)+IF(AND('Debt Setup'!$H$17&lt;&gt;"",'Debt Setup'!$H$17&lt;'Debt Setup'!$H$21),MAX(0,AK70+AH71-AI71),0)+IF(AND('Debt Setup'!$H$18&lt;&gt;"",'Debt Setup'!$H$18&lt;'Debt Setup'!$H$21),MAX(0,AO70+AL71-AM71),0)+IF(AND('Debt Setup'!$H$19&lt;&gt;"",'Debt Setup'!$H$19&lt;'Debt Setup'!$H$21),MAX(0,AS70+AP71-AQ71),0)+IF(AND('Debt Setup'!$H$20&lt;&gt;"",'Debt Setup'!$H$20&lt;'Debt Setup'!$H$21),MAX(0,AW70+AT71-AU71),0)+IF(AND('Debt Setup'!$H$21&lt;&gt;"",'Debt Setup'!$H$21&lt;'Debt Setup'!$H$21),MAX(0,BA70+AX71-AY71),0))))))</x:f>
      </x:c>
      <x:c r="BA71" s="54" t="str">
        <x:f>IF('Debt Setup'!$F$3=0,"",MAX(0,BA70+AX71-AY71-AZ71))</x:f>
      </x:c>
    </x:row>
    <x:row r="72">
      <x:c r="A72" t="n">
        <x:v>67</x:v>
      </x:c>
      <x:c r="B72" s="86" t="str">
        <x:f>IF('Debt Setup'!$F$3=0,"",DATE(YEAR('Debt Setup'!$B$6),MONTH('Debt Setup'!$B$6)+A72-1,1))</x:f>
      </x:c>
      <x:c r="C72" s="54" t="str">
        <x:f>IF('Debt Setup'!$F$3=0,"",I72+M72+Q72+U72+Y72+AC72+AG72+AK72+AO72+AS72+AW72+BA72)</x:f>
      </x:c>
      <x:c r="D72" s="54" t="str">
        <x:f>IF('Debt Setup'!$F$3=0,"",G72+H72+K72+L72+O72+P72+S72+T72+W72+X72+AA72+AB72+AE72+AF72+AI72+AJ72+AM72+AN72+AQ72+AR72+AU72+AV72+AY72+AZ72)</x:f>
      </x:c>
      <x:c r="E72" s="54" t="str">
        <x:f>IF('Debt Setup'!$F$3=0,"",F72+J72+N72+R72+V72+Z72+AD72+AH72+AL72+AP72+AT72+AX72)</x:f>
      </x:c>
      <x:c r="F72" s="54" t="str">
        <x:f>IF('Debt Setup'!$F$3=0,"",IF(I71&lt;=0,0,I71*'Debt Setup'!$D$10/100/12))</x:f>
      </x:c>
      <x:c r="G72" s="54" t="str">
        <x:f>IF('Debt Setup'!$F$3=0,"",IF('Debt Setup'!$H$10="",0,MIN('Debt Setup'!$E$10,MAX(0,I71+F72))))</x:f>
      </x:c>
      <x:c r="H72" s="54" t="str">
        <x:f>IF('Debt Setup'!$F$3=0,"",IF('Debt Setup'!$H$10="",0,MIN(MAX(0,I71+F72-G72),MAX(0,'Debt Setup'!$F$5-(G72+K72+O72+S72+W72+AA72+AE72+AI72+AM72+AQ72+AU72+AY72)-(IF(AND('Debt Setup'!$H$10&lt;&gt;"",'Debt Setup'!$H$10&lt;'Debt Setup'!$H$10),MAX(0,I71+F72-G72),0)+IF(AND('Debt Setup'!$H$11&lt;&gt;"",'Debt Setup'!$H$11&lt;'Debt Setup'!$H$10),MAX(0,M71+J72-K72),0)+IF(AND('Debt Setup'!$H$12&lt;&gt;"",'Debt Setup'!$H$12&lt;'Debt Setup'!$H$10),MAX(0,Q71+N72-O72),0)+IF(AND('Debt Setup'!$H$13&lt;&gt;"",'Debt Setup'!$H$13&lt;'Debt Setup'!$H$10),MAX(0,U71+R72-S72),0)+IF(AND('Debt Setup'!$H$14&lt;&gt;"",'Debt Setup'!$H$14&lt;'Debt Setup'!$H$10),MAX(0,Y71+V72-W72),0)+IF(AND('Debt Setup'!$H$15&lt;&gt;"",'Debt Setup'!$H$15&lt;'Debt Setup'!$H$10),MAX(0,AC71+Z72-AA72),0)+IF(AND('Debt Setup'!$H$16&lt;&gt;"",'Debt Setup'!$H$16&lt;'Debt Setup'!$H$10),MAX(0,AG71+AD72-AE72),0)+IF(AND('Debt Setup'!$H$17&lt;&gt;"",'Debt Setup'!$H$17&lt;'Debt Setup'!$H$10),MAX(0,AK71+AH72-AI72),0)+IF(AND('Debt Setup'!$H$18&lt;&gt;"",'Debt Setup'!$H$18&lt;'Debt Setup'!$H$10),MAX(0,AO71+AL72-AM72),0)+IF(AND('Debt Setup'!$H$19&lt;&gt;"",'Debt Setup'!$H$19&lt;'Debt Setup'!$H$10),MAX(0,AS71+AP72-AQ72),0)+IF(AND('Debt Setup'!$H$20&lt;&gt;"",'Debt Setup'!$H$20&lt;'Debt Setup'!$H$10),MAX(0,AW71+AT72-AU72),0)+IF(AND('Debt Setup'!$H$21&lt;&gt;"",'Debt Setup'!$H$21&lt;'Debt Setup'!$H$10),MAX(0,BA71+AX72-AY72),0))))))</x:f>
      </x:c>
      <x:c r="I72" s="54" t="str">
        <x:f>IF('Debt Setup'!$F$3=0,"",MAX(0,I71+F72-G72-H72))</x:f>
      </x:c>
      <x:c r="J72" s="54" t="str">
        <x:f>IF('Debt Setup'!$F$3=0,"",IF(M71&lt;=0,0,M71*'Debt Setup'!$D$11/100/12))</x:f>
      </x:c>
      <x:c r="K72" s="54" t="str">
        <x:f>IF('Debt Setup'!$F$3=0,"",IF('Debt Setup'!$H$11="",0,MIN('Debt Setup'!$E$11,MAX(0,M71+J72))))</x:f>
      </x:c>
      <x:c r="L72" s="54" t="str">
        <x:f>IF('Debt Setup'!$F$3=0,"",IF('Debt Setup'!$H$11="",0,MIN(MAX(0,M71+J72-K72),MAX(0,'Debt Setup'!$F$5-(G72+K72+O72+S72+W72+AA72+AE72+AI72+AM72+AQ72+AU72+AY72)-(IF(AND('Debt Setup'!$H$10&lt;&gt;"",'Debt Setup'!$H$10&lt;'Debt Setup'!$H$11),MAX(0,I71+F72-G72),0)+IF(AND('Debt Setup'!$H$11&lt;&gt;"",'Debt Setup'!$H$11&lt;'Debt Setup'!$H$11),MAX(0,M71+J72-K72),0)+IF(AND('Debt Setup'!$H$12&lt;&gt;"",'Debt Setup'!$H$12&lt;'Debt Setup'!$H$11),MAX(0,Q71+N72-O72),0)+IF(AND('Debt Setup'!$H$13&lt;&gt;"",'Debt Setup'!$H$13&lt;'Debt Setup'!$H$11),MAX(0,U71+R72-S72),0)+IF(AND('Debt Setup'!$H$14&lt;&gt;"",'Debt Setup'!$H$14&lt;'Debt Setup'!$H$11),MAX(0,Y71+V72-W72),0)+IF(AND('Debt Setup'!$H$15&lt;&gt;"",'Debt Setup'!$H$15&lt;'Debt Setup'!$H$11),MAX(0,AC71+Z72-AA72),0)+IF(AND('Debt Setup'!$H$16&lt;&gt;"",'Debt Setup'!$H$16&lt;'Debt Setup'!$H$11),MAX(0,AG71+AD72-AE72),0)+IF(AND('Debt Setup'!$H$17&lt;&gt;"",'Debt Setup'!$H$17&lt;'Debt Setup'!$H$11),MAX(0,AK71+AH72-AI72),0)+IF(AND('Debt Setup'!$H$18&lt;&gt;"",'Debt Setup'!$H$18&lt;'Debt Setup'!$H$11),MAX(0,AO71+AL72-AM72),0)+IF(AND('Debt Setup'!$H$19&lt;&gt;"",'Debt Setup'!$H$19&lt;'Debt Setup'!$H$11),MAX(0,AS71+AP72-AQ72),0)+IF(AND('Debt Setup'!$H$20&lt;&gt;"",'Debt Setup'!$H$20&lt;'Debt Setup'!$H$11),MAX(0,AW71+AT72-AU72),0)+IF(AND('Debt Setup'!$H$21&lt;&gt;"",'Debt Setup'!$H$21&lt;'Debt Setup'!$H$11),MAX(0,BA71+AX72-AY72),0))))))</x:f>
      </x:c>
      <x:c r="M72" s="54" t="str">
        <x:f>IF('Debt Setup'!$F$3=0,"",MAX(0,M71+J72-K72-L72))</x:f>
      </x:c>
      <x:c r="N72" s="54" t="str">
        <x:f>IF('Debt Setup'!$F$3=0,"",IF(Q71&lt;=0,0,Q71*'Debt Setup'!$D$12/100/12))</x:f>
      </x:c>
      <x:c r="O72" s="54" t="str">
        <x:f>IF('Debt Setup'!$F$3=0,"",IF('Debt Setup'!$H$12="",0,MIN('Debt Setup'!$E$12,MAX(0,Q71+N72))))</x:f>
      </x:c>
      <x:c r="P72" s="54" t="str">
        <x:f>IF('Debt Setup'!$F$3=0,"",IF('Debt Setup'!$H$12="",0,MIN(MAX(0,Q71+N72-O72),MAX(0,'Debt Setup'!$F$5-(G72+K72+O72+S72+W72+AA72+AE72+AI72+AM72+AQ72+AU72+AY72)-(IF(AND('Debt Setup'!$H$10&lt;&gt;"",'Debt Setup'!$H$10&lt;'Debt Setup'!$H$12),MAX(0,I71+F72-G72),0)+IF(AND('Debt Setup'!$H$11&lt;&gt;"",'Debt Setup'!$H$11&lt;'Debt Setup'!$H$12),MAX(0,M71+J72-K72),0)+IF(AND('Debt Setup'!$H$12&lt;&gt;"",'Debt Setup'!$H$12&lt;'Debt Setup'!$H$12),MAX(0,Q71+N72-O72),0)+IF(AND('Debt Setup'!$H$13&lt;&gt;"",'Debt Setup'!$H$13&lt;'Debt Setup'!$H$12),MAX(0,U71+R72-S72),0)+IF(AND('Debt Setup'!$H$14&lt;&gt;"",'Debt Setup'!$H$14&lt;'Debt Setup'!$H$12),MAX(0,Y71+V72-W72),0)+IF(AND('Debt Setup'!$H$15&lt;&gt;"",'Debt Setup'!$H$15&lt;'Debt Setup'!$H$12),MAX(0,AC71+Z72-AA72),0)+IF(AND('Debt Setup'!$H$16&lt;&gt;"",'Debt Setup'!$H$16&lt;'Debt Setup'!$H$12),MAX(0,AG71+AD72-AE72),0)+IF(AND('Debt Setup'!$H$17&lt;&gt;"",'Debt Setup'!$H$17&lt;'Debt Setup'!$H$12),MAX(0,AK71+AH72-AI72),0)+IF(AND('Debt Setup'!$H$18&lt;&gt;"",'Debt Setup'!$H$18&lt;'Debt Setup'!$H$12),MAX(0,AO71+AL72-AM72),0)+IF(AND('Debt Setup'!$H$19&lt;&gt;"",'Debt Setup'!$H$19&lt;'Debt Setup'!$H$12),MAX(0,AS71+AP72-AQ72),0)+IF(AND('Debt Setup'!$H$20&lt;&gt;"",'Debt Setup'!$H$20&lt;'Debt Setup'!$H$12),MAX(0,AW71+AT72-AU72),0)+IF(AND('Debt Setup'!$H$21&lt;&gt;"",'Debt Setup'!$H$21&lt;'Debt Setup'!$H$12),MAX(0,BA71+AX72-AY72),0))))))</x:f>
      </x:c>
      <x:c r="Q72" s="54" t="str">
        <x:f>IF('Debt Setup'!$F$3=0,"",MAX(0,Q71+N72-O72-P72))</x:f>
      </x:c>
      <x:c r="R72" s="54" t="str">
        <x:f>IF('Debt Setup'!$F$3=0,"",IF(U71&lt;=0,0,U71*'Debt Setup'!$D$13/100/12))</x:f>
      </x:c>
      <x:c r="S72" s="54" t="str">
        <x:f>IF('Debt Setup'!$F$3=0,"",IF('Debt Setup'!$H$13="",0,MIN('Debt Setup'!$E$13,MAX(0,U71+R72))))</x:f>
      </x:c>
      <x:c r="T72" s="54" t="str">
        <x:f>IF('Debt Setup'!$F$3=0,"",IF('Debt Setup'!$H$13="",0,MIN(MAX(0,U71+R72-S72),MAX(0,'Debt Setup'!$F$5-(G72+K72+O72+S72+W72+AA72+AE72+AI72+AM72+AQ72+AU72+AY72)-(IF(AND('Debt Setup'!$H$10&lt;&gt;"",'Debt Setup'!$H$10&lt;'Debt Setup'!$H$13),MAX(0,I71+F72-G72),0)+IF(AND('Debt Setup'!$H$11&lt;&gt;"",'Debt Setup'!$H$11&lt;'Debt Setup'!$H$13),MAX(0,M71+J72-K72),0)+IF(AND('Debt Setup'!$H$12&lt;&gt;"",'Debt Setup'!$H$12&lt;'Debt Setup'!$H$13),MAX(0,Q71+N72-O72),0)+IF(AND('Debt Setup'!$H$13&lt;&gt;"",'Debt Setup'!$H$13&lt;'Debt Setup'!$H$13),MAX(0,U71+R72-S72),0)+IF(AND('Debt Setup'!$H$14&lt;&gt;"",'Debt Setup'!$H$14&lt;'Debt Setup'!$H$13),MAX(0,Y71+V72-W72),0)+IF(AND('Debt Setup'!$H$15&lt;&gt;"",'Debt Setup'!$H$15&lt;'Debt Setup'!$H$13),MAX(0,AC71+Z72-AA72),0)+IF(AND('Debt Setup'!$H$16&lt;&gt;"",'Debt Setup'!$H$16&lt;'Debt Setup'!$H$13),MAX(0,AG71+AD72-AE72),0)+IF(AND('Debt Setup'!$H$17&lt;&gt;"",'Debt Setup'!$H$17&lt;'Debt Setup'!$H$13),MAX(0,AK71+AH72-AI72),0)+IF(AND('Debt Setup'!$H$18&lt;&gt;"",'Debt Setup'!$H$18&lt;'Debt Setup'!$H$13),MAX(0,AO71+AL72-AM72),0)+IF(AND('Debt Setup'!$H$19&lt;&gt;"",'Debt Setup'!$H$19&lt;'Debt Setup'!$H$13),MAX(0,AS71+AP72-AQ72),0)+IF(AND('Debt Setup'!$H$20&lt;&gt;"",'Debt Setup'!$H$20&lt;'Debt Setup'!$H$13),MAX(0,AW71+AT72-AU72),0)+IF(AND('Debt Setup'!$H$21&lt;&gt;"",'Debt Setup'!$H$21&lt;'Debt Setup'!$H$13),MAX(0,BA71+AX72-AY72),0))))))</x:f>
      </x:c>
      <x:c r="U72" s="54" t="str">
        <x:f>IF('Debt Setup'!$F$3=0,"",MAX(0,U71+R72-S72-T72))</x:f>
      </x:c>
      <x:c r="V72" s="54" t="str">
        <x:f>IF('Debt Setup'!$F$3=0,"",IF(Y71&lt;=0,0,Y71*'Debt Setup'!$D$14/100/12))</x:f>
      </x:c>
      <x:c r="W72" s="54" t="str">
        <x:f>IF('Debt Setup'!$F$3=0,"",IF('Debt Setup'!$H$14="",0,MIN('Debt Setup'!$E$14,MAX(0,Y71+V72))))</x:f>
      </x:c>
      <x:c r="X72" s="54" t="str">
        <x:f>IF('Debt Setup'!$F$3=0,"",IF('Debt Setup'!$H$14="",0,MIN(MAX(0,Y71+V72-W72),MAX(0,'Debt Setup'!$F$5-(G72+K72+O72+S72+W72+AA72+AE72+AI72+AM72+AQ72+AU72+AY72)-(IF(AND('Debt Setup'!$H$10&lt;&gt;"",'Debt Setup'!$H$10&lt;'Debt Setup'!$H$14),MAX(0,I71+F72-G72),0)+IF(AND('Debt Setup'!$H$11&lt;&gt;"",'Debt Setup'!$H$11&lt;'Debt Setup'!$H$14),MAX(0,M71+J72-K72),0)+IF(AND('Debt Setup'!$H$12&lt;&gt;"",'Debt Setup'!$H$12&lt;'Debt Setup'!$H$14),MAX(0,Q71+N72-O72),0)+IF(AND('Debt Setup'!$H$13&lt;&gt;"",'Debt Setup'!$H$13&lt;'Debt Setup'!$H$14),MAX(0,U71+R72-S72),0)+IF(AND('Debt Setup'!$H$14&lt;&gt;"",'Debt Setup'!$H$14&lt;'Debt Setup'!$H$14),MAX(0,Y71+V72-W72),0)+IF(AND('Debt Setup'!$H$15&lt;&gt;"",'Debt Setup'!$H$15&lt;'Debt Setup'!$H$14),MAX(0,AC71+Z72-AA72),0)+IF(AND('Debt Setup'!$H$16&lt;&gt;"",'Debt Setup'!$H$16&lt;'Debt Setup'!$H$14),MAX(0,AG71+AD72-AE72),0)+IF(AND('Debt Setup'!$H$17&lt;&gt;"",'Debt Setup'!$H$17&lt;'Debt Setup'!$H$14),MAX(0,AK71+AH72-AI72),0)+IF(AND('Debt Setup'!$H$18&lt;&gt;"",'Debt Setup'!$H$18&lt;'Debt Setup'!$H$14),MAX(0,AO71+AL72-AM72),0)+IF(AND('Debt Setup'!$H$19&lt;&gt;"",'Debt Setup'!$H$19&lt;'Debt Setup'!$H$14),MAX(0,AS71+AP72-AQ72),0)+IF(AND('Debt Setup'!$H$20&lt;&gt;"",'Debt Setup'!$H$20&lt;'Debt Setup'!$H$14),MAX(0,AW71+AT72-AU72),0)+IF(AND('Debt Setup'!$H$21&lt;&gt;"",'Debt Setup'!$H$21&lt;'Debt Setup'!$H$14),MAX(0,BA71+AX72-AY72),0))))))</x:f>
      </x:c>
      <x:c r="Y72" s="54" t="str">
        <x:f>IF('Debt Setup'!$F$3=0,"",MAX(0,Y71+V72-W72-X72))</x:f>
      </x:c>
      <x:c r="Z72" s="54" t="str">
        <x:f>IF('Debt Setup'!$F$3=0,"",IF(AC71&lt;=0,0,AC71*'Debt Setup'!$D$15/100/12))</x:f>
      </x:c>
      <x:c r="AA72" s="54" t="str">
        <x:f>IF('Debt Setup'!$F$3=0,"",IF('Debt Setup'!$H$15="",0,MIN('Debt Setup'!$E$15,MAX(0,AC71+Z72))))</x:f>
      </x:c>
      <x:c r="AB72" s="54" t="str">
        <x:f>IF('Debt Setup'!$F$3=0,"",IF('Debt Setup'!$H$15="",0,MIN(MAX(0,AC71+Z72-AA72),MAX(0,'Debt Setup'!$F$5-(G72+K72+O72+S72+W72+AA72+AE72+AI72+AM72+AQ72+AU72+AY72)-(IF(AND('Debt Setup'!$H$10&lt;&gt;"",'Debt Setup'!$H$10&lt;'Debt Setup'!$H$15),MAX(0,I71+F72-G72),0)+IF(AND('Debt Setup'!$H$11&lt;&gt;"",'Debt Setup'!$H$11&lt;'Debt Setup'!$H$15),MAX(0,M71+J72-K72),0)+IF(AND('Debt Setup'!$H$12&lt;&gt;"",'Debt Setup'!$H$12&lt;'Debt Setup'!$H$15),MAX(0,Q71+N72-O72),0)+IF(AND('Debt Setup'!$H$13&lt;&gt;"",'Debt Setup'!$H$13&lt;'Debt Setup'!$H$15),MAX(0,U71+R72-S72),0)+IF(AND('Debt Setup'!$H$14&lt;&gt;"",'Debt Setup'!$H$14&lt;'Debt Setup'!$H$15),MAX(0,Y71+V72-W72),0)+IF(AND('Debt Setup'!$H$15&lt;&gt;"",'Debt Setup'!$H$15&lt;'Debt Setup'!$H$15),MAX(0,AC71+Z72-AA72),0)+IF(AND('Debt Setup'!$H$16&lt;&gt;"",'Debt Setup'!$H$16&lt;'Debt Setup'!$H$15),MAX(0,AG71+AD72-AE72),0)+IF(AND('Debt Setup'!$H$17&lt;&gt;"",'Debt Setup'!$H$17&lt;'Debt Setup'!$H$15),MAX(0,AK71+AH72-AI72),0)+IF(AND('Debt Setup'!$H$18&lt;&gt;"",'Debt Setup'!$H$18&lt;'Debt Setup'!$H$15),MAX(0,AO71+AL72-AM72),0)+IF(AND('Debt Setup'!$H$19&lt;&gt;"",'Debt Setup'!$H$19&lt;'Debt Setup'!$H$15),MAX(0,AS71+AP72-AQ72),0)+IF(AND('Debt Setup'!$H$20&lt;&gt;"",'Debt Setup'!$H$20&lt;'Debt Setup'!$H$15),MAX(0,AW71+AT72-AU72),0)+IF(AND('Debt Setup'!$H$21&lt;&gt;"",'Debt Setup'!$H$21&lt;'Debt Setup'!$H$15),MAX(0,BA71+AX72-AY72),0))))))</x:f>
      </x:c>
      <x:c r="AC72" s="54" t="str">
        <x:f>IF('Debt Setup'!$F$3=0,"",MAX(0,AC71+Z72-AA72-AB72))</x:f>
      </x:c>
      <x:c r="AD72" s="54" t="str">
        <x:f>IF('Debt Setup'!$F$3=0,"",IF(AG71&lt;=0,0,AG71*'Debt Setup'!$D$16/100/12))</x:f>
      </x:c>
      <x:c r="AE72" s="54" t="str">
        <x:f>IF('Debt Setup'!$F$3=0,"",IF('Debt Setup'!$H$16="",0,MIN('Debt Setup'!$E$16,MAX(0,AG71+AD72))))</x:f>
      </x:c>
      <x:c r="AF72" s="54" t="str">
        <x:f>IF('Debt Setup'!$F$3=0,"",IF('Debt Setup'!$H$16="",0,MIN(MAX(0,AG71+AD72-AE72),MAX(0,'Debt Setup'!$F$5-(G72+K72+O72+S72+W72+AA72+AE72+AI72+AM72+AQ72+AU72+AY72)-(IF(AND('Debt Setup'!$H$10&lt;&gt;"",'Debt Setup'!$H$10&lt;'Debt Setup'!$H$16),MAX(0,I71+F72-G72),0)+IF(AND('Debt Setup'!$H$11&lt;&gt;"",'Debt Setup'!$H$11&lt;'Debt Setup'!$H$16),MAX(0,M71+J72-K72),0)+IF(AND('Debt Setup'!$H$12&lt;&gt;"",'Debt Setup'!$H$12&lt;'Debt Setup'!$H$16),MAX(0,Q71+N72-O72),0)+IF(AND('Debt Setup'!$H$13&lt;&gt;"",'Debt Setup'!$H$13&lt;'Debt Setup'!$H$16),MAX(0,U71+R72-S72),0)+IF(AND('Debt Setup'!$H$14&lt;&gt;"",'Debt Setup'!$H$14&lt;'Debt Setup'!$H$16),MAX(0,Y71+V72-W72),0)+IF(AND('Debt Setup'!$H$15&lt;&gt;"",'Debt Setup'!$H$15&lt;'Debt Setup'!$H$16),MAX(0,AC71+Z72-AA72),0)+IF(AND('Debt Setup'!$H$16&lt;&gt;"",'Debt Setup'!$H$16&lt;'Debt Setup'!$H$16),MAX(0,AG71+AD72-AE72),0)+IF(AND('Debt Setup'!$H$17&lt;&gt;"",'Debt Setup'!$H$17&lt;'Debt Setup'!$H$16),MAX(0,AK71+AH72-AI72),0)+IF(AND('Debt Setup'!$H$18&lt;&gt;"",'Debt Setup'!$H$18&lt;'Debt Setup'!$H$16),MAX(0,AO71+AL72-AM72),0)+IF(AND('Debt Setup'!$H$19&lt;&gt;"",'Debt Setup'!$H$19&lt;'Debt Setup'!$H$16),MAX(0,AS71+AP72-AQ72),0)+IF(AND('Debt Setup'!$H$20&lt;&gt;"",'Debt Setup'!$H$20&lt;'Debt Setup'!$H$16),MAX(0,AW71+AT72-AU72),0)+IF(AND('Debt Setup'!$H$21&lt;&gt;"",'Debt Setup'!$H$21&lt;'Debt Setup'!$H$16),MAX(0,BA71+AX72-AY72),0))))))</x:f>
      </x:c>
      <x:c r="AG72" s="54" t="str">
        <x:f>IF('Debt Setup'!$F$3=0,"",MAX(0,AG71+AD72-AE72-AF72))</x:f>
      </x:c>
      <x:c r="AH72" s="54" t="str">
        <x:f>IF('Debt Setup'!$F$3=0,"",IF(AK71&lt;=0,0,AK71*'Debt Setup'!$D$17/100/12))</x:f>
      </x:c>
      <x:c r="AI72" s="54" t="str">
        <x:f>IF('Debt Setup'!$F$3=0,"",IF('Debt Setup'!$H$17="",0,MIN('Debt Setup'!$E$17,MAX(0,AK71+AH72))))</x:f>
      </x:c>
      <x:c r="AJ72" s="54" t="str">
        <x:f>IF('Debt Setup'!$F$3=0,"",IF('Debt Setup'!$H$17="",0,MIN(MAX(0,AK71+AH72-AI72),MAX(0,'Debt Setup'!$F$5-(G72+K72+O72+S72+W72+AA72+AE72+AI72+AM72+AQ72+AU72+AY72)-(IF(AND('Debt Setup'!$H$10&lt;&gt;"",'Debt Setup'!$H$10&lt;'Debt Setup'!$H$17),MAX(0,I71+F72-G72),0)+IF(AND('Debt Setup'!$H$11&lt;&gt;"",'Debt Setup'!$H$11&lt;'Debt Setup'!$H$17),MAX(0,M71+J72-K72),0)+IF(AND('Debt Setup'!$H$12&lt;&gt;"",'Debt Setup'!$H$12&lt;'Debt Setup'!$H$17),MAX(0,Q71+N72-O72),0)+IF(AND('Debt Setup'!$H$13&lt;&gt;"",'Debt Setup'!$H$13&lt;'Debt Setup'!$H$17),MAX(0,U71+R72-S72),0)+IF(AND('Debt Setup'!$H$14&lt;&gt;"",'Debt Setup'!$H$14&lt;'Debt Setup'!$H$17),MAX(0,Y71+V72-W72),0)+IF(AND('Debt Setup'!$H$15&lt;&gt;"",'Debt Setup'!$H$15&lt;'Debt Setup'!$H$17),MAX(0,AC71+Z72-AA72),0)+IF(AND('Debt Setup'!$H$16&lt;&gt;"",'Debt Setup'!$H$16&lt;'Debt Setup'!$H$17),MAX(0,AG71+AD72-AE72),0)+IF(AND('Debt Setup'!$H$17&lt;&gt;"",'Debt Setup'!$H$17&lt;'Debt Setup'!$H$17),MAX(0,AK71+AH72-AI72),0)+IF(AND('Debt Setup'!$H$18&lt;&gt;"",'Debt Setup'!$H$18&lt;'Debt Setup'!$H$17),MAX(0,AO71+AL72-AM72),0)+IF(AND('Debt Setup'!$H$19&lt;&gt;"",'Debt Setup'!$H$19&lt;'Debt Setup'!$H$17),MAX(0,AS71+AP72-AQ72),0)+IF(AND('Debt Setup'!$H$20&lt;&gt;"",'Debt Setup'!$H$20&lt;'Debt Setup'!$H$17),MAX(0,AW71+AT72-AU72),0)+IF(AND('Debt Setup'!$H$21&lt;&gt;"",'Debt Setup'!$H$21&lt;'Debt Setup'!$H$17),MAX(0,BA71+AX72-AY72),0))))))</x:f>
      </x:c>
      <x:c r="AK72" s="54" t="str">
        <x:f>IF('Debt Setup'!$F$3=0,"",MAX(0,AK71+AH72-AI72-AJ72))</x:f>
      </x:c>
      <x:c r="AL72" s="54" t="str">
        <x:f>IF('Debt Setup'!$F$3=0,"",IF(AO71&lt;=0,0,AO71*'Debt Setup'!$D$18/100/12))</x:f>
      </x:c>
      <x:c r="AM72" s="54" t="str">
        <x:f>IF('Debt Setup'!$F$3=0,"",IF('Debt Setup'!$H$18="",0,MIN('Debt Setup'!$E$18,MAX(0,AO71+AL72))))</x:f>
      </x:c>
      <x:c r="AN72" s="54" t="str">
        <x:f>IF('Debt Setup'!$F$3=0,"",IF('Debt Setup'!$H$18="",0,MIN(MAX(0,AO71+AL72-AM72),MAX(0,'Debt Setup'!$F$5-(G72+K72+O72+S72+W72+AA72+AE72+AI72+AM72+AQ72+AU72+AY72)-(IF(AND('Debt Setup'!$H$10&lt;&gt;"",'Debt Setup'!$H$10&lt;'Debt Setup'!$H$18),MAX(0,I71+F72-G72),0)+IF(AND('Debt Setup'!$H$11&lt;&gt;"",'Debt Setup'!$H$11&lt;'Debt Setup'!$H$18),MAX(0,M71+J72-K72),0)+IF(AND('Debt Setup'!$H$12&lt;&gt;"",'Debt Setup'!$H$12&lt;'Debt Setup'!$H$18),MAX(0,Q71+N72-O72),0)+IF(AND('Debt Setup'!$H$13&lt;&gt;"",'Debt Setup'!$H$13&lt;'Debt Setup'!$H$18),MAX(0,U71+R72-S72),0)+IF(AND('Debt Setup'!$H$14&lt;&gt;"",'Debt Setup'!$H$14&lt;'Debt Setup'!$H$18),MAX(0,Y71+V72-W72),0)+IF(AND('Debt Setup'!$H$15&lt;&gt;"",'Debt Setup'!$H$15&lt;'Debt Setup'!$H$18),MAX(0,AC71+Z72-AA72),0)+IF(AND('Debt Setup'!$H$16&lt;&gt;"",'Debt Setup'!$H$16&lt;'Debt Setup'!$H$18),MAX(0,AG71+AD72-AE72),0)+IF(AND('Debt Setup'!$H$17&lt;&gt;"",'Debt Setup'!$H$17&lt;'Debt Setup'!$H$18),MAX(0,AK71+AH72-AI72),0)+IF(AND('Debt Setup'!$H$18&lt;&gt;"",'Debt Setup'!$H$18&lt;'Debt Setup'!$H$18),MAX(0,AO71+AL72-AM72),0)+IF(AND('Debt Setup'!$H$19&lt;&gt;"",'Debt Setup'!$H$19&lt;'Debt Setup'!$H$18),MAX(0,AS71+AP72-AQ72),0)+IF(AND('Debt Setup'!$H$20&lt;&gt;"",'Debt Setup'!$H$20&lt;'Debt Setup'!$H$18),MAX(0,AW71+AT72-AU72),0)+IF(AND('Debt Setup'!$H$21&lt;&gt;"",'Debt Setup'!$H$21&lt;'Debt Setup'!$H$18),MAX(0,BA71+AX72-AY72),0))))))</x:f>
      </x:c>
      <x:c r="AO72" s="54" t="str">
        <x:f>IF('Debt Setup'!$F$3=0,"",MAX(0,AO71+AL72-AM72-AN72))</x:f>
      </x:c>
      <x:c r="AP72" s="54" t="str">
        <x:f>IF('Debt Setup'!$F$3=0,"",IF(AS71&lt;=0,0,AS71*'Debt Setup'!$D$19/100/12))</x:f>
      </x:c>
      <x:c r="AQ72" s="54" t="str">
        <x:f>IF('Debt Setup'!$F$3=0,"",IF('Debt Setup'!$H$19="",0,MIN('Debt Setup'!$E$19,MAX(0,AS71+AP72))))</x:f>
      </x:c>
      <x:c r="AR72" s="54" t="str">
        <x:f>IF('Debt Setup'!$F$3=0,"",IF('Debt Setup'!$H$19="",0,MIN(MAX(0,AS71+AP72-AQ72),MAX(0,'Debt Setup'!$F$5-(G72+K72+O72+S72+W72+AA72+AE72+AI72+AM72+AQ72+AU72+AY72)-(IF(AND('Debt Setup'!$H$10&lt;&gt;"",'Debt Setup'!$H$10&lt;'Debt Setup'!$H$19),MAX(0,I71+F72-G72),0)+IF(AND('Debt Setup'!$H$11&lt;&gt;"",'Debt Setup'!$H$11&lt;'Debt Setup'!$H$19),MAX(0,M71+J72-K72),0)+IF(AND('Debt Setup'!$H$12&lt;&gt;"",'Debt Setup'!$H$12&lt;'Debt Setup'!$H$19),MAX(0,Q71+N72-O72),0)+IF(AND('Debt Setup'!$H$13&lt;&gt;"",'Debt Setup'!$H$13&lt;'Debt Setup'!$H$19),MAX(0,U71+R72-S72),0)+IF(AND('Debt Setup'!$H$14&lt;&gt;"",'Debt Setup'!$H$14&lt;'Debt Setup'!$H$19),MAX(0,Y71+V72-W72),0)+IF(AND('Debt Setup'!$H$15&lt;&gt;"",'Debt Setup'!$H$15&lt;'Debt Setup'!$H$19),MAX(0,AC71+Z72-AA72),0)+IF(AND('Debt Setup'!$H$16&lt;&gt;"",'Debt Setup'!$H$16&lt;'Debt Setup'!$H$19),MAX(0,AG71+AD72-AE72),0)+IF(AND('Debt Setup'!$H$17&lt;&gt;"",'Debt Setup'!$H$17&lt;'Debt Setup'!$H$19),MAX(0,AK71+AH72-AI72),0)+IF(AND('Debt Setup'!$H$18&lt;&gt;"",'Debt Setup'!$H$18&lt;'Debt Setup'!$H$19),MAX(0,AO71+AL72-AM72),0)+IF(AND('Debt Setup'!$H$19&lt;&gt;"",'Debt Setup'!$H$19&lt;'Debt Setup'!$H$19),MAX(0,AS71+AP72-AQ72),0)+IF(AND('Debt Setup'!$H$20&lt;&gt;"",'Debt Setup'!$H$20&lt;'Debt Setup'!$H$19),MAX(0,AW71+AT72-AU72),0)+IF(AND('Debt Setup'!$H$21&lt;&gt;"",'Debt Setup'!$H$21&lt;'Debt Setup'!$H$19),MAX(0,BA71+AX72-AY72),0))))))</x:f>
      </x:c>
      <x:c r="AS72" s="54" t="str">
        <x:f>IF('Debt Setup'!$F$3=0,"",MAX(0,AS71+AP72-AQ72-AR72))</x:f>
      </x:c>
      <x:c r="AT72" s="54" t="str">
        <x:f>IF('Debt Setup'!$F$3=0,"",IF(AW71&lt;=0,0,AW71*'Debt Setup'!$D$20/100/12))</x:f>
      </x:c>
      <x:c r="AU72" s="54" t="str">
        <x:f>IF('Debt Setup'!$F$3=0,"",IF('Debt Setup'!$H$20="",0,MIN('Debt Setup'!$E$20,MAX(0,AW71+AT72))))</x:f>
      </x:c>
      <x:c r="AV72" s="54" t="str">
        <x:f>IF('Debt Setup'!$F$3=0,"",IF('Debt Setup'!$H$20="",0,MIN(MAX(0,AW71+AT72-AU72),MAX(0,'Debt Setup'!$F$5-(G72+K72+O72+S72+W72+AA72+AE72+AI72+AM72+AQ72+AU72+AY72)-(IF(AND('Debt Setup'!$H$10&lt;&gt;"",'Debt Setup'!$H$10&lt;'Debt Setup'!$H$20),MAX(0,I71+F72-G72),0)+IF(AND('Debt Setup'!$H$11&lt;&gt;"",'Debt Setup'!$H$11&lt;'Debt Setup'!$H$20),MAX(0,M71+J72-K72),0)+IF(AND('Debt Setup'!$H$12&lt;&gt;"",'Debt Setup'!$H$12&lt;'Debt Setup'!$H$20),MAX(0,Q71+N72-O72),0)+IF(AND('Debt Setup'!$H$13&lt;&gt;"",'Debt Setup'!$H$13&lt;'Debt Setup'!$H$20),MAX(0,U71+R72-S72),0)+IF(AND('Debt Setup'!$H$14&lt;&gt;"",'Debt Setup'!$H$14&lt;'Debt Setup'!$H$20),MAX(0,Y71+V72-W72),0)+IF(AND('Debt Setup'!$H$15&lt;&gt;"",'Debt Setup'!$H$15&lt;'Debt Setup'!$H$20),MAX(0,AC71+Z72-AA72),0)+IF(AND('Debt Setup'!$H$16&lt;&gt;"",'Debt Setup'!$H$16&lt;'Debt Setup'!$H$20),MAX(0,AG71+AD72-AE72),0)+IF(AND('Debt Setup'!$H$17&lt;&gt;"",'Debt Setup'!$H$17&lt;'Debt Setup'!$H$20),MAX(0,AK71+AH72-AI72),0)+IF(AND('Debt Setup'!$H$18&lt;&gt;"",'Debt Setup'!$H$18&lt;'Debt Setup'!$H$20),MAX(0,AO71+AL72-AM72),0)+IF(AND('Debt Setup'!$H$19&lt;&gt;"",'Debt Setup'!$H$19&lt;'Debt Setup'!$H$20),MAX(0,AS71+AP72-AQ72),0)+IF(AND('Debt Setup'!$H$20&lt;&gt;"",'Debt Setup'!$H$20&lt;'Debt Setup'!$H$20),MAX(0,AW71+AT72-AU72),0)+IF(AND('Debt Setup'!$H$21&lt;&gt;"",'Debt Setup'!$H$21&lt;'Debt Setup'!$H$20),MAX(0,BA71+AX72-AY72),0))))))</x:f>
      </x:c>
      <x:c r="AW72" s="54" t="str">
        <x:f>IF('Debt Setup'!$F$3=0,"",MAX(0,AW71+AT72-AU72-AV72))</x:f>
      </x:c>
      <x:c r="AX72" s="54" t="str">
        <x:f>IF('Debt Setup'!$F$3=0,"",IF(BA71&lt;=0,0,BA71*'Debt Setup'!$D$21/100/12))</x:f>
      </x:c>
      <x:c r="AY72" s="54" t="str">
        <x:f>IF('Debt Setup'!$F$3=0,"",IF('Debt Setup'!$H$21="",0,MIN('Debt Setup'!$E$21,MAX(0,BA71+AX72))))</x:f>
      </x:c>
      <x:c r="AZ72" s="54" t="str">
        <x:f>IF('Debt Setup'!$F$3=0,"",IF('Debt Setup'!$H$21="",0,MIN(MAX(0,BA71+AX72-AY72),MAX(0,'Debt Setup'!$F$5-(G72+K72+O72+S72+W72+AA72+AE72+AI72+AM72+AQ72+AU72+AY72)-(IF(AND('Debt Setup'!$H$10&lt;&gt;"",'Debt Setup'!$H$10&lt;'Debt Setup'!$H$21),MAX(0,I71+F72-G72),0)+IF(AND('Debt Setup'!$H$11&lt;&gt;"",'Debt Setup'!$H$11&lt;'Debt Setup'!$H$21),MAX(0,M71+J72-K72),0)+IF(AND('Debt Setup'!$H$12&lt;&gt;"",'Debt Setup'!$H$12&lt;'Debt Setup'!$H$21),MAX(0,Q71+N72-O72),0)+IF(AND('Debt Setup'!$H$13&lt;&gt;"",'Debt Setup'!$H$13&lt;'Debt Setup'!$H$21),MAX(0,U71+R72-S72),0)+IF(AND('Debt Setup'!$H$14&lt;&gt;"",'Debt Setup'!$H$14&lt;'Debt Setup'!$H$21),MAX(0,Y71+V72-W72),0)+IF(AND('Debt Setup'!$H$15&lt;&gt;"",'Debt Setup'!$H$15&lt;'Debt Setup'!$H$21),MAX(0,AC71+Z72-AA72),0)+IF(AND('Debt Setup'!$H$16&lt;&gt;"",'Debt Setup'!$H$16&lt;'Debt Setup'!$H$21),MAX(0,AG71+AD72-AE72),0)+IF(AND('Debt Setup'!$H$17&lt;&gt;"",'Debt Setup'!$H$17&lt;'Debt Setup'!$H$21),MAX(0,AK71+AH72-AI72),0)+IF(AND('Debt Setup'!$H$18&lt;&gt;"",'Debt Setup'!$H$18&lt;'Debt Setup'!$H$21),MAX(0,AO71+AL72-AM72),0)+IF(AND('Debt Setup'!$H$19&lt;&gt;"",'Debt Setup'!$H$19&lt;'Debt Setup'!$H$21),MAX(0,AS71+AP72-AQ72),0)+IF(AND('Debt Setup'!$H$20&lt;&gt;"",'Debt Setup'!$H$20&lt;'Debt Setup'!$H$21),MAX(0,AW71+AT72-AU72),0)+IF(AND('Debt Setup'!$H$21&lt;&gt;"",'Debt Setup'!$H$21&lt;'Debt Setup'!$H$21),MAX(0,BA71+AX72-AY72),0))))))</x:f>
      </x:c>
      <x:c r="BA72" s="54" t="str">
        <x:f>IF('Debt Setup'!$F$3=0,"",MAX(0,BA71+AX72-AY72-AZ72))</x:f>
      </x:c>
    </x:row>
    <x:row r="73">
      <x:c r="A73" t="n">
        <x:v>68</x:v>
      </x:c>
      <x:c r="B73" s="86" t="str">
        <x:f>IF('Debt Setup'!$F$3=0,"",DATE(YEAR('Debt Setup'!$B$6),MONTH('Debt Setup'!$B$6)+A73-1,1))</x:f>
      </x:c>
      <x:c r="C73" s="54" t="str">
        <x:f>IF('Debt Setup'!$F$3=0,"",I73+M73+Q73+U73+Y73+AC73+AG73+AK73+AO73+AS73+AW73+BA73)</x:f>
      </x:c>
      <x:c r="D73" s="54" t="str">
        <x:f>IF('Debt Setup'!$F$3=0,"",G73+H73+K73+L73+O73+P73+S73+T73+W73+X73+AA73+AB73+AE73+AF73+AI73+AJ73+AM73+AN73+AQ73+AR73+AU73+AV73+AY73+AZ73)</x:f>
      </x:c>
      <x:c r="E73" s="54" t="str">
        <x:f>IF('Debt Setup'!$F$3=0,"",F73+J73+N73+R73+V73+Z73+AD73+AH73+AL73+AP73+AT73+AX73)</x:f>
      </x:c>
      <x:c r="F73" s="54" t="str">
        <x:f>IF('Debt Setup'!$F$3=0,"",IF(I72&lt;=0,0,I72*'Debt Setup'!$D$10/100/12))</x:f>
      </x:c>
      <x:c r="G73" s="54" t="str">
        <x:f>IF('Debt Setup'!$F$3=0,"",IF('Debt Setup'!$H$10="",0,MIN('Debt Setup'!$E$10,MAX(0,I72+F73))))</x:f>
      </x:c>
      <x:c r="H73" s="54" t="str">
        <x:f>IF('Debt Setup'!$F$3=0,"",IF('Debt Setup'!$H$10="",0,MIN(MAX(0,I72+F73-G73),MAX(0,'Debt Setup'!$F$5-(G73+K73+O73+S73+W73+AA73+AE73+AI73+AM73+AQ73+AU73+AY73)-(IF(AND('Debt Setup'!$H$10&lt;&gt;"",'Debt Setup'!$H$10&lt;'Debt Setup'!$H$10),MAX(0,I72+F73-G73),0)+IF(AND('Debt Setup'!$H$11&lt;&gt;"",'Debt Setup'!$H$11&lt;'Debt Setup'!$H$10),MAX(0,M72+J73-K73),0)+IF(AND('Debt Setup'!$H$12&lt;&gt;"",'Debt Setup'!$H$12&lt;'Debt Setup'!$H$10),MAX(0,Q72+N73-O73),0)+IF(AND('Debt Setup'!$H$13&lt;&gt;"",'Debt Setup'!$H$13&lt;'Debt Setup'!$H$10),MAX(0,U72+R73-S73),0)+IF(AND('Debt Setup'!$H$14&lt;&gt;"",'Debt Setup'!$H$14&lt;'Debt Setup'!$H$10),MAX(0,Y72+V73-W73),0)+IF(AND('Debt Setup'!$H$15&lt;&gt;"",'Debt Setup'!$H$15&lt;'Debt Setup'!$H$10),MAX(0,AC72+Z73-AA73),0)+IF(AND('Debt Setup'!$H$16&lt;&gt;"",'Debt Setup'!$H$16&lt;'Debt Setup'!$H$10),MAX(0,AG72+AD73-AE73),0)+IF(AND('Debt Setup'!$H$17&lt;&gt;"",'Debt Setup'!$H$17&lt;'Debt Setup'!$H$10),MAX(0,AK72+AH73-AI73),0)+IF(AND('Debt Setup'!$H$18&lt;&gt;"",'Debt Setup'!$H$18&lt;'Debt Setup'!$H$10),MAX(0,AO72+AL73-AM73),0)+IF(AND('Debt Setup'!$H$19&lt;&gt;"",'Debt Setup'!$H$19&lt;'Debt Setup'!$H$10),MAX(0,AS72+AP73-AQ73),0)+IF(AND('Debt Setup'!$H$20&lt;&gt;"",'Debt Setup'!$H$20&lt;'Debt Setup'!$H$10),MAX(0,AW72+AT73-AU73),0)+IF(AND('Debt Setup'!$H$21&lt;&gt;"",'Debt Setup'!$H$21&lt;'Debt Setup'!$H$10),MAX(0,BA72+AX73-AY73),0))))))</x:f>
      </x:c>
      <x:c r="I73" s="54" t="str">
        <x:f>IF('Debt Setup'!$F$3=0,"",MAX(0,I72+F73-G73-H73))</x:f>
      </x:c>
      <x:c r="J73" s="54" t="str">
        <x:f>IF('Debt Setup'!$F$3=0,"",IF(M72&lt;=0,0,M72*'Debt Setup'!$D$11/100/12))</x:f>
      </x:c>
      <x:c r="K73" s="54" t="str">
        <x:f>IF('Debt Setup'!$F$3=0,"",IF('Debt Setup'!$H$11="",0,MIN('Debt Setup'!$E$11,MAX(0,M72+J73))))</x:f>
      </x:c>
      <x:c r="L73" s="54" t="str">
        <x:f>IF('Debt Setup'!$F$3=0,"",IF('Debt Setup'!$H$11="",0,MIN(MAX(0,M72+J73-K73),MAX(0,'Debt Setup'!$F$5-(G73+K73+O73+S73+W73+AA73+AE73+AI73+AM73+AQ73+AU73+AY73)-(IF(AND('Debt Setup'!$H$10&lt;&gt;"",'Debt Setup'!$H$10&lt;'Debt Setup'!$H$11),MAX(0,I72+F73-G73),0)+IF(AND('Debt Setup'!$H$11&lt;&gt;"",'Debt Setup'!$H$11&lt;'Debt Setup'!$H$11),MAX(0,M72+J73-K73),0)+IF(AND('Debt Setup'!$H$12&lt;&gt;"",'Debt Setup'!$H$12&lt;'Debt Setup'!$H$11),MAX(0,Q72+N73-O73),0)+IF(AND('Debt Setup'!$H$13&lt;&gt;"",'Debt Setup'!$H$13&lt;'Debt Setup'!$H$11),MAX(0,U72+R73-S73),0)+IF(AND('Debt Setup'!$H$14&lt;&gt;"",'Debt Setup'!$H$14&lt;'Debt Setup'!$H$11),MAX(0,Y72+V73-W73),0)+IF(AND('Debt Setup'!$H$15&lt;&gt;"",'Debt Setup'!$H$15&lt;'Debt Setup'!$H$11),MAX(0,AC72+Z73-AA73),0)+IF(AND('Debt Setup'!$H$16&lt;&gt;"",'Debt Setup'!$H$16&lt;'Debt Setup'!$H$11),MAX(0,AG72+AD73-AE73),0)+IF(AND('Debt Setup'!$H$17&lt;&gt;"",'Debt Setup'!$H$17&lt;'Debt Setup'!$H$11),MAX(0,AK72+AH73-AI73),0)+IF(AND('Debt Setup'!$H$18&lt;&gt;"",'Debt Setup'!$H$18&lt;'Debt Setup'!$H$11),MAX(0,AO72+AL73-AM73),0)+IF(AND('Debt Setup'!$H$19&lt;&gt;"",'Debt Setup'!$H$19&lt;'Debt Setup'!$H$11),MAX(0,AS72+AP73-AQ73),0)+IF(AND('Debt Setup'!$H$20&lt;&gt;"",'Debt Setup'!$H$20&lt;'Debt Setup'!$H$11),MAX(0,AW72+AT73-AU73),0)+IF(AND('Debt Setup'!$H$21&lt;&gt;"",'Debt Setup'!$H$21&lt;'Debt Setup'!$H$11),MAX(0,BA72+AX73-AY73),0))))))</x:f>
      </x:c>
      <x:c r="M73" s="54" t="str">
        <x:f>IF('Debt Setup'!$F$3=0,"",MAX(0,M72+J73-K73-L73))</x:f>
      </x:c>
      <x:c r="N73" s="54" t="str">
        <x:f>IF('Debt Setup'!$F$3=0,"",IF(Q72&lt;=0,0,Q72*'Debt Setup'!$D$12/100/12))</x:f>
      </x:c>
      <x:c r="O73" s="54" t="str">
        <x:f>IF('Debt Setup'!$F$3=0,"",IF('Debt Setup'!$H$12="",0,MIN('Debt Setup'!$E$12,MAX(0,Q72+N73))))</x:f>
      </x:c>
      <x:c r="P73" s="54" t="str">
        <x:f>IF('Debt Setup'!$F$3=0,"",IF('Debt Setup'!$H$12="",0,MIN(MAX(0,Q72+N73-O73),MAX(0,'Debt Setup'!$F$5-(G73+K73+O73+S73+W73+AA73+AE73+AI73+AM73+AQ73+AU73+AY73)-(IF(AND('Debt Setup'!$H$10&lt;&gt;"",'Debt Setup'!$H$10&lt;'Debt Setup'!$H$12),MAX(0,I72+F73-G73),0)+IF(AND('Debt Setup'!$H$11&lt;&gt;"",'Debt Setup'!$H$11&lt;'Debt Setup'!$H$12),MAX(0,M72+J73-K73),0)+IF(AND('Debt Setup'!$H$12&lt;&gt;"",'Debt Setup'!$H$12&lt;'Debt Setup'!$H$12),MAX(0,Q72+N73-O73),0)+IF(AND('Debt Setup'!$H$13&lt;&gt;"",'Debt Setup'!$H$13&lt;'Debt Setup'!$H$12),MAX(0,U72+R73-S73),0)+IF(AND('Debt Setup'!$H$14&lt;&gt;"",'Debt Setup'!$H$14&lt;'Debt Setup'!$H$12),MAX(0,Y72+V73-W73),0)+IF(AND('Debt Setup'!$H$15&lt;&gt;"",'Debt Setup'!$H$15&lt;'Debt Setup'!$H$12),MAX(0,AC72+Z73-AA73),0)+IF(AND('Debt Setup'!$H$16&lt;&gt;"",'Debt Setup'!$H$16&lt;'Debt Setup'!$H$12),MAX(0,AG72+AD73-AE73),0)+IF(AND('Debt Setup'!$H$17&lt;&gt;"",'Debt Setup'!$H$17&lt;'Debt Setup'!$H$12),MAX(0,AK72+AH73-AI73),0)+IF(AND('Debt Setup'!$H$18&lt;&gt;"",'Debt Setup'!$H$18&lt;'Debt Setup'!$H$12),MAX(0,AO72+AL73-AM73),0)+IF(AND('Debt Setup'!$H$19&lt;&gt;"",'Debt Setup'!$H$19&lt;'Debt Setup'!$H$12),MAX(0,AS72+AP73-AQ73),0)+IF(AND('Debt Setup'!$H$20&lt;&gt;"",'Debt Setup'!$H$20&lt;'Debt Setup'!$H$12),MAX(0,AW72+AT73-AU73),0)+IF(AND('Debt Setup'!$H$21&lt;&gt;"",'Debt Setup'!$H$21&lt;'Debt Setup'!$H$12),MAX(0,BA72+AX73-AY73),0))))))</x:f>
      </x:c>
      <x:c r="Q73" s="54" t="str">
        <x:f>IF('Debt Setup'!$F$3=0,"",MAX(0,Q72+N73-O73-P73))</x:f>
      </x:c>
      <x:c r="R73" s="54" t="str">
        <x:f>IF('Debt Setup'!$F$3=0,"",IF(U72&lt;=0,0,U72*'Debt Setup'!$D$13/100/12))</x:f>
      </x:c>
      <x:c r="S73" s="54" t="str">
        <x:f>IF('Debt Setup'!$F$3=0,"",IF('Debt Setup'!$H$13="",0,MIN('Debt Setup'!$E$13,MAX(0,U72+R73))))</x:f>
      </x:c>
      <x:c r="T73" s="54" t="str">
        <x:f>IF('Debt Setup'!$F$3=0,"",IF('Debt Setup'!$H$13="",0,MIN(MAX(0,U72+R73-S73),MAX(0,'Debt Setup'!$F$5-(G73+K73+O73+S73+W73+AA73+AE73+AI73+AM73+AQ73+AU73+AY73)-(IF(AND('Debt Setup'!$H$10&lt;&gt;"",'Debt Setup'!$H$10&lt;'Debt Setup'!$H$13),MAX(0,I72+F73-G73),0)+IF(AND('Debt Setup'!$H$11&lt;&gt;"",'Debt Setup'!$H$11&lt;'Debt Setup'!$H$13),MAX(0,M72+J73-K73),0)+IF(AND('Debt Setup'!$H$12&lt;&gt;"",'Debt Setup'!$H$12&lt;'Debt Setup'!$H$13),MAX(0,Q72+N73-O73),0)+IF(AND('Debt Setup'!$H$13&lt;&gt;"",'Debt Setup'!$H$13&lt;'Debt Setup'!$H$13),MAX(0,U72+R73-S73),0)+IF(AND('Debt Setup'!$H$14&lt;&gt;"",'Debt Setup'!$H$14&lt;'Debt Setup'!$H$13),MAX(0,Y72+V73-W73),0)+IF(AND('Debt Setup'!$H$15&lt;&gt;"",'Debt Setup'!$H$15&lt;'Debt Setup'!$H$13),MAX(0,AC72+Z73-AA73),0)+IF(AND('Debt Setup'!$H$16&lt;&gt;"",'Debt Setup'!$H$16&lt;'Debt Setup'!$H$13),MAX(0,AG72+AD73-AE73),0)+IF(AND('Debt Setup'!$H$17&lt;&gt;"",'Debt Setup'!$H$17&lt;'Debt Setup'!$H$13),MAX(0,AK72+AH73-AI73),0)+IF(AND('Debt Setup'!$H$18&lt;&gt;"",'Debt Setup'!$H$18&lt;'Debt Setup'!$H$13),MAX(0,AO72+AL73-AM73),0)+IF(AND('Debt Setup'!$H$19&lt;&gt;"",'Debt Setup'!$H$19&lt;'Debt Setup'!$H$13),MAX(0,AS72+AP73-AQ73),0)+IF(AND('Debt Setup'!$H$20&lt;&gt;"",'Debt Setup'!$H$20&lt;'Debt Setup'!$H$13),MAX(0,AW72+AT73-AU73),0)+IF(AND('Debt Setup'!$H$21&lt;&gt;"",'Debt Setup'!$H$21&lt;'Debt Setup'!$H$13),MAX(0,BA72+AX73-AY73),0))))))</x:f>
      </x:c>
      <x:c r="U73" s="54" t="str">
        <x:f>IF('Debt Setup'!$F$3=0,"",MAX(0,U72+R73-S73-T73))</x:f>
      </x:c>
      <x:c r="V73" s="54" t="str">
        <x:f>IF('Debt Setup'!$F$3=0,"",IF(Y72&lt;=0,0,Y72*'Debt Setup'!$D$14/100/12))</x:f>
      </x:c>
      <x:c r="W73" s="54" t="str">
        <x:f>IF('Debt Setup'!$F$3=0,"",IF('Debt Setup'!$H$14="",0,MIN('Debt Setup'!$E$14,MAX(0,Y72+V73))))</x:f>
      </x:c>
      <x:c r="X73" s="54" t="str">
        <x:f>IF('Debt Setup'!$F$3=0,"",IF('Debt Setup'!$H$14="",0,MIN(MAX(0,Y72+V73-W73),MAX(0,'Debt Setup'!$F$5-(G73+K73+O73+S73+W73+AA73+AE73+AI73+AM73+AQ73+AU73+AY73)-(IF(AND('Debt Setup'!$H$10&lt;&gt;"",'Debt Setup'!$H$10&lt;'Debt Setup'!$H$14),MAX(0,I72+F73-G73),0)+IF(AND('Debt Setup'!$H$11&lt;&gt;"",'Debt Setup'!$H$11&lt;'Debt Setup'!$H$14),MAX(0,M72+J73-K73),0)+IF(AND('Debt Setup'!$H$12&lt;&gt;"",'Debt Setup'!$H$12&lt;'Debt Setup'!$H$14),MAX(0,Q72+N73-O73),0)+IF(AND('Debt Setup'!$H$13&lt;&gt;"",'Debt Setup'!$H$13&lt;'Debt Setup'!$H$14),MAX(0,U72+R73-S73),0)+IF(AND('Debt Setup'!$H$14&lt;&gt;"",'Debt Setup'!$H$14&lt;'Debt Setup'!$H$14),MAX(0,Y72+V73-W73),0)+IF(AND('Debt Setup'!$H$15&lt;&gt;"",'Debt Setup'!$H$15&lt;'Debt Setup'!$H$14),MAX(0,AC72+Z73-AA73),0)+IF(AND('Debt Setup'!$H$16&lt;&gt;"",'Debt Setup'!$H$16&lt;'Debt Setup'!$H$14),MAX(0,AG72+AD73-AE73),0)+IF(AND('Debt Setup'!$H$17&lt;&gt;"",'Debt Setup'!$H$17&lt;'Debt Setup'!$H$14),MAX(0,AK72+AH73-AI73),0)+IF(AND('Debt Setup'!$H$18&lt;&gt;"",'Debt Setup'!$H$18&lt;'Debt Setup'!$H$14),MAX(0,AO72+AL73-AM73),0)+IF(AND('Debt Setup'!$H$19&lt;&gt;"",'Debt Setup'!$H$19&lt;'Debt Setup'!$H$14),MAX(0,AS72+AP73-AQ73),0)+IF(AND('Debt Setup'!$H$20&lt;&gt;"",'Debt Setup'!$H$20&lt;'Debt Setup'!$H$14),MAX(0,AW72+AT73-AU73),0)+IF(AND('Debt Setup'!$H$21&lt;&gt;"",'Debt Setup'!$H$21&lt;'Debt Setup'!$H$14),MAX(0,BA72+AX73-AY73),0))))))</x:f>
      </x:c>
      <x:c r="Y73" s="54" t="str">
        <x:f>IF('Debt Setup'!$F$3=0,"",MAX(0,Y72+V73-W73-X73))</x:f>
      </x:c>
      <x:c r="Z73" s="54" t="str">
        <x:f>IF('Debt Setup'!$F$3=0,"",IF(AC72&lt;=0,0,AC72*'Debt Setup'!$D$15/100/12))</x:f>
      </x:c>
      <x:c r="AA73" s="54" t="str">
        <x:f>IF('Debt Setup'!$F$3=0,"",IF('Debt Setup'!$H$15="",0,MIN('Debt Setup'!$E$15,MAX(0,AC72+Z73))))</x:f>
      </x:c>
      <x:c r="AB73" s="54" t="str">
        <x:f>IF('Debt Setup'!$F$3=0,"",IF('Debt Setup'!$H$15="",0,MIN(MAX(0,AC72+Z73-AA73),MAX(0,'Debt Setup'!$F$5-(G73+K73+O73+S73+W73+AA73+AE73+AI73+AM73+AQ73+AU73+AY73)-(IF(AND('Debt Setup'!$H$10&lt;&gt;"",'Debt Setup'!$H$10&lt;'Debt Setup'!$H$15),MAX(0,I72+F73-G73),0)+IF(AND('Debt Setup'!$H$11&lt;&gt;"",'Debt Setup'!$H$11&lt;'Debt Setup'!$H$15),MAX(0,M72+J73-K73),0)+IF(AND('Debt Setup'!$H$12&lt;&gt;"",'Debt Setup'!$H$12&lt;'Debt Setup'!$H$15),MAX(0,Q72+N73-O73),0)+IF(AND('Debt Setup'!$H$13&lt;&gt;"",'Debt Setup'!$H$13&lt;'Debt Setup'!$H$15),MAX(0,U72+R73-S73),0)+IF(AND('Debt Setup'!$H$14&lt;&gt;"",'Debt Setup'!$H$14&lt;'Debt Setup'!$H$15),MAX(0,Y72+V73-W73),0)+IF(AND('Debt Setup'!$H$15&lt;&gt;"",'Debt Setup'!$H$15&lt;'Debt Setup'!$H$15),MAX(0,AC72+Z73-AA73),0)+IF(AND('Debt Setup'!$H$16&lt;&gt;"",'Debt Setup'!$H$16&lt;'Debt Setup'!$H$15),MAX(0,AG72+AD73-AE73),0)+IF(AND('Debt Setup'!$H$17&lt;&gt;"",'Debt Setup'!$H$17&lt;'Debt Setup'!$H$15),MAX(0,AK72+AH73-AI73),0)+IF(AND('Debt Setup'!$H$18&lt;&gt;"",'Debt Setup'!$H$18&lt;'Debt Setup'!$H$15),MAX(0,AO72+AL73-AM73),0)+IF(AND('Debt Setup'!$H$19&lt;&gt;"",'Debt Setup'!$H$19&lt;'Debt Setup'!$H$15),MAX(0,AS72+AP73-AQ73),0)+IF(AND('Debt Setup'!$H$20&lt;&gt;"",'Debt Setup'!$H$20&lt;'Debt Setup'!$H$15),MAX(0,AW72+AT73-AU73),0)+IF(AND('Debt Setup'!$H$21&lt;&gt;"",'Debt Setup'!$H$21&lt;'Debt Setup'!$H$15),MAX(0,BA72+AX73-AY73),0))))))</x:f>
      </x:c>
      <x:c r="AC73" s="54" t="str">
        <x:f>IF('Debt Setup'!$F$3=0,"",MAX(0,AC72+Z73-AA73-AB73))</x:f>
      </x:c>
      <x:c r="AD73" s="54" t="str">
        <x:f>IF('Debt Setup'!$F$3=0,"",IF(AG72&lt;=0,0,AG72*'Debt Setup'!$D$16/100/12))</x:f>
      </x:c>
      <x:c r="AE73" s="54" t="str">
        <x:f>IF('Debt Setup'!$F$3=0,"",IF('Debt Setup'!$H$16="",0,MIN('Debt Setup'!$E$16,MAX(0,AG72+AD73))))</x:f>
      </x:c>
      <x:c r="AF73" s="54" t="str">
        <x:f>IF('Debt Setup'!$F$3=0,"",IF('Debt Setup'!$H$16="",0,MIN(MAX(0,AG72+AD73-AE73),MAX(0,'Debt Setup'!$F$5-(G73+K73+O73+S73+W73+AA73+AE73+AI73+AM73+AQ73+AU73+AY73)-(IF(AND('Debt Setup'!$H$10&lt;&gt;"",'Debt Setup'!$H$10&lt;'Debt Setup'!$H$16),MAX(0,I72+F73-G73),0)+IF(AND('Debt Setup'!$H$11&lt;&gt;"",'Debt Setup'!$H$11&lt;'Debt Setup'!$H$16),MAX(0,M72+J73-K73),0)+IF(AND('Debt Setup'!$H$12&lt;&gt;"",'Debt Setup'!$H$12&lt;'Debt Setup'!$H$16),MAX(0,Q72+N73-O73),0)+IF(AND('Debt Setup'!$H$13&lt;&gt;"",'Debt Setup'!$H$13&lt;'Debt Setup'!$H$16),MAX(0,U72+R73-S73),0)+IF(AND('Debt Setup'!$H$14&lt;&gt;"",'Debt Setup'!$H$14&lt;'Debt Setup'!$H$16),MAX(0,Y72+V73-W73),0)+IF(AND('Debt Setup'!$H$15&lt;&gt;"",'Debt Setup'!$H$15&lt;'Debt Setup'!$H$16),MAX(0,AC72+Z73-AA73),0)+IF(AND('Debt Setup'!$H$16&lt;&gt;"",'Debt Setup'!$H$16&lt;'Debt Setup'!$H$16),MAX(0,AG72+AD73-AE73),0)+IF(AND('Debt Setup'!$H$17&lt;&gt;"",'Debt Setup'!$H$17&lt;'Debt Setup'!$H$16),MAX(0,AK72+AH73-AI73),0)+IF(AND('Debt Setup'!$H$18&lt;&gt;"",'Debt Setup'!$H$18&lt;'Debt Setup'!$H$16),MAX(0,AO72+AL73-AM73),0)+IF(AND('Debt Setup'!$H$19&lt;&gt;"",'Debt Setup'!$H$19&lt;'Debt Setup'!$H$16),MAX(0,AS72+AP73-AQ73),0)+IF(AND('Debt Setup'!$H$20&lt;&gt;"",'Debt Setup'!$H$20&lt;'Debt Setup'!$H$16),MAX(0,AW72+AT73-AU73),0)+IF(AND('Debt Setup'!$H$21&lt;&gt;"",'Debt Setup'!$H$21&lt;'Debt Setup'!$H$16),MAX(0,BA72+AX73-AY73),0))))))</x:f>
      </x:c>
      <x:c r="AG73" s="54" t="str">
        <x:f>IF('Debt Setup'!$F$3=0,"",MAX(0,AG72+AD73-AE73-AF73))</x:f>
      </x:c>
      <x:c r="AH73" s="54" t="str">
        <x:f>IF('Debt Setup'!$F$3=0,"",IF(AK72&lt;=0,0,AK72*'Debt Setup'!$D$17/100/12))</x:f>
      </x:c>
      <x:c r="AI73" s="54" t="str">
        <x:f>IF('Debt Setup'!$F$3=0,"",IF('Debt Setup'!$H$17="",0,MIN('Debt Setup'!$E$17,MAX(0,AK72+AH73))))</x:f>
      </x:c>
      <x:c r="AJ73" s="54" t="str">
        <x:f>IF('Debt Setup'!$F$3=0,"",IF('Debt Setup'!$H$17="",0,MIN(MAX(0,AK72+AH73-AI73),MAX(0,'Debt Setup'!$F$5-(G73+K73+O73+S73+W73+AA73+AE73+AI73+AM73+AQ73+AU73+AY73)-(IF(AND('Debt Setup'!$H$10&lt;&gt;"",'Debt Setup'!$H$10&lt;'Debt Setup'!$H$17),MAX(0,I72+F73-G73),0)+IF(AND('Debt Setup'!$H$11&lt;&gt;"",'Debt Setup'!$H$11&lt;'Debt Setup'!$H$17),MAX(0,M72+J73-K73),0)+IF(AND('Debt Setup'!$H$12&lt;&gt;"",'Debt Setup'!$H$12&lt;'Debt Setup'!$H$17),MAX(0,Q72+N73-O73),0)+IF(AND('Debt Setup'!$H$13&lt;&gt;"",'Debt Setup'!$H$13&lt;'Debt Setup'!$H$17),MAX(0,U72+R73-S73),0)+IF(AND('Debt Setup'!$H$14&lt;&gt;"",'Debt Setup'!$H$14&lt;'Debt Setup'!$H$17),MAX(0,Y72+V73-W73),0)+IF(AND('Debt Setup'!$H$15&lt;&gt;"",'Debt Setup'!$H$15&lt;'Debt Setup'!$H$17),MAX(0,AC72+Z73-AA73),0)+IF(AND('Debt Setup'!$H$16&lt;&gt;"",'Debt Setup'!$H$16&lt;'Debt Setup'!$H$17),MAX(0,AG72+AD73-AE73),0)+IF(AND('Debt Setup'!$H$17&lt;&gt;"",'Debt Setup'!$H$17&lt;'Debt Setup'!$H$17),MAX(0,AK72+AH73-AI73),0)+IF(AND('Debt Setup'!$H$18&lt;&gt;"",'Debt Setup'!$H$18&lt;'Debt Setup'!$H$17),MAX(0,AO72+AL73-AM73),0)+IF(AND('Debt Setup'!$H$19&lt;&gt;"",'Debt Setup'!$H$19&lt;'Debt Setup'!$H$17),MAX(0,AS72+AP73-AQ73),0)+IF(AND('Debt Setup'!$H$20&lt;&gt;"",'Debt Setup'!$H$20&lt;'Debt Setup'!$H$17),MAX(0,AW72+AT73-AU73),0)+IF(AND('Debt Setup'!$H$21&lt;&gt;"",'Debt Setup'!$H$21&lt;'Debt Setup'!$H$17),MAX(0,BA72+AX73-AY73),0))))))</x:f>
      </x:c>
      <x:c r="AK73" s="54" t="str">
        <x:f>IF('Debt Setup'!$F$3=0,"",MAX(0,AK72+AH73-AI73-AJ73))</x:f>
      </x:c>
      <x:c r="AL73" s="54" t="str">
        <x:f>IF('Debt Setup'!$F$3=0,"",IF(AO72&lt;=0,0,AO72*'Debt Setup'!$D$18/100/12))</x:f>
      </x:c>
      <x:c r="AM73" s="54" t="str">
        <x:f>IF('Debt Setup'!$F$3=0,"",IF('Debt Setup'!$H$18="",0,MIN('Debt Setup'!$E$18,MAX(0,AO72+AL73))))</x:f>
      </x:c>
      <x:c r="AN73" s="54" t="str">
        <x:f>IF('Debt Setup'!$F$3=0,"",IF('Debt Setup'!$H$18="",0,MIN(MAX(0,AO72+AL73-AM73),MAX(0,'Debt Setup'!$F$5-(G73+K73+O73+S73+W73+AA73+AE73+AI73+AM73+AQ73+AU73+AY73)-(IF(AND('Debt Setup'!$H$10&lt;&gt;"",'Debt Setup'!$H$10&lt;'Debt Setup'!$H$18),MAX(0,I72+F73-G73),0)+IF(AND('Debt Setup'!$H$11&lt;&gt;"",'Debt Setup'!$H$11&lt;'Debt Setup'!$H$18),MAX(0,M72+J73-K73),0)+IF(AND('Debt Setup'!$H$12&lt;&gt;"",'Debt Setup'!$H$12&lt;'Debt Setup'!$H$18),MAX(0,Q72+N73-O73),0)+IF(AND('Debt Setup'!$H$13&lt;&gt;"",'Debt Setup'!$H$13&lt;'Debt Setup'!$H$18),MAX(0,U72+R73-S73),0)+IF(AND('Debt Setup'!$H$14&lt;&gt;"",'Debt Setup'!$H$14&lt;'Debt Setup'!$H$18),MAX(0,Y72+V73-W73),0)+IF(AND('Debt Setup'!$H$15&lt;&gt;"",'Debt Setup'!$H$15&lt;'Debt Setup'!$H$18),MAX(0,AC72+Z73-AA73),0)+IF(AND('Debt Setup'!$H$16&lt;&gt;"",'Debt Setup'!$H$16&lt;'Debt Setup'!$H$18),MAX(0,AG72+AD73-AE73),0)+IF(AND('Debt Setup'!$H$17&lt;&gt;"",'Debt Setup'!$H$17&lt;'Debt Setup'!$H$18),MAX(0,AK72+AH73-AI73),0)+IF(AND('Debt Setup'!$H$18&lt;&gt;"",'Debt Setup'!$H$18&lt;'Debt Setup'!$H$18),MAX(0,AO72+AL73-AM73),0)+IF(AND('Debt Setup'!$H$19&lt;&gt;"",'Debt Setup'!$H$19&lt;'Debt Setup'!$H$18),MAX(0,AS72+AP73-AQ73),0)+IF(AND('Debt Setup'!$H$20&lt;&gt;"",'Debt Setup'!$H$20&lt;'Debt Setup'!$H$18),MAX(0,AW72+AT73-AU73),0)+IF(AND('Debt Setup'!$H$21&lt;&gt;"",'Debt Setup'!$H$21&lt;'Debt Setup'!$H$18),MAX(0,BA72+AX73-AY73),0))))))</x:f>
      </x:c>
      <x:c r="AO73" s="54" t="str">
        <x:f>IF('Debt Setup'!$F$3=0,"",MAX(0,AO72+AL73-AM73-AN73))</x:f>
      </x:c>
      <x:c r="AP73" s="54" t="str">
        <x:f>IF('Debt Setup'!$F$3=0,"",IF(AS72&lt;=0,0,AS72*'Debt Setup'!$D$19/100/12))</x:f>
      </x:c>
      <x:c r="AQ73" s="54" t="str">
        <x:f>IF('Debt Setup'!$F$3=0,"",IF('Debt Setup'!$H$19="",0,MIN('Debt Setup'!$E$19,MAX(0,AS72+AP73))))</x:f>
      </x:c>
      <x:c r="AR73" s="54" t="str">
        <x:f>IF('Debt Setup'!$F$3=0,"",IF('Debt Setup'!$H$19="",0,MIN(MAX(0,AS72+AP73-AQ73),MAX(0,'Debt Setup'!$F$5-(G73+K73+O73+S73+W73+AA73+AE73+AI73+AM73+AQ73+AU73+AY73)-(IF(AND('Debt Setup'!$H$10&lt;&gt;"",'Debt Setup'!$H$10&lt;'Debt Setup'!$H$19),MAX(0,I72+F73-G73),0)+IF(AND('Debt Setup'!$H$11&lt;&gt;"",'Debt Setup'!$H$11&lt;'Debt Setup'!$H$19),MAX(0,M72+J73-K73),0)+IF(AND('Debt Setup'!$H$12&lt;&gt;"",'Debt Setup'!$H$12&lt;'Debt Setup'!$H$19),MAX(0,Q72+N73-O73),0)+IF(AND('Debt Setup'!$H$13&lt;&gt;"",'Debt Setup'!$H$13&lt;'Debt Setup'!$H$19),MAX(0,U72+R73-S73),0)+IF(AND('Debt Setup'!$H$14&lt;&gt;"",'Debt Setup'!$H$14&lt;'Debt Setup'!$H$19),MAX(0,Y72+V73-W73),0)+IF(AND('Debt Setup'!$H$15&lt;&gt;"",'Debt Setup'!$H$15&lt;'Debt Setup'!$H$19),MAX(0,AC72+Z73-AA73),0)+IF(AND('Debt Setup'!$H$16&lt;&gt;"",'Debt Setup'!$H$16&lt;'Debt Setup'!$H$19),MAX(0,AG72+AD73-AE73),0)+IF(AND('Debt Setup'!$H$17&lt;&gt;"",'Debt Setup'!$H$17&lt;'Debt Setup'!$H$19),MAX(0,AK72+AH73-AI73),0)+IF(AND('Debt Setup'!$H$18&lt;&gt;"",'Debt Setup'!$H$18&lt;'Debt Setup'!$H$19),MAX(0,AO72+AL73-AM73),0)+IF(AND('Debt Setup'!$H$19&lt;&gt;"",'Debt Setup'!$H$19&lt;'Debt Setup'!$H$19),MAX(0,AS72+AP73-AQ73),0)+IF(AND('Debt Setup'!$H$20&lt;&gt;"",'Debt Setup'!$H$20&lt;'Debt Setup'!$H$19),MAX(0,AW72+AT73-AU73),0)+IF(AND('Debt Setup'!$H$21&lt;&gt;"",'Debt Setup'!$H$21&lt;'Debt Setup'!$H$19),MAX(0,BA72+AX73-AY73),0))))))</x:f>
      </x:c>
      <x:c r="AS73" s="54" t="str">
        <x:f>IF('Debt Setup'!$F$3=0,"",MAX(0,AS72+AP73-AQ73-AR73))</x:f>
      </x:c>
      <x:c r="AT73" s="54" t="str">
        <x:f>IF('Debt Setup'!$F$3=0,"",IF(AW72&lt;=0,0,AW72*'Debt Setup'!$D$20/100/12))</x:f>
      </x:c>
      <x:c r="AU73" s="54" t="str">
        <x:f>IF('Debt Setup'!$F$3=0,"",IF('Debt Setup'!$H$20="",0,MIN('Debt Setup'!$E$20,MAX(0,AW72+AT73))))</x:f>
      </x:c>
      <x:c r="AV73" s="54" t="str">
        <x:f>IF('Debt Setup'!$F$3=0,"",IF('Debt Setup'!$H$20="",0,MIN(MAX(0,AW72+AT73-AU73),MAX(0,'Debt Setup'!$F$5-(G73+K73+O73+S73+W73+AA73+AE73+AI73+AM73+AQ73+AU73+AY73)-(IF(AND('Debt Setup'!$H$10&lt;&gt;"",'Debt Setup'!$H$10&lt;'Debt Setup'!$H$20),MAX(0,I72+F73-G73),0)+IF(AND('Debt Setup'!$H$11&lt;&gt;"",'Debt Setup'!$H$11&lt;'Debt Setup'!$H$20),MAX(0,M72+J73-K73),0)+IF(AND('Debt Setup'!$H$12&lt;&gt;"",'Debt Setup'!$H$12&lt;'Debt Setup'!$H$20),MAX(0,Q72+N73-O73),0)+IF(AND('Debt Setup'!$H$13&lt;&gt;"",'Debt Setup'!$H$13&lt;'Debt Setup'!$H$20),MAX(0,U72+R73-S73),0)+IF(AND('Debt Setup'!$H$14&lt;&gt;"",'Debt Setup'!$H$14&lt;'Debt Setup'!$H$20),MAX(0,Y72+V73-W73),0)+IF(AND('Debt Setup'!$H$15&lt;&gt;"",'Debt Setup'!$H$15&lt;'Debt Setup'!$H$20),MAX(0,AC72+Z73-AA73),0)+IF(AND('Debt Setup'!$H$16&lt;&gt;"",'Debt Setup'!$H$16&lt;'Debt Setup'!$H$20),MAX(0,AG72+AD73-AE73),0)+IF(AND('Debt Setup'!$H$17&lt;&gt;"",'Debt Setup'!$H$17&lt;'Debt Setup'!$H$20),MAX(0,AK72+AH73-AI73),0)+IF(AND('Debt Setup'!$H$18&lt;&gt;"",'Debt Setup'!$H$18&lt;'Debt Setup'!$H$20),MAX(0,AO72+AL73-AM73),0)+IF(AND('Debt Setup'!$H$19&lt;&gt;"",'Debt Setup'!$H$19&lt;'Debt Setup'!$H$20),MAX(0,AS72+AP73-AQ73),0)+IF(AND('Debt Setup'!$H$20&lt;&gt;"",'Debt Setup'!$H$20&lt;'Debt Setup'!$H$20),MAX(0,AW72+AT73-AU73),0)+IF(AND('Debt Setup'!$H$21&lt;&gt;"",'Debt Setup'!$H$21&lt;'Debt Setup'!$H$20),MAX(0,BA72+AX73-AY73),0))))))</x:f>
      </x:c>
      <x:c r="AW73" s="54" t="str">
        <x:f>IF('Debt Setup'!$F$3=0,"",MAX(0,AW72+AT73-AU73-AV73))</x:f>
      </x:c>
      <x:c r="AX73" s="54" t="str">
        <x:f>IF('Debt Setup'!$F$3=0,"",IF(BA72&lt;=0,0,BA72*'Debt Setup'!$D$21/100/12))</x:f>
      </x:c>
      <x:c r="AY73" s="54" t="str">
        <x:f>IF('Debt Setup'!$F$3=0,"",IF('Debt Setup'!$H$21="",0,MIN('Debt Setup'!$E$21,MAX(0,BA72+AX73))))</x:f>
      </x:c>
      <x:c r="AZ73" s="54" t="str">
        <x:f>IF('Debt Setup'!$F$3=0,"",IF('Debt Setup'!$H$21="",0,MIN(MAX(0,BA72+AX73-AY73),MAX(0,'Debt Setup'!$F$5-(G73+K73+O73+S73+W73+AA73+AE73+AI73+AM73+AQ73+AU73+AY73)-(IF(AND('Debt Setup'!$H$10&lt;&gt;"",'Debt Setup'!$H$10&lt;'Debt Setup'!$H$21),MAX(0,I72+F73-G73),0)+IF(AND('Debt Setup'!$H$11&lt;&gt;"",'Debt Setup'!$H$11&lt;'Debt Setup'!$H$21),MAX(0,M72+J73-K73),0)+IF(AND('Debt Setup'!$H$12&lt;&gt;"",'Debt Setup'!$H$12&lt;'Debt Setup'!$H$21),MAX(0,Q72+N73-O73),0)+IF(AND('Debt Setup'!$H$13&lt;&gt;"",'Debt Setup'!$H$13&lt;'Debt Setup'!$H$21),MAX(0,U72+R73-S73),0)+IF(AND('Debt Setup'!$H$14&lt;&gt;"",'Debt Setup'!$H$14&lt;'Debt Setup'!$H$21),MAX(0,Y72+V73-W73),0)+IF(AND('Debt Setup'!$H$15&lt;&gt;"",'Debt Setup'!$H$15&lt;'Debt Setup'!$H$21),MAX(0,AC72+Z73-AA73),0)+IF(AND('Debt Setup'!$H$16&lt;&gt;"",'Debt Setup'!$H$16&lt;'Debt Setup'!$H$21),MAX(0,AG72+AD73-AE73),0)+IF(AND('Debt Setup'!$H$17&lt;&gt;"",'Debt Setup'!$H$17&lt;'Debt Setup'!$H$21),MAX(0,AK72+AH73-AI73),0)+IF(AND('Debt Setup'!$H$18&lt;&gt;"",'Debt Setup'!$H$18&lt;'Debt Setup'!$H$21),MAX(0,AO72+AL73-AM73),0)+IF(AND('Debt Setup'!$H$19&lt;&gt;"",'Debt Setup'!$H$19&lt;'Debt Setup'!$H$21),MAX(0,AS72+AP73-AQ73),0)+IF(AND('Debt Setup'!$H$20&lt;&gt;"",'Debt Setup'!$H$20&lt;'Debt Setup'!$H$21),MAX(0,AW72+AT73-AU73),0)+IF(AND('Debt Setup'!$H$21&lt;&gt;"",'Debt Setup'!$H$21&lt;'Debt Setup'!$H$21),MAX(0,BA72+AX73-AY73),0))))))</x:f>
      </x:c>
      <x:c r="BA73" s="54" t="str">
        <x:f>IF('Debt Setup'!$F$3=0,"",MAX(0,BA72+AX73-AY73-AZ73))</x:f>
      </x:c>
    </x:row>
    <x:row r="74">
      <x:c r="A74" t="n">
        <x:v>69</x:v>
      </x:c>
      <x:c r="B74" s="86" t="str">
        <x:f>IF('Debt Setup'!$F$3=0,"",DATE(YEAR('Debt Setup'!$B$6),MONTH('Debt Setup'!$B$6)+A74-1,1))</x:f>
      </x:c>
      <x:c r="C74" s="54" t="str">
        <x:f>IF('Debt Setup'!$F$3=0,"",I74+M74+Q74+U74+Y74+AC74+AG74+AK74+AO74+AS74+AW74+BA74)</x:f>
      </x:c>
      <x:c r="D74" s="54" t="str">
        <x:f>IF('Debt Setup'!$F$3=0,"",G74+H74+K74+L74+O74+P74+S74+T74+W74+X74+AA74+AB74+AE74+AF74+AI74+AJ74+AM74+AN74+AQ74+AR74+AU74+AV74+AY74+AZ74)</x:f>
      </x:c>
      <x:c r="E74" s="54" t="str">
        <x:f>IF('Debt Setup'!$F$3=0,"",F74+J74+N74+R74+V74+Z74+AD74+AH74+AL74+AP74+AT74+AX74)</x:f>
      </x:c>
      <x:c r="F74" s="54" t="str">
        <x:f>IF('Debt Setup'!$F$3=0,"",IF(I73&lt;=0,0,I73*'Debt Setup'!$D$10/100/12))</x:f>
      </x:c>
      <x:c r="G74" s="54" t="str">
        <x:f>IF('Debt Setup'!$F$3=0,"",IF('Debt Setup'!$H$10="",0,MIN('Debt Setup'!$E$10,MAX(0,I73+F74))))</x:f>
      </x:c>
      <x:c r="H74" s="54" t="str">
        <x:f>IF('Debt Setup'!$F$3=0,"",IF('Debt Setup'!$H$10="",0,MIN(MAX(0,I73+F74-G74),MAX(0,'Debt Setup'!$F$5-(G74+K74+O74+S74+W74+AA74+AE74+AI74+AM74+AQ74+AU74+AY74)-(IF(AND('Debt Setup'!$H$10&lt;&gt;"",'Debt Setup'!$H$10&lt;'Debt Setup'!$H$10),MAX(0,I73+F74-G74),0)+IF(AND('Debt Setup'!$H$11&lt;&gt;"",'Debt Setup'!$H$11&lt;'Debt Setup'!$H$10),MAX(0,M73+J74-K74),0)+IF(AND('Debt Setup'!$H$12&lt;&gt;"",'Debt Setup'!$H$12&lt;'Debt Setup'!$H$10),MAX(0,Q73+N74-O74),0)+IF(AND('Debt Setup'!$H$13&lt;&gt;"",'Debt Setup'!$H$13&lt;'Debt Setup'!$H$10),MAX(0,U73+R74-S74),0)+IF(AND('Debt Setup'!$H$14&lt;&gt;"",'Debt Setup'!$H$14&lt;'Debt Setup'!$H$10),MAX(0,Y73+V74-W74),0)+IF(AND('Debt Setup'!$H$15&lt;&gt;"",'Debt Setup'!$H$15&lt;'Debt Setup'!$H$10),MAX(0,AC73+Z74-AA74),0)+IF(AND('Debt Setup'!$H$16&lt;&gt;"",'Debt Setup'!$H$16&lt;'Debt Setup'!$H$10),MAX(0,AG73+AD74-AE74),0)+IF(AND('Debt Setup'!$H$17&lt;&gt;"",'Debt Setup'!$H$17&lt;'Debt Setup'!$H$10),MAX(0,AK73+AH74-AI74),0)+IF(AND('Debt Setup'!$H$18&lt;&gt;"",'Debt Setup'!$H$18&lt;'Debt Setup'!$H$10),MAX(0,AO73+AL74-AM74),0)+IF(AND('Debt Setup'!$H$19&lt;&gt;"",'Debt Setup'!$H$19&lt;'Debt Setup'!$H$10),MAX(0,AS73+AP74-AQ74),0)+IF(AND('Debt Setup'!$H$20&lt;&gt;"",'Debt Setup'!$H$20&lt;'Debt Setup'!$H$10),MAX(0,AW73+AT74-AU74),0)+IF(AND('Debt Setup'!$H$21&lt;&gt;"",'Debt Setup'!$H$21&lt;'Debt Setup'!$H$10),MAX(0,BA73+AX74-AY74),0))))))</x:f>
      </x:c>
      <x:c r="I74" s="54" t="str">
        <x:f>IF('Debt Setup'!$F$3=0,"",MAX(0,I73+F74-G74-H74))</x:f>
      </x:c>
      <x:c r="J74" s="54" t="str">
        <x:f>IF('Debt Setup'!$F$3=0,"",IF(M73&lt;=0,0,M73*'Debt Setup'!$D$11/100/12))</x:f>
      </x:c>
      <x:c r="K74" s="54" t="str">
        <x:f>IF('Debt Setup'!$F$3=0,"",IF('Debt Setup'!$H$11="",0,MIN('Debt Setup'!$E$11,MAX(0,M73+J74))))</x:f>
      </x:c>
      <x:c r="L74" s="54" t="str">
        <x:f>IF('Debt Setup'!$F$3=0,"",IF('Debt Setup'!$H$11="",0,MIN(MAX(0,M73+J74-K74),MAX(0,'Debt Setup'!$F$5-(G74+K74+O74+S74+W74+AA74+AE74+AI74+AM74+AQ74+AU74+AY74)-(IF(AND('Debt Setup'!$H$10&lt;&gt;"",'Debt Setup'!$H$10&lt;'Debt Setup'!$H$11),MAX(0,I73+F74-G74),0)+IF(AND('Debt Setup'!$H$11&lt;&gt;"",'Debt Setup'!$H$11&lt;'Debt Setup'!$H$11),MAX(0,M73+J74-K74),0)+IF(AND('Debt Setup'!$H$12&lt;&gt;"",'Debt Setup'!$H$12&lt;'Debt Setup'!$H$11),MAX(0,Q73+N74-O74),0)+IF(AND('Debt Setup'!$H$13&lt;&gt;"",'Debt Setup'!$H$13&lt;'Debt Setup'!$H$11),MAX(0,U73+R74-S74),0)+IF(AND('Debt Setup'!$H$14&lt;&gt;"",'Debt Setup'!$H$14&lt;'Debt Setup'!$H$11),MAX(0,Y73+V74-W74),0)+IF(AND('Debt Setup'!$H$15&lt;&gt;"",'Debt Setup'!$H$15&lt;'Debt Setup'!$H$11),MAX(0,AC73+Z74-AA74),0)+IF(AND('Debt Setup'!$H$16&lt;&gt;"",'Debt Setup'!$H$16&lt;'Debt Setup'!$H$11),MAX(0,AG73+AD74-AE74),0)+IF(AND('Debt Setup'!$H$17&lt;&gt;"",'Debt Setup'!$H$17&lt;'Debt Setup'!$H$11),MAX(0,AK73+AH74-AI74),0)+IF(AND('Debt Setup'!$H$18&lt;&gt;"",'Debt Setup'!$H$18&lt;'Debt Setup'!$H$11),MAX(0,AO73+AL74-AM74),0)+IF(AND('Debt Setup'!$H$19&lt;&gt;"",'Debt Setup'!$H$19&lt;'Debt Setup'!$H$11),MAX(0,AS73+AP74-AQ74),0)+IF(AND('Debt Setup'!$H$20&lt;&gt;"",'Debt Setup'!$H$20&lt;'Debt Setup'!$H$11),MAX(0,AW73+AT74-AU74),0)+IF(AND('Debt Setup'!$H$21&lt;&gt;"",'Debt Setup'!$H$21&lt;'Debt Setup'!$H$11),MAX(0,BA73+AX74-AY74),0))))))</x:f>
      </x:c>
      <x:c r="M74" s="54" t="str">
        <x:f>IF('Debt Setup'!$F$3=0,"",MAX(0,M73+J74-K74-L74))</x:f>
      </x:c>
      <x:c r="N74" s="54" t="str">
        <x:f>IF('Debt Setup'!$F$3=0,"",IF(Q73&lt;=0,0,Q73*'Debt Setup'!$D$12/100/12))</x:f>
      </x:c>
      <x:c r="O74" s="54" t="str">
        <x:f>IF('Debt Setup'!$F$3=0,"",IF('Debt Setup'!$H$12="",0,MIN('Debt Setup'!$E$12,MAX(0,Q73+N74))))</x:f>
      </x:c>
      <x:c r="P74" s="54" t="str">
        <x:f>IF('Debt Setup'!$F$3=0,"",IF('Debt Setup'!$H$12="",0,MIN(MAX(0,Q73+N74-O74),MAX(0,'Debt Setup'!$F$5-(G74+K74+O74+S74+W74+AA74+AE74+AI74+AM74+AQ74+AU74+AY74)-(IF(AND('Debt Setup'!$H$10&lt;&gt;"",'Debt Setup'!$H$10&lt;'Debt Setup'!$H$12),MAX(0,I73+F74-G74),0)+IF(AND('Debt Setup'!$H$11&lt;&gt;"",'Debt Setup'!$H$11&lt;'Debt Setup'!$H$12),MAX(0,M73+J74-K74),0)+IF(AND('Debt Setup'!$H$12&lt;&gt;"",'Debt Setup'!$H$12&lt;'Debt Setup'!$H$12),MAX(0,Q73+N74-O74),0)+IF(AND('Debt Setup'!$H$13&lt;&gt;"",'Debt Setup'!$H$13&lt;'Debt Setup'!$H$12),MAX(0,U73+R74-S74),0)+IF(AND('Debt Setup'!$H$14&lt;&gt;"",'Debt Setup'!$H$14&lt;'Debt Setup'!$H$12),MAX(0,Y73+V74-W74),0)+IF(AND('Debt Setup'!$H$15&lt;&gt;"",'Debt Setup'!$H$15&lt;'Debt Setup'!$H$12),MAX(0,AC73+Z74-AA74),0)+IF(AND('Debt Setup'!$H$16&lt;&gt;"",'Debt Setup'!$H$16&lt;'Debt Setup'!$H$12),MAX(0,AG73+AD74-AE74),0)+IF(AND('Debt Setup'!$H$17&lt;&gt;"",'Debt Setup'!$H$17&lt;'Debt Setup'!$H$12),MAX(0,AK73+AH74-AI74),0)+IF(AND('Debt Setup'!$H$18&lt;&gt;"",'Debt Setup'!$H$18&lt;'Debt Setup'!$H$12),MAX(0,AO73+AL74-AM74),0)+IF(AND('Debt Setup'!$H$19&lt;&gt;"",'Debt Setup'!$H$19&lt;'Debt Setup'!$H$12),MAX(0,AS73+AP74-AQ74),0)+IF(AND('Debt Setup'!$H$20&lt;&gt;"",'Debt Setup'!$H$20&lt;'Debt Setup'!$H$12),MAX(0,AW73+AT74-AU74),0)+IF(AND('Debt Setup'!$H$21&lt;&gt;"",'Debt Setup'!$H$21&lt;'Debt Setup'!$H$12),MAX(0,BA73+AX74-AY74),0))))))</x:f>
      </x:c>
      <x:c r="Q74" s="54" t="str">
        <x:f>IF('Debt Setup'!$F$3=0,"",MAX(0,Q73+N74-O74-P74))</x:f>
      </x:c>
      <x:c r="R74" s="54" t="str">
        <x:f>IF('Debt Setup'!$F$3=0,"",IF(U73&lt;=0,0,U73*'Debt Setup'!$D$13/100/12))</x:f>
      </x:c>
      <x:c r="S74" s="54" t="str">
        <x:f>IF('Debt Setup'!$F$3=0,"",IF('Debt Setup'!$H$13="",0,MIN('Debt Setup'!$E$13,MAX(0,U73+R74))))</x:f>
      </x:c>
      <x:c r="T74" s="54" t="str">
        <x:f>IF('Debt Setup'!$F$3=0,"",IF('Debt Setup'!$H$13="",0,MIN(MAX(0,U73+R74-S74),MAX(0,'Debt Setup'!$F$5-(G74+K74+O74+S74+W74+AA74+AE74+AI74+AM74+AQ74+AU74+AY74)-(IF(AND('Debt Setup'!$H$10&lt;&gt;"",'Debt Setup'!$H$10&lt;'Debt Setup'!$H$13),MAX(0,I73+F74-G74),0)+IF(AND('Debt Setup'!$H$11&lt;&gt;"",'Debt Setup'!$H$11&lt;'Debt Setup'!$H$13),MAX(0,M73+J74-K74),0)+IF(AND('Debt Setup'!$H$12&lt;&gt;"",'Debt Setup'!$H$12&lt;'Debt Setup'!$H$13),MAX(0,Q73+N74-O74),0)+IF(AND('Debt Setup'!$H$13&lt;&gt;"",'Debt Setup'!$H$13&lt;'Debt Setup'!$H$13),MAX(0,U73+R74-S74),0)+IF(AND('Debt Setup'!$H$14&lt;&gt;"",'Debt Setup'!$H$14&lt;'Debt Setup'!$H$13),MAX(0,Y73+V74-W74),0)+IF(AND('Debt Setup'!$H$15&lt;&gt;"",'Debt Setup'!$H$15&lt;'Debt Setup'!$H$13),MAX(0,AC73+Z74-AA74),0)+IF(AND('Debt Setup'!$H$16&lt;&gt;"",'Debt Setup'!$H$16&lt;'Debt Setup'!$H$13),MAX(0,AG73+AD74-AE74),0)+IF(AND('Debt Setup'!$H$17&lt;&gt;"",'Debt Setup'!$H$17&lt;'Debt Setup'!$H$13),MAX(0,AK73+AH74-AI74),0)+IF(AND('Debt Setup'!$H$18&lt;&gt;"",'Debt Setup'!$H$18&lt;'Debt Setup'!$H$13),MAX(0,AO73+AL74-AM74),0)+IF(AND('Debt Setup'!$H$19&lt;&gt;"",'Debt Setup'!$H$19&lt;'Debt Setup'!$H$13),MAX(0,AS73+AP74-AQ74),0)+IF(AND('Debt Setup'!$H$20&lt;&gt;"",'Debt Setup'!$H$20&lt;'Debt Setup'!$H$13),MAX(0,AW73+AT74-AU74),0)+IF(AND('Debt Setup'!$H$21&lt;&gt;"",'Debt Setup'!$H$21&lt;'Debt Setup'!$H$13),MAX(0,BA73+AX74-AY74),0))))))</x:f>
      </x:c>
      <x:c r="U74" s="54" t="str">
        <x:f>IF('Debt Setup'!$F$3=0,"",MAX(0,U73+R74-S74-T74))</x:f>
      </x:c>
      <x:c r="V74" s="54" t="str">
        <x:f>IF('Debt Setup'!$F$3=0,"",IF(Y73&lt;=0,0,Y73*'Debt Setup'!$D$14/100/12))</x:f>
      </x:c>
      <x:c r="W74" s="54" t="str">
        <x:f>IF('Debt Setup'!$F$3=0,"",IF('Debt Setup'!$H$14="",0,MIN('Debt Setup'!$E$14,MAX(0,Y73+V74))))</x:f>
      </x:c>
      <x:c r="X74" s="54" t="str">
        <x:f>IF('Debt Setup'!$F$3=0,"",IF('Debt Setup'!$H$14="",0,MIN(MAX(0,Y73+V74-W74),MAX(0,'Debt Setup'!$F$5-(G74+K74+O74+S74+W74+AA74+AE74+AI74+AM74+AQ74+AU74+AY74)-(IF(AND('Debt Setup'!$H$10&lt;&gt;"",'Debt Setup'!$H$10&lt;'Debt Setup'!$H$14),MAX(0,I73+F74-G74),0)+IF(AND('Debt Setup'!$H$11&lt;&gt;"",'Debt Setup'!$H$11&lt;'Debt Setup'!$H$14),MAX(0,M73+J74-K74),0)+IF(AND('Debt Setup'!$H$12&lt;&gt;"",'Debt Setup'!$H$12&lt;'Debt Setup'!$H$14),MAX(0,Q73+N74-O74),0)+IF(AND('Debt Setup'!$H$13&lt;&gt;"",'Debt Setup'!$H$13&lt;'Debt Setup'!$H$14),MAX(0,U73+R74-S74),0)+IF(AND('Debt Setup'!$H$14&lt;&gt;"",'Debt Setup'!$H$14&lt;'Debt Setup'!$H$14),MAX(0,Y73+V74-W74),0)+IF(AND('Debt Setup'!$H$15&lt;&gt;"",'Debt Setup'!$H$15&lt;'Debt Setup'!$H$14),MAX(0,AC73+Z74-AA74),0)+IF(AND('Debt Setup'!$H$16&lt;&gt;"",'Debt Setup'!$H$16&lt;'Debt Setup'!$H$14),MAX(0,AG73+AD74-AE74),0)+IF(AND('Debt Setup'!$H$17&lt;&gt;"",'Debt Setup'!$H$17&lt;'Debt Setup'!$H$14),MAX(0,AK73+AH74-AI74),0)+IF(AND('Debt Setup'!$H$18&lt;&gt;"",'Debt Setup'!$H$18&lt;'Debt Setup'!$H$14),MAX(0,AO73+AL74-AM74),0)+IF(AND('Debt Setup'!$H$19&lt;&gt;"",'Debt Setup'!$H$19&lt;'Debt Setup'!$H$14),MAX(0,AS73+AP74-AQ74),0)+IF(AND('Debt Setup'!$H$20&lt;&gt;"",'Debt Setup'!$H$20&lt;'Debt Setup'!$H$14),MAX(0,AW73+AT74-AU74),0)+IF(AND('Debt Setup'!$H$21&lt;&gt;"",'Debt Setup'!$H$21&lt;'Debt Setup'!$H$14),MAX(0,BA73+AX74-AY74),0))))))</x:f>
      </x:c>
      <x:c r="Y74" s="54" t="str">
        <x:f>IF('Debt Setup'!$F$3=0,"",MAX(0,Y73+V74-W74-X74))</x:f>
      </x:c>
      <x:c r="Z74" s="54" t="str">
        <x:f>IF('Debt Setup'!$F$3=0,"",IF(AC73&lt;=0,0,AC73*'Debt Setup'!$D$15/100/12))</x:f>
      </x:c>
      <x:c r="AA74" s="54" t="str">
        <x:f>IF('Debt Setup'!$F$3=0,"",IF('Debt Setup'!$H$15="",0,MIN('Debt Setup'!$E$15,MAX(0,AC73+Z74))))</x:f>
      </x:c>
      <x:c r="AB74" s="54" t="str">
        <x:f>IF('Debt Setup'!$F$3=0,"",IF('Debt Setup'!$H$15="",0,MIN(MAX(0,AC73+Z74-AA74),MAX(0,'Debt Setup'!$F$5-(G74+K74+O74+S74+W74+AA74+AE74+AI74+AM74+AQ74+AU74+AY74)-(IF(AND('Debt Setup'!$H$10&lt;&gt;"",'Debt Setup'!$H$10&lt;'Debt Setup'!$H$15),MAX(0,I73+F74-G74),0)+IF(AND('Debt Setup'!$H$11&lt;&gt;"",'Debt Setup'!$H$11&lt;'Debt Setup'!$H$15),MAX(0,M73+J74-K74),0)+IF(AND('Debt Setup'!$H$12&lt;&gt;"",'Debt Setup'!$H$12&lt;'Debt Setup'!$H$15),MAX(0,Q73+N74-O74),0)+IF(AND('Debt Setup'!$H$13&lt;&gt;"",'Debt Setup'!$H$13&lt;'Debt Setup'!$H$15),MAX(0,U73+R74-S74),0)+IF(AND('Debt Setup'!$H$14&lt;&gt;"",'Debt Setup'!$H$14&lt;'Debt Setup'!$H$15),MAX(0,Y73+V74-W74),0)+IF(AND('Debt Setup'!$H$15&lt;&gt;"",'Debt Setup'!$H$15&lt;'Debt Setup'!$H$15),MAX(0,AC73+Z74-AA74),0)+IF(AND('Debt Setup'!$H$16&lt;&gt;"",'Debt Setup'!$H$16&lt;'Debt Setup'!$H$15),MAX(0,AG73+AD74-AE74),0)+IF(AND('Debt Setup'!$H$17&lt;&gt;"",'Debt Setup'!$H$17&lt;'Debt Setup'!$H$15),MAX(0,AK73+AH74-AI74),0)+IF(AND('Debt Setup'!$H$18&lt;&gt;"",'Debt Setup'!$H$18&lt;'Debt Setup'!$H$15),MAX(0,AO73+AL74-AM74),0)+IF(AND('Debt Setup'!$H$19&lt;&gt;"",'Debt Setup'!$H$19&lt;'Debt Setup'!$H$15),MAX(0,AS73+AP74-AQ74),0)+IF(AND('Debt Setup'!$H$20&lt;&gt;"",'Debt Setup'!$H$20&lt;'Debt Setup'!$H$15),MAX(0,AW73+AT74-AU74),0)+IF(AND('Debt Setup'!$H$21&lt;&gt;"",'Debt Setup'!$H$21&lt;'Debt Setup'!$H$15),MAX(0,BA73+AX74-AY74),0))))))</x:f>
      </x:c>
      <x:c r="AC74" s="54" t="str">
        <x:f>IF('Debt Setup'!$F$3=0,"",MAX(0,AC73+Z74-AA74-AB74))</x:f>
      </x:c>
      <x:c r="AD74" s="54" t="str">
        <x:f>IF('Debt Setup'!$F$3=0,"",IF(AG73&lt;=0,0,AG73*'Debt Setup'!$D$16/100/12))</x:f>
      </x:c>
      <x:c r="AE74" s="54" t="str">
        <x:f>IF('Debt Setup'!$F$3=0,"",IF('Debt Setup'!$H$16="",0,MIN('Debt Setup'!$E$16,MAX(0,AG73+AD74))))</x:f>
      </x:c>
      <x:c r="AF74" s="54" t="str">
        <x:f>IF('Debt Setup'!$F$3=0,"",IF('Debt Setup'!$H$16="",0,MIN(MAX(0,AG73+AD74-AE74),MAX(0,'Debt Setup'!$F$5-(G74+K74+O74+S74+W74+AA74+AE74+AI74+AM74+AQ74+AU74+AY74)-(IF(AND('Debt Setup'!$H$10&lt;&gt;"",'Debt Setup'!$H$10&lt;'Debt Setup'!$H$16),MAX(0,I73+F74-G74),0)+IF(AND('Debt Setup'!$H$11&lt;&gt;"",'Debt Setup'!$H$11&lt;'Debt Setup'!$H$16),MAX(0,M73+J74-K74),0)+IF(AND('Debt Setup'!$H$12&lt;&gt;"",'Debt Setup'!$H$12&lt;'Debt Setup'!$H$16),MAX(0,Q73+N74-O74),0)+IF(AND('Debt Setup'!$H$13&lt;&gt;"",'Debt Setup'!$H$13&lt;'Debt Setup'!$H$16),MAX(0,U73+R74-S74),0)+IF(AND('Debt Setup'!$H$14&lt;&gt;"",'Debt Setup'!$H$14&lt;'Debt Setup'!$H$16),MAX(0,Y73+V74-W74),0)+IF(AND('Debt Setup'!$H$15&lt;&gt;"",'Debt Setup'!$H$15&lt;'Debt Setup'!$H$16),MAX(0,AC73+Z74-AA74),0)+IF(AND('Debt Setup'!$H$16&lt;&gt;"",'Debt Setup'!$H$16&lt;'Debt Setup'!$H$16),MAX(0,AG73+AD74-AE74),0)+IF(AND('Debt Setup'!$H$17&lt;&gt;"",'Debt Setup'!$H$17&lt;'Debt Setup'!$H$16),MAX(0,AK73+AH74-AI74),0)+IF(AND('Debt Setup'!$H$18&lt;&gt;"",'Debt Setup'!$H$18&lt;'Debt Setup'!$H$16),MAX(0,AO73+AL74-AM74),0)+IF(AND('Debt Setup'!$H$19&lt;&gt;"",'Debt Setup'!$H$19&lt;'Debt Setup'!$H$16),MAX(0,AS73+AP74-AQ74),0)+IF(AND('Debt Setup'!$H$20&lt;&gt;"",'Debt Setup'!$H$20&lt;'Debt Setup'!$H$16),MAX(0,AW73+AT74-AU74),0)+IF(AND('Debt Setup'!$H$21&lt;&gt;"",'Debt Setup'!$H$21&lt;'Debt Setup'!$H$16),MAX(0,BA73+AX74-AY74),0))))))</x:f>
      </x:c>
      <x:c r="AG74" s="54" t="str">
        <x:f>IF('Debt Setup'!$F$3=0,"",MAX(0,AG73+AD74-AE74-AF74))</x:f>
      </x:c>
      <x:c r="AH74" s="54" t="str">
        <x:f>IF('Debt Setup'!$F$3=0,"",IF(AK73&lt;=0,0,AK73*'Debt Setup'!$D$17/100/12))</x:f>
      </x:c>
      <x:c r="AI74" s="54" t="str">
        <x:f>IF('Debt Setup'!$F$3=0,"",IF('Debt Setup'!$H$17="",0,MIN('Debt Setup'!$E$17,MAX(0,AK73+AH74))))</x:f>
      </x:c>
      <x:c r="AJ74" s="54" t="str">
        <x:f>IF('Debt Setup'!$F$3=0,"",IF('Debt Setup'!$H$17="",0,MIN(MAX(0,AK73+AH74-AI74),MAX(0,'Debt Setup'!$F$5-(G74+K74+O74+S74+W74+AA74+AE74+AI74+AM74+AQ74+AU74+AY74)-(IF(AND('Debt Setup'!$H$10&lt;&gt;"",'Debt Setup'!$H$10&lt;'Debt Setup'!$H$17),MAX(0,I73+F74-G74),0)+IF(AND('Debt Setup'!$H$11&lt;&gt;"",'Debt Setup'!$H$11&lt;'Debt Setup'!$H$17),MAX(0,M73+J74-K74),0)+IF(AND('Debt Setup'!$H$12&lt;&gt;"",'Debt Setup'!$H$12&lt;'Debt Setup'!$H$17),MAX(0,Q73+N74-O74),0)+IF(AND('Debt Setup'!$H$13&lt;&gt;"",'Debt Setup'!$H$13&lt;'Debt Setup'!$H$17),MAX(0,U73+R74-S74),0)+IF(AND('Debt Setup'!$H$14&lt;&gt;"",'Debt Setup'!$H$14&lt;'Debt Setup'!$H$17),MAX(0,Y73+V74-W74),0)+IF(AND('Debt Setup'!$H$15&lt;&gt;"",'Debt Setup'!$H$15&lt;'Debt Setup'!$H$17),MAX(0,AC73+Z74-AA74),0)+IF(AND('Debt Setup'!$H$16&lt;&gt;"",'Debt Setup'!$H$16&lt;'Debt Setup'!$H$17),MAX(0,AG73+AD74-AE74),0)+IF(AND('Debt Setup'!$H$17&lt;&gt;"",'Debt Setup'!$H$17&lt;'Debt Setup'!$H$17),MAX(0,AK73+AH74-AI74),0)+IF(AND('Debt Setup'!$H$18&lt;&gt;"",'Debt Setup'!$H$18&lt;'Debt Setup'!$H$17),MAX(0,AO73+AL74-AM74),0)+IF(AND('Debt Setup'!$H$19&lt;&gt;"",'Debt Setup'!$H$19&lt;'Debt Setup'!$H$17),MAX(0,AS73+AP74-AQ74),0)+IF(AND('Debt Setup'!$H$20&lt;&gt;"",'Debt Setup'!$H$20&lt;'Debt Setup'!$H$17),MAX(0,AW73+AT74-AU74),0)+IF(AND('Debt Setup'!$H$21&lt;&gt;"",'Debt Setup'!$H$21&lt;'Debt Setup'!$H$17),MAX(0,BA73+AX74-AY74),0))))))</x:f>
      </x:c>
      <x:c r="AK74" s="54" t="str">
        <x:f>IF('Debt Setup'!$F$3=0,"",MAX(0,AK73+AH74-AI74-AJ74))</x:f>
      </x:c>
      <x:c r="AL74" s="54" t="str">
        <x:f>IF('Debt Setup'!$F$3=0,"",IF(AO73&lt;=0,0,AO73*'Debt Setup'!$D$18/100/12))</x:f>
      </x:c>
      <x:c r="AM74" s="54" t="str">
        <x:f>IF('Debt Setup'!$F$3=0,"",IF('Debt Setup'!$H$18="",0,MIN('Debt Setup'!$E$18,MAX(0,AO73+AL74))))</x:f>
      </x:c>
      <x:c r="AN74" s="54" t="str">
        <x:f>IF('Debt Setup'!$F$3=0,"",IF('Debt Setup'!$H$18="",0,MIN(MAX(0,AO73+AL74-AM74),MAX(0,'Debt Setup'!$F$5-(G74+K74+O74+S74+W74+AA74+AE74+AI74+AM74+AQ74+AU74+AY74)-(IF(AND('Debt Setup'!$H$10&lt;&gt;"",'Debt Setup'!$H$10&lt;'Debt Setup'!$H$18),MAX(0,I73+F74-G74),0)+IF(AND('Debt Setup'!$H$11&lt;&gt;"",'Debt Setup'!$H$11&lt;'Debt Setup'!$H$18),MAX(0,M73+J74-K74),0)+IF(AND('Debt Setup'!$H$12&lt;&gt;"",'Debt Setup'!$H$12&lt;'Debt Setup'!$H$18),MAX(0,Q73+N74-O74),0)+IF(AND('Debt Setup'!$H$13&lt;&gt;"",'Debt Setup'!$H$13&lt;'Debt Setup'!$H$18),MAX(0,U73+R74-S74),0)+IF(AND('Debt Setup'!$H$14&lt;&gt;"",'Debt Setup'!$H$14&lt;'Debt Setup'!$H$18),MAX(0,Y73+V74-W74),0)+IF(AND('Debt Setup'!$H$15&lt;&gt;"",'Debt Setup'!$H$15&lt;'Debt Setup'!$H$18),MAX(0,AC73+Z74-AA74),0)+IF(AND('Debt Setup'!$H$16&lt;&gt;"",'Debt Setup'!$H$16&lt;'Debt Setup'!$H$18),MAX(0,AG73+AD74-AE74),0)+IF(AND('Debt Setup'!$H$17&lt;&gt;"",'Debt Setup'!$H$17&lt;'Debt Setup'!$H$18),MAX(0,AK73+AH74-AI74),0)+IF(AND('Debt Setup'!$H$18&lt;&gt;"",'Debt Setup'!$H$18&lt;'Debt Setup'!$H$18),MAX(0,AO73+AL74-AM74),0)+IF(AND('Debt Setup'!$H$19&lt;&gt;"",'Debt Setup'!$H$19&lt;'Debt Setup'!$H$18),MAX(0,AS73+AP74-AQ74),0)+IF(AND('Debt Setup'!$H$20&lt;&gt;"",'Debt Setup'!$H$20&lt;'Debt Setup'!$H$18),MAX(0,AW73+AT74-AU74),0)+IF(AND('Debt Setup'!$H$21&lt;&gt;"",'Debt Setup'!$H$21&lt;'Debt Setup'!$H$18),MAX(0,BA73+AX74-AY74),0))))))</x:f>
      </x:c>
      <x:c r="AO74" s="54" t="str">
        <x:f>IF('Debt Setup'!$F$3=0,"",MAX(0,AO73+AL74-AM74-AN74))</x:f>
      </x:c>
      <x:c r="AP74" s="54" t="str">
        <x:f>IF('Debt Setup'!$F$3=0,"",IF(AS73&lt;=0,0,AS73*'Debt Setup'!$D$19/100/12))</x:f>
      </x:c>
      <x:c r="AQ74" s="54" t="str">
        <x:f>IF('Debt Setup'!$F$3=0,"",IF('Debt Setup'!$H$19="",0,MIN('Debt Setup'!$E$19,MAX(0,AS73+AP74))))</x:f>
      </x:c>
      <x:c r="AR74" s="54" t="str">
        <x:f>IF('Debt Setup'!$F$3=0,"",IF('Debt Setup'!$H$19="",0,MIN(MAX(0,AS73+AP74-AQ74),MAX(0,'Debt Setup'!$F$5-(G74+K74+O74+S74+W74+AA74+AE74+AI74+AM74+AQ74+AU74+AY74)-(IF(AND('Debt Setup'!$H$10&lt;&gt;"",'Debt Setup'!$H$10&lt;'Debt Setup'!$H$19),MAX(0,I73+F74-G74),0)+IF(AND('Debt Setup'!$H$11&lt;&gt;"",'Debt Setup'!$H$11&lt;'Debt Setup'!$H$19),MAX(0,M73+J74-K74),0)+IF(AND('Debt Setup'!$H$12&lt;&gt;"",'Debt Setup'!$H$12&lt;'Debt Setup'!$H$19),MAX(0,Q73+N74-O74),0)+IF(AND('Debt Setup'!$H$13&lt;&gt;"",'Debt Setup'!$H$13&lt;'Debt Setup'!$H$19),MAX(0,U73+R74-S74),0)+IF(AND('Debt Setup'!$H$14&lt;&gt;"",'Debt Setup'!$H$14&lt;'Debt Setup'!$H$19),MAX(0,Y73+V74-W74),0)+IF(AND('Debt Setup'!$H$15&lt;&gt;"",'Debt Setup'!$H$15&lt;'Debt Setup'!$H$19),MAX(0,AC73+Z74-AA74),0)+IF(AND('Debt Setup'!$H$16&lt;&gt;"",'Debt Setup'!$H$16&lt;'Debt Setup'!$H$19),MAX(0,AG73+AD74-AE74),0)+IF(AND('Debt Setup'!$H$17&lt;&gt;"",'Debt Setup'!$H$17&lt;'Debt Setup'!$H$19),MAX(0,AK73+AH74-AI74),0)+IF(AND('Debt Setup'!$H$18&lt;&gt;"",'Debt Setup'!$H$18&lt;'Debt Setup'!$H$19),MAX(0,AO73+AL74-AM74),0)+IF(AND('Debt Setup'!$H$19&lt;&gt;"",'Debt Setup'!$H$19&lt;'Debt Setup'!$H$19),MAX(0,AS73+AP74-AQ74),0)+IF(AND('Debt Setup'!$H$20&lt;&gt;"",'Debt Setup'!$H$20&lt;'Debt Setup'!$H$19),MAX(0,AW73+AT74-AU74),0)+IF(AND('Debt Setup'!$H$21&lt;&gt;"",'Debt Setup'!$H$21&lt;'Debt Setup'!$H$19),MAX(0,BA73+AX74-AY74),0))))))</x:f>
      </x:c>
      <x:c r="AS74" s="54" t="str">
        <x:f>IF('Debt Setup'!$F$3=0,"",MAX(0,AS73+AP74-AQ74-AR74))</x:f>
      </x:c>
      <x:c r="AT74" s="54" t="str">
        <x:f>IF('Debt Setup'!$F$3=0,"",IF(AW73&lt;=0,0,AW73*'Debt Setup'!$D$20/100/12))</x:f>
      </x:c>
      <x:c r="AU74" s="54" t="str">
        <x:f>IF('Debt Setup'!$F$3=0,"",IF('Debt Setup'!$H$20="",0,MIN('Debt Setup'!$E$20,MAX(0,AW73+AT74))))</x:f>
      </x:c>
      <x:c r="AV74" s="54" t="str">
        <x:f>IF('Debt Setup'!$F$3=0,"",IF('Debt Setup'!$H$20="",0,MIN(MAX(0,AW73+AT74-AU74),MAX(0,'Debt Setup'!$F$5-(G74+K74+O74+S74+W74+AA74+AE74+AI74+AM74+AQ74+AU74+AY74)-(IF(AND('Debt Setup'!$H$10&lt;&gt;"",'Debt Setup'!$H$10&lt;'Debt Setup'!$H$20),MAX(0,I73+F74-G74),0)+IF(AND('Debt Setup'!$H$11&lt;&gt;"",'Debt Setup'!$H$11&lt;'Debt Setup'!$H$20),MAX(0,M73+J74-K74),0)+IF(AND('Debt Setup'!$H$12&lt;&gt;"",'Debt Setup'!$H$12&lt;'Debt Setup'!$H$20),MAX(0,Q73+N74-O74),0)+IF(AND('Debt Setup'!$H$13&lt;&gt;"",'Debt Setup'!$H$13&lt;'Debt Setup'!$H$20),MAX(0,U73+R74-S74),0)+IF(AND('Debt Setup'!$H$14&lt;&gt;"",'Debt Setup'!$H$14&lt;'Debt Setup'!$H$20),MAX(0,Y73+V74-W74),0)+IF(AND('Debt Setup'!$H$15&lt;&gt;"",'Debt Setup'!$H$15&lt;'Debt Setup'!$H$20),MAX(0,AC73+Z74-AA74),0)+IF(AND('Debt Setup'!$H$16&lt;&gt;"",'Debt Setup'!$H$16&lt;'Debt Setup'!$H$20),MAX(0,AG73+AD74-AE74),0)+IF(AND('Debt Setup'!$H$17&lt;&gt;"",'Debt Setup'!$H$17&lt;'Debt Setup'!$H$20),MAX(0,AK73+AH74-AI74),0)+IF(AND('Debt Setup'!$H$18&lt;&gt;"",'Debt Setup'!$H$18&lt;'Debt Setup'!$H$20),MAX(0,AO73+AL74-AM74),0)+IF(AND('Debt Setup'!$H$19&lt;&gt;"",'Debt Setup'!$H$19&lt;'Debt Setup'!$H$20),MAX(0,AS73+AP74-AQ74),0)+IF(AND('Debt Setup'!$H$20&lt;&gt;"",'Debt Setup'!$H$20&lt;'Debt Setup'!$H$20),MAX(0,AW73+AT74-AU74),0)+IF(AND('Debt Setup'!$H$21&lt;&gt;"",'Debt Setup'!$H$21&lt;'Debt Setup'!$H$20),MAX(0,BA73+AX74-AY74),0))))))</x:f>
      </x:c>
      <x:c r="AW74" s="54" t="str">
        <x:f>IF('Debt Setup'!$F$3=0,"",MAX(0,AW73+AT74-AU74-AV74))</x:f>
      </x:c>
      <x:c r="AX74" s="54" t="str">
        <x:f>IF('Debt Setup'!$F$3=0,"",IF(BA73&lt;=0,0,BA73*'Debt Setup'!$D$21/100/12))</x:f>
      </x:c>
      <x:c r="AY74" s="54" t="str">
        <x:f>IF('Debt Setup'!$F$3=0,"",IF('Debt Setup'!$H$21="",0,MIN('Debt Setup'!$E$21,MAX(0,BA73+AX74))))</x:f>
      </x:c>
      <x:c r="AZ74" s="54" t="str">
        <x:f>IF('Debt Setup'!$F$3=0,"",IF('Debt Setup'!$H$21="",0,MIN(MAX(0,BA73+AX74-AY74),MAX(0,'Debt Setup'!$F$5-(G74+K74+O74+S74+W74+AA74+AE74+AI74+AM74+AQ74+AU74+AY74)-(IF(AND('Debt Setup'!$H$10&lt;&gt;"",'Debt Setup'!$H$10&lt;'Debt Setup'!$H$21),MAX(0,I73+F74-G74),0)+IF(AND('Debt Setup'!$H$11&lt;&gt;"",'Debt Setup'!$H$11&lt;'Debt Setup'!$H$21),MAX(0,M73+J74-K74),0)+IF(AND('Debt Setup'!$H$12&lt;&gt;"",'Debt Setup'!$H$12&lt;'Debt Setup'!$H$21),MAX(0,Q73+N74-O74),0)+IF(AND('Debt Setup'!$H$13&lt;&gt;"",'Debt Setup'!$H$13&lt;'Debt Setup'!$H$21),MAX(0,U73+R74-S74),0)+IF(AND('Debt Setup'!$H$14&lt;&gt;"",'Debt Setup'!$H$14&lt;'Debt Setup'!$H$21),MAX(0,Y73+V74-W74),0)+IF(AND('Debt Setup'!$H$15&lt;&gt;"",'Debt Setup'!$H$15&lt;'Debt Setup'!$H$21),MAX(0,AC73+Z74-AA74),0)+IF(AND('Debt Setup'!$H$16&lt;&gt;"",'Debt Setup'!$H$16&lt;'Debt Setup'!$H$21),MAX(0,AG73+AD74-AE74),0)+IF(AND('Debt Setup'!$H$17&lt;&gt;"",'Debt Setup'!$H$17&lt;'Debt Setup'!$H$21),MAX(0,AK73+AH74-AI74),0)+IF(AND('Debt Setup'!$H$18&lt;&gt;"",'Debt Setup'!$H$18&lt;'Debt Setup'!$H$21),MAX(0,AO73+AL74-AM74),0)+IF(AND('Debt Setup'!$H$19&lt;&gt;"",'Debt Setup'!$H$19&lt;'Debt Setup'!$H$21),MAX(0,AS73+AP74-AQ74),0)+IF(AND('Debt Setup'!$H$20&lt;&gt;"",'Debt Setup'!$H$20&lt;'Debt Setup'!$H$21),MAX(0,AW73+AT74-AU74),0)+IF(AND('Debt Setup'!$H$21&lt;&gt;"",'Debt Setup'!$H$21&lt;'Debt Setup'!$H$21),MAX(0,BA73+AX74-AY74),0))))))</x:f>
      </x:c>
      <x:c r="BA74" s="54" t="str">
        <x:f>IF('Debt Setup'!$F$3=0,"",MAX(0,BA73+AX74-AY74-AZ74))</x:f>
      </x:c>
    </x:row>
    <x:row r="75">
      <x:c r="A75" t="n">
        <x:v>70</x:v>
      </x:c>
      <x:c r="B75" s="86" t="str">
        <x:f>IF('Debt Setup'!$F$3=0,"",DATE(YEAR('Debt Setup'!$B$6),MONTH('Debt Setup'!$B$6)+A75-1,1))</x:f>
      </x:c>
      <x:c r="C75" s="54" t="str">
        <x:f>IF('Debt Setup'!$F$3=0,"",I75+M75+Q75+U75+Y75+AC75+AG75+AK75+AO75+AS75+AW75+BA75)</x:f>
      </x:c>
      <x:c r="D75" s="54" t="str">
        <x:f>IF('Debt Setup'!$F$3=0,"",G75+H75+K75+L75+O75+P75+S75+T75+W75+X75+AA75+AB75+AE75+AF75+AI75+AJ75+AM75+AN75+AQ75+AR75+AU75+AV75+AY75+AZ75)</x:f>
      </x:c>
      <x:c r="E75" s="54" t="str">
        <x:f>IF('Debt Setup'!$F$3=0,"",F75+J75+N75+R75+V75+Z75+AD75+AH75+AL75+AP75+AT75+AX75)</x:f>
      </x:c>
      <x:c r="F75" s="54" t="str">
        <x:f>IF('Debt Setup'!$F$3=0,"",IF(I74&lt;=0,0,I74*'Debt Setup'!$D$10/100/12))</x:f>
      </x:c>
      <x:c r="G75" s="54" t="str">
        <x:f>IF('Debt Setup'!$F$3=0,"",IF('Debt Setup'!$H$10="",0,MIN('Debt Setup'!$E$10,MAX(0,I74+F75))))</x:f>
      </x:c>
      <x:c r="H75" s="54" t="str">
        <x:f>IF('Debt Setup'!$F$3=0,"",IF('Debt Setup'!$H$10="",0,MIN(MAX(0,I74+F75-G75),MAX(0,'Debt Setup'!$F$5-(G75+K75+O75+S75+W75+AA75+AE75+AI75+AM75+AQ75+AU75+AY75)-(IF(AND('Debt Setup'!$H$10&lt;&gt;"",'Debt Setup'!$H$10&lt;'Debt Setup'!$H$10),MAX(0,I74+F75-G75),0)+IF(AND('Debt Setup'!$H$11&lt;&gt;"",'Debt Setup'!$H$11&lt;'Debt Setup'!$H$10),MAX(0,M74+J75-K75),0)+IF(AND('Debt Setup'!$H$12&lt;&gt;"",'Debt Setup'!$H$12&lt;'Debt Setup'!$H$10),MAX(0,Q74+N75-O75),0)+IF(AND('Debt Setup'!$H$13&lt;&gt;"",'Debt Setup'!$H$13&lt;'Debt Setup'!$H$10),MAX(0,U74+R75-S75),0)+IF(AND('Debt Setup'!$H$14&lt;&gt;"",'Debt Setup'!$H$14&lt;'Debt Setup'!$H$10),MAX(0,Y74+V75-W75),0)+IF(AND('Debt Setup'!$H$15&lt;&gt;"",'Debt Setup'!$H$15&lt;'Debt Setup'!$H$10),MAX(0,AC74+Z75-AA75),0)+IF(AND('Debt Setup'!$H$16&lt;&gt;"",'Debt Setup'!$H$16&lt;'Debt Setup'!$H$10),MAX(0,AG74+AD75-AE75),0)+IF(AND('Debt Setup'!$H$17&lt;&gt;"",'Debt Setup'!$H$17&lt;'Debt Setup'!$H$10),MAX(0,AK74+AH75-AI75),0)+IF(AND('Debt Setup'!$H$18&lt;&gt;"",'Debt Setup'!$H$18&lt;'Debt Setup'!$H$10),MAX(0,AO74+AL75-AM75),0)+IF(AND('Debt Setup'!$H$19&lt;&gt;"",'Debt Setup'!$H$19&lt;'Debt Setup'!$H$10),MAX(0,AS74+AP75-AQ75),0)+IF(AND('Debt Setup'!$H$20&lt;&gt;"",'Debt Setup'!$H$20&lt;'Debt Setup'!$H$10),MAX(0,AW74+AT75-AU75),0)+IF(AND('Debt Setup'!$H$21&lt;&gt;"",'Debt Setup'!$H$21&lt;'Debt Setup'!$H$10),MAX(0,BA74+AX75-AY75),0))))))</x:f>
      </x:c>
      <x:c r="I75" s="54" t="str">
        <x:f>IF('Debt Setup'!$F$3=0,"",MAX(0,I74+F75-G75-H75))</x:f>
      </x:c>
      <x:c r="J75" s="54" t="str">
        <x:f>IF('Debt Setup'!$F$3=0,"",IF(M74&lt;=0,0,M74*'Debt Setup'!$D$11/100/12))</x:f>
      </x:c>
      <x:c r="K75" s="54" t="str">
        <x:f>IF('Debt Setup'!$F$3=0,"",IF('Debt Setup'!$H$11="",0,MIN('Debt Setup'!$E$11,MAX(0,M74+J75))))</x:f>
      </x:c>
      <x:c r="L75" s="54" t="str">
        <x:f>IF('Debt Setup'!$F$3=0,"",IF('Debt Setup'!$H$11="",0,MIN(MAX(0,M74+J75-K75),MAX(0,'Debt Setup'!$F$5-(G75+K75+O75+S75+W75+AA75+AE75+AI75+AM75+AQ75+AU75+AY75)-(IF(AND('Debt Setup'!$H$10&lt;&gt;"",'Debt Setup'!$H$10&lt;'Debt Setup'!$H$11),MAX(0,I74+F75-G75),0)+IF(AND('Debt Setup'!$H$11&lt;&gt;"",'Debt Setup'!$H$11&lt;'Debt Setup'!$H$11),MAX(0,M74+J75-K75),0)+IF(AND('Debt Setup'!$H$12&lt;&gt;"",'Debt Setup'!$H$12&lt;'Debt Setup'!$H$11),MAX(0,Q74+N75-O75),0)+IF(AND('Debt Setup'!$H$13&lt;&gt;"",'Debt Setup'!$H$13&lt;'Debt Setup'!$H$11),MAX(0,U74+R75-S75),0)+IF(AND('Debt Setup'!$H$14&lt;&gt;"",'Debt Setup'!$H$14&lt;'Debt Setup'!$H$11),MAX(0,Y74+V75-W75),0)+IF(AND('Debt Setup'!$H$15&lt;&gt;"",'Debt Setup'!$H$15&lt;'Debt Setup'!$H$11),MAX(0,AC74+Z75-AA75),0)+IF(AND('Debt Setup'!$H$16&lt;&gt;"",'Debt Setup'!$H$16&lt;'Debt Setup'!$H$11),MAX(0,AG74+AD75-AE75),0)+IF(AND('Debt Setup'!$H$17&lt;&gt;"",'Debt Setup'!$H$17&lt;'Debt Setup'!$H$11),MAX(0,AK74+AH75-AI75),0)+IF(AND('Debt Setup'!$H$18&lt;&gt;"",'Debt Setup'!$H$18&lt;'Debt Setup'!$H$11),MAX(0,AO74+AL75-AM75),0)+IF(AND('Debt Setup'!$H$19&lt;&gt;"",'Debt Setup'!$H$19&lt;'Debt Setup'!$H$11),MAX(0,AS74+AP75-AQ75),0)+IF(AND('Debt Setup'!$H$20&lt;&gt;"",'Debt Setup'!$H$20&lt;'Debt Setup'!$H$11),MAX(0,AW74+AT75-AU75),0)+IF(AND('Debt Setup'!$H$21&lt;&gt;"",'Debt Setup'!$H$21&lt;'Debt Setup'!$H$11),MAX(0,BA74+AX75-AY75),0))))))</x:f>
      </x:c>
      <x:c r="M75" s="54" t="str">
        <x:f>IF('Debt Setup'!$F$3=0,"",MAX(0,M74+J75-K75-L75))</x:f>
      </x:c>
      <x:c r="N75" s="54" t="str">
        <x:f>IF('Debt Setup'!$F$3=0,"",IF(Q74&lt;=0,0,Q74*'Debt Setup'!$D$12/100/12))</x:f>
      </x:c>
      <x:c r="O75" s="54" t="str">
        <x:f>IF('Debt Setup'!$F$3=0,"",IF('Debt Setup'!$H$12="",0,MIN('Debt Setup'!$E$12,MAX(0,Q74+N75))))</x:f>
      </x:c>
      <x:c r="P75" s="54" t="str">
        <x:f>IF('Debt Setup'!$F$3=0,"",IF('Debt Setup'!$H$12="",0,MIN(MAX(0,Q74+N75-O75),MAX(0,'Debt Setup'!$F$5-(G75+K75+O75+S75+W75+AA75+AE75+AI75+AM75+AQ75+AU75+AY75)-(IF(AND('Debt Setup'!$H$10&lt;&gt;"",'Debt Setup'!$H$10&lt;'Debt Setup'!$H$12),MAX(0,I74+F75-G75),0)+IF(AND('Debt Setup'!$H$11&lt;&gt;"",'Debt Setup'!$H$11&lt;'Debt Setup'!$H$12),MAX(0,M74+J75-K75),0)+IF(AND('Debt Setup'!$H$12&lt;&gt;"",'Debt Setup'!$H$12&lt;'Debt Setup'!$H$12),MAX(0,Q74+N75-O75),0)+IF(AND('Debt Setup'!$H$13&lt;&gt;"",'Debt Setup'!$H$13&lt;'Debt Setup'!$H$12),MAX(0,U74+R75-S75),0)+IF(AND('Debt Setup'!$H$14&lt;&gt;"",'Debt Setup'!$H$14&lt;'Debt Setup'!$H$12),MAX(0,Y74+V75-W75),0)+IF(AND('Debt Setup'!$H$15&lt;&gt;"",'Debt Setup'!$H$15&lt;'Debt Setup'!$H$12),MAX(0,AC74+Z75-AA75),0)+IF(AND('Debt Setup'!$H$16&lt;&gt;"",'Debt Setup'!$H$16&lt;'Debt Setup'!$H$12),MAX(0,AG74+AD75-AE75),0)+IF(AND('Debt Setup'!$H$17&lt;&gt;"",'Debt Setup'!$H$17&lt;'Debt Setup'!$H$12),MAX(0,AK74+AH75-AI75),0)+IF(AND('Debt Setup'!$H$18&lt;&gt;"",'Debt Setup'!$H$18&lt;'Debt Setup'!$H$12),MAX(0,AO74+AL75-AM75),0)+IF(AND('Debt Setup'!$H$19&lt;&gt;"",'Debt Setup'!$H$19&lt;'Debt Setup'!$H$12),MAX(0,AS74+AP75-AQ75),0)+IF(AND('Debt Setup'!$H$20&lt;&gt;"",'Debt Setup'!$H$20&lt;'Debt Setup'!$H$12),MAX(0,AW74+AT75-AU75),0)+IF(AND('Debt Setup'!$H$21&lt;&gt;"",'Debt Setup'!$H$21&lt;'Debt Setup'!$H$12),MAX(0,BA74+AX75-AY75),0))))))</x:f>
      </x:c>
      <x:c r="Q75" s="54" t="str">
        <x:f>IF('Debt Setup'!$F$3=0,"",MAX(0,Q74+N75-O75-P75))</x:f>
      </x:c>
      <x:c r="R75" s="54" t="str">
        <x:f>IF('Debt Setup'!$F$3=0,"",IF(U74&lt;=0,0,U74*'Debt Setup'!$D$13/100/12))</x:f>
      </x:c>
      <x:c r="S75" s="54" t="str">
        <x:f>IF('Debt Setup'!$F$3=0,"",IF('Debt Setup'!$H$13="",0,MIN('Debt Setup'!$E$13,MAX(0,U74+R75))))</x:f>
      </x:c>
      <x:c r="T75" s="54" t="str">
        <x:f>IF('Debt Setup'!$F$3=0,"",IF('Debt Setup'!$H$13="",0,MIN(MAX(0,U74+R75-S75),MAX(0,'Debt Setup'!$F$5-(G75+K75+O75+S75+W75+AA75+AE75+AI75+AM75+AQ75+AU75+AY75)-(IF(AND('Debt Setup'!$H$10&lt;&gt;"",'Debt Setup'!$H$10&lt;'Debt Setup'!$H$13),MAX(0,I74+F75-G75),0)+IF(AND('Debt Setup'!$H$11&lt;&gt;"",'Debt Setup'!$H$11&lt;'Debt Setup'!$H$13),MAX(0,M74+J75-K75),0)+IF(AND('Debt Setup'!$H$12&lt;&gt;"",'Debt Setup'!$H$12&lt;'Debt Setup'!$H$13),MAX(0,Q74+N75-O75),0)+IF(AND('Debt Setup'!$H$13&lt;&gt;"",'Debt Setup'!$H$13&lt;'Debt Setup'!$H$13),MAX(0,U74+R75-S75),0)+IF(AND('Debt Setup'!$H$14&lt;&gt;"",'Debt Setup'!$H$14&lt;'Debt Setup'!$H$13),MAX(0,Y74+V75-W75),0)+IF(AND('Debt Setup'!$H$15&lt;&gt;"",'Debt Setup'!$H$15&lt;'Debt Setup'!$H$13),MAX(0,AC74+Z75-AA75),0)+IF(AND('Debt Setup'!$H$16&lt;&gt;"",'Debt Setup'!$H$16&lt;'Debt Setup'!$H$13),MAX(0,AG74+AD75-AE75),0)+IF(AND('Debt Setup'!$H$17&lt;&gt;"",'Debt Setup'!$H$17&lt;'Debt Setup'!$H$13),MAX(0,AK74+AH75-AI75),0)+IF(AND('Debt Setup'!$H$18&lt;&gt;"",'Debt Setup'!$H$18&lt;'Debt Setup'!$H$13),MAX(0,AO74+AL75-AM75),0)+IF(AND('Debt Setup'!$H$19&lt;&gt;"",'Debt Setup'!$H$19&lt;'Debt Setup'!$H$13),MAX(0,AS74+AP75-AQ75),0)+IF(AND('Debt Setup'!$H$20&lt;&gt;"",'Debt Setup'!$H$20&lt;'Debt Setup'!$H$13),MAX(0,AW74+AT75-AU75),0)+IF(AND('Debt Setup'!$H$21&lt;&gt;"",'Debt Setup'!$H$21&lt;'Debt Setup'!$H$13),MAX(0,BA74+AX75-AY75),0))))))</x:f>
      </x:c>
      <x:c r="U75" s="54" t="str">
        <x:f>IF('Debt Setup'!$F$3=0,"",MAX(0,U74+R75-S75-T75))</x:f>
      </x:c>
      <x:c r="V75" s="54" t="str">
        <x:f>IF('Debt Setup'!$F$3=0,"",IF(Y74&lt;=0,0,Y74*'Debt Setup'!$D$14/100/12))</x:f>
      </x:c>
      <x:c r="W75" s="54" t="str">
        <x:f>IF('Debt Setup'!$F$3=0,"",IF('Debt Setup'!$H$14="",0,MIN('Debt Setup'!$E$14,MAX(0,Y74+V75))))</x:f>
      </x:c>
      <x:c r="X75" s="54" t="str">
        <x:f>IF('Debt Setup'!$F$3=0,"",IF('Debt Setup'!$H$14="",0,MIN(MAX(0,Y74+V75-W75),MAX(0,'Debt Setup'!$F$5-(G75+K75+O75+S75+W75+AA75+AE75+AI75+AM75+AQ75+AU75+AY75)-(IF(AND('Debt Setup'!$H$10&lt;&gt;"",'Debt Setup'!$H$10&lt;'Debt Setup'!$H$14),MAX(0,I74+F75-G75),0)+IF(AND('Debt Setup'!$H$11&lt;&gt;"",'Debt Setup'!$H$11&lt;'Debt Setup'!$H$14),MAX(0,M74+J75-K75),0)+IF(AND('Debt Setup'!$H$12&lt;&gt;"",'Debt Setup'!$H$12&lt;'Debt Setup'!$H$14),MAX(0,Q74+N75-O75),0)+IF(AND('Debt Setup'!$H$13&lt;&gt;"",'Debt Setup'!$H$13&lt;'Debt Setup'!$H$14),MAX(0,U74+R75-S75),0)+IF(AND('Debt Setup'!$H$14&lt;&gt;"",'Debt Setup'!$H$14&lt;'Debt Setup'!$H$14),MAX(0,Y74+V75-W75),0)+IF(AND('Debt Setup'!$H$15&lt;&gt;"",'Debt Setup'!$H$15&lt;'Debt Setup'!$H$14),MAX(0,AC74+Z75-AA75),0)+IF(AND('Debt Setup'!$H$16&lt;&gt;"",'Debt Setup'!$H$16&lt;'Debt Setup'!$H$14),MAX(0,AG74+AD75-AE75),0)+IF(AND('Debt Setup'!$H$17&lt;&gt;"",'Debt Setup'!$H$17&lt;'Debt Setup'!$H$14),MAX(0,AK74+AH75-AI75),0)+IF(AND('Debt Setup'!$H$18&lt;&gt;"",'Debt Setup'!$H$18&lt;'Debt Setup'!$H$14),MAX(0,AO74+AL75-AM75),0)+IF(AND('Debt Setup'!$H$19&lt;&gt;"",'Debt Setup'!$H$19&lt;'Debt Setup'!$H$14),MAX(0,AS74+AP75-AQ75),0)+IF(AND('Debt Setup'!$H$20&lt;&gt;"",'Debt Setup'!$H$20&lt;'Debt Setup'!$H$14),MAX(0,AW74+AT75-AU75),0)+IF(AND('Debt Setup'!$H$21&lt;&gt;"",'Debt Setup'!$H$21&lt;'Debt Setup'!$H$14),MAX(0,BA74+AX75-AY75),0))))))</x:f>
      </x:c>
      <x:c r="Y75" s="54" t="str">
        <x:f>IF('Debt Setup'!$F$3=0,"",MAX(0,Y74+V75-W75-X75))</x:f>
      </x:c>
      <x:c r="Z75" s="54" t="str">
        <x:f>IF('Debt Setup'!$F$3=0,"",IF(AC74&lt;=0,0,AC74*'Debt Setup'!$D$15/100/12))</x:f>
      </x:c>
      <x:c r="AA75" s="54" t="str">
        <x:f>IF('Debt Setup'!$F$3=0,"",IF('Debt Setup'!$H$15="",0,MIN('Debt Setup'!$E$15,MAX(0,AC74+Z75))))</x:f>
      </x:c>
      <x:c r="AB75" s="54" t="str">
        <x:f>IF('Debt Setup'!$F$3=0,"",IF('Debt Setup'!$H$15="",0,MIN(MAX(0,AC74+Z75-AA75),MAX(0,'Debt Setup'!$F$5-(G75+K75+O75+S75+W75+AA75+AE75+AI75+AM75+AQ75+AU75+AY75)-(IF(AND('Debt Setup'!$H$10&lt;&gt;"",'Debt Setup'!$H$10&lt;'Debt Setup'!$H$15),MAX(0,I74+F75-G75),0)+IF(AND('Debt Setup'!$H$11&lt;&gt;"",'Debt Setup'!$H$11&lt;'Debt Setup'!$H$15),MAX(0,M74+J75-K75),0)+IF(AND('Debt Setup'!$H$12&lt;&gt;"",'Debt Setup'!$H$12&lt;'Debt Setup'!$H$15),MAX(0,Q74+N75-O75),0)+IF(AND('Debt Setup'!$H$13&lt;&gt;"",'Debt Setup'!$H$13&lt;'Debt Setup'!$H$15),MAX(0,U74+R75-S75),0)+IF(AND('Debt Setup'!$H$14&lt;&gt;"",'Debt Setup'!$H$14&lt;'Debt Setup'!$H$15),MAX(0,Y74+V75-W75),0)+IF(AND('Debt Setup'!$H$15&lt;&gt;"",'Debt Setup'!$H$15&lt;'Debt Setup'!$H$15),MAX(0,AC74+Z75-AA75),0)+IF(AND('Debt Setup'!$H$16&lt;&gt;"",'Debt Setup'!$H$16&lt;'Debt Setup'!$H$15),MAX(0,AG74+AD75-AE75),0)+IF(AND('Debt Setup'!$H$17&lt;&gt;"",'Debt Setup'!$H$17&lt;'Debt Setup'!$H$15),MAX(0,AK74+AH75-AI75),0)+IF(AND('Debt Setup'!$H$18&lt;&gt;"",'Debt Setup'!$H$18&lt;'Debt Setup'!$H$15),MAX(0,AO74+AL75-AM75),0)+IF(AND('Debt Setup'!$H$19&lt;&gt;"",'Debt Setup'!$H$19&lt;'Debt Setup'!$H$15),MAX(0,AS74+AP75-AQ75),0)+IF(AND('Debt Setup'!$H$20&lt;&gt;"",'Debt Setup'!$H$20&lt;'Debt Setup'!$H$15),MAX(0,AW74+AT75-AU75),0)+IF(AND('Debt Setup'!$H$21&lt;&gt;"",'Debt Setup'!$H$21&lt;'Debt Setup'!$H$15),MAX(0,BA74+AX75-AY75),0))))))</x:f>
      </x:c>
      <x:c r="AC75" s="54" t="str">
        <x:f>IF('Debt Setup'!$F$3=0,"",MAX(0,AC74+Z75-AA75-AB75))</x:f>
      </x:c>
      <x:c r="AD75" s="54" t="str">
        <x:f>IF('Debt Setup'!$F$3=0,"",IF(AG74&lt;=0,0,AG74*'Debt Setup'!$D$16/100/12))</x:f>
      </x:c>
      <x:c r="AE75" s="54" t="str">
        <x:f>IF('Debt Setup'!$F$3=0,"",IF('Debt Setup'!$H$16="",0,MIN('Debt Setup'!$E$16,MAX(0,AG74+AD75))))</x:f>
      </x:c>
      <x:c r="AF75" s="54" t="str">
        <x:f>IF('Debt Setup'!$F$3=0,"",IF('Debt Setup'!$H$16="",0,MIN(MAX(0,AG74+AD75-AE75),MAX(0,'Debt Setup'!$F$5-(G75+K75+O75+S75+W75+AA75+AE75+AI75+AM75+AQ75+AU75+AY75)-(IF(AND('Debt Setup'!$H$10&lt;&gt;"",'Debt Setup'!$H$10&lt;'Debt Setup'!$H$16),MAX(0,I74+F75-G75),0)+IF(AND('Debt Setup'!$H$11&lt;&gt;"",'Debt Setup'!$H$11&lt;'Debt Setup'!$H$16),MAX(0,M74+J75-K75),0)+IF(AND('Debt Setup'!$H$12&lt;&gt;"",'Debt Setup'!$H$12&lt;'Debt Setup'!$H$16),MAX(0,Q74+N75-O75),0)+IF(AND('Debt Setup'!$H$13&lt;&gt;"",'Debt Setup'!$H$13&lt;'Debt Setup'!$H$16),MAX(0,U74+R75-S75),0)+IF(AND('Debt Setup'!$H$14&lt;&gt;"",'Debt Setup'!$H$14&lt;'Debt Setup'!$H$16),MAX(0,Y74+V75-W75),0)+IF(AND('Debt Setup'!$H$15&lt;&gt;"",'Debt Setup'!$H$15&lt;'Debt Setup'!$H$16),MAX(0,AC74+Z75-AA75),0)+IF(AND('Debt Setup'!$H$16&lt;&gt;"",'Debt Setup'!$H$16&lt;'Debt Setup'!$H$16),MAX(0,AG74+AD75-AE75),0)+IF(AND('Debt Setup'!$H$17&lt;&gt;"",'Debt Setup'!$H$17&lt;'Debt Setup'!$H$16),MAX(0,AK74+AH75-AI75),0)+IF(AND('Debt Setup'!$H$18&lt;&gt;"",'Debt Setup'!$H$18&lt;'Debt Setup'!$H$16),MAX(0,AO74+AL75-AM75),0)+IF(AND('Debt Setup'!$H$19&lt;&gt;"",'Debt Setup'!$H$19&lt;'Debt Setup'!$H$16),MAX(0,AS74+AP75-AQ75),0)+IF(AND('Debt Setup'!$H$20&lt;&gt;"",'Debt Setup'!$H$20&lt;'Debt Setup'!$H$16),MAX(0,AW74+AT75-AU75),0)+IF(AND('Debt Setup'!$H$21&lt;&gt;"",'Debt Setup'!$H$21&lt;'Debt Setup'!$H$16),MAX(0,BA74+AX75-AY75),0))))))</x:f>
      </x:c>
      <x:c r="AG75" s="54" t="str">
        <x:f>IF('Debt Setup'!$F$3=0,"",MAX(0,AG74+AD75-AE75-AF75))</x:f>
      </x:c>
      <x:c r="AH75" s="54" t="str">
        <x:f>IF('Debt Setup'!$F$3=0,"",IF(AK74&lt;=0,0,AK74*'Debt Setup'!$D$17/100/12))</x:f>
      </x:c>
      <x:c r="AI75" s="54" t="str">
        <x:f>IF('Debt Setup'!$F$3=0,"",IF('Debt Setup'!$H$17="",0,MIN('Debt Setup'!$E$17,MAX(0,AK74+AH75))))</x:f>
      </x:c>
      <x:c r="AJ75" s="54" t="str">
        <x:f>IF('Debt Setup'!$F$3=0,"",IF('Debt Setup'!$H$17="",0,MIN(MAX(0,AK74+AH75-AI75),MAX(0,'Debt Setup'!$F$5-(G75+K75+O75+S75+W75+AA75+AE75+AI75+AM75+AQ75+AU75+AY75)-(IF(AND('Debt Setup'!$H$10&lt;&gt;"",'Debt Setup'!$H$10&lt;'Debt Setup'!$H$17),MAX(0,I74+F75-G75),0)+IF(AND('Debt Setup'!$H$11&lt;&gt;"",'Debt Setup'!$H$11&lt;'Debt Setup'!$H$17),MAX(0,M74+J75-K75),0)+IF(AND('Debt Setup'!$H$12&lt;&gt;"",'Debt Setup'!$H$12&lt;'Debt Setup'!$H$17),MAX(0,Q74+N75-O75),0)+IF(AND('Debt Setup'!$H$13&lt;&gt;"",'Debt Setup'!$H$13&lt;'Debt Setup'!$H$17),MAX(0,U74+R75-S75),0)+IF(AND('Debt Setup'!$H$14&lt;&gt;"",'Debt Setup'!$H$14&lt;'Debt Setup'!$H$17),MAX(0,Y74+V75-W75),0)+IF(AND('Debt Setup'!$H$15&lt;&gt;"",'Debt Setup'!$H$15&lt;'Debt Setup'!$H$17),MAX(0,AC74+Z75-AA75),0)+IF(AND('Debt Setup'!$H$16&lt;&gt;"",'Debt Setup'!$H$16&lt;'Debt Setup'!$H$17),MAX(0,AG74+AD75-AE75),0)+IF(AND('Debt Setup'!$H$17&lt;&gt;"",'Debt Setup'!$H$17&lt;'Debt Setup'!$H$17),MAX(0,AK74+AH75-AI75),0)+IF(AND('Debt Setup'!$H$18&lt;&gt;"",'Debt Setup'!$H$18&lt;'Debt Setup'!$H$17),MAX(0,AO74+AL75-AM75),0)+IF(AND('Debt Setup'!$H$19&lt;&gt;"",'Debt Setup'!$H$19&lt;'Debt Setup'!$H$17),MAX(0,AS74+AP75-AQ75),0)+IF(AND('Debt Setup'!$H$20&lt;&gt;"",'Debt Setup'!$H$20&lt;'Debt Setup'!$H$17),MAX(0,AW74+AT75-AU75),0)+IF(AND('Debt Setup'!$H$21&lt;&gt;"",'Debt Setup'!$H$21&lt;'Debt Setup'!$H$17),MAX(0,BA74+AX75-AY75),0))))))</x:f>
      </x:c>
      <x:c r="AK75" s="54" t="str">
        <x:f>IF('Debt Setup'!$F$3=0,"",MAX(0,AK74+AH75-AI75-AJ75))</x:f>
      </x:c>
      <x:c r="AL75" s="54" t="str">
        <x:f>IF('Debt Setup'!$F$3=0,"",IF(AO74&lt;=0,0,AO74*'Debt Setup'!$D$18/100/12))</x:f>
      </x:c>
      <x:c r="AM75" s="54" t="str">
        <x:f>IF('Debt Setup'!$F$3=0,"",IF('Debt Setup'!$H$18="",0,MIN('Debt Setup'!$E$18,MAX(0,AO74+AL75))))</x:f>
      </x:c>
      <x:c r="AN75" s="54" t="str">
        <x:f>IF('Debt Setup'!$F$3=0,"",IF('Debt Setup'!$H$18="",0,MIN(MAX(0,AO74+AL75-AM75),MAX(0,'Debt Setup'!$F$5-(G75+K75+O75+S75+W75+AA75+AE75+AI75+AM75+AQ75+AU75+AY75)-(IF(AND('Debt Setup'!$H$10&lt;&gt;"",'Debt Setup'!$H$10&lt;'Debt Setup'!$H$18),MAX(0,I74+F75-G75),0)+IF(AND('Debt Setup'!$H$11&lt;&gt;"",'Debt Setup'!$H$11&lt;'Debt Setup'!$H$18),MAX(0,M74+J75-K75),0)+IF(AND('Debt Setup'!$H$12&lt;&gt;"",'Debt Setup'!$H$12&lt;'Debt Setup'!$H$18),MAX(0,Q74+N75-O75),0)+IF(AND('Debt Setup'!$H$13&lt;&gt;"",'Debt Setup'!$H$13&lt;'Debt Setup'!$H$18),MAX(0,U74+R75-S75),0)+IF(AND('Debt Setup'!$H$14&lt;&gt;"",'Debt Setup'!$H$14&lt;'Debt Setup'!$H$18),MAX(0,Y74+V75-W75),0)+IF(AND('Debt Setup'!$H$15&lt;&gt;"",'Debt Setup'!$H$15&lt;'Debt Setup'!$H$18),MAX(0,AC74+Z75-AA75),0)+IF(AND('Debt Setup'!$H$16&lt;&gt;"",'Debt Setup'!$H$16&lt;'Debt Setup'!$H$18),MAX(0,AG74+AD75-AE75),0)+IF(AND('Debt Setup'!$H$17&lt;&gt;"",'Debt Setup'!$H$17&lt;'Debt Setup'!$H$18),MAX(0,AK74+AH75-AI75),0)+IF(AND('Debt Setup'!$H$18&lt;&gt;"",'Debt Setup'!$H$18&lt;'Debt Setup'!$H$18),MAX(0,AO74+AL75-AM75),0)+IF(AND('Debt Setup'!$H$19&lt;&gt;"",'Debt Setup'!$H$19&lt;'Debt Setup'!$H$18),MAX(0,AS74+AP75-AQ75),0)+IF(AND('Debt Setup'!$H$20&lt;&gt;"",'Debt Setup'!$H$20&lt;'Debt Setup'!$H$18),MAX(0,AW74+AT75-AU75),0)+IF(AND('Debt Setup'!$H$21&lt;&gt;"",'Debt Setup'!$H$21&lt;'Debt Setup'!$H$18),MAX(0,BA74+AX75-AY75),0))))))</x:f>
      </x:c>
      <x:c r="AO75" s="54" t="str">
        <x:f>IF('Debt Setup'!$F$3=0,"",MAX(0,AO74+AL75-AM75-AN75))</x:f>
      </x:c>
      <x:c r="AP75" s="54" t="str">
        <x:f>IF('Debt Setup'!$F$3=0,"",IF(AS74&lt;=0,0,AS74*'Debt Setup'!$D$19/100/12))</x:f>
      </x:c>
      <x:c r="AQ75" s="54" t="str">
        <x:f>IF('Debt Setup'!$F$3=0,"",IF('Debt Setup'!$H$19="",0,MIN('Debt Setup'!$E$19,MAX(0,AS74+AP75))))</x:f>
      </x:c>
      <x:c r="AR75" s="54" t="str">
        <x:f>IF('Debt Setup'!$F$3=0,"",IF('Debt Setup'!$H$19="",0,MIN(MAX(0,AS74+AP75-AQ75),MAX(0,'Debt Setup'!$F$5-(G75+K75+O75+S75+W75+AA75+AE75+AI75+AM75+AQ75+AU75+AY75)-(IF(AND('Debt Setup'!$H$10&lt;&gt;"",'Debt Setup'!$H$10&lt;'Debt Setup'!$H$19),MAX(0,I74+F75-G75),0)+IF(AND('Debt Setup'!$H$11&lt;&gt;"",'Debt Setup'!$H$11&lt;'Debt Setup'!$H$19),MAX(0,M74+J75-K75),0)+IF(AND('Debt Setup'!$H$12&lt;&gt;"",'Debt Setup'!$H$12&lt;'Debt Setup'!$H$19),MAX(0,Q74+N75-O75),0)+IF(AND('Debt Setup'!$H$13&lt;&gt;"",'Debt Setup'!$H$13&lt;'Debt Setup'!$H$19),MAX(0,U74+R75-S75),0)+IF(AND('Debt Setup'!$H$14&lt;&gt;"",'Debt Setup'!$H$14&lt;'Debt Setup'!$H$19),MAX(0,Y74+V75-W75),0)+IF(AND('Debt Setup'!$H$15&lt;&gt;"",'Debt Setup'!$H$15&lt;'Debt Setup'!$H$19),MAX(0,AC74+Z75-AA75),0)+IF(AND('Debt Setup'!$H$16&lt;&gt;"",'Debt Setup'!$H$16&lt;'Debt Setup'!$H$19),MAX(0,AG74+AD75-AE75),0)+IF(AND('Debt Setup'!$H$17&lt;&gt;"",'Debt Setup'!$H$17&lt;'Debt Setup'!$H$19),MAX(0,AK74+AH75-AI75),0)+IF(AND('Debt Setup'!$H$18&lt;&gt;"",'Debt Setup'!$H$18&lt;'Debt Setup'!$H$19),MAX(0,AO74+AL75-AM75),0)+IF(AND('Debt Setup'!$H$19&lt;&gt;"",'Debt Setup'!$H$19&lt;'Debt Setup'!$H$19),MAX(0,AS74+AP75-AQ75),0)+IF(AND('Debt Setup'!$H$20&lt;&gt;"",'Debt Setup'!$H$20&lt;'Debt Setup'!$H$19),MAX(0,AW74+AT75-AU75),0)+IF(AND('Debt Setup'!$H$21&lt;&gt;"",'Debt Setup'!$H$21&lt;'Debt Setup'!$H$19),MAX(0,BA74+AX75-AY75),0))))))</x:f>
      </x:c>
      <x:c r="AS75" s="54" t="str">
        <x:f>IF('Debt Setup'!$F$3=0,"",MAX(0,AS74+AP75-AQ75-AR75))</x:f>
      </x:c>
      <x:c r="AT75" s="54" t="str">
        <x:f>IF('Debt Setup'!$F$3=0,"",IF(AW74&lt;=0,0,AW74*'Debt Setup'!$D$20/100/12))</x:f>
      </x:c>
      <x:c r="AU75" s="54" t="str">
        <x:f>IF('Debt Setup'!$F$3=0,"",IF('Debt Setup'!$H$20="",0,MIN('Debt Setup'!$E$20,MAX(0,AW74+AT75))))</x:f>
      </x:c>
      <x:c r="AV75" s="54" t="str">
        <x:f>IF('Debt Setup'!$F$3=0,"",IF('Debt Setup'!$H$20="",0,MIN(MAX(0,AW74+AT75-AU75),MAX(0,'Debt Setup'!$F$5-(G75+K75+O75+S75+W75+AA75+AE75+AI75+AM75+AQ75+AU75+AY75)-(IF(AND('Debt Setup'!$H$10&lt;&gt;"",'Debt Setup'!$H$10&lt;'Debt Setup'!$H$20),MAX(0,I74+F75-G75),0)+IF(AND('Debt Setup'!$H$11&lt;&gt;"",'Debt Setup'!$H$11&lt;'Debt Setup'!$H$20),MAX(0,M74+J75-K75),0)+IF(AND('Debt Setup'!$H$12&lt;&gt;"",'Debt Setup'!$H$12&lt;'Debt Setup'!$H$20),MAX(0,Q74+N75-O75),0)+IF(AND('Debt Setup'!$H$13&lt;&gt;"",'Debt Setup'!$H$13&lt;'Debt Setup'!$H$20),MAX(0,U74+R75-S75),0)+IF(AND('Debt Setup'!$H$14&lt;&gt;"",'Debt Setup'!$H$14&lt;'Debt Setup'!$H$20),MAX(0,Y74+V75-W75),0)+IF(AND('Debt Setup'!$H$15&lt;&gt;"",'Debt Setup'!$H$15&lt;'Debt Setup'!$H$20),MAX(0,AC74+Z75-AA75),0)+IF(AND('Debt Setup'!$H$16&lt;&gt;"",'Debt Setup'!$H$16&lt;'Debt Setup'!$H$20),MAX(0,AG74+AD75-AE75),0)+IF(AND('Debt Setup'!$H$17&lt;&gt;"",'Debt Setup'!$H$17&lt;'Debt Setup'!$H$20),MAX(0,AK74+AH75-AI75),0)+IF(AND('Debt Setup'!$H$18&lt;&gt;"",'Debt Setup'!$H$18&lt;'Debt Setup'!$H$20),MAX(0,AO74+AL75-AM75),0)+IF(AND('Debt Setup'!$H$19&lt;&gt;"",'Debt Setup'!$H$19&lt;'Debt Setup'!$H$20),MAX(0,AS74+AP75-AQ75),0)+IF(AND('Debt Setup'!$H$20&lt;&gt;"",'Debt Setup'!$H$20&lt;'Debt Setup'!$H$20),MAX(0,AW74+AT75-AU75),0)+IF(AND('Debt Setup'!$H$21&lt;&gt;"",'Debt Setup'!$H$21&lt;'Debt Setup'!$H$20),MAX(0,BA74+AX75-AY75),0))))))</x:f>
      </x:c>
      <x:c r="AW75" s="54" t="str">
        <x:f>IF('Debt Setup'!$F$3=0,"",MAX(0,AW74+AT75-AU75-AV75))</x:f>
      </x:c>
      <x:c r="AX75" s="54" t="str">
        <x:f>IF('Debt Setup'!$F$3=0,"",IF(BA74&lt;=0,0,BA74*'Debt Setup'!$D$21/100/12))</x:f>
      </x:c>
      <x:c r="AY75" s="54" t="str">
        <x:f>IF('Debt Setup'!$F$3=0,"",IF('Debt Setup'!$H$21="",0,MIN('Debt Setup'!$E$21,MAX(0,BA74+AX75))))</x:f>
      </x:c>
      <x:c r="AZ75" s="54" t="str">
        <x:f>IF('Debt Setup'!$F$3=0,"",IF('Debt Setup'!$H$21="",0,MIN(MAX(0,BA74+AX75-AY75),MAX(0,'Debt Setup'!$F$5-(G75+K75+O75+S75+W75+AA75+AE75+AI75+AM75+AQ75+AU75+AY75)-(IF(AND('Debt Setup'!$H$10&lt;&gt;"",'Debt Setup'!$H$10&lt;'Debt Setup'!$H$21),MAX(0,I74+F75-G75),0)+IF(AND('Debt Setup'!$H$11&lt;&gt;"",'Debt Setup'!$H$11&lt;'Debt Setup'!$H$21),MAX(0,M74+J75-K75),0)+IF(AND('Debt Setup'!$H$12&lt;&gt;"",'Debt Setup'!$H$12&lt;'Debt Setup'!$H$21),MAX(0,Q74+N75-O75),0)+IF(AND('Debt Setup'!$H$13&lt;&gt;"",'Debt Setup'!$H$13&lt;'Debt Setup'!$H$21),MAX(0,U74+R75-S75),0)+IF(AND('Debt Setup'!$H$14&lt;&gt;"",'Debt Setup'!$H$14&lt;'Debt Setup'!$H$21),MAX(0,Y74+V75-W75),0)+IF(AND('Debt Setup'!$H$15&lt;&gt;"",'Debt Setup'!$H$15&lt;'Debt Setup'!$H$21),MAX(0,AC74+Z75-AA75),0)+IF(AND('Debt Setup'!$H$16&lt;&gt;"",'Debt Setup'!$H$16&lt;'Debt Setup'!$H$21),MAX(0,AG74+AD75-AE75),0)+IF(AND('Debt Setup'!$H$17&lt;&gt;"",'Debt Setup'!$H$17&lt;'Debt Setup'!$H$21),MAX(0,AK74+AH75-AI75),0)+IF(AND('Debt Setup'!$H$18&lt;&gt;"",'Debt Setup'!$H$18&lt;'Debt Setup'!$H$21),MAX(0,AO74+AL75-AM75),0)+IF(AND('Debt Setup'!$H$19&lt;&gt;"",'Debt Setup'!$H$19&lt;'Debt Setup'!$H$21),MAX(0,AS74+AP75-AQ75),0)+IF(AND('Debt Setup'!$H$20&lt;&gt;"",'Debt Setup'!$H$20&lt;'Debt Setup'!$H$21),MAX(0,AW74+AT75-AU75),0)+IF(AND('Debt Setup'!$H$21&lt;&gt;"",'Debt Setup'!$H$21&lt;'Debt Setup'!$H$21),MAX(0,BA74+AX75-AY75),0))))))</x:f>
      </x:c>
      <x:c r="BA75" s="54" t="str">
        <x:f>IF('Debt Setup'!$F$3=0,"",MAX(0,BA74+AX75-AY75-AZ75))</x:f>
      </x:c>
    </x:row>
    <x:row r="76">
      <x:c r="A76" t="n">
        <x:v>71</x:v>
      </x:c>
      <x:c r="B76" s="86" t="str">
        <x:f>IF('Debt Setup'!$F$3=0,"",DATE(YEAR('Debt Setup'!$B$6),MONTH('Debt Setup'!$B$6)+A76-1,1))</x:f>
      </x:c>
      <x:c r="C76" s="54" t="str">
        <x:f>IF('Debt Setup'!$F$3=0,"",I76+M76+Q76+U76+Y76+AC76+AG76+AK76+AO76+AS76+AW76+BA76)</x:f>
      </x:c>
      <x:c r="D76" s="54" t="str">
        <x:f>IF('Debt Setup'!$F$3=0,"",G76+H76+K76+L76+O76+P76+S76+T76+W76+X76+AA76+AB76+AE76+AF76+AI76+AJ76+AM76+AN76+AQ76+AR76+AU76+AV76+AY76+AZ76)</x:f>
      </x:c>
      <x:c r="E76" s="54" t="str">
        <x:f>IF('Debt Setup'!$F$3=0,"",F76+J76+N76+R76+V76+Z76+AD76+AH76+AL76+AP76+AT76+AX76)</x:f>
      </x:c>
      <x:c r="F76" s="54" t="str">
        <x:f>IF('Debt Setup'!$F$3=0,"",IF(I75&lt;=0,0,I75*'Debt Setup'!$D$10/100/12))</x:f>
      </x:c>
      <x:c r="G76" s="54" t="str">
        <x:f>IF('Debt Setup'!$F$3=0,"",IF('Debt Setup'!$H$10="",0,MIN('Debt Setup'!$E$10,MAX(0,I75+F76))))</x:f>
      </x:c>
      <x:c r="H76" s="54" t="str">
        <x:f>IF('Debt Setup'!$F$3=0,"",IF('Debt Setup'!$H$10="",0,MIN(MAX(0,I75+F76-G76),MAX(0,'Debt Setup'!$F$5-(G76+K76+O76+S76+W76+AA76+AE76+AI76+AM76+AQ76+AU76+AY76)-(IF(AND('Debt Setup'!$H$10&lt;&gt;"",'Debt Setup'!$H$10&lt;'Debt Setup'!$H$10),MAX(0,I75+F76-G76),0)+IF(AND('Debt Setup'!$H$11&lt;&gt;"",'Debt Setup'!$H$11&lt;'Debt Setup'!$H$10),MAX(0,M75+J76-K76),0)+IF(AND('Debt Setup'!$H$12&lt;&gt;"",'Debt Setup'!$H$12&lt;'Debt Setup'!$H$10),MAX(0,Q75+N76-O76),0)+IF(AND('Debt Setup'!$H$13&lt;&gt;"",'Debt Setup'!$H$13&lt;'Debt Setup'!$H$10),MAX(0,U75+R76-S76),0)+IF(AND('Debt Setup'!$H$14&lt;&gt;"",'Debt Setup'!$H$14&lt;'Debt Setup'!$H$10),MAX(0,Y75+V76-W76),0)+IF(AND('Debt Setup'!$H$15&lt;&gt;"",'Debt Setup'!$H$15&lt;'Debt Setup'!$H$10),MAX(0,AC75+Z76-AA76),0)+IF(AND('Debt Setup'!$H$16&lt;&gt;"",'Debt Setup'!$H$16&lt;'Debt Setup'!$H$10),MAX(0,AG75+AD76-AE76),0)+IF(AND('Debt Setup'!$H$17&lt;&gt;"",'Debt Setup'!$H$17&lt;'Debt Setup'!$H$10),MAX(0,AK75+AH76-AI76),0)+IF(AND('Debt Setup'!$H$18&lt;&gt;"",'Debt Setup'!$H$18&lt;'Debt Setup'!$H$10),MAX(0,AO75+AL76-AM76),0)+IF(AND('Debt Setup'!$H$19&lt;&gt;"",'Debt Setup'!$H$19&lt;'Debt Setup'!$H$10),MAX(0,AS75+AP76-AQ76),0)+IF(AND('Debt Setup'!$H$20&lt;&gt;"",'Debt Setup'!$H$20&lt;'Debt Setup'!$H$10),MAX(0,AW75+AT76-AU76),0)+IF(AND('Debt Setup'!$H$21&lt;&gt;"",'Debt Setup'!$H$21&lt;'Debt Setup'!$H$10),MAX(0,BA75+AX76-AY76),0))))))</x:f>
      </x:c>
      <x:c r="I76" s="54" t="str">
        <x:f>IF('Debt Setup'!$F$3=0,"",MAX(0,I75+F76-G76-H76))</x:f>
      </x:c>
      <x:c r="J76" s="54" t="str">
        <x:f>IF('Debt Setup'!$F$3=0,"",IF(M75&lt;=0,0,M75*'Debt Setup'!$D$11/100/12))</x:f>
      </x:c>
      <x:c r="K76" s="54" t="str">
        <x:f>IF('Debt Setup'!$F$3=0,"",IF('Debt Setup'!$H$11="",0,MIN('Debt Setup'!$E$11,MAX(0,M75+J76))))</x:f>
      </x:c>
      <x:c r="L76" s="54" t="str">
        <x:f>IF('Debt Setup'!$F$3=0,"",IF('Debt Setup'!$H$11="",0,MIN(MAX(0,M75+J76-K76),MAX(0,'Debt Setup'!$F$5-(G76+K76+O76+S76+W76+AA76+AE76+AI76+AM76+AQ76+AU76+AY76)-(IF(AND('Debt Setup'!$H$10&lt;&gt;"",'Debt Setup'!$H$10&lt;'Debt Setup'!$H$11),MAX(0,I75+F76-G76),0)+IF(AND('Debt Setup'!$H$11&lt;&gt;"",'Debt Setup'!$H$11&lt;'Debt Setup'!$H$11),MAX(0,M75+J76-K76),0)+IF(AND('Debt Setup'!$H$12&lt;&gt;"",'Debt Setup'!$H$12&lt;'Debt Setup'!$H$11),MAX(0,Q75+N76-O76),0)+IF(AND('Debt Setup'!$H$13&lt;&gt;"",'Debt Setup'!$H$13&lt;'Debt Setup'!$H$11),MAX(0,U75+R76-S76),0)+IF(AND('Debt Setup'!$H$14&lt;&gt;"",'Debt Setup'!$H$14&lt;'Debt Setup'!$H$11),MAX(0,Y75+V76-W76),0)+IF(AND('Debt Setup'!$H$15&lt;&gt;"",'Debt Setup'!$H$15&lt;'Debt Setup'!$H$11),MAX(0,AC75+Z76-AA76),0)+IF(AND('Debt Setup'!$H$16&lt;&gt;"",'Debt Setup'!$H$16&lt;'Debt Setup'!$H$11),MAX(0,AG75+AD76-AE76),0)+IF(AND('Debt Setup'!$H$17&lt;&gt;"",'Debt Setup'!$H$17&lt;'Debt Setup'!$H$11),MAX(0,AK75+AH76-AI76),0)+IF(AND('Debt Setup'!$H$18&lt;&gt;"",'Debt Setup'!$H$18&lt;'Debt Setup'!$H$11),MAX(0,AO75+AL76-AM76),0)+IF(AND('Debt Setup'!$H$19&lt;&gt;"",'Debt Setup'!$H$19&lt;'Debt Setup'!$H$11),MAX(0,AS75+AP76-AQ76),0)+IF(AND('Debt Setup'!$H$20&lt;&gt;"",'Debt Setup'!$H$20&lt;'Debt Setup'!$H$11),MAX(0,AW75+AT76-AU76),0)+IF(AND('Debt Setup'!$H$21&lt;&gt;"",'Debt Setup'!$H$21&lt;'Debt Setup'!$H$11),MAX(0,BA75+AX76-AY76),0))))))</x:f>
      </x:c>
      <x:c r="M76" s="54" t="str">
        <x:f>IF('Debt Setup'!$F$3=0,"",MAX(0,M75+J76-K76-L76))</x:f>
      </x:c>
      <x:c r="N76" s="54" t="str">
        <x:f>IF('Debt Setup'!$F$3=0,"",IF(Q75&lt;=0,0,Q75*'Debt Setup'!$D$12/100/12))</x:f>
      </x:c>
      <x:c r="O76" s="54" t="str">
        <x:f>IF('Debt Setup'!$F$3=0,"",IF('Debt Setup'!$H$12="",0,MIN('Debt Setup'!$E$12,MAX(0,Q75+N76))))</x:f>
      </x:c>
      <x:c r="P76" s="54" t="str">
        <x:f>IF('Debt Setup'!$F$3=0,"",IF('Debt Setup'!$H$12="",0,MIN(MAX(0,Q75+N76-O76),MAX(0,'Debt Setup'!$F$5-(G76+K76+O76+S76+W76+AA76+AE76+AI76+AM76+AQ76+AU76+AY76)-(IF(AND('Debt Setup'!$H$10&lt;&gt;"",'Debt Setup'!$H$10&lt;'Debt Setup'!$H$12),MAX(0,I75+F76-G76),0)+IF(AND('Debt Setup'!$H$11&lt;&gt;"",'Debt Setup'!$H$11&lt;'Debt Setup'!$H$12),MAX(0,M75+J76-K76),0)+IF(AND('Debt Setup'!$H$12&lt;&gt;"",'Debt Setup'!$H$12&lt;'Debt Setup'!$H$12),MAX(0,Q75+N76-O76),0)+IF(AND('Debt Setup'!$H$13&lt;&gt;"",'Debt Setup'!$H$13&lt;'Debt Setup'!$H$12),MAX(0,U75+R76-S76),0)+IF(AND('Debt Setup'!$H$14&lt;&gt;"",'Debt Setup'!$H$14&lt;'Debt Setup'!$H$12),MAX(0,Y75+V76-W76),0)+IF(AND('Debt Setup'!$H$15&lt;&gt;"",'Debt Setup'!$H$15&lt;'Debt Setup'!$H$12),MAX(0,AC75+Z76-AA76),0)+IF(AND('Debt Setup'!$H$16&lt;&gt;"",'Debt Setup'!$H$16&lt;'Debt Setup'!$H$12),MAX(0,AG75+AD76-AE76),0)+IF(AND('Debt Setup'!$H$17&lt;&gt;"",'Debt Setup'!$H$17&lt;'Debt Setup'!$H$12),MAX(0,AK75+AH76-AI76),0)+IF(AND('Debt Setup'!$H$18&lt;&gt;"",'Debt Setup'!$H$18&lt;'Debt Setup'!$H$12),MAX(0,AO75+AL76-AM76),0)+IF(AND('Debt Setup'!$H$19&lt;&gt;"",'Debt Setup'!$H$19&lt;'Debt Setup'!$H$12),MAX(0,AS75+AP76-AQ76),0)+IF(AND('Debt Setup'!$H$20&lt;&gt;"",'Debt Setup'!$H$20&lt;'Debt Setup'!$H$12),MAX(0,AW75+AT76-AU76),0)+IF(AND('Debt Setup'!$H$21&lt;&gt;"",'Debt Setup'!$H$21&lt;'Debt Setup'!$H$12),MAX(0,BA75+AX76-AY76),0))))))</x:f>
      </x:c>
      <x:c r="Q76" s="54" t="str">
        <x:f>IF('Debt Setup'!$F$3=0,"",MAX(0,Q75+N76-O76-P76))</x:f>
      </x:c>
      <x:c r="R76" s="54" t="str">
        <x:f>IF('Debt Setup'!$F$3=0,"",IF(U75&lt;=0,0,U75*'Debt Setup'!$D$13/100/12))</x:f>
      </x:c>
      <x:c r="S76" s="54" t="str">
        <x:f>IF('Debt Setup'!$F$3=0,"",IF('Debt Setup'!$H$13="",0,MIN('Debt Setup'!$E$13,MAX(0,U75+R76))))</x:f>
      </x:c>
      <x:c r="T76" s="54" t="str">
        <x:f>IF('Debt Setup'!$F$3=0,"",IF('Debt Setup'!$H$13="",0,MIN(MAX(0,U75+R76-S76),MAX(0,'Debt Setup'!$F$5-(G76+K76+O76+S76+W76+AA76+AE76+AI76+AM76+AQ76+AU76+AY76)-(IF(AND('Debt Setup'!$H$10&lt;&gt;"",'Debt Setup'!$H$10&lt;'Debt Setup'!$H$13),MAX(0,I75+F76-G76),0)+IF(AND('Debt Setup'!$H$11&lt;&gt;"",'Debt Setup'!$H$11&lt;'Debt Setup'!$H$13),MAX(0,M75+J76-K76),0)+IF(AND('Debt Setup'!$H$12&lt;&gt;"",'Debt Setup'!$H$12&lt;'Debt Setup'!$H$13),MAX(0,Q75+N76-O76),0)+IF(AND('Debt Setup'!$H$13&lt;&gt;"",'Debt Setup'!$H$13&lt;'Debt Setup'!$H$13),MAX(0,U75+R76-S76),0)+IF(AND('Debt Setup'!$H$14&lt;&gt;"",'Debt Setup'!$H$14&lt;'Debt Setup'!$H$13),MAX(0,Y75+V76-W76),0)+IF(AND('Debt Setup'!$H$15&lt;&gt;"",'Debt Setup'!$H$15&lt;'Debt Setup'!$H$13),MAX(0,AC75+Z76-AA76),0)+IF(AND('Debt Setup'!$H$16&lt;&gt;"",'Debt Setup'!$H$16&lt;'Debt Setup'!$H$13),MAX(0,AG75+AD76-AE76),0)+IF(AND('Debt Setup'!$H$17&lt;&gt;"",'Debt Setup'!$H$17&lt;'Debt Setup'!$H$13),MAX(0,AK75+AH76-AI76),0)+IF(AND('Debt Setup'!$H$18&lt;&gt;"",'Debt Setup'!$H$18&lt;'Debt Setup'!$H$13),MAX(0,AO75+AL76-AM76),0)+IF(AND('Debt Setup'!$H$19&lt;&gt;"",'Debt Setup'!$H$19&lt;'Debt Setup'!$H$13),MAX(0,AS75+AP76-AQ76),0)+IF(AND('Debt Setup'!$H$20&lt;&gt;"",'Debt Setup'!$H$20&lt;'Debt Setup'!$H$13),MAX(0,AW75+AT76-AU76),0)+IF(AND('Debt Setup'!$H$21&lt;&gt;"",'Debt Setup'!$H$21&lt;'Debt Setup'!$H$13),MAX(0,BA75+AX76-AY76),0))))))</x:f>
      </x:c>
      <x:c r="U76" s="54" t="str">
        <x:f>IF('Debt Setup'!$F$3=0,"",MAX(0,U75+R76-S76-T76))</x:f>
      </x:c>
      <x:c r="V76" s="54" t="str">
        <x:f>IF('Debt Setup'!$F$3=0,"",IF(Y75&lt;=0,0,Y75*'Debt Setup'!$D$14/100/12))</x:f>
      </x:c>
      <x:c r="W76" s="54" t="str">
        <x:f>IF('Debt Setup'!$F$3=0,"",IF('Debt Setup'!$H$14="",0,MIN('Debt Setup'!$E$14,MAX(0,Y75+V76))))</x:f>
      </x:c>
      <x:c r="X76" s="54" t="str">
        <x:f>IF('Debt Setup'!$F$3=0,"",IF('Debt Setup'!$H$14="",0,MIN(MAX(0,Y75+V76-W76),MAX(0,'Debt Setup'!$F$5-(G76+K76+O76+S76+W76+AA76+AE76+AI76+AM76+AQ76+AU76+AY76)-(IF(AND('Debt Setup'!$H$10&lt;&gt;"",'Debt Setup'!$H$10&lt;'Debt Setup'!$H$14),MAX(0,I75+F76-G76),0)+IF(AND('Debt Setup'!$H$11&lt;&gt;"",'Debt Setup'!$H$11&lt;'Debt Setup'!$H$14),MAX(0,M75+J76-K76),0)+IF(AND('Debt Setup'!$H$12&lt;&gt;"",'Debt Setup'!$H$12&lt;'Debt Setup'!$H$14),MAX(0,Q75+N76-O76),0)+IF(AND('Debt Setup'!$H$13&lt;&gt;"",'Debt Setup'!$H$13&lt;'Debt Setup'!$H$14),MAX(0,U75+R76-S76),0)+IF(AND('Debt Setup'!$H$14&lt;&gt;"",'Debt Setup'!$H$14&lt;'Debt Setup'!$H$14),MAX(0,Y75+V76-W76),0)+IF(AND('Debt Setup'!$H$15&lt;&gt;"",'Debt Setup'!$H$15&lt;'Debt Setup'!$H$14),MAX(0,AC75+Z76-AA76),0)+IF(AND('Debt Setup'!$H$16&lt;&gt;"",'Debt Setup'!$H$16&lt;'Debt Setup'!$H$14),MAX(0,AG75+AD76-AE76),0)+IF(AND('Debt Setup'!$H$17&lt;&gt;"",'Debt Setup'!$H$17&lt;'Debt Setup'!$H$14),MAX(0,AK75+AH76-AI76),0)+IF(AND('Debt Setup'!$H$18&lt;&gt;"",'Debt Setup'!$H$18&lt;'Debt Setup'!$H$14),MAX(0,AO75+AL76-AM76),0)+IF(AND('Debt Setup'!$H$19&lt;&gt;"",'Debt Setup'!$H$19&lt;'Debt Setup'!$H$14),MAX(0,AS75+AP76-AQ76),0)+IF(AND('Debt Setup'!$H$20&lt;&gt;"",'Debt Setup'!$H$20&lt;'Debt Setup'!$H$14),MAX(0,AW75+AT76-AU76),0)+IF(AND('Debt Setup'!$H$21&lt;&gt;"",'Debt Setup'!$H$21&lt;'Debt Setup'!$H$14),MAX(0,BA75+AX76-AY76),0))))))</x:f>
      </x:c>
      <x:c r="Y76" s="54" t="str">
        <x:f>IF('Debt Setup'!$F$3=0,"",MAX(0,Y75+V76-W76-X76))</x:f>
      </x:c>
      <x:c r="Z76" s="54" t="str">
        <x:f>IF('Debt Setup'!$F$3=0,"",IF(AC75&lt;=0,0,AC75*'Debt Setup'!$D$15/100/12))</x:f>
      </x:c>
      <x:c r="AA76" s="54" t="str">
        <x:f>IF('Debt Setup'!$F$3=0,"",IF('Debt Setup'!$H$15="",0,MIN('Debt Setup'!$E$15,MAX(0,AC75+Z76))))</x:f>
      </x:c>
      <x:c r="AB76" s="54" t="str">
        <x:f>IF('Debt Setup'!$F$3=0,"",IF('Debt Setup'!$H$15="",0,MIN(MAX(0,AC75+Z76-AA76),MAX(0,'Debt Setup'!$F$5-(G76+K76+O76+S76+W76+AA76+AE76+AI76+AM76+AQ76+AU76+AY76)-(IF(AND('Debt Setup'!$H$10&lt;&gt;"",'Debt Setup'!$H$10&lt;'Debt Setup'!$H$15),MAX(0,I75+F76-G76),0)+IF(AND('Debt Setup'!$H$11&lt;&gt;"",'Debt Setup'!$H$11&lt;'Debt Setup'!$H$15),MAX(0,M75+J76-K76),0)+IF(AND('Debt Setup'!$H$12&lt;&gt;"",'Debt Setup'!$H$12&lt;'Debt Setup'!$H$15),MAX(0,Q75+N76-O76),0)+IF(AND('Debt Setup'!$H$13&lt;&gt;"",'Debt Setup'!$H$13&lt;'Debt Setup'!$H$15),MAX(0,U75+R76-S76),0)+IF(AND('Debt Setup'!$H$14&lt;&gt;"",'Debt Setup'!$H$14&lt;'Debt Setup'!$H$15),MAX(0,Y75+V76-W76),0)+IF(AND('Debt Setup'!$H$15&lt;&gt;"",'Debt Setup'!$H$15&lt;'Debt Setup'!$H$15),MAX(0,AC75+Z76-AA76),0)+IF(AND('Debt Setup'!$H$16&lt;&gt;"",'Debt Setup'!$H$16&lt;'Debt Setup'!$H$15),MAX(0,AG75+AD76-AE76),0)+IF(AND('Debt Setup'!$H$17&lt;&gt;"",'Debt Setup'!$H$17&lt;'Debt Setup'!$H$15),MAX(0,AK75+AH76-AI76),0)+IF(AND('Debt Setup'!$H$18&lt;&gt;"",'Debt Setup'!$H$18&lt;'Debt Setup'!$H$15),MAX(0,AO75+AL76-AM76),0)+IF(AND('Debt Setup'!$H$19&lt;&gt;"",'Debt Setup'!$H$19&lt;'Debt Setup'!$H$15),MAX(0,AS75+AP76-AQ76),0)+IF(AND('Debt Setup'!$H$20&lt;&gt;"",'Debt Setup'!$H$20&lt;'Debt Setup'!$H$15),MAX(0,AW75+AT76-AU76),0)+IF(AND('Debt Setup'!$H$21&lt;&gt;"",'Debt Setup'!$H$21&lt;'Debt Setup'!$H$15),MAX(0,BA75+AX76-AY76),0))))))</x:f>
      </x:c>
      <x:c r="AC76" s="54" t="str">
        <x:f>IF('Debt Setup'!$F$3=0,"",MAX(0,AC75+Z76-AA76-AB76))</x:f>
      </x:c>
      <x:c r="AD76" s="54" t="str">
        <x:f>IF('Debt Setup'!$F$3=0,"",IF(AG75&lt;=0,0,AG75*'Debt Setup'!$D$16/100/12))</x:f>
      </x:c>
      <x:c r="AE76" s="54" t="str">
        <x:f>IF('Debt Setup'!$F$3=0,"",IF('Debt Setup'!$H$16="",0,MIN('Debt Setup'!$E$16,MAX(0,AG75+AD76))))</x:f>
      </x:c>
      <x:c r="AF76" s="54" t="str">
        <x:f>IF('Debt Setup'!$F$3=0,"",IF('Debt Setup'!$H$16="",0,MIN(MAX(0,AG75+AD76-AE76),MAX(0,'Debt Setup'!$F$5-(G76+K76+O76+S76+W76+AA76+AE76+AI76+AM76+AQ76+AU76+AY76)-(IF(AND('Debt Setup'!$H$10&lt;&gt;"",'Debt Setup'!$H$10&lt;'Debt Setup'!$H$16),MAX(0,I75+F76-G76),0)+IF(AND('Debt Setup'!$H$11&lt;&gt;"",'Debt Setup'!$H$11&lt;'Debt Setup'!$H$16),MAX(0,M75+J76-K76),0)+IF(AND('Debt Setup'!$H$12&lt;&gt;"",'Debt Setup'!$H$12&lt;'Debt Setup'!$H$16),MAX(0,Q75+N76-O76),0)+IF(AND('Debt Setup'!$H$13&lt;&gt;"",'Debt Setup'!$H$13&lt;'Debt Setup'!$H$16),MAX(0,U75+R76-S76),0)+IF(AND('Debt Setup'!$H$14&lt;&gt;"",'Debt Setup'!$H$14&lt;'Debt Setup'!$H$16),MAX(0,Y75+V76-W76),0)+IF(AND('Debt Setup'!$H$15&lt;&gt;"",'Debt Setup'!$H$15&lt;'Debt Setup'!$H$16),MAX(0,AC75+Z76-AA76),0)+IF(AND('Debt Setup'!$H$16&lt;&gt;"",'Debt Setup'!$H$16&lt;'Debt Setup'!$H$16),MAX(0,AG75+AD76-AE76),0)+IF(AND('Debt Setup'!$H$17&lt;&gt;"",'Debt Setup'!$H$17&lt;'Debt Setup'!$H$16),MAX(0,AK75+AH76-AI76),0)+IF(AND('Debt Setup'!$H$18&lt;&gt;"",'Debt Setup'!$H$18&lt;'Debt Setup'!$H$16),MAX(0,AO75+AL76-AM76),0)+IF(AND('Debt Setup'!$H$19&lt;&gt;"",'Debt Setup'!$H$19&lt;'Debt Setup'!$H$16),MAX(0,AS75+AP76-AQ76),0)+IF(AND('Debt Setup'!$H$20&lt;&gt;"",'Debt Setup'!$H$20&lt;'Debt Setup'!$H$16),MAX(0,AW75+AT76-AU76),0)+IF(AND('Debt Setup'!$H$21&lt;&gt;"",'Debt Setup'!$H$21&lt;'Debt Setup'!$H$16),MAX(0,BA75+AX76-AY76),0))))))</x:f>
      </x:c>
      <x:c r="AG76" s="54" t="str">
        <x:f>IF('Debt Setup'!$F$3=0,"",MAX(0,AG75+AD76-AE76-AF76))</x:f>
      </x:c>
      <x:c r="AH76" s="54" t="str">
        <x:f>IF('Debt Setup'!$F$3=0,"",IF(AK75&lt;=0,0,AK75*'Debt Setup'!$D$17/100/12))</x:f>
      </x:c>
      <x:c r="AI76" s="54" t="str">
        <x:f>IF('Debt Setup'!$F$3=0,"",IF('Debt Setup'!$H$17="",0,MIN('Debt Setup'!$E$17,MAX(0,AK75+AH76))))</x:f>
      </x:c>
      <x:c r="AJ76" s="54" t="str">
        <x:f>IF('Debt Setup'!$F$3=0,"",IF('Debt Setup'!$H$17="",0,MIN(MAX(0,AK75+AH76-AI76),MAX(0,'Debt Setup'!$F$5-(G76+K76+O76+S76+W76+AA76+AE76+AI76+AM76+AQ76+AU76+AY76)-(IF(AND('Debt Setup'!$H$10&lt;&gt;"",'Debt Setup'!$H$10&lt;'Debt Setup'!$H$17),MAX(0,I75+F76-G76),0)+IF(AND('Debt Setup'!$H$11&lt;&gt;"",'Debt Setup'!$H$11&lt;'Debt Setup'!$H$17),MAX(0,M75+J76-K76),0)+IF(AND('Debt Setup'!$H$12&lt;&gt;"",'Debt Setup'!$H$12&lt;'Debt Setup'!$H$17),MAX(0,Q75+N76-O76),0)+IF(AND('Debt Setup'!$H$13&lt;&gt;"",'Debt Setup'!$H$13&lt;'Debt Setup'!$H$17),MAX(0,U75+R76-S76),0)+IF(AND('Debt Setup'!$H$14&lt;&gt;"",'Debt Setup'!$H$14&lt;'Debt Setup'!$H$17),MAX(0,Y75+V76-W76),0)+IF(AND('Debt Setup'!$H$15&lt;&gt;"",'Debt Setup'!$H$15&lt;'Debt Setup'!$H$17),MAX(0,AC75+Z76-AA76),0)+IF(AND('Debt Setup'!$H$16&lt;&gt;"",'Debt Setup'!$H$16&lt;'Debt Setup'!$H$17),MAX(0,AG75+AD76-AE76),0)+IF(AND('Debt Setup'!$H$17&lt;&gt;"",'Debt Setup'!$H$17&lt;'Debt Setup'!$H$17),MAX(0,AK75+AH76-AI76),0)+IF(AND('Debt Setup'!$H$18&lt;&gt;"",'Debt Setup'!$H$18&lt;'Debt Setup'!$H$17),MAX(0,AO75+AL76-AM76),0)+IF(AND('Debt Setup'!$H$19&lt;&gt;"",'Debt Setup'!$H$19&lt;'Debt Setup'!$H$17),MAX(0,AS75+AP76-AQ76),0)+IF(AND('Debt Setup'!$H$20&lt;&gt;"",'Debt Setup'!$H$20&lt;'Debt Setup'!$H$17),MAX(0,AW75+AT76-AU76),0)+IF(AND('Debt Setup'!$H$21&lt;&gt;"",'Debt Setup'!$H$21&lt;'Debt Setup'!$H$17),MAX(0,BA75+AX76-AY76),0))))))</x:f>
      </x:c>
      <x:c r="AK76" s="54" t="str">
        <x:f>IF('Debt Setup'!$F$3=0,"",MAX(0,AK75+AH76-AI76-AJ76))</x:f>
      </x:c>
      <x:c r="AL76" s="54" t="str">
        <x:f>IF('Debt Setup'!$F$3=0,"",IF(AO75&lt;=0,0,AO75*'Debt Setup'!$D$18/100/12))</x:f>
      </x:c>
      <x:c r="AM76" s="54" t="str">
        <x:f>IF('Debt Setup'!$F$3=0,"",IF('Debt Setup'!$H$18="",0,MIN('Debt Setup'!$E$18,MAX(0,AO75+AL76))))</x:f>
      </x:c>
      <x:c r="AN76" s="54" t="str">
        <x:f>IF('Debt Setup'!$F$3=0,"",IF('Debt Setup'!$H$18="",0,MIN(MAX(0,AO75+AL76-AM76),MAX(0,'Debt Setup'!$F$5-(G76+K76+O76+S76+W76+AA76+AE76+AI76+AM76+AQ76+AU76+AY76)-(IF(AND('Debt Setup'!$H$10&lt;&gt;"",'Debt Setup'!$H$10&lt;'Debt Setup'!$H$18),MAX(0,I75+F76-G76),0)+IF(AND('Debt Setup'!$H$11&lt;&gt;"",'Debt Setup'!$H$11&lt;'Debt Setup'!$H$18),MAX(0,M75+J76-K76),0)+IF(AND('Debt Setup'!$H$12&lt;&gt;"",'Debt Setup'!$H$12&lt;'Debt Setup'!$H$18),MAX(0,Q75+N76-O76),0)+IF(AND('Debt Setup'!$H$13&lt;&gt;"",'Debt Setup'!$H$13&lt;'Debt Setup'!$H$18),MAX(0,U75+R76-S76),0)+IF(AND('Debt Setup'!$H$14&lt;&gt;"",'Debt Setup'!$H$14&lt;'Debt Setup'!$H$18),MAX(0,Y75+V76-W76),0)+IF(AND('Debt Setup'!$H$15&lt;&gt;"",'Debt Setup'!$H$15&lt;'Debt Setup'!$H$18),MAX(0,AC75+Z76-AA76),0)+IF(AND('Debt Setup'!$H$16&lt;&gt;"",'Debt Setup'!$H$16&lt;'Debt Setup'!$H$18),MAX(0,AG75+AD76-AE76),0)+IF(AND('Debt Setup'!$H$17&lt;&gt;"",'Debt Setup'!$H$17&lt;'Debt Setup'!$H$18),MAX(0,AK75+AH76-AI76),0)+IF(AND('Debt Setup'!$H$18&lt;&gt;"",'Debt Setup'!$H$18&lt;'Debt Setup'!$H$18),MAX(0,AO75+AL76-AM76),0)+IF(AND('Debt Setup'!$H$19&lt;&gt;"",'Debt Setup'!$H$19&lt;'Debt Setup'!$H$18),MAX(0,AS75+AP76-AQ76),0)+IF(AND('Debt Setup'!$H$20&lt;&gt;"",'Debt Setup'!$H$20&lt;'Debt Setup'!$H$18),MAX(0,AW75+AT76-AU76),0)+IF(AND('Debt Setup'!$H$21&lt;&gt;"",'Debt Setup'!$H$21&lt;'Debt Setup'!$H$18),MAX(0,BA75+AX76-AY76),0))))))</x:f>
      </x:c>
      <x:c r="AO76" s="54" t="str">
        <x:f>IF('Debt Setup'!$F$3=0,"",MAX(0,AO75+AL76-AM76-AN76))</x:f>
      </x:c>
      <x:c r="AP76" s="54" t="str">
        <x:f>IF('Debt Setup'!$F$3=0,"",IF(AS75&lt;=0,0,AS75*'Debt Setup'!$D$19/100/12))</x:f>
      </x:c>
      <x:c r="AQ76" s="54" t="str">
        <x:f>IF('Debt Setup'!$F$3=0,"",IF('Debt Setup'!$H$19="",0,MIN('Debt Setup'!$E$19,MAX(0,AS75+AP76))))</x:f>
      </x:c>
      <x:c r="AR76" s="54" t="str">
        <x:f>IF('Debt Setup'!$F$3=0,"",IF('Debt Setup'!$H$19="",0,MIN(MAX(0,AS75+AP76-AQ76),MAX(0,'Debt Setup'!$F$5-(G76+K76+O76+S76+W76+AA76+AE76+AI76+AM76+AQ76+AU76+AY76)-(IF(AND('Debt Setup'!$H$10&lt;&gt;"",'Debt Setup'!$H$10&lt;'Debt Setup'!$H$19),MAX(0,I75+F76-G76),0)+IF(AND('Debt Setup'!$H$11&lt;&gt;"",'Debt Setup'!$H$11&lt;'Debt Setup'!$H$19),MAX(0,M75+J76-K76),0)+IF(AND('Debt Setup'!$H$12&lt;&gt;"",'Debt Setup'!$H$12&lt;'Debt Setup'!$H$19),MAX(0,Q75+N76-O76),0)+IF(AND('Debt Setup'!$H$13&lt;&gt;"",'Debt Setup'!$H$13&lt;'Debt Setup'!$H$19),MAX(0,U75+R76-S76),0)+IF(AND('Debt Setup'!$H$14&lt;&gt;"",'Debt Setup'!$H$14&lt;'Debt Setup'!$H$19),MAX(0,Y75+V76-W76),0)+IF(AND('Debt Setup'!$H$15&lt;&gt;"",'Debt Setup'!$H$15&lt;'Debt Setup'!$H$19),MAX(0,AC75+Z76-AA76),0)+IF(AND('Debt Setup'!$H$16&lt;&gt;"",'Debt Setup'!$H$16&lt;'Debt Setup'!$H$19),MAX(0,AG75+AD76-AE76),0)+IF(AND('Debt Setup'!$H$17&lt;&gt;"",'Debt Setup'!$H$17&lt;'Debt Setup'!$H$19),MAX(0,AK75+AH76-AI76),0)+IF(AND('Debt Setup'!$H$18&lt;&gt;"",'Debt Setup'!$H$18&lt;'Debt Setup'!$H$19),MAX(0,AO75+AL76-AM76),0)+IF(AND('Debt Setup'!$H$19&lt;&gt;"",'Debt Setup'!$H$19&lt;'Debt Setup'!$H$19),MAX(0,AS75+AP76-AQ76),0)+IF(AND('Debt Setup'!$H$20&lt;&gt;"",'Debt Setup'!$H$20&lt;'Debt Setup'!$H$19),MAX(0,AW75+AT76-AU76),0)+IF(AND('Debt Setup'!$H$21&lt;&gt;"",'Debt Setup'!$H$21&lt;'Debt Setup'!$H$19),MAX(0,BA75+AX76-AY76),0))))))</x:f>
      </x:c>
      <x:c r="AS76" s="54" t="str">
        <x:f>IF('Debt Setup'!$F$3=0,"",MAX(0,AS75+AP76-AQ76-AR76))</x:f>
      </x:c>
      <x:c r="AT76" s="54" t="str">
        <x:f>IF('Debt Setup'!$F$3=0,"",IF(AW75&lt;=0,0,AW75*'Debt Setup'!$D$20/100/12))</x:f>
      </x:c>
      <x:c r="AU76" s="54" t="str">
        <x:f>IF('Debt Setup'!$F$3=0,"",IF('Debt Setup'!$H$20="",0,MIN('Debt Setup'!$E$20,MAX(0,AW75+AT76))))</x:f>
      </x:c>
      <x:c r="AV76" s="54" t="str">
        <x:f>IF('Debt Setup'!$F$3=0,"",IF('Debt Setup'!$H$20="",0,MIN(MAX(0,AW75+AT76-AU76),MAX(0,'Debt Setup'!$F$5-(G76+K76+O76+S76+W76+AA76+AE76+AI76+AM76+AQ76+AU76+AY76)-(IF(AND('Debt Setup'!$H$10&lt;&gt;"",'Debt Setup'!$H$10&lt;'Debt Setup'!$H$20),MAX(0,I75+F76-G76),0)+IF(AND('Debt Setup'!$H$11&lt;&gt;"",'Debt Setup'!$H$11&lt;'Debt Setup'!$H$20),MAX(0,M75+J76-K76),0)+IF(AND('Debt Setup'!$H$12&lt;&gt;"",'Debt Setup'!$H$12&lt;'Debt Setup'!$H$20),MAX(0,Q75+N76-O76),0)+IF(AND('Debt Setup'!$H$13&lt;&gt;"",'Debt Setup'!$H$13&lt;'Debt Setup'!$H$20),MAX(0,U75+R76-S76),0)+IF(AND('Debt Setup'!$H$14&lt;&gt;"",'Debt Setup'!$H$14&lt;'Debt Setup'!$H$20),MAX(0,Y75+V76-W76),0)+IF(AND('Debt Setup'!$H$15&lt;&gt;"",'Debt Setup'!$H$15&lt;'Debt Setup'!$H$20),MAX(0,AC75+Z76-AA76),0)+IF(AND('Debt Setup'!$H$16&lt;&gt;"",'Debt Setup'!$H$16&lt;'Debt Setup'!$H$20),MAX(0,AG75+AD76-AE76),0)+IF(AND('Debt Setup'!$H$17&lt;&gt;"",'Debt Setup'!$H$17&lt;'Debt Setup'!$H$20),MAX(0,AK75+AH76-AI76),0)+IF(AND('Debt Setup'!$H$18&lt;&gt;"",'Debt Setup'!$H$18&lt;'Debt Setup'!$H$20),MAX(0,AO75+AL76-AM76),0)+IF(AND('Debt Setup'!$H$19&lt;&gt;"",'Debt Setup'!$H$19&lt;'Debt Setup'!$H$20),MAX(0,AS75+AP76-AQ76),0)+IF(AND('Debt Setup'!$H$20&lt;&gt;"",'Debt Setup'!$H$20&lt;'Debt Setup'!$H$20),MAX(0,AW75+AT76-AU76),0)+IF(AND('Debt Setup'!$H$21&lt;&gt;"",'Debt Setup'!$H$21&lt;'Debt Setup'!$H$20),MAX(0,BA75+AX76-AY76),0))))))</x:f>
      </x:c>
      <x:c r="AW76" s="54" t="str">
        <x:f>IF('Debt Setup'!$F$3=0,"",MAX(0,AW75+AT76-AU76-AV76))</x:f>
      </x:c>
      <x:c r="AX76" s="54" t="str">
        <x:f>IF('Debt Setup'!$F$3=0,"",IF(BA75&lt;=0,0,BA75*'Debt Setup'!$D$21/100/12))</x:f>
      </x:c>
      <x:c r="AY76" s="54" t="str">
        <x:f>IF('Debt Setup'!$F$3=0,"",IF('Debt Setup'!$H$21="",0,MIN('Debt Setup'!$E$21,MAX(0,BA75+AX76))))</x:f>
      </x:c>
      <x:c r="AZ76" s="54" t="str">
        <x:f>IF('Debt Setup'!$F$3=0,"",IF('Debt Setup'!$H$21="",0,MIN(MAX(0,BA75+AX76-AY76),MAX(0,'Debt Setup'!$F$5-(G76+K76+O76+S76+W76+AA76+AE76+AI76+AM76+AQ76+AU76+AY76)-(IF(AND('Debt Setup'!$H$10&lt;&gt;"",'Debt Setup'!$H$10&lt;'Debt Setup'!$H$21),MAX(0,I75+F76-G76),0)+IF(AND('Debt Setup'!$H$11&lt;&gt;"",'Debt Setup'!$H$11&lt;'Debt Setup'!$H$21),MAX(0,M75+J76-K76),0)+IF(AND('Debt Setup'!$H$12&lt;&gt;"",'Debt Setup'!$H$12&lt;'Debt Setup'!$H$21),MAX(0,Q75+N76-O76),0)+IF(AND('Debt Setup'!$H$13&lt;&gt;"",'Debt Setup'!$H$13&lt;'Debt Setup'!$H$21),MAX(0,U75+R76-S76),0)+IF(AND('Debt Setup'!$H$14&lt;&gt;"",'Debt Setup'!$H$14&lt;'Debt Setup'!$H$21),MAX(0,Y75+V76-W76),0)+IF(AND('Debt Setup'!$H$15&lt;&gt;"",'Debt Setup'!$H$15&lt;'Debt Setup'!$H$21),MAX(0,AC75+Z76-AA76),0)+IF(AND('Debt Setup'!$H$16&lt;&gt;"",'Debt Setup'!$H$16&lt;'Debt Setup'!$H$21),MAX(0,AG75+AD76-AE76),0)+IF(AND('Debt Setup'!$H$17&lt;&gt;"",'Debt Setup'!$H$17&lt;'Debt Setup'!$H$21),MAX(0,AK75+AH76-AI76),0)+IF(AND('Debt Setup'!$H$18&lt;&gt;"",'Debt Setup'!$H$18&lt;'Debt Setup'!$H$21),MAX(0,AO75+AL76-AM76),0)+IF(AND('Debt Setup'!$H$19&lt;&gt;"",'Debt Setup'!$H$19&lt;'Debt Setup'!$H$21),MAX(0,AS75+AP76-AQ76),0)+IF(AND('Debt Setup'!$H$20&lt;&gt;"",'Debt Setup'!$H$20&lt;'Debt Setup'!$H$21),MAX(0,AW75+AT76-AU76),0)+IF(AND('Debt Setup'!$H$21&lt;&gt;"",'Debt Setup'!$H$21&lt;'Debt Setup'!$H$21),MAX(0,BA75+AX76-AY76),0))))))</x:f>
      </x:c>
      <x:c r="BA76" s="54" t="str">
        <x:f>IF('Debt Setup'!$F$3=0,"",MAX(0,BA75+AX76-AY76-AZ76))</x:f>
      </x:c>
    </x:row>
    <x:row r="77">
      <x:c r="A77" t="n">
        <x:v>72</x:v>
      </x:c>
      <x:c r="B77" s="86" t="str">
        <x:f>IF('Debt Setup'!$F$3=0,"",DATE(YEAR('Debt Setup'!$B$6),MONTH('Debt Setup'!$B$6)+A77-1,1))</x:f>
      </x:c>
      <x:c r="C77" s="54" t="str">
        <x:f>IF('Debt Setup'!$F$3=0,"",I77+M77+Q77+U77+Y77+AC77+AG77+AK77+AO77+AS77+AW77+BA77)</x:f>
      </x:c>
      <x:c r="D77" s="54" t="str">
        <x:f>IF('Debt Setup'!$F$3=0,"",G77+H77+K77+L77+O77+P77+S77+T77+W77+X77+AA77+AB77+AE77+AF77+AI77+AJ77+AM77+AN77+AQ77+AR77+AU77+AV77+AY77+AZ77)</x:f>
      </x:c>
      <x:c r="E77" s="54" t="str">
        <x:f>IF('Debt Setup'!$F$3=0,"",F77+J77+N77+R77+V77+Z77+AD77+AH77+AL77+AP77+AT77+AX77)</x:f>
      </x:c>
      <x:c r="F77" s="54" t="str">
        <x:f>IF('Debt Setup'!$F$3=0,"",IF(I76&lt;=0,0,I76*'Debt Setup'!$D$10/100/12))</x:f>
      </x:c>
      <x:c r="G77" s="54" t="str">
        <x:f>IF('Debt Setup'!$F$3=0,"",IF('Debt Setup'!$H$10="",0,MIN('Debt Setup'!$E$10,MAX(0,I76+F77))))</x:f>
      </x:c>
      <x:c r="H77" s="54" t="str">
        <x:f>IF('Debt Setup'!$F$3=0,"",IF('Debt Setup'!$H$10="",0,MIN(MAX(0,I76+F77-G77),MAX(0,'Debt Setup'!$F$5-(G77+K77+O77+S77+W77+AA77+AE77+AI77+AM77+AQ77+AU77+AY77)-(IF(AND('Debt Setup'!$H$10&lt;&gt;"",'Debt Setup'!$H$10&lt;'Debt Setup'!$H$10),MAX(0,I76+F77-G77),0)+IF(AND('Debt Setup'!$H$11&lt;&gt;"",'Debt Setup'!$H$11&lt;'Debt Setup'!$H$10),MAX(0,M76+J77-K77),0)+IF(AND('Debt Setup'!$H$12&lt;&gt;"",'Debt Setup'!$H$12&lt;'Debt Setup'!$H$10),MAX(0,Q76+N77-O77),0)+IF(AND('Debt Setup'!$H$13&lt;&gt;"",'Debt Setup'!$H$13&lt;'Debt Setup'!$H$10),MAX(0,U76+R77-S77),0)+IF(AND('Debt Setup'!$H$14&lt;&gt;"",'Debt Setup'!$H$14&lt;'Debt Setup'!$H$10),MAX(0,Y76+V77-W77),0)+IF(AND('Debt Setup'!$H$15&lt;&gt;"",'Debt Setup'!$H$15&lt;'Debt Setup'!$H$10),MAX(0,AC76+Z77-AA77),0)+IF(AND('Debt Setup'!$H$16&lt;&gt;"",'Debt Setup'!$H$16&lt;'Debt Setup'!$H$10),MAX(0,AG76+AD77-AE77),0)+IF(AND('Debt Setup'!$H$17&lt;&gt;"",'Debt Setup'!$H$17&lt;'Debt Setup'!$H$10),MAX(0,AK76+AH77-AI77),0)+IF(AND('Debt Setup'!$H$18&lt;&gt;"",'Debt Setup'!$H$18&lt;'Debt Setup'!$H$10),MAX(0,AO76+AL77-AM77),0)+IF(AND('Debt Setup'!$H$19&lt;&gt;"",'Debt Setup'!$H$19&lt;'Debt Setup'!$H$10),MAX(0,AS76+AP77-AQ77),0)+IF(AND('Debt Setup'!$H$20&lt;&gt;"",'Debt Setup'!$H$20&lt;'Debt Setup'!$H$10),MAX(0,AW76+AT77-AU77),0)+IF(AND('Debt Setup'!$H$21&lt;&gt;"",'Debt Setup'!$H$21&lt;'Debt Setup'!$H$10),MAX(0,BA76+AX77-AY77),0))))))</x:f>
      </x:c>
      <x:c r="I77" s="54" t="str">
        <x:f>IF('Debt Setup'!$F$3=0,"",MAX(0,I76+F77-G77-H77))</x:f>
      </x:c>
      <x:c r="J77" s="54" t="str">
        <x:f>IF('Debt Setup'!$F$3=0,"",IF(M76&lt;=0,0,M76*'Debt Setup'!$D$11/100/12))</x:f>
      </x:c>
      <x:c r="K77" s="54" t="str">
        <x:f>IF('Debt Setup'!$F$3=0,"",IF('Debt Setup'!$H$11="",0,MIN('Debt Setup'!$E$11,MAX(0,M76+J77))))</x:f>
      </x:c>
      <x:c r="L77" s="54" t="str">
        <x:f>IF('Debt Setup'!$F$3=0,"",IF('Debt Setup'!$H$11="",0,MIN(MAX(0,M76+J77-K77),MAX(0,'Debt Setup'!$F$5-(G77+K77+O77+S77+W77+AA77+AE77+AI77+AM77+AQ77+AU77+AY77)-(IF(AND('Debt Setup'!$H$10&lt;&gt;"",'Debt Setup'!$H$10&lt;'Debt Setup'!$H$11),MAX(0,I76+F77-G77),0)+IF(AND('Debt Setup'!$H$11&lt;&gt;"",'Debt Setup'!$H$11&lt;'Debt Setup'!$H$11),MAX(0,M76+J77-K77),0)+IF(AND('Debt Setup'!$H$12&lt;&gt;"",'Debt Setup'!$H$12&lt;'Debt Setup'!$H$11),MAX(0,Q76+N77-O77),0)+IF(AND('Debt Setup'!$H$13&lt;&gt;"",'Debt Setup'!$H$13&lt;'Debt Setup'!$H$11),MAX(0,U76+R77-S77),0)+IF(AND('Debt Setup'!$H$14&lt;&gt;"",'Debt Setup'!$H$14&lt;'Debt Setup'!$H$11),MAX(0,Y76+V77-W77),0)+IF(AND('Debt Setup'!$H$15&lt;&gt;"",'Debt Setup'!$H$15&lt;'Debt Setup'!$H$11),MAX(0,AC76+Z77-AA77),0)+IF(AND('Debt Setup'!$H$16&lt;&gt;"",'Debt Setup'!$H$16&lt;'Debt Setup'!$H$11),MAX(0,AG76+AD77-AE77),0)+IF(AND('Debt Setup'!$H$17&lt;&gt;"",'Debt Setup'!$H$17&lt;'Debt Setup'!$H$11),MAX(0,AK76+AH77-AI77),0)+IF(AND('Debt Setup'!$H$18&lt;&gt;"",'Debt Setup'!$H$18&lt;'Debt Setup'!$H$11),MAX(0,AO76+AL77-AM77),0)+IF(AND('Debt Setup'!$H$19&lt;&gt;"",'Debt Setup'!$H$19&lt;'Debt Setup'!$H$11),MAX(0,AS76+AP77-AQ77),0)+IF(AND('Debt Setup'!$H$20&lt;&gt;"",'Debt Setup'!$H$20&lt;'Debt Setup'!$H$11),MAX(0,AW76+AT77-AU77),0)+IF(AND('Debt Setup'!$H$21&lt;&gt;"",'Debt Setup'!$H$21&lt;'Debt Setup'!$H$11),MAX(0,BA76+AX77-AY77),0))))))</x:f>
      </x:c>
      <x:c r="M77" s="54" t="str">
        <x:f>IF('Debt Setup'!$F$3=0,"",MAX(0,M76+J77-K77-L77))</x:f>
      </x:c>
      <x:c r="N77" s="54" t="str">
        <x:f>IF('Debt Setup'!$F$3=0,"",IF(Q76&lt;=0,0,Q76*'Debt Setup'!$D$12/100/12))</x:f>
      </x:c>
      <x:c r="O77" s="54" t="str">
        <x:f>IF('Debt Setup'!$F$3=0,"",IF('Debt Setup'!$H$12="",0,MIN('Debt Setup'!$E$12,MAX(0,Q76+N77))))</x:f>
      </x:c>
      <x:c r="P77" s="54" t="str">
        <x:f>IF('Debt Setup'!$F$3=0,"",IF('Debt Setup'!$H$12="",0,MIN(MAX(0,Q76+N77-O77),MAX(0,'Debt Setup'!$F$5-(G77+K77+O77+S77+W77+AA77+AE77+AI77+AM77+AQ77+AU77+AY77)-(IF(AND('Debt Setup'!$H$10&lt;&gt;"",'Debt Setup'!$H$10&lt;'Debt Setup'!$H$12),MAX(0,I76+F77-G77),0)+IF(AND('Debt Setup'!$H$11&lt;&gt;"",'Debt Setup'!$H$11&lt;'Debt Setup'!$H$12),MAX(0,M76+J77-K77),0)+IF(AND('Debt Setup'!$H$12&lt;&gt;"",'Debt Setup'!$H$12&lt;'Debt Setup'!$H$12),MAX(0,Q76+N77-O77),0)+IF(AND('Debt Setup'!$H$13&lt;&gt;"",'Debt Setup'!$H$13&lt;'Debt Setup'!$H$12),MAX(0,U76+R77-S77),0)+IF(AND('Debt Setup'!$H$14&lt;&gt;"",'Debt Setup'!$H$14&lt;'Debt Setup'!$H$12),MAX(0,Y76+V77-W77),0)+IF(AND('Debt Setup'!$H$15&lt;&gt;"",'Debt Setup'!$H$15&lt;'Debt Setup'!$H$12),MAX(0,AC76+Z77-AA77),0)+IF(AND('Debt Setup'!$H$16&lt;&gt;"",'Debt Setup'!$H$16&lt;'Debt Setup'!$H$12),MAX(0,AG76+AD77-AE77),0)+IF(AND('Debt Setup'!$H$17&lt;&gt;"",'Debt Setup'!$H$17&lt;'Debt Setup'!$H$12),MAX(0,AK76+AH77-AI77),0)+IF(AND('Debt Setup'!$H$18&lt;&gt;"",'Debt Setup'!$H$18&lt;'Debt Setup'!$H$12),MAX(0,AO76+AL77-AM77),0)+IF(AND('Debt Setup'!$H$19&lt;&gt;"",'Debt Setup'!$H$19&lt;'Debt Setup'!$H$12),MAX(0,AS76+AP77-AQ77),0)+IF(AND('Debt Setup'!$H$20&lt;&gt;"",'Debt Setup'!$H$20&lt;'Debt Setup'!$H$12),MAX(0,AW76+AT77-AU77),0)+IF(AND('Debt Setup'!$H$21&lt;&gt;"",'Debt Setup'!$H$21&lt;'Debt Setup'!$H$12),MAX(0,BA76+AX77-AY77),0))))))</x:f>
      </x:c>
      <x:c r="Q77" s="54" t="str">
        <x:f>IF('Debt Setup'!$F$3=0,"",MAX(0,Q76+N77-O77-P77))</x:f>
      </x:c>
      <x:c r="R77" s="54" t="str">
        <x:f>IF('Debt Setup'!$F$3=0,"",IF(U76&lt;=0,0,U76*'Debt Setup'!$D$13/100/12))</x:f>
      </x:c>
      <x:c r="S77" s="54" t="str">
        <x:f>IF('Debt Setup'!$F$3=0,"",IF('Debt Setup'!$H$13="",0,MIN('Debt Setup'!$E$13,MAX(0,U76+R77))))</x:f>
      </x:c>
      <x:c r="T77" s="54" t="str">
        <x:f>IF('Debt Setup'!$F$3=0,"",IF('Debt Setup'!$H$13="",0,MIN(MAX(0,U76+R77-S77),MAX(0,'Debt Setup'!$F$5-(G77+K77+O77+S77+W77+AA77+AE77+AI77+AM77+AQ77+AU77+AY77)-(IF(AND('Debt Setup'!$H$10&lt;&gt;"",'Debt Setup'!$H$10&lt;'Debt Setup'!$H$13),MAX(0,I76+F77-G77),0)+IF(AND('Debt Setup'!$H$11&lt;&gt;"",'Debt Setup'!$H$11&lt;'Debt Setup'!$H$13),MAX(0,M76+J77-K77),0)+IF(AND('Debt Setup'!$H$12&lt;&gt;"",'Debt Setup'!$H$12&lt;'Debt Setup'!$H$13),MAX(0,Q76+N77-O77),0)+IF(AND('Debt Setup'!$H$13&lt;&gt;"",'Debt Setup'!$H$13&lt;'Debt Setup'!$H$13),MAX(0,U76+R77-S77),0)+IF(AND('Debt Setup'!$H$14&lt;&gt;"",'Debt Setup'!$H$14&lt;'Debt Setup'!$H$13),MAX(0,Y76+V77-W77),0)+IF(AND('Debt Setup'!$H$15&lt;&gt;"",'Debt Setup'!$H$15&lt;'Debt Setup'!$H$13),MAX(0,AC76+Z77-AA77),0)+IF(AND('Debt Setup'!$H$16&lt;&gt;"",'Debt Setup'!$H$16&lt;'Debt Setup'!$H$13),MAX(0,AG76+AD77-AE77),0)+IF(AND('Debt Setup'!$H$17&lt;&gt;"",'Debt Setup'!$H$17&lt;'Debt Setup'!$H$13),MAX(0,AK76+AH77-AI77),0)+IF(AND('Debt Setup'!$H$18&lt;&gt;"",'Debt Setup'!$H$18&lt;'Debt Setup'!$H$13),MAX(0,AO76+AL77-AM77),0)+IF(AND('Debt Setup'!$H$19&lt;&gt;"",'Debt Setup'!$H$19&lt;'Debt Setup'!$H$13),MAX(0,AS76+AP77-AQ77),0)+IF(AND('Debt Setup'!$H$20&lt;&gt;"",'Debt Setup'!$H$20&lt;'Debt Setup'!$H$13),MAX(0,AW76+AT77-AU77),0)+IF(AND('Debt Setup'!$H$21&lt;&gt;"",'Debt Setup'!$H$21&lt;'Debt Setup'!$H$13),MAX(0,BA76+AX77-AY77),0))))))</x:f>
      </x:c>
      <x:c r="U77" s="54" t="str">
        <x:f>IF('Debt Setup'!$F$3=0,"",MAX(0,U76+R77-S77-T77))</x:f>
      </x:c>
      <x:c r="V77" s="54" t="str">
        <x:f>IF('Debt Setup'!$F$3=0,"",IF(Y76&lt;=0,0,Y76*'Debt Setup'!$D$14/100/12))</x:f>
      </x:c>
      <x:c r="W77" s="54" t="str">
        <x:f>IF('Debt Setup'!$F$3=0,"",IF('Debt Setup'!$H$14="",0,MIN('Debt Setup'!$E$14,MAX(0,Y76+V77))))</x:f>
      </x:c>
      <x:c r="X77" s="54" t="str">
        <x:f>IF('Debt Setup'!$F$3=0,"",IF('Debt Setup'!$H$14="",0,MIN(MAX(0,Y76+V77-W77),MAX(0,'Debt Setup'!$F$5-(G77+K77+O77+S77+W77+AA77+AE77+AI77+AM77+AQ77+AU77+AY77)-(IF(AND('Debt Setup'!$H$10&lt;&gt;"",'Debt Setup'!$H$10&lt;'Debt Setup'!$H$14),MAX(0,I76+F77-G77),0)+IF(AND('Debt Setup'!$H$11&lt;&gt;"",'Debt Setup'!$H$11&lt;'Debt Setup'!$H$14),MAX(0,M76+J77-K77),0)+IF(AND('Debt Setup'!$H$12&lt;&gt;"",'Debt Setup'!$H$12&lt;'Debt Setup'!$H$14),MAX(0,Q76+N77-O77),0)+IF(AND('Debt Setup'!$H$13&lt;&gt;"",'Debt Setup'!$H$13&lt;'Debt Setup'!$H$14),MAX(0,U76+R77-S77),0)+IF(AND('Debt Setup'!$H$14&lt;&gt;"",'Debt Setup'!$H$14&lt;'Debt Setup'!$H$14),MAX(0,Y76+V77-W77),0)+IF(AND('Debt Setup'!$H$15&lt;&gt;"",'Debt Setup'!$H$15&lt;'Debt Setup'!$H$14),MAX(0,AC76+Z77-AA77),0)+IF(AND('Debt Setup'!$H$16&lt;&gt;"",'Debt Setup'!$H$16&lt;'Debt Setup'!$H$14),MAX(0,AG76+AD77-AE77),0)+IF(AND('Debt Setup'!$H$17&lt;&gt;"",'Debt Setup'!$H$17&lt;'Debt Setup'!$H$14),MAX(0,AK76+AH77-AI77),0)+IF(AND('Debt Setup'!$H$18&lt;&gt;"",'Debt Setup'!$H$18&lt;'Debt Setup'!$H$14),MAX(0,AO76+AL77-AM77),0)+IF(AND('Debt Setup'!$H$19&lt;&gt;"",'Debt Setup'!$H$19&lt;'Debt Setup'!$H$14),MAX(0,AS76+AP77-AQ77),0)+IF(AND('Debt Setup'!$H$20&lt;&gt;"",'Debt Setup'!$H$20&lt;'Debt Setup'!$H$14),MAX(0,AW76+AT77-AU77),0)+IF(AND('Debt Setup'!$H$21&lt;&gt;"",'Debt Setup'!$H$21&lt;'Debt Setup'!$H$14),MAX(0,BA76+AX77-AY77),0))))))</x:f>
      </x:c>
      <x:c r="Y77" s="54" t="str">
        <x:f>IF('Debt Setup'!$F$3=0,"",MAX(0,Y76+V77-W77-X77))</x:f>
      </x:c>
      <x:c r="Z77" s="54" t="str">
        <x:f>IF('Debt Setup'!$F$3=0,"",IF(AC76&lt;=0,0,AC76*'Debt Setup'!$D$15/100/12))</x:f>
      </x:c>
      <x:c r="AA77" s="54" t="str">
        <x:f>IF('Debt Setup'!$F$3=0,"",IF('Debt Setup'!$H$15="",0,MIN('Debt Setup'!$E$15,MAX(0,AC76+Z77))))</x:f>
      </x:c>
      <x:c r="AB77" s="54" t="str">
        <x:f>IF('Debt Setup'!$F$3=0,"",IF('Debt Setup'!$H$15="",0,MIN(MAX(0,AC76+Z77-AA77),MAX(0,'Debt Setup'!$F$5-(G77+K77+O77+S77+W77+AA77+AE77+AI77+AM77+AQ77+AU77+AY77)-(IF(AND('Debt Setup'!$H$10&lt;&gt;"",'Debt Setup'!$H$10&lt;'Debt Setup'!$H$15),MAX(0,I76+F77-G77),0)+IF(AND('Debt Setup'!$H$11&lt;&gt;"",'Debt Setup'!$H$11&lt;'Debt Setup'!$H$15),MAX(0,M76+J77-K77),0)+IF(AND('Debt Setup'!$H$12&lt;&gt;"",'Debt Setup'!$H$12&lt;'Debt Setup'!$H$15),MAX(0,Q76+N77-O77),0)+IF(AND('Debt Setup'!$H$13&lt;&gt;"",'Debt Setup'!$H$13&lt;'Debt Setup'!$H$15),MAX(0,U76+R77-S77),0)+IF(AND('Debt Setup'!$H$14&lt;&gt;"",'Debt Setup'!$H$14&lt;'Debt Setup'!$H$15),MAX(0,Y76+V77-W77),0)+IF(AND('Debt Setup'!$H$15&lt;&gt;"",'Debt Setup'!$H$15&lt;'Debt Setup'!$H$15),MAX(0,AC76+Z77-AA77),0)+IF(AND('Debt Setup'!$H$16&lt;&gt;"",'Debt Setup'!$H$16&lt;'Debt Setup'!$H$15),MAX(0,AG76+AD77-AE77),0)+IF(AND('Debt Setup'!$H$17&lt;&gt;"",'Debt Setup'!$H$17&lt;'Debt Setup'!$H$15),MAX(0,AK76+AH77-AI77),0)+IF(AND('Debt Setup'!$H$18&lt;&gt;"",'Debt Setup'!$H$18&lt;'Debt Setup'!$H$15),MAX(0,AO76+AL77-AM77),0)+IF(AND('Debt Setup'!$H$19&lt;&gt;"",'Debt Setup'!$H$19&lt;'Debt Setup'!$H$15),MAX(0,AS76+AP77-AQ77),0)+IF(AND('Debt Setup'!$H$20&lt;&gt;"",'Debt Setup'!$H$20&lt;'Debt Setup'!$H$15),MAX(0,AW76+AT77-AU77),0)+IF(AND('Debt Setup'!$H$21&lt;&gt;"",'Debt Setup'!$H$21&lt;'Debt Setup'!$H$15),MAX(0,BA76+AX77-AY77),0))))))</x:f>
      </x:c>
      <x:c r="AC77" s="54" t="str">
        <x:f>IF('Debt Setup'!$F$3=0,"",MAX(0,AC76+Z77-AA77-AB77))</x:f>
      </x:c>
      <x:c r="AD77" s="54" t="str">
        <x:f>IF('Debt Setup'!$F$3=0,"",IF(AG76&lt;=0,0,AG76*'Debt Setup'!$D$16/100/12))</x:f>
      </x:c>
      <x:c r="AE77" s="54" t="str">
        <x:f>IF('Debt Setup'!$F$3=0,"",IF('Debt Setup'!$H$16="",0,MIN('Debt Setup'!$E$16,MAX(0,AG76+AD77))))</x:f>
      </x:c>
      <x:c r="AF77" s="54" t="str">
        <x:f>IF('Debt Setup'!$F$3=0,"",IF('Debt Setup'!$H$16="",0,MIN(MAX(0,AG76+AD77-AE77),MAX(0,'Debt Setup'!$F$5-(G77+K77+O77+S77+W77+AA77+AE77+AI77+AM77+AQ77+AU77+AY77)-(IF(AND('Debt Setup'!$H$10&lt;&gt;"",'Debt Setup'!$H$10&lt;'Debt Setup'!$H$16),MAX(0,I76+F77-G77),0)+IF(AND('Debt Setup'!$H$11&lt;&gt;"",'Debt Setup'!$H$11&lt;'Debt Setup'!$H$16),MAX(0,M76+J77-K77),0)+IF(AND('Debt Setup'!$H$12&lt;&gt;"",'Debt Setup'!$H$12&lt;'Debt Setup'!$H$16),MAX(0,Q76+N77-O77),0)+IF(AND('Debt Setup'!$H$13&lt;&gt;"",'Debt Setup'!$H$13&lt;'Debt Setup'!$H$16),MAX(0,U76+R77-S77),0)+IF(AND('Debt Setup'!$H$14&lt;&gt;"",'Debt Setup'!$H$14&lt;'Debt Setup'!$H$16),MAX(0,Y76+V77-W77),0)+IF(AND('Debt Setup'!$H$15&lt;&gt;"",'Debt Setup'!$H$15&lt;'Debt Setup'!$H$16),MAX(0,AC76+Z77-AA77),0)+IF(AND('Debt Setup'!$H$16&lt;&gt;"",'Debt Setup'!$H$16&lt;'Debt Setup'!$H$16),MAX(0,AG76+AD77-AE77),0)+IF(AND('Debt Setup'!$H$17&lt;&gt;"",'Debt Setup'!$H$17&lt;'Debt Setup'!$H$16),MAX(0,AK76+AH77-AI77),0)+IF(AND('Debt Setup'!$H$18&lt;&gt;"",'Debt Setup'!$H$18&lt;'Debt Setup'!$H$16),MAX(0,AO76+AL77-AM77),0)+IF(AND('Debt Setup'!$H$19&lt;&gt;"",'Debt Setup'!$H$19&lt;'Debt Setup'!$H$16),MAX(0,AS76+AP77-AQ77),0)+IF(AND('Debt Setup'!$H$20&lt;&gt;"",'Debt Setup'!$H$20&lt;'Debt Setup'!$H$16),MAX(0,AW76+AT77-AU77),0)+IF(AND('Debt Setup'!$H$21&lt;&gt;"",'Debt Setup'!$H$21&lt;'Debt Setup'!$H$16),MAX(0,BA76+AX77-AY77),0))))))</x:f>
      </x:c>
      <x:c r="AG77" s="54" t="str">
        <x:f>IF('Debt Setup'!$F$3=0,"",MAX(0,AG76+AD77-AE77-AF77))</x:f>
      </x:c>
      <x:c r="AH77" s="54" t="str">
        <x:f>IF('Debt Setup'!$F$3=0,"",IF(AK76&lt;=0,0,AK76*'Debt Setup'!$D$17/100/12))</x:f>
      </x:c>
      <x:c r="AI77" s="54" t="str">
        <x:f>IF('Debt Setup'!$F$3=0,"",IF('Debt Setup'!$H$17="",0,MIN('Debt Setup'!$E$17,MAX(0,AK76+AH77))))</x:f>
      </x:c>
      <x:c r="AJ77" s="54" t="str">
        <x:f>IF('Debt Setup'!$F$3=0,"",IF('Debt Setup'!$H$17="",0,MIN(MAX(0,AK76+AH77-AI77),MAX(0,'Debt Setup'!$F$5-(G77+K77+O77+S77+W77+AA77+AE77+AI77+AM77+AQ77+AU77+AY77)-(IF(AND('Debt Setup'!$H$10&lt;&gt;"",'Debt Setup'!$H$10&lt;'Debt Setup'!$H$17),MAX(0,I76+F77-G77),0)+IF(AND('Debt Setup'!$H$11&lt;&gt;"",'Debt Setup'!$H$11&lt;'Debt Setup'!$H$17),MAX(0,M76+J77-K77),0)+IF(AND('Debt Setup'!$H$12&lt;&gt;"",'Debt Setup'!$H$12&lt;'Debt Setup'!$H$17),MAX(0,Q76+N77-O77),0)+IF(AND('Debt Setup'!$H$13&lt;&gt;"",'Debt Setup'!$H$13&lt;'Debt Setup'!$H$17),MAX(0,U76+R77-S77),0)+IF(AND('Debt Setup'!$H$14&lt;&gt;"",'Debt Setup'!$H$14&lt;'Debt Setup'!$H$17),MAX(0,Y76+V77-W77),0)+IF(AND('Debt Setup'!$H$15&lt;&gt;"",'Debt Setup'!$H$15&lt;'Debt Setup'!$H$17),MAX(0,AC76+Z77-AA77),0)+IF(AND('Debt Setup'!$H$16&lt;&gt;"",'Debt Setup'!$H$16&lt;'Debt Setup'!$H$17),MAX(0,AG76+AD77-AE77),0)+IF(AND('Debt Setup'!$H$17&lt;&gt;"",'Debt Setup'!$H$17&lt;'Debt Setup'!$H$17),MAX(0,AK76+AH77-AI77),0)+IF(AND('Debt Setup'!$H$18&lt;&gt;"",'Debt Setup'!$H$18&lt;'Debt Setup'!$H$17),MAX(0,AO76+AL77-AM77),0)+IF(AND('Debt Setup'!$H$19&lt;&gt;"",'Debt Setup'!$H$19&lt;'Debt Setup'!$H$17),MAX(0,AS76+AP77-AQ77),0)+IF(AND('Debt Setup'!$H$20&lt;&gt;"",'Debt Setup'!$H$20&lt;'Debt Setup'!$H$17),MAX(0,AW76+AT77-AU77),0)+IF(AND('Debt Setup'!$H$21&lt;&gt;"",'Debt Setup'!$H$21&lt;'Debt Setup'!$H$17),MAX(0,BA76+AX77-AY77),0))))))</x:f>
      </x:c>
      <x:c r="AK77" s="54" t="str">
        <x:f>IF('Debt Setup'!$F$3=0,"",MAX(0,AK76+AH77-AI77-AJ77))</x:f>
      </x:c>
      <x:c r="AL77" s="54" t="str">
        <x:f>IF('Debt Setup'!$F$3=0,"",IF(AO76&lt;=0,0,AO76*'Debt Setup'!$D$18/100/12))</x:f>
      </x:c>
      <x:c r="AM77" s="54" t="str">
        <x:f>IF('Debt Setup'!$F$3=0,"",IF('Debt Setup'!$H$18="",0,MIN('Debt Setup'!$E$18,MAX(0,AO76+AL77))))</x:f>
      </x:c>
      <x:c r="AN77" s="54" t="str">
        <x:f>IF('Debt Setup'!$F$3=0,"",IF('Debt Setup'!$H$18="",0,MIN(MAX(0,AO76+AL77-AM77),MAX(0,'Debt Setup'!$F$5-(G77+K77+O77+S77+W77+AA77+AE77+AI77+AM77+AQ77+AU77+AY77)-(IF(AND('Debt Setup'!$H$10&lt;&gt;"",'Debt Setup'!$H$10&lt;'Debt Setup'!$H$18),MAX(0,I76+F77-G77),0)+IF(AND('Debt Setup'!$H$11&lt;&gt;"",'Debt Setup'!$H$11&lt;'Debt Setup'!$H$18),MAX(0,M76+J77-K77),0)+IF(AND('Debt Setup'!$H$12&lt;&gt;"",'Debt Setup'!$H$12&lt;'Debt Setup'!$H$18),MAX(0,Q76+N77-O77),0)+IF(AND('Debt Setup'!$H$13&lt;&gt;"",'Debt Setup'!$H$13&lt;'Debt Setup'!$H$18),MAX(0,U76+R77-S77),0)+IF(AND('Debt Setup'!$H$14&lt;&gt;"",'Debt Setup'!$H$14&lt;'Debt Setup'!$H$18),MAX(0,Y76+V77-W77),0)+IF(AND('Debt Setup'!$H$15&lt;&gt;"",'Debt Setup'!$H$15&lt;'Debt Setup'!$H$18),MAX(0,AC76+Z77-AA77),0)+IF(AND('Debt Setup'!$H$16&lt;&gt;"",'Debt Setup'!$H$16&lt;'Debt Setup'!$H$18),MAX(0,AG76+AD77-AE77),0)+IF(AND('Debt Setup'!$H$17&lt;&gt;"",'Debt Setup'!$H$17&lt;'Debt Setup'!$H$18),MAX(0,AK76+AH77-AI77),0)+IF(AND('Debt Setup'!$H$18&lt;&gt;"",'Debt Setup'!$H$18&lt;'Debt Setup'!$H$18),MAX(0,AO76+AL77-AM77),0)+IF(AND('Debt Setup'!$H$19&lt;&gt;"",'Debt Setup'!$H$19&lt;'Debt Setup'!$H$18),MAX(0,AS76+AP77-AQ77),0)+IF(AND('Debt Setup'!$H$20&lt;&gt;"",'Debt Setup'!$H$20&lt;'Debt Setup'!$H$18),MAX(0,AW76+AT77-AU77),0)+IF(AND('Debt Setup'!$H$21&lt;&gt;"",'Debt Setup'!$H$21&lt;'Debt Setup'!$H$18),MAX(0,BA76+AX77-AY77),0))))))</x:f>
      </x:c>
      <x:c r="AO77" s="54" t="str">
        <x:f>IF('Debt Setup'!$F$3=0,"",MAX(0,AO76+AL77-AM77-AN77))</x:f>
      </x:c>
      <x:c r="AP77" s="54" t="str">
        <x:f>IF('Debt Setup'!$F$3=0,"",IF(AS76&lt;=0,0,AS76*'Debt Setup'!$D$19/100/12))</x:f>
      </x:c>
      <x:c r="AQ77" s="54" t="str">
        <x:f>IF('Debt Setup'!$F$3=0,"",IF('Debt Setup'!$H$19="",0,MIN('Debt Setup'!$E$19,MAX(0,AS76+AP77))))</x:f>
      </x:c>
      <x:c r="AR77" s="54" t="str">
        <x:f>IF('Debt Setup'!$F$3=0,"",IF('Debt Setup'!$H$19="",0,MIN(MAX(0,AS76+AP77-AQ77),MAX(0,'Debt Setup'!$F$5-(G77+K77+O77+S77+W77+AA77+AE77+AI77+AM77+AQ77+AU77+AY77)-(IF(AND('Debt Setup'!$H$10&lt;&gt;"",'Debt Setup'!$H$10&lt;'Debt Setup'!$H$19),MAX(0,I76+F77-G77),0)+IF(AND('Debt Setup'!$H$11&lt;&gt;"",'Debt Setup'!$H$11&lt;'Debt Setup'!$H$19),MAX(0,M76+J77-K77),0)+IF(AND('Debt Setup'!$H$12&lt;&gt;"",'Debt Setup'!$H$12&lt;'Debt Setup'!$H$19),MAX(0,Q76+N77-O77),0)+IF(AND('Debt Setup'!$H$13&lt;&gt;"",'Debt Setup'!$H$13&lt;'Debt Setup'!$H$19),MAX(0,U76+R77-S77),0)+IF(AND('Debt Setup'!$H$14&lt;&gt;"",'Debt Setup'!$H$14&lt;'Debt Setup'!$H$19),MAX(0,Y76+V77-W77),0)+IF(AND('Debt Setup'!$H$15&lt;&gt;"",'Debt Setup'!$H$15&lt;'Debt Setup'!$H$19),MAX(0,AC76+Z77-AA77),0)+IF(AND('Debt Setup'!$H$16&lt;&gt;"",'Debt Setup'!$H$16&lt;'Debt Setup'!$H$19),MAX(0,AG76+AD77-AE77),0)+IF(AND('Debt Setup'!$H$17&lt;&gt;"",'Debt Setup'!$H$17&lt;'Debt Setup'!$H$19),MAX(0,AK76+AH77-AI77),0)+IF(AND('Debt Setup'!$H$18&lt;&gt;"",'Debt Setup'!$H$18&lt;'Debt Setup'!$H$19),MAX(0,AO76+AL77-AM77),0)+IF(AND('Debt Setup'!$H$19&lt;&gt;"",'Debt Setup'!$H$19&lt;'Debt Setup'!$H$19),MAX(0,AS76+AP77-AQ77),0)+IF(AND('Debt Setup'!$H$20&lt;&gt;"",'Debt Setup'!$H$20&lt;'Debt Setup'!$H$19),MAX(0,AW76+AT77-AU77),0)+IF(AND('Debt Setup'!$H$21&lt;&gt;"",'Debt Setup'!$H$21&lt;'Debt Setup'!$H$19),MAX(0,BA76+AX77-AY77),0))))))</x:f>
      </x:c>
      <x:c r="AS77" s="54" t="str">
        <x:f>IF('Debt Setup'!$F$3=0,"",MAX(0,AS76+AP77-AQ77-AR77))</x:f>
      </x:c>
      <x:c r="AT77" s="54" t="str">
        <x:f>IF('Debt Setup'!$F$3=0,"",IF(AW76&lt;=0,0,AW76*'Debt Setup'!$D$20/100/12))</x:f>
      </x:c>
      <x:c r="AU77" s="54" t="str">
        <x:f>IF('Debt Setup'!$F$3=0,"",IF('Debt Setup'!$H$20="",0,MIN('Debt Setup'!$E$20,MAX(0,AW76+AT77))))</x:f>
      </x:c>
      <x:c r="AV77" s="54" t="str">
        <x:f>IF('Debt Setup'!$F$3=0,"",IF('Debt Setup'!$H$20="",0,MIN(MAX(0,AW76+AT77-AU77),MAX(0,'Debt Setup'!$F$5-(G77+K77+O77+S77+W77+AA77+AE77+AI77+AM77+AQ77+AU77+AY77)-(IF(AND('Debt Setup'!$H$10&lt;&gt;"",'Debt Setup'!$H$10&lt;'Debt Setup'!$H$20),MAX(0,I76+F77-G77),0)+IF(AND('Debt Setup'!$H$11&lt;&gt;"",'Debt Setup'!$H$11&lt;'Debt Setup'!$H$20),MAX(0,M76+J77-K77),0)+IF(AND('Debt Setup'!$H$12&lt;&gt;"",'Debt Setup'!$H$12&lt;'Debt Setup'!$H$20),MAX(0,Q76+N77-O77),0)+IF(AND('Debt Setup'!$H$13&lt;&gt;"",'Debt Setup'!$H$13&lt;'Debt Setup'!$H$20),MAX(0,U76+R77-S77),0)+IF(AND('Debt Setup'!$H$14&lt;&gt;"",'Debt Setup'!$H$14&lt;'Debt Setup'!$H$20),MAX(0,Y76+V77-W77),0)+IF(AND('Debt Setup'!$H$15&lt;&gt;"",'Debt Setup'!$H$15&lt;'Debt Setup'!$H$20),MAX(0,AC76+Z77-AA77),0)+IF(AND('Debt Setup'!$H$16&lt;&gt;"",'Debt Setup'!$H$16&lt;'Debt Setup'!$H$20),MAX(0,AG76+AD77-AE77),0)+IF(AND('Debt Setup'!$H$17&lt;&gt;"",'Debt Setup'!$H$17&lt;'Debt Setup'!$H$20),MAX(0,AK76+AH77-AI77),0)+IF(AND('Debt Setup'!$H$18&lt;&gt;"",'Debt Setup'!$H$18&lt;'Debt Setup'!$H$20),MAX(0,AO76+AL77-AM77),0)+IF(AND('Debt Setup'!$H$19&lt;&gt;"",'Debt Setup'!$H$19&lt;'Debt Setup'!$H$20),MAX(0,AS76+AP77-AQ77),0)+IF(AND('Debt Setup'!$H$20&lt;&gt;"",'Debt Setup'!$H$20&lt;'Debt Setup'!$H$20),MAX(0,AW76+AT77-AU77),0)+IF(AND('Debt Setup'!$H$21&lt;&gt;"",'Debt Setup'!$H$21&lt;'Debt Setup'!$H$20),MAX(0,BA76+AX77-AY77),0))))))</x:f>
      </x:c>
      <x:c r="AW77" s="54" t="str">
        <x:f>IF('Debt Setup'!$F$3=0,"",MAX(0,AW76+AT77-AU77-AV77))</x:f>
      </x:c>
      <x:c r="AX77" s="54" t="str">
        <x:f>IF('Debt Setup'!$F$3=0,"",IF(BA76&lt;=0,0,BA76*'Debt Setup'!$D$21/100/12))</x:f>
      </x:c>
      <x:c r="AY77" s="54" t="str">
        <x:f>IF('Debt Setup'!$F$3=0,"",IF('Debt Setup'!$H$21="",0,MIN('Debt Setup'!$E$21,MAX(0,BA76+AX77))))</x:f>
      </x:c>
      <x:c r="AZ77" s="54" t="str">
        <x:f>IF('Debt Setup'!$F$3=0,"",IF('Debt Setup'!$H$21="",0,MIN(MAX(0,BA76+AX77-AY77),MAX(0,'Debt Setup'!$F$5-(G77+K77+O77+S77+W77+AA77+AE77+AI77+AM77+AQ77+AU77+AY77)-(IF(AND('Debt Setup'!$H$10&lt;&gt;"",'Debt Setup'!$H$10&lt;'Debt Setup'!$H$21),MAX(0,I76+F77-G77),0)+IF(AND('Debt Setup'!$H$11&lt;&gt;"",'Debt Setup'!$H$11&lt;'Debt Setup'!$H$21),MAX(0,M76+J77-K77),0)+IF(AND('Debt Setup'!$H$12&lt;&gt;"",'Debt Setup'!$H$12&lt;'Debt Setup'!$H$21),MAX(0,Q76+N77-O77),0)+IF(AND('Debt Setup'!$H$13&lt;&gt;"",'Debt Setup'!$H$13&lt;'Debt Setup'!$H$21),MAX(0,U76+R77-S77),0)+IF(AND('Debt Setup'!$H$14&lt;&gt;"",'Debt Setup'!$H$14&lt;'Debt Setup'!$H$21),MAX(0,Y76+V77-W77),0)+IF(AND('Debt Setup'!$H$15&lt;&gt;"",'Debt Setup'!$H$15&lt;'Debt Setup'!$H$21),MAX(0,AC76+Z77-AA77),0)+IF(AND('Debt Setup'!$H$16&lt;&gt;"",'Debt Setup'!$H$16&lt;'Debt Setup'!$H$21),MAX(0,AG76+AD77-AE77),0)+IF(AND('Debt Setup'!$H$17&lt;&gt;"",'Debt Setup'!$H$17&lt;'Debt Setup'!$H$21),MAX(0,AK76+AH77-AI77),0)+IF(AND('Debt Setup'!$H$18&lt;&gt;"",'Debt Setup'!$H$18&lt;'Debt Setup'!$H$21),MAX(0,AO76+AL77-AM77),0)+IF(AND('Debt Setup'!$H$19&lt;&gt;"",'Debt Setup'!$H$19&lt;'Debt Setup'!$H$21),MAX(0,AS76+AP77-AQ77),0)+IF(AND('Debt Setup'!$H$20&lt;&gt;"",'Debt Setup'!$H$20&lt;'Debt Setup'!$H$21),MAX(0,AW76+AT77-AU77),0)+IF(AND('Debt Setup'!$H$21&lt;&gt;"",'Debt Setup'!$H$21&lt;'Debt Setup'!$H$21),MAX(0,BA76+AX77-AY77),0))))))</x:f>
      </x:c>
      <x:c r="BA77" s="54" t="str">
        <x:f>IF('Debt Setup'!$F$3=0,"",MAX(0,BA76+AX77-AY77-AZ77))</x:f>
      </x:c>
    </x:row>
    <x:row r="78">
      <x:c r="A78" t="n">
        <x:v>73</x:v>
      </x:c>
      <x:c r="B78" s="86" t="str">
        <x:f>IF('Debt Setup'!$F$3=0,"",DATE(YEAR('Debt Setup'!$B$6),MONTH('Debt Setup'!$B$6)+A78-1,1))</x:f>
      </x:c>
      <x:c r="C78" s="54" t="str">
        <x:f>IF('Debt Setup'!$F$3=0,"",I78+M78+Q78+U78+Y78+AC78+AG78+AK78+AO78+AS78+AW78+BA78)</x:f>
      </x:c>
      <x:c r="D78" s="54" t="str">
        <x:f>IF('Debt Setup'!$F$3=0,"",G78+H78+K78+L78+O78+P78+S78+T78+W78+X78+AA78+AB78+AE78+AF78+AI78+AJ78+AM78+AN78+AQ78+AR78+AU78+AV78+AY78+AZ78)</x:f>
      </x:c>
      <x:c r="E78" s="54" t="str">
        <x:f>IF('Debt Setup'!$F$3=0,"",F78+J78+N78+R78+V78+Z78+AD78+AH78+AL78+AP78+AT78+AX78)</x:f>
      </x:c>
      <x:c r="F78" s="54" t="str">
        <x:f>IF('Debt Setup'!$F$3=0,"",IF(I77&lt;=0,0,I77*'Debt Setup'!$D$10/100/12))</x:f>
      </x:c>
      <x:c r="G78" s="54" t="str">
        <x:f>IF('Debt Setup'!$F$3=0,"",IF('Debt Setup'!$H$10="",0,MIN('Debt Setup'!$E$10,MAX(0,I77+F78))))</x:f>
      </x:c>
      <x:c r="H78" s="54" t="str">
        <x:f>IF('Debt Setup'!$F$3=0,"",IF('Debt Setup'!$H$10="",0,MIN(MAX(0,I77+F78-G78),MAX(0,'Debt Setup'!$F$5-(G78+K78+O78+S78+W78+AA78+AE78+AI78+AM78+AQ78+AU78+AY78)-(IF(AND('Debt Setup'!$H$10&lt;&gt;"",'Debt Setup'!$H$10&lt;'Debt Setup'!$H$10),MAX(0,I77+F78-G78),0)+IF(AND('Debt Setup'!$H$11&lt;&gt;"",'Debt Setup'!$H$11&lt;'Debt Setup'!$H$10),MAX(0,M77+J78-K78),0)+IF(AND('Debt Setup'!$H$12&lt;&gt;"",'Debt Setup'!$H$12&lt;'Debt Setup'!$H$10),MAX(0,Q77+N78-O78),0)+IF(AND('Debt Setup'!$H$13&lt;&gt;"",'Debt Setup'!$H$13&lt;'Debt Setup'!$H$10),MAX(0,U77+R78-S78),0)+IF(AND('Debt Setup'!$H$14&lt;&gt;"",'Debt Setup'!$H$14&lt;'Debt Setup'!$H$10),MAX(0,Y77+V78-W78),0)+IF(AND('Debt Setup'!$H$15&lt;&gt;"",'Debt Setup'!$H$15&lt;'Debt Setup'!$H$10),MAX(0,AC77+Z78-AA78),0)+IF(AND('Debt Setup'!$H$16&lt;&gt;"",'Debt Setup'!$H$16&lt;'Debt Setup'!$H$10),MAX(0,AG77+AD78-AE78),0)+IF(AND('Debt Setup'!$H$17&lt;&gt;"",'Debt Setup'!$H$17&lt;'Debt Setup'!$H$10),MAX(0,AK77+AH78-AI78),0)+IF(AND('Debt Setup'!$H$18&lt;&gt;"",'Debt Setup'!$H$18&lt;'Debt Setup'!$H$10),MAX(0,AO77+AL78-AM78),0)+IF(AND('Debt Setup'!$H$19&lt;&gt;"",'Debt Setup'!$H$19&lt;'Debt Setup'!$H$10),MAX(0,AS77+AP78-AQ78),0)+IF(AND('Debt Setup'!$H$20&lt;&gt;"",'Debt Setup'!$H$20&lt;'Debt Setup'!$H$10),MAX(0,AW77+AT78-AU78),0)+IF(AND('Debt Setup'!$H$21&lt;&gt;"",'Debt Setup'!$H$21&lt;'Debt Setup'!$H$10),MAX(0,BA77+AX78-AY78),0))))))</x:f>
      </x:c>
      <x:c r="I78" s="54" t="str">
        <x:f>IF('Debt Setup'!$F$3=0,"",MAX(0,I77+F78-G78-H78))</x:f>
      </x:c>
      <x:c r="J78" s="54" t="str">
        <x:f>IF('Debt Setup'!$F$3=0,"",IF(M77&lt;=0,0,M77*'Debt Setup'!$D$11/100/12))</x:f>
      </x:c>
      <x:c r="K78" s="54" t="str">
        <x:f>IF('Debt Setup'!$F$3=0,"",IF('Debt Setup'!$H$11="",0,MIN('Debt Setup'!$E$11,MAX(0,M77+J78))))</x:f>
      </x:c>
      <x:c r="L78" s="54" t="str">
        <x:f>IF('Debt Setup'!$F$3=0,"",IF('Debt Setup'!$H$11="",0,MIN(MAX(0,M77+J78-K78),MAX(0,'Debt Setup'!$F$5-(G78+K78+O78+S78+W78+AA78+AE78+AI78+AM78+AQ78+AU78+AY78)-(IF(AND('Debt Setup'!$H$10&lt;&gt;"",'Debt Setup'!$H$10&lt;'Debt Setup'!$H$11),MAX(0,I77+F78-G78),0)+IF(AND('Debt Setup'!$H$11&lt;&gt;"",'Debt Setup'!$H$11&lt;'Debt Setup'!$H$11),MAX(0,M77+J78-K78),0)+IF(AND('Debt Setup'!$H$12&lt;&gt;"",'Debt Setup'!$H$12&lt;'Debt Setup'!$H$11),MAX(0,Q77+N78-O78),0)+IF(AND('Debt Setup'!$H$13&lt;&gt;"",'Debt Setup'!$H$13&lt;'Debt Setup'!$H$11),MAX(0,U77+R78-S78),0)+IF(AND('Debt Setup'!$H$14&lt;&gt;"",'Debt Setup'!$H$14&lt;'Debt Setup'!$H$11),MAX(0,Y77+V78-W78),0)+IF(AND('Debt Setup'!$H$15&lt;&gt;"",'Debt Setup'!$H$15&lt;'Debt Setup'!$H$11),MAX(0,AC77+Z78-AA78),0)+IF(AND('Debt Setup'!$H$16&lt;&gt;"",'Debt Setup'!$H$16&lt;'Debt Setup'!$H$11),MAX(0,AG77+AD78-AE78),0)+IF(AND('Debt Setup'!$H$17&lt;&gt;"",'Debt Setup'!$H$17&lt;'Debt Setup'!$H$11),MAX(0,AK77+AH78-AI78),0)+IF(AND('Debt Setup'!$H$18&lt;&gt;"",'Debt Setup'!$H$18&lt;'Debt Setup'!$H$11),MAX(0,AO77+AL78-AM78),0)+IF(AND('Debt Setup'!$H$19&lt;&gt;"",'Debt Setup'!$H$19&lt;'Debt Setup'!$H$11),MAX(0,AS77+AP78-AQ78),0)+IF(AND('Debt Setup'!$H$20&lt;&gt;"",'Debt Setup'!$H$20&lt;'Debt Setup'!$H$11),MAX(0,AW77+AT78-AU78),0)+IF(AND('Debt Setup'!$H$21&lt;&gt;"",'Debt Setup'!$H$21&lt;'Debt Setup'!$H$11),MAX(0,BA77+AX78-AY78),0))))))</x:f>
      </x:c>
      <x:c r="M78" s="54" t="str">
        <x:f>IF('Debt Setup'!$F$3=0,"",MAX(0,M77+J78-K78-L78))</x:f>
      </x:c>
      <x:c r="N78" s="54" t="str">
        <x:f>IF('Debt Setup'!$F$3=0,"",IF(Q77&lt;=0,0,Q77*'Debt Setup'!$D$12/100/12))</x:f>
      </x:c>
      <x:c r="O78" s="54" t="str">
        <x:f>IF('Debt Setup'!$F$3=0,"",IF('Debt Setup'!$H$12="",0,MIN('Debt Setup'!$E$12,MAX(0,Q77+N78))))</x:f>
      </x:c>
      <x:c r="P78" s="54" t="str">
        <x:f>IF('Debt Setup'!$F$3=0,"",IF('Debt Setup'!$H$12="",0,MIN(MAX(0,Q77+N78-O78),MAX(0,'Debt Setup'!$F$5-(G78+K78+O78+S78+W78+AA78+AE78+AI78+AM78+AQ78+AU78+AY78)-(IF(AND('Debt Setup'!$H$10&lt;&gt;"",'Debt Setup'!$H$10&lt;'Debt Setup'!$H$12),MAX(0,I77+F78-G78),0)+IF(AND('Debt Setup'!$H$11&lt;&gt;"",'Debt Setup'!$H$11&lt;'Debt Setup'!$H$12),MAX(0,M77+J78-K78),0)+IF(AND('Debt Setup'!$H$12&lt;&gt;"",'Debt Setup'!$H$12&lt;'Debt Setup'!$H$12),MAX(0,Q77+N78-O78),0)+IF(AND('Debt Setup'!$H$13&lt;&gt;"",'Debt Setup'!$H$13&lt;'Debt Setup'!$H$12),MAX(0,U77+R78-S78),0)+IF(AND('Debt Setup'!$H$14&lt;&gt;"",'Debt Setup'!$H$14&lt;'Debt Setup'!$H$12),MAX(0,Y77+V78-W78),0)+IF(AND('Debt Setup'!$H$15&lt;&gt;"",'Debt Setup'!$H$15&lt;'Debt Setup'!$H$12),MAX(0,AC77+Z78-AA78),0)+IF(AND('Debt Setup'!$H$16&lt;&gt;"",'Debt Setup'!$H$16&lt;'Debt Setup'!$H$12),MAX(0,AG77+AD78-AE78),0)+IF(AND('Debt Setup'!$H$17&lt;&gt;"",'Debt Setup'!$H$17&lt;'Debt Setup'!$H$12),MAX(0,AK77+AH78-AI78),0)+IF(AND('Debt Setup'!$H$18&lt;&gt;"",'Debt Setup'!$H$18&lt;'Debt Setup'!$H$12),MAX(0,AO77+AL78-AM78),0)+IF(AND('Debt Setup'!$H$19&lt;&gt;"",'Debt Setup'!$H$19&lt;'Debt Setup'!$H$12),MAX(0,AS77+AP78-AQ78),0)+IF(AND('Debt Setup'!$H$20&lt;&gt;"",'Debt Setup'!$H$20&lt;'Debt Setup'!$H$12),MAX(0,AW77+AT78-AU78),0)+IF(AND('Debt Setup'!$H$21&lt;&gt;"",'Debt Setup'!$H$21&lt;'Debt Setup'!$H$12),MAX(0,BA77+AX78-AY78),0))))))</x:f>
      </x:c>
      <x:c r="Q78" s="54" t="str">
        <x:f>IF('Debt Setup'!$F$3=0,"",MAX(0,Q77+N78-O78-P78))</x:f>
      </x:c>
      <x:c r="R78" s="54" t="str">
        <x:f>IF('Debt Setup'!$F$3=0,"",IF(U77&lt;=0,0,U77*'Debt Setup'!$D$13/100/12))</x:f>
      </x:c>
      <x:c r="S78" s="54" t="str">
        <x:f>IF('Debt Setup'!$F$3=0,"",IF('Debt Setup'!$H$13="",0,MIN('Debt Setup'!$E$13,MAX(0,U77+R78))))</x:f>
      </x:c>
      <x:c r="T78" s="54" t="str">
        <x:f>IF('Debt Setup'!$F$3=0,"",IF('Debt Setup'!$H$13="",0,MIN(MAX(0,U77+R78-S78),MAX(0,'Debt Setup'!$F$5-(G78+K78+O78+S78+W78+AA78+AE78+AI78+AM78+AQ78+AU78+AY78)-(IF(AND('Debt Setup'!$H$10&lt;&gt;"",'Debt Setup'!$H$10&lt;'Debt Setup'!$H$13),MAX(0,I77+F78-G78),0)+IF(AND('Debt Setup'!$H$11&lt;&gt;"",'Debt Setup'!$H$11&lt;'Debt Setup'!$H$13),MAX(0,M77+J78-K78),0)+IF(AND('Debt Setup'!$H$12&lt;&gt;"",'Debt Setup'!$H$12&lt;'Debt Setup'!$H$13),MAX(0,Q77+N78-O78),0)+IF(AND('Debt Setup'!$H$13&lt;&gt;"",'Debt Setup'!$H$13&lt;'Debt Setup'!$H$13),MAX(0,U77+R78-S78),0)+IF(AND('Debt Setup'!$H$14&lt;&gt;"",'Debt Setup'!$H$14&lt;'Debt Setup'!$H$13),MAX(0,Y77+V78-W78),0)+IF(AND('Debt Setup'!$H$15&lt;&gt;"",'Debt Setup'!$H$15&lt;'Debt Setup'!$H$13),MAX(0,AC77+Z78-AA78),0)+IF(AND('Debt Setup'!$H$16&lt;&gt;"",'Debt Setup'!$H$16&lt;'Debt Setup'!$H$13),MAX(0,AG77+AD78-AE78),0)+IF(AND('Debt Setup'!$H$17&lt;&gt;"",'Debt Setup'!$H$17&lt;'Debt Setup'!$H$13),MAX(0,AK77+AH78-AI78),0)+IF(AND('Debt Setup'!$H$18&lt;&gt;"",'Debt Setup'!$H$18&lt;'Debt Setup'!$H$13),MAX(0,AO77+AL78-AM78),0)+IF(AND('Debt Setup'!$H$19&lt;&gt;"",'Debt Setup'!$H$19&lt;'Debt Setup'!$H$13),MAX(0,AS77+AP78-AQ78),0)+IF(AND('Debt Setup'!$H$20&lt;&gt;"",'Debt Setup'!$H$20&lt;'Debt Setup'!$H$13),MAX(0,AW77+AT78-AU78),0)+IF(AND('Debt Setup'!$H$21&lt;&gt;"",'Debt Setup'!$H$21&lt;'Debt Setup'!$H$13),MAX(0,BA77+AX78-AY78),0))))))</x:f>
      </x:c>
      <x:c r="U78" s="54" t="str">
        <x:f>IF('Debt Setup'!$F$3=0,"",MAX(0,U77+R78-S78-T78))</x:f>
      </x:c>
      <x:c r="V78" s="54" t="str">
        <x:f>IF('Debt Setup'!$F$3=0,"",IF(Y77&lt;=0,0,Y77*'Debt Setup'!$D$14/100/12))</x:f>
      </x:c>
      <x:c r="W78" s="54" t="str">
        <x:f>IF('Debt Setup'!$F$3=0,"",IF('Debt Setup'!$H$14="",0,MIN('Debt Setup'!$E$14,MAX(0,Y77+V78))))</x:f>
      </x:c>
      <x:c r="X78" s="54" t="str">
        <x:f>IF('Debt Setup'!$F$3=0,"",IF('Debt Setup'!$H$14="",0,MIN(MAX(0,Y77+V78-W78),MAX(0,'Debt Setup'!$F$5-(G78+K78+O78+S78+W78+AA78+AE78+AI78+AM78+AQ78+AU78+AY78)-(IF(AND('Debt Setup'!$H$10&lt;&gt;"",'Debt Setup'!$H$10&lt;'Debt Setup'!$H$14),MAX(0,I77+F78-G78),0)+IF(AND('Debt Setup'!$H$11&lt;&gt;"",'Debt Setup'!$H$11&lt;'Debt Setup'!$H$14),MAX(0,M77+J78-K78),0)+IF(AND('Debt Setup'!$H$12&lt;&gt;"",'Debt Setup'!$H$12&lt;'Debt Setup'!$H$14),MAX(0,Q77+N78-O78),0)+IF(AND('Debt Setup'!$H$13&lt;&gt;"",'Debt Setup'!$H$13&lt;'Debt Setup'!$H$14),MAX(0,U77+R78-S78),0)+IF(AND('Debt Setup'!$H$14&lt;&gt;"",'Debt Setup'!$H$14&lt;'Debt Setup'!$H$14),MAX(0,Y77+V78-W78),0)+IF(AND('Debt Setup'!$H$15&lt;&gt;"",'Debt Setup'!$H$15&lt;'Debt Setup'!$H$14),MAX(0,AC77+Z78-AA78),0)+IF(AND('Debt Setup'!$H$16&lt;&gt;"",'Debt Setup'!$H$16&lt;'Debt Setup'!$H$14),MAX(0,AG77+AD78-AE78),0)+IF(AND('Debt Setup'!$H$17&lt;&gt;"",'Debt Setup'!$H$17&lt;'Debt Setup'!$H$14),MAX(0,AK77+AH78-AI78),0)+IF(AND('Debt Setup'!$H$18&lt;&gt;"",'Debt Setup'!$H$18&lt;'Debt Setup'!$H$14),MAX(0,AO77+AL78-AM78),0)+IF(AND('Debt Setup'!$H$19&lt;&gt;"",'Debt Setup'!$H$19&lt;'Debt Setup'!$H$14),MAX(0,AS77+AP78-AQ78),0)+IF(AND('Debt Setup'!$H$20&lt;&gt;"",'Debt Setup'!$H$20&lt;'Debt Setup'!$H$14),MAX(0,AW77+AT78-AU78),0)+IF(AND('Debt Setup'!$H$21&lt;&gt;"",'Debt Setup'!$H$21&lt;'Debt Setup'!$H$14),MAX(0,BA77+AX78-AY78),0))))))</x:f>
      </x:c>
      <x:c r="Y78" s="54" t="str">
        <x:f>IF('Debt Setup'!$F$3=0,"",MAX(0,Y77+V78-W78-X78))</x:f>
      </x:c>
      <x:c r="Z78" s="54" t="str">
        <x:f>IF('Debt Setup'!$F$3=0,"",IF(AC77&lt;=0,0,AC77*'Debt Setup'!$D$15/100/12))</x:f>
      </x:c>
      <x:c r="AA78" s="54" t="str">
        <x:f>IF('Debt Setup'!$F$3=0,"",IF('Debt Setup'!$H$15="",0,MIN('Debt Setup'!$E$15,MAX(0,AC77+Z78))))</x:f>
      </x:c>
      <x:c r="AB78" s="54" t="str">
        <x:f>IF('Debt Setup'!$F$3=0,"",IF('Debt Setup'!$H$15="",0,MIN(MAX(0,AC77+Z78-AA78),MAX(0,'Debt Setup'!$F$5-(G78+K78+O78+S78+W78+AA78+AE78+AI78+AM78+AQ78+AU78+AY78)-(IF(AND('Debt Setup'!$H$10&lt;&gt;"",'Debt Setup'!$H$10&lt;'Debt Setup'!$H$15),MAX(0,I77+F78-G78),0)+IF(AND('Debt Setup'!$H$11&lt;&gt;"",'Debt Setup'!$H$11&lt;'Debt Setup'!$H$15),MAX(0,M77+J78-K78),0)+IF(AND('Debt Setup'!$H$12&lt;&gt;"",'Debt Setup'!$H$12&lt;'Debt Setup'!$H$15),MAX(0,Q77+N78-O78),0)+IF(AND('Debt Setup'!$H$13&lt;&gt;"",'Debt Setup'!$H$13&lt;'Debt Setup'!$H$15),MAX(0,U77+R78-S78),0)+IF(AND('Debt Setup'!$H$14&lt;&gt;"",'Debt Setup'!$H$14&lt;'Debt Setup'!$H$15),MAX(0,Y77+V78-W78),0)+IF(AND('Debt Setup'!$H$15&lt;&gt;"",'Debt Setup'!$H$15&lt;'Debt Setup'!$H$15),MAX(0,AC77+Z78-AA78),0)+IF(AND('Debt Setup'!$H$16&lt;&gt;"",'Debt Setup'!$H$16&lt;'Debt Setup'!$H$15),MAX(0,AG77+AD78-AE78),0)+IF(AND('Debt Setup'!$H$17&lt;&gt;"",'Debt Setup'!$H$17&lt;'Debt Setup'!$H$15),MAX(0,AK77+AH78-AI78),0)+IF(AND('Debt Setup'!$H$18&lt;&gt;"",'Debt Setup'!$H$18&lt;'Debt Setup'!$H$15),MAX(0,AO77+AL78-AM78),0)+IF(AND('Debt Setup'!$H$19&lt;&gt;"",'Debt Setup'!$H$19&lt;'Debt Setup'!$H$15),MAX(0,AS77+AP78-AQ78),0)+IF(AND('Debt Setup'!$H$20&lt;&gt;"",'Debt Setup'!$H$20&lt;'Debt Setup'!$H$15),MAX(0,AW77+AT78-AU78),0)+IF(AND('Debt Setup'!$H$21&lt;&gt;"",'Debt Setup'!$H$21&lt;'Debt Setup'!$H$15),MAX(0,BA77+AX78-AY78),0))))))</x:f>
      </x:c>
      <x:c r="AC78" s="54" t="str">
        <x:f>IF('Debt Setup'!$F$3=0,"",MAX(0,AC77+Z78-AA78-AB78))</x:f>
      </x:c>
      <x:c r="AD78" s="54" t="str">
        <x:f>IF('Debt Setup'!$F$3=0,"",IF(AG77&lt;=0,0,AG77*'Debt Setup'!$D$16/100/12))</x:f>
      </x:c>
      <x:c r="AE78" s="54" t="str">
        <x:f>IF('Debt Setup'!$F$3=0,"",IF('Debt Setup'!$H$16="",0,MIN('Debt Setup'!$E$16,MAX(0,AG77+AD78))))</x:f>
      </x:c>
      <x:c r="AF78" s="54" t="str">
        <x:f>IF('Debt Setup'!$F$3=0,"",IF('Debt Setup'!$H$16="",0,MIN(MAX(0,AG77+AD78-AE78),MAX(0,'Debt Setup'!$F$5-(G78+K78+O78+S78+W78+AA78+AE78+AI78+AM78+AQ78+AU78+AY78)-(IF(AND('Debt Setup'!$H$10&lt;&gt;"",'Debt Setup'!$H$10&lt;'Debt Setup'!$H$16),MAX(0,I77+F78-G78),0)+IF(AND('Debt Setup'!$H$11&lt;&gt;"",'Debt Setup'!$H$11&lt;'Debt Setup'!$H$16),MAX(0,M77+J78-K78),0)+IF(AND('Debt Setup'!$H$12&lt;&gt;"",'Debt Setup'!$H$12&lt;'Debt Setup'!$H$16),MAX(0,Q77+N78-O78),0)+IF(AND('Debt Setup'!$H$13&lt;&gt;"",'Debt Setup'!$H$13&lt;'Debt Setup'!$H$16),MAX(0,U77+R78-S78),0)+IF(AND('Debt Setup'!$H$14&lt;&gt;"",'Debt Setup'!$H$14&lt;'Debt Setup'!$H$16),MAX(0,Y77+V78-W78),0)+IF(AND('Debt Setup'!$H$15&lt;&gt;"",'Debt Setup'!$H$15&lt;'Debt Setup'!$H$16),MAX(0,AC77+Z78-AA78),0)+IF(AND('Debt Setup'!$H$16&lt;&gt;"",'Debt Setup'!$H$16&lt;'Debt Setup'!$H$16),MAX(0,AG77+AD78-AE78),0)+IF(AND('Debt Setup'!$H$17&lt;&gt;"",'Debt Setup'!$H$17&lt;'Debt Setup'!$H$16),MAX(0,AK77+AH78-AI78),0)+IF(AND('Debt Setup'!$H$18&lt;&gt;"",'Debt Setup'!$H$18&lt;'Debt Setup'!$H$16),MAX(0,AO77+AL78-AM78),0)+IF(AND('Debt Setup'!$H$19&lt;&gt;"",'Debt Setup'!$H$19&lt;'Debt Setup'!$H$16),MAX(0,AS77+AP78-AQ78),0)+IF(AND('Debt Setup'!$H$20&lt;&gt;"",'Debt Setup'!$H$20&lt;'Debt Setup'!$H$16),MAX(0,AW77+AT78-AU78),0)+IF(AND('Debt Setup'!$H$21&lt;&gt;"",'Debt Setup'!$H$21&lt;'Debt Setup'!$H$16),MAX(0,BA77+AX78-AY78),0))))))</x:f>
      </x:c>
      <x:c r="AG78" s="54" t="str">
        <x:f>IF('Debt Setup'!$F$3=0,"",MAX(0,AG77+AD78-AE78-AF78))</x:f>
      </x:c>
      <x:c r="AH78" s="54" t="str">
        <x:f>IF('Debt Setup'!$F$3=0,"",IF(AK77&lt;=0,0,AK77*'Debt Setup'!$D$17/100/12))</x:f>
      </x:c>
      <x:c r="AI78" s="54" t="str">
        <x:f>IF('Debt Setup'!$F$3=0,"",IF('Debt Setup'!$H$17="",0,MIN('Debt Setup'!$E$17,MAX(0,AK77+AH78))))</x:f>
      </x:c>
      <x:c r="AJ78" s="54" t="str">
        <x:f>IF('Debt Setup'!$F$3=0,"",IF('Debt Setup'!$H$17="",0,MIN(MAX(0,AK77+AH78-AI78),MAX(0,'Debt Setup'!$F$5-(G78+K78+O78+S78+W78+AA78+AE78+AI78+AM78+AQ78+AU78+AY78)-(IF(AND('Debt Setup'!$H$10&lt;&gt;"",'Debt Setup'!$H$10&lt;'Debt Setup'!$H$17),MAX(0,I77+F78-G78),0)+IF(AND('Debt Setup'!$H$11&lt;&gt;"",'Debt Setup'!$H$11&lt;'Debt Setup'!$H$17),MAX(0,M77+J78-K78),0)+IF(AND('Debt Setup'!$H$12&lt;&gt;"",'Debt Setup'!$H$12&lt;'Debt Setup'!$H$17),MAX(0,Q77+N78-O78),0)+IF(AND('Debt Setup'!$H$13&lt;&gt;"",'Debt Setup'!$H$13&lt;'Debt Setup'!$H$17),MAX(0,U77+R78-S78),0)+IF(AND('Debt Setup'!$H$14&lt;&gt;"",'Debt Setup'!$H$14&lt;'Debt Setup'!$H$17),MAX(0,Y77+V78-W78),0)+IF(AND('Debt Setup'!$H$15&lt;&gt;"",'Debt Setup'!$H$15&lt;'Debt Setup'!$H$17),MAX(0,AC77+Z78-AA78),0)+IF(AND('Debt Setup'!$H$16&lt;&gt;"",'Debt Setup'!$H$16&lt;'Debt Setup'!$H$17),MAX(0,AG77+AD78-AE78),0)+IF(AND('Debt Setup'!$H$17&lt;&gt;"",'Debt Setup'!$H$17&lt;'Debt Setup'!$H$17),MAX(0,AK77+AH78-AI78),0)+IF(AND('Debt Setup'!$H$18&lt;&gt;"",'Debt Setup'!$H$18&lt;'Debt Setup'!$H$17),MAX(0,AO77+AL78-AM78),0)+IF(AND('Debt Setup'!$H$19&lt;&gt;"",'Debt Setup'!$H$19&lt;'Debt Setup'!$H$17),MAX(0,AS77+AP78-AQ78),0)+IF(AND('Debt Setup'!$H$20&lt;&gt;"",'Debt Setup'!$H$20&lt;'Debt Setup'!$H$17),MAX(0,AW77+AT78-AU78),0)+IF(AND('Debt Setup'!$H$21&lt;&gt;"",'Debt Setup'!$H$21&lt;'Debt Setup'!$H$17),MAX(0,BA77+AX78-AY78),0))))))</x:f>
      </x:c>
      <x:c r="AK78" s="54" t="str">
        <x:f>IF('Debt Setup'!$F$3=0,"",MAX(0,AK77+AH78-AI78-AJ78))</x:f>
      </x:c>
      <x:c r="AL78" s="54" t="str">
        <x:f>IF('Debt Setup'!$F$3=0,"",IF(AO77&lt;=0,0,AO77*'Debt Setup'!$D$18/100/12))</x:f>
      </x:c>
      <x:c r="AM78" s="54" t="str">
        <x:f>IF('Debt Setup'!$F$3=0,"",IF('Debt Setup'!$H$18="",0,MIN('Debt Setup'!$E$18,MAX(0,AO77+AL78))))</x:f>
      </x:c>
      <x:c r="AN78" s="54" t="str">
        <x:f>IF('Debt Setup'!$F$3=0,"",IF('Debt Setup'!$H$18="",0,MIN(MAX(0,AO77+AL78-AM78),MAX(0,'Debt Setup'!$F$5-(G78+K78+O78+S78+W78+AA78+AE78+AI78+AM78+AQ78+AU78+AY78)-(IF(AND('Debt Setup'!$H$10&lt;&gt;"",'Debt Setup'!$H$10&lt;'Debt Setup'!$H$18),MAX(0,I77+F78-G78),0)+IF(AND('Debt Setup'!$H$11&lt;&gt;"",'Debt Setup'!$H$11&lt;'Debt Setup'!$H$18),MAX(0,M77+J78-K78),0)+IF(AND('Debt Setup'!$H$12&lt;&gt;"",'Debt Setup'!$H$12&lt;'Debt Setup'!$H$18),MAX(0,Q77+N78-O78),0)+IF(AND('Debt Setup'!$H$13&lt;&gt;"",'Debt Setup'!$H$13&lt;'Debt Setup'!$H$18),MAX(0,U77+R78-S78),0)+IF(AND('Debt Setup'!$H$14&lt;&gt;"",'Debt Setup'!$H$14&lt;'Debt Setup'!$H$18),MAX(0,Y77+V78-W78),0)+IF(AND('Debt Setup'!$H$15&lt;&gt;"",'Debt Setup'!$H$15&lt;'Debt Setup'!$H$18),MAX(0,AC77+Z78-AA78),0)+IF(AND('Debt Setup'!$H$16&lt;&gt;"",'Debt Setup'!$H$16&lt;'Debt Setup'!$H$18),MAX(0,AG77+AD78-AE78),0)+IF(AND('Debt Setup'!$H$17&lt;&gt;"",'Debt Setup'!$H$17&lt;'Debt Setup'!$H$18),MAX(0,AK77+AH78-AI78),0)+IF(AND('Debt Setup'!$H$18&lt;&gt;"",'Debt Setup'!$H$18&lt;'Debt Setup'!$H$18),MAX(0,AO77+AL78-AM78),0)+IF(AND('Debt Setup'!$H$19&lt;&gt;"",'Debt Setup'!$H$19&lt;'Debt Setup'!$H$18),MAX(0,AS77+AP78-AQ78),0)+IF(AND('Debt Setup'!$H$20&lt;&gt;"",'Debt Setup'!$H$20&lt;'Debt Setup'!$H$18),MAX(0,AW77+AT78-AU78),0)+IF(AND('Debt Setup'!$H$21&lt;&gt;"",'Debt Setup'!$H$21&lt;'Debt Setup'!$H$18),MAX(0,BA77+AX78-AY78),0))))))</x:f>
      </x:c>
      <x:c r="AO78" s="54" t="str">
        <x:f>IF('Debt Setup'!$F$3=0,"",MAX(0,AO77+AL78-AM78-AN78))</x:f>
      </x:c>
      <x:c r="AP78" s="54" t="str">
        <x:f>IF('Debt Setup'!$F$3=0,"",IF(AS77&lt;=0,0,AS77*'Debt Setup'!$D$19/100/12))</x:f>
      </x:c>
      <x:c r="AQ78" s="54" t="str">
        <x:f>IF('Debt Setup'!$F$3=0,"",IF('Debt Setup'!$H$19="",0,MIN('Debt Setup'!$E$19,MAX(0,AS77+AP78))))</x:f>
      </x:c>
      <x:c r="AR78" s="54" t="str">
        <x:f>IF('Debt Setup'!$F$3=0,"",IF('Debt Setup'!$H$19="",0,MIN(MAX(0,AS77+AP78-AQ78),MAX(0,'Debt Setup'!$F$5-(G78+K78+O78+S78+W78+AA78+AE78+AI78+AM78+AQ78+AU78+AY78)-(IF(AND('Debt Setup'!$H$10&lt;&gt;"",'Debt Setup'!$H$10&lt;'Debt Setup'!$H$19),MAX(0,I77+F78-G78),0)+IF(AND('Debt Setup'!$H$11&lt;&gt;"",'Debt Setup'!$H$11&lt;'Debt Setup'!$H$19),MAX(0,M77+J78-K78),0)+IF(AND('Debt Setup'!$H$12&lt;&gt;"",'Debt Setup'!$H$12&lt;'Debt Setup'!$H$19),MAX(0,Q77+N78-O78),0)+IF(AND('Debt Setup'!$H$13&lt;&gt;"",'Debt Setup'!$H$13&lt;'Debt Setup'!$H$19),MAX(0,U77+R78-S78),0)+IF(AND('Debt Setup'!$H$14&lt;&gt;"",'Debt Setup'!$H$14&lt;'Debt Setup'!$H$19),MAX(0,Y77+V78-W78),0)+IF(AND('Debt Setup'!$H$15&lt;&gt;"",'Debt Setup'!$H$15&lt;'Debt Setup'!$H$19),MAX(0,AC77+Z78-AA78),0)+IF(AND('Debt Setup'!$H$16&lt;&gt;"",'Debt Setup'!$H$16&lt;'Debt Setup'!$H$19),MAX(0,AG77+AD78-AE78),0)+IF(AND('Debt Setup'!$H$17&lt;&gt;"",'Debt Setup'!$H$17&lt;'Debt Setup'!$H$19),MAX(0,AK77+AH78-AI78),0)+IF(AND('Debt Setup'!$H$18&lt;&gt;"",'Debt Setup'!$H$18&lt;'Debt Setup'!$H$19),MAX(0,AO77+AL78-AM78),0)+IF(AND('Debt Setup'!$H$19&lt;&gt;"",'Debt Setup'!$H$19&lt;'Debt Setup'!$H$19),MAX(0,AS77+AP78-AQ78),0)+IF(AND('Debt Setup'!$H$20&lt;&gt;"",'Debt Setup'!$H$20&lt;'Debt Setup'!$H$19),MAX(0,AW77+AT78-AU78),0)+IF(AND('Debt Setup'!$H$21&lt;&gt;"",'Debt Setup'!$H$21&lt;'Debt Setup'!$H$19),MAX(0,BA77+AX78-AY78),0))))))</x:f>
      </x:c>
      <x:c r="AS78" s="54" t="str">
        <x:f>IF('Debt Setup'!$F$3=0,"",MAX(0,AS77+AP78-AQ78-AR78))</x:f>
      </x:c>
      <x:c r="AT78" s="54" t="str">
        <x:f>IF('Debt Setup'!$F$3=0,"",IF(AW77&lt;=0,0,AW77*'Debt Setup'!$D$20/100/12))</x:f>
      </x:c>
      <x:c r="AU78" s="54" t="str">
        <x:f>IF('Debt Setup'!$F$3=0,"",IF('Debt Setup'!$H$20="",0,MIN('Debt Setup'!$E$20,MAX(0,AW77+AT78))))</x:f>
      </x:c>
      <x:c r="AV78" s="54" t="str">
        <x:f>IF('Debt Setup'!$F$3=0,"",IF('Debt Setup'!$H$20="",0,MIN(MAX(0,AW77+AT78-AU78),MAX(0,'Debt Setup'!$F$5-(G78+K78+O78+S78+W78+AA78+AE78+AI78+AM78+AQ78+AU78+AY78)-(IF(AND('Debt Setup'!$H$10&lt;&gt;"",'Debt Setup'!$H$10&lt;'Debt Setup'!$H$20),MAX(0,I77+F78-G78),0)+IF(AND('Debt Setup'!$H$11&lt;&gt;"",'Debt Setup'!$H$11&lt;'Debt Setup'!$H$20),MAX(0,M77+J78-K78),0)+IF(AND('Debt Setup'!$H$12&lt;&gt;"",'Debt Setup'!$H$12&lt;'Debt Setup'!$H$20),MAX(0,Q77+N78-O78),0)+IF(AND('Debt Setup'!$H$13&lt;&gt;"",'Debt Setup'!$H$13&lt;'Debt Setup'!$H$20),MAX(0,U77+R78-S78),0)+IF(AND('Debt Setup'!$H$14&lt;&gt;"",'Debt Setup'!$H$14&lt;'Debt Setup'!$H$20),MAX(0,Y77+V78-W78),0)+IF(AND('Debt Setup'!$H$15&lt;&gt;"",'Debt Setup'!$H$15&lt;'Debt Setup'!$H$20),MAX(0,AC77+Z78-AA78),0)+IF(AND('Debt Setup'!$H$16&lt;&gt;"",'Debt Setup'!$H$16&lt;'Debt Setup'!$H$20),MAX(0,AG77+AD78-AE78),0)+IF(AND('Debt Setup'!$H$17&lt;&gt;"",'Debt Setup'!$H$17&lt;'Debt Setup'!$H$20),MAX(0,AK77+AH78-AI78),0)+IF(AND('Debt Setup'!$H$18&lt;&gt;"",'Debt Setup'!$H$18&lt;'Debt Setup'!$H$20),MAX(0,AO77+AL78-AM78),0)+IF(AND('Debt Setup'!$H$19&lt;&gt;"",'Debt Setup'!$H$19&lt;'Debt Setup'!$H$20),MAX(0,AS77+AP78-AQ78),0)+IF(AND('Debt Setup'!$H$20&lt;&gt;"",'Debt Setup'!$H$20&lt;'Debt Setup'!$H$20),MAX(0,AW77+AT78-AU78),0)+IF(AND('Debt Setup'!$H$21&lt;&gt;"",'Debt Setup'!$H$21&lt;'Debt Setup'!$H$20),MAX(0,BA77+AX78-AY78),0))))))</x:f>
      </x:c>
      <x:c r="AW78" s="54" t="str">
        <x:f>IF('Debt Setup'!$F$3=0,"",MAX(0,AW77+AT78-AU78-AV78))</x:f>
      </x:c>
      <x:c r="AX78" s="54" t="str">
        <x:f>IF('Debt Setup'!$F$3=0,"",IF(BA77&lt;=0,0,BA77*'Debt Setup'!$D$21/100/12))</x:f>
      </x:c>
      <x:c r="AY78" s="54" t="str">
        <x:f>IF('Debt Setup'!$F$3=0,"",IF('Debt Setup'!$H$21="",0,MIN('Debt Setup'!$E$21,MAX(0,BA77+AX78))))</x:f>
      </x:c>
      <x:c r="AZ78" s="54" t="str">
        <x:f>IF('Debt Setup'!$F$3=0,"",IF('Debt Setup'!$H$21="",0,MIN(MAX(0,BA77+AX78-AY78),MAX(0,'Debt Setup'!$F$5-(G78+K78+O78+S78+W78+AA78+AE78+AI78+AM78+AQ78+AU78+AY78)-(IF(AND('Debt Setup'!$H$10&lt;&gt;"",'Debt Setup'!$H$10&lt;'Debt Setup'!$H$21),MAX(0,I77+F78-G78),0)+IF(AND('Debt Setup'!$H$11&lt;&gt;"",'Debt Setup'!$H$11&lt;'Debt Setup'!$H$21),MAX(0,M77+J78-K78),0)+IF(AND('Debt Setup'!$H$12&lt;&gt;"",'Debt Setup'!$H$12&lt;'Debt Setup'!$H$21),MAX(0,Q77+N78-O78),0)+IF(AND('Debt Setup'!$H$13&lt;&gt;"",'Debt Setup'!$H$13&lt;'Debt Setup'!$H$21),MAX(0,U77+R78-S78),0)+IF(AND('Debt Setup'!$H$14&lt;&gt;"",'Debt Setup'!$H$14&lt;'Debt Setup'!$H$21),MAX(0,Y77+V78-W78),0)+IF(AND('Debt Setup'!$H$15&lt;&gt;"",'Debt Setup'!$H$15&lt;'Debt Setup'!$H$21),MAX(0,AC77+Z78-AA78),0)+IF(AND('Debt Setup'!$H$16&lt;&gt;"",'Debt Setup'!$H$16&lt;'Debt Setup'!$H$21),MAX(0,AG77+AD78-AE78),0)+IF(AND('Debt Setup'!$H$17&lt;&gt;"",'Debt Setup'!$H$17&lt;'Debt Setup'!$H$21),MAX(0,AK77+AH78-AI78),0)+IF(AND('Debt Setup'!$H$18&lt;&gt;"",'Debt Setup'!$H$18&lt;'Debt Setup'!$H$21),MAX(0,AO77+AL78-AM78),0)+IF(AND('Debt Setup'!$H$19&lt;&gt;"",'Debt Setup'!$H$19&lt;'Debt Setup'!$H$21),MAX(0,AS77+AP78-AQ78),0)+IF(AND('Debt Setup'!$H$20&lt;&gt;"",'Debt Setup'!$H$20&lt;'Debt Setup'!$H$21),MAX(0,AW77+AT78-AU78),0)+IF(AND('Debt Setup'!$H$21&lt;&gt;"",'Debt Setup'!$H$21&lt;'Debt Setup'!$H$21),MAX(0,BA77+AX78-AY78),0))))))</x:f>
      </x:c>
      <x:c r="BA78" s="54" t="str">
        <x:f>IF('Debt Setup'!$F$3=0,"",MAX(0,BA77+AX78-AY78-AZ78))</x:f>
      </x:c>
    </x:row>
    <x:row r="79">
      <x:c r="A79" t="n">
        <x:v>74</x:v>
      </x:c>
      <x:c r="B79" s="86" t="str">
        <x:f>IF('Debt Setup'!$F$3=0,"",DATE(YEAR('Debt Setup'!$B$6),MONTH('Debt Setup'!$B$6)+A79-1,1))</x:f>
      </x:c>
      <x:c r="C79" s="54" t="str">
        <x:f>IF('Debt Setup'!$F$3=0,"",I79+M79+Q79+U79+Y79+AC79+AG79+AK79+AO79+AS79+AW79+BA79)</x:f>
      </x:c>
      <x:c r="D79" s="54" t="str">
        <x:f>IF('Debt Setup'!$F$3=0,"",G79+H79+K79+L79+O79+P79+S79+T79+W79+X79+AA79+AB79+AE79+AF79+AI79+AJ79+AM79+AN79+AQ79+AR79+AU79+AV79+AY79+AZ79)</x:f>
      </x:c>
      <x:c r="E79" s="54" t="str">
        <x:f>IF('Debt Setup'!$F$3=0,"",F79+J79+N79+R79+V79+Z79+AD79+AH79+AL79+AP79+AT79+AX79)</x:f>
      </x:c>
      <x:c r="F79" s="54" t="str">
        <x:f>IF('Debt Setup'!$F$3=0,"",IF(I78&lt;=0,0,I78*'Debt Setup'!$D$10/100/12))</x:f>
      </x:c>
      <x:c r="G79" s="54" t="str">
        <x:f>IF('Debt Setup'!$F$3=0,"",IF('Debt Setup'!$H$10="",0,MIN('Debt Setup'!$E$10,MAX(0,I78+F79))))</x:f>
      </x:c>
      <x:c r="H79" s="54" t="str">
        <x:f>IF('Debt Setup'!$F$3=0,"",IF('Debt Setup'!$H$10="",0,MIN(MAX(0,I78+F79-G79),MAX(0,'Debt Setup'!$F$5-(G79+K79+O79+S79+W79+AA79+AE79+AI79+AM79+AQ79+AU79+AY79)-(IF(AND('Debt Setup'!$H$10&lt;&gt;"",'Debt Setup'!$H$10&lt;'Debt Setup'!$H$10),MAX(0,I78+F79-G79),0)+IF(AND('Debt Setup'!$H$11&lt;&gt;"",'Debt Setup'!$H$11&lt;'Debt Setup'!$H$10),MAX(0,M78+J79-K79),0)+IF(AND('Debt Setup'!$H$12&lt;&gt;"",'Debt Setup'!$H$12&lt;'Debt Setup'!$H$10),MAX(0,Q78+N79-O79),0)+IF(AND('Debt Setup'!$H$13&lt;&gt;"",'Debt Setup'!$H$13&lt;'Debt Setup'!$H$10),MAX(0,U78+R79-S79),0)+IF(AND('Debt Setup'!$H$14&lt;&gt;"",'Debt Setup'!$H$14&lt;'Debt Setup'!$H$10),MAX(0,Y78+V79-W79),0)+IF(AND('Debt Setup'!$H$15&lt;&gt;"",'Debt Setup'!$H$15&lt;'Debt Setup'!$H$10),MAX(0,AC78+Z79-AA79),0)+IF(AND('Debt Setup'!$H$16&lt;&gt;"",'Debt Setup'!$H$16&lt;'Debt Setup'!$H$10),MAX(0,AG78+AD79-AE79),0)+IF(AND('Debt Setup'!$H$17&lt;&gt;"",'Debt Setup'!$H$17&lt;'Debt Setup'!$H$10),MAX(0,AK78+AH79-AI79),0)+IF(AND('Debt Setup'!$H$18&lt;&gt;"",'Debt Setup'!$H$18&lt;'Debt Setup'!$H$10),MAX(0,AO78+AL79-AM79),0)+IF(AND('Debt Setup'!$H$19&lt;&gt;"",'Debt Setup'!$H$19&lt;'Debt Setup'!$H$10),MAX(0,AS78+AP79-AQ79),0)+IF(AND('Debt Setup'!$H$20&lt;&gt;"",'Debt Setup'!$H$20&lt;'Debt Setup'!$H$10),MAX(0,AW78+AT79-AU79),0)+IF(AND('Debt Setup'!$H$21&lt;&gt;"",'Debt Setup'!$H$21&lt;'Debt Setup'!$H$10),MAX(0,BA78+AX79-AY79),0))))))</x:f>
      </x:c>
      <x:c r="I79" s="54" t="str">
        <x:f>IF('Debt Setup'!$F$3=0,"",MAX(0,I78+F79-G79-H79))</x:f>
      </x:c>
      <x:c r="J79" s="54" t="str">
        <x:f>IF('Debt Setup'!$F$3=0,"",IF(M78&lt;=0,0,M78*'Debt Setup'!$D$11/100/12))</x:f>
      </x:c>
      <x:c r="K79" s="54" t="str">
        <x:f>IF('Debt Setup'!$F$3=0,"",IF('Debt Setup'!$H$11="",0,MIN('Debt Setup'!$E$11,MAX(0,M78+J79))))</x:f>
      </x:c>
      <x:c r="L79" s="54" t="str">
        <x:f>IF('Debt Setup'!$F$3=0,"",IF('Debt Setup'!$H$11="",0,MIN(MAX(0,M78+J79-K79),MAX(0,'Debt Setup'!$F$5-(G79+K79+O79+S79+W79+AA79+AE79+AI79+AM79+AQ79+AU79+AY79)-(IF(AND('Debt Setup'!$H$10&lt;&gt;"",'Debt Setup'!$H$10&lt;'Debt Setup'!$H$11),MAX(0,I78+F79-G79),0)+IF(AND('Debt Setup'!$H$11&lt;&gt;"",'Debt Setup'!$H$11&lt;'Debt Setup'!$H$11),MAX(0,M78+J79-K79),0)+IF(AND('Debt Setup'!$H$12&lt;&gt;"",'Debt Setup'!$H$12&lt;'Debt Setup'!$H$11),MAX(0,Q78+N79-O79),0)+IF(AND('Debt Setup'!$H$13&lt;&gt;"",'Debt Setup'!$H$13&lt;'Debt Setup'!$H$11),MAX(0,U78+R79-S79),0)+IF(AND('Debt Setup'!$H$14&lt;&gt;"",'Debt Setup'!$H$14&lt;'Debt Setup'!$H$11),MAX(0,Y78+V79-W79),0)+IF(AND('Debt Setup'!$H$15&lt;&gt;"",'Debt Setup'!$H$15&lt;'Debt Setup'!$H$11),MAX(0,AC78+Z79-AA79),0)+IF(AND('Debt Setup'!$H$16&lt;&gt;"",'Debt Setup'!$H$16&lt;'Debt Setup'!$H$11),MAX(0,AG78+AD79-AE79),0)+IF(AND('Debt Setup'!$H$17&lt;&gt;"",'Debt Setup'!$H$17&lt;'Debt Setup'!$H$11),MAX(0,AK78+AH79-AI79),0)+IF(AND('Debt Setup'!$H$18&lt;&gt;"",'Debt Setup'!$H$18&lt;'Debt Setup'!$H$11),MAX(0,AO78+AL79-AM79),0)+IF(AND('Debt Setup'!$H$19&lt;&gt;"",'Debt Setup'!$H$19&lt;'Debt Setup'!$H$11),MAX(0,AS78+AP79-AQ79),0)+IF(AND('Debt Setup'!$H$20&lt;&gt;"",'Debt Setup'!$H$20&lt;'Debt Setup'!$H$11),MAX(0,AW78+AT79-AU79),0)+IF(AND('Debt Setup'!$H$21&lt;&gt;"",'Debt Setup'!$H$21&lt;'Debt Setup'!$H$11),MAX(0,BA78+AX79-AY79),0))))))</x:f>
      </x:c>
      <x:c r="M79" s="54" t="str">
        <x:f>IF('Debt Setup'!$F$3=0,"",MAX(0,M78+J79-K79-L79))</x:f>
      </x:c>
      <x:c r="N79" s="54" t="str">
        <x:f>IF('Debt Setup'!$F$3=0,"",IF(Q78&lt;=0,0,Q78*'Debt Setup'!$D$12/100/12))</x:f>
      </x:c>
      <x:c r="O79" s="54" t="str">
        <x:f>IF('Debt Setup'!$F$3=0,"",IF('Debt Setup'!$H$12="",0,MIN('Debt Setup'!$E$12,MAX(0,Q78+N79))))</x:f>
      </x:c>
      <x:c r="P79" s="54" t="str">
        <x:f>IF('Debt Setup'!$F$3=0,"",IF('Debt Setup'!$H$12="",0,MIN(MAX(0,Q78+N79-O79),MAX(0,'Debt Setup'!$F$5-(G79+K79+O79+S79+W79+AA79+AE79+AI79+AM79+AQ79+AU79+AY79)-(IF(AND('Debt Setup'!$H$10&lt;&gt;"",'Debt Setup'!$H$10&lt;'Debt Setup'!$H$12),MAX(0,I78+F79-G79),0)+IF(AND('Debt Setup'!$H$11&lt;&gt;"",'Debt Setup'!$H$11&lt;'Debt Setup'!$H$12),MAX(0,M78+J79-K79),0)+IF(AND('Debt Setup'!$H$12&lt;&gt;"",'Debt Setup'!$H$12&lt;'Debt Setup'!$H$12),MAX(0,Q78+N79-O79),0)+IF(AND('Debt Setup'!$H$13&lt;&gt;"",'Debt Setup'!$H$13&lt;'Debt Setup'!$H$12),MAX(0,U78+R79-S79),0)+IF(AND('Debt Setup'!$H$14&lt;&gt;"",'Debt Setup'!$H$14&lt;'Debt Setup'!$H$12),MAX(0,Y78+V79-W79),0)+IF(AND('Debt Setup'!$H$15&lt;&gt;"",'Debt Setup'!$H$15&lt;'Debt Setup'!$H$12),MAX(0,AC78+Z79-AA79),0)+IF(AND('Debt Setup'!$H$16&lt;&gt;"",'Debt Setup'!$H$16&lt;'Debt Setup'!$H$12),MAX(0,AG78+AD79-AE79),0)+IF(AND('Debt Setup'!$H$17&lt;&gt;"",'Debt Setup'!$H$17&lt;'Debt Setup'!$H$12),MAX(0,AK78+AH79-AI79),0)+IF(AND('Debt Setup'!$H$18&lt;&gt;"",'Debt Setup'!$H$18&lt;'Debt Setup'!$H$12),MAX(0,AO78+AL79-AM79),0)+IF(AND('Debt Setup'!$H$19&lt;&gt;"",'Debt Setup'!$H$19&lt;'Debt Setup'!$H$12),MAX(0,AS78+AP79-AQ79),0)+IF(AND('Debt Setup'!$H$20&lt;&gt;"",'Debt Setup'!$H$20&lt;'Debt Setup'!$H$12),MAX(0,AW78+AT79-AU79),0)+IF(AND('Debt Setup'!$H$21&lt;&gt;"",'Debt Setup'!$H$21&lt;'Debt Setup'!$H$12),MAX(0,BA78+AX79-AY79),0))))))</x:f>
      </x:c>
      <x:c r="Q79" s="54" t="str">
        <x:f>IF('Debt Setup'!$F$3=0,"",MAX(0,Q78+N79-O79-P79))</x:f>
      </x:c>
      <x:c r="R79" s="54" t="str">
        <x:f>IF('Debt Setup'!$F$3=0,"",IF(U78&lt;=0,0,U78*'Debt Setup'!$D$13/100/12))</x:f>
      </x:c>
      <x:c r="S79" s="54" t="str">
        <x:f>IF('Debt Setup'!$F$3=0,"",IF('Debt Setup'!$H$13="",0,MIN('Debt Setup'!$E$13,MAX(0,U78+R79))))</x:f>
      </x:c>
      <x:c r="T79" s="54" t="str">
        <x:f>IF('Debt Setup'!$F$3=0,"",IF('Debt Setup'!$H$13="",0,MIN(MAX(0,U78+R79-S79),MAX(0,'Debt Setup'!$F$5-(G79+K79+O79+S79+W79+AA79+AE79+AI79+AM79+AQ79+AU79+AY79)-(IF(AND('Debt Setup'!$H$10&lt;&gt;"",'Debt Setup'!$H$10&lt;'Debt Setup'!$H$13),MAX(0,I78+F79-G79),0)+IF(AND('Debt Setup'!$H$11&lt;&gt;"",'Debt Setup'!$H$11&lt;'Debt Setup'!$H$13),MAX(0,M78+J79-K79),0)+IF(AND('Debt Setup'!$H$12&lt;&gt;"",'Debt Setup'!$H$12&lt;'Debt Setup'!$H$13),MAX(0,Q78+N79-O79),0)+IF(AND('Debt Setup'!$H$13&lt;&gt;"",'Debt Setup'!$H$13&lt;'Debt Setup'!$H$13),MAX(0,U78+R79-S79),0)+IF(AND('Debt Setup'!$H$14&lt;&gt;"",'Debt Setup'!$H$14&lt;'Debt Setup'!$H$13),MAX(0,Y78+V79-W79),0)+IF(AND('Debt Setup'!$H$15&lt;&gt;"",'Debt Setup'!$H$15&lt;'Debt Setup'!$H$13),MAX(0,AC78+Z79-AA79),0)+IF(AND('Debt Setup'!$H$16&lt;&gt;"",'Debt Setup'!$H$16&lt;'Debt Setup'!$H$13),MAX(0,AG78+AD79-AE79),0)+IF(AND('Debt Setup'!$H$17&lt;&gt;"",'Debt Setup'!$H$17&lt;'Debt Setup'!$H$13),MAX(0,AK78+AH79-AI79),0)+IF(AND('Debt Setup'!$H$18&lt;&gt;"",'Debt Setup'!$H$18&lt;'Debt Setup'!$H$13),MAX(0,AO78+AL79-AM79),0)+IF(AND('Debt Setup'!$H$19&lt;&gt;"",'Debt Setup'!$H$19&lt;'Debt Setup'!$H$13),MAX(0,AS78+AP79-AQ79),0)+IF(AND('Debt Setup'!$H$20&lt;&gt;"",'Debt Setup'!$H$20&lt;'Debt Setup'!$H$13),MAX(0,AW78+AT79-AU79),0)+IF(AND('Debt Setup'!$H$21&lt;&gt;"",'Debt Setup'!$H$21&lt;'Debt Setup'!$H$13),MAX(0,BA78+AX79-AY79),0))))))</x:f>
      </x:c>
      <x:c r="U79" s="54" t="str">
        <x:f>IF('Debt Setup'!$F$3=0,"",MAX(0,U78+R79-S79-T79))</x:f>
      </x:c>
      <x:c r="V79" s="54" t="str">
        <x:f>IF('Debt Setup'!$F$3=0,"",IF(Y78&lt;=0,0,Y78*'Debt Setup'!$D$14/100/12))</x:f>
      </x:c>
      <x:c r="W79" s="54" t="str">
        <x:f>IF('Debt Setup'!$F$3=0,"",IF('Debt Setup'!$H$14="",0,MIN('Debt Setup'!$E$14,MAX(0,Y78+V79))))</x:f>
      </x:c>
      <x:c r="X79" s="54" t="str">
        <x:f>IF('Debt Setup'!$F$3=0,"",IF('Debt Setup'!$H$14="",0,MIN(MAX(0,Y78+V79-W79),MAX(0,'Debt Setup'!$F$5-(G79+K79+O79+S79+W79+AA79+AE79+AI79+AM79+AQ79+AU79+AY79)-(IF(AND('Debt Setup'!$H$10&lt;&gt;"",'Debt Setup'!$H$10&lt;'Debt Setup'!$H$14),MAX(0,I78+F79-G79),0)+IF(AND('Debt Setup'!$H$11&lt;&gt;"",'Debt Setup'!$H$11&lt;'Debt Setup'!$H$14),MAX(0,M78+J79-K79),0)+IF(AND('Debt Setup'!$H$12&lt;&gt;"",'Debt Setup'!$H$12&lt;'Debt Setup'!$H$14),MAX(0,Q78+N79-O79),0)+IF(AND('Debt Setup'!$H$13&lt;&gt;"",'Debt Setup'!$H$13&lt;'Debt Setup'!$H$14),MAX(0,U78+R79-S79),0)+IF(AND('Debt Setup'!$H$14&lt;&gt;"",'Debt Setup'!$H$14&lt;'Debt Setup'!$H$14),MAX(0,Y78+V79-W79),0)+IF(AND('Debt Setup'!$H$15&lt;&gt;"",'Debt Setup'!$H$15&lt;'Debt Setup'!$H$14),MAX(0,AC78+Z79-AA79),0)+IF(AND('Debt Setup'!$H$16&lt;&gt;"",'Debt Setup'!$H$16&lt;'Debt Setup'!$H$14),MAX(0,AG78+AD79-AE79),0)+IF(AND('Debt Setup'!$H$17&lt;&gt;"",'Debt Setup'!$H$17&lt;'Debt Setup'!$H$14),MAX(0,AK78+AH79-AI79),0)+IF(AND('Debt Setup'!$H$18&lt;&gt;"",'Debt Setup'!$H$18&lt;'Debt Setup'!$H$14),MAX(0,AO78+AL79-AM79),0)+IF(AND('Debt Setup'!$H$19&lt;&gt;"",'Debt Setup'!$H$19&lt;'Debt Setup'!$H$14),MAX(0,AS78+AP79-AQ79),0)+IF(AND('Debt Setup'!$H$20&lt;&gt;"",'Debt Setup'!$H$20&lt;'Debt Setup'!$H$14),MAX(0,AW78+AT79-AU79),0)+IF(AND('Debt Setup'!$H$21&lt;&gt;"",'Debt Setup'!$H$21&lt;'Debt Setup'!$H$14),MAX(0,BA78+AX79-AY79),0))))))</x:f>
      </x:c>
      <x:c r="Y79" s="54" t="str">
        <x:f>IF('Debt Setup'!$F$3=0,"",MAX(0,Y78+V79-W79-X79))</x:f>
      </x:c>
      <x:c r="Z79" s="54" t="str">
        <x:f>IF('Debt Setup'!$F$3=0,"",IF(AC78&lt;=0,0,AC78*'Debt Setup'!$D$15/100/12))</x:f>
      </x:c>
      <x:c r="AA79" s="54" t="str">
        <x:f>IF('Debt Setup'!$F$3=0,"",IF('Debt Setup'!$H$15="",0,MIN('Debt Setup'!$E$15,MAX(0,AC78+Z79))))</x:f>
      </x:c>
      <x:c r="AB79" s="54" t="str">
        <x:f>IF('Debt Setup'!$F$3=0,"",IF('Debt Setup'!$H$15="",0,MIN(MAX(0,AC78+Z79-AA79),MAX(0,'Debt Setup'!$F$5-(G79+K79+O79+S79+W79+AA79+AE79+AI79+AM79+AQ79+AU79+AY79)-(IF(AND('Debt Setup'!$H$10&lt;&gt;"",'Debt Setup'!$H$10&lt;'Debt Setup'!$H$15),MAX(0,I78+F79-G79),0)+IF(AND('Debt Setup'!$H$11&lt;&gt;"",'Debt Setup'!$H$11&lt;'Debt Setup'!$H$15),MAX(0,M78+J79-K79),0)+IF(AND('Debt Setup'!$H$12&lt;&gt;"",'Debt Setup'!$H$12&lt;'Debt Setup'!$H$15),MAX(0,Q78+N79-O79),0)+IF(AND('Debt Setup'!$H$13&lt;&gt;"",'Debt Setup'!$H$13&lt;'Debt Setup'!$H$15),MAX(0,U78+R79-S79),0)+IF(AND('Debt Setup'!$H$14&lt;&gt;"",'Debt Setup'!$H$14&lt;'Debt Setup'!$H$15),MAX(0,Y78+V79-W79),0)+IF(AND('Debt Setup'!$H$15&lt;&gt;"",'Debt Setup'!$H$15&lt;'Debt Setup'!$H$15),MAX(0,AC78+Z79-AA79),0)+IF(AND('Debt Setup'!$H$16&lt;&gt;"",'Debt Setup'!$H$16&lt;'Debt Setup'!$H$15),MAX(0,AG78+AD79-AE79),0)+IF(AND('Debt Setup'!$H$17&lt;&gt;"",'Debt Setup'!$H$17&lt;'Debt Setup'!$H$15),MAX(0,AK78+AH79-AI79),0)+IF(AND('Debt Setup'!$H$18&lt;&gt;"",'Debt Setup'!$H$18&lt;'Debt Setup'!$H$15),MAX(0,AO78+AL79-AM79),0)+IF(AND('Debt Setup'!$H$19&lt;&gt;"",'Debt Setup'!$H$19&lt;'Debt Setup'!$H$15),MAX(0,AS78+AP79-AQ79),0)+IF(AND('Debt Setup'!$H$20&lt;&gt;"",'Debt Setup'!$H$20&lt;'Debt Setup'!$H$15),MAX(0,AW78+AT79-AU79),0)+IF(AND('Debt Setup'!$H$21&lt;&gt;"",'Debt Setup'!$H$21&lt;'Debt Setup'!$H$15),MAX(0,BA78+AX79-AY79),0))))))</x:f>
      </x:c>
      <x:c r="AC79" s="54" t="str">
        <x:f>IF('Debt Setup'!$F$3=0,"",MAX(0,AC78+Z79-AA79-AB79))</x:f>
      </x:c>
      <x:c r="AD79" s="54" t="str">
        <x:f>IF('Debt Setup'!$F$3=0,"",IF(AG78&lt;=0,0,AG78*'Debt Setup'!$D$16/100/12))</x:f>
      </x:c>
      <x:c r="AE79" s="54" t="str">
        <x:f>IF('Debt Setup'!$F$3=0,"",IF('Debt Setup'!$H$16="",0,MIN('Debt Setup'!$E$16,MAX(0,AG78+AD79))))</x:f>
      </x:c>
      <x:c r="AF79" s="54" t="str">
        <x:f>IF('Debt Setup'!$F$3=0,"",IF('Debt Setup'!$H$16="",0,MIN(MAX(0,AG78+AD79-AE79),MAX(0,'Debt Setup'!$F$5-(G79+K79+O79+S79+W79+AA79+AE79+AI79+AM79+AQ79+AU79+AY79)-(IF(AND('Debt Setup'!$H$10&lt;&gt;"",'Debt Setup'!$H$10&lt;'Debt Setup'!$H$16),MAX(0,I78+F79-G79),0)+IF(AND('Debt Setup'!$H$11&lt;&gt;"",'Debt Setup'!$H$11&lt;'Debt Setup'!$H$16),MAX(0,M78+J79-K79),0)+IF(AND('Debt Setup'!$H$12&lt;&gt;"",'Debt Setup'!$H$12&lt;'Debt Setup'!$H$16),MAX(0,Q78+N79-O79),0)+IF(AND('Debt Setup'!$H$13&lt;&gt;"",'Debt Setup'!$H$13&lt;'Debt Setup'!$H$16),MAX(0,U78+R79-S79),0)+IF(AND('Debt Setup'!$H$14&lt;&gt;"",'Debt Setup'!$H$14&lt;'Debt Setup'!$H$16),MAX(0,Y78+V79-W79),0)+IF(AND('Debt Setup'!$H$15&lt;&gt;"",'Debt Setup'!$H$15&lt;'Debt Setup'!$H$16),MAX(0,AC78+Z79-AA79),0)+IF(AND('Debt Setup'!$H$16&lt;&gt;"",'Debt Setup'!$H$16&lt;'Debt Setup'!$H$16),MAX(0,AG78+AD79-AE79),0)+IF(AND('Debt Setup'!$H$17&lt;&gt;"",'Debt Setup'!$H$17&lt;'Debt Setup'!$H$16),MAX(0,AK78+AH79-AI79),0)+IF(AND('Debt Setup'!$H$18&lt;&gt;"",'Debt Setup'!$H$18&lt;'Debt Setup'!$H$16),MAX(0,AO78+AL79-AM79),0)+IF(AND('Debt Setup'!$H$19&lt;&gt;"",'Debt Setup'!$H$19&lt;'Debt Setup'!$H$16),MAX(0,AS78+AP79-AQ79),0)+IF(AND('Debt Setup'!$H$20&lt;&gt;"",'Debt Setup'!$H$20&lt;'Debt Setup'!$H$16),MAX(0,AW78+AT79-AU79),0)+IF(AND('Debt Setup'!$H$21&lt;&gt;"",'Debt Setup'!$H$21&lt;'Debt Setup'!$H$16),MAX(0,BA78+AX79-AY79),0))))))</x:f>
      </x:c>
      <x:c r="AG79" s="54" t="str">
        <x:f>IF('Debt Setup'!$F$3=0,"",MAX(0,AG78+AD79-AE79-AF79))</x:f>
      </x:c>
      <x:c r="AH79" s="54" t="str">
        <x:f>IF('Debt Setup'!$F$3=0,"",IF(AK78&lt;=0,0,AK78*'Debt Setup'!$D$17/100/12))</x:f>
      </x:c>
      <x:c r="AI79" s="54" t="str">
        <x:f>IF('Debt Setup'!$F$3=0,"",IF('Debt Setup'!$H$17="",0,MIN('Debt Setup'!$E$17,MAX(0,AK78+AH79))))</x:f>
      </x:c>
      <x:c r="AJ79" s="54" t="str">
        <x:f>IF('Debt Setup'!$F$3=0,"",IF('Debt Setup'!$H$17="",0,MIN(MAX(0,AK78+AH79-AI79),MAX(0,'Debt Setup'!$F$5-(G79+K79+O79+S79+W79+AA79+AE79+AI79+AM79+AQ79+AU79+AY79)-(IF(AND('Debt Setup'!$H$10&lt;&gt;"",'Debt Setup'!$H$10&lt;'Debt Setup'!$H$17),MAX(0,I78+F79-G79),0)+IF(AND('Debt Setup'!$H$11&lt;&gt;"",'Debt Setup'!$H$11&lt;'Debt Setup'!$H$17),MAX(0,M78+J79-K79),0)+IF(AND('Debt Setup'!$H$12&lt;&gt;"",'Debt Setup'!$H$12&lt;'Debt Setup'!$H$17),MAX(0,Q78+N79-O79),0)+IF(AND('Debt Setup'!$H$13&lt;&gt;"",'Debt Setup'!$H$13&lt;'Debt Setup'!$H$17),MAX(0,U78+R79-S79),0)+IF(AND('Debt Setup'!$H$14&lt;&gt;"",'Debt Setup'!$H$14&lt;'Debt Setup'!$H$17),MAX(0,Y78+V79-W79),0)+IF(AND('Debt Setup'!$H$15&lt;&gt;"",'Debt Setup'!$H$15&lt;'Debt Setup'!$H$17),MAX(0,AC78+Z79-AA79),0)+IF(AND('Debt Setup'!$H$16&lt;&gt;"",'Debt Setup'!$H$16&lt;'Debt Setup'!$H$17),MAX(0,AG78+AD79-AE79),0)+IF(AND('Debt Setup'!$H$17&lt;&gt;"",'Debt Setup'!$H$17&lt;'Debt Setup'!$H$17),MAX(0,AK78+AH79-AI79),0)+IF(AND('Debt Setup'!$H$18&lt;&gt;"",'Debt Setup'!$H$18&lt;'Debt Setup'!$H$17),MAX(0,AO78+AL79-AM79),0)+IF(AND('Debt Setup'!$H$19&lt;&gt;"",'Debt Setup'!$H$19&lt;'Debt Setup'!$H$17),MAX(0,AS78+AP79-AQ79),0)+IF(AND('Debt Setup'!$H$20&lt;&gt;"",'Debt Setup'!$H$20&lt;'Debt Setup'!$H$17),MAX(0,AW78+AT79-AU79),0)+IF(AND('Debt Setup'!$H$21&lt;&gt;"",'Debt Setup'!$H$21&lt;'Debt Setup'!$H$17),MAX(0,BA78+AX79-AY79),0))))))</x:f>
      </x:c>
      <x:c r="AK79" s="54" t="str">
        <x:f>IF('Debt Setup'!$F$3=0,"",MAX(0,AK78+AH79-AI79-AJ79))</x:f>
      </x:c>
      <x:c r="AL79" s="54" t="str">
        <x:f>IF('Debt Setup'!$F$3=0,"",IF(AO78&lt;=0,0,AO78*'Debt Setup'!$D$18/100/12))</x:f>
      </x:c>
      <x:c r="AM79" s="54" t="str">
        <x:f>IF('Debt Setup'!$F$3=0,"",IF('Debt Setup'!$H$18="",0,MIN('Debt Setup'!$E$18,MAX(0,AO78+AL79))))</x:f>
      </x:c>
      <x:c r="AN79" s="54" t="str">
        <x:f>IF('Debt Setup'!$F$3=0,"",IF('Debt Setup'!$H$18="",0,MIN(MAX(0,AO78+AL79-AM79),MAX(0,'Debt Setup'!$F$5-(G79+K79+O79+S79+W79+AA79+AE79+AI79+AM79+AQ79+AU79+AY79)-(IF(AND('Debt Setup'!$H$10&lt;&gt;"",'Debt Setup'!$H$10&lt;'Debt Setup'!$H$18),MAX(0,I78+F79-G79),0)+IF(AND('Debt Setup'!$H$11&lt;&gt;"",'Debt Setup'!$H$11&lt;'Debt Setup'!$H$18),MAX(0,M78+J79-K79),0)+IF(AND('Debt Setup'!$H$12&lt;&gt;"",'Debt Setup'!$H$12&lt;'Debt Setup'!$H$18),MAX(0,Q78+N79-O79),0)+IF(AND('Debt Setup'!$H$13&lt;&gt;"",'Debt Setup'!$H$13&lt;'Debt Setup'!$H$18),MAX(0,U78+R79-S79),0)+IF(AND('Debt Setup'!$H$14&lt;&gt;"",'Debt Setup'!$H$14&lt;'Debt Setup'!$H$18),MAX(0,Y78+V79-W79),0)+IF(AND('Debt Setup'!$H$15&lt;&gt;"",'Debt Setup'!$H$15&lt;'Debt Setup'!$H$18),MAX(0,AC78+Z79-AA79),0)+IF(AND('Debt Setup'!$H$16&lt;&gt;"",'Debt Setup'!$H$16&lt;'Debt Setup'!$H$18),MAX(0,AG78+AD79-AE79),0)+IF(AND('Debt Setup'!$H$17&lt;&gt;"",'Debt Setup'!$H$17&lt;'Debt Setup'!$H$18),MAX(0,AK78+AH79-AI79),0)+IF(AND('Debt Setup'!$H$18&lt;&gt;"",'Debt Setup'!$H$18&lt;'Debt Setup'!$H$18),MAX(0,AO78+AL79-AM79),0)+IF(AND('Debt Setup'!$H$19&lt;&gt;"",'Debt Setup'!$H$19&lt;'Debt Setup'!$H$18),MAX(0,AS78+AP79-AQ79),0)+IF(AND('Debt Setup'!$H$20&lt;&gt;"",'Debt Setup'!$H$20&lt;'Debt Setup'!$H$18),MAX(0,AW78+AT79-AU79),0)+IF(AND('Debt Setup'!$H$21&lt;&gt;"",'Debt Setup'!$H$21&lt;'Debt Setup'!$H$18),MAX(0,BA78+AX79-AY79),0))))))</x:f>
      </x:c>
      <x:c r="AO79" s="54" t="str">
        <x:f>IF('Debt Setup'!$F$3=0,"",MAX(0,AO78+AL79-AM79-AN79))</x:f>
      </x:c>
      <x:c r="AP79" s="54" t="str">
        <x:f>IF('Debt Setup'!$F$3=0,"",IF(AS78&lt;=0,0,AS78*'Debt Setup'!$D$19/100/12))</x:f>
      </x:c>
      <x:c r="AQ79" s="54" t="str">
        <x:f>IF('Debt Setup'!$F$3=0,"",IF('Debt Setup'!$H$19="",0,MIN('Debt Setup'!$E$19,MAX(0,AS78+AP79))))</x:f>
      </x:c>
      <x:c r="AR79" s="54" t="str">
        <x:f>IF('Debt Setup'!$F$3=0,"",IF('Debt Setup'!$H$19="",0,MIN(MAX(0,AS78+AP79-AQ79),MAX(0,'Debt Setup'!$F$5-(G79+K79+O79+S79+W79+AA79+AE79+AI79+AM79+AQ79+AU79+AY79)-(IF(AND('Debt Setup'!$H$10&lt;&gt;"",'Debt Setup'!$H$10&lt;'Debt Setup'!$H$19),MAX(0,I78+F79-G79),0)+IF(AND('Debt Setup'!$H$11&lt;&gt;"",'Debt Setup'!$H$11&lt;'Debt Setup'!$H$19),MAX(0,M78+J79-K79),0)+IF(AND('Debt Setup'!$H$12&lt;&gt;"",'Debt Setup'!$H$12&lt;'Debt Setup'!$H$19),MAX(0,Q78+N79-O79),0)+IF(AND('Debt Setup'!$H$13&lt;&gt;"",'Debt Setup'!$H$13&lt;'Debt Setup'!$H$19),MAX(0,U78+R79-S79),0)+IF(AND('Debt Setup'!$H$14&lt;&gt;"",'Debt Setup'!$H$14&lt;'Debt Setup'!$H$19),MAX(0,Y78+V79-W79),0)+IF(AND('Debt Setup'!$H$15&lt;&gt;"",'Debt Setup'!$H$15&lt;'Debt Setup'!$H$19),MAX(0,AC78+Z79-AA79),0)+IF(AND('Debt Setup'!$H$16&lt;&gt;"",'Debt Setup'!$H$16&lt;'Debt Setup'!$H$19),MAX(0,AG78+AD79-AE79),0)+IF(AND('Debt Setup'!$H$17&lt;&gt;"",'Debt Setup'!$H$17&lt;'Debt Setup'!$H$19),MAX(0,AK78+AH79-AI79),0)+IF(AND('Debt Setup'!$H$18&lt;&gt;"",'Debt Setup'!$H$18&lt;'Debt Setup'!$H$19),MAX(0,AO78+AL79-AM79),0)+IF(AND('Debt Setup'!$H$19&lt;&gt;"",'Debt Setup'!$H$19&lt;'Debt Setup'!$H$19),MAX(0,AS78+AP79-AQ79),0)+IF(AND('Debt Setup'!$H$20&lt;&gt;"",'Debt Setup'!$H$20&lt;'Debt Setup'!$H$19),MAX(0,AW78+AT79-AU79),0)+IF(AND('Debt Setup'!$H$21&lt;&gt;"",'Debt Setup'!$H$21&lt;'Debt Setup'!$H$19),MAX(0,BA78+AX79-AY79),0))))))</x:f>
      </x:c>
      <x:c r="AS79" s="54" t="str">
        <x:f>IF('Debt Setup'!$F$3=0,"",MAX(0,AS78+AP79-AQ79-AR79))</x:f>
      </x:c>
      <x:c r="AT79" s="54" t="str">
        <x:f>IF('Debt Setup'!$F$3=0,"",IF(AW78&lt;=0,0,AW78*'Debt Setup'!$D$20/100/12))</x:f>
      </x:c>
      <x:c r="AU79" s="54" t="str">
        <x:f>IF('Debt Setup'!$F$3=0,"",IF('Debt Setup'!$H$20="",0,MIN('Debt Setup'!$E$20,MAX(0,AW78+AT79))))</x:f>
      </x:c>
      <x:c r="AV79" s="54" t="str">
        <x:f>IF('Debt Setup'!$F$3=0,"",IF('Debt Setup'!$H$20="",0,MIN(MAX(0,AW78+AT79-AU79),MAX(0,'Debt Setup'!$F$5-(G79+K79+O79+S79+W79+AA79+AE79+AI79+AM79+AQ79+AU79+AY79)-(IF(AND('Debt Setup'!$H$10&lt;&gt;"",'Debt Setup'!$H$10&lt;'Debt Setup'!$H$20),MAX(0,I78+F79-G79),0)+IF(AND('Debt Setup'!$H$11&lt;&gt;"",'Debt Setup'!$H$11&lt;'Debt Setup'!$H$20),MAX(0,M78+J79-K79),0)+IF(AND('Debt Setup'!$H$12&lt;&gt;"",'Debt Setup'!$H$12&lt;'Debt Setup'!$H$20),MAX(0,Q78+N79-O79),0)+IF(AND('Debt Setup'!$H$13&lt;&gt;"",'Debt Setup'!$H$13&lt;'Debt Setup'!$H$20),MAX(0,U78+R79-S79),0)+IF(AND('Debt Setup'!$H$14&lt;&gt;"",'Debt Setup'!$H$14&lt;'Debt Setup'!$H$20),MAX(0,Y78+V79-W79),0)+IF(AND('Debt Setup'!$H$15&lt;&gt;"",'Debt Setup'!$H$15&lt;'Debt Setup'!$H$20),MAX(0,AC78+Z79-AA79),0)+IF(AND('Debt Setup'!$H$16&lt;&gt;"",'Debt Setup'!$H$16&lt;'Debt Setup'!$H$20),MAX(0,AG78+AD79-AE79),0)+IF(AND('Debt Setup'!$H$17&lt;&gt;"",'Debt Setup'!$H$17&lt;'Debt Setup'!$H$20),MAX(0,AK78+AH79-AI79),0)+IF(AND('Debt Setup'!$H$18&lt;&gt;"",'Debt Setup'!$H$18&lt;'Debt Setup'!$H$20),MAX(0,AO78+AL79-AM79),0)+IF(AND('Debt Setup'!$H$19&lt;&gt;"",'Debt Setup'!$H$19&lt;'Debt Setup'!$H$20),MAX(0,AS78+AP79-AQ79),0)+IF(AND('Debt Setup'!$H$20&lt;&gt;"",'Debt Setup'!$H$20&lt;'Debt Setup'!$H$20),MAX(0,AW78+AT79-AU79),0)+IF(AND('Debt Setup'!$H$21&lt;&gt;"",'Debt Setup'!$H$21&lt;'Debt Setup'!$H$20),MAX(0,BA78+AX79-AY79),0))))))</x:f>
      </x:c>
      <x:c r="AW79" s="54" t="str">
        <x:f>IF('Debt Setup'!$F$3=0,"",MAX(0,AW78+AT79-AU79-AV79))</x:f>
      </x:c>
      <x:c r="AX79" s="54" t="str">
        <x:f>IF('Debt Setup'!$F$3=0,"",IF(BA78&lt;=0,0,BA78*'Debt Setup'!$D$21/100/12))</x:f>
      </x:c>
      <x:c r="AY79" s="54" t="str">
        <x:f>IF('Debt Setup'!$F$3=0,"",IF('Debt Setup'!$H$21="",0,MIN('Debt Setup'!$E$21,MAX(0,BA78+AX79))))</x:f>
      </x:c>
      <x:c r="AZ79" s="54" t="str">
        <x:f>IF('Debt Setup'!$F$3=0,"",IF('Debt Setup'!$H$21="",0,MIN(MAX(0,BA78+AX79-AY79),MAX(0,'Debt Setup'!$F$5-(G79+K79+O79+S79+W79+AA79+AE79+AI79+AM79+AQ79+AU79+AY79)-(IF(AND('Debt Setup'!$H$10&lt;&gt;"",'Debt Setup'!$H$10&lt;'Debt Setup'!$H$21),MAX(0,I78+F79-G79),0)+IF(AND('Debt Setup'!$H$11&lt;&gt;"",'Debt Setup'!$H$11&lt;'Debt Setup'!$H$21),MAX(0,M78+J79-K79),0)+IF(AND('Debt Setup'!$H$12&lt;&gt;"",'Debt Setup'!$H$12&lt;'Debt Setup'!$H$21),MAX(0,Q78+N79-O79),0)+IF(AND('Debt Setup'!$H$13&lt;&gt;"",'Debt Setup'!$H$13&lt;'Debt Setup'!$H$21),MAX(0,U78+R79-S79),0)+IF(AND('Debt Setup'!$H$14&lt;&gt;"",'Debt Setup'!$H$14&lt;'Debt Setup'!$H$21),MAX(0,Y78+V79-W79),0)+IF(AND('Debt Setup'!$H$15&lt;&gt;"",'Debt Setup'!$H$15&lt;'Debt Setup'!$H$21),MAX(0,AC78+Z79-AA79),0)+IF(AND('Debt Setup'!$H$16&lt;&gt;"",'Debt Setup'!$H$16&lt;'Debt Setup'!$H$21),MAX(0,AG78+AD79-AE79),0)+IF(AND('Debt Setup'!$H$17&lt;&gt;"",'Debt Setup'!$H$17&lt;'Debt Setup'!$H$21),MAX(0,AK78+AH79-AI79),0)+IF(AND('Debt Setup'!$H$18&lt;&gt;"",'Debt Setup'!$H$18&lt;'Debt Setup'!$H$21),MAX(0,AO78+AL79-AM79),0)+IF(AND('Debt Setup'!$H$19&lt;&gt;"",'Debt Setup'!$H$19&lt;'Debt Setup'!$H$21),MAX(0,AS78+AP79-AQ79),0)+IF(AND('Debt Setup'!$H$20&lt;&gt;"",'Debt Setup'!$H$20&lt;'Debt Setup'!$H$21),MAX(0,AW78+AT79-AU79),0)+IF(AND('Debt Setup'!$H$21&lt;&gt;"",'Debt Setup'!$H$21&lt;'Debt Setup'!$H$21),MAX(0,BA78+AX79-AY79),0))))))</x:f>
      </x:c>
      <x:c r="BA79" s="54" t="str">
        <x:f>IF('Debt Setup'!$F$3=0,"",MAX(0,BA78+AX79-AY79-AZ79))</x:f>
      </x:c>
    </x:row>
    <x:row r="80">
      <x:c r="A80" t="n">
        <x:v>75</x:v>
      </x:c>
      <x:c r="B80" s="86" t="str">
        <x:f>IF('Debt Setup'!$F$3=0,"",DATE(YEAR('Debt Setup'!$B$6),MONTH('Debt Setup'!$B$6)+A80-1,1))</x:f>
      </x:c>
      <x:c r="C80" s="54" t="str">
        <x:f>IF('Debt Setup'!$F$3=0,"",I80+M80+Q80+U80+Y80+AC80+AG80+AK80+AO80+AS80+AW80+BA80)</x:f>
      </x:c>
      <x:c r="D80" s="54" t="str">
        <x:f>IF('Debt Setup'!$F$3=0,"",G80+H80+K80+L80+O80+P80+S80+T80+W80+X80+AA80+AB80+AE80+AF80+AI80+AJ80+AM80+AN80+AQ80+AR80+AU80+AV80+AY80+AZ80)</x:f>
      </x:c>
      <x:c r="E80" s="54" t="str">
        <x:f>IF('Debt Setup'!$F$3=0,"",F80+J80+N80+R80+V80+Z80+AD80+AH80+AL80+AP80+AT80+AX80)</x:f>
      </x:c>
      <x:c r="F80" s="54" t="str">
        <x:f>IF('Debt Setup'!$F$3=0,"",IF(I79&lt;=0,0,I79*'Debt Setup'!$D$10/100/12))</x:f>
      </x:c>
      <x:c r="G80" s="54" t="str">
        <x:f>IF('Debt Setup'!$F$3=0,"",IF('Debt Setup'!$H$10="",0,MIN('Debt Setup'!$E$10,MAX(0,I79+F80))))</x:f>
      </x:c>
      <x:c r="H80" s="54" t="str">
        <x:f>IF('Debt Setup'!$F$3=0,"",IF('Debt Setup'!$H$10="",0,MIN(MAX(0,I79+F80-G80),MAX(0,'Debt Setup'!$F$5-(G80+K80+O80+S80+W80+AA80+AE80+AI80+AM80+AQ80+AU80+AY80)-(IF(AND('Debt Setup'!$H$10&lt;&gt;"",'Debt Setup'!$H$10&lt;'Debt Setup'!$H$10),MAX(0,I79+F80-G80),0)+IF(AND('Debt Setup'!$H$11&lt;&gt;"",'Debt Setup'!$H$11&lt;'Debt Setup'!$H$10),MAX(0,M79+J80-K80),0)+IF(AND('Debt Setup'!$H$12&lt;&gt;"",'Debt Setup'!$H$12&lt;'Debt Setup'!$H$10),MAX(0,Q79+N80-O80),0)+IF(AND('Debt Setup'!$H$13&lt;&gt;"",'Debt Setup'!$H$13&lt;'Debt Setup'!$H$10),MAX(0,U79+R80-S80),0)+IF(AND('Debt Setup'!$H$14&lt;&gt;"",'Debt Setup'!$H$14&lt;'Debt Setup'!$H$10),MAX(0,Y79+V80-W80),0)+IF(AND('Debt Setup'!$H$15&lt;&gt;"",'Debt Setup'!$H$15&lt;'Debt Setup'!$H$10),MAX(0,AC79+Z80-AA80),0)+IF(AND('Debt Setup'!$H$16&lt;&gt;"",'Debt Setup'!$H$16&lt;'Debt Setup'!$H$10),MAX(0,AG79+AD80-AE80),0)+IF(AND('Debt Setup'!$H$17&lt;&gt;"",'Debt Setup'!$H$17&lt;'Debt Setup'!$H$10),MAX(0,AK79+AH80-AI80),0)+IF(AND('Debt Setup'!$H$18&lt;&gt;"",'Debt Setup'!$H$18&lt;'Debt Setup'!$H$10),MAX(0,AO79+AL80-AM80),0)+IF(AND('Debt Setup'!$H$19&lt;&gt;"",'Debt Setup'!$H$19&lt;'Debt Setup'!$H$10),MAX(0,AS79+AP80-AQ80),0)+IF(AND('Debt Setup'!$H$20&lt;&gt;"",'Debt Setup'!$H$20&lt;'Debt Setup'!$H$10),MAX(0,AW79+AT80-AU80),0)+IF(AND('Debt Setup'!$H$21&lt;&gt;"",'Debt Setup'!$H$21&lt;'Debt Setup'!$H$10),MAX(0,BA79+AX80-AY80),0))))))</x:f>
      </x:c>
      <x:c r="I80" s="54" t="str">
        <x:f>IF('Debt Setup'!$F$3=0,"",MAX(0,I79+F80-G80-H80))</x:f>
      </x:c>
      <x:c r="J80" s="54" t="str">
        <x:f>IF('Debt Setup'!$F$3=0,"",IF(M79&lt;=0,0,M79*'Debt Setup'!$D$11/100/12))</x:f>
      </x:c>
      <x:c r="K80" s="54" t="str">
        <x:f>IF('Debt Setup'!$F$3=0,"",IF('Debt Setup'!$H$11="",0,MIN('Debt Setup'!$E$11,MAX(0,M79+J80))))</x:f>
      </x:c>
      <x:c r="L80" s="54" t="str">
        <x:f>IF('Debt Setup'!$F$3=0,"",IF('Debt Setup'!$H$11="",0,MIN(MAX(0,M79+J80-K80),MAX(0,'Debt Setup'!$F$5-(G80+K80+O80+S80+W80+AA80+AE80+AI80+AM80+AQ80+AU80+AY80)-(IF(AND('Debt Setup'!$H$10&lt;&gt;"",'Debt Setup'!$H$10&lt;'Debt Setup'!$H$11),MAX(0,I79+F80-G80),0)+IF(AND('Debt Setup'!$H$11&lt;&gt;"",'Debt Setup'!$H$11&lt;'Debt Setup'!$H$11),MAX(0,M79+J80-K80),0)+IF(AND('Debt Setup'!$H$12&lt;&gt;"",'Debt Setup'!$H$12&lt;'Debt Setup'!$H$11),MAX(0,Q79+N80-O80),0)+IF(AND('Debt Setup'!$H$13&lt;&gt;"",'Debt Setup'!$H$13&lt;'Debt Setup'!$H$11),MAX(0,U79+R80-S80),0)+IF(AND('Debt Setup'!$H$14&lt;&gt;"",'Debt Setup'!$H$14&lt;'Debt Setup'!$H$11),MAX(0,Y79+V80-W80),0)+IF(AND('Debt Setup'!$H$15&lt;&gt;"",'Debt Setup'!$H$15&lt;'Debt Setup'!$H$11),MAX(0,AC79+Z80-AA80),0)+IF(AND('Debt Setup'!$H$16&lt;&gt;"",'Debt Setup'!$H$16&lt;'Debt Setup'!$H$11),MAX(0,AG79+AD80-AE80),0)+IF(AND('Debt Setup'!$H$17&lt;&gt;"",'Debt Setup'!$H$17&lt;'Debt Setup'!$H$11),MAX(0,AK79+AH80-AI80),0)+IF(AND('Debt Setup'!$H$18&lt;&gt;"",'Debt Setup'!$H$18&lt;'Debt Setup'!$H$11),MAX(0,AO79+AL80-AM80),0)+IF(AND('Debt Setup'!$H$19&lt;&gt;"",'Debt Setup'!$H$19&lt;'Debt Setup'!$H$11),MAX(0,AS79+AP80-AQ80),0)+IF(AND('Debt Setup'!$H$20&lt;&gt;"",'Debt Setup'!$H$20&lt;'Debt Setup'!$H$11),MAX(0,AW79+AT80-AU80),0)+IF(AND('Debt Setup'!$H$21&lt;&gt;"",'Debt Setup'!$H$21&lt;'Debt Setup'!$H$11),MAX(0,BA79+AX80-AY80),0))))))</x:f>
      </x:c>
      <x:c r="M80" s="54" t="str">
        <x:f>IF('Debt Setup'!$F$3=0,"",MAX(0,M79+J80-K80-L80))</x:f>
      </x:c>
      <x:c r="N80" s="54" t="str">
        <x:f>IF('Debt Setup'!$F$3=0,"",IF(Q79&lt;=0,0,Q79*'Debt Setup'!$D$12/100/12))</x:f>
      </x:c>
      <x:c r="O80" s="54" t="str">
        <x:f>IF('Debt Setup'!$F$3=0,"",IF('Debt Setup'!$H$12="",0,MIN('Debt Setup'!$E$12,MAX(0,Q79+N80))))</x:f>
      </x:c>
      <x:c r="P80" s="54" t="str">
        <x:f>IF('Debt Setup'!$F$3=0,"",IF('Debt Setup'!$H$12="",0,MIN(MAX(0,Q79+N80-O80),MAX(0,'Debt Setup'!$F$5-(G80+K80+O80+S80+W80+AA80+AE80+AI80+AM80+AQ80+AU80+AY80)-(IF(AND('Debt Setup'!$H$10&lt;&gt;"",'Debt Setup'!$H$10&lt;'Debt Setup'!$H$12),MAX(0,I79+F80-G80),0)+IF(AND('Debt Setup'!$H$11&lt;&gt;"",'Debt Setup'!$H$11&lt;'Debt Setup'!$H$12),MAX(0,M79+J80-K80),0)+IF(AND('Debt Setup'!$H$12&lt;&gt;"",'Debt Setup'!$H$12&lt;'Debt Setup'!$H$12),MAX(0,Q79+N80-O80),0)+IF(AND('Debt Setup'!$H$13&lt;&gt;"",'Debt Setup'!$H$13&lt;'Debt Setup'!$H$12),MAX(0,U79+R80-S80),0)+IF(AND('Debt Setup'!$H$14&lt;&gt;"",'Debt Setup'!$H$14&lt;'Debt Setup'!$H$12),MAX(0,Y79+V80-W80),0)+IF(AND('Debt Setup'!$H$15&lt;&gt;"",'Debt Setup'!$H$15&lt;'Debt Setup'!$H$12),MAX(0,AC79+Z80-AA80),0)+IF(AND('Debt Setup'!$H$16&lt;&gt;"",'Debt Setup'!$H$16&lt;'Debt Setup'!$H$12),MAX(0,AG79+AD80-AE80),0)+IF(AND('Debt Setup'!$H$17&lt;&gt;"",'Debt Setup'!$H$17&lt;'Debt Setup'!$H$12),MAX(0,AK79+AH80-AI80),0)+IF(AND('Debt Setup'!$H$18&lt;&gt;"",'Debt Setup'!$H$18&lt;'Debt Setup'!$H$12),MAX(0,AO79+AL80-AM80),0)+IF(AND('Debt Setup'!$H$19&lt;&gt;"",'Debt Setup'!$H$19&lt;'Debt Setup'!$H$12),MAX(0,AS79+AP80-AQ80),0)+IF(AND('Debt Setup'!$H$20&lt;&gt;"",'Debt Setup'!$H$20&lt;'Debt Setup'!$H$12),MAX(0,AW79+AT80-AU80),0)+IF(AND('Debt Setup'!$H$21&lt;&gt;"",'Debt Setup'!$H$21&lt;'Debt Setup'!$H$12),MAX(0,BA79+AX80-AY80),0))))))</x:f>
      </x:c>
      <x:c r="Q80" s="54" t="str">
        <x:f>IF('Debt Setup'!$F$3=0,"",MAX(0,Q79+N80-O80-P80))</x:f>
      </x:c>
      <x:c r="R80" s="54" t="str">
        <x:f>IF('Debt Setup'!$F$3=0,"",IF(U79&lt;=0,0,U79*'Debt Setup'!$D$13/100/12))</x:f>
      </x:c>
      <x:c r="S80" s="54" t="str">
        <x:f>IF('Debt Setup'!$F$3=0,"",IF('Debt Setup'!$H$13="",0,MIN('Debt Setup'!$E$13,MAX(0,U79+R80))))</x:f>
      </x:c>
      <x:c r="T80" s="54" t="str">
        <x:f>IF('Debt Setup'!$F$3=0,"",IF('Debt Setup'!$H$13="",0,MIN(MAX(0,U79+R80-S80),MAX(0,'Debt Setup'!$F$5-(G80+K80+O80+S80+W80+AA80+AE80+AI80+AM80+AQ80+AU80+AY80)-(IF(AND('Debt Setup'!$H$10&lt;&gt;"",'Debt Setup'!$H$10&lt;'Debt Setup'!$H$13),MAX(0,I79+F80-G80),0)+IF(AND('Debt Setup'!$H$11&lt;&gt;"",'Debt Setup'!$H$11&lt;'Debt Setup'!$H$13),MAX(0,M79+J80-K80),0)+IF(AND('Debt Setup'!$H$12&lt;&gt;"",'Debt Setup'!$H$12&lt;'Debt Setup'!$H$13),MAX(0,Q79+N80-O80),0)+IF(AND('Debt Setup'!$H$13&lt;&gt;"",'Debt Setup'!$H$13&lt;'Debt Setup'!$H$13),MAX(0,U79+R80-S80),0)+IF(AND('Debt Setup'!$H$14&lt;&gt;"",'Debt Setup'!$H$14&lt;'Debt Setup'!$H$13),MAX(0,Y79+V80-W80),0)+IF(AND('Debt Setup'!$H$15&lt;&gt;"",'Debt Setup'!$H$15&lt;'Debt Setup'!$H$13),MAX(0,AC79+Z80-AA80),0)+IF(AND('Debt Setup'!$H$16&lt;&gt;"",'Debt Setup'!$H$16&lt;'Debt Setup'!$H$13),MAX(0,AG79+AD80-AE80),0)+IF(AND('Debt Setup'!$H$17&lt;&gt;"",'Debt Setup'!$H$17&lt;'Debt Setup'!$H$13),MAX(0,AK79+AH80-AI80),0)+IF(AND('Debt Setup'!$H$18&lt;&gt;"",'Debt Setup'!$H$18&lt;'Debt Setup'!$H$13),MAX(0,AO79+AL80-AM80),0)+IF(AND('Debt Setup'!$H$19&lt;&gt;"",'Debt Setup'!$H$19&lt;'Debt Setup'!$H$13),MAX(0,AS79+AP80-AQ80),0)+IF(AND('Debt Setup'!$H$20&lt;&gt;"",'Debt Setup'!$H$20&lt;'Debt Setup'!$H$13),MAX(0,AW79+AT80-AU80),0)+IF(AND('Debt Setup'!$H$21&lt;&gt;"",'Debt Setup'!$H$21&lt;'Debt Setup'!$H$13),MAX(0,BA79+AX80-AY80),0))))))</x:f>
      </x:c>
      <x:c r="U80" s="54" t="str">
        <x:f>IF('Debt Setup'!$F$3=0,"",MAX(0,U79+R80-S80-T80))</x:f>
      </x:c>
      <x:c r="V80" s="54" t="str">
        <x:f>IF('Debt Setup'!$F$3=0,"",IF(Y79&lt;=0,0,Y79*'Debt Setup'!$D$14/100/12))</x:f>
      </x:c>
      <x:c r="W80" s="54" t="str">
        <x:f>IF('Debt Setup'!$F$3=0,"",IF('Debt Setup'!$H$14="",0,MIN('Debt Setup'!$E$14,MAX(0,Y79+V80))))</x:f>
      </x:c>
      <x:c r="X80" s="54" t="str">
        <x:f>IF('Debt Setup'!$F$3=0,"",IF('Debt Setup'!$H$14="",0,MIN(MAX(0,Y79+V80-W80),MAX(0,'Debt Setup'!$F$5-(G80+K80+O80+S80+W80+AA80+AE80+AI80+AM80+AQ80+AU80+AY80)-(IF(AND('Debt Setup'!$H$10&lt;&gt;"",'Debt Setup'!$H$10&lt;'Debt Setup'!$H$14),MAX(0,I79+F80-G80),0)+IF(AND('Debt Setup'!$H$11&lt;&gt;"",'Debt Setup'!$H$11&lt;'Debt Setup'!$H$14),MAX(0,M79+J80-K80),0)+IF(AND('Debt Setup'!$H$12&lt;&gt;"",'Debt Setup'!$H$12&lt;'Debt Setup'!$H$14),MAX(0,Q79+N80-O80),0)+IF(AND('Debt Setup'!$H$13&lt;&gt;"",'Debt Setup'!$H$13&lt;'Debt Setup'!$H$14),MAX(0,U79+R80-S80),0)+IF(AND('Debt Setup'!$H$14&lt;&gt;"",'Debt Setup'!$H$14&lt;'Debt Setup'!$H$14),MAX(0,Y79+V80-W80),0)+IF(AND('Debt Setup'!$H$15&lt;&gt;"",'Debt Setup'!$H$15&lt;'Debt Setup'!$H$14),MAX(0,AC79+Z80-AA80),0)+IF(AND('Debt Setup'!$H$16&lt;&gt;"",'Debt Setup'!$H$16&lt;'Debt Setup'!$H$14),MAX(0,AG79+AD80-AE80),0)+IF(AND('Debt Setup'!$H$17&lt;&gt;"",'Debt Setup'!$H$17&lt;'Debt Setup'!$H$14),MAX(0,AK79+AH80-AI80),0)+IF(AND('Debt Setup'!$H$18&lt;&gt;"",'Debt Setup'!$H$18&lt;'Debt Setup'!$H$14),MAX(0,AO79+AL80-AM80),0)+IF(AND('Debt Setup'!$H$19&lt;&gt;"",'Debt Setup'!$H$19&lt;'Debt Setup'!$H$14),MAX(0,AS79+AP80-AQ80),0)+IF(AND('Debt Setup'!$H$20&lt;&gt;"",'Debt Setup'!$H$20&lt;'Debt Setup'!$H$14),MAX(0,AW79+AT80-AU80),0)+IF(AND('Debt Setup'!$H$21&lt;&gt;"",'Debt Setup'!$H$21&lt;'Debt Setup'!$H$14),MAX(0,BA79+AX80-AY80),0))))))</x:f>
      </x:c>
      <x:c r="Y80" s="54" t="str">
        <x:f>IF('Debt Setup'!$F$3=0,"",MAX(0,Y79+V80-W80-X80))</x:f>
      </x:c>
      <x:c r="Z80" s="54" t="str">
        <x:f>IF('Debt Setup'!$F$3=0,"",IF(AC79&lt;=0,0,AC79*'Debt Setup'!$D$15/100/12))</x:f>
      </x:c>
      <x:c r="AA80" s="54" t="str">
        <x:f>IF('Debt Setup'!$F$3=0,"",IF('Debt Setup'!$H$15="",0,MIN('Debt Setup'!$E$15,MAX(0,AC79+Z80))))</x:f>
      </x:c>
      <x:c r="AB80" s="54" t="str">
        <x:f>IF('Debt Setup'!$F$3=0,"",IF('Debt Setup'!$H$15="",0,MIN(MAX(0,AC79+Z80-AA80),MAX(0,'Debt Setup'!$F$5-(G80+K80+O80+S80+W80+AA80+AE80+AI80+AM80+AQ80+AU80+AY80)-(IF(AND('Debt Setup'!$H$10&lt;&gt;"",'Debt Setup'!$H$10&lt;'Debt Setup'!$H$15),MAX(0,I79+F80-G80),0)+IF(AND('Debt Setup'!$H$11&lt;&gt;"",'Debt Setup'!$H$11&lt;'Debt Setup'!$H$15),MAX(0,M79+J80-K80),0)+IF(AND('Debt Setup'!$H$12&lt;&gt;"",'Debt Setup'!$H$12&lt;'Debt Setup'!$H$15),MAX(0,Q79+N80-O80),0)+IF(AND('Debt Setup'!$H$13&lt;&gt;"",'Debt Setup'!$H$13&lt;'Debt Setup'!$H$15),MAX(0,U79+R80-S80),0)+IF(AND('Debt Setup'!$H$14&lt;&gt;"",'Debt Setup'!$H$14&lt;'Debt Setup'!$H$15),MAX(0,Y79+V80-W80),0)+IF(AND('Debt Setup'!$H$15&lt;&gt;"",'Debt Setup'!$H$15&lt;'Debt Setup'!$H$15),MAX(0,AC79+Z80-AA80),0)+IF(AND('Debt Setup'!$H$16&lt;&gt;"",'Debt Setup'!$H$16&lt;'Debt Setup'!$H$15),MAX(0,AG79+AD80-AE80),0)+IF(AND('Debt Setup'!$H$17&lt;&gt;"",'Debt Setup'!$H$17&lt;'Debt Setup'!$H$15),MAX(0,AK79+AH80-AI80),0)+IF(AND('Debt Setup'!$H$18&lt;&gt;"",'Debt Setup'!$H$18&lt;'Debt Setup'!$H$15),MAX(0,AO79+AL80-AM80),0)+IF(AND('Debt Setup'!$H$19&lt;&gt;"",'Debt Setup'!$H$19&lt;'Debt Setup'!$H$15),MAX(0,AS79+AP80-AQ80),0)+IF(AND('Debt Setup'!$H$20&lt;&gt;"",'Debt Setup'!$H$20&lt;'Debt Setup'!$H$15),MAX(0,AW79+AT80-AU80),0)+IF(AND('Debt Setup'!$H$21&lt;&gt;"",'Debt Setup'!$H$21&lt;'Debt Setup'!$H$15),MAX(0,BA79+AX80-AY80),0))))))</x:f>
      </x:c>
      <x:c r="AC80" s="54" t="str">
        <x:f>IF('Debt Setup'!$F$3=0,"",MAX(0,AC79+Z80-AA80-AB80))</x:f>
      </x:c>
      <x:c r="AD80" s="54" t="str">
        <x:f>IF('Debt Setup'!$F$3=0,"",IF(AG79&lt;=0,0,AG79*'Debt Setup'!$D$16/100/12))</x:f>
      </x:c>
      <x:c r="AE80" s="54" t="str">
        <x:f>IF('Debt Setup'!$F$3=0,"",IF('Debt Setup'!$H$16="",0,MIN('Debt Setup'!$E$16,MAX(0,AG79+AD80))))</x:f>
      </x:c>
      <x:c r="AF80" s="54" t="str">
        <x:f>IF('Debt Setup'!$F$3=0,"",IF('Debt Setup'!$H$16="",0,MIN(MAX(0,AG79+AD80-AE80),MAX(0,'Debt Setup'!$F$5-(G80+K80+O80+S80+W80+AA80+AE80+AI80+AM80+AQ80+AU80+AY80)-(IF(AND('Debt Setup'!$H$10&lt;&gt;"",'Debt Setup'!$H$10&lt;'Debt Setup'!$H$16),MAX(0,I79+F80-G80),0)+IF(AND('Debt Setup'!$H$11&lt;&gt;"",'Debt Setup'!$H$11&lt;'Debt Setup'!$H$16),MAX(0,M79+J80-K80),0)+IF(AND('Debt Setup'!$H$12&lt;&gt;"",'Debt Setup'!$H$12&lt;'Debt Setup'!$H$16),MAX(0,Q79+N80-O80),0)+IF(AND('Debt Setup'!$H$13&lt;&gt;"",'Debt Setup'!$H$13&lt;'Debt Setup'!$H$16),MAX(0,U79+R80-S80),0)+IF(AND('Debt Setup'!$H$14&lt;&gt;"",'Debt Setup'!$H$14&lt;'Debt Setup'!$H$16),MAX(0,Y79+V80-W80),0)+IF(AND('Debt Setup'!$H$15&lt;&gt;"",'Debt Setup'!$H$15&lt;'Debt Setup'!$H$16),MAX(0,AC79+Z80-AA80),0)+IF(AND('Debt Setup'!$H$16&lt;&gt;"",'Debt Setup'!$H$16&lt;'Debt Setup'!$H$16),MAX(0,AG79+AD80-AE80),0)+IF(AND('Debt Setup'!$H$17&lt;&gt;"",'Debt Setup'!$H$17&lt;'Debt Setup'!$H$16),MAX(0,AK79+AH80-AI80),0)+IF(AND('Debt Setup'!$H$18&lt;&gt;"",'Debt Setup'!$H$18&lt;'Debt Setup'!$H$16),MAX(0,AO79+AL80-AM80),0)+IF(AND('Debt Setup'!$H$19&lt;&gt;"",'Debt Setup'!$H$19&lt;'Debt Setup'!$H$16),MAX(0,AS79+AP80-AQ80),0)+IF(AND('Debt Setup'!$H$20&lt;&gt;"",'Debt Setup'!$H$20&lt;'Debt Setup'!$H$16),MAX(0,AW79+AT80-AU80),0)+IF(AND('Debt Setup'!$H$21&lt;&gt;"",'Debt Setup'!$H$21&lt;'Debt Setup'!$H$16),MAX(0,BA79+AX80-AY80),0))))))</x:f>
      </x:c>
      <x:c r="AG80" s="54" t="str">
        <x:f>IF('Debt Setup'!$F$3=0,"",MAX(0,AG79+AD80-AE80-AF80))</x:f>
      </x:c>
      <x:c r="AH80" s="54" t="str">
        <x:f>IF('Debt Setup'!$F$3=0,"",IF(AK79&lt;=0,0,AK79*'Debt Setup'!$D$17/100/12))</x:f>
      </x:c>
      <x:c r="AI80" s="54" t="str">
        <x:f>IF('Debt Setup'!$F$3=0,"",IF('Debt Setup'!$H$17="",0,MIN('Debt Setup'!$E$17,MAX(0,AK79+AH80))))</x:f>
      </x:c>
      <x:c r="AJ80" s="54" t="str">
        <x:f>IF('Debt Setup'!$F$3=0,"",IF('Debt Setup'!$H$17="",0,MIN(MAX(0,AK79+AH80-AI80),MAX(0,'Debt Setup'!$F$5-(G80+K80+O80+S80+W80+AA80+AE80+AI80+AM80+AQ80+AU80+AY80)-(IF(AND('Debt Setup'!$H$10&lt;&gt;"",'Debt Setup'!$H$10&lt;'Debt Setup'!$H$17),MAX(0,I79+F80-G80),0)+IF(AND('Debt Setup'!$H$11&lt;&gt;"",'Debt Setup'!$H$11&lt;'Debt Setup'!$H$17),MAX(0,M79+J80-K80),0)+IF(AND('Debt Setup'!$H$12&lt;&gt;"",'Debt Setup'!$H$12&lt;'Debt Setup'!$H$17),MAX(0,Q79+N80-O80),0)+IF(AND('Debt Setup'!$H$13&lt;&gt;"",'Debt Setup'!$H$13&lt;'Debt Setup'!$H$17),MAX(0,U79+R80-S80),0)+IF(AND('Debt Setup'!$H$14&lt;&gt;"",'Debt Setup'!$H$14&lt;'Debt Setup'!$H$17),MAX(0,Y79+V80-W80),0)+IF(AND('Debt Setup'!$H$15&lt;&gt;"",'Debt Setup'!$H$15&lt;'Debt Setup'!$H$17),MAX(0,AC79+Z80-AA80),0)+IF(AND('Debt Setup'!$H$16&lt;&gt;"",'Debt Setup'!$H$16&lt;'Debt Setup'!$H$17),MAX(0,AG79+AD80-AE80),0)+IF(AND('Debt Setup'!$H$17&lt;&gt;"",'Debt Setup'!$H$17&lt;'Debt Setup'!$H$17),MAX(0,AK79+AH80-AI80),0)+IF(AND('Debt Setup'!$H$18&lt;&gt;"",'Debt Setup'!$H$18&lt;'Debt Setup'!$H$17),MAX(0,AO79+AL80-AM80),0)+IF(AND('Debt Setup'!$H$19&lt;&gt;"",'Debt Setup'!$H$19&lt;'Debt Setup'!$H$17),MAX(0,AS79+AP80-AQ80),0)+IF(AND('Debt Setup'!$H$20&lt;&gt;"",'Debt Setup'!$H$20&lt;'Debt Setup'!$H$17),MAX(0,AW79+AT80-AU80),0)+IF(AND('Debt Setup'!$H$21&lt;&gt;"",'Debt Setup'!$H$21&lt;'Debt Setup'!$H$17),MAX(0,BA79+AX80-AY80),0))))))</x:f>
      </x:c>
      <x:c r="AK80" s="54" t="str">
        <x:f>IF('Debt Setup'!$F$3=0,"",MAX(0,AK79+AH80-AI80-AJ80))</x:f>
      </x:c>
      <x:c r="AL80" s="54" t="str">
        <x:f>IF('Debt Setup'!$F$3=0,"",IF(AO79&lt;=0,0,AO79*'Debt Setup'!$D$18/100/12))</x:f>
      </x:c>
      <x:c r="AM80" s="54" t="str">
        <x:f>IF('Debt Setup'!$F$3=0,"",IF('Debt Setup'!$H$18="",0,MIN('Debt Setup'!$E$18,MAX(0,AO79+AL80))))</x:f>
      </x:c>
      <x:c r="AN80" s="54" t="str">
        <x:f>IF('Debt Setup'!$F$3=0,"",IF('Debt Setup'!$H$18="",0,MIN(MAX(0,AO79+AL80-AM80),MAX(0,'Debt Setup'!$F$5-(G80+K80+O80+S80+W80+AA80+AE80+AI80+AM80+AQ80+AU80+AY80)-(IF(AND('Debt Setup'!$H$10&lt;&gt;"",'Debt Setup'!$H$10&lt;'Debt Setup'!$H$18),MAX(0,I79+F80-G80),0)+IF(AND('Debt Setup'!$H$11&lt;&gt;"",'Debt Setup'!$H$11&lt;'Debt Setup'!$H$18),MAX(0,M79+J80-K80),0)+IF(AND('Debt Setup'!$H$12&lt;&gt;"",'Debt Setup'!$H$12&lt;'Debt Setup'!$H$18),MAX(0,Q79+N80-O80),0)+IF(AND('Debt Setup'!$H$13&lt;&gt;"",'Debt Setup'!$H$13&lt;'Debt Setup'!$H$18),MAX(0,U79+R80-S80),0)+IF(AND('Debt Setup'!$H$14&lt;&gt;"",'Debt Setup'!$H$14&lt;'Debt Setup'!$H$18),MAX(0,Y79+V80-W80),0)+IF(AND('Debt Setup'!$H$15&lt;&gt;"",'Debt Setup'!$H$15&lt;'Debt Setup'!$H$18),MAX(0,AC79+Z80-AA80),0)+IF(AND('Debt Setup'!$H$16&lt;&gt;"",'Debt Setup'!$H$16&lt;'Debt Setup'!$H$18),MAX(0,AG79+AD80-AE80),0)+IF(AND('Debt Setup'!$H$17&lt;&gt;"",'Debt Setup'!$H$17&lt;'Debt Setup'!$H$18),MAX(0,AK79+AH80-AI80),0)+IF(AND('Debt Setup'!$H$18&lt;&gt;"",'Debt Setup'!$H$18&lt;'Debt Setup'!$H$18),MAX(0,AO79+AL80-AM80),0)+IF(AND('Debt Setup'!$H$19&lt;&gt;"",'Debt Setup'!$H$19&lt;'Debt Setup'!$H$18),MAX(0,AS79+AP80-AQ80),0)+IF(AND('Debt Setup'!$H$20&lt;&gt;"",'Debt Setup'!$H$20&lt;'Debt Setup'!$H$18),MAX(0,AW79+AT80-AU80),0)+IF(AND('Debt Setup'!$H$21&lt;&gt;"",'Debt Setup'!$H$21&lt;'Debt Setup'!$H$18),MAX(0,BA79+AX80-AY80),0))))))</x:f>
      </x:c>
      <x:c r="AO80" s="54" t="str">
        <x:f>IF('Debt Setup'!$F$3=0,"",MAX(0,AO79+AL80-AM80-AN80))</x:f>
      </x:c>
      <x:c r="AP80" s="54" t="str">
        <x:f>IF('Debt Setup'!$F$3=0,"",IF(AS79&lt;=0,0,AS79*'Debt Setup'!$D$19/100/12))</x:f>
      </x:c>
      <x:c r="AQ80" s="54" t="str">
        <x:f>IF('Debt Setup'!$F$3=0,"",IF('Debt Setup'!$H$19="",0,MIN('Debt Setup'!$E$19,MAX(0,AS79+AP80))))</x:f>
      </x:c>
      <x:c r="AR80" s="54" t="str">
        <x:f>IF('Debt Setup'!$F$3=0,"",IF('Debt Setup'!$H$19="",0,MIN(MAX(0,AS79+AP80-AQ80),MAX(0,'Debt Setup'!$F$5-(G80+K80+O80+S80+W80+AA80+AE80+AI80+AM80+AQ80+AU80+AY80)-(IF(AND('Debt Setup'!$H$10&lt;&gt;"",'Debt Setup'!$H$10&lt;'Debt Setup'!$H$19),MAX(0,I79+F80-G80),0)+IF(AND('Debt Setup'!$H$11&lt;&gt;"",'Debt Setup'!$H$11&lt;'Debt Setup'!$H$19),MAX(0,M79+J80-K80),0)+IF(AND('Debt Setup'!$H$12&lt;&gt;"",'Debt Setup'!$H$12&lt;'Debt Setup'!$H$19),MAX(0,Q79+N80-O80),0)+IF(AND('Debt Setup'!$H$13&lt;&gt;"",'Debt Setup'!$H$13&lt;'Debt Setup'!$H$19),MAX(0,U79+R80-S80),0)+IF(AND('Debt Setup'!$H$14&lt;&gt;"",'Debt Setup'!$H$14&lt;'Debt Setup'!$H$19),MAX(0,Y79+V80-W80),0)+IF(AND('Debt Setup'!$H$15&lt;&gt;"",'Debt Setup'!$H$15&lt;'Debt Setup'!$H$19),MAX(0,AC79+Z80-AA80),0)+IF(AND('Debt Setup'!$H$16&lt;&gt;"",'Debt Setup'!$H$16&lt;'Debt Setup'!$H$19),MAX(0,AG79+AD80-AE80),0)+IF(AND('Debt Setup'!$H$17&lt;&gt;"",'Debt Setup'!$H$17&lt;'Debt Setup'!$H$19),MAX(0,AK79+AH80-AI80),0)+IF(AND('Debt Setup'!$H$18&lt;&gt;"",'Debt Setup'!$H$18&lt;'Debt Setup'!$H$19),MAX(0,AO79+AL80-AM80),0)+IF(AND('Debt Setup'!$H$19&lt;&gt;"",'Debt Setup'!$H$19&lt;'Debt Setup'!$H$19),MAX(0,AS79+AP80-AQ80),0)+IF(AND('Debt Setup'!$H$20&lt;&gt;"",'Debt Setup'!$H$20&lt;'Debt Setup'!$H$19),MAX(0,AW79+AT80-AU80),0)+IF(AND('Debt Setup'!$H$21&lt;&gt;"",'Debt Setup'!$H$21&lt;'Debt Setup'!$H$19),MAX(0,BA79+AX80-AY80),0))))))</x:f>
      </x:c>
      <x:c r="AS80" s="54" t="str">
        <x:f>IF('Debt Setup'!$F$3=0,"",MAX(0,AS79+AP80-AQ80-AR80))</x:f>
      </x:c>
      <x:c r="AT80" s="54" t="str">
        <x:f>IF('Debt Setup'!$F$3=0,"",IF(AW79&lt;=0,0,AW79*'Debt Setup'!$D$20/100/12))</x:f>
      </x:c>
      <x:c r="AU80" s="54" t="str">
        <x:f>IF('Debt Setup'!$F$3=0,"",IF('Debt Setup'!$H$20="",0,MIN('Debt Setup'!$E$20,MAX(0,AW79+AT80))))</x:f>
      </x:c>
      <x:c r="AV80" s="54" t="str">
        <x:f>IF('Debt Setup'!$F$3=0,"",IF('Debt Setup'!$H$20="",0,MIN(MAX(0,AW79+AT80-AU80),MAX(0,'Debt Setup'!$F$5-(G80+K80+O80+S80+W80+AA80+AE80+AI80+AM80+AQ80+AU80+AY80)-(IF(AND('Debt Setup'!$H$10&lt;&gt;"",'Debt Setup'!$H$10&lt;'Debt Setup'!$H$20),MAX(0,I79+F80-G80),0)+IF(AND('Debt Setup'!$H$11&lt;&gt;"",'Debt Setup'!$H$11&lt;'Debt Setup'!$H$20),MAX(0,M79+J80-K80),0)+IF(AND('Debt Setup'!$H$12&lt;&gt;"",'Debt Setup'!$H$12&lt;'Debt Setup'!$H$20),MAX(0,Q79+N80-O80),0)+IF(AND('Debt Setup'!$H$13&lt;&gt;"",'Debt Setup'!$H$13&lt;'Debt Setup'!$H$20),MAX(0,U79+R80-S80),0)+IF(AND('Debt Setup'!$H$14&lt;&gt;"",'Debt Setup'!$H$14&lt;'Debt Setup'!$H$20),MAX(0,Y79+V80-W80),0)+IF(AND('Debt Setup'!$H$15&lt;&gt;"",'Debt Setup'!$H$15&lt;'Debt Setup'!$H$20),MAX(0,AC79+Z80-AA80),0)+IF(AND('Debt Setup'!$H$16&lt;&gt;"",'Debt Setup'!$H$16&lt;'Debt Setup'!$H$20),MAX(0,AG79+AD80-AE80),0)+IF(AND('Debt Setup'!$H$17&lt;&gt;"",'Debt Setup'!$H$17&lt;'Debt Setup'!$H$20),MAX(0,AK79+AH80-AI80),0)+IF(AND('Debt Setup'!$H$18&lt;&gt;"",'Debt Setup'!$H$18&lt;'Debt Setup'!$H$20),MAX(0,AO79+AL80-AM80),0)+IF(AND('Debt Setup'!$H$19&lt;&gt;"",'Debt Setup'!$H$19&lt;'Debt Setup'!$H$20),MAX(0,AS79+AP80-AQ80),0)+IF(AND('Debt Setup'!$H$20&lt;&gt;"",'Debt Setup'!$H$20&lt;'Debt Setup'!$H$20),MAX(0,AW79+AT80-AU80),0)+IF(AND('Debt Setup'!$H$21&lt;&gt;"",'Debt Setup'!$H$21&lt;'Debt Setup'!$H$20),MAX(0,BA79+AX80-AY80),0))))))</x:f>
      </x:c>
      <x:c r="AW80" s="54" t="str">
        <x:f>IF('Debt Setup'!$F$3=0,"",MAX(0,AW79+AT80-AU80-AV80))</x:f>
      </x:c>
      <x:c r="AX80" s="54" t="str">
        <x:f>IF('Debt Setup'!$F$3=0,"",IF(BA79&lt;=0,0,BA79*'Debt Setup'!$D$21/100/12))</x:f>
      </x:c>
      <x:c r="AY80" s="54" t="str">
        <x:f>IF('Debt Setup'!$F$3=0,"",IF('Debt Setup'!$H$21="",0,MIN('Debt Setup'!$E$21,MAX(0,BA79+AX80))))</x:f>
      </x:c>
      <x:c r="AZ80" s="54" t="str">
        <x:f>IF('Debt Setup'!$F$3=0,"",IF('Debt Setup'!$H$21="",0,MIN(MAX(0,BA79+AX80-AY80),MAX(0,'Debt Setup'!$F$5-(G80+K80+O80+S80+W80+AA80+AE80+AI80+AM80+AQ80+AU80+AY80)-(IF(AND('Debt Setup'!$H$10&lt;&gt;"",'Debt Setup'!$H$10&lt;'Debt Setup'!$H$21),MAX(0,I79+F80-G80),0)+IF(AND('Debt Setup'!$H$11&lt;&gt;"",'Debt Setup'!$H$11&lt;'Debt Setup'!$H$21),MAX(0,M79+J80-K80),0)+IF(AND('Debt Setup'!$H$12&lt;&gt;"",'Debt Setup'!$H$12&lt;'Debt Setup'!$H$21),MAX(0,Q79+N80-O80),0)+IF(AND('Debt Setup'!$H$13&lt;&gt;"",'Debt Setup'!$H$13&lt;'Debt Setup'!$H$21),MAX(0,U79+R80-S80),0)+IF(AND('Debt Setup'!$H$14&lt;&gt;"",'Debt Setup'!$H$14&lt;'Debt Setup'!$H$21),MAX(0,Y79+V80-W80),0)+IF(AND('Debt Setup'!$H$15&lt;&gt;"",'Debt Setup'!$H$15&lt;'Debt Setup'!$H$21),MAX(0,AC79+Z80-AA80),0)+IF(AND('Debt Setup'!$H$16&lt;&gt;"",'Debt Setup'!$H$16&lt;'Debt Setup'!$H$21),MAX(0,AG79+AD80-AE80),0)+IF(AND('Debt Setup'!$H$17&lt;&gt;"",'Debt Setup'!$H$17&lt;'Debt Setup'!$H$21),MAX(0,AK79+AH80-AI80),0)+IF(AND('Debt Setup'!$H$18&lt;&gt;"",'Debt Setup'!$H$18&lt;'Debt Setup'!$H$21),MAX(0,AO79+AL80-AM80),0)+IF(AND('Debt Setup'!$H$19&lt;&gt;"",'Debt Setup'!$H$19&lt;'Debt Setup'!$H$21),MAX(0,AS79+AP80-AQ80),0)+IF(AND('Debt Setup'!$H$20&lt;&gt;"",'Debt Setup'!$H$20&lt;'Debt Setup'!$H$21),MAX(0,AW79+AT80-AU80),0)+IF(AND('Debt Setup'!$H$21&lt;&gt;"",'Debt Setup'!$H$21&lt;'Debt Setup'!$H$21),MAX(0,BA79+AX80-AY80),0))))))</x:f>
      </x:c>
      <x:c r="BA80" s="54" t="str">
        <x:f>IF('Debt Setup'!$F$3=0,"",MAX(0,BA79+AX80-AY80-AZ80))</x:f>
      </x:c>
    </x:row>
    <x:row r="81">
      <x:c r="A81" t="n">
        <x:v>76</x:v>
      </x:c>
      <x:c r="B81" s="86" t="str">
        <x:f>IF('Debt Setup'!$F$3=0,"",DATE(YEAR('Debt Setup'!$B$6),MONTH('Debt Setup'!$B$6)+A81-1,1))</x:f>
      </x:c>
      <x:c r="C81" s="54" t="str">
        <x:f>IF('Debt Setup'!$F$3=0,"",I81+M81+Q81+U81+Y81+AC81+AG81+AK81+AO81+AS81+AW81+BA81)</x:f>
      </x:c>
      <x:c r="D81" s="54" t="str">
        <x:f>IF('Debt Setup'!$F$3=0,"",G81+H81+K81+L81+O81+P81+S81+T81+W81+X81+AA81+AB81+AE81+AF81+AI81+AJ81+AM81+AN81+AQ81+AR81+AU81+AV81+AY81+AZ81)</x:f>
      </x:c>
      <x:c r="E81" s="54" t="str">
        <x:f>IF('Debt Setup'!$F$3=0,"",F81+J81+N81+R81+V81+Z81+AD81+AH81+AL81+AP81+AT81+AX81)</x:f>
      </x:c>
      <x:c r="F81" s="54" t="str">
        <x:f>IF('Debt Setup'!$F$3=0,"",IF(I80&lt;=0,0,I80*'Debt Setup'!$D$10/100/12))</x:f>
      </x:c>
      <x:c r="G81" s="54" t="str">
        <x:f>IF('Debt Setup'!$F$3=0,"",IF('Debt Setup'!$H$10="",0,MIN('Debt Setup'!$E$10,MAX(0,I80+F81))))</x:f>
      </x:c>
      <x:c r="H81" s="54" t="str">
        <x:f>IF('Debt Setup'!$F$3=0,"",IF('Debt Setup'!$H$10="",0,MIN(MAX(0,I80+F81-G81),MAX(0,'Debt Setup'!$F$5-(G81+K81+O81+S81+W81+AA81+AE81+AI81+AM81+AQ81+AU81+AY81)-(IF(AND('Debt Setup'!$H$10&lt;&gt;"",'Debt Setup'!$H$10&lt;'Debt Setup'!$H$10),MAX(0,I80+F81-G81),0)+IF(AND('Debt Setup'!$H$11&lt;&gt;"",'Debt Setup'!$H$11&lt;'Debt Setup'!$H$10),MAX(0,M80+J81-K81),0)+IF(AND('Debt Setup'!$H$12&lt;&gt;"",'Debt Setup'!$H$12&lt;'Debt Setup'!$H$10),MAX(0,Q80+N81-O81),0)+IF(AND('Debt Setup'!$H$13&lt;&gt;"",'Debt Setup'!$H$13&lt;'Debt Setup'!$H$10),MAX(0,U80+R81-S81),0)+IF(AND('Debt Setup'!$H$14&lt;&gt;"",'Debt Setup'!$H$14&lt;'Debt Setup'!$H$10),MAX(0,Y80+V81-W81),0)+IF(AND('Debt Setup'!$H$15&lt;&gt;"",'Debt Setup'!$H$15&lt;'Debt Setup'!$H$10),MAX(0,AC80+Z81-AA81),0)+IF(AND('Debt Setup'!$H$16&lt;&gt;"",'Debt Setup'!$H$16&lt;'Debt Setup'!$H$10),MAX(0,AG80+AD81-AE81),0)+IF(AND('Debt Setup'!$H$17&lt;&gt;"",'Debt Setup'!$H$17&lt;'Debt Setup'!$H$10),MAX(0,AK80+AH81-AI81),0)+IF(AND('Debt Setup'!$H$18&lt;&gt;"",'Debt Setup'!$H$18&lt;'Debt Setup'!$H$10),MAX(0,AO80+AL81-AM81),0)+IF(AND('Debt Setup'!$H$19&lt;&gt;"",'Debt Setup'!$H$19&lt;'Debt Setup'!$H$10),MAX(0,AS80+AP81-AQ81),0)+IF(AND('Debt Setup'!$H$20&lt;&gt;"",'Debt Setup'!$H$20&lt;'Debt Setup'!$H$10),MAX(0,AW80+AT81-AU81),0)+IF(AND('Debt Setup'!$H$21&lt;&gt;"",'Debt Setup'!$H$21&lt;'Debt Setup'!$H$10),MAX(0,BA80+AX81-AY81),0))))))</x:f>
      </x:c>
      <x:c r="I81" s="54" t="str">
        <x:f>IF('Debt Setup'!$F$3=0,"",MAX(0,I80+F81-G81-H81))</x:f>
      </x:c>
      <x:c r="J81" s="54" t="str">
        <x:f>IF('Debt Setup'!$F$3=0,"",IF(M80&lt;=0,0,M80*'Debt Setup'!$D$11/100/12))</x:f>
      </x:c>
      <x:c r="K81" s="54" t="str">
        <x:f>IF('Debt Setup'!$F$3=0,"",IF('Debt Setup'!$H$11="",0,MIN('Debt Setup'!$E$11,MAX(0,M80+J81))))</x:f>
      </x:c>
      <x:c r="L81" s="54" t="str">
        <x:f>IF('Debt Setup'!$F$3=0,"",IF('Debt Setup'!$H$11="",0,MIN(MAX(0,M80+J81-K81),MAX(0,'Debt Setup'!$F$5-(G81+K81+O81+S81+W81+AA81+AE81+AI81+AM81+AQ81+AU81+AY81)-(IF(AND('Debt Setup'!$H$10&lt;&gt;"",'Debt Setup'!$H$10&lt;'Debt Setup'!$H$11),MAX(0,I80+F81-G81),0)+IF(AND('Debt Setup'!$H$11&lt;&gt;"",'Debt Setup'!$H$11&lt;'Debt Setup'!$H$11),MAX(0,M80+J81-K81),0)+IF(AND('Debt Setup'!$H$12&lt;&gt;"",'Debt Setup'!$H$12&lt;'Debt Setup'!$H$11),MAX(0,Q80+N81-O81),0)+IF(AND('Debt Setup'!$H$13&lt;&gt;"",'Debt Setup'!$H$13&lt;'Debt Setup'!$H$11),MAX(0,U80+R81-S81),0)+IF(AND('Debt Setup'!$H$14&lt;&gt;"",'Debt Setup'!$H$14&lt;'Debt Setup'!$H$11),MAX(0,Y80+V81-W81),0)+IF(AND('Debt Setup'!$H$15&lt;&gt;"",'Debt Setup'!$H$15&lt;'Debt Setup'!$H$11),MAX(0,AC80+Z81-AA81),0)+IF(AND('Debt Setup'!$H$16&lt;&gt;"",'Debt Setup'!$H$16&lt;'Debt Setup'!$H$11),MAX(0,AG80+AD81-AE81),0)+IF(AND('Debt Setup'!$H$17&lt;&gt;"",'Debt Setup'!$H$17&lt;'Debt Setup'!$H$11),MAX(0,AK80+AH81-AI81),0)+IF(AND('Debt Setup'!$H$18&lt;&gt;"",'Debt Setup'!$H$18&lt;'Debt Setup'!$H$11),MAX(0,AO80+AL81-AM81),0)+IF(AND('Debt Setup'!$H$19&lt;&gt;"",'Debt Setup'!$H$19&lt;'Debt Setup'!$H$11),MAX(0,AS80+AP81-AQ81),0)+IF(AND('Debt Setup'!$H$20&lt;&gt;"",'Debt Setup'!$H$20&lt;'Debt Setup'!$H$11),MAX(0,AW80+AT81-AU81),0)+IF(AND('Debt Setup'!$H$21&lt;&gt;"",'Debt Setup'!$H$21&lt;'Debt Setup'!$H$11),MAX(0,BA80+AX81-AY81),0))))))</x:f>
      </x:c>
      <x:c r="M81" s="54" t="str">
        <x:f>IF('Debt Setup'!$F$3=0,"",MAX(0,M80+J81-K81-L81))</x:f>
      </x:c>
      <x:c r="N81" s="54" t="str">
        <x:f>IF('Debt Setup'!$F$3=0,"",IF(Q80&lt;=0,0,Q80*'Debt Setup'!$D$12/100/12))</x:f>
      </x:c>
      <x:c r="O81" s="54" t="str">
        <x:f>IF('Debt Setup'!$F$3=0,"",IF('Debt Setup'!$H$12="",0,MIN('Debt Setup'!$E$12,MAX(0,Q80+N81))))</x:f>
      </x:c>
      <x:c r="P81" s="54" t="str">
        <x:f>IF('Debt Setup'!$F$3=0,"",IF('Debt Setup'!$H$12="",0,MIN(MAX(0,Q80+N81-O81),MAX(0,'Debt Setup'!$F$5-(G81+K81+O81+S81+W81+AA81+AE81+AI81+AM81+AQ81+AU81+AY81)-(IF(AND('Debt Setup'!$H$10&lt;&gt;"",'Debt Setup'!$H$10&lt;'Debt Setup'!$H$12),MAX(0,I80+F81-G81),0)+IF(AND('Debt Setup'!$H$11&lt;&gt;"",'Debt Setup'!$H$11&lt;'Debt Setup'!$H$12),MAX(0,M80+J81-K81),0)+IF(AND('Debt Setup'!$H$12&lt;&gt;"",'Debt Setup'!$H$12&lt;'Debt Setup'!$H$12),MAX(0,Q80+N81-O81),0)+IF(AND('Debt Setup'!$H$13&lt;&gt;"",'Debt Setup'!$H$13&lt;'Debt Setup'!$H$12),MAX(0,U80+R81-S81),0)+IF(AND('Debt Setup'!$H$14&lt;&gt;"",'Debt Setup'!$H$14&lt;'Debt Setup'!$H$12),MAX(0,Y80+V81-W81),0)+IF(AND('Debt Setup'!$H$15&lt;&gt;"",'Debt Setup'!$H$15&lt;'Debt Setup'!$H$12),MAX(0,AC80+Z81-AA81),0)+IF(AND('Debt Setup'!$H$16&lt;&gt;"",'Debt Setup'!$H$16&lt;'Debt Setup'!$H$12),MAX(0,AG80+AD81-AE81),0)+IF(AND('Debt Setup'!$H$17&lt;&gt;"",'Debt Setup'!$H$17&lt;'Debt Setup'!$H$12),MAX(0,AK80+AH81-AI81),0)+IF(AND('Debt Setup'!$H$18&lt;&gt;"",'Debt Setup'!$H$18&lt;'Debt Setup'!$H$12),MAX(0,AO80+AL81-AM81),0)+IF(AND('Debt Setup'!$H$19&lt;&gt;"",'Debt Setup'!$H$19&lt;'Debt Setup'!$H$12),MAX(0,AS80+AP81-AQ81),0)+IF(AND('Debt Setup'!$H$20&lt;&gt;"",'Debt Setup'!$H$20&lt;'Debt Setup'!$H$12),MAX(0,AW80+AT81-AU81),0)+IF(AND('Debt Setup'!$H$21&lt;&gt;"",'Debt Setup'!$H$21&lt;'Debt Setup'!$H$12),MAX(0,BA80+AX81-AY81),0))))))</x:f>
      </x:c>
      <x:c r="Q81" s="54" t="str">
        <x:f>IF('Debt Setup'!$F$3=0,"",MAX(0,Q80+N81-O81-P81))</x:f>
      </x:c>
      <x:c r="R81" s="54" t="str">
        <x:f>IF('Debt Setup'!$F$3=0,"",IF(U80&lt;=0,0,U80*'Debt Setup'!$D$13/100/12))</x:f>
      </x:c>
      <x:c r="S81" s="54" t="str">
        <x:f>IF('Debt Setup'!$F$3=0,"",IF('Debt Setup'!$H$13="",0,MIN('Debt Setup'!$E$13,MAX(0,U80+R81))))</x:f>
      </x:c>
      <x:c r="T81" s="54" t="str">
        <x:f>IF('Debt Setup'!$F$3=0,"",IF('Debt Setup'!$H$13="",0,MIN(MAX(0,U80+R81-S81),MAX(0,'Debt Setup'!$F$5-(G81+K81+O81+S81+W81+AA81+AE81+AI81+AM81+AQ81+AU81+AY81)-(IF(AND('Debt Setup'!$H$10&lt;&gt;"",'Debt Setup'!$H$10&lt;'Debt Setup'!$H$13),MAX(0,I80+F81-G81),0)+IF(AND('Debt Setup'!$H$11&lt;&gt;"",'Debt Setup'!$H$11&lt;'Debt Setup'!$H$13),MAX(0,M80+J81-K81),0)+IF(AND('Debt Setup'!$H$12&lt;&gt;"",'Debt Setup'!$H$12&lt;'Debt Setup'!$H$13),MAX(0,Q80+N81-O81),0)+IF(AND('Debt Setup'!$H$13&lt;&gt;"",'Debt Setup'!$H$13&lt;'Debt Setup'!$H$13),MAX(0,U80+R81-S81),0)+IF(AND('Debt Setup'!$H$14&lt;&gt;"",'Debt Setup'!$H$14&lt;'Debt Setup'!$H$13),MAX(0,Y80+V81-W81),0)+IF(AND('Debt Setup'!$H$15&lt;&gt;"",'Debt Setup'!$H$15&lt;'Debt Setup'!$H$13),MAX(0,AC80+Z81-AA81),0)+IF(AND('Debt Setup'!$H$16&lt;&gt;"",'Debt Setup'!$H$16&lt;'Debt Setup'!$H$13),MAX(0,AG80+AD81-AE81),0)+IF(AND('Debt Setup'!$H$17&lt;&gt;"",'Debt Setup'!$H$17&lt;'Debt Setup'!$H$13),MAX(0,AK80+AH81-AI81),0)+IF(AND('Debt Setup'!$H$18&lt;&gt;"",'Debt Setup'!$H$18&lt;'Debt Setup'!$H$13),MAX(0,AO80+AL81-AM81),0)+IF(AND('Debt Setup'!$H$19&lt;&gt;"",'Debt Setup'!$H$19&lt;'Debt Setup'!$H$13),MAX(0,AS80+AP81-AQ81),0)+IF(AND('Debt Setup'!$H$20&lt;&gt;"",'Debt Setup'!$H$20&lt;'Debt Setup'!$H$13),MAX(0,AW80+AT81-AU81),0)+IF(AND('Debt Setup'!$H$21&lt;&gt;"",'Debt Setup'!$H$21&lt;'Debt Setup'!$H$13),MAX(0,BA80+AX81-AY81),0))))))</x:f>
      </x:c>
      <x:c r="U81" s="54" t="str">
        <x:f>IF('Debt Setup'!$F$3=0,"",MAX(0,U80+R81-S81-T81))</x:f>
      </x:c>
      <x:c r="V81" s="54" t="str">
        <x:f>IF('Debt Setup'!$F$3=0,"",IF(Y80&lt;=0,0,Y80*'Debt Setup'!$D$14/100/12))</x:f>
      </x:c>
      <x:c r="W81" s="54" t="str">
        <x:f>IF('Debt Setup'!$F$3=0,"",IF('Debt Setup'!$H$14="",0,MIN('Debt Setup'!$E$14,MAX(0,Y80+V81))))</x:f>
      </x:c>
      <x:c r="X81" s="54" t="str">
        <x:f>IF('Debt Setup'!$F$3=0,"",IF('Debt Setup'!$H$14="",0,MIN(MAX(0,Y80+V81-W81),MAX(0,'Debt Setup'!$F$5-(G81+K81+O81+S81+W81+AA81+AE81+AI81+AM81+AQ81+AU81+AY81)-(IF(AND('Debt Setup'!$H$10&lt;&gt;"",'Debt Setup'!$H$10&lt;'Debt Setup'!$H$14),MAX(0,I80+F81-G81),0)+IF(AND('Debt Setup'!$H$11&lt;&gt;"",'Debt Setup'!$H$11&lt;'Debt Setup'!$H$14),MAX(0,M80+J81-K81),0)+IF(AND('Debt Setup'!$H$12&lt;&gt;"",'Debt Setup'!$H$12&lt;'Debt Setup'!$H$14),MAX(0,Q80+N81-O81),0)+IF(AND('Debt Setup'!$H$13&lt;&gt;"",'Debt Setup'!$H$13&lt;'Debt Setup'!$H$14),MAX(0,U80+R81-S81),0)+IF(AND('Debt Setup'!$H$14&lt;&gt;"",'Debt Setup'!$H$14&lt;'Debt Setup'!$H$14),MAX(0,Y80+V81-W81),0)+IF(AND('Debt Setup'!$H$15&lt;&gt;"",'Debt Setup'!$H$15&lt;'Debt Setup'!$H$14),MAX(0,AC80+Z81-AA81),0)+IF(AND('Debt Setup'!$H$16&lt;&gt;"",'Debt Setup'!$H$16&lt;'Debt Setup'!$H$14),MAX(0,AG80+AD81-AE81),0)+IF(AND('Debt Setup'!$H$17&lt;&gt;"",'Debt Setup'!$H$17&lt;'Debt Setup'!$H$14),MAX(0,AK80+AH81-AI81),0)+IF(AND('Debt Setup'!$H$18&lt;&gt;"",'Debt Setup'!$H$18&lt;'Debt Setup'!$H$14),MAX(0,AO80+AL81-AM81),0)+IF(AND('Debt Setup'!$H$19&lt;&gt;"",'Debt Setup'!$H$19&lt;'Debt Setup'!$H$14),MAX(0,AS80+AP81-AQ81),0)+IF(AND('Debt Setup'!$H$20&lt;&gt;"",'Debt Setup'!$H$20&lt;'Debt Setup'!$H$14),MAX(0,AW80+AT81-AU81),0)+IF(AND('Debt Setup'!$H$21&lt;&gt;"",'Debt Setup'!$H$21&lt;'Debt Setup'!$H$14),MAX(0,BA80+AX81-AY81),0))))))</x:f>
      </x:c>
      <x:c r="Y81" s="54" t="str">
        <x:f>IF('Debt Setup'!$F$3=0,"",MAX(0,Y80+V81-W81-X81))</x:f>
      </x:c>
      <x:c r="Z81" s="54" t="str">
        <x:f>IF('Debt Setup'!$F$3=0,"",IF(AC80&lt;=0,0,AC80*'Debt Setup'!$D$15/100/12))</x:f>
      </x:c>
      <x:c r="AA81" s="54" t="str">
        <x:f>IF('Debt Setup'!$F$3=0,"",IF('Debt Setup'!$H$15="",0,MIN('Debt Setup'!$E$15,MAX(0,AC80+Z81))))</x:f>
      </x:c>
      <x:c r="AB81" s="54" t="str">
        <x:f>IF('Debt Setup'!$F$3=0,"",IF('Debt Setup'!$H$15="",0,MIN(MAX(0,AC80+Z81-AA81),MAX(0,'Debt Setup'!$F$5-(G81+K81+O81+S81+W81+AA81+AE81+AI81+AM81+AQ81+AU81+AY81)-(IF(AND('Debt Setup'!$H$10&lt;&gt;"",'Debt Setup'!$H$10&lt;'Debt Setup'!$H$15),MAX(0,I80+F81-G81),0)+IF(AND('Debt Setup'!$H$11&lt;&gt;"",'Debt Setup'!$H$11&lt;'Debt Setup'!$H$15),MAX(0,M80+J81-K81),0)+IF(AND('Debt Setup'!$H$12&lt;&gt;"",'Debt Setup'!$H$12&lt;'Debt Setup'!$H$15),MAX(0,Q80+N81-O81),0)+IF(AND('Debt Setup'!$H$13&lt;&gt;"",'Debt Setup'!$H$13&lt;'Debt Setup'!$H$15),MAX(0,U80+R81-S81),0)+IF(AND('Debt Setup'!$H$14&lt;&gt;"",'Debt Setup'!$H$14&lt;'Debt Setup'!$H$15),MAX(0,Y80+V81-W81),0)+IF(AND('Debt Setup'!$H$15&lt;&gt;"",'Debt Setup'!$H$15&lt;'Debt Setup'!$H$15),MAX(0,AC80+Z81-AA81),0)+IF(AND('Debt Setup'!$H$16&lt;&gt;"",'Debt Setup'!$H$16&lt;'Debt Setup'!$H$15),MAX(0,AG80+AD81-AE81),0)+IF(AND('Debt Setup'!$H$17&lt;&gt;"",'Debt Setup'!$H$17&lt;'Debt Setup'!$H$15),MAX(0,AK80+AH81-AI81),0)+IF(AND('Debt Setup'!$H$18&lt;&gt;"",'Debt Setup'!$H$18&lt;'Debt Setup'!$H$15),MAX(0,AO80+AL81-AM81),0)+IF(AND('Debt Setup'!$H$19&lt;&gt;"",'Debt Setup'!$H$19&lt;'Debt Setup'!$H$15),MAX(0,AS80+AP81-AQ81),0)+IF(AND('Debt Setup'!$H$20&lt;&gt;"",'Debt Setup'!$H$20&lt;'Debt Setup'!$H$15),MAX(0,AW80+AT81-AU81),0)+IF(AND('Debt Setup'!$H$21&lt;&gt;"",'Debt Setup'!$H$21&lt;'Debt Setup'!$H$15),MAX(0,BA80+AX81-AY81),0))))))</x:f>
      </x:c>
      <x:c r="AC81" s="54" t="str">
        <x:f>IF('Debt Setup'!$F$3=0,"",MAX(0,AC80+Z81-AA81-AB81))</x:f>
      </x:c>
      <x:c r="AD81" s="54" t="str">
        <x:f>IF('Debt Setup'!$F$3=0,"",IF(AG80&lt;=0,0,AG80*'Debt Setup'!$D$16/100/12))</x:f>
      </x:c>
      <x:c r="AE81" s="54" t="str">
        <x:f>IF('Debt Setup'!$F$3=0,"",IF('Debt Setup'!$H$16="",0,MIN('Debt Setup'!$E$16,MAX(0,AG80+AD81))))</x:f>
      </x:c>
      <x:c r="AF81" s="54" t="str">
        <x:f>IF('Debt Setup'!$F$3=0,"",IF('Debt Setup'!$H$16="",0,MIN(MAX(0,AG80+AD81-AE81),MAX(0,'Debt Setup'!$F$5-(G81+K81+O81+S81+W81+AA81+AE81+AI81+AM81+AQ81+AU81+AY81)-(IF(AND('Debt Setup'!$H$10&lt;&gt;"",'Debt Setup'!$H$10&lt;'Debt Setup'!$H$16),MAX(0,I80+F81-G81),0)+IF(AND('Debt Setup'!$H$11&lt;&gt;"",'Debt Setup'!$H$11&lt;'Debt Setup'!$H$16),MAX(0,M80+J81-K81),0)+IF(AND('Debt Setup'!$H$12&lt;&gt;"",'Debt Setup'!$H$12&lt;'Debt Setup'!$H$16),MAX(0,Q80+N81-O81),0)+IF(AND('Debt Setup'!$H$13&lt;&gt;"",'Debt Setup'!$H$13&lt;'Debt Setup'!$H$16),MAX(0,U80+R81-S81),0)+IF(AND('Debt Setup'!$H$14&lt;&gt;"",'Debt Setup'!$H$14&lt;'Debt Setup'!$H$16),MAX(0,Y80+V81-W81),0)+IF(AND('Debt Setup'!$H$15&lt;&gt;"",'Debt Setup'!$H$15&lt;'Debt Setup'!$H$16),MAX(0,AC80+Z81-AA81),0)+IF(AND('Debt Setup'!$H$16&lt;&gt;"",'Debt Setup'!$H$16&lt;'Debt Setup'!$H$16),MAX(0,AG80+AD81-AE81),0)+IF(AND('Debt Setup'!$H$17&lt;&gt;"",'Debt Setup'!$H$17&lt;'Debt Setup'!$H$16),MAX(0,AK80+AH81-AI81),0)+IF(AND('Debt Setup'!$H$18&lt;&gt;"",'Debt Setup'!$H$18&lt;'Debt Setup'!$H$16),MAX(0,AO80+AL81-AM81),0)+IF(AND('Debt Setup'!$H$19&lt;&gt;"",'Debt Setup'!$H$19&lt;'Debt Setup'!$H$16),MAX(0,AS80+AP81-AQ81),0)+IF(AND('Debt Setup'!$H$20&lt;&gt;"",'Debt Setup'!$H$20&lt;'Debt Setup'!$H$16),MAX(0,AW80+AT81-AU81),0)+IF(AND('Debt Setup'!$H$21&lt;&gt;"",'Debt Setup'!$H$21&lt;'Debt Setup'!$H$16),MAX(0,BA80+AX81-AY81),0))))))</x:f>
      </x:c>
      <x:c r="AG81" s="54" t="str">
        <x:f>IF('Debt Setup'!$F$3=0,"",MAX(0,AG80+AD81-AE81-AF81))</x:f>
      </x:c>
      <x:c r="AH81" s="54" t="str">
        <x:f>IF('Debt Setup'!$F$3=0,"",IF(AK80&lt;=0,0,AK80*'Debt Setup'!$D$17/100/12))</x:f>
      </x:c>
      <x:c r="AI81" s="54" t="str">
        <x:f>IF('Debt Setup'!$F$3=0,"",IF('Debt Setup'!$H$17="",0,MIN('Debt Setup'!$E$17,MAX(0,AK80+AH81))))</x:f>
      </x:c>
      <x:c r="AJ81" s="54" t="str">
        <x:f>IF('Debt Setup'!$F$3=0,"",IF('Debt Setup'!$H$17="",0,MIN(MAX(0,AK80+AH81-AI81),MAX(0,'Debt Setup'!$F$5-(G81+K81+O81+S81+W81+AA81+AE81+AI81+AM81+AQ81+AU81+AY81)-(IF(AND('Debt Setup'!$H$10&lt;&gt;"",'Debt Setup'!$H$10&lt;'Debt Setup'!$H$17),MAX(0,I80+F81-G81),0)+IF(AND('Debt Setup'!$H$11&lt;&gt;"",'Debt Setup'!$H$11&lt;'Debt Setup'!$H$17),MAX(0,M80+J81-K81),0)+IF(AND('Debt Setup'!$H$12&lt;&gt;"",'Debt Setup'!$H$12&lt;'Debt Setup'!$H$17),MAX(0,Q80+N81-O81),0)+IF(AND('Debt Setup'!$H$13&lt;&gt;"",'Debt Setup'!$H$13&lt;'Debt Setup'!$H$17),MAX(0,U80+R81-S81),0)+IF(AND('Debt Setup'!$H$14&lt;&gt;"",'Debt Setup'!$H$14&lt;'Debt Setup'!$H$17),MAX(0,Y80+V81-W81),0)+IF(AND('Debt Setup'!$H$15&lt;&gt;"",'Debt Setup'!$H$15&lt;'Debt Setup'!$H$17),MAX(0,AC80+Z81-AA81),0)+IF(AND('Debt Setup'!$H$16&lt;&gt;"",'Debt Setup'!$H$16&lt;'Debt Setup'!$H$17),MAX(0,AG80+AD81-AE81),0)+IF(AND('Debt Setup'!$H$17&lt;&gt;"",'Debt Setup'!$H$17&lt;'Debt Setup'!$H$17),MAX(0,AK80+AH81-AI81),0)+IF(AND('Debt Setup'!$H$18&lt;&gt;"",'Debt Setup'!$H$18&lt;'Debt Setup'!$H$17),MAX(0,AO80+AL81-AM81),0)+IF(AND('Debt Setup'!$H$19&lt;&gt;"",'Debt Setup'!$H$19&lt;'Debt Setup'!$H$17),MAX(0,AS80+AP81-AQ81),0)+IF(AND('Debt Setup'!$H$20&lt;&gt;"",'Debt Setup'!$H$20&lt;'Debt Setup'!$H$17),MAX(0,AW80+AT81-AU81),0)+IF(AND('Debt Setup'!$H$21&lt;&gt;"",'Debt Setup'!$H$21&lt;'Debt Setup'!$H$17),MAX(0,BA80+AX81-AY81),0))))))</x:f>
      </x:c>
      <x:c r="AK81" s="54" t="str">
        <x:f>IF('Debt Setup'!$F$3=0,"",MAX(0,AK80+AH81-AI81-AJ81))</x:f>
      </x:c>
      <x:c r="AL81" s="54" t="str">
        <x:f>IF('Debt Setup'!$F$3=0,"",IF(AO80&lt;=0,0,AO80*'Debt Setup'!$D$18/100/12))</x:f>
      </x:c>
      <x:c r="AM81" s="54" t="str">
        <x:f>IF('Debt Setup'!$F$3=0,"",IF('Debt Setup'!$H$18="",0,MIN('Debt Setup'!$E$18,MAX(0,AO80+AL81))))</x:f>
      </x:c>
      <x:c r="AN81" s="54" t="str">
        <x:f>IF('Debt Setup'!$F$3=0,"",IF('Debt Setup'!$H$18="",0,MIN(MAX(0,AO80+AL81-AM81),MAX(0,'Debt Setup'!$F$5-(G81+K81+O81+S81+W81+AA81+AE81+AI81+AM81+AQ81+AU81+AY81)-(IF(AND('Debt Setup'!$H$10&lt;&gt;"",'Debt Setup'!$H$10&lt;'Debt Setup'!$H$18),MAX(0,I80+F81-G81),0)+IF(AND('Debt Setup'!$H$11&lt;&gt;"",'Debt Setup'!$H$11&lt;'Debt Setup'!$H$18),MAX(0,M80+J81-K81),0)+IF(AND('Debt Setup'!$H$12&lt;&gt;"",'Debt Setup'!$H$12&lt;'Debt Setup'!$H$18),MAX(0,Q80+N81-O81),0)+IF(AND('Debt Setup'!$H$13&lt;&gt;"",'Debt Setup'!$H$13&lt;'Debt Setup'!$H$18),MAX(0,U80+R81-S81),0)+IF(AND('Debt Setup'!$H$14&lt;&gt;"",'Debt Setup'!$H$14&lt;'Debt Setup'!$H$18),MAX(0,Y80+V81-W81),0)+IF(AND('Debt Setup'!$H$15&lt;&gt;"",'Debt Setup'!$H$15&lt;'Debt Setup'!$H$18),MAX(0,AC80+Z81-AA81),0)+IF(AND('Debt Setup'!$H$16&lt;&gt;"",'Debt Setup'!$H$16&lt;'Debt Setup'!$H$18),MAX(0,AG80+AD81-AE81),0)+IF(AND('Debt Setup'!$H$17&lt;&gt;"",'Debt Setup'!$H$17&lt;'Debt Setup'!$H$18),MAX(0,AK80+AH81-AI81),0)+IF(AND('Debt Setup'!$H$18&lt;&gt;"",'Debt Setup'!$H$18&lt;'Debt Setup'!$H$18),MAX(0,AO80+AL81-AM81),0)+IF(AND('Debt Setup'!$H$19&lt;&gt;"",'Debt Setup'!$H$19&lt;'Debt Setup'!$H$18),MAX(0,AS80+AP81-AQ81),0)+IF(AND('Debt Setup'!$H$20&lt;&gt;"",'Debt Setup'!$H$20&lt;'Debt Setup'!$H$18),MAX(0,AW80+AT81-AU81),0)+IF(AND('Debt Setup'!$H$21&lt;&gt;"",'Debt Setup'!$H$21&lt;'Debt Setup'!$H$18),MAX(0,BA80+AX81-AY81),0))))))</x:f>
      </x:c>
      <x:c r="AO81" s="54" t="str">
        <x:f>IF('Debt Setup'!$F$3=0,"",MAX(0,AO80+AL81-AM81-AN81))</x:f>
      </x:c>
      <x:c r="AP81" s="54" t="str">
        <x:f>IF('Debt Setup'!$F$3=0,"",IF(AS80&lt;=0,0,AS80*'Debt Setup'!$D$19/100/12))</x:f>
      </x:c>
      <x:c r="AQ81" s="54" t="str">
        <x:f>IF('Debt Setup'!$F$3=0,"",IF('Debt Setup'!$H$19="",0,MIN('Debt Setup'!$E$19,MAX(0,AS80+AP81))))</x:f>
      </x:c>
      <x:c r="AR81" s="54" t="str">
        <x:f>IF('Debt Setup'!$F$3=0,"",IF('Debt Setup'!$H$19="",0,MIN(MAX(0,AS80+AP81-AQ81),MAX(0,'Debt Setup'!$F$5-(G81+K81+O81+S81+W81+AA81+AE81+AI81+AM81+AQ81+AU81+AY81)-(IF(AND('Debt Setup'!$H$10&lt;&gt;"",'Debt Setup'!$H$10&lt;'Debt Setup'!$H$19),MAX(0,I80+F81-G81),0)+IF(AND('Debt Setup'!$H$11&lt;&gt;"",'Debt Setup'!$H$11&lt;'Debt Setup'!$H$19),MAX(0,M80+J81-K81),0)+IF(AND('Debt Setup'!$H$12&lt;&gt;"",'Debt Setup'!$H$12&lt;'Debt Setup'!$H$19),MAX(0,Q80+N81-O81),0)+IF(AND('Debt Setup'!$H$13&lt;&gt;"",'Debt Setup'!$H$13&lt;'Debt Setup'!$H$19),MAX(0,U80+R81-S81),0)+IF(AND('Debt Setup'!$H$14&lt;&gt;"",'Debt Setup'!$H$14&lt;'Debt Setup'!$H$19),MAX(0,Y80+V81-W81),0)+IF(AND('Debt Setup'!$H$15&lt;&gt;"",'Debt Setup'!$H$15&lt;'Debt Setup'!$H$19),MAX(0,AC80+Z81-AA81),0)+IF(AND('Debt Setup'!$H$16&lt;&gt;"",'Debt Setup'!$H$16&lt;'Debt Setup'!$H$19),MAX(0,AG80+AD81-AE81),0)+IF(AND('Debt Setup'!$H$17&lt;&gt;"",'Debt Setup'!$H$17&lt;'Debt Setup'!$H$19),MAX(0,AK80+AH81-AI81),0)+IF(AND('Debt Setup'!$H$18&lt;&gt;"",'Debt Setup'!$H$18&lt;'Debt Setup'!$H$19),MAX(0,AO80+AL81-AM81),0)+IF(AND('Debt Setup'!$H$19&lt;&gt;"",'Debt Setup'!$H$19&lt;'Debt Setup'!$H$19),MAX(0,AS80+AP81-AQ81),0)+IF(AND('Debt Setup'!$H$20&lt;&gt;"",'Debt Setup'!$H$20&lt;'Debt Setup'!$H$19),MAX(0,AW80+AT81-AU81),0)+IF(AND('Debt Setup'!$H$21&lt;&gt;"",'Debt Setup'!$H$21&lt;'Debt Setup'!$H$19),MAX(0,BA80+AX81-AY81),0))))))</x:f>
      </x:c>
      <x:c r="AS81" s="54" t="str">
        <x:f>IF('Debt Setup'!$F$3=0,"",MAX(0,AS80+AP81-AQ81-AR81))</x:f>
      </x:c>
      <x:c r="AT81" s="54" t="str">
        <x:f>IF('Debt Setup'!$F$3=0,"",IF(AW80&lt;=0,0,AW80*'Debt Setup'!$D$20/100/12))</x:f>
      </x:c>
      <x:c r="AU81" s="54" t="str">
        <x:f>IF('Debt Setup'!$F$3=0,"",IF('Debt Setup'!$H$20="",0,MIN('Debt Setup'!$E$20,MAX(0,AW80+AT81))))</x:f>
      </x:c>
      <x:c r="AV81" s="54" t="str">
        <x:f>IF('Debt Setup'!$F$3=0,"",IF('Debt Setup'!$H$20="",0,MIN(MAX(0,AW80+AT81-AU81),MAX(0,'Debt Setup'!$F$5-(G81+K81+O81+S81+W81+AA81+AE81+AI81+AM81+AQ81+AU81+AY81)-(IF(AND('Debt Setup'!$H$10&lt;&gt;"",'Debt Setup'!$H$10&lt;'Debt Setup'!$H$20),MAX(0,I80+F81-G81),0)+IF(AND('Debt Setup'!$H$11&lt;&gt;"",'Debt Setup'!$H$11&lt;'Debt Setup'!$H$20),MAX(0,M80+J81-K81),0)+IF(AND('Debt Setup'!$H$12&lt;&gt;"",'Debt Setup'!$H$12&lt;'Debt Setup'!$H$20),MAX(0,Q80+N81-O81),0)+IF(AND('Debt Setup'!$H$13&lt;&gt;"",'Debt Setup'!$H$13&lt;'Debt Setup'!$H$20),MAX(0,U80+R81-S81),0)+IF(AND('Debt Setup'!$H$14&lt;&gt;"",'Debt Setup'!$H$14&lt;'Debt Setup'!$H$20),MAX(0,Y80+V81-W81),0)+IF(AND('Debt Setup'!$H$15&lt;&gt;"",'Debt Setup'!$H$15&lt;'Debt Setup'!$H$20),MAX(0,AC80+Z81-AA81),0)+IF(AND('Debt Setup'!$H$16&lt;&gt;"",'Debt Setup'!$H$16&lt;'Debt Setup'!$H$20),MAX(0,AG80+AD81-AE81),0)+IF(AND('Debt Setup'!$H$17&lt;&gt;"",'Debt Setup'!$H$17&lt;'Debt Setup'!$H$20),MAX(0,AK80+AH81-AI81),0)+IF(AND('Debt Setup'!$H$18&lt;&gt;"",'Debt Setup'!$H$18&lt;'Debt Setup'!$H$20),MAX(0,AO80+AL81-AM81),0)+IF(AND('Debt Setup'!$H$19&lt;&gt;"",'Debt Setup'!$H$19&lt;'Debt Setup'!$H$20),MAX(0,AS80+AP81-AQ81),0)+IF(AND('Debt Setup'!$H$20&lt;&gt;"",'Debt Setup'!$H$20&lt;'Debt Setup'!$H$20),MAX(0,AW80+AT81-AU81),0)+IF(AND('Debt Setup'!$H$21&lt;&gt;"",'Debt Setup'!$H$21&lt;'Debt Setup'!$H$20),MAX(0,BA80+AX81-AY81),0))))))</x:f>
      </x:c>
      <x:c r="AW81" s="54" t="str">
        <x:f>IF('Debt Setup'!$F$3=0,"",MAX(0,AW80+AT81-AU81-AV81))</x:f>
      </x:c>
      <x:c r="AX81" s="54" t="str">
        <x:f>IF('Debt Setup'!$F$3=0,"",IF(BA80&lt;=0,0,BA80*'Debt Setup'!$D$21/100/12))</x:f>
      </x:c>
      <x:c r="AY81" s="54" t="str">
        <x:f>IF('Debt Setup'!$F$3=0,"",IF('Debt Setup'!$H$21="",0,MIN('Debt Setup'!$E$21,MAX(0,BA80+AX81))))</x:f>
      </x:c>
      <x:c r="AZ81" s="54" t="str">
        <x:f>IF('Debt Setup'!$F$3=0,"",IF('Debt Setup'!$H$21="",0,MIN(MAX(0,BA80+AX81-AY81),MAX(0,'Debt Setup'!$F$5-(G81+K81+O81+S81+W81+AA81+AE81+AI81+AM81+AQ81+AU81+AY81)-(IF(AND('Debt Setup'!$H$10&lt;&gt;"",'Debt Setup'!$H$10&lt;'Debt Setup'!$H$21),MAX(0,I80+F81-G81),0)+IF(AND('Debt Setup'!$H$11&lt;&gt;"",'Debt Setup'!$H$11&lt;'Debt Setup'!$H$21),MAX(0,M80+J81-K81),0)+IF(AND('Debt Setup'!$H$12&lt;&gt;"",'Debt Setup'!$H$12&lt;'Debt Setup'!$H$21),MAX(0,Q80+N81-O81),0)+IF(AND('Debt Setup'!$H$13&lt;&gt;"",'Debt Setup'!$H$13&lt;'Debt Setup'!$H$21),MAX(0,U80+R81-S81),0)+IF(AND('Debt Setup'!$H$14&lt;&gt;"",'Debt Setup'!$H$14&lt;'Debt Setup'!$H$21),MAX(0,Y80+V81-W81),0)+IF(AND('Debt Setup'!$H$15&lt;&gt;"",'Debt Setup'!$H$15&lt;'Debt Setup'!$H$21),MAX(0,AC80+Z81-AA81),0)+IF(AND('Debt Setup'!$H$16&lt;&gt;"",'Debt Setup'!$H$16&lt;'Debt Setup'!$H$21),MAX(0,AG80+AD81-AE81),0)+IF(AND('Debt Setup'!$H$17&lt;&gt;"",'Debt Setup'!$H$17&lt;'Debt Setup'!$H$21),MAX(0,AK80+AH81-AI81),0)+IF(AND('Debt Setup'!$H$18&lt;&gt;"",'Debt Setup'!$H$18&lt;'Debt Setup'!$H$21),MAX(0,AO80+AL81-AM81),0)+IF(AND('Debt Setup'!$H$19&lt;&gt;"",'Debt Setup'!$H$19&lt;'Debt Setup'!$H$21),MAX(0,AS80+AP81-AQ81),0)+IF(AND('Debt Setup'!$H$20&lt;&gt;"",'Debt Setup'!$H$20&lt;'Debt Setup'!$H$21),MAX(0,AW80+AT81-AU81),0)+IF(AND('Debt Setup'!$H$21&lt;&gt;"",'Debt Setup'!$H$21&lt;'Debt Setup'!$H$21),MAX(0,BA80+AX81-AY81),0))))))</x:f>
      </x:c>
      <x:c r="BA81" s="54" t="str">
        <x:f>IF('Debt Setup'!$F$3=0,"",MAX(0,BA80+AX81-AY81-AZ81))</x:f>
      </x:c>
    </x:row>
    <x:row r="82">
      <x:c r="A82" t="n">
        <x:v>77</x:v>
      </x:c>
      <x:c r="B82" s="86" t="str">
        <x:f>IF('Debt Setup'!$F$3=0,"",DATE(YEAR('Debt Setup'!$B$6),MONTH('Debt Setup'!$B$6)+A82-1,1))</x:f>
      </x:c>
      <x:c r="C82" s="54" t="str">
        <x:f>IF('Debt Setup'!$F$3=0,"",I82+M82+Q82+U82+Y82+AC82+AG82+AK82+AO82+AS82+AW82+BA82)</x:f>
      </x:c>
      <x:c r="D82" s="54" t="str">
        <x:f>IF('Debt Setup'!$F$3=0,"",G82+H82+K82+L82+O82+P82+S82+T82+W82+X82+AA82+AB82+AE82+AF82+AI82+AJ82+AM82+AN82+AQ82+AR82+AU82+AV82+AY82+AZ82)</x:f>
      </x:c>
      <x:c r="E82" s="54" t="str">
        <x:f>IF('Debt Setup'!$F$3=0,"",F82+J82+N82+R82+V82+Z82+AD82+AH82+AL82+AP82+AT82+AX82)</x:f>
      </x:c>
      <x:c r="F82" s="54" t="str">
        <x:f>IF('Debt Setup'!$F$3=0,"",IF(I81&lt;=0,0,I81*'Debt Setup'!$D$10/100/12))</x:f>
      </x:c>
      <x:c r="G82" s="54" t="str">
        <x:f>IF('Debt Setup'!$F$3=0,"",IF('Debt Setup'!$H$10="",0,MIN('Debt Setup'!$E$10,MAX(0,I81+F82))))</x:f>
      </x:c>
      <x:c r="H82" s="54" t="str">
        <x:f>IF('Debt Setup'!$F$3=0,"",IF('Debt Setup'!$H$10="",0,MIN(MAX(0,I81+F82-G82),MAX(0,'Debt Setup'!$F$5-(G82+K82+O82+S82+W82+AA82+AE82+AI82+AM82+AQ82+AU82+AY82)-(IF(AND('Debt Setup'!$H$10&lt;&gt;"",'Debt Setup'!$H$10&lt;'Debt Setup'!$H$10),MAX(0,I81+F82-G82),0)+IF(AND('Debt Setup'!$H$11&lt;&gt;"",'Debt Setup'!$H$11&lt;'Debt Setup'!$H$10),MAX(0,M81+J82-K82),0)+IF(AND('Debt Setup'!$H$12&lt;&gt;"",'Debt Setup'!$H$12&lt;'Debt Setup'!$H$10),MAX(0,Q81+N82-O82),0)+IF(AND('Debt Setup'!$H$13&lt;&gt;"",'Debt Setup'!$H$13&lt;'Debt Setup'!$H$10),MAX(0,U81+R82-S82),0)+IF(AND('Debt Setup'!$H$14&lt;&gt;"",'Debt Setup'!$H$14&lt;'Debt Setup'!$H$10),MAX(0,Y81+V82-W82),0)+IF(AND('Debt Setup'!$H$15&lt;&gt;"",'Debt Setup'!$H$15&lt;'Debt Setup'!$H$10),MAX(0,AC81+Z82-AA82),0)+IF(AND('Debt Setup'!$H$16&lt;&gt;"",'Debt Setup'!$H$16&lt;'Debt Setup'!$H$10),MAX(0,AG81+AD82-AE82),0)+IF(AND('Debt Setup'!$H$17&lt;&gt;"",'Debt Setup'!$H$17&lt;'Debt Setup'!$H$10),MAX(0,AK81+AH82-AI82),0)+IF(AND('Debt Setup'!$H$18&lt;&gt;"",'Debt Setup'!$H$18&lt;'Debt Setup'!$H$10),MAX(0,AO81+AL82-AM82),0)+IF(AND('Debt Setup'!$H$19&lt;&gt;"",'Debt Setup'!$H$19&lt;'Debt Setup'!$H$10),MAX(0,AS81+AP82-AQ82),0)+IF(AND('Debt Setup'!$H$20&lt;&gt;"",'Debt Setup'!$H$20&lt;'Debt Setup'!$H$10),MAX(0,AW81+AT82-AU82),0)+IF(AND('Debt Setup'!$H$21&lt;&gt;"",'Debt Setup'!$H$21&lt;'Debt Setup'!$H$10),MAX(0,BA81+AX82-AY82),0))))))</x:f>
      </x:c>
      <x:c r="I82" s="54" t="str">
        <x:f>IF('Debt Setup'!$F$3=0,"",MAX(0,I81+F82-G82-H82))</x:f>
      </x:c>
      <x:c r="J82" s="54" t="str">
        <x:f>IF('Debt Setup'!$F$3=0,"",IF(M81&lt;=0,0,M81*'Debt Setup'!$D$11/100/12))</x:f>
      </x:c>
      <x:c r="K82" s="54" t="str">
        <x:f>IF('Debt Setup'!$F$3=0,"",IF('Debt Setup'!$H$11="",0,MIN('Debt Setup'!$E$11,MAX(0,M81+J82))))</x:f>
      </x:c>
      <x:c r="L82" s="54" t="str">
        <x:f>IF('Debt Setup'!$F$3=0,"",IF('Debt Setup'!$H$11="",0,MIN(MAX(0,M81+J82-K82),MAX(0,'Debt Setup'!$F$5-(G82+K82+O82+S82+W82+AA82+AE82+AI82+AM82+AQ82+AU82+AY82)-(IF(AND('Debt Setup'!$H$10&lt;&gt;"",'Debt Setup'!$H$10&lt;'Debt Setup'!$H$11),MAX(0,I81+F82-G82),0)+IF(AND('Debt Setup'!$H$11&lt;&gt;"",'Debt Setup'!$H$11&lt;'Debt Setup'!$H$11),MAX(0,M81+J82-K82),0)+IF(AND('Debt Setup'!$H$12&lt;&gt;"",'Debt Setup'!$H$12&lt;'Debt Setup'!$H$11),MAX(0,Q81+N82-O82),0)+IF(AND('Debt Setup'!$H$13&lt;&gt;"",'Debt Setup'!$H$13&lt;'Debt Setup'!$H$11),MAX(0,U81+R82-S82),0)+IF(AND('Debt Setup'!$H$14&lt;&gt;"",'Debt Setup'!$H$14&lt;'Debt Setup'!$H$11),MAX(0,Y81+V82-W82),0)+IF(AND('Debt Setup'!$H$15&lt;&gt;"",'Debt Setup'!$H$15&lt;'Debt Setup'!$H$11),MAX(0,AC81+Z82-AA82),0)+IF(AND('Debt Setup'!$H$16&lt;&gt;"",'Debt Setup'!$H$16&lt;'Debt Setup'!$H$11),MAX(0,AG81+AD82-AE82),0)+IF(AND('Debt Setup'!$H$17&lt;&gt;"",'Debt Setup'!$H$17&lt;'Debt Setup'!$H$11),MAX(0,AK81+AH82-AI82),0)+IF(AND('Debt Setup'!$H$18&lt;&gt;"",'Debt Setup'!$H$18&lt;'Debt Setup'!$H$11),MAX(0,AO81+AL82-AM82),0)+IF(AND('Debt Setup'!$H$19&lt;&gt;"",'Debt Setup'!$H$19&lt;'Debt Setup'!$H$11),MAX(0,AS81+AP82-AQ82),0)+IF(AND('Debt Setup'!$H$20&lt;&gt;"",'Debt Setup'!$H$20&lt;'Debt Setup'!$H$11),MAX(0,AW81+AT82-AU82),0)+IF(AND('Debt Setup'!$H$21&lt;&gt;"",'Debt Setup'!$H$21&lt;'Debt Setup'!$H$11),MAX(0,BA81+AX82-AY82),0))))))</x:f>
      </x:c>
      <x:c r="M82" s="54" t="str">
        <x:f>IF('Debt Setup'!$F$3=0,"",MAX(0,M81+J82-K82-L82))</x:f>
      </x:c>
      <x:c r="N82" s="54" t="str">
        <x:f>IF('Debt Setup'!$F$3=0,"",IF(Q81&lt;=0,0,Q81*'Debt Setup'!$D$12/100/12))</x:f>
      </x:c>
      <x:c r="O82" s="54" t="str">
        <x:f>IF('Debt Setup'!$F$3=0,"",IF('Debt Setup'!$H$12="",0,MIN('Debt Setup'!$E$12,MAX(0,Q81+N82))))</x:f>
      </x:c>
      <x:c r="P82" s="54" t="str">
        <x:f>IF('Debt Setup'!$F$3=0,"",IF('Debt Setup'!$H$12="",0,MIN(MAX(0,Q81+N82-O82),MAX(0,'Debt Setup'!$F$5-(G82+K82+O82+S82+W82+AA82+AE82+AI82+AM82+AQ82+AU82+AY82)-(IF(AND('Debt Setup'!$H$10&lt;&gt;"",'Debt Setup'!$H$10&lt;'Debt Setup'!$H$12),MAX(0,I81+F82-G82),0)+IF(AND('Debt Setup'!$H$11&lt;&gt;"",'Debt Setup'!$H$11&lt;'Debt Setup'!$H$12),MAX(0,M81+J82-K82),0)+IF(AND('Debt Setup'!$H$12&lt;&gt;"",'Debt Setup'!$H$12&lt;'Debt Setup'!$H$12),MAX(0,Q81+N82-O82),0)+IF(AND('Debt Setup'!$H$13&lt;&gt;"",'Debt Setup'!$H$13&lt;'Debt Setup'!$H$12),MAX(0,U81+R82-S82),0)+IF(AND('Debt Setup'!$H$14&lt;&gt;"",'Debt Setup'!$H$14&lt;'Debt Setup'!$H$12),MAX(0,Y81+V82-W82),0)+IF(AND('Debt Setup'!$H$15&lt;&gt;"",'Debt Setup'!$H$15&lt;'Debt Setup'!$H$12),MAX(0,AC81+Z82-AA82),0)+IF(AND('Debt Setup'!$H$16&lt;&gt;"",'Debt Setup'!$H$16&lt;'Debt Setup'!$H$12),MAX(0,AG81+AD82-AE82),0)+IF(AND('Debt Setup'!$H$17&lt;&gt;"",'Debt Setup'!$H$17&lt;'Debt Setup'!$H$12),MAX(0,AK81+AH82-AI82),0)+IF(AND('Debt Setup'!$H$18&lt;&gt;"",'Debt Setup'!$H$18&lt;'Debt Setup'!$H$12),MAX(0,AO81+AL82-AM82),0)+IF(AND('Debt Setup'!$H$19&lt;&gt;"",'Debt Setup'!$H$19&lt;'Debt Setup'!$H$12),MAX(0,AS81+AP82-AQ82),0)+IF(AND('Debt Setup'!$H$20&lt;&gt;"",'Debt Setup'!$H$20&lt;'Debt Setup'!$H$12),MAX(0,AW81+AT82-AU82),0)+IF(AND('Debt Setup'!$H$21&lt;&gt;"",'Debt Setup'!$H$21&lt;'Debt Setup'!$H$12),MAX(0,BA81+AX82-AY82),0))))))</x:f>
      </x:c>
      <x:c r="Q82" s="54" t="str">
        <x:f>IF('Debt Setup'!$F$3=0,"",MAX(0,Q81+N82-O82-P82))</x:f>
      </x:c>
      <x:c r="R82" s="54" t="str">
        <x:f>IF('Debt Setup'!$F$3=0,"",IF(U81&lt;=0,0,U81*'Debt Setup'!$D$13/100/12))</x:f>
      </x:c>
      <x:c r="S82" s="54" t="str">
        <x:f>IF('Debt Setup'!$F$3=0,"",IF('Debt Setup'!$H$13="",0,MIN('Debt Setup'!$E$13,MAX(0,U81+R82))))</x:f>
      </x:c>
      <x:c r="T82" s="54" t="str">
        <x:f>IF('Debt Setup'!$F$3=0,"",IF('Debt Setup'!$H$13="",0,MIN(MAX(0,U81+R82-S82),MAX(0,'Debt Setup'!$F$5-(G82+K82+O82+S82+W82+AA82+AE82+AI82+AM82+AQ82+AU82+AY82)-(IF(AND('Debt Setup'!$H$10&lt;&gt;"",'Debt Setup'!$H$10&lt;'Debt Setup'!$H$13),MAX(0,I81+F82-G82),0)+IF(AND('Debt Setup'!$H$11&lt;&gt;"",'Debt Setup'!$H$11&lt;'Debt Setup'!$H$13),MAX(0,M81+J82-K82),0)+IF(AND('Debt Setup'!$H$12&lt;&gt;"",'Debt Setup'!$H$12&lt;'Debt Setup'!$H$13),MAX(0,Q81+N82-O82),0)+IF(AND('Debt Setup'!$H$13&lt;&gt;"",'Debt Setup'!$H$13&lt;'Debt Setup'!$H$13),MAX(0,U81+R82-S82),0)+IF(AND('Debt Setup'!$H$14&lt;&gt;"",'Debt Setup'!$H$14&lt;'Debt Setup'!$H$13),MAX(0,Y81+V82-W82),0)+IF(AND('Debt Setup'!$H$15&lt;&gt;"",'Debt Setup'!$H$15&lt;'Debt Setup'!$H$13),MAX(0,AC81+Z82-AA82),0)+IF(AND('Debt Setup'!$H$16&lt;&gt;"",'Debt Setup'!$H$16&lt;'Debt Setup'!$H$13),MAX(0,AG81+AD82-AE82),0)+IF(AND('Debt Setup'!$H$17&lt;&gt;"",'Debt Setup'!$H$17&lt;'Debt Setup'!$H$13),MAX(0,AK81+AH82-AI82),0)+IF(AND('Debt Setup'!$H$18&lt;&gt;"",'Debt Setup'!$H$18&lt;'Debt Setup'!$H$13),MAX(0,AO81+AL82-AM82),0)+IF(AND('Debt Setup'!$H$19&lt;&gt;"",'Debt Setup'!$H$19&lt;'Debt Setup'!$H$13),MAX(0,AS81+AP82-AQ82),0)+IF(AND('Debt Setup'!$H$20&lt;&gt;"",'Debt Setup'!$H$20&lt;'Debt Setup'!$H$13),MAX(0,AW81+AT82-AU82),0)+IF(AND('Debt Setup'!$H$21&lt;&gt;"",'Debt Setup'!$H$21&lt;'Debt Setup'!$H$13),MAX(0,BA81+AX82-AY82),0))))))</x:f>
      </x:c>
      <x:c r="U82" s="54" t="str">
        <x:f>IF('Debt Setup'!$F$3=0,"",MAX(0,U81+R82-S82-T82))</x:f>
      </x:c>
      <x:c r="V82" s="54" t="str">
        <x:f>IF('Debt Setup'!$F$3=0,"",IF(Y81&lt;=0,0,Y81*'Debt Setup'!$D$14/100/12))</x:f>
      </x:c>
      <x:c r="W82" s="54" t="str">
        <x:f>IF('Debt Setup'!$F$3=0,"",IF('Debt Setup'!$H$14="",0,MIN('Debt Setup'!$E$14,MAX(0,Y81+V82))))</x:f>
      </x:c>
      <x:c r="X82" s="54" t="str">
        <x:f>IF('Debt Setup'!$F$3=0,"",IF('Debt Setup'!$H$14="",0,MIN(MAX(0,Y81+V82-W82),MAX(0,'Debt Setup'!$F$5-(G82+K82+O82+S82+W82+AA82+AE82+AI82+AM82+AQ82+AU82+AY82)-(IF(AND('Debt Setup'!$H$10&lt;&gt;"",'Debt Setup'!$H$10&lt;'Debt Setup'!$H$14),MAX(0,I81+F82-G82),0)+IF(AND('Debt Setup'!$H$11&lt;&gt;"",'Debt Setup'!$H$11&lt;'Debt Setup'!$H$14),MAX(0,M81+J82-K82),0)+IF(AND('Debt Setup'!$H$12&lt;&gt;"",'Debt Setup'!$H$12&lt;'Debt Setup'!$H$14),MAX(0,Q81+N82-O82),0)+IF(AND('Debt Setup'!$H$13&lt;&gt;"",'Debt Setup'!$H$13&lt;'Debt Setup'!$H$14),MAX(0,U81+R82-S82),0)+IF(AND('Debt Setup'!$H$14&lt;&gt;"",'Debt Setup'!$H$14&lt;'Debt Setup'!$H$14),MAX(0,Y81+V82-W82),0)+IF(AND('Debt Setup'!$H$15&lt;&gt;"",'Debt Setup'!$H$15&lt;'Debt Setup'!$H$14),MAX(0,AC81+Z82-AA82),0)+IF(AND('Debt Setup'!$H$16&lt;&gt;"",'Debt Setup'!$H$16&lt;'Debt Setup'!$H$14),MAX(0,AG81+AD82-AE82),0)+IF(AND('Debt Setup'!$H$17&lt;&gt;"",'Debt Setup'!$H$17&lt;'Debt Setup'!$H$14),MAX(0,AK81+AH82-AI82),0)+IF(AND('Debt Setup'!$H$18&lt;&gt;"",'Debt Setup'!$H$18&lt;'Debt Setup'!$H$14),MAX(0,AO81+AL82-AM82),0)+IF(AND('Debt Setup'!$H$19&lt;&gt;"",'Debt Setup'!$H$19&lt;'Debt Setup'!$H$14),MAX(0,AS81+AP82-AQ82),0)+IF(AND('Debt Setup'!$H$20&lt;&gt;"",'Debt Setup'!$H$20&lt;'Debt Setup'!$H$14),MAX(0,AW81+AT82-AU82),0)+IF(AND('Debt Setup'!$H$21&lt;&gt;"",'Debt Setup'!$H$21&lt;'Debt Setup'!$H$14),MAX(0,BA81+AX82-AY82),0))))))</x:f>
      </x:c>
      <x:c r="Y82" s="54" t="str">
        <x:f>IF('Debt Setup'!$F$3=0,"",MAX(0,Y81+V82-W82-X82))</x:f>
      </x:c>
      <x:c r="Z82" s="54" t="str">
        <x:f>IF('Debt Setup'!$F$3=0,"",IF(AC81&lt;=0,0,AC81*'Debt Setup'!$D$15/100/12))</x:f>
      </x:c>
      <x:c r="AA82" s="54" t="str">
        <x:f>IF('Debt Setup'!$F$3=0,"",IF('Debt Setup'!$H$15="",0,MIN('Debt Setup'!$E$15,MAX(0,AC81+Z82))))</x:f>
      </x:c>
      <x:c r="AB82" s="54" t="str">
        <x:f>IF('Debt Setup'!$F$3=0,"",IF('Debt Setup'!$H$15="",0,MIN(MAX(0,AC81+Z82-AA82),MAX(0,'Debt Setup'!$F$5-(G82+K82+O82+S82+W82+AA82+AE82+AI82+AM82+AQ82+AU82+AY82)-(IF(AND('Debt Setup'!$H$10&lt;&gt;"",'Debt Setup'!$H$10&lt;'Debt Setup'!$H$15),MAX(0,I81+F82-G82),0)+IF(AND('Debt Setup'!$H$11&lt;&gt;"",'Debt Setup'!$H$11&lt;'Debt Setup'!$H$15),MAX(0,M81+J82-K82),0)+IF(AND('Debt Setup'!$H$12&lt;&gt;"",'Debt Setup'!$H$12&lt;'Debt Setup'!$H$15),MAX(0,Q81+N82-O82),0)+IF(AND('Debt Setup'!$H$13&lt;&gt;"",'Debt Setup'!$H$13&lt;'Debt Setup'!$H$15),MAX(0,U81+R82-S82),0)+IF(AND('Debt Setup'!$H$14&lt;&gt;"",'Debt Setup'!$H$14&lt;'Debt Setup'!$H$15),MAX(0,Y81+V82-W82),0)+IF(AND('Debt Setup'!$H$15&lt;&gt;"",'Debt Setup'!$H$15&lt;'Debt Setup'!$H$15),MAX(0,AC81+Z82-AA82),0)+IF(AND('Debt Setup'!$H$16&lt;&gt;"",'Debt Setup'!$H$16&lt;'Debt Setup'!$H$15),MAX(0,AG81+AD82-AE82),0)+IF(AND('Debt Setup'!$H$17&lt;&gt;"",'Debt Setup'!$H$17&lt;'Debt Setup'!$H$15),MAX(0,AK81+AH82-AI82),0)+IF(AND('Debt Setup'!$H$18&lt;&gt;"",'Debt Setup'!$H$18&lt;'Debt Setup'!$H$15),MAX(0,AO81+AL82-AM82),0)+IF(AND('Debt Setup'!$H$19&lt;&gt;"",'Debt Setup'!$H$19&lt;'Debt Setup'!$H$15),MAX(0,AS81+AP82-AQ82),0)+IF(AND('Debt Setup'!$H$20&lt;&gt;"",'Debt Setup'!$H$20&lt;'Debt Setup'!$H$15),MAX(0,AW81+AT82-AU82),0)+IF(AND('Debt Setup'!$H$21&lt;&gt;"",'Debt Setup'!$H$21&lt;'Debt Setup'!$H$15),MAX(0,BA81+AX82-AY82),0))))))</x:f>
      </x:c>
      <x:c r="AC82" s="54" t="str">
        <x:f>IF('Debt Setup'!$F$3=0,"",MAX(0,AC81+Z82-AA82-AB82))</x:f>
      </x:c>
      <x:c r="AD82" s="54" t="str">
        <x:f>IF('Debt Setup'!$F$3=0,"",IF(AG81&lt;=0,0,AG81*'Debt Setup'!$D$16/100/12))</x:f>
      </x:c>
      <x:c r="AE82" s="54" t="str">
        <x:f>IF('Debt Setup'!$F$3=0,"",IF('Debt Setup'!$H$16="",0,MIN('Debt Setup'!$E$16,MAX(0,AG81+AD82))))</x:f>
      </x:c>
      <x:c r="AF82" s="54" t="str">
        <x:f>IF('Debt Setup'!$F$3=0,"",IF('Debt Setup'!$H$16="",0,MIN(MAX(0,AG81+AD82-AE82),MAX(0,'Debt Setup'!$F$5-(G82+K82+O82+S82+W82+AA82+AE82+AI82+AM82+AQ82+AU82+AY82)-(IF(AND('Debt Setup'!$H$10&lt;&gt;"",'Debt Setup'!$H$10&lt;'Debt Setup'!$H$16),MAX(0,I81+F82-G82),0)+IF(AND('Debt Setup'!$H$11&lt;&gt;"",'Debt Setup'!$H$11&lt;'Debt Setup'!$H$16),MAX(0,M81+J82-K82),0)+IF(AND('Debt Setup'!$H$12&lt;&gt;"",'Debt Setup'!$H$12&lt;'Debt Setup'!$H$16),MAX(0,Q81+N82-O82),0)+IF(AND('Debt Setup'!$H$13&lt;&gt;"",'Debt Setup'!$H$13&lt;'Debt Setup'!$H$16),MAX(0,U81+R82-S82),0)+IF(AND('Debt Setup'!$H$14&lt;&gt;"",'Debt Setup'!$H$14&lt;'Debt Setup'!$H$16),MAX(0,Y81+V82-W82),0)+IF(AND('Debt Setup'!$H$15&lt;&gt;"",'Debt Setup'!$H$15&lt;'Debt Setup'!$H$16),MAX(0,AC81+Z82-AA82),0)+IF(AND('Debt Setup'!$H$16&lt;&gt;"",'Debt Setup'!$H$16&lt;'Debt Setup'!$H$16),MAX(0,AG81+AD82-AE82),0)+IF(AND('Debt Setup'!$H$17&lt;&gt;"",'Debt Setup'!$H$17&lt;'Debt Setup'!$H$16),MAX(0,AK81+AH82-AI82),0)+IF(AND('Debt Setup'!$H$18&lt;&gt;"",'Debt Setup'!$H$18&lt;'Debt Setup'!$H$16),MAX(0,AO81+AL82-AM82),0)+IF(AND('Debt Setup'!$H$19&lt;&gt;"",'Debt Setup'!$H$19&lt;'Debt Setup'!$H$16),MAX(0,AS81+AP82-AQ82),0)+IF(AND('Debt Setup'!$H$20&lt;&gt;"",'Debt Setup'!$H$20&lt;'Debt Setup'!$H$16),MAX(0,AW81+AT82-AU82),0)+IF(AND('Debt Setup'!$H$21&lt;&gt;"",'Debt Setup'!$H$21&lt;'Debt Setup'!$H$16),MAX(0,BA81+AX82-AY82),0))))))</x:f>
      </x:c>
      <x:c r="AG82" s="54" t="str">
        <x:f>IF('Debt Setup'!$F$3=0,"",MAX(0,AG81+AD82-AE82-AF82))</x:f>
      </x:c>
      <x:c r="AH82" s="54" t="str">
        <x:f>IF('Debt Setup'!$F$3=0,"",IF(AK81&lt;=0,0,AK81*'Debt Setup'!$D$17/100/12))</x:f>
      </x:c>
      <x:c r="AI82" s="54" t="str">
        <x:f>IF('Debt Setup'!$F$3=0,"",IF('Debt Setup'!$H$17="",0,MIN('Debt Setup'!$E$17,MAX(0,AK81+AH82))))</x:f>
      </x:c>
      <x:c r="AJ82" s="54" t="str">
        <x:f>IF('Debt Setup'!$F$3=0,"",IF('Debt Setup'!$H$17="",0,MIN(MAX(0,AK81+AH82-AI82),MAX(0,'Debt Setup'!$F$5-(G82+K82+O82+S82+W82+AA82+AE82+AI82+AM82+AQ82+AU82+AY82)-(IF(AND('Debt Setup'!$H$10&lt;&gt;"",'Debt Setup'!$H$10&lt;'Debt Setup'!$H$17),MAX(0,I81+F82-G82),0)+IF(AND('Debt Setup'!$H$11&lt;&gt;"",'Debt Setup'!$H$11&lt;'Debt Setup'!$H$17),MAX(0,M81+J82-K82),0)+IF(AND('Debt Setup'!$H$12&lt;&gt;"",'Debt Setup'!$H$12&lt;'Debt Setup'!$H$17),MAX(0,Q81+N82-O82),0)+IF(AND('Debt Setup'!$H$13&lt;&gt;"",'Debt Setup'!$H$13&lt;'Debt Setup'!$H$17),MAX(0,U81+R82-S82),0)+IF(AND('Debt Setup'!$H$14&lt;&gt;"",'Debt Setup'!$H$14&lt;'Debt Setup'!$H$17),MAX(0,Y81+V82-W82),0)+IF(AND('Debt Setup'!$H$15&lt;&gt;"",'Debt Setup'!$H$15&lt;'Debt Setup'!$H$17),MAX(0,AC81+Z82-AA82),0)+IF(AND('Debt Setup'!$H$16&lt;&gt;"",'Debt Setup'!$H$16&lt;'Debt Setup'!$H$17),MAX(0,AG81+AD82-AE82),0)+IF(AND('Debt Setup'!$H$17&lt;&gt;"",'Debt Setup'!$H$17&lt;'Debt Setup'!$H$17),MAX(0,AK81+AH82-AI82),0)+IF(AND('Debt Setup'!$H$18&lt;&gt;"",'Debt Setup'!$H$18&lt;'Debt Setup'!$H$17),MAX(0,AO81+AL82-AM82),0)+IF(AND('Debt Setup'!$H$19&lt;&gt;"",'Debt Setup'!$H$19&lt;'Debt Setup'!$H$17),MAX(0,AS81+AP82-AQ82),0)+IF(AND('Debt Setup'!$H$20&lt;&gt;"",'Debt Setup'!$H$20&lt;'Debt Setup'!$H$17),MAX(0,AW81+AT82-AU82),0)+IF(AND('Debt Setup'!$H$21&lt;&gt;"",'Debt Setup'!$H$21&lt;'Debt Setup'!$H$17),MAX(0,BA81+AX82-AY82),0))))))</x:f>
      </x:c>
      <x:c r="AK82" s="54" t="str">
        <x:f>IF('Debt Setup'!$F$3=0,"",MAX(0,AK81+AH82-AI82-AJ82))</x:f>
      </x:c>
      <x:c r="AL82" s="54" t="str">
        <x:f>IF('Debt Setup'!$F$3=0,"",IF(AO81&lt;=0,0,AO81*'Debt Setup'!$D$18/100/12))</x:f>
      </x:c>
      <x:c r="AM82" s="54" t="str">
        <x:f>IF('Debt Setup'!$F$3=0,"",IF('Debt Setup'!$H$18="",0,MIN('Debt Setup'!$E$18,MAX(0,AO81+AL82))))</x:f>
      </x:c>
      <x:c r="AN82" s="54" t="str">
        <x:f>IF('Debt Setup'!$F$3=0,"",IF('Debt Setup'!$H$18="",0,MIN(MAX(0,AO81+AL82-AM82),MAX(0,'Debt Setup'!$F$5-(G82+K82+O82+S82+W82+AA82+AE82+AI82+AM82+AQ82+AU82+AY82)-(IF(AND('Debt Setup'!$H$10&lt;&gt;"",'Debt Setup'!$H$10&lt;'Debt Setup'!$H$18),MAX(0,I81+F82-G82),0)+IF(AND('Debt Setup'!$H$11&lt;&gt;"",'Debt Setup'!$H$11&lt;'Debt Setup'!$H$18),MAX(0,M81+J82-K82),0)+IF(AND('Debt Setup'!$H$12&lt;&gt;"",'Debt Setup'!$H$12&lt;'Debt Setup'!$H$18),MAX(0,Q81+N82-O82),0)+IF(AND('Debt Setup'!$H$13&lt;&gt;"",'Debt Setup'!$H$13&lt;'Debt Setup'!$H$18),MAX(0,U81+R82-S82),0)+IF(AND('Debt Setup'!$H$14&lt;&gt;"",'Debt Setup'!$H$14&lt;'Debt Setup'!$H$18),MAX(0,Y81+V82-W82),0)+IF(AND('Debt Setup'!$H$15&lt;&gt;"",'Debt Setup'!$H$15&lt;'Debt Setup'!$H$18),MAX(0,AC81+Z82-AA82),0)+IF(AND('Debt Setup'!$H$16&lt;&gt;"",'Debt Setup'!$H$16&lt;'Debt Setup'!$H$18),MAX(0,AG81+AD82-AE82),0)+IF(AND('Debt Setup'!$H$17&lt;&gt;"",'Debt Setup'!$H$17&lt;'Debt Setup'!$H$18),MAX(0,AK81+AH82-AI82),0)+IF(AND('Debt Setup'!$H$18&lt;&gt;"",'Debt Setup'!$H$18&lt;'Debt Setup'!$H$18),MAX(0,AO81+AL82-AM82),0)+IF(AND('Debt Setup'!$H$19&lt;&gt;"",'Debt Setup'!$H$19&lt;'Debt Setup'!$H$18),MAX(0,AS81+AP82-AQ82),0)+IF(AND('Debt Setup'!$H$20&lt;&gt;"",'Debt Setup'!$H$20&lt;'Debt Setup'!$H$18),MAX(0,AW81+AT82-AU82),0)+IF(AND('Debt Setup'!$H$21&lt;&gt;"",'Debt Setup'!$H$21&lt;'Debt Setup'!$H$18),MAX(0,BA81+AX82-AY82),0))))))</x:f>
      </x:c>
      <x:c r="AO82" s="54" t="str">
        <x:f>IF('Debt Setup'!$F$3=0,"",MAX(0,AO81+AL82-AM82-AN82))</x:f>
      </x:c>
      <x:c r="AP82" s="54" t="str">
        <x:f>IF('Debt Setup'!$F$3=0,"",IF(AS81&lt;=0,0,AS81*'Debt Setup'!$D$19/100/12))</x:f>
      </x:c>
      <x:c r="AQ82" s="54" t="str">
        <x:f>IF('Debt Setup'!$F$3=0,"",IF('Debt Setup'!$H$19="",0,MIN('Debt Setup'!$E$19,MAX(0,AS81+AP82))))</x:f>
      </x:c>
      <x:c r="AR82" s="54" t="str">
        <x:f>IF('Debt Setup'!$F$3=0,"",IF('Debt Setup'!$H$19="",0,MIN(MAX(0,AS81+AP82-AQ82),MAX(0,'Debt Setup'!$F$5-(G82+K82+O82+S82+W82+AA82+AE82+AI82+AM82+AQ82+AU82+AY82)-(IF(AND('Debt Setup'!$H$10&lt;&gt;"",'Debt Setup'!$H$10&lt;'Debt Setup'!$H$19),MAX(0,I81+F82-G82),0)+IF(AND('Debt Setup'!$H$11&lt;&gt;"",'Debt Setup'!$H$11&lt;'Debt Setup'!$H$19),MAX(0,M81+J82-K82),0)+IF(AND('Debt Setup'!$H$12&lt;&gt;"",'Debt Setup'!$H$12&lt;'Debt Setup'!$H$19),MAX(0,Q81+N82-O82),0)+IF(AND('Debt Setup'!$H$13&lt;&gt;"",'Debt Setup'!$H$13&lt;'Debt Setup'!$H$19),MAX(0,U81+R82-S82),0)+IF(AND('Debt Setup'!$H$14&lt;&gt;"",'Debt Setup'!$H$14&lt;'Debt Setup'!$H$19),MAX(0,Y81+V82-W82),0)+IF(AND('Debt Setup'!$H$15&lt;&gt;"",'Debt Setup'!$H$15&lt;'Debt Setup'!$H$19),MAX(0,AC81+Z82-AA82),0)+IF(AND('Debt Setup'!$H$16&lt;&gt;"",'Debt Setup'!$H$16&lt;'Debt Setup'!$H$19),MAX(0,AG81+AD82-AE82),0)+IF(AND('Debt Setup'!$H$17&lt;&gt;"",'Debt Setup'!$H$17&lt;'Debt Setup'!$H$19),MAX(0,AK81+AH82-AI82),0)+IF(AND('Debt Setup'!$H$18&lt;&gt;"",'Debt Setup'!$H$18&lt;'Debt Setup'!$H$19),MAX(0,AO81+AL82-AM82),0)+IF(AND('Debt Setup'!$H$19&lt;&gt;"",'Debt Setup'!$H$19&lt;'Debt Setup'!$H$19),MAX(0,AS81+AP82-AQ82),0)+IF(AND('Debt Setup'!$H$20&lt;&gt;"",'Debt Setup'!$H$20&lt;'Debt Setup'!$H$19),MAX(0,AW81+AT82-AU82),0)+IF(AND('Debt Setup'!$H$21&lt;&gt;"",'Debt Setup'!$H$21&lt;'Debt Setup'!$H$19),MAX(0,BA81+AX82-AY82),0))))))</x:f>
      </x:c>
      <x:c r="AS82" s="54" t="str">
        <x:f>IF('Debt Setup'!$F$3=0,"",MAX(0,AS81+AP82-AQ82-AR82))</x:f>
      </x:c>
      <x:c r="AT82" s="54" t="str">
        <x:f>IF('Debt Setup'!$F$3=0,"",IF(AW81&lt;=0,0,AW81*'Debt Setup'!$D$20/100/12))</x:f>
      </x:c>
      <x:c r="AU82" s="54" t="str">
        <x:f>IF('Debt Setup'!$F$3=0,"",IF('Debt Setup'!$H$20="",0,MIN('Debt Setup'!$E$20,MAX(0,AW81+AT82))))</x:f>
      </x:c>
      <x:c r="AV82" s="54" t="str">
        <x:f>IF('Debt Setup'!$F$3=0,"",IF('Debt Setup'!$H$20="",0,MIN(MAX(0,AW81+AT82-AU82),MAX(0,'Debt Setup'!$F$5-(G82+K82+O82+S82+W82+AA82+AE82+AI82+AM82+AQ82+AU82+AY82)-(IF(AND('Debt Setup'!$H$10&lt;&gt;"",'Debt Setup'!$H$10&lt;'Debt Setup'!$H$20),MAX(0,I81+F82-G82),0)+IF(AND('Debt Setup'!$H$11&lt;&gt;"",'Debt Setup'!$H$11&lt;'Debt Setup'!$H$20),MAX(0,M81+J82-K82),0)+IF(AND('Debt Setup'!$H$12&lt;&gt;"",'Debt Setup'!$H$12&lt;'Debt Setup'!$H$20),MAX(0,Q81+N82-O82),0)+IF(AND('Debt Setup'!$H$13&lt;&gt;"",'Debt Setup'!$H$13&lt;'Debt Setup'!$H$20),MAX(0,U81+R82-S82),0)+IF(AND('Debt Setup'!$H$14&lt;&gt;"",'Debt Setup'!$H$14&lt;'Debt Setup'!$H$20),MAX(0,Y81+V82-W82),0)+IF(AND('Debt Setup'!$H$15&lt;&gt;"",'Debt Setup'!$H$15&lt;'Debt Setup'!$H$20),MAX(0,AC81+Z82-AA82),0)+IF(AND('Debt Setup'!$H$16&lt;&gt;"",'Debt Setup'!$H$16&lt;'Debt Setup'!$H$20),MAX(0,AG81+AD82-AE82),0)+IF(AND('Debt Setup'!$H$17&lt;&gt;"",'Debt Setup'!$H$17&lt;'Debt Setup'!$H$20),MAX(0,AK81+AH82-AI82),0)+IF(AND('Debt Setup'!$H$18&lt;&gt;"",'Debt Setup'!$H$18&lt;'Debt Setup'!$H$20),MAX(0,AO81+AL82-AM82),0)+IF(AND('Debt Setup'!$H$19&lt;&gt;"",'Debt Setup'!$H$19&lt;'Debt Setup'!$H$20),MAX(0,AS81+AP82-AQ82),0)+IF(AND('Debt Setup'!$H$20&lt;&gt;"",'Debt Setup'!$H$20&lt;'Debt Setup'!$H$20),MAX(0,AW81+AT82-AU82),0)+IF(AND('Debt Setup'!$H$21&lt;&gt;"",'Debt Setup'!$H$21&lt;'Debt Setup'!$H$20),MAX(0,BA81+AX82-AY82),0))))))</x:f>
      </x:c>
      <x:c r="AW82" s="54" t="str">
        <x:f>IF('Debt Setup'!$F$3=0,"",MAX(0,AW81+AT82-AU82-AV82))</x:f>
      </x:c>
      <x:c r="AX82" s="54" t="str">
        <x:f>IF('Debt Setup'!$F$3=0,"",IF(BA81&lt;=0,0,BA81*'Debt Setup'!$D$21/100/12))</x:f>
      </x:c>
      <x:c r="AY82" s="54" t="str">
        <x:f>IF('Debt Setup'!$F$3=0,"",IF('Debt Setup'!$H$21="",0,MIN('Debt Setup'!$E$21,MAX(0,BA81+AX82))))</x:f>
      </x:c>
      <x:c r="AZ82" s="54" t="str">
        <x:f>IF('Debt Setup'!$F$3=0,"",IF('Debt Setup'!$H$21="",0,MIN(MAX(0,BA81+AX82-AY82),MAX(0,'Debt Setup'!$F$5-(G82+K82+O82+S82+W82+AA82+AE82+AI82+AM82+AQ82+AU82+AY82)-(IF(AND('Debt Setup'!$H$10&lt;&gt;"",'Debt Setup'!$H$10&lt;'Debt Setup'!$H$21),MAX(0,I81+F82-G82),0)+IF(AND('Debt Setup'!$H$11&lt;&gt;"",'Debt Setup'!$H$11&lt;'Debt Setup'!$H$21),MAX(0,M81+J82-K82),0)+IF(AND('Debt Setup'!$H$12&lt;&gt;"",'Debt Setup'!$H$12&lt;'Debt Setup'!$H$21),MAX(0,Q81+N82-O82),0)+IF(AND('Debt Setup'!$H$13&lt;&gt;"",'Debt Setup'!$H$13&lt;'Debt Setup'!$H$21),MAX(0,U81+R82-S82),0)+IF(AND('Debt Setup'!$H$14&lt;&gt;"",'Debt Setup'!$H$14&lt;'Debt Setup'!$H$21),MAX(0,Y81+V82-W82),0)+IF(AND('Debt Setup'!$H$15&lt;&gt;"",'Debt Setup'!$H$15&lt;'Debt Setup'!$H$21),MAX(0,AC81+Z82-AA82),0)+IF(AND('Debt Setup'!$H$16&lt;&gt;"",'Debt Setup'!$H$16&lt;'Debt Setup'!$H$21),MAX(0,AG81+AD82-AE82),0)+IF(AND('Debt Setup'!$H$17&lt;&gt;"",'Debt Setup'!$H$17&lt;'Debt Setup'!$H$21),MAX(0,AK81+AH82-AI82),0)+IF(AND('Debt Setup'!$H$18&lt;&gt;"",'Debt Setup'!$H$18&lt;'Debt Setup'!$H$21),MAX(0,AO81+AL82-AM82),0)+IF(AND('Debt Setup'!$H$19&lt;&gt;"",'Debt Setup'!$H$19&lt;'Debt Setup'!$H$21),MAX(0,AS81+AP82-AQ82),0)+IF(AND('Debt Setup'!$H$20&lt;&gt;"",'Debt Setup'!$H$20&lt;'Debt Setup'!$H$21),MAX(0,AW81+AT82-AU82),0)+IF(AND('Debt Setup'!$H$21&lt;&gt;"",'Debt Setup'!$H$21&lt;'Debt Setup'!$H$21),MAX(0,BA81+AX82-AY82),0))))))</x:f>
      </x:c>
      <x:c r="BA82" s="54" t="str">
        <x:f>IF('Debt Setup'!$F$3=0,"",MAX(0,BA81+AX82-AY82-AZ82))</x:f>
      </x:c>
    </x:row>
    <x:row r="83">
      <x:c r="A83" t="n">
        <x:v>78</x:v>
      </x:c>
      <x:c r="B83" s="86" t="str">
        <x:f>IF('Debt Setup'!$F$3=0,"",DATE(YEAR('Debt Setup'!$B$6),MONTH('Debt Setup'!$B$6)+A83-1,1))</x:f>
      </x:c>
      <x:c r="C83" s="54" t="str">
        <x:f>IF('Debt Setup'!$F$3=0,"",I83+M83+Q83+U83+Y83+AC83+AG83+AK83+AO83+AS83+AW83+BA83)</x:f>
      </x:c>
      <x:c r="D83" s="54" t="str">
        <x:f>IF('Debt Setup'!$F$3=0,"",G83+H83+K83+L83+O83+P83+S83+T83+W83+X83+AA83+AB83+AE83+AF83+AI83+AJ83+AM83+AN83+AQ83+AR83+AU83+AV83+AY83+AZ83)</x:f>
      </x:c>
      <x:c r="E83" s="54" t="str">
        <x:f>IF('Debt Setup'!$F$3=0,"",F83+J83+N83+R83+V83+Z83+AD83+AH83+AL83+AP83+AT83+AX83)</x:f>
      </x:c>
      <x:c r="F83" s="54" t="str">
        <x:f>IF('Debt Setup'!$F$3=0,"",IF(I82&lt;=0,0,I82*'Debt Setup'!$D$10/100/12))</x:f>
      </x:c>
      <x:c r="G83" s="54" t="str">
        <x:f>IF('Debt Setup'!$F$3=0,"",IF('Debt Setup'!$H$10="",0,MIN('Debt Setup'!$E$10,MAX(0,I82+F83))))</x:f>
      </x:c>
      <x:c r="H83" s="54" t="str">
        <x:f>IF('Debt Setup'!$F$3=0,"",IF('Debt Setup'!$H$10="",0,MIN(MAX(0,I82+F83-G83),MAX(0,'Debt Setup'!$F$5-(G83+K83+O83+S83+W83+AA83+AE83+AI83+AM83+AQ83+AU83+AY83)-(IF(AND('Debt Setup'!$H$10&lt;&gt;"",'Debt Setup'!$H$10&lt;'Debt Setup'!$H$10),MAX(0,I82+F83-G83),0)+IF(AND('Debt Setup'!$H$11&lt;&gt;"",'Debt Setup'!$H$11&lt;'Debt Setup'!$H$10),MAX(0,M82+J83-K83),0)+IF(AND('Debt Setup'!$H$12&lt;&gt;"",'Debt Setup'!$H$12&lt;'Debt Setup'!$H$10),MAX(0,Q82+N83-O83),0)+IF(AND('Debt Setup'!$H$13&lt;&gt;"",'Debt Setup'!$H$13&lt;'Debt Setup'!$H$10),MAX(0,U82+R83-S83),0)+IF(AND('Debt Setup'!$H$14&lt;&gt;"",'Debt Setup'!$H$14&lt;'Debt Setup'!$H$10),MAX(0,Y82+V83-W83),0)+IF(AND('Debt Setup'!$H$15&lt;&gt;"",'Debt Setup'!$H$15&lt;'Debt Setup'!$H$10),MAX(0,AC82+Z83-AA83),0)+IF(AND('Debt Setup'!$H$16&lt;&gt;"",'Debt Setup'!$H$16&lt;'Debt Setup'!$H$10),MAX(0,AG82+AD83-AE83),0)+IF(AND('Debt Setup'!$H$17&lt;&gt;"",'Debt Setup'!$H$17&lt;'Debt Setup'!$H$10),MAX(0,AK82+AH83-AI83),0)+IF(AND('Debt Setup'!$H$18&lt;&gt;"",'Debt Setup'!$H$18&lt;'Debt Setup'!$H$10),MAX(0,AO82+AL83-AM83),0)+IF(AND('Debt Setup'!$H$19&lt;&gt;"",'Debt Setup'!$H$19&lt;'Debt Setup'!$H$10),MAX(0,AS82+AP83-AQ83),0)+IF(AND('Debt Setup'!$H$20&lt;&gt;"",'Debt Setup'!$H$20&lt;'Debt Setup'!$H$10),MAX(0,AW82+AT83-AU83),0)+IF(AND('Debt Setup'!$H$21&lt;&gt;"",'Debt Setup'!$H$21&lt;'Debt Setup'!$H$10),MAX(0,BA82+AX83-AY83),0))))))</x:f>
      </x:c>
      <x:c r="I83" s="54" t="str">
        <x:f>IF('Debt Setup'!$F$3=0,"",MAX(0,I82+F83-G83-H83))</x:f>
      </x:c>
      <x:c r="J83" s="54" t="str">
        <x:f>IF('Debt Setup'!$F$3=0,"",IF(M82&lt;=0,0,M82*'Debt Setup'!$D$11/100/12))</x:f>
      </x:c>
      <x:c r="K83" s="54" t="str">
        <x:f>IF('Debt Setup'!$F$3=0,"",IF('Debt Setup'!$H$11="",0,MIN('Debt Setup'!$E$11,MAX(0,M82+J83))))</x:f>
      </x:c>
      <x:c r="L83" s="54" t="str">
        <x:f>IF('Debt Setup'!$F$3=0,"",IF('Debt Setup'!$H$11="",0,MIN(MAX(0,M82+J83-K83),MAX(0,'Debt Setup'!$F$5-(G83+K83+O83+S83+W83+AA83+AE83+AI83+AM83+AQ83+AU83+AY83)-(IF(AND('Debt Setup'!$H$10&lt;&gt;"",'Debt Setup'!$H$10&lt;'Debt Setup'!$H$11),MAX(0,I82+F83-G83),0)+IF(AND('Debt Setup'!$H$11&lt;&gt;"",'Debt Setup'!$H$11&lt;'Debt Setup'!$H$11),MAX(0,M82+J83-K83),0)+IF(AND('Debt Setup'!$H$12&lt;&gt;"",'Debt Setup'!$H$12&lt;'Debt Setup'!$H$11),MAX(0,Q82+N83-O83),0)+IF(AND('Debt Setup'!$H$13&lt;&gt;"",'Debt Setup'!$H$13&lt;'Debt Setup'!$H$11),MAX(0,U82+R83-S83),0)+IF(AND('Debt Setup'!$H$14&lt;&gt;"",'Debt Setup'!$H$14&lt;'Debt Setup'!$H$11),MAX(0,Y82+V83-W83),0)+IF(AND('Debt Setup'!$H$15&lt;&gt;"",'Debt Setup'!$H$15&lt;'Debt Setup'!$H$11),MAX(0,AC82+Z83-AA83),0)+IF(AND('Debt Setup'!$H$16&lt;&gt;"",'Debt Setup'!$H$16&lt;'Debt Setup'!$H$11),MAX(0,AG82+AD83-AE83),0)+IF(AND('Debt Setup'!$H$17&lt;&gt;"",'Debt Setup'!$H$17&lt;'Debt Setup'!$H$11),MAX(0,AK82+AH83-AI83),0)+IF(AND('Debt Setup'!$H$18&lt;&gt;"",'Debt Setup'!$H$18&lt;'Debt Setup'!$H$11),MAX(0,AO82+AL83-AM83),0)+IF(AND('Debt Setup'!$H$19&lt;&gt;"",'Debt Setup'!$H$19&lt;'Debt Setup'!$H$11),MAX(0,AS82+AP83-AQ83),0)+IF(AND('Debt Setup'!$H$20&lt;&gt;"",'Debt Setup'!$H$20&lt;'Debt Setup'!$H$11),MAX(0,AW82+AT83-AU83),0)+IF(AND('Debt Setup'!$H$21&lt;&gt;"",'Debt Setup'!$H$21&lt;'Debt Setup'!$H$11),MAX(0,BA82+AX83-AY83),0))))))</x:f>
      </x:c>
      <x:c r="M83" s="54" t="str">
        <x:f>IF('Debt Setup'!$F$3=0,"",MAX(0,M82+J83-K83-L83))</x:f>
      </x:c>
      <x:c r="N83" s="54" t="str">
        <x:f>IF('Debt Setup'!$F$3=0,"",IF(Q82&lt;=0,0,Q82*'Debt Setup'!$D$12/100/12))</x:f>
      </x:c>
      <x:c r="O83" s="54" t="str">
        <x:f>IF('Debt Setup'!$F$3=0,"",IF('Debt Setup'!$H$12="",0,MIN('Debt Setup'!$E$12,MAX(0,Q82+N83))))</x:f>
      </x:c>
      <x:c r="P83" s="54" t="str">
        <x:f>IF('Debt Setup'!$F$3=0,"",IF('Debt Setup'!$H$12="",0,MIN(MAX(0,Q82+N83-O83),MAX(0,'Debt Setup'!$F$5-(G83+K83+O83+S83+W83+AA83+AE83+AI83+AM83+AQ83+AU83+AY83)-(IF(AND('Debt Setup'!$H$10&lt;&gt;"",'Debt Setup'!$H$10&lt;'Debt Setup'!$H$12),MAX(0,I82+F83-G83),0)+IF(AND('Debt Setup'!$H$11&lt;&gt;"",'Debt Setup'!$H$11&lt;'Debt Setup'!$H$12),MAX(0,M82+J83-K83),0)+IF(AND('Debt Setup'!$H$12&lt;&gt;"",'Debt Setup'!$H$12&lt;'Debt Setup'!$H$12),MAX(0,Q82+N83-O83),0)+IF(AND('Debt Setup'!$H$13&lt;&gt;"",'Debt Setup'!$H$13&lt;'Debt Setup'!$H$12),MAX(0,U82+R83-S83),0)+IF(AND('Debt Setup'!$H$14&lt;&gt;"",'Debt Setup'!$H$14&lt;'Debt Setup'!$H$12),MAX(0,Y82+V83-W83),0)+IF(AND('Debt Setup'!$H$15&lt;&gt;"",'Debt Setup'!$H$15&lt;'Debt Setup'!$H$12),MAX(0,AC82+Z83-AA83),0)+IF(AND('Debt Setup'!$H$16&lt;&gt;"",'Debt Setup'!$H$16&lt;'Debt Setup'!$H$12),MAX(0,AG82+AD83-AE83),0)+IF(AND('Debt Setup'!$H$17&lt;&gt;"",'Debt Setup'!$H$17&lt;'Debt Setup'!$H$12),MAX(0,AK82+AH83-AI83),0)+IF(AND('Debt Setup'!$H$18&lt;&gt;"",'Debt Setup'!$H$18&lt;'Debt Setup'!$H$12),MAX(0,AO82+AL83-AM83),0)+IF(AND('Debt Setup'!$H$19&lt;&gt;"",'Debt Setup'!$H$19&lt;'Debt Setup'!$H$12),MAX(0,AS82+AP83-AQ83),0)+IF(AND('Debt Setup'!$H$20&lt;&gt;"",'Debt Setup'!$H$20&lt;'Debt Setup'!$H$12),MAX(0,AW82+AT83-AU83),0)+IF(AND('Debt Setup'!$H$21&lt;&gt;"",'Debt Setup'!$H$21&lt;'Debt Setup'!$H$12),MAX(0,BA82+AX83-AY83),0))))))</x:f>
      </x:c>
      <x:c r="Q83" s="54" t="str">
        <x:f>IF('Debt Setup'!$F$3=0,"",MAX(0,Q82+N83-O83-P83))</x:f>
      </x:c>
      <x:c r="R83" s="54" t="str">
        <x:f>IF('Debt Setup'!$F$3=0,"",IF(U82&lt;=0,0,U82*'Debt Setup'!$D$13/100/12))</x:f>
      </x:c>
      <x:c r="S83" s="54" t="str">
        <x:f>IF('Debt Setup'!$F$3=0,"",IF('Debt Setup'!$H$13="",0,MIN('Debt Setup'!$E$13,MAX(0,U82+R83))))</x:f>
      </x:c>
      <x:c r="T83" s="54" t="str">
        <x:f>IF('Debt Setup'!$F$3=0,"",IF('Debt Setup'!$H$13="",0,MIN(MAX(0,U82+R83-S83),MAX(0,'Debt Setup'!$F$5-(G83+K83+O83+S83+W83+AA83+AE83+AI83+AM83+AQ83+AU83+AY83)-(IF(AND('Debt Setup'!$H$10&lt;&gt;"",'Debt Setup'!$H$10&lt;'Debt Setup'!$H$13),MAX(0,I82+F83-G83),0)+IF(AND('Debt Setup'!$H$11&lt;&gt;"",'Debt Setup'!$H$11&lt;'Debt Setup'!$H$13),MAX(0,M82+J83-K83),0)+IF(AND('Debt Setup'!$H$12&lt;&gt;"",'Debt Setup'!$H$12&lt;'Debt Setup'!$H$13),MAX(0,Q82+N83-O83),0)+IF(AND('Debt Setup'!$H$13&lt;&gt;"",'Debt Setup'!$H$13&lt;'Debt Setup'!$H$13),MAX(0,U82+R83-S83),0)+IF(AND('Debt Setup'!$H$14&lt;&gt;"",'Debt Setup'!$H$14&lt;'Debt Setup'!$H$13),MAX(0,Y82+V83-W83),0)+IF(AND('Debt Setup'!$H$15&lt;&gt;"",'Debt Setup'!$H$15&lt;'Debt Setup'!$H$13),MAX(0,AC82+Z83-AA83),0)+IF(AND('Debt Setup'!$H$16&lt;&gt;"",'Debt Setup'!$H$16&lt;'Debt Setup'!$H$13),MAX(0,AG82+AD83-AE83),0)+IF(AND('Debt Setup'!$H$17&lt;&gt;"",'Debt Setup'!$H$17&lt;'Debt Setup'!$H$13),MAX(0,AK82+AH83-AI83),0)+IF(AND('Debt Setup'!$H$18&lt;&gt;"",'Debt Setup'!$H$18&lt;'Debt Setup'!$H$13),MAX(0,AO82+AL83-AM83),0)+IF(AND('Debt Setup'!$H$19&lt;&gt;"",'Debt Setup'!$H$19&lt;'Debt Setup'!$H$13),MAX(0,AS82+AP83-AQ83),0)+IF(AND('Debt Setup'!$H$20&lt;&gt;"",'Debt Setup'!$H$20&lt;'Debt Setup'!$H$13),MAX(0,AW82+AT83-AU83),0)+IF(AND('Debt Setup'!$H$21&lt;&gt;"",'Debt Setup'!$H$21&lt;'Debt Setup'!$H$13),MAX(0,BA82+AX83-AY83),0))))))</x:f>
      </x:c>
      <x:c r="U83" s="54" t="str">
        <x:f>IF('Debt Setup'!$F$3=0,"",MAX(0,U82+R83-S83-T83))</x:f>
      </x:c>
      <x:c r="V83" s="54" t="str">
        <x:f>IF('Debt Setup'!$F$3=0,"",IF(Y82&lt;=0,0,Y82*'Debt Setup'!$D$14/100/12))</x:f>
      </x:c>
      <x:c r="W83" s="54" t="str">
        <x:f>IF('Debt Setup'!$F$3=0,"",IF('Debt Setup'!$H$14="",0,MIN('Debt Setup'!$E$14,MAX(0,Y82+V83))))</x:f>
      </x:c>
      <x:c r="X83" s="54" t="str">
        <x:f>IF('Debt Setup'!$F$3=0,"",IF('Debt Setup'!$H$14="",0,MIN(MAX(0,Y82+V83-W83),MAX(0,'Debt Setup'!$F$5-(G83+K83+O83+S83+W83+AA83+AE83+AI83+AM83+AQ83+AU83+AY83)-(IF(AND('Debt Setup'!$H$10&lt;&gt;"",'Debt Setup'!$H$10&lt;'Debt Setup'!$H$14),MAX(0,I82+F83-G83),0)+IF(AND('Debt Setup'!$H$11&lt;&gt;"",'Debt Setup'!$H$11&lt;'Debt Setup'!$H$14),MAX(0,M82+J83-K83),0)+IF(AND('Debt Setup'!$H$12&lt;&gt;"",'Debt Setup'!$H$12&lt;'Debt Setup'!$H$14),MAX(0,Q82+N83-O83),0)+IF(AND('Debt Setup'!$H$13&lt;&gt;"",'Debt Setup'!$H$13&lt;'Debt Setup'!$H$14),MAX(0,U82+R83-S83),0)+IF(AND('Debt Setup'!$H$14&lt;&gt;"",'Debt Setup'!$H$14&lt;'Debt Setup'!$H$14),MAX(0,Y82+V83-W83),0)+IF(AND('Debt Setup'!$H$15&lt;&gt;"",'Debt Setup'!$H$15&lt;'Debt Setup'!$H$14),MAX(0,AC82+Z83-AA83),0)+IF(AND('Debt Setup'!$H$16&lt;&gt;"",'Debt Setup'!$H$16&lt;'Debt Setup'!$H$14),MAX(0,AG82+AD83-AE83),0)+IF(AND('Debt Setup'!$H$17&lt;&gt;"",'Debt Setup'!$H$17&lt;'Debt Setup'!$H$14),MAX(0,AK82+AH83-AI83),0)+IF(AND('Debt Setup'!$H$18&lt;&gt;"",'Debt Setup'!$H$18&lt;'Debt Setup'!$H$14),MAX(0,AO82+AL83-AM83),0)+IF(AND('Debt Setup'!$H$19&lt;&gt;"",'Debt Setup'!$H$19&lt;'Debt Setup'!$H$14),MAX(0,AS82+AP83-AQ83),0)+IF(AND('Debt Setup'!$H$20&lt;&gt;"",'Debt Setup'!$H$20&lt;'Debt Setup'!$H$14),MAX(0,AW82+AT83-AU83),0)+IF(AND('Debt Setup'!$H$21&lt;&gt;"",'Debt Setup'!$H$21&lt;'Debt Setup'!$H$14),MAX(0,BA82+AX83-AY83),0))))))</x:f>
      </x:c>
      <x:c r="Y83" s="54" t="str">
        <x:f>IF('Debt Setup'!$F$3=0,"",MAX(0,Y82+V83-W83-X83))</x:f>
      </x:c>
      <x:c r="Z83" s="54" t="str">
        <x:f>IF('Debt Setup'!$F$3=0,"",IF(AC82&lt;=0,0,AC82*'Debt Setup'!$D$15/100/12))</x:f>
      </x:c>
      <x:c r="AA83" s="54" t="str">
        <x:f>IF('Debt Setup'!$F$3=0,"",IF('Debt Setup'!$H$15="",0,MIN('Debt Setup'!$E$15,MAX(0,AC82+Z83))))</x:f>
      </x:c>
      <x:c r="AB83" s="54" t="str">
        <x:f>IF('Debt Setup'!$F$3=0,"",IF('Debt Setup'!$H$15="",0,MIN(MAX(0,AC82+Z83-AA83),MAX(0,'Debt Setup'!$F$5-(G83+K83+O83+S83+W83+AA83+AE83+AI83+AM83+AQ83+AU83+AY83)-(IF(AND('Debt Setup'!$H$10&lt;&gt;"",'Debt Setup'!$H$10&lt;'Debt Setup'!$H$15),MAX(0,I82+F83-G83),0)+IF(AND('Debt Setup'!$H$11&lt;&gt;"",'Debt Setup'!$H$11&lt;'Debt Setup'!$H$15),MAX(0,M82+J83-K83),0)+IF(AND('Debt Setup'!$H$12&lt;&gt;"",'Debt Setup'!$H$12&lt;'Debt Setup'!$H$15),MAX(0,Q82+N83-O83),0)+IF(AND('Debt Setup'!$H$13&lt;&gt;"",'Debt Setup'!$H$13&lt;'Debt Setup'!$H$15),MAX(0,U82+R83-S83),0)+IF(AND('Debt Setup'!$H$14&lt;&gt;"",'Debt Setup'!$H$14&lt;'Debt Setup'!$H$15),MAX(0,Y82+V83-W83),0)+IF(AND('Debt Setup'!$H$15&lt;&gt;"",'Debt Setup'!$H$15&lt;'Debt Setup'!$H$15),MAX(0,AC82+Z83-AA83),0)+IF(AND('Debt Setup'!$H$16&lt;&gt;"",'Debt Setup'!$H$16&lt;'Debt Setup'!$H$15),MAX(0,AG82+AD83-AE83),0)+IF(AND('Debt Setup'!$H$17&lt;&gt;"",'Debt Setup'!$H$17&lt;'Debt Setup'!$H$15),MAX(0,AK82+AH83-AI83),0)+IF(AND('Debt Setup'!$H$18&lt;&gt;"",'Debt Setup'!$H$18&lt;'Debt Setup'!$H$15),MAX(0,AO82+AL83-AM83),0)+IF(AND('Debt Setup'!$H$19&lt;&gt;"",'Debt Setup'!$H$19&lt;'Debt Setup'!$H$15),MAX(0,AS82+AP83-AQ83),0)+IF(AND('Debt Setup'!$H$20&lt;&gt;"",'Debt Setup'!$H$20&lt;'Debt Setup'!$H$15),MAX(0,AW82+AT83-AU83),0)+IF(AND('Debt Setup'!$H$21&lt;&gt;"",'Debt Setup'!$H$21&lt;'Debt Setup'!$H$15),MAX(0,BA82+AX83-AY83),0))))))</x:f>
      </x:c>
      <x:c r="AC83" s="54" t="str">
        <x:f>IF('Debt Setup'!$F$3=0,"",MAX(0,AC82+Z83-AA83-AB83))</x:f>
      </x:c>
      <x:c r="AD83" s="54" t="str">
        <x:f>IF('Debt Setup'!$F$3=0,"",IF(AG82&lt;=0,0,AG82*'Debt Setup'!$D$16/100/12))</x:f>
      </x:c>
      <x:c r="AE83" s="54" t="str">
        <x:f>IF('Debt Setup'!$F$3=0,"",IF('Debt Setup'!$H$16="",0,MIN('Debt Setup'!$E$16,MAX(0,AG82+AD83))))</x:f>
      </x:c>
      <x:c r="AF83" s="54" t="str">
        <x:f>IF('Debt Setup'!$F$3=0,"",IF('Debt Setup'!$H$16="",0,MIN(MAX(0,AG82+AD83-AE83),MAX(0,'Debt Setup'!$F$5-(G83+K83+O83+S83+W83+AA83+AE83+AI83+AM83+AQ83+AU83+AY83)-(IF(AND('Debt Setup'!$H$10&lt;&gt;"",'Debt Setup'!$H$10&lt;'Debt Setup'!$H$16),MAX(0,I82+F83-G83),0)+IF(AND('Debt Setup'!$H$11&lt;&gt;"",'Debt Setup'!$H$11&lt;'Debt Setup'!$H$16),MAX(0,M82+J83-K83),0)+IF(AND('Debt Setup'!$H$12&lt;&gt;"",'Debt Setup'!$H$12&lt;'Debt Setup'!$H$16),MAX(0,Q82+N83-O83),0)+IF(AND('Debt Setup'!$H$13&lt;&gt;"",'Debt Setup'!$H$13&lt;'Debt Setup'!$H$16),MAX(0,U82+R83-S83),0)+IF(AND('Debt Setup'!$H$14&lt;&gt;"",'Debt Setup'!$H$14&lt;'Debt Setup'!$H$16),MAX(0,Y82+V83-W83),0)+IF(AND('Debt Setup'!$H$15&lt;&gt;"",'Debt Setup'!$H$15&lt;'Debt Setup'!$H$16),MAX(0,AC82+Z83-AA83),0)+IF(AND('Debt Setup'!$H$16&lt;&gt;"",'Debt Setup'!$H$16&lt;'Debt Setup'!$H$16),MAX(0,AG82+AD83-AE83),0)+IF(AND('Debt Setup'!$H$17&lt;&gt;"",'Debt Setup'!$H$17&lt;'Debt Setup'!$H$16),MAX(0,AK82+AH83-AI83),0)+IF(AND('Debt Setup'!$H$18&lt;&gt;"",'Debt Setup'!$H$18&lt;'Debt Setup'!$H$16),MAX(0,AO82+AL83-AM83),0)+IF(AND('Debt Setup'!$H$19&lt;&gt;"",'Debt Setup'!$H$19&lt;'Debt Setup'!$H$16),MAX(0,AS82+AP83-AQ83),0)+IF(AND('Debt Setup'!$H$20&lt;&gt;"",'Debt Setup'!$H$20&lt;'Debt Setup'!$H$16),MAX(0,AW82+AT83-AU83),0)+IF(AND('Debt Setup'!$H$21&lt;&gt;"",'Debt Setup'!$H$21&lt;'Debt Setup'!$H$16),MAX(0,BA82+AX83-AY83),0))))))</x:f>
      </x:c>
      <x:c r="AG83" s="54" t="str">
        <x:f>IF('Debt Setup'!$F$3=0,"",MAX(0,AG82+AD83-AE83-AF83))</x:f>
      </x:c>
      <x:c r="AH83" s="54" t="str">
        <x:f>IF('Debt Setup'!$F$3=0,"",IF(AK82&lt;=0,0,AK82*'Debt Setup'!$D$17/100/12))</x:f>
      </x:c>
      <x:c r="AI83" s="54" t="str">
        <x:f>IF('Debt Setup'!$F$3=0,"",IF('Debt Setup'!$H$17="",0,MIN('Debt Setup'!$E$17,MAX(0,AK82+AH83))))</x:f>
      </x:c>
      <x:c r="AJ83" s="54" t="str">
        <x:f>IF('Debt Setup'!$F$3=0,"",IF('Debt Setup'!$H$17="",0,MIN(MAX(0,AK82+AH83-AI83),MAX(0,'Debt Setup'!$F$5-(G83+K83+O83+S83+W83+AA83+AE83+AI83+AM83+AQ83+AU83+AY83)-(IF(AND('Debt Setup'!$H$10&lt;&gt;"",'Debt Setup'!$H$10&lt;'Debt Setup'!$H$17),MAX(0,I82+F83-G83),0)+IF(AND('Debt Setup'!$H$11&lt;&gt;"",'Debt Setup'!$H$11&lt;'Debt Setup'!$H$17),MAX(0,M82+J83-K83),0)+IF(AND('Debt Setup'!$H$12&lt;&gt;"",'Debt Setup'!$H$12&lt;'Debt Setup'!$H$17),MAX(0,Q82+N83-O83),0)+IF(AND('Debt Setup'!$H$13&lt;&gt;"",'Debt Setup'!$H$13&lt;'Debt Setup'!$H$17),MAX(0,U82+R83-S83),0)+IF(AND('Debt Setup'!$H$14&lt;&gt;"",'Debt Setup'!$H$14&lt;'Debt Setup'!$H$17),MAX(0,Y82+V83-W83),0)+IF(AND('Debt Setup'!$H$15&lt;&gt;"",'Debt Setup'!$H$15&lt;'Debt Setup'!$H$17),MAX(0,AC82+Z83-AA83),0)+IF(AND('Debt Setup'!$H$16&lt;&gt;"",'Debt Setup'!$H$16&lt;'Debt Setup'!$H$17),MAX(0,AG82+AD83-AE83),0)+IF(AND('Debt Setup'!$H$17&lt;&gt;"",'Debt Setup'!$H$17&lt;'Debt Setup'!$H$17),MAX(0,AK82+AH83-AI83),0)+IF(AND('Debt Setup'!$H$18&lt;&gt;"",'Debt Setup'!$H$18&lt;'Debt Setup'!$H$17),MAX(0,AO82+AL83-AM83),0)+IF(AND('Debt Setup'!$H$19&lt;&gt;"",'Debt Setup'!$H$19&lt;'Debt Setup'!$H$17),MAX(0,AS82+AP83-AQ83),0)+IF(AND('Debt Setup'!$H$20&lt;&gt;"",'Debt Setup'!$H$20&lt;'Debt Setup'!$H$17),MAX(0,AW82+AT83-AU83),0)+IF(AND('Debt Setup'!$H$21&lt;&gt;"",'Debt Setup'!$H$21&lt;'Debt Setup'!$H$17),MAX(0,BA82+AX83-AY83),0))))))</x:f>
      </x:c>
      <x:c r="AK83" s="54" t="str">
        <x:f>IF('Debt Setup'!$F$3=0,"",MAX(0,AK82+AH83-AI83-AJ83))</x:f>
      </x:c>
      <x:c r="AL83" s="54" t="str">
        <x:f>IF('Debt Setup'!$F$3=0,"",IF(AO82&lt;=0,0,AO82*'Debt Setup'!$D$18/100/12))</x:f>
      </x:c>
      <x:c r="AM83" s="54" t="str">
        <x:f>IF('Debt Setup'!$F$3=0,"",IF('Debt Setup'!$H$18="",0,MIN('Debt Setup'!$E$18,MAX(0,AO82+AL83))))</x:f>
      </x:c>
      <x:c r="AN83" s="54" t="str">
        <x:f>IF('Debt Setup'!$F$3=0,"",IF('Debt Setup'!$H$18="",0,MIN(MAX(0,AO82+AL83-AM83),MAX(0,'Debt Setup'!$F$5-(G83+K83+O83+S83+W83+AA83+AE83+AI83+AM83+AQ83+AU83+AY83)-(IF(AND('Debt Setup'!$H$10&lt;&gt;"",'Debt Setup'!$H$10&lt;'Debt Setup'!$H$18),MAX(0,I82+F83-G83),0)+IF(AND('Debt Setup'!$H$11&lt;&gt;"",'Debt Setup'!$H$11&lt;'Debt Setup'!$H$18),MAX(0,M82+J83-K83),0)+IF(AND('Debt Setup'!$H$12&lt;&gt;"",'Debt Setup'!$H$12&lt;'Debt Setup'!$H$18),MAX(0,Q82+N83-O83),0)+IF(AND('Debt Setup'!$H$13&lt;&gt;"",'Debt Setup'!$H$13&lt;'Debt Setup'!$H$18),MAX(0,U82+R83-S83),0)+IF(AND('Debt Setup'!$H$14&lt;&gt;"",'Debt Setup'!$H$14&lt;'Debt Setup'!$H$18),MAX(0,Y82+V83-W83),0)+IF(AND('Debt Setup'!$H$15&lt;&gt;"",'Debt Setup'!$H$15&lt;'Debt Setup'!$H$18),MAX(0,AC82+Z83-AA83),0)+IF(AND('Debt Setup'!$H$16&lt;&gt;"",'Debt Setup'!$H$16&lt;'Debt Setup'!$H$18),MAX(0,AG82+AD83-AE83),0)+IF(AND('Debt Setup'!$H$17&lt;&gt;"",'Debt Setup'!$H$17&lt;'Debt Setup'!$H$18),MAX(0,AK82+AH83-AI83),0)+IF(AND('Debt Setup'!$H$18&lt;&gt;"",'Debt Setup'!$H$18&lt;'Debt Setup'!$H$18),MAX(0,AO82+AL83-AM83),0)+IF(AND('Debt Setup'!$H$19&lt;&gt;"",'Debt Setup'!$H$19&lt;'Debt Setup'!$H$18),MAX(0,AS82+AP83-AQ83),0)+IF(AND('Debt Setup'!$H$20&lt;&gt;"",'Debt Setup'!$H$20&lt;'Debt Setup'!$H$18),MAX(0,AW82+AT83-AU83),0)+IF(AND('Debt Setup'!$H$21&lt;&gt;"",'Debt Setup'!$H$21&lt;'Debt Setup'!$H$18),MAX(0,BA82+AX83-AY83),0))))))</x:f>
      </x:c>
      <x:c r="AO83" s="54" t="str">
        <x:f>IF('Debt Setup'!$F$3=0,"",MAX(0,AO82+AL83-AM83-AN83))</x:f>
      </x:c>
      <x:c r="AP83" s="54" t="str">
        <x:f>IF('Debt Setup'!$F$3=0,"",IF(AS82&lt;=0,0,AS82*'Debt Setup'!$D$19/100/12))</x:f>
      </x:c>
      <x:c r="AQ83" s="54" t="str">
        <x:f>IF('Debt Setup'!$F$3=0,"",IF('Debt Setup'!$H$19="",0,MIN('Debt Setup'!$E$19,MAX(0,AS82+AP83))))</x:f>
      </x:c>
      <x:c r="AR83" s="54" t="str">
        <x:f>IF('Debt Setup'!$F$3=0,"",IF('Debt Setup'!$H$19="",0,MIN(MAX(0,AS82+AP83-AQ83),MAX(0,'Debt Setup'!$F$5-(G83+K83+O83+S83+W83+AA83+AE83+AI83+AM83+AQ83+AU83+AY83)-(IF(AND('Debt Setup'!$H$10&lt;&gt;"",'Debt Setup'!$H$10&lt;'Debt Setup'!$H$19),MAX(0,I82+F83-G83),0)+IF(AND('Debt Setup'!$H$11&lt;&gt;"",'Debt Setup'!$H$11&lt;'Debt Setup'!$H$19),MAX(0,M82+J83-K83),0)+IF(AND('Debt Setup'!$H$12&lt;&gt;"",'Debt Setup'!$H$12&lt;'Debt Setup'!$H$19),MAX(0,Q82+N83-O83),0)+IF(AND('Debt Setup'!$H$13&lt;&gt;"",'Debt Setup'!$H$13&lt;'Debt Setup'!$H$19),MAX(0,U82+R83-S83),0)+IF(AND('Debt Setup'!$H$14&lt;&gt;"",'Debt Setup'!$H$14&lt;'Debt Setup'!$H$19),MAX(0,Y82+V83-W83),0)+IF(AND('Debt Setup'!$H$15&lt;&gt;"",'Debt Setup'!$H$15&lt;'Debt Setup'!$H$19),MAX(0,AC82+Z83-AA83),0)+IF(AND('Debt Setup'!$H$16&lt;&gt;"",'Debt Setup'!$H$16&lt;'Debt Setup'!$H$19),MAX(0,AG82+AD83-AE83),0)+IF(AND('Debt Setup'!$H$17&lt;&gt;"",'Debt Setup'!$H$17&lt;'Debt Setup'!$H$19),MAX(0,AK82+AH83-AI83),0)+IF(AND('Debt Setup'!$H$18&lt;&gt;"",'Debt Setup'!$H$18&lt;'Debt Setup'!$H$19),MAX(0,AO82+AL83-AM83),0)+IF(AND('Debt Setup'!$H$19&lt;&gt;"",'Debt Setup'!$H$19&lt;'Debt Setup'!$H$19),MAX(0,AS82+AP83-AQ83),0)+IF(AND('Debt Setup'!$H$20&lt;&gt;"",'Debt Setup'!$H$20&lt;'Debt Setup'!$H$19),MAX(0,AW82+AT83-AU83),0)+IF(AND('Debt Setup'!$H$21&lt;&gt;"",'Debt Setup'!$H$21&lt;'Debt Setup'!$H$19),MAX(0,BA82+AX83-AY83),0))))))</x:f>
      </x:c>
      <x:c r="AS83" s="54" t="str">
        <x:f>IF('Debt Setup'!$F$3=0,"",MAX(0,AS82+AP83-AQ83-AR83))</x:f>
      </x:c>
      <x:c r="AT83" s="54" t="str">
        <x:f>IF('Debt Setup'!$F$3=0,"",IF(AW82&lt;=0,0,AW82*'Debt Setup'!$D$20/100/12))</x:f>
      </x:c>
      <x:c r="AU83" s="54" t="str">
        <x:f>IF('Debt Setup'!$F$3=0,"",IF('Debt Setup'!$H$20="",0,MIN('Debt Setup'!$E$20,MAX(0,AW82+AT83))))</x:f>
      </x:c>
      <x:c r="AV83" s="54" t="str">
        <x:f>IF('Debt Setup'!$F$3=0,"",IF('Debt Setup'!$H$20="",0,MIN(MAX(0,AW82+AT83-AU83),MAX(0,'Debt Setup'!$F$5-(G83+K83+O83+S83+W83+AA83+AE83+AI83+AM83+AQ83+AU83+AY83)-(IF(AND('Debt Setup'!$H$10&lt;&gt;"",'Debt Setup'!$H$10&lt;'Debt Setup'!$H$20),MAX(0,I82+F83-G83),0)+IF(AND('Debt Setup'!$H$11&lt;&gt;"",'Debt Setup'!$H$11&lt;'Debt Setup'!$H$20),MAX(0,M82+J83-K83),0)+IF(AND('Debt Setup'!$H$12&lt;&gt;"",'Debt Setup'!$H$12&lt;'Debt Setup'!$H$20),MAX(0,Q82+N83-O83),0)+IF(AND('Debt Setup'!$H$13&lt;&gt;"",'Debt Setup'!$H$13&lt;'Debt Setup'!$H$20),MAX(0,U82+R83-S83),0)+IF(AND('Debt Setup'!$H$14&lt;&gt;"",'Debt Setup'!$H$14&lt;'Debt Setup'!$H$20),MAX(0,Y82+V83-W83),0)+IF(AND('Debt Setup'!$H$15&lt;&gt;"",'Debt Setup'!$H$15&lt;'Debt Setup'!$H$20),MAX(0,AC82+Z83-AA83),0)+IF(AND('Debt Setup'!$H$16&lt;&gt;"",'Debt Setup'!$H$16&lt;'Debt Setup'!$H$20),MAX(0,AG82+AD83-AE83),0)+IF(AND('Debt Setup'!$H$17&lt;&gt;"",'Debt Setup'!$H$17&lt;'Debt Setup'!$H$20),MAX(0,AK82+AH83-AI83),0)+IF(AND('Debt Setup'!$H$18&lt;&gt;"",'Debt Setup'!$H$18&lt;'Debt Setup'!$H$20),MAX(0,AO82+AL83-AM83),0)+IF(AND('Debt Setup'!$H$19&lt;&gt;"",'Debt Setup'!$H$19&lt;'Debt Setup'!$H$20),MAX(0,AS82+AP83-AQ83),0)+IF(AND('Debt Setup'!$H$20&lt;&gt;"",'Debt Setup'!$H$20&lt;'Debt Setup'!$H$20),MAX(0,AW82+AT83-AU83),0)+IF(AND('Debt Setup'!$H$21&lt;&gt;"",'Debt Setup'!$H$21&lt;'Debt Setup'!$H$20),MAX(0,BA82+AX83-AY83),0))))))</x:f>
      </x:c>
      <x:c r="AW83" s="54" t="str">
        <x:f>IF('Debt Setup'!$F$3=0,"",MAX(0,AW82+AT83-AU83-AV83))</x:f>
      </x:c>
      <x:c r="AX83" s="54" t="str">
        <x:f>IF('Debt Setup'!$F$3=0,"",IF(BA82&lt;=0,0,BA82*'Debt Setup'!$D$21/100/12))</x:f>
      </x:c>
      <x:c r="AY83" s="54" t="str">
        <x:f>IF('Debt Setup'!$F$3=0,"",IF('Debt Setup'!$H$21="",0,MIN('Debt Setup'!$E$21,MAX(0,BA82+AX83))))</x:f>
      </x:c>
      <x:c r="AZ83" s="54" t="str">
        <x:f>IF('Debt Setup'!$F$3=0,"",IF('Debt Setup'!$H$21="",0,MIN(MAX(0,BA82+AX83-AY83),MAX(0,'Debt Setup'!$F$5-(G83+K83+O83+S83+W83+AA83+AE83+AI83+AM83+AQ83+AU83+AY83)-(IF(AND('Debt Setup'!$H$10&lt;&gt;"",'Debt Setup'!$H$10&lt;'Debt Setup'!$H$21),MAX(0,I82+F83-G83),0)+IF(AND('Debt Setup'!$H$11&lt;&gt;"",'Debt Setup'!$H$11&lt;'Debt Setup'!$H$21),MAX(0,M82+J83-K83),0)+IF(AND('Debt Setup'!$H$12&lt;&gt;"",'Debt Setup'!$H$12&lt;'Debt Setup'!$H$21),MAX(0,Q82+N83-O83),0)+IF(AND('Debt Setup'!$H$13&lt;&gt;"",'Debt Setup'!$H$13&lt;'Debt Setup'!$H$21),MAX(0,U82+R83-S83),0)+IF(AND('Debt Setup'!$H$14&lt;&gt;"",'Debt Setup'!$H$14&lt;'Debt Setup'!$H$21),MAX(0,Y82+V83-W83),0)+IF(AND('Debt Setup'!$H$15&lt;&gt;"",'Debt Setup'!$H$15&lt;'Debt Setup'!$H$21),MAX(0,AC82+Z83-AA83),0)+IF(AND('Debt Setup'!$H$16&lt;&gt;"",'Debt Setup'!$H$16&lt;'Debt Setup'!$H$21),MAX(0,AG82+AD83-AE83),0)+IF(AND('Debt Setup'!$H$17&lt;&gt;"",'Debt Setup'!$H$17&lt;'Debt Setup'!$H$21),MAX(0,AK82+AH83-AI83),0)+IF(AND('Debt Setup'!$H$18&lt;&gt;"",'Debt Setup'!$H$18&lt;'Debt Setup'!$H$21),MAX(0,AO82+AL83-AM83),0)+IF(AND('Debt Setup'!$H$19&lt;&gt;"",'Debt Setup'!$H$19&lt;'Debt Setup'!$H$21),MAX(0,AS82+AP83-AQ83),0)+IF(AND('Debt Setup'!$H$20&lt;&gt;"",'Debt Setup'!$H$20&lt;'Debt Setup'!$H$21),MAX(0,AW82+AT83-AU83),0)+IF(AND('Debt Setup'!$H$21&lt;&gt;"",'Debt Setup'!$H$21&lt;'Debt Setup'!$H$21),MAX(0,BA82+AX83-AY83),0))))))</x:f>
      </x:c>
      <x:c r="BA83" s="54" t="str">
        <x:f>IF('Debt Setup'!$F$3=0,"",MAX(0,BA82+AX83-AY83-AZ83))</x:f>
      </x:c>
    </x:row>
    <x:row r="84">
      <x:c r="A84" t="n">
        <x:v>79</x:v>
      </x:c>
      <x:c r="B84" s="86" t="str">
        <x:f>IF('Debt Setup'!$F$3=0,"",DATE(YEAR('Debt Setup'!$B$6),MONTH('Debt Setup'!$B$6)+A84-1,1))</x:f>
      </x:c>
      <x:c r="C84" s="54" t="str">
        <x:f>IF('Debt Setup'!$F$3=0,"",I84+M84+Q84+U84+Y84+AC84+AG84+AK84+AO84+AS84+AW84+BA84)</x:f>
      </x:c>
      <x:c r="D84" s="54" t="str">
        <x:f>IF('Debt Setup'!$F$3=0,"",G84+H84+K84+L84+O84+P84+S84+T84+W84+X84+AA84+AB84+AE84+AF84+AI84+AJ84+AM84+AN84+AQ84+AR84+AU84+AV84+AY84+AZ84)</x:f>
      </x:c>
      <x:c r="E84" s="54" t="str">
        <x:f>IF('Debt Setup'!$F$3=0,"",F84+J84+N84+R84+V84+Z84+AD84+AH84+AL84+AP84+AT84+AX84)</x:f>
      </x:c>
      <x:c r="F84" s="54" t="str">
        <x:f>IF('Debt Setup'!$F$3=0,"",IF(I83&lt;=0,0,I83*'Debt Setup'!$D$10/100/12))</x:f>
      </x:c>
      <x:c r="G84" s="54" t="str">
        <x:f>IF('Debt Setup'!$F$3=0,"",IF('Debt Setup'!$H$10="",0,MIN('Debt Setup'!$E$10,MAX(0,I83+F84))))</x:f>
      </x:c>
      <x:c r="H84" s="54" t="str">
        <x:f>IF('Debt Setup'!$F$3=0,"",IF('Debt Setup'!$H$10="",0,MIN(MAX(0,I83+F84-G84),MAX(0,'Debt Setup'!$F$5-(G84+K84+O84+S84+W84+AA84+AE84+AI84+AM84+AQ84+AU84+AY84)-(IF(AND('Debt Setup'!$H$10&lt;&gt;"",'Debt Setup'!$H$10&lt;'Debt Setup'!$H$10),MAX(0,I83+F84-G84),0)+IF(AND('Debt Setup'!$H$11&lt;&gt;"",'Debt Setup'!$H$11&lt;'Debt Setup'!$H$10),MAX(0,M83+J84-K84),0)+IF(AND('Debt Setup'!$H$12&lt;&gt;"",'Debt Setup'!$H$12&lt;'Debt Setup'!$H$10),MAX(0,Q83+N84-O84),0)+IF(AND('Debt Setup'!$H$13&lt;&gt;"",'Debt Setup'!$H$13&lt;'Debt Setup'!$H$10),MAX(0,U83+R84-S84),0)+IF(AND('Debt Setup'!$H$14&lt;&gt;"",'Debt Setup'!$H$14&lt;'Debt Setup'!$H$10),MAX(0,Y83+V84-W84),0)+IF(AND('Debt Setup'!$H$15&lt;&gt;"",'Debt Setup'!$H$15&lt;'Debt Setup'!$H$10),MAX(0,AC83+Z84-AA84),0)+IF(AND('Debt Setup'!$H$16&lt;&gt;"",'Debt Setup'!$H$16&lt;'Debt Setup'!$H$10),MAX(0,AG83+AD84-AE84),0)+IF(AND('Debt Setup'!$H$17&lt;&gt;"",'Debt Setup'!$H$17&lt;'Debt Setup'!$H$10),MAX(0,AK83+AH84-AI84),0)+IF(AND('Debt Setup'!$H$18&lt;&gt;"",'Debt Setup'!$H$18&lt;'Debt Setup'!$H$10),MAX(0,AO83+AL84-AM84),0)+IF(AND('Debt Setup'!$H$19&lt;&gt;"",'Debt Setup'!$H$19&lt;'Debt Setup'!$H$10),MAX(0,AS83+AP84-AQ84),0)+IF(AND('Debt Setup'!$H$20&lt;&gt;"",'Debt Setup'!$H$20&lt;'Debt Setup'!$H$10),MAX(0,AW83+AT84-AU84),0)+IF(AND('Debt Setup'!$H$21&lt;&gt;"",'Debt Setup'!$H$21&lt;'Debt Setup'!$H$10),MAX(0,BA83+AX84-AY84),0))))))</x:f>
      </x:c>
      <x:c r="I84" s="54" t="str">
        <x:f>IF('Debt Setup'!$F$3=0,"",MAX(0,I83+F84-G84-H84))</x:f>
      </x:c>
      <x:c r="J84" s="54" t="str">
        <x:f>IF('Debt Setup'!$F$3=0,"",IF(M83&lt;=0,0,M83*'Debt Setup'!$D$11/100/12))</x:f>
      </x:c>
      <x:c r="K84" s="54" t="str">
        <x:f>IF('Debt Setup'!$F$3=0,"",IF('Debt Setup'!$H$11="",0,MIN('Debt Setup'!$E$11,MAX(0,M83+J84))))</x:f>
      </x:c>
      <x:c r="L84" s="54" t="str">
        <x:f>IF('Debt Setup'!$F$3=0,"",IF('Debt Setup'!$H$11="",0,MIN(MAX(0,M83+J84-K84),MAX(0,'Debt Setup'!$F$5-(G84+K84+O84+S84+W84+AA84+AE84+AI84+AM84+AQ84+AU84+AY84)-(IF(AND('Debt Setup'!$H$10&lt;&gt;"",'Debt Setup'!$H$10&lt;'Debt Setup'!$H$11),MAX(0,I83+F84-G84),0)+IF(AND('Debt Setup'!$H$11&lt;&gt;"",'Debt Setup'!$H$11&lt;'Debt Setup'!$H$11),MAX(0,M83+J84-K84),0)+IF(AND('Debt Setup'!$H$12&lt;&gt;"",'Debt Setup'!$H$12&lt;'Debt Setup'!$H$11),MAX(0,Q83+N84-O84),0)+IF(AND('Debt Setup'!$H$13&lt;&gt;"",'Debt Setup'!$H$13&lt;'Debt Setup'!$H$11),MAX(0,U83+R84-S84),0)+IF(AND('Debt Setup'!$H$14&lt;&gt;"",'Debt Setup'!$H$14&lt;'Debt Setup'!$H$11),MAX(0,Y83+V84-W84),0)+IF(AND('Debt Setup'!$H$15&lt;&gt;"",'Debt Setup'!$H$15&lt;'Debt Setup'!$H$11),MAX(0,AC83+Z84-AA84),0)+IF(AND('Debt Setup'!$H$16&lt;&gt;"",'Debt Setup'!$H$16&lt;'Debt Setup'!$H$11),MAX(0,AG83+AD84-AE84),0)+IF(AND('Debt Setup'!$H$17&lt;&gt;"",'Debt Setup'!$H$17&lt;'Debt Setup'!$H$11),MAX(0,AK83+AH84-AI84),0)+IF(AND('Debt Setup'!$H$18&lt;&gt;"",'Debt Setup'!$H$18&lt;'Debt Setup'!$H$11),MAX(0,AO83+AL84-AM84),0)+IF(AND('Debt Setup'!$H$19&lt;&gt;"",'Debt Setup'!$H$19&lt;'Debt Setup'!$H$11),MAX(0,AS83+AP84-AQ84),0)+IF(AND('Debt Setup'!$H$20&lt;&gt;"",'Debt Setup'!$H$20&lt;'Debt Setup'!$H$11),MAX(0,AW83+AT84-AU84),0)+IF(AND('Debt Setup'!$H$21&lt;&gt;"",'Debt Setup'!$H$21&lt;'Debt Setup'!$H$11),MAX(0,BA83+AX84-AY84),0))))))</x:f>
      </x:c>
      <x:c r="M84" s="54" t="str">
        <x:f>IF('Debt Setup'!$F$3=0,"",MAX(0,M83+J84-K84-L84))</x:f>
      </x:c>
      <x:c r="N84" s="54" t="str">
        <x:f>IF('Debt Setup'!$F$3=0,"",IF(Q83&lt;=0,0,Q83*'Debt Setup'!$D$12/100/12))</x:f>
      </x:c>
      <x:c r="O84" s="54" t="str">
        <x:f>IF('Debt Setup'!$F$3=0,"",IF('Debt Setup'!$H$12="",0,MIN('Debt Setup'!$E$12,MAX(0,Q83+N84))))</x:f>
      </x:c>
      <x:c r="P84" s="54" t="str">
        <x:f>IF('Debt Setup'!$F$3=0,"",IF('Debt Setup'!$H$12="",0,MIN(MAX(0,Q83+N84-O84),MAX(0,'Debt Setup'!$F$5-(G84+K84+O84+S84+W84+AA84+AE84+AI84+AM84+AQ84+AU84+AY84)-(IF(AND('Debt Setup'!$H$10&lt;&gt;"",'Debt Setup'!$H$10&lt;'Debt Setup'!$H$12),MAX(0,I83+F84-G84),0)+IF(AND('Debt Setup'!$H$11&lt;&gt;"",'Debt Setup'!$H$11&lt;'Debt Setup'!$H$12),MAX(0,M83+J84-K84),0)+IF(AND('Debt Setup'!$H$12&lt;&gt;"",'Debt Setup'!$H$12&lt;'Debt Setup'!$H$12),MAX(0,Q83+N84-O84),0)+IF(AND('Debt Setup'!$H$13&lt;&gt;"",'Debt Setup'!$H$13&lt;'Debt Setup'!$H$12),MAX(0,U83+R84-S84),0)+IF(AND('Debt Setup'!$H$14&lt;&gt;"",'Debt Setup'!$H$14&lt;'Debt Setup'!$H$12),MAX(0,Y83+V84-W84),0)+IF(AND('Debt Setup'!$H$15&lt;&gt;"",'Debt Setup'!$H$15&lt;'Debt Setup'!$H$12),MAX(0,AC83+Z84-AA84),0)+IF(AND('Debt Setup'!$H$16&lt;&gt;"",'Debt Setup'!$H$16&lt;'Debt Setup'!$H$12),MAX(0,AG83+AD84-AE84),0)+IF(AND('Debt Setup'!$H$17&lt;&gt;"",'Debt Setup'!$H$17&lt;'Debt Setup'!$H$12),MAX(0,AK83+AH84-AI84),0)+IF(AND('Debt Setup'!$H$18&lt;&gt;"",'Debt Setup'!$H$18&lt;'Debt Setup'!$H$12),MAX(0,AO83+AL84-AM84),0)+IF(AND('Debt Setup'!$H$19&lt;&gt;"",'Debt Setup'!$H$19&lt;'Debt Setup'!$H$12),MAX(0,AS83+AP84-AQ84),0)+IF(AND('Debt Setup'!$H$20&lt;&gt;"",'Debt Setup'!$H$20&lt;'Debt Setup'!$H$12),MAX(0,AW83+AT84-AU84),0)+IF(AND('Debt Setup'!$H$21&lt;&gt;"",'Debt Setup'!$H$21&lt;'Debt Setup'!$H$12),MAX(0,BA83+AX84-AY84),0))))))</x:f>
      </x:c>
      <x:c r="Q84" s="54" t="str">
        <x:f>IF('Debt Setup'!$F$3=0,"",MAX(0,Q83+N84-O84-P84))</x:f>
      </x:c>
      <x:c r="R84" s="54" t="str">
        <x:f>IF('Debt Setup'!$F$3=0,"",IF(U83&lt;=0,0,U83*'Debt Setup'!$D$13/100/12))</x:f>
      </x:c>
      <x:c r="S84" s="54" t="str">
        <x:f>IF('Debt Setup'!$F$3=0,"",IF('Debt Setup'!$H$13="",0,MIN('Debt Setup'!$E$13,MAX(0,U83+R84))))</x:f>
      </x:c>
      <x:c r="T84" s="54" t="str">
        <x:f>IF('Debt Setup'!$F$3=0,"",IF('Debt Setup'!$H$13="",0,MIN(MAX(0,U83+R84-S84),MAX(0,'Debt Setup'!$F$5-(G84+K84+O84+S84+W84+AA84+AE84+AI84+AM84+AQ84+AU84+AY84)-(IF(AND('Debt Setup'!$H$10&lt;&gt;"",'Debt Setup'!$H$10&lt;'Debt Setup'!$H$13),MAX(0,I83+F84-G84),0)+IF(AND('Debt Setup'!$H$11&lt;&gt;"",'Debt Setup'!$H$11&lt;'Debt Setup'!$H$13),MAX(0,M83+J84-K84),0)+IF(AND('Debt Setup'!$H$12&lt;&gt;"",'Debt Setup'!$H$12&lt;'Debt Setup'!$H$13),MAX(0,Q83+N84-O84),0)+IF(AND('Debt Setup'!$H$13&lt;&gt;"",'Debt Setup'!$H$13&lt;'Debt Setup'!$H$13),MAX(0,U83+R84-S84),0)+IF(AND('Debt Setup'!$H$14&lt;&gt;"",'Debt Setup'!$H$14&lt;'Debt Setup'!$H$13),MAX(0,Y83+V84-W84),0)+IF(AND('Debt Setup'!$H$15&lt;&gt;"",'Debt Setup'!$H$15&lt;'Debt Setup'!$H$13),MAX(0,AC83+Z84-AA84),0)+IF(AND('Debt Setup'!$H$16&lt;&gt;"",'Debt Setup'!$H$16&lt;'Debt Setup'!$H$13),MAX(0,AG83+AD84-AE84),0)+IF(AND('Debt Setup'!$H$17&lt;&gt;"",'Debt Setup'!$H$17&lt;'Debt Setup'!$H$13),MAX(0,AK83+AH84-AI84),0)+IF(AND('Debt Setup'!$H$18&lt;&gt;"",'Debt Setup'!$H$18&lt;'Debt Setup'!$H$13),MAX(0,AO83+AL84-AM84),0)+IF(AND('Debt Setup'!$H$19&lt;&gt;"",'Debt Setup'!$H$19&lt;'Debt Setup'!$H$13),MAX(0,AS83+AP84-AQ84),0)+IF(AND('Debt Setup'!$H$20&lt;&gt;"",'Debt Setup'!$H$20&lt;'Debt Setup'!$H$13),MAX(0,AW83+AT84-AU84),0)+IF(AND('Debt Setup'!$H$21&lt;&gt;"",'Debt Setup'!$H$21&lt;'Debt Setup'!$H$13),MAX(0,BA83+AX84-AY84),0))))))</x:f>
      </x:c>
      <x:c r="U84" s="54" t="str">
        <x:f>IF('Debt Setup'!$F$3=0,"",MAX(0,U83+R84-S84-T84))</x:f>
      </x:c>
      <x:c r="V84" s="54" t="str">
        <x:f>IF('Debt Setup'!$F$3=0,"",IF(Y83&lt;=0,0,Y83*'Debt Setup'!$D$14/100/12))</x:f>
      </x:c>
      <x:c r="W84" s="54" t="str">
        <x:f>IF('Debt Setup'!$F$3=0,"",IF('Debt Setup'!$H$14="",0,MIN('Debt Setup'!$E$14,MAX(0,Y83+V84))))</x:f>
      </x:c>
      <x:c r="X84" s="54" t="str">
        <x:f>IF('Debt Setup'!$F$3=0,"",IF('Debt Setup'!$H$14="",0,MIN(MAX(0,Y83+V84-W84),MAX(0,'Debt Setup'!$F$5-(G84+K84+O84+S84+W84+AA84+AE84+AI84+AM84+AQ84+AU84+AY84)-(IF(AND('Debt Setup'!$H$10&lt;&gt;"",'Debt Setup'!$H$10&lt;'Debt Setup'!$H$14),MAX(0,I83+F84-G84),0)+IF(AND('Debt Setup'!$H$11&lt;&gt;"",'Debt Setup'!$H$11&lt;'Debt Setup'!$H$14),MAX(0,M83+J84-K84),0)+IF(AND('Debt Setup'!$H$12&lt;&gt;"",'Debt Setup'!$H$12&lt;'Debt Setup'!$H$14),MAX(0,Q83+N84-O84),0)+IF(AND('Debt Setup'!$H$13&lt;&gt;"",'Debt Setup'!$H$13&lt;'Debt Setup'!$H$14),MAX(0,U83+R84-S84),0)+IF(AND('Debt Setup'!$H$14&lt;&gt;"",'Debt Setup'!$H$14&lt;'Debt Setup'!$H$14),MAX(0,Y83+V84-W84),0)+IF(AND('Debt Setup'!$H$15&lt;&gt;"",'Debt Setup'!$H$15&lt;'Debt Setup'!$H$14),MAX(0,AC83+Z84-AA84),0)+IF(AND('Debt Setup'!$H$16&lt;&gt;"",'Debt Setup'!$H$16&lt;'Debt Setup'!$H$14),MAX(0,AG83+AD84-AE84),0)+IF(AND('Debt Setup'!$H$17&lt;&gt;"",'Debt Setup'!$H$17&lt;'Debt Setup'!$H$14),MAX(0,AK83+AH84-AI84),0)+IF(AND('Debt Setup'!$H$18&lt;&gt;"",'Debt Setup'!$H$18&lt;'Debt Setup'!$H$14),MAX(0,AO83+AL84-AM84),0)+IF(AND('Debt Setup'!$H$19&lt;&gt;"",'Debt Setup'!$H$19&lt;'Debt Setup'!$H$14),MAX(0,AS83+AP84-AQ84),0)+IF(AND('Debt Setup'!$H$20&lt;&gt;"",'Debt Setup'!$H$20&lt;'Debt Setup'!$H$14),MAX(0,AW83+AT84-AU84),0)+IF(AND('Debt Setup'!$H$21&lt;&gt;"",'Debt Setup'!$H$21&lt;'Debt Setup'!$H$14),MAX(0,BA83+AX84-AY84),0))))))</x:f>
      </x:c>
      <x:c r="Y84" s="54" t="str">
        <x:f>IF('Debt Setup'!$F$3=0,"",MAX(0,Y83+V84-W84-X84))</x:f>
      </x:c>
      <x:c r="Z84" s="54" t="str">
        <x:f>IF('Debt Setup'!$F$3=0,"",IF(AC83&lt;=0,0,AC83*'Debt Setup'!$D$15/100/12))</x:f>
      </x:c>
      <x:c r="AA84" s="54" t="str">
        <x:f>IF('Debt Setup'!$F$3=0,"",IF('Debt Setup'!$H$15="",0,MIN('Debt Setup'!$E$15,MAX(0,AC83+Z84))))</x:f>
      </x:c>
      <x:c r="AB84" s="54" t="str">
        <x:f>IF('Debt Setup'!$F$3=0,"",IF('Debt Setup'!$H$15="",0,MIN(MAX(0,AC83+Z84-AA84),MAX(0,'Debt Setup'!$F$5-(G84+K84+O84+S84+W84+AA84+AE84+AI84+AM84+AQ84+AU84+AY84)-(IF(AND('Debt Setup'!$H$10&lt;&gt;"",'Debt Setup'!$H$10&lt;'Debt Setup'!$H$15),MAX(0,I83+F84-G84),0)+IF(AND('Debt Setup'!$H$11&lt;&gt;"",'Debt Setup'!$H$11&lt;'Debt Setup'!$H$15),MAX(0,M83+J84-K84),0)+IF(AND('Debt Setup'!$H$12&lt;&gt;"",'Debt Setup'!$H$12&lt;'Debt Setup'!$H$15),MAX(0,Q83+N84-O84),0)+IF(AND('Debt Setup'!$H$13&lt;&gt;"",'Debt Setup'!$H$13&lt;'Debt Setup'!$H$15),MAX(0,U83+R84-S84),0)+IF(AND('Debt Setup'!$H$14&lt;&gt;"",'Debt Setup'!$H$14&lt;'Debt Setup'!$H$15),MAX(0,Y83+V84-W84),0)+IF(AND('Debt Setup'!$H$15&lt;&gt;"",'Debt Setup'!$H$15&lt;'Debt Setup'!$H$15),MAX(0,AC83+Z84-AA84),0)+IF(AND('Debt Setup'!$H$16&lt;&gt;"",'Debt Setup'!$H$16&lt;'Debt Setup'!$H$15),MAX(0,AG83+AD84-AE84),0)+IF(AND('Debt Setup'!$H$17&lt;&gt;"",'Debt Setup'!$H$17&lt;'Debt Setup'!$H$15),MAX(0,AK83+AH84-AI84),0)+IF(AND('Debt Setup'!$H$18&lt;&gt;"",'Debt Setup'!$H$18&lt;'Debt Setup'!$H$15),MAX(0,AO83+AL84-AM84),0)+IF(AND('Debt Setup'!$H$19&lt;&gt;"",'Debt Setup'!$H$19&lt;'Debt Setup'!$H$15),MAX(0,AS83+AP84-AQ84),0)+IF(AND('Debt Setup'!$H$20&lt;&gt;"",'Debt Setup'!$H$20&lt;'Debt Setup'!$H$15),MAX(0,AW83+AT84-AU84),0)+IF(AND('Debt Setup'!$H$21&lt;&gt;"",'Debt Setup'!$H$21&lt;'Debt Setup'!$H$15),MAX(0,BA83+AX84-AY84),0))))))</x:f>
      </x:c>
      <x:c r="AC84" s="54" t="str">
        <x:f>IF('Debt Setup'!$F$3=0,"",MAX(0,AC83+Z84-AA84-AB84))</x:f>
      </x:c>
      <x:c r="AD84" s="54" t="str">
        <x:f>IF('Debt Setup'!$F$3=0,"",IF(AG83&lt;=0,0,AG83*'Debt Setup'!$D$16/100/12))</x:f>
      </x:c>
      <x:c r="AE84" s="54" t="str">
        <x:f>IF('Debt Setup'!$F$3=0,"",IF('Debt Setup'!$H$16="",0,MIN('Debt Setup'!$E$16,MAX(0,AG83+AD84))))</x:f>
      </x:c>
      <x:c r="AF84" s="54" t="str">
        <x:f>IF('Debt Setup'!$F$3=0,"",IF('Debt Setup'!$H$16="",0,MIN(MAX(0,AG83+AD84-AE84),MAX(0,'Debt Setup'!$F$5-(G84+K84+O84+S84+W84+AA84+AE84+AI84+AM84+AQ84+AU84+AY84)-(IF(AND('Debt Setup'!$H$10&lt;&gt;"",'Debt Setup'!$H$10&lt;'Debt Setup'!$H$16),MAX(0,I83+F84-G84),0)+IF(AND('Debt Setup'!$H$11&lt;&gt;"",'Debt Setup'!$H$11&lt;'Debt Setup'!$H$16),MAX(0,M83+J84-K84),0)+IF(AND('Debt Setup'!$H$12&lt;&gt;"",'Debt Setup'!$H$12&lt;'Debt Setup'!$H$16),MAX(0,Q83+N84-O84),0)+IF(AND('Debt Setup'!$H$13&lt;&gt;"",'Debt Setup'!$H$13&lt;'Debt Setup'!$H$16),MAX(0,U83+R84-S84),0)+IF(AND('Debt Setup'!$H$14&lt;&gt;"",'Debt Setup'!$H$14&lt;'Debt Setup'!$H$16),MAX(0,Y83+V84-W84),0)+IF(AND('Debt Setup'!$H$15&lt;&gt;"",'Debt Setup'!$H$15&lt;'Debt Setup'!$H$16),MAX(0,AC83+Z84-AA84),0)+IF(AND('Debt Setup'!$H$16&lt;&gt;"",'Debt Setup'!$H$16&lt;'Debt Setup'!$H$16),MAX(0,AG83+AD84-AE84),0)+IF(AND('Debt Setup'!$H$17&lt;&gt;"",'Debt Setup'!$H$17&lt;'Debt Setup'!$H$16),MAX(0,AK83+AH84-AI84),0)+IF(AND('Debt Setup'!$H$18&lt;&gt;"",'Debt Setup'!$H$18&lt;'Debt Setup'!$H$16),MAX(0,AO83+AL84-AM84),0)+IF(AND('Debt Setup'!$H$19&lt;&gt;"",'Debt Setup'!$H$19&lt;'Debt Setup'!$H$16),MAX(0,AS83+AP84-AQ84),0)+IF(AND('Debt Setup'!$H$20&lt;&gt;"",'Debt Setup'!$H$20&lt;'Debt Setup'!$H$16),MAX(0,AW83+AT84-AU84),0)+IF(AND('Debt Setup'!$H$21&lt;&gt;"",'Debt Setup'!$H$21&lt;'Debt Setup'!$H$16),MAX(0,BA83+AX84-AY84),0))))))</x:f>
      </x:c>
      <x:c r="AG84" s="54" t="str">
        <x:f>IF('Debt Setup'!$F$3=0,"",MAX(0,AG83+AD84-AE84-AF84))</x:f>
      </x:c>
      <x:c r="AH84" s="54" t="str">
        <x:f>IF('Debt Setup'!$F$3=0,"",IF(AK83&lt;=0,0,AK83*'Debt Setup'!$D$17/100/12))</x:f>
      </x:c>
      <x:c r="AI84" s="54" t="str">
        <x:f>IF('Debt Setup'!$F$3=0,"",IF('Debt Setup'!$H$17="",0,MIN('Debt Setup'!$E$17,MAX(0,AK83+AH84))))</x:f>
      </x:c>
      <x:c r="AJ84" s="54" t="str">
        <x:f>IF('Debt Setup'!$F$3=0,"",IF('Debt Setup'!$H$17="",0,MIN(MAX(0,AK83+AH84-AI84),MAX(0,'Debt Setup'!$F$5-(G84+K84+O84+S84+W84+AA84+AE84+AI84+AM84+AQ84+AU84+AY84)-(IF(AND('Debt Setup'!$H$10&lt;&gt;"",'Debt Setup'!$H$10&lt;'Debt Setup'!$H$17),MAX(0,I83+F84-G84),0)+IF(AND('Debt Setup'!$H$11&lt;&gt;"",'Debt Setup'!$H$11&lt;'Debt Setup'!$H$17),MAX(0,M83+J84-K84),0)+IF(AND('Debt Setup'!$H$12&lt;&gt;"",'Debt Setup'!$H$12&lt;'Debt Setup'!$H$17),MAX(0,Q83+N84-O84),0)+IF(AND('Debt Setup'!$H$13&lt;&gt;"",'Debt Setup'!$H$13&lt;'Debt Setup'!$H$17),MAX(0,U83+R84-S84),0)+IF(AND('Debt Setup'!$H$14&lt;&gt;"",'Debt Setup'!$H$14&lt;'Debt Setup'!$H$17),MAX(0,Y83+V84-W84),0)+IF(AND('Debt Setup'!$H$15&lt;&gt;"",'Debt Setup'!$H$15&lt;'Debt Setup'!$H$17),MAX(0,AC83+Z84-AA84),0)+IF(AND('Debt Setup'!$H$16&lt;&gt;"",'Debt Setup'!$H$16&lt;'Debt Setup'!$H$17),MAX(0,AG83+AD84-AE84),0)+IF(AND('Debt Setup'!$H$17&lt;&gt;"",'Debt Setup'!$H$17&lt;'Debt Setup'!$H$17),MAX(0,AK83+AH84-AI84),0)+IF(AND('Debt Setup'!$H$18&lt;&gt;"",'Debt Setup'!$H$18&lt;'Debt Setup'!$H$17),MAX(0,AO83+AL84-AM84),0)+IF(AND('Debt Setup'!$H$19&lt;&gt;"",'Debt Setup'!$H$19&lt;'Debt Setup'!$H$17),MAX(0,AS83+AP84-AQ84),0)+IF(AND('Debt Setup'!$H$20&lt;&gt;"",'Debt Setup'!$H$20&lt;'Debt Setup'!$H$17),MAX(0,AW83+AT84-AU84),0)+IF(AND('Debt Setup'!$H$21&lt;&gt;"",'Debt Setup'!$H$21&lt;'Debt Setup'!$H$17),MAX(0,BA83+AX84-AY84),0))))))</x:f>
      </x:c>
      <x:c r="AK84" s="54" t="str">
        <x:f>IF('Debt Setup'!$F$3=0,"",MAX(0,AK83+AH84-AI84-AJ84))</x:f>
      </x:c>
      <x:c r="AL84" s="54" t="str">
        <x:f>IF('Debt Setup'!$F$3=0,"",IF(AO83&lt;=0,0,AO83*'Debt Setup'!$D$18/100/12))</x:f>
      </x:c>
      <x:c r="AM84" s="54" t="str">
        <x:f>IF('Debt Setup'!$F$3=0,"",IF('Debt Setup'!$H$18="",0,MIN('Debt Setup'!$E$18,MAX(0,AO83+AL84))))</x:f>
      </x:c>
      <x:c r="AN84" s="54" t="str">
        <x:f>IF('Debt Setup'!$F$3=0,"",IF('Debt Setup'!$H$18="",0,MIN(MAX(0,AO83+AL84-AM84),MAX(0,'Debt Setup'!$F$5-(G84+K84+O84+S84+W84+AA84+AE84+AI84+AM84+AQ84+AU84+AY84)-(IF(AND('Debt Setup'!$H$10&lt;&gt;"",'Debt Setup'!$H$10&lt;'Debt Setup'!$H$18),MAX(0,I83+F84-G84),0)+IF(AND('Debt Setup'!$H$11&lt;&gt;"",'Debt Setup'!$H$11&lt;'Debt Setup'!$H$18),MAX(0,M83+J84-K84),0)+IF(AND('Debt Setup'!$H$12&lt;&gt;"",'Debt Setup'!$H$12&lt;'Debt Setup'!$H$18),MAX(0,Q83+N84-O84),0)+IF(AND('Debt Setup'!$H$13&lt;&gt;"",'Debt Setup'!$H$13&lt;'Debt Setup'!$H$18),MAX(0,U83+R84-S84),0)+IF(AND('Debt Setup'!$H$14&lt;&gt;"",'Debt Setup'!$H$14&lt;'Debt Setup'!$H$18),MAX(0,Y83+V84-W84),0)+IF(AND('Debt Setup'!$H$15&lt;&gt;"",'Debt Setup'!$H$15&lt;'Debt Setup'!$H$18),MAX(0,AC83+Z84-AA84),0)+IF(AND('Debt Setup'!$H$16&lt;&gt;"",'Debt Setup'!$H$16&lt;'Debt Setup'!$H$18),MAX(0,AG83+AD84-AE84),0)+IF(AND('Debt Setup'!$H$17&lt;&gt;"",'Debt Setup'!$H$17&lt;'Debt Setup'!$H$18),MAX(0,AK83+AH84-AI84),0)+IF(AND('Debt Setup'!$H$18&lt;&gt;"",'Debt Setup'!$H$18&lt;'Debt Setup'!$H$18),MAX(0,AO83+AL84-AM84),0)+IF(AND('Debt Setup'!$H$19&lt;&gt;"",'Debt Setup'!$H$19&lt;'Debt Setup'!$H$18),MAX(0,AS83+AP84-AQ84),0)+IF(AND('Debt Setup'!$H$20&lt;&gt;"",'Debt Setup'!$H$20&lt;'Debt Setup'!$H$18),MAX(0,AW83+AT84-AU84),0)+IF(AND('Debt Setup'!$H$21&lt;&gt;"",'Debt Setup'!$H$21&lt;'Debt Setup'!$H$18),MAX(0,BA83+AX84-AY84),0))))))</x:f>
      </x:c>
      <x:c r="AO84" s="54" t="str">
        <x:f>IF('Debt Setup'!$F$3=0,"",MAX(0,AO83+AL84-AM84-AN84))</x:f>
      </x:c>
      <x:c r="AP84" s="54" t="str">
        <x:f>IF('Debt Setup'!$F$3=0,"",IF(AS83&lt;=0,0,AS83*'Debt Setup'!$D$19/100/12))</x:f>
      </x:c>
      <x:c r="AQ84" s="54" t="str">
        <x:f>IF('Debt Setup'!$F$3=0,"",IF('Debt Setup'!$H$19="",0,MIN('Debt Setup'!$E$19,MAX(0,AS83+AP84))))</x:f>
      </x:c>
      <x:c r="AR84" s="54" t="str">
        <x:f>IF('Debt Setup'!$F$3=0,"",IF('Debt Setup'!$H$19="",0,MIN(MAX(0,AS83+AP84-AQ84),MAX(0,'Debt Setup'!$F$5-(G84+K84+O84+S84+W84+AA84+AE84+AI84+AM84+AQ84+AU84+AY84)-(IF(AND('Debt Setup'!$H$10&lt;&gt;"",'Debt Setup'!$H$10&lt;'Debt Setup'!$H$19),MAX(0,I83+F84-G84),0)+IF(AND('Debt Setup'!$H$11&lt;&gt;"",'Debt Setup'!$H$11&lt;'Debt Setup'!$H$19),MAX(0,M83+J84-K84),0)+IF(AND('Debt Setup'!$H$12&lt;&gt;"",'Debt Setup'!$H$12&lt;'Debt Setup'!$H$19),MAX(0,Q83+N84-O84),0)+IF(AND('Debt Setup'!$H$13&lt;&gt;"",'Debt Setup'!$H$13&lt;'Debt Setup'!$H$19),MAX(0,U83+R84-S84),0)+IF(AND('Debt Setup'!$H$14&lt;&gt;"",'Debt Setup'!$H$14&lt;'Debt Setup'!$H$19),MAX(0,Y83+V84-W84),0)+IF(AND('Debt Setup'!$H$15&lt;&gt;"",'Debt Setup'!$H$15&lt;'Debt Setup'!$H$19),MAX(0,AC83+Z84-AA84),0)+IF(AND('Debt Setup'!$H$16&lt;&gt;"",'Debt Setup'!$H$16&lt;'Debt Setup'!$H$19),MAX(0,AG83+AD84-AE84),0)+IF(AND('Debt Setup'!$H$17&lt;&gt;"",'Debt Setup'!$H$17&lt;'Debt Setup'!$H$19),MAX(0,AK83+AH84-AI84),0)+IF(AND('Debt Setup'!$H$18&lt;&gt;"",'Debt Setup'!$H$18&lt;'Debt Setup'!$H$19),MAX(0,AO83+AL84-AM84),0)+IF(AND('Debt Setup'!$H$19&lt;&gt;"",'Debt Setup'!$H$19&lt;'Debt Setup'!$H$19),MAX(0,AS83+AP84-AQ84),0)+IF(AND('Debt Setup'!$H$20&lt;&gt;"",'Debt Setup'!$H$20&lt;'Debt Setup'!$H$19),MAX(0,AW83+AT84-AU84),0)+IF(AND('Debt Setup'!$H$21&lt;&gt;"",'Debt Setup'!$H$21&lt;'Debt Setup'!$H$19),MAX(0,BA83+AX84-AY84),0))))))</x:f>
      </x:c>
      <x:c r="AS84" s="54" t="str">
        <x:f>IF('Debt Setup'!$F$3=0,"",MAX(0,AS83+AP84-AQ84-AR84))</x:f>
      </x:c>
      <x:c r="AT84" s="54" t="str">
        <x:f>IF('Debt Setup'!$F$3=0,"",IF(AW83&lt;=0,0,AW83*'Debt Setup'!$D$20/100/12))</x:f>
      </x:c>
      <x:c r="AU84" s="54" t="str">
        <x:f>IF('Debt Setup'!$F$3=0,"",IF('Debt Setup'!$H$20="",0,MIN('Debt Setup'!$E$20,MAX(0,AW83+AT84))))</x:f>
      </x:c>
      <x:c r="AV84" s="54" t="str">
        <x:f>IF('Debt Setup'!$F$3=0,"",IF('Debt Setup'!$H$20="",0,MIN(MAX(0,AW83+AT84-AU84),MAX(0,'Debt Setup'!$F$5-(G84+K84+O84+S84+W84+AA84+AE84+AI84+AM84+AQ84+AU84+AY84)-(IF(AND('Debt Setup'!$H$10&lt;&gt;"",'Debt Setup'!$H$10&lt;'Debt Setup'!$H$20),MAX(0,I83+F84-G84),0)+IF(AND('Debt Setup'!$H$11&lt;&gt;"",'Debt Setup'!$H$11&lt;'Debt Setup'!$H$20),MAX(0,M83+J84-K84),0)+IF(AND('Debt Setup'!$H$12&lt;&gt;"",'Debt Setup'!$H$12&lt;'Debt Setup'!$H$20),MAX(0,Q83+N84-O84),0)+IF(AND('Debt Setup'!$H$13&lt;&gt;"",'Debt Setup'!$H$13&lt;'Debt Setup'!$H$20),MAX(0,U83+R84-S84),0)+IF(AND('Debt Setup'!$H$14&lt;&gt;"",'Debt Setup'!$H$14&lt;'Debt Setup'!$H$20),MAX(0,Y83+V84-W84),0)+IF(AND('Debt Setup'!$H$15&lt;&gt;"",'Debt Setup'!$H$15&lt;'Debt Setup'!$H$20),MAX(0,AC83+Z84-AA84),0)+IF(AND('Debt Setup'!$H$16&lt;&gt;"",'Debt Setup'!$H$16&lt;'Debt Setup'!$H$20),MAX(0,AG83+AD84-AE84),0)+IF(AND('Debt Setup'!$H$17&lt;&gt;"",'Debt Setup'!$H$17&lt;'Debt Setup'!$H$20),MAX(0,AK83+AH84-AI84),0)+IF(AND('Debt Setup'!$H$18&lt;&gt;"",'Debt Setup'!$H$18&lt;'Debt Setup'!$H$20),MAX(0,AO83+AL84-AM84),0)+IF(AND('Debt Setup'!$H$19&lt;&gt;"",'Debt Setup'!$H$19&lt;'Debt Setup'!$H$20),MAX(0,AS83+AP84-AQ84),0)+IF(AND('Debt Setup'!$H$20&lt;&gt;"",'Debt Setup'!$H$20&lt;'Debt Setup'!$H$20),MAX(0,AW83+AT84-AU84),0)+IF(AND('Debt Setup'!$H$21&lt;&gt;"",'Debt Setup'!$H$21&lt;'Debt Setup'!$H$20),MAX(0,BA83+AX84-AY84),0))))))</x:f>
      </x:c>
      <x:c r="AW84" s="54" t="str">
        <x:f>IF('Debt Setup'!$F$3=0,"",MAX(0,AW83+AT84-AU84-AV84))</x:f>
      </x:c>
      <x:c r="AX84" s="54" t="str">
        <x:f>IF('Debt Setup'!$F$3=0,"",IF(BA83&lt;=0,0,BA83*'Debt Setup'!$D$21/100/12))</x:f>
      </x:c>
      <x:c r="AY84" s="54" t="str">
        <x:f>IF('Debt Setup'!$F$3=0,"",IF('Debt Setup'!$H$21="",0,MIN('Debt Setup'!$E$21,MAX(0,BA83+AX84))))</x:f>
      </x:c>
      <x:c r="AZ84" s="54" t="str">
        <x:f>IF('Debt Setup'!$F$3=0,"",IF('Debt Setup'!$H$21="",0,MIN(MAX(0,BA83+AX84-AY84),MAX(0,'Debt Setup'!$F$5-(G84+K84+O84+S84+W84+AA84+AE84+AI84+AM84+AQ84+AU84+AY84)-(IF(AND('Debt Setup'!$H$10&lt;&gt;"",'Debt Setup'!$H$10&lt;'Debt Setup'!$H$21),MAX(0,I83+F84-G84),0)+IF(AND('Debt Setup'!$H$11&lt;&gt;"",'Debt Setup'!$H$11&lt;'Debt Setup'!$H$21),MAX(0,M83+J84-K84),0)+IF(AND('Debt Setup'!$H$12&lt;&gt;"",'Debt Setup'!$H$12&lt;'Debt Setup'!$H$21),MAX(0,Q83+N84-O84),0)+IF(AND('Debt Setup'!$H$13&lt;&gt;"",'Debt Setup'!$H$13&lt;'Debt Setup'!$H$21),MAX(0,U83+R84-S84),0)+IF(AND('Debt Setup'!$H$14&lt;&gt;"",'Debt Setup'!$H$14&lt;'Debt Setup'!$H$21),MAX(0,Y83+V84-W84),0)+IF(AND('Debt Setup'!$H$15&lt;&gt;"",'Debt Setup'!$H$15&lt;'Debt Setup'!$H$21),MAX(0,AC83+Z84-AA84),0)+IF(AND('Debt Setup'!$H$16&lt;&gt;"",'Debt Setup'!$H$16&lt;'Debt Setup'!$H$21),MAX(0,AG83+AD84-AE84),0)+IF(AND('Debt Setup'!$H$17&lt;&gt;"",'Debt Setup'!$H$17&lt;'Debt Setup'!$H$21),MAX(0,AK83+AH84-AI84),0)+IF(AND('Debt Setup'!$H$18&lt;&gt;"",'Debt Setup'!$H$18&lt;'Debt Setup'!$H$21),MAX(0,AO83+AL84-AM84),0)+IF(AND('Debt Setup'!$H$19&lt;&gt;"",'Debt Setup'!$H$19&lt;'Debt Setup'!$H$21),MAX(0,AS83+AP84-AQ84),0)+IF(AND('Debt Setup'!$H$20&lt;&gt;"",'Debt Setup'!$H$20&lt;'Debt Setup'!$H$21),MAX(0,AW83+AT84-AU84),0)+IF(AND('Debt Setup'!$H$21&lt;&gt;"",'Debt Setup'!$H$21&lt;'Debt Setup'!$H$21),MAX(0,BA83+AX84-AY84),0))))))</x:f>
      </x:c>
      <x:c r="BA84" s="54" t="str">
        <x:f>IF('Debt Setup'!$F$3=0,"",MAX(0,BA83+AX84-AY84-AZ84))</x:f>
      </x:c>
    </x:row>
    <x:row r="85">
      <x:c r="A85" t="n">
        <x:v>80</x:v>
      </x:c>
      <x:c r="B85" s="86" t="str">
        <x:f>IF('Debt Setup'!$F$3=0,"",DATE(YEAR('Debt Setup'!$B$6),MONTH('Debt Setup'!$B$6)+A85-1,1))</x:f>
      </x:c>
      <x:c r="C85" s="54" t="str">
        <x:f>IF('Debt Setup'!$F$3=0,"",I85+M85+Q85+U85+Y85+AC85+AG85+AK85+AO85+AS85+AW85+BA85)</x:f>
      </x:c>
      <x:c r="D85" s="54" t="str">
        <x:f>IF('Debt Setup'!$F$3=0,"",G85+H85+K85+L85+O85+P85+S85+T85+W85+X85+AA85+AB85+AE85+AF85+AI85+AJ85+AM85+AN85+AQ85+AR85+AU85+AV85+AY85+AZ85)</x:f>
      </x:c>
      <x:c r="E85" s="54" t="str">
        <x:f>IF('Debt Setup'!$F$3=0,"",F85+J85+N85+R85+V85+Z85+AD85+AH85+AL85+AP85+AT85+AX85)</x:f>
      </x:c>
      <x:c r="F85" s="54" t="str">
        <x:f>IF('Debt Setup'!$F$3=0,"",IF(I84&lt;=0,0,I84*'Debt Setup'!$D$10/100/12))</x:f>
      </x:c>
      <x:c r="G85" s="54" t="str">
        <x:f>IF('Debt Setup'!$F$3=0,"",IF('Debt Setup'!$H$10="",0,MIN('Debt Setup'!$E$10,MAX(0,I84+F85))))</x:f>
      </x:c>
      <x:c r="H85" s="54" t="str">
        <x:f>IF('Debt Setup'!$F$3=0,"",IF('Debt Setup'!$H$10="",0,MIN(MAX(0,I84+F85-G85),MAX(0,'Debt Setup'!$F$5-(G85+K85+O85+S85+W85+AA85+AE85+AI85+AM85+AQ85+AU85+AY85)-(IF(AND('Debt Setup'!$H$10&lt;&gt;"",'Debt Setup'!$H$10&lt;'Debt Setup'!$H$10),MAX(0,I84+F85-G85),0)+IF(AND('Debt Setup'!$H$11&lt;&gt;"",'Debt Setup'!$H$11&lt;'Debt Setup'!$H$10),MAX(0,M84+J85-K85),0)+IF(AND('Debt Setup'!$H$12&lt;&gt;"",'Debt Setup'!$H$12&lt;'Debt Setup'!$H$10),MAX(0,Q84+N85-O85),0)+IF(AND('Debt Setup'!$H$13&lt;&gt;"",'Debt Setup'!$H$13&lt;'Debt Setup'!$H$10),MAX(0,U84+R85-S85),0)+IF(AND('Debt Setup'!$H$14&lt;&gt;"",'Debt Setup'!$H$14&lt;'Debt Setup'!$H$10),MAX(0,Y84+V85-W85),0)+IF(AND('Debt Setup'!$H$15&lt;&gt;"",'Debt Setup'!$H$15&lt;'Debt Setup'!$H$10),MAX(0,AC84+Z85-AA85),0)+IF(AND('Debt Setup'!$H$16&lt;&gt;"",'Debt Setup'!$H$16&lt;'Debt Setup'!$H$10),MAX(0,AG84+AD85-AE85),0)+IF(AND('Debt Setup'!$H$17&lt;&gt;"",'Debt Setup'!$H$17&lt;'Debt Setup'!$H$10),MAX(0,AK84+AH85-AI85),0)+IF(AND('Debt Setup'!$H$18&lt;&gt;"",'Debt Setup'!$H$18&lt;'Debt Setup'!$H$10),MAX(0,AO84+AL85-AM85),0)+IF(AND('Debt Setup'!$H$19&lt;&gt;"",'Debt Setup'!$H$19&lt;'Debt Setup'!$H$10),MAX(0,AS84+AP85-AQ85),0)+IF(AND('Debt Setup'!$H$20&lt;&gt;"",'Debt Setup'!$H$20&lt;'Debt Setup'!$H$10),MAX(0,AW84+AT85-AU85),0)+IF(AND('Debt Setup'!$H$21&lt;&gt;"",'Debt Setup'!$H$21&lt;'Debt Setup'!$H$10),MAX(0,BA84+AX85-AY85),0))))))</x:f>
      </x:c>
      <x:c r="I85" s="54" t="str">
        <x:f>IF('Debt Setup'!$F$3=0,"",MAX(0,I84+F85-G85-H85))</x:f>
      </x:c>
      <x:c r="J85" s="54" t="str">
        <x:f>IF('Debt Setup'!$F$3=0,"",IF(M84&lt;=0,0,M84*'Debt Setup'!$D$11/100/12))</x:f>
      </x:c>
      <x:c r="K85" s="54" t="str">
        <x:f>IF('Debt Setup'!$F$3=0,"",IF('Debt Setup'!$H$11="",0,MIN('Debt Setup'!$E$11,MAX(0,M84+J85))))</x:f>
      </x:c>
      <x:c r="L85" s="54" t="str">
        <x:f>IF('Debt Setup'!$F$3=0,"",IF('Debt Setup'!$H$11="",0,MIN(MAX(0,M84+J85-K85),MAX(0,'Debt Setup'!$F$5-(G85+K85+O85+S85+W85+AA85+AE85+AI85+AM85+AQ85+AU85+AY85)-(IF(AND('Debt Setup'!$H$10&lt;&gt;"",'Debt Setup'!$H$10&lt;'Debt Setup'!$H$11),MAX(0,I84+F85-G85),0)+IF(AND('Debt Setup'!$H$11&lt;&gt;"",'Debt Setup'!$H$11&lt;'Debt Setup'!$H$11),MAX(0,M84+J85-K85),0)+IF(AND('Debt Setup'!$H$12&lt;&gt;"",'Debt Setup'!$H$12&lt;'Debt Setup'!$H$11),MAX(0,Q84+N85-O85),0)+IF(AND('Debt Setup'!$H$13&lt;&gt;"",'Debt Setup'!$H$13&lt;'Debt Setup'!$H$11),MAX(0,U84+R85-S85),0)+IF(AND('Debt Setup'!$H$14&lt;&gt;"",'Debt Setup'!$H$14&lt;'Debt Setup'!$H$11),MAX(0,Y84+V85-W85),0)+IF(AND('Debt Setup'!$H$15&lt;&gt;"",'Debt Setup'!$H$15&lt;'Debt Setup'!$H$11),MAX(0,AC84+Z85-AA85),0)+IF(AND('Debt Setup'!$H$16&lt;&gt;"",'Debt Setup'!$H$16&lt;'Debt Setup'!$H$11),MAX(0,AG84+AD85-AE85),0)+IF(AND('Debt Setup'!$H$17&lt;&gt;"",'Debt Setup'!$H$17&lt;'Debt Setup'!$H$11),MAX(0,AK84+AH85-AI85),0)+IF(AND('Debt Setup'!$H$18&lt;&gt;"",'Debt Setup'!$H$18&lt;'Debt Setup'!$H$11),MAX(0,AO84+AL85-AM85),0)+IF(AND('Debt Setup'!$H$19&lt;&gt;"",'Debt Setup'!$H$19&lt;'Debt Setup'!$H$11),MAX(0,AS84+AP85-AQ85),0)+IF(AND('Debt Setup'!$H$20&lt;&gt;"",'Debt Setup'!$H$20&lt;'Debt Setup'!$H$11),MAX(0,AW84+AT85-AU85),0)+IF(AND('Debt Setup'!$H$21&lt;&gt;"",'Debt Setup'!$H$21&lt;'Debt Setup'!$H$11),MAX(0,BA84+AX85-AY85),0))))))</x:f>
      </x:c>
      <x:c r="M85" s="54" t="str">
        <x:f>IF('Debt Setup'!$F$3=0,"",MAX(0,M84+J85-K85-L85))</x:f>
      </x:c>
      <x:c r="N85" s="54" t="str">
        <x:f>IF('Debt Setup'!$F$3=0,"",IF(Q84&lt;=0,0,Q84*'Debt Setup'!$D$12/100/12))</x:f>
      </x:c>
      <x:c r="O85" s="54" t="str">
        <x:f>IF('Debt Setup'!$F$3=0,"",IF('Debt Setup'!$H$12="",0,MIN('Debt Setup'!$E$12,MAX(0,Q84+N85))))</x:f>
      </x:c>
      <x:c r="P85" s="54" t="str">
        <x:f>IF('Debt Setup'!$F$3=0,"",IF('Debt Setup'!$H$12="",0,MIN(MAX(0,Q84+N85-O85),MAX(0,'Debt Setup'!$F$5-(G85+K85+O85+S85+W85+AA85+AE85+AI85+AM85+AQ85+AU85+AY85)-(IF(AND('Debt Setup'!$H$10&lt;&gt;"",'Debt Setup'!$H$10&lt;'Debt Setup'!$H$12),MAX(0,I84+F85-G85),0)+IF(AND('Debt Setup'!$H$11&lt;&gt;"",'Debt Setup'!$H$11&lt;'Debt Setup'!$H$12),MAX(0,M84+J85-K85),0)+IF(AND('Debt Setup'!$H$12&lt;&gt;"",'Debt Setup'!$H$12&lt;'Debt Setup'!$H$12),MAX(0,Q84+N85-O85),0)+IF(AND('Debt Setup'!$H$13&lt;&gt;"",'Debt Setup'!$H$13&lt;'Debt Setup'!$H$12),MAX(0,U84+R85-S85),0)+IF(AND('Debt Setup'!$H$14&lt;&gt;"",'Debt Setup'!$H$14&lt;'Debt Setup'!$H$12),MAX(0,Y84+V85-W85),0)+IF(AND('Debt Setup'!$H$15&lt;&gt;"",'Debt Setup'!$H$15&lt;'Debt Setup'!$H$12),MAX(0,AC84+Z85-AA85),0)+IF(AND('Debt Setup'!$H$16&lt;&gt;"",'Debt Setup'!$H$16&lt;'Debt Setup'!$H$12),MAX(0,AG84+AD85-AE85),0)+IF(AND('Debt Setup'!$H$17&lt;&gt;"",'Debt Setup'!$H$17&lt;'Debt Setup'!$H$12),MAX(0,AK84+AH85-AI85),0)+IF(AND('Debt Setup'!$H$18&lt;&gt;"",'Debt Setup'!$H$18&lt;'Debt Setup'!$H$12),MAX(0,AO84+AL85-AM85),0)+IF(AND('Debt Setup'!$H$19&lt;&gt;"",'Debt Setup'!$H$19&lt;'Debt Setup'!$H$12),MAX(0,AS84+AP85-AQ85),0)+IF(AND('Debt Setup'!$H$20&lt;&gt;"",'Debt Setup'!$H$20&lt;'Debt Setup'!$H$12),MAX(0,AW84+AT85-AU85),0)+IF(AND('Debt Setup'!$H$21&lt;&gt;"",'Debt Setup'!$H$21&lt;'Debt Setup'!$H$12),MAX(0,BA84+AX85-AY85),0))))))</x:f>
      </x:c>
      <x:c r="Q85" s="54" t="str">
        <x:f>IF('Debt Setup'!$F$3=0,"",MAX(0,Q84+N85-O85-P85))</x:f>
      </x:c>
      <x:c r="R85" s="54" t="str">
        <x:f>IF('Debt Setup'!$F$3=0,"",IF(U84&lt;=0,0,U84*'Debt Setup'!$D$13/100/12))</x:f>
      </x:c>
      <x:c r="S85" s="54" t="str">
        <x:f>IF('Debt Setup'!$F$3=0,"",IF('Debt Setup'!$H$13="",0,MIN('Debt Setup'!$E$13,MAX(0,U84+R85))))</x:f>
      </x:c>
      <x:c r="T85" s="54" t="str">
        <x:f>IF('Debt Setup'!$F$3=0,"",IF('Debt Setup'!$H$13="",0,MIN(MAX(0,U84+R85-S85),MAX(0,'Debt Setup'!$F$5-(G85+K85+O85+S85+W85+AA85+AE85+AI85+AM85+AQ85+AU85+AY85)-(IF(AND('Debt Setup'!$H$10&lt;&gt;"",'Debt Setup'!$H$10&lt;'Debt Setup'!$H$13),MAX(0,I84+F85-G85),0)+IF(AND('Debt Setup'!$H$11&lt;&gt;"",'Debt Setup'!$H$11&lt;'Debt Setup'!$H$13),MAX(0,M84+J85-K85),0)+IF(AND('Debt Setup'!$H$12&lt;&gt;"",'Debt Setup'!$H$12&lt;'Debt Setup'!$H$13),MAX(0,Q84+N85-O85),0)+IF(AND('Debt Setup'!$H$13&lt;&gt;"",'Debt Setup'!$H$13&lt;'Debt Setup'!$H$13),MAX(0,U84+R85-S85),0)+IF(AND('Debt Setup'!$H$14&lt;&gt;"",'Debt Setup'!$H$14&lt;'Debt Setup'!$H$13),MAX(0,Y84+V85-W85),0)+IF(AND('Debt Setup'!$H$15&lt;&gt;"",'Debt Setup'!$H$15&lt;'Debt Setup'!$H$13),MAX(0,AC84+Z85-AA85),0)+IF(AND('Debt Setup'!$H$16&lt;&gt;"",'Debt Setup'!$H$16&lt;'Debt Setup'!$H$13),MAX(0,AG84+AD85-AE85),0)+IF(AND('Debt Setup'!$H$17&lt;&gt;"",'Debt Setup'!$H$17&lt;'Debt Setup'!$H$13),MAX(0,AK84+AH85-AI85),0)+IF(AND('Debt Setup'!$H$18&lt;&gt;"",'Debt Setup'!$H$18&lt;'Debt Setup'!$H$13),MAX(0,AO84+AL85-AM85),0)+IF(AND('Debt Setup'!$H$19&lt;&gt;"",'Debt Setup'!$H$19&lt;'Debt Setup'!$H$13),MAX(0,AS84+AP85-AQ85),0)+IF(AND('Debt Setup'!$H$20&lt;&gt;"",'Debt Setup'!$H$20&lt;'Debt Setup'!$H$13),MAX(0,AW84+AT85-AU85),0)+IF(AND('Debt Setup'!$H$21&lt;&gt;"",'Debt Setup'!$H$21&lt;'Debt Setup'!$H$13),MAX(0,BA84+AX85-AY85),0))))))</x:f>
      </x:c>
      <x:c r="U85" s="54" t="str">
        <x:f>IF('Debt Setup'!$F$3=0,"",MAX(0,U84+R85-S85-T85))</x:f>
      </x:c>
      <x:c r="V85" s="54" t="str">
        <x:f>IF('Debt Setup'!$F$3=0,"",IF(Y84&lt;=0,0,Y84*'Debt Setup'!$D$14/100/12))</x:f>
      </x:c>
      <x:c r="W85" s="54" t="str">
        <x:f>IF('Debt Setup'!$F$3=0,"",IF('Debt Setup'!$H$14="",0,MIN('Debt Setup'!$E$14,MAX(0,Y84+V85))))</x:f>
      </x:c>
      <x:c r="X85" s="54" t="str">
        <x:f>IF('Debt Setup'!$F$3=0,"",IF('Debt Setup'!$H$14="",0,MIN(MAX(0,Y84+V85-W85),MAX(0,'Debt Setup'!$F$5-(G85+K85+O85+S85+W85+AA85+AE85+AI85+AM85+AQ85+AU85+AY85)-(IF(AND('Debt Setup'!$H$10&lt;&gt;"",'Debt Setup'!$H$10&lt;'Debt Setup'!$H$14),MAX(0,I84+F85-G85),0)+IF(AND('Debt Setup'!$H$11&lt;&gt;"",'Debt Setup'!$H$11&lt;'Debt Setup'!$H$14),MAX(0,M84+J85-K85),0)+IF(AND('Debt Setup'!$H$12&lt;&gt;"",'Debt Setup'!$H$12&lt;'Debt Setup'!$H$14),MAX(0,Q84+N85-O85),0)+IF(AND('Debt Setup'!$H$13&lt;&gt;"",'Debt Setup'!$H$13&lt;'Debt Setup'!$H$14),MAX(0,U84+R85-S85),0)+IF(AND('Debt Setup'!$H$14&lt;&gt;"",'Debt Setup'!$H$14&lt;'Debt Setup'!$H$14),MAX(0,Y84+V85-W85),0)+IF(AND('Debt Setup'!$H$15&lt;&gt;"",'Debt Setup'!$H$15&lt;'Debt Setup'!$H$14),MAX(0,AC84+Z85-AA85),0)+IF(AND('Debt Setup'!$H$16&lt;&gt;"",'Debt Setup'!$H$16&lt;'Debt Setup'!$H$14),MAX(0,AG84+AD85-AE85),0)+IF(AND('Debt Setup'!$H$17&lt;&gt;"",'Debt Setup'!$H$17&lt;'Debt Setup'!$H$14),MAX(0,AK84+AH85-AI85),0)+IF(AND('Debt Setup'!$H$18&lt;&gt;"",'Debt Setup'!$H$18&lt;'Debt Setup'!$H$14),MAX(0,AO84+AL85-AM85),0)+IF(AND('Debt Setup'!$H$19&lt;&gt;"",'Debt Setup'!$H$19&lt;'Debt Setup'!$H$14),MAX(0,AS84+AP85-AQ85),0)+IF(AND('Debt Setup'!$H$20&lt;&gt;"",'Debt Setup'!$H$20&lt;'Debt Setup'!$H$14),MAX(0,AW84+AT85-AU85),0)+IF(AND('Debt Setup'!$H$21&lt;&gt;"",'Debt Setup'!$H$21&lt;'Debt Setup'!$H$14),MAX(0,BA84+AX85-AY85),0))))))</x:f>
      </x:c>
      <x:c r="Y85" s="54" t="str">
        <x:f>IF('Debt Setup'!$F$3=0,"",MAX(0,Y84+V85-W85-X85))</x:f>
      </x:c>
      <x:c r="Z85" s="54" t="str">
        <x:f>IF('Debt Setup'!$F$3=0,"",IF(AC84&lt;=0,0,AC84*'Debt Setup'!$D$15/100/12))</x:f>
      </x:c>
      <x:c r="AA85" s="54" t="str">
        <x:f>IF('Debt Setup'!$F$3=0,"",IF('Debt Setup'!$H$15="",0,MIN('Debt Setup'!$E$15,MAX(0,AC84+Z85))))</x:f>
      </x:c>
      <x:c r="AB85" s="54" t="str">
        <x:f>IF('Debt Setup'!$F$3=0,"",IF('Debt Setup'!$H$15="",0,MIN(MAX(0,AC84+Z85-AA85),MAX(0,'Debt Setup'!$F$5-(G85+K85+O85+S85+W85+AA85+AE85+AI85+AM85+AQ85+AU85+AY85)-(IF(AND('Debt Setup'!$H$10&lt;&gt;"",'Debt Setup'!$H$10&lt;'Debt Setup'!$H$15),MAX(0,I84+F85-G85),0)+IF(AND('Debt Setup'!$H$11&lt;&gt;"",'Debt Setup'!$H$11&lt;'Debt Setup'!$H$15),MAX(0,M84+J85-K85),0)+IF(AND('Debt Setup'!$H$12&lt;&gt;"",'Debt Setup'!$H$12&lt;'Debt Setup'!$H$15),MAX(0,Q84+N85-O85),0)+IF(AND('Debt Setup'!$H$13&lt;&gt;"",'Debt Setup'!$H$13&lt;'Debt Setup'!$H$15),MAX(0,U84+R85-S85),0)+IF(AND('Debt Setup'!$H$14&lt;&gt;"",'Debt Setup'!$H$14&lt;'Debt Setup'!$H$15),MAX(0,Y84+V85-W85),0)+IF(AND('Debt Setup'!$H$15&lt;&gt;"",'Debt Setup'!$H$15&lt;'Debt Setup'!$H$15),MAX(0,AC84+Z85-AA85),0)+IF(AND('Debt Setup'!$H$16&lt;&gt;"",'Debt Setup'!$H$16&lt;'Debt Setup'!$H$15),MAX(0,AG84+AD85-AE85),0)+IF(AND('Debt Setup'!$H$17&lt;&gt;"",'Debt Setup'!$H$17&lt;'Debt Setup'!$H$15),MAX(0,AK84+AH85-AI85),0)+IF(AND('Debt Setup'!$H$18&lt;&gt;"",'Debt Setup'!$H$18&lt;'Debt Setup'!$H$15),MAX(0,AO84+AL85-AM85),0)+IF(AND('Debt Setup'!$H$19&lt;&gt;"",'Debt Setup'!$H$19&lt;'Debt Setup'!$H$15),MAX(0,AS84+AP85-AQ85),0)+IF(AND('Debt Setup'!$H$20&lt;&gt;"",'Debt Setup'!$H$20&lt;'Debt Setup'!$H$15),MAX(0,AW84+AT85-AU85),0)+IF(AND('Debt Setup'!$H$21&lt;&gt;"",'Debt Setup'!$H$21&lt;'Debt Setup'!$H$15),MAX(0,BA84+AX85-AY85),0))))))</x:f>
      </x:c>
      <x:c r="AC85" s="54" t="str">
        <x:f>IF('Debt Setup'!$F$3=0,"",MAX(0,AC84+Z85-AA85-AB85))</x:f>
      </x:c>
      <x:c r="AD85" s="54" t="str">
        <x:f>IF('Debt Setup'!$F$3=0,"",IF(AG84&lt;=0,0,AG84*'Debt Setup'!$D$16/100/12))</x:f>
      </x:c>
      <x:c r="AE85" s="54" t="str">
        <x:f>IF('Debt Setup'!$F$3=0,"",IF('Debt Setup'!$H$16="",0,MIN('Debt Setup'!$E$16,MAX(0,AG84+AD85))))</x:f>
      </x:c>
      <x:c r="AF85" s="54" t="str">
        <x:f>IF('Debt Setup'!$F$3=0,"",IF('Debt Setup'!$H$16="",0,MIN(MAX(0,AG84+AD85-AE85),MAX(0,'Debt Setup'!$F$5-(G85+K85+O85+S85+W85+AA85+AE85+AI85+AM85+AQ85+AU85+AY85)-(IF(AND('Debt Setup'!$H$10&lt;&gt;"",'Debt Setup'!$H$10&lt;'Debt Setup'!$H$16),MAX(0,I84+F85-G85),0)+IF(AND('Debt Setup'!$H$11&lt;&gt;"",'Debt Setup'!$H$11&lt;'Debt Setup'!$H$16),MAX(0,M84+J85-K85),0)+IF(AND('Debt Setup'!$H$12&lt;&gt;"",'Debt Setup'!$H$12&lt;'Debt Setup'!$H$16),MAX(0,Q84+N85-O85),0)+IF(AND('Debt Setup'!$H$13&lt;&gt;"",'Debt Setup'!$H$13&lt;'Debt Setup'!$H$16),MAX(0,U84+R85-S85),0)+IF(AND('Debt Setup'!$H$14&lt;&gt;"",'Debt Setup'!$H$14&lt;'Debt Setup'!$H$16),MAX(0,Y84+V85-W85),0)+IF(AND('Debt Setup'!$H$15&lt;&gt;"",'Debt Setup'!$H$15&lt;'Debt Setup'!$H$16),MAX(0,AC84+Z85-AA85),0)+IF(AND('Debt Setup'!$H$16&lt;&gt;"",'Debt Setup'!$H$16&lt;'Debt Setup'!$H$16),MAX(0,AG84+AD85-AE85),0)+IF(AND('Debt Setup'!$H$17&lt;&gt;"",'Debt Setup'!$H$17&lt;'Debt Setup'!$H$16),MAX(0,AK84+AH85-AI85),0)+IF(AND('Debt Setup'!$H$18&lt;&gt;"",'Debt Setup'!$H$18&lt;'Debt Setup'!$H$16),MAX(0,AO84+AL85-AM85),0)+IF(AND('Debt Setup'!$H$19&lt;&gt;"",'Debt Setup'!$H$19&lt;'Debt Setup'!$H$16),MAX(0,AS84+AP85-AQ85),0)+IF(AND('Debt Setup'!$H$20&lt;&gt;"",'Debt Setup'!$H$20&lt;'Debt Setup'!$H$16),MAX(0,AW84+AT85-AU85),0)+IF(AND('Debt Setup'!$H$21&lt;&gt;"",'Debt Setup'!$H$21&lt;'Debt Setup'!$H$16),MAX(0,BA84+AX85-AY85),0))))))</x:f>
      </x:c>
      <x:c r="AG85" s="54" t="str">
        <x:f>IF('Debt Setup'!$F$3=0,"",MAX(0,AG84+AD85-AE85-AF85))</x:f>
      </x:c>
      <x:c r="AH85" s="54" t="str">
        <x:f>IF('Debt Setup'!$F$3=0,"",IF(AK84&lt;=0,0,AK84*'Debt Setup'!$D$17/100/12))</x:f>
      </x:c>
      <x:c r="AI85" s="54" t="str">
        <x:f>IF('Debt Setup'!$F$3=0,"",IF('Debt Setup'!$H$17="",0,MIN('Debt Setup'!$E$17,MAX(0,AK84+AH85))))</x:f>
      </x:c>
      <x:c r="AJ85" s="54" t="str">
        <x:f>IF('Debt Setup'!$F$3=0,"",IF('Debt Setup'!$H$17="",0,MIN(MAX(0,AK84+AH85-AI85),MAX(0,'Debt Setup'!$F$5-(G85+K85+O85+S85+W85+AA85+AE85+AI85+AM85+AQ85+AU85+AY85)-(IF(AND('Debt Setup'!$H$10&lt;&gt;"",'Debt Setup'!$H$10&lt;'Debt Setup'!$H$17),MAX(0,I84+F85-G85),0)+IF(AND('Debt Setup'!$H$11&lt;&gt;"",'Debt Setup'!$H$11&lt;'Debt Setup'!$H$17),MAX(0,M84+J85-K85),0)+IF(AND('Debt Setup'!$H$12&lt;&gt;"",'Debt Setup'!$H$12&lt;'Debt Setup'!$H$17),MAX(0,Q84+N85-O85),0)+IF(AND('Debt Setup'!$H$13&lt;&gt;"",'Debt Setup'!$H$13&lt;'Debt Setup'!$H$17),MAX(0,U84+R85-S85),0)+IF(AND('Debt Setup'!$H$14&lt;&gt;"",'Debt Setup'!$H$14&lt;'Debt Setup'!$H$17),MAX(0,Y84+V85-W85),0)+IF(AND('Debt Setup'!$H$15&lt;&gt;"",'Debt Setup'!$H$15&lt;'Debt Setup'!$H$17),MAX(0,AC84+Z85-AA85),0)+IF(AND('Debt Setup'!$H$16&lt;&gt;"",'Debt Setup'!$H$16&lt;'Debt Setup'!$H$17),MAX(0,AG84+AD85-AE85),0)+IF(AND('Debt Setup'!$H$17&lt;&gt;"",'Debt Setup'!$H$17&lt;'Debt Setup'!$H$17),MAX(0,AK84+AH85-AI85),0)+IF(AND('Debt Setup'!$H$18&lt;&gt;"",'Debt Setup'!$H$18&lt;'Debt Setup'!$H$17),MAX(0,AO84+AL85-AM85),0)+IF(AND('Debt Setup'!$H$19&lt;&gt;"",'Debt Setup'!$H$19&lt;'Debt Setup'!$H$17),MAX(0,AS84+AP85-AQ85),0)+IF(AND('Debt Setup'!$H$20&lt;&gt;"",'Debt Setup'!$H$20&lt;'Debt Setup'!$H$17),MAX(0,AW84+AT85-AU85),0)+IF(AND('Debt Setup'!$H$21&lt;&gt;"",'Debt Setup'!$H$21&lt;'Debt Setup'!$H$17),MAX(0,BA84+AX85-AY85),0))))))</x:f>
      </x:c>
      <x:c r="AK85" s="54" t="str">
        <x:f>IF('Debt Setup'!$F$3=0,"",MAX(0,AK84+AH85-AI85-AJ85))</x:f>
      </x:c>
      <x:c r="AL85" s="54" t="str">
        <x:f>IF('Debt Setup'!$F$3=0,"",IF(AO84&lt;=0,0,AO84*'Debt Setup'!$D$18/100/12))</x:f>
      </x:c>
      <x:c r="AM85" s="54" t="str">
        <x:f>IF('Debt Setup'!$F$3=0,"",IF('Debt Setup'!$H$18="",0,MIN('Debt Setup'!$E$18,MAX(0,AO84+AL85))))</x:f>
      </x:c>
      <x:c r="AN85" s="54" t="str">
        <x:f>IF('Debt Setup'!$F$3=0,"",IF('Debt Setup'!$H$18="",0,MIN(MAX(0,AO84+AL85-AM85),MAX(0,'Debt Setup'!$F$5-(G85+K85+O85+S85+W85+AA85+AE85+AI85+AM85+AQ85+AU85+AY85)-(IF(AND('Debt Setup'!$H$10&lt;&gt;"",'Debt Setup'!$H$10&lt;'Debt Setup'!$H$18),MAX(0,I84+F85-G85),0)+IF(AND('Debt Setup'!$H$11&lt;&gt;"",'Debt Setup'!$H$11&lt;'Debt Setup'!$H$18),MAX(0,M84+J85-K85),0)+IF(AND('Debt Setup'!$H$12&lt;&gt;"",'Debt Setup'!$H$12&lt;'Debt Setup'!$H$18),MAX(0,Q84+N85-O85),0)+IF(AND('Debt Setup'!$H$13&lt;&gt;"",'Debt Setup'!$H$13&lt;'Debt Setup'!$H$18),MAX(0,U84+R85-S85),0)+IF(AND('Debt Setup'!$H$14&lt;&gt;"",'Debt Setup'!$H$14&lt;'Debt Setup'!$H$18),MAX(0,Y84+V85-W85),0)+IF(AND('Debt Setup'!$H$15&lt;&gt;"",'Debt Setup'!$H$15&lt;'Debt Setup'!$H$18),MAX(0,AC84+Z85-AA85),0)+IF(AND('Debt Setup'!$H$16&lt;&gt;"",'Debt Setup'!$H$16&lt;'Debt Setup'!$H$18),MAX(0,AG84+AD85-AE85),0)+IF(AND('Debt Setup'!$H$17&lt;&gt;"",'Debt Setup'!$H$17&lt;'Debt Setup'!$H$18),MAX(0,AK84+AH85-AI85),0)+IF(AND('Debt Setup'!$H$18&lt;&gt;"",'Debt Setup'!$H$18&lt;'Debt Setup'!$H$18),MAX(0,AO84+AL85-AM85),0)+IF(AND('Debt Setup'!$H$19&lt;&gt;"",'Debt Setup'!$H$19&lt;'Debt Setup'!$H$18),MAX(0,AS84+AP85-AQ85),0)+IF(AND('Debt Setup'!$H$20&lt;&gt;"",'Debt Setup'!$H$20&lt;'Debt Setup'!$H$18),MAX(0,AW84+AT85-AU85),0)+IF(AND('Debt Setup'!$H$21&lt;&gt;"",'Debt Setup'!$H$21&lt;'Debt Setup'!$H$18),MAX(0,BA84+AX85-AY85),0))))))</x:f>
      </x:c>
      <x:c r="AO85" s="54" t="str">
        <x:f>IF('Debt Setup'!$F$3=0,"",MAX(0,AO84+AL85-AM85-AN85))</x:f>
      </x:c>
      <x:c r="AP85" s="54" t="str">
        <x:f>IF('Debt Setup'!$F$3=0,"",IF(AS84&lt;=0,0,AS84*'Debt Setup'!$D$19/100/12))</x:f>
      </x:c>
      <x:c r="AQ85" s="54" t="str">
        <x:f>IF('Debt Setup'!$F$3=0,"",IF('Debt Setup'!$H$19="",0,MIN('Debt Setup'!$E$19,MAX(0,AS84+AP85))))</x:f>
      </x:c>
      <x:c r="AR85" s="54" t="str">
        <x:f>IF('Debt Setup'!$F$3=0,"",IF('Debt Setup'!$H$19="",0,MIN(MAX(0,AS84+AP85-AQ85),MAX(0,'Debt Setup'!$F$5-(G85+K85+O85+S85+W85+AA85+AE85+AI85+AM85+AQ85+AU85+AY85)-(IF(AND('Debt Setup'!$H$10&lt;&gt;"",'Debt Setup'!$H$10&lt;'Debt Setup'!$H$19),MAX(0,I84+F85-G85),0)+IF(AND('Debt Setup'!$H$11&lt;&gt;"",'Debt Setup'!$H$11&lt;'Debt Setup'!$H$19),MAX(0,M84+J85-K85),0)+IF(AND('Debt Setup'!$H$12&lt;&gt;"",'Debt Setup'!$H$12&lt;'Debt Setup'!$H$19),MAX(0,Q84+N85-O85),0)+IF(AND('Debt Setup'!$H$13&lt;&gt;"",'Debt Setup'!$H$13&lt;'Debt Setup'!$H$19),MAX(0,U84+R85-S85),0)+IF(AND('Debt Setup'!$H$14&lt;&gt;"",'Debt Setup'!$H$14&lt;'Debt Setup'!$H$19),MAX(0,Y84+V85-W85),0)+IF(AND('Debt Setup'!$H$15&lt;&gt;"",'Debt Setup'!$H$15&lt;'Debt Setup'!$H$19),MAX(0,AC84+Z85-AA85),0)+IF(AND('Debt Setup'!$H$16&lt;&gt;"",'Debt Setup'!$H$16&lt;'Debt Setup'!$H$19),MAX(0,AG84+AD85-AE85),0)+IF(AND('Debt Setup'!$H$17&lt;&gt;"",'Debt Setup'!$H$17&lt;'Debt Setup'!$H$19),MAX(0,AK84+AH85-AI85),0)+IF(AND('Debt Setup'!$H$18&lt;&gt;"",'Debt Setup'!$H$18&lt;'Debt Setup'!$H$19),MAX(0,AO84+AL85-AM85),0)+IF(AND('Debt Setup'!$H$19&lt;&gt;"",'Debt Setup'!$H$19&lt;'Debt Setup'!$H$19),MAX(0,AS84+AP85-AQ85),0)+IF(AND('Debt Setup'!$H$20&lt;&gt;"",'Debt Setup'!$H$20&lt;'Debt Setup'!$H$19),MAX(0,AW84+AT85-AU85),0)+IF(AND('Debt Setup'!$H$21&lt;&gt;"",'Debt Setup'!$H$21&lt;'Debt Setup'!$H$19),MAX(0,BA84+AX85-AY85),0))))))</x:f>
      </x:c>
      <x:c r="AS85" s="54" t="str">
        <x:f>IF('Debt Setup'!$F$3=0,"",MAX(0,AS84+AP85-AQ85-AR85))</x:f>
      </x:c>
      <x:c r="AT85" s="54" t="str">
        <x:f>IF('Debt Setup'!$F$3=0,"",IF(AW84&lt;=0,0,AW84*'Debt Setup'!$D$20/100/12))</x:f>
      </x:c>
      <x:c r="AU85" s="54" t="str">
        <x:f>IF('Debt Setup'!$F$3=0,"",IF('Debt Setup'!$H$20="",0,MIN('Debt Setup'!$E$20,MAX(0,AW84+AT85))))</x:f>
      </x:c>
      <x:c r="AV85" s="54" t="str">
        <x:f>IF('Debt Setup'!$F$3=0,"",IF('Debt Setup'!$H$20="",0,MIN(MAX(0,AW84+AT85-AU85),MAX(0,'Debt Setup'!$F$5-(G85+K85+O85+S85+W85+AA85+AE85+AI85+AM85+AQ85+AU85+AY85)-(IF(AND('Debt Setup'!$H$10&lt;&gt;"",'Debt Setup'!$H$10&lt;'Debt Setup'!$H$20),MAX(0,I84+F85-G85),0)+IF(AND('Debt Setup'!$H$11&lt;&gt;"",'Debt Setup'!$H$11&lt;'Debt Setup'!$H$20),MAX(0,M84+J85-K85),0)+IF(AND('Debt Setup'!$H$12&lt;&gt;"",'Debt Setup'!$H$12&lt;'Debt Setup'!$H$20),MAX(0,Q84+N85-O85),0)+IF(AND('Debt Setup'!$H$13&lt;&gt;"",'Debt Setup'!$H$13&lt;'Debt Setup'!$H$20),MAX(0,U84+R85-S85),0)+IF(AND('Debt Setup'!$H$14&lt;&gt;"",'Debt Setup'!$H$14&lt;'Debt Setup'!$H$20),MAX(0,Y84+V85-W85),0)+IF(AND('Debt Setup'!$H$15&lt;&gt;"",'Debt Setup'!$H$15&lt;'Debt Setup'!$H$20),MAX(0,AC84+Z85-AA85),0)+IF(AND('Debt Setup'!$H$16&lt;&gt;"",'Debt Setup'!$H$16&lt;'Debt Setup'!$H$20),MAX(0,AG84+AD85-AE85),0)+IF(AND('Debt Setup'!$H$17&lt;&gt;"",'Debt Setup'!$H$17&lt;'Debt Setup'!$H$20),MAX(0,AK84+AH85-AI85),0)+IF(AND('Debt Setup'!$H$18&lt;&gt;"",'Debt Setup'!$H$18&lt;'Debt Setup'!$H$20),MAX(0,AO84+AL85-AM85),0)+IF(AND('Debt Setup'!$H$19&lt;&gt;"",'Debt Setup'!$H$19&lt;'Debt Setup'!$H$20),MAX(0,AS84+AP85-AQ85),0)+IF(AND('Debt Setup'!$H$20&lt;&gt;"",'Debt Setup'!$H$20&lt;'Debt Setup'!$H$20),MAX(0,AW84+AT85-AU85),0)+IF(AND('Debt Setup'!$H$21&lt;&gt;"",'Debt Setup'!$H$21&lt;'Debt Setup'!$H$20),MAX(0,BA84+AX85-AY85),0))))))</x:f>
      </x:c>
      <x:c r="AW85" s="54" t="str">
        <x:f>IF('Debt Setup'!$F$3=0,"",MAX(0,AW84+AT85-AU85-AV85))</x:f>
      </x:c>
      <x:c r="AX85" s="54" t="str">
        <x:f>IF('Debt Setup'!$F$3=0,"",IF(BA84&lt;=0,0,BA84*'Debt Setup'!$D$21/100/12))</x:f>
      </x:c>
      <x:c r="AY85" s="54" t="str">
        <x:f>IF('Debt Setup'!$F$3=0,"",IF('Debt Setup'!$H$21="",0,MIN('Debt Setup'!$E$21,MAX(0,BA84+AX85))))</x:f>
      </x:c>
      <x:c r="AZ85" s="54" t="str">
        <x:f>IF('Debt Setup'!$F$3=0,"",IF('Debt Setup'!$H$21="",0,MIN(MAX(0,BA84+AX85-AY85),MAX(0,'Debt Setup'!$F$5-(G85+K85+O85+S85+W85+AA85+AE85+AI85+AM85+AQ85+AU85+AY85)-(IF(AND('Debt Setup'!$H$10&lt;&gt;"",'Debt Setup'!$H$10&lt;'Debt Setup'!$H$21),MAX(0,I84+F85-G85),0)+IF(AND('Debt Setup'!$H$11&lt;&gt;"",'Debt Setup'!$H$11&lt;'Debt Setup'!$H$21),MAX(0,M84+J85-K85),0)+IF(AND('Debt Setup'!$H$12&lt;&gt;"",'Debt Setup'!$H$12&lt;'Debt Setup'!$H$21),MAX(0,Q84+N85-O85),0)+IF(AND('Debt Setup'!$H$13&lt;&gt;"",'Debt Setup'!$H$13&lt;'Debt Setup'!$H$21),MAX(0,U84+R85-S85),0)+IF(AND('Debt Setup'!$H$14&lt;&gt;"",'Debt Setup'!$H$14&lt;'Debt Setup'!$H$21),MAX(0,Y84+V85-W85),0)+IF(AND('Debt Setup'!$H$15&lt;&gt;"",'Debt Setup'!$H$15&lt;'Debt Setup'!$H$21),MAX(0,AC84+Z85-AA85),0)+IF(AND('Debt Setup'!$H$16&lt;&gt;"",'Debt Setup'!$H$16&lt;'Debt Setup'!$H$21),MAX(0,AG84+AD85-AE85),0)+IF(AND('Debt Setup'!$H$17&lt;&gt;"",'Debt Setup'!$H$17&lt;'Debt Setup'!$H$21),MAX(0,AK84+AH85-AI85),0)+IF(AND('Debt Setup'!$H$18&lt;&gt;"",'Debt Setup'!$H$18&lt;'Debt Setup'!$H$21),MAX(0,AO84+AL85-AM85),0)+IF(AND('Debt Setup'!$H$19&lt;&gt;"",'Debt Setup'!$H$19&lt;'Debt Setup'!$H$21),MAX(0,AS84+AP85-AQ85),0)+IF(AND('Debt Setup'!$H$20&lt;&gt;"",'Debt Setup'!$H$20&lt;'Debt Setup'!$H$21),MAX(0,AW84+AT85-AU85),0)+IF(AND('Debt Setup'!$H$21&lt;&gt;"",'Debt Setup'!$H$21&lt;'Debt Setup'!$H$21),MAX(0,BA84+AX85-AY85),0))))))</x:f>
      </x:c>
      <x:c r="BA85" s="54" t="str">
        <x:f>IF('Debt Setup'!$F$3=0,"",MAX(0,BA84+AX85-AY85-AZ85))</x:f>
      </x:c>
    </x:row>
    <x:row r="86">
      <x:c r="A86" t="n">
        <x:v>81</x:v>
      </x:c>
      <x:c r="B86" s="86" t="str">
        <x:f>IF('Debt Setup'!$F$3=0,"",DATE(YEAR('Debt Setup'!$B$6),MONTH('Debt Setup'!$B$6)+A86-1,1))</x:f>
      </x:c>
      <x:c r="C86" s="54" t="str">
        <x:f>IF('Debt Setup'!$F$3=0,"",I86+M86+Q86+U86+Y86+AC86+AG86+AK86+AO86+AS86+AW86+BA86)</x:f>
      </x:c>
      <x:c r="D86" s="54" t="str">
        <x:f>IF('Debt Setup'!$F$3=0,"",G86+H86+K86+L86+O86+P86+S86+T86+W86+X86+AA86+AB86+AE86+AF86+AI86+AJ86+AM86+AN86+AQ86+AR86+AU86+AV86+AY86+AZ86)</x:f>
      </x:c>
      <x:c r="E86" s="54" t="str">
        <x:f>IF('Debt Setup'!$F$3=0,"",F86+J86+N86+R86+V86+Z86+AD86+AH86+AL86+AP86+AT86+AX86)</x:f>
      </x:c>
      <x:c r="F86" s="54" t="str">
        <x:f>IF('Debt Setup'!$F$3=0,"",IF(I85&lt;=0,0,I85*'Debt Setup'!$D$10/100/12))</x:f>
      </x:c>
      <x:c r="G86" s="54" t="str">
        <x:f>IF('Debt Setup'!$F$3=0,"",IF('Debt Setup'!$H$10="",0,MIN('Debt Setup'!$E$10,MAX(0,I85+F86))))</x:f>
      </x:c>
      <x:c r="H86" s="54" t="str">
        <x:f>IF('Debt Setup'!$F$3=0,"",IF('Debt Setup'!$H$10="",0,MIN(MAX(0,I85+F86-G86),MAX(0,'Debt Setup'!$F$5-(G86+K86+O86+S86+W86+AA86+AE86+AI86+AM86+AQ86+AU86+AY86)-(IF(AND('Debt Setup'!$H$10&lt;&gt;"",'Debt Setup'!$H$10&lt;'Debt Setup'!$H$10),MAX(0,I85+F86-G86),0)+IF(AND('Debt Setup'!$H$11&lt;&gt;"",'Debt Setup'!$H$11&lt;'Debt Setup'!$H$10),MAX(0,M85+J86-K86),0)+IF(AND('Debt Setup'!$H$12&lt;&gt;"",'Debt Setup'!$H$12&lt;'Debt Setup'!$H$10),MAX(0,Q85+N86-O86),0)+IF(AND('Debt Setup'!$H$13&lt;&gt;"",'Debt Setup'!$H$13&lt;'Debt Setup'!$H$10),MAX(0,U85+R86-S86),0)+IF(AND('Debt Setup'!$H$14&lt;&gt;"",'Debt Setup'!$H$14&lt;'Debt Setup'!$H$10),MAX(0,Y85+V86-W86),0)+IF(AND('Debt Setup'!$H$15&lt;&gt;"",'Debt Setup'!$H$15&lt;'Debt Setup'!$H$10),MAX(0,AC85+Z86-AA86),0)+IF(AND('Debt Setup'!$H$16&lt;&gt;"",'Debt Setup'!$H$16&lt;'Debt Setup'!$H$10),MAX(0,AG85+AD86-AE86),0)+IF(AND('Debt Setup'!$H$17&lt;&gt;"",'Debt Setup'!$H$17&lt;'Debt Setup'!$H$10),MAX(0,AK85+AH86-AI86),0)+IF(AND('Debt Setup'!$H$18&lt;&gt;"",'Debt Setup'!$H$18&lt;'Debt Setup'!$H$10),MAX(0,AO85+AL86-AM86),0)+IF(AND('Debt Setup'!$H$19&lt;&gt;"",'Debt Setup'!$H$19&lt;'Debt Setup'!$H$10),MAX(0,AS85+AP86-AQ86),0)+IF(AND('Debt Setup'!$H$20&lt;&gt;"",'Debt Setup'!$H$20&lt;'Debt Setup'!$H$10),MAX(0,AW85+AT86-AU86),0)+IF(AND('Debt Setup'!$H$21&lt;&gt;"",'Debt Setup'!$H$21&lt;'Debt Setup'!$H$10),MAX(0,BA85+AX86-AY86),0))))))</x:f>
      </x:c>
      <x:c r="I86" s="54" t="str">
        <x:f>IF('Debt Setup'!$F$3=0,"",MAX(0,I85+F86-G86-H86))</x:f>
      </x:c>
      <x:c r="J86" s="54" t="str">
        <x:f>IF('Debt Setup'!$F$3=0,"",IF(M85&lt;=0,0,M85*'Debt Setup'!$D$11/100/12))</x:f>
      </x:c>
      <x:c r="K86" s="54" t="str">
        <x:f>IF('Debt Setup'!$F$3=0,"",IF('Debt Setup'!$H$11="",0,MIN('Debt Setup'!$E$11,MAX(0,M85+J86))))</x:f>
      </x:c>
      <x:c r="L86" s="54" t="str">
        <x:f>IF('Debt Setup'!$F$3=0,"",IF('Debt Setup'!$H$11="",0,MIN(MAX(0,M85+J86-K86),MAX(0,'Debt Setup'!$F$5-(G86+K86+O86+S86+W86+AA86+AE86+AI86+AM86+AQ86+AU86+AY86)-(IF(AND('Debt Setup'!$H$10&lt;&gt;"",'Debt Setup'!$H$10&lt;'Debt Setup'!$H$11),MAX(0,I85+F86-G86),0)+IF(AND('Debt Setup'!$H$11&lt;&gt;"",'Debt Setup'!$H$11&lt;'Debt Setup'!$H$11),MAX(0,M85+J86-K86),0)+IF(AND('Debt Setup'!$H$12&lt;&gt;"",'Debt Setup'!$H$12&lt;'Debt Setup'!$H$11),MAX(0,Q85+N86-O86),0)+IF(AND('Debt Setup'!$H$13&lt;&gt;"",'Debt Setup'!$H$13&lt;'Debt Setup'!$H$11),MAX(0,U85+R86-S86),0)+IF(AND('Debt Setup'!$H$14&lt;&gt;"",'Debt Setup'!$H$14&lt;'Debt Setup'!$H$11),MAX(0,Y85+V86-W86),0)+IF(AND('Debt Setup'!$H$15&lt;&gt;"",'Debt Setup'!$H$15&lt;'Debt Setup'!$H$11),MAX(0,AC85+Z86-AA86),0)+IF(AND('Debt Setup'!$H$16&lt;&gt;"",'Debt Setup'!$H$16&lt;'Debt Setup'!$H$11),MAX(0,AG85+AD86-AE86),0)+IF(AND('Debt Setup'!$H$17&lt;&gt;"",'Debt Setup'!$H$17&lt;'Debt Setup'!$H$11),MAX(0,AK85+AH86-AI86),0)+IF(AND('Debt Setup'!$H$18&lt;&gt;"",'Debt Setup'!$H$18&lt;'Debt Setup'!$H$11),MAX(0,AO85+AL86-AM86),0)+IF(AND('Debt Setup'!$H$19&lt;&gt;"",'Debt Setup'!$H$19&lt;'Debt Setup'!$H$11),MAX(0,AS85+AP86-AQ86),0)+IF(AND('Debt Setup'!$H$20&lt;&gt;"",'Debt Setup'!$H$20&lt;'Debt Setup'!$H$11),MAX(0,AW85+AT86-AU86),0)+IF(AND('Debt Setup'!$H$21&lt;&gt;"",'Debt Setup'!$H$21&lt;'Debt Setup'!$H$11),MAX(0,BA85+AX86-AY86),0))))))</x:f>
      </x:c>
      <x:c r="M86" s="54" t="str">
        <x:f>IF('Debt Setup'!$F$3=0,"",MAX(0,M85+J86-K86-L86))</x:f>
      </x:c>
      <x:c r="N86" s="54" t="str">
        <x:f>IF('Debt Setup'!$F$3=0,"",IF(Q85&lt;=0,0,Q85*'Debt Setup'!$D$12/100/12))</x:f>
      </x:c>
      <x:c r="O86" s="54" t="str">
        <x:f>IF('Debt Setup'!$F$3=0,"",IF('Debt Setup'!$H$12="",0,MIN('Debt Setup'!$E$12,MAX(0,Q85+N86))))</x:f>
      </x:c>
      <x:c r="P86" s="54" t="str">
        <x:f>IF('Debt Setup'!$F$3=0,"",IF('Debt Setup'!$H$12="",0,MIN(MAX(0,Q85+N86-O86),MAX(0,'Debt Setup'!$F$5-(G86+K86+O86+S86+W86+AA86+AE86+AI86+AM86+AQ86+AU86+AY86)-(IF(AND('Debt Setup'!$H$10&lt;&gt;"",'Debt Setup'!$H$10&lt;'Debt Setup'!$H$12),MAX(0,I85+F86-G86),0)+IF(AND('Debt Setup'!$H$11&lt;&gt;"",'Debt Setup'!$H$11&lt;'Debt Setup'!$H$12),MAX(0,M85+J86-K86),0)+IF(AND('Debt Setup'!$H$12&lt;&gt;"",'Debt Setup'!$H$12&lt;'Debt Setup'!$H$12),MAX(0,Q85+N86-O86),0)+IF(AND('Debt Setup'!$H$13&lt;&gt;"",'Debt Setup'!$H$13&lt;'Debt Setup'!$H$12),MAX(0,U85+R86-S86),0)+IF(AND('Debt Setup'!$H$14&lt;&gt;"",'Debt Setup'!$H$14&lt;'Debt Setup'!$H$12),MAX(0,Y85+V86-W86),0)+IF(AND('Debt Setup'!$H$15&lt;&gt;"",'Debt Setup'!$H$15&lt;'Debt Setup'!$H$12),MAX(0,AC85+Z86-AA86),0)+IF(AND('Debt Setup'!$H$16&lt;&gt;"",'Debt Setup'!$H$16&lt;'Debt Setup'!$H$12),MAX(0,AG85+AD86-AE86),0)+IF(AND('Debt Setup'!$H$17&lt;&gt;"",'Debt Setup'!$H$17&lt;'Debt Setup'!$H$12),MAX(0,AK85+AH86-AI86),0)+IF(AND('Debt Setup'!$H$18&lt;&gt;"",'Debt Setup'!$H$18&lt;'Debt Setup'!$H$12),MAX(0,AO85+AL86-AM86),0)+IF(AND('Debt Setup'!$H$19&lt;&gt;"",'Debt Setup'!$H$19&lt;'Debt Setup'!$H$12),MAX(0,AS85+AP86-AQ86),0)+IF(AND('Debt Setup'!$H$20&lt;&gt;"",'Debt Setup'!$H$20&lt;'Debt Setup'!$H$12),MAX(0,AW85+AT86-AU86),0)+IF(AND('Debt Setup'!$H$21&lt;&gt;"",'Debt Setup'!$H$21&lt;'Debt Setup'!$H$12),MAX(0,BA85+AX86-AY86),0))))))</x:f>
      </x:c>
      <x:c r="Q86" s="54" t="str">
        <x:f>IF('Debt Setup'!$F$3=0,"",MAX(0,Q85+N86-O86-P86))</x:f>
      </x:c>
      <x:c r="R86" s="54" t="str">
        <x:f>IF('Debt Setup'!$F$3=0,"",IF(U85&lt;=0,0,U85*'Debt Setup'!$D$13/100/12))</x:f>
      </x:c>
      <x:c r="S86" s="54" t="str">
        <x:f>IF('Debt Setup'!$F$3=0,"",IF('Debt Setup'!$H$13="",0,MIN('Debt Setup'!$E$13,MAX(0,U85+R86))))</x:f>
      </x:c>
      <x:c r="T86" s="54" t="str">
        <x:f>IF('Debt Setup'!$F$3=0,"",IF('Debt Setup'!$H$13="",0,MIN(MAX(0,U85+R86-S86),MAX(0,'Debt Setup'!$F$5-(G86+K86+O86+S86+W86+AA86+AE86+AI86+AM86+AQ86+AU86+AY86)-(IF(AND('Debt Setup'!$H$10&lt;&gt;"",'Debt Setup'!$H$10&lt;'Debt Setup'!$H$13),MAX(0,I85+F86-G86),0)+IF(AND('Debt Setup'!$H$11&lt;&gt;"",'Debt Setup'!$H$11&lt;'Debt Setup'!$H$13),MAX(0,M85+J86-K86),0)+IF(AND('Debt Setup'!$H$12&lt;&gt;"",'Debt Setup'!$H$12&lt;'Debt Setup'!$H$13),MAX(0,Q85+N86-O86),0)+IF(AND('Debt Setup'!$H$13&lt;&gt;"",'Debt Setup'!$H$13&lt;'Debt Setup'!$H$13),MAX(0,U85+R86-S86),0)+IF(AND('Debt Setup'!$H$14&lt;&gt;"",'Debt Setup'!$H$14&lt;'Debt Setup'!$H$13),MAX(0,Y85+V86-W86),0)+IF(AND('Debt Setup'!$H$15&lt;&gt;"",'Debt Setup'!$H$15&lt;'Debt Setup'!$H$13),MAX(0,AC85+Z86-AA86),0)+IF(AND('Debt Setup'!$H$16&lt;&gt;"",'Debt Setup'!$H$16&lt;'Debt Setup'!$H$13),MAX(0,AG85+AD86-AE86),0)+IF(AND('Debt Setup'!$H$17&lt;&gt;"",'Debt Setup'!$H$17&lt;'Debt Setup'!$H$13),MAX(0,AK85+AH86-AI86),0)+IF(AND('Debt Setup'!$H$18&lt;&gt;"",'Debt Setup'!$H$18&lt;'Debt Setup'!$H$13),MAX(0,AO85+AL86-AM86),0)+IF(AND('Debt Setup'!$H$19&lt;&gt;"",'Debt Setup'!$H$19&lt;'Debt Setup'!$H$13),MAX(0,AS85+AP86-AQ86),0)+IF(AND('Debt Setup'!$H$20&lt;&gt;"",'Debt Setup'!$H$20&lt;'Debt Setup'!$H$13),MAX(0,AW85+AT86-AU86),0)+IF(AND('Debt Setup'!$H$21&lt;&gt;"",'Debt Setup'!$H$21&lt;'Debt Setup'!$H$13),MAX(0,BA85+AX86-AY86),0))))))</x:f>
      </x:c>
      <x:c r="U86" s="54" t="str">
        <x:f>IF('Debt Setup'!$F$3=0,"",MAX(0,U85+R86-S86-T86))</x:f>
      </x:c>
      <x:c r="V86" s="54" t="str">
        <x:f>IF('Debt Setup'!$F$3=0,"",IF(Y85&lt;=0,0,Y85*'Debt Setup'!$D$14/100/12))</x:f>
      </x:c>
      <x:c r="W86" s="54" t="str">
        <x:f>IF('Debt Setup'!$F$3=0,"",IF('Debt Setup'!$H$14="",0,MIN('Debt Setup'!$E$14,MAX(0,Y85+V86))))</x:f>
      </x:c>
      <x:c r="X86" s="54" t="str">
        <x:f>IF('Debt Setup'!$F$3=0,"",IF('Debt Setup'!$H$14="",0,MIN(MAX(0,Y85+V86-W86),MAX(0,'Debt Setup'!$F$5-(G86+K86+O86+S86+W86+AA86+AE86+AI86+AM86+AQ86+AU86+AY86)-(IF(AND('Debt Setup'!$H$10&lt;&gt;"",'Debt Setup'!$H$10&lt;'Debt Setup'!$H$14),MAX(0,I85+F86-G86),0)+IF(AND('Debt Setup'!$H$11&lt;&gt;"",'Debt Setup'!$H$11&lt;'Debt Setup'!$H$14),MAX(0,M85+J86-K86),0)+IF(AND('Debt Setup'!$H$12&lt;&gt;"",'Debt Setup'!$H$12&lt;'Debt Setup'!$H$14),MAX(0,Q85+N86-O86),0)+IF(AND('Debt Setup'!$H$13&lt;&gt;"",'Debt Setup'!$H$13&lt;'Debt Setup'!$H$14),MAX(0,U85+R86-S86),0)+IF(AND('Debt Setup'!$H$14&lt;&gt;"",'Debt Setup'!$H$14&lt;'Debt Setup'!$H$14),MAX(0,Y85+V86-W86),0)+IF(AND('Debt Setup'!$H$15&lt;&gt;"",'Debt Setup'!$H$15&lt;'Debt Setup'!$H$14),MAX(0,AC85+Z86-AA86),0)+IF(AND('Debt Setup'!$H$16&lt;&gt;"",'Debt Setup'!$H$16&lt;'Debt Setup'!$H$14),MAX(0,AG85+AD86-AE86),0)+IF(AND('Debt Setup'!$H$17&lt;&gt;"",'Debt Setup'!$H$17&lt;'Debt Setup'!$H$14),MAX(0,AK85+AH86-AI86),0)+IF(AND('Debt Setup'!$H$18&lt;&gt;"",'Debt Setup'!$H$18&lt;'Debt Setup'!$H$14),MAX(0,AO85+AL86-AM86),0)+IF(AND('Debt Setup'!$H$19&lt;&gt;"",'Debt Setup'!$H$19&lt;'Debt Setup'!$H$14),MAX(0,AS85+AP86-AQ86),0)+IF(AND('Debt Setup'!$H$20&lt;&gt;"",'Debt Setup'!$H$20&lt;'Debt Setup'!$H$14),MAX(0,AW85+AT86-AU86),0)+IF(AND('Debt Setup'!$H$21&lt;&gt;"",'Debt Setup'!$H$21&lt;'Debt Setup'!$H$14),MAX(0,BA85+AX86-AY86),0))))))</x:f>
      </x:c>
      <x:c r="Y86" s="54" t="str">
        <x:f>IF('Debt Setup'!$F$3=0,"",MAX(0,Y85+V86-W86-X86))</x:f>
      </x:c>
      <x:c r="Z86" s="54" t="str">
        <x:f>IF('Debt Setup'!$F$3=0,"",IF(AC85&lt;=0,0,AC85*'Debt Setup'!$D$15/100/12))</x:f>
      </x:c>
      <x:c r="AA86" s="54" t="str">
        <x:f>IF('Debt Setup'!$F$3=0,"",IF('Debt Setup'!$H$15="",0,MIN('Debt Setup'!$E$15,MAX(0,AC85+Z86))))</x:f>
      </x:c>
      <x:c r="AB86" s="54" t="str">
        <x:f>IF('Debt Setup'!$F$3=0,"",IF('Debt Setup'!$H$15="",0,MIN(MAX(0,AC85+Z86-AA86),MAX(0,'Debt Setup'!$F$5-(G86+K86+O86+S86+W86+AA86+AE86+AI86+AM86+AQ86+AU86+AY86)-(IF(AND('Debt Setup'!$H$10&lt;&gt;"",'Debt Setup'!$H$10&lt;'Debt Setup'!$H$15),MAX(0,I85+F86-G86),0)+IF(AND('Debt Setup'!$H$11&lt;&gt;"",'Debt Setup'!$H$11&lt;'Debt Setup'!$H$15),MAX(0,M85+J86-K86),0)+IF(AND('Debt Setup'!$H$12&lt;&gt;"",'Debt Setup'!$H$12&lt;'Debt Setup'!$H$15),MAX(0,Q85+N86-O86),0)+IF(AND('Debt Setup'!$H$13&lt;&gt;"",'Debt Setup'!$H$13&lt;'Debt Setup'!$H$15),MAX(0,U85+R86-S86),0)+IF(AND('Debt Setup'!$H$14&lt;&gt;"",'Debt Setup'!$H$14&lt;'Debt Setup'!$H$15),MAX(0,Y85+V86-W86),0)+IF(AND('Debt Setup'!$H$15&lt;&gt;"",'Debt Setup'!$H$15&lt;'Debt Setup'!$H$15),MAX(0,AC85+Z86-AA86),0)+IF(AND('Debt Setup'!$H$16&lt;&gt;"",'Debt Setup'!$H$16&lt;'Debt Setup'!$H$15),MAX(0,AG85+AD86-AE86),0)+IF(AND('Debt Setup'!$H$17&lt;&gt;"",'Debt Setup'!$H$17&lt;'Debt Setup'!$H$15),MAX(0,AK85+AH86-AI86),0)+IF(AND('Debt Setup'!$H$18&lt;&gt;"",'Debt Setup'!$H$18&lt;'Debt Setup'!$H$15),MAX(0,AO85+AL86-AM86),0)+IF(AND('Debt Setup'!$H$19&lt;&gt;"",'Debt Setup'!$H$19&lt;'Debt Setup'!$H$15),MAX(0,AS85+AP86-AQ86),0)+IF(AND('Debt Setup'!$H$20&lt;&gt;"",'Debt Setup'!$H$20&lt;'Debt Setup'!$H$15),MAX(0,AW85+AT86-AU86),0)+IF(AND('Debt Setup'!$H$21&lt;&gt;"",'Debt Setup'!$H$21&lt;'Debt Setup'!$H$15),MAX(0,BA85+AX86-AY86),0))))))</x:f>
      </x:c>
      <x:c r="AC86" s="54" t="str">
        <x:f>IF('Debt Setup'!$F$3=0,"",MAX(0,AC85+Z86-AA86-AB86))</x:f>
      </x:c>
      <x:c r="AD86" s="54" t="str">
        <x:f>IF('Debt Setup'!$F$3=0,"",IF(AG85&lt;=0,0,AG85*'Debt Setup'!$D$16/100/12))</x:f>
      </x:c>
      <x:c r="AE86" s="54" t="str">
        <x:f>IF('Debt Setup'!$F$3=0,"",IF('Debt Setup'!$H$16="",0,MIN('Debt Setup'!$E$16,MAX(0,AG85+AD86))))</x:f>
      </x:c>
      <x:c r="AF86" s="54" t="str">
        <x:f>IF('Debt Setup'!$F$3=0,"",IF('Debt Setup'!$H$16="",0,MIN(MAX(0,AG85+AD86-AE86),MAX(0,'Debt Setup'!$F$5-(G86+K86+O86+S86+W86+AA86+AE86+AI86+AM86+AQ86+AU86+AY86)-(IF(AND('Debt Setup'!$H$10&lt;&gt;"",'Debt Setup'!$H$10&lt;'Debt Setup'!$H$16),MAX(0,I85+F86-G86),0)+IF(AND('Debt Setup'!$H$11&lt;&gt;"",'Debt Setup'!$H$11&lt;'Debt Setup'!$H$16),MAX(0,M85+J86-K86),0)+IF(AND('Debt Setup'!$H$12&lt;&gt;"",'Debt Setup'!$H$12&lt;'Debt Setup'!$H$16),MAX(0,Q85+N86-O86),0)+IF(AND('Debt Setup'!$H$13&lt;&gt;"",'Debt Setup'!$H$13&lt;'Debt Setup'!$H$16),MAX(0,U85+R86-S86),0)+IF(AND('Debt Setup'!$H$14&lt;&gt;"",'Debt Setup'!$H$14&lt;'Debt Setup'!$H$16),MAX(0,Y85+V86-W86),0)+IF(AND('Debt Setup'!$H$15&lt;&gt;"",'Debt Setup'!$H$15&lt;'Debt Setup'!$H$16),MAX(0,AC85+Z86-AA86),0)+IF(AND('Debt Setup'!$H$16&lt;&gt;"",'Debt Setup'!$H$16&lt;'Debt Setup'!$H$16),MAX(0,AG85+AD86-AE86),0)+IF(AND('Debt Setup'!$H$17&lt;&gt;"",'Debt Setup'!$H$17&lt;'Debt Setup'!$H$16),MAX(0,AK85+AH86-AI86),0)+IF(AND('Debt Setup'!$H$18&lt;&gt;"",'Debt Setup'!$H$18&lt;'Debt Setup'!$H$16),MAX(0,AO85+AL86-AM86),0)+IF(AND('Debt Setup'!$H$19&lt;&gt;"",'Debt Setup'!$H$19&lt;'Debt Setup'!$H$16),MAX(0,AS85+AP86-AQ86),0)+IF(AND('Debt Setup'!$H$20&lt;&gt;"",'Debt Setup'!$H$20&lt;'Debt Setup'!$H$16),MAX(0,AW85+AT86-AU86),0)+IF(AND('Debt Setup'!$H$21&lt;&gt;"",'Debt Setup'!$H$21&lt;'Debt Setup'!$H$16),MAX(0,BA85+AX86-AY86),0))))))</x:f>
      </x:c>
      <x:c r="AG86" s="54" t="str">
        <x:f>IF('Debt Setup'!$F$3=0,"",MAX(0,AG85+AD86-AE86-AF86))</x:f>
      </x:c>
      <x:c r="AH86" s="54" t="str">
        <x:f>IF('Debt Setup'!$F$3=0,"",IF(AK85&lt;=0,0,AK85*'Debt Setup'!$D$17/100/12))</x:f>
      </x:c>
      <x:c r="AI86" s="54" t="str">
        <x:f>IF('Debt Setup'!$F$3=0,"",IF('Debt Setup'!$H$17="",0,MIN('Debt Setup'!$E$17,MAX(0,AK85+AH86))))</x:f>
      </x:c>
      <x:c r="AJ86" s="54" t="str">
        <x:f>IF('Debt Setup'!$F$3=0,"",IF('Debt Setup'!$H$17="",0,MIN(MAX(0,AK85+AH86-AI86),MAX(0,'Debt Setup'!$F$5-(G86+K86+O86+S86+W86+AA86+AE86+AI86+AM86+AQ86+AU86+AY86)-(IF(AND('Debt Setup'!$H$10&lt;&gt;"",'Debt Setup'!$H$10&lt;'Debt Setup'!$H$17),MAX(0,I85+F86-G86),0)+IF(AND('Debt Setup'!$H$11&lt;&gt;"",'Debt Setup'!$H$11&lt;'Debt Setup'!$H$17),MAX(0,M85+J86-K86),0)+IF(AND('Debt Setup'!$H$12&lt;&gt;"",'Debt Setup'!$H$12&lt;'Debt Setup'!$H$17),MAX(0,Q85+N86-O86),0)+IF(AND('Debt Setup'!$H$13&lt;&gt;"",'Debt Setup'!$H$13&lt;'Debt Setup'!$H$17),MAX(0,U85+R86-S86),0)+IF(AND('Debt Setup'!$H$14&lt;&gt;"",'Debt Setup'!$H$14&lt;'Debt Setup'!$H$17),MAX(0,Y85+V86-W86),0)+IF(AND('Debt Setup'!$H$15&lt;&gt;"",'Debt Setup'!$H$15&lt;'Debt Setup'!$H$17),MAX(0,AC85+Z86-AA86),0)+IF(AND('Debt Setup'!$H$16&lt;&gt;"",'Debt Setup'!$H$16&lt;'Debt Setup'!$H$17),MAX(0,AG85+AD86-AE86),0)+IF(AND('Debt Setup'!$H$17&lt;&gt;"",'Debt Setup'!$H$17&lt;'Debt Setup'!$H$17),MAX(0,AK85+AH86-AI86),0)+IF(AND('Debt Setup'!$H$18&lt;&gt;"",'Debt Setup'!$H$18&lt;'Debt Setup'!$H$17),MAX(0,AO85+AL86-AM86),0)+IF(AND('Debt Setup'!$H$19&lt;&gt;"",'Debt Setup'!$H$19&lt;'Debt Setup'!$H$17),MAX(0,AS85+AP86-AQ86),0)+IF(AND('Debt Setup'!$H$20&lt;&gt;"",'Debt Setup'!$H$20&lt;'Debt Setup'!$H$17),MAX(0,AW85+AT86-AU86),0)+IF(AND('Debt Setup'!$H$21&lt;&gt;"",'Debt Setup'!$H$21&lt;'Debt Setup'!$H$17),MAX(0,BA85+AX86-AY86),0))))))</x:f>
      </x:c>
      <x:c r="AK86" s="54" t="str">
        <x:f>IF('Debt Setup'!$F$3=0,"",MAX(0,AK85+AH86-AI86-AJ86))</x:f>
      </x:c>
      <x:c r="AL86" s="54" t="str">
        <x:f>IF('Debt Setup'!$F$3=0,"",IF(AO85&lt;=0,0,AO85*'Debt Setup'!$D$18/100/12))</x:f>
      </x:c>
      <x:c r="AM86" s="54" t="str">
        <x:f>IF('Debt Setup'!$F$3=0,"",IF('Debt Setup'!$H$18="",0,MIN('Debt Setup'!$E$18,MAX(0,AO85+AL86))))</x:f>
      </x:c>
      <x:c r="AN86" s="54" t="str">
        <x:f>IF('Debt Setup'!$F$3=0,"",IF('Debt Setup'!$H$18="",0,MIN(MAX(0,AO85+AL86-AM86),MAX(0,'Debt Setup'!$F$5-(G86+K86+O86+S86+W86+AA86+AE86+AI86+AM86+AQ86+AU86+AY86)-(IF(AND('Debt Setup'!$H$10&lt;&gt;"",'Debt Setup'!$H$10&lt;'Debt Setup'!$H$18),MAX(0,I85+F86-G86),0)+IF(AND('Debt Setup'!$H$11&lt;&gt;"",'Debt Setup'!$H$11&lt;'Debt Setup'!$H$18),MAX(0,M85+J86-K86),0)+IF(AND('Debt Setup'!$H$12&lt;&gt;"",'Debt Setup'!$H$12&lt;'Debt Setup'!$H$18),MAX(0,Q85+N86-O86),0)+IF(AND('Debt Setup'!$H$13&lt;&gt;"",'Debt Setup'!$H$13&lt;'Debt Setup'!$H$18),MAX(0,U85+R86-S86),0)+IF(AND('Debt Setup'!$H$14&lt;&gt;"",'Debt Setup'!$H$14&lt;'Debt Setup'!$H$18),MAX(0,Y85+V86-W86),0)+IF(AND('Debt Setup'!$H$15&lt;&gt;"",'Debt Setup'!$H$15&lt;'Debt Setup'!$H$18),MAX(0,AC85+Z86-AA86),0)+IF(AND('Debt Setup'!$H$16&lt;&gt;"",'Debt Setup'!$H$16&lt;'Debt Setup'!$H$18),MAX(0,AG85+AD86-AE86),0)+IF(AND('Debt Setup'!$H$17&lt;&gt;"",'Debt Setup'!$H$17&lt;'Debt Setup'!$H$18),MAX(0,AK85+AH86-AI86),0)+IF(AND('Debt Setup'!$H$18&lt;&gt;"",'Debt Setup'!$H$18&lt;'Debt Setup'!$H$18),MAX(0,AO85+AL86-AM86),0)+IF(AND('Debt Setup'!$H$19&lt;&gt;"",'Debt Setup'!$H$19&lt;'Debt Setup'!$H$18),MAX(0,AS85+AP86-AQ86),0)+IF(AND('Debt Setup'!$H$20&lt;&gt;"",'Debt Setup'!$H$20&lt;'Debt Setup'!$H$18),MAX(0,AW85+AT86-AU86),0)+IF(AND('Debt Setup'!$H$21&lt;&gt;"",'Debt Setup'!$H$21&lt;'Debt Setup'!$H$18),MAX(0,BA85+AX86-AY86),0))))))</x:f>
      </x:c>
      <x:c r="AO86" s="54" t="str">
        <x:f>IF('Debt Setup'!$F$3=0,"",MAX(0,AO85+AL86-AM86-AN86))</x:f>
      </x:c>
      <x:c r="AP86" s="54" t="str">
        <x:f>IF('Debt Setup'!$F$3=0,"",IF(AS85&lt;=0,0,AS85*'Debt Setup'!$D$19/100/12))</x:f>
      </x:c>
      <x:c r="AQ86" s="54" t="str">
        <x:f>IF('Debt Setup'!$F$3=0,"",IF('Debt Setup'!$H$19="",0,MIN('Debt Setup'!$E$19,MAX(0,AS85+AP86))))</x:f>
      </x:c>
      <x:c r="AR86" s="54" t="str">
        <x:f>IF('Debt Setup'!$F$3=0,"",IF('Debt Setup'!$H$19="",0,MIN(MAX(0,AS85+AP86-AQ86),MAX(0,'Debt Setup'!$F$5-(G86+K86+O86+S86+W86+AA86+AE86+AI86+AM86+AQ86+AU86+AY86)-(IF(AND('Debt Setup'!$H$10&lt;&gt;"",'Debt Setup'!$H$10&lt;'Debt Setup'!$H$19),MAX(0,I85+F86-G86),0)+IF(AND('Debt Setup'!$H$11&lt;&gt;"",'Debt Setup'!$H$11&lt;'Debt Setup'!$H$19),MAX(0,M85+J86-K86),0)+IF(AND('Debt Setup'!$H$12&lt;&gt;"",'Debt Setup'!$H$12&lt;'Debt Setup'!$H$19),MAX(0,Q85+N86-O86),0)+IF(AND('Debt Setup'!$H$13&lt;&gt;"",'Debt Setup'!$H$13&lt;'Debt Setup'!$H$19),MAX(0,U85+R86-S86),0)+IF(AND('Debt Setup'!$H$14&lt;&gt;"",'Debt Setup'!$H$14&lt;'Debt Setup'!$H$19),MAX(0,Y85+V86-W86),0)+IF(AND('Debt Setup'!$H$15&lt;&gt;"",'Debt Setup'!$H$15&lt;'Debt Setup'!$H$19),MAX(0,AC85+Z86-AA86),0)+IF(AND('Debt Setup'!$H$16&lt;&gt;"",'Debt Setup'!$H$16&lt;'Debt Setup'!$H$19),MAX(0,AG85+AD86-AE86),0)+IF(AND('Debt Setup'!$H$17&lt;&gt;"",'Debt Setup'!$H$17&lt;'Debt Setup'!$H$19),MAX(0,AK85+AH86-AI86),0)+IF(AND('Debt Setup'!$H$18&lt;&gt;"",'Debt Setup'!$H$18&lt;'Debt Setup'!$H$19),MAX(0,AO85+AL86-AM86),0)+IF(AND('Debt Setup'!$H$19&lt;&gt;"",'Debt Setup'!$H$19&lt;'Debt Setup'!$H$19),MAX(0,AS85+AP86-AQ86),0)+IF(AND('Debt Setup'!$H$20&lt;&gt;"",'Debt Setup'!$H$20&lt;'Debt Setup'!$H$19),MAX(0,AW85+AT86-AU86),0)+IF(AND('Debt Setup'!$H$21&lt;&gt;"",'Debt Setup'!$H$21&lt;'Debt Setup'!$H$19),MAX(0,BA85+AX86-AY86),0))))))</x:f>
      </x:c>
      <x:c r="AS86" s="54" t="str">
        <x:f>IF('Debt Setup'!$F$3=0,"",MAX(0,AS85+AP86-AQ86-AR86))</x:f>
      </x:c>
      <x:c r="AT86" s="54" t="str">
        <x:f>IF('Debt Setup'!$F$3=0,"",IF(AW85&lt;=0,0,AW85*'Debt Setup'!$D$20/100/12))</x:f>
      </x:c>
      <x:c r="AU86" s="54" t="str">
        <x:f>IF('Debt Setup'!$F$3=0,"",IF('Debt Setup'!$H$20="",0,MIN('Debt Setup'!$E$20,MAX(0,AW85+AT86))))</x:f>
      </x:c>
      <x:c r="AV86" s="54" t="str">
        <x:f>IF('Debt Setup'!$F$3=0,"",IF('Debt Setup'!$H$20="",0,MIN(MAX(0,AW85+AT86-AU86),MAX(0,'Debt Setup'!$F$5-(G86+K86+O86+S86+W86+AA86+AE86+AI86+AM86+AQ86+AU86+AY86)-(IF(AND('Debt Setup'!$H$10&lt;&gt;"",'Debt Setup'!$H$10&lt;'Debt Setup'!$H$20),MAX(0,I85+F86-G86),0)+IF(AND('Debt Setup'!$H$11&lt;&gt;"",'Debt Setup'!$H$11&lt;'Debt Setup'!$H$20),MAX(0,M85+J86-K86),0)+IF(AND('Debt Setup'!$H$12&lt;&gt;"",'Debt Setup'!$H$12&lt;'Debt Setup'!$H$20),MAX(0,Q85+N86-O86),0)+IF(AND('Debt Setup'!$H$13&lt;&gt;"",'Debt Setup'!$H$13&lt;'Debt Setup'!$H$20),MAX(0,U85+R86-S86),0)+IF(AND('Debt Setup'!$H$14&lt;&gt;"",'Debt Setup'!$H$14&lt;'Debt Setup'!$H$20),MAX(0,Y85+V86-W86),0)+IF(AND('Debt Setup'!$H$15&lt;&gt;"",'Debt Setup'!$H$15&lt;'Debt Setup'!$H$20),MAX(0,AC85+Z86-AA86),0)+IF(AND('Debt Setup'!$H$16&lt;&gt;"",'Debt Setup'!$H$16&lt;'Debt Setup'!$H$20),MAX(0,AG85+AD86-AE86),0)+IF(AND('Debt Setup'!$H$17&lt;&gt;"",'Debt Setup'!$H$17&lt;'Debt Setup'!$H$20),MAX(0,AK85+AH86-AI86),0)+IF(AND('Debt Setup'!$H$18&lt;&gt;"",'Debt Setup'!$H$18&lt;'Debt Setup'!$H$20),MAX(0,AO85+AL86-AM86),0)+IF(AND('Debt Setup'!$H$19&lt;&gt;"",'Debt Setup'!$H$19&lt;'Debt Setup'!$H$20),MAX(0,AS85+AP86-AQ86),0)+IF(AND('Debt Setup'!$H$20&lt;&gt;"",'Debt Setup'!$H$20&lt;'Debt Setup'!$H$20),MAX(0,AW85+AT86-AU86),0)+IF(AND('Debt Setup'!$H$21&lt;&gt;"",'Debt Setup'!$H$21&lt;'Debt Setup'!$H$20),MAX(0,BA85+AX86-AY86),0))))))</x:f>
      </x:c>
      <x:c r="AW86" s="54" t="str">
        <x:f>IF('Debt Setup'!$F$3=0,"",MAX(0,AW85+AT86-AU86-AV86))</x:f>
      </x:c>
      <x:c r="AX86" s="54" t="str">
        <x:f>IF('Debt Setup'!$F$3=0,"",IF(BA85&lt;=0,0,BA85*'Debt Setup'!$D$21/100/12))</x:f>
      </x:c>
      <x:c r="AY86" s="54" t="str">
        <x:f>IF('Debt Setup'!$F$3=0,"",IF('Debt Setup'!$H$21="",0,MIN('Debt Setup'!$E$21,MAX(0,BA85+AX86))))</x:f>
      </x:c>
      <x:c r="AZ86" s="54" t="str">
        <x:f>IF('Debt Setup'!$F$3=0,"",IF('Debt Setup'!$H$21="",0,MIN(MAX(0,BA85+AX86-AY86),MAX(0,'Debt Setup'!$F$5-(G86+K86+O86+S86+W86+AA86+AE86+AI86+AM86+AQ86+AU86+AY86)-(IF(AND('Debt Setup'!$H$10&lt;&gt;"",'Debt Setup'!$H$10&lt;'Debt Setup'!$H$21),MAX(0,I85+F86-G86),0)+IF(AND('Debt Setup'!$H$11&lt;&gt;"",'Debt Setup'!$H$11&lt;'Debt Setup'!$H$21),MAX(0,M85+J86-K86),0)+IF(AND('Debt Setup'!$H$12&lt;&gt;"",'Debt Setup'!$H$12&lt;'Debt Setup'!$H$21),MAX(0,Q85+N86-O86),0)+IF(AND('Debt Setup'!$H$13&lt;&gt;"",'Debt Setup'!$H$13&lt;'Debt Setup'!$H$21),MAX(0,U85+R86-S86),0)+IF(AND('Debt Setup'!$H$14&lt;&gt;"",'Debt Setup'!$H$14&lt;'Debt Setup'!$H$21),MAX(0,Y85+V86-W86),0)+IF(AND('Debt Setup'!$H$15&lt;&gt;"",'Debt Setup'!$H$15&lt;'Debt Setup'!$H$21),MAX(0,AC85+Z86-AA86),0)+IF(AND('Debt Setup'!$H$16&lt;&gt;"",'Debt Setup'!$H$16&lt;'Debt Setup'!$H$21),MAX(0,AG85+AD86-AE86),0)+IF(AND('Debt Setup'!$H$17&lt;&gt;"",'Debt Setup'!$H$17&lt;'Debt Setup'!$H$21),MAX(0,AK85+AH86-AI86),0)+IF(AND('Debt Setup'!$H$18&lt;&gt;"",'Debt Setup'!$H$18&lt;'Debt Setup'!$H$21),MAX(0,AO85+AL86-AM86),0)+IF(AND('Debt Setup'!$H$19&lt;&gt;"",'Debt Setup'!$H$19&lt;'Debt Setup'!$H$21),MAX(0,AS85+AP86-AQ86),0)+IF(AND('Debt Setup'!$H$20&lt;&gt;"",'Debt Setup'!$H$20&lt;'Debt Setup'!$H$21),MAX(0,AW85+AT86-AU86),0)+IF(AND('Debt Setup'!$H$21&lt;&gt;"",'Debt Setup'!$H$21&lt;'Debt Setup'!$H$21),MAX(0,BA85+AX86-AY86),0))))))</x:f>
      </x:c>
      <x:c r="BA86" s="54" t="str">
        <x:f>IF('Debt Setup'!$F$3=0,"",MAX(0,BA85+AX86-AY86-AZ86))</x:f>
      </x:c>
    </x:row>
    <x:row r="87">
      <x:c r="A87" t="n">
        <x:v>82</x:v>
      </x:c>
      <x:c r="B87" s="86" t="str">
        <x:f>IF('Debt Setup'!$F$3=0,"",DATE(YEAR('Debt Setup'!$B$6),MONTH('Debt Setup'!$B$6)+A87-1,1))</x:f>
      </x:c>
      <x:c r="C87" s="54" t="str">
        <x:f>IF('Debt Setup'!$F$3=0,"",I87+M87+Q87+U87+Y87+AC87+AG87+AK87+AO87+AS87+AW87+BA87)</x:f>
      </x:c>
      <x:c r="D87" s="54" t="str">
        <x:f>IF('Debt Setup'!$F$3=0,"",G87+H87+K87+L87+O87+P87+S87+T87+W87+X87+AA87+AB87+AE87+AF87+AI87+AJ87+AM87+AN87+AQ87+AR87+AU87+AV87+AY87+AZ87)</x:f>
      </x:c>
      <x:c r="E87" s="54" t="str">
        <x:f>IF('Debt Setup'!$F$3=0,"",F87+J87+N87+R87+V87+Z87+AD87+AH87+AL87+AP87+AT87+AX87)</x:f>
      </x:c>
      <x:c r="F87" s="54" t="str">
        <x:f>IF('Debt Setup'!$F$3=0,"",IF(I86&lt;=0,0,I86*'Debt Setup'!$D$10/100/12))</x:f>
      </x:c>
      <x:c r="G87" s="54" t="str">
        <x:f>IF('Debt Setup'!$F$3=0,"",IF('Debt Setup'!$H$10="",0,MIN('Debt Setup'!$E$10,MAX(0,I86+F87))))</x:f>
      </x:c>
      <x:c r="H87" s="54" t="str">
        <x:f>IF('Debt Setup'!$F$3=0,"",IF('Debt Setup'!$H$10="",0,MIN(MAX(0,I86+F87-G87),MAX(0,'Debt Setup'!$F$5-(G87+K87+O87+S87+W87+AA87+AE87+AI87+AM87+AQ87+AU87+AY87)-(IF(AND('Debt Setup'!$H$10&lt;&gt;"",'Debt Setup'!$H$10&lt;'Debt Setup'!$H$10),MAX(0,I86+F87-G87),0)+IF(AND('Debt Setup'!$H$11&lt;&gt;"",'Debt Setup'!$H$11&lt;'Debt Setup'!$H$10),MAX(0,M86+J87-K87),0)+IF(AND('Debt Setup'!$H$12&lt;&gt;"",'Debt Setup'!$H$12&lt;'Debt Setup'!$H$10),MAX(0,Q86+N87-O87),0)+IF(AND('Debt Setup'!$H$13&lt;&gt;"",'Debt Setup'!$H$13&lt;'Debt Setup'!$H$10),MAX(0,U86+R87-S87),0)+IF(AND('Debt Setup'!$H$14&lt;&gt;"",'Debt Setup'!$H$14&lt;'Debt Setup'!$H$10),MAX(0,Y86+V87-W87),0)+IF(AND('Debt Setup'!$H$15&lt;&gt;"",'Debt Setup'!$H$15&lt;'Debt Setup'!$H$10),MAX(0,AC86+Z87-AA87),0)+IF(AND('Debt Setup'!$H$16&lt;&gt;"",'Debt Setup'!$H$16&lt;'Debt Setup'!$H$10),MAX(0,AG86+AD87-AE87),0)+IF(AND('Debt Setup'!$H$17&lt;&gt;"",'Debt Setup'!$H$17&lt;'Debt Setup'!$H$10),MAX(0,AK86+AH87-AI87),0)+IF(AND('Debt Setup'!$H$18&lt;&gt;"",'Debt Setup'!$H$18&lt;'Debt Setup'!$H$10),MAX(0,AO86+AL87-AM87),0)+IF(AND('Debt Setup'!$H$19&lt;&gt;"",'Debt Setup'!$H$19&lt;'Debt Setup'!$H$10),MAX(0,AS86+AP87-AQ87),0)+IF(AND('Debt Setup'!$H$20&lt;&gt;"",'Debt Setup'!$H$20&lt;'Debt Setup'!$H$10),MAX(0,AW86+AT87-AU87),0)+IF(AND('Debt Setup'!$H$21&lt;&gt;"",'Debt Setup'!$H$21&lt;'Debt Setup'!$H$10),MAX(0,BA86+AX87-AY87),0))))))</x:f>
      </x:c>
      <x:c r="I87" s="54" t="str">
        <x:f>IF('Debt Setup'!$F$3=0,"",MAX(0,I86+F87-G87-H87))</x:f>
      </x:c>
      <x:c r="J87" s="54" t="str">
        <x:f>IF('Debt Setup'!$F$3=0,"",IF(M86&lt;=0,0,M86*'Debt Setup'!$D$11/100/12))</x:f>
      </x:c>
      <x:c r="K87" s="54" t="str">
        <x:f>IF('Debt Setup'!$F$3=0,"",IF('Debt Setup'!$H$11="",0,MIN('Debt Setup'!$E$11,MAX(0,M86+J87))))</x:f>
      </x:c>
      <x:c r="L87" s="54" t="str">
        <x:f>IF('Debt Setup'!$F$3=0,"",IF('Debt Setup'!$H$11="",0,MIN(MAX(0,M86+J87-K87),MAX(0,'Debt Setup'!$F$5-(G87+K87+O87+S87+W87+AA87+AE87+AI87+AM87+AQ87+AU87+AY87)-(IF(AND('Debt Setup'!$H$10&lt;&gt;"",'Debt Setup'!$H$10&lt;'Debt Setup'!$H$11),MAX(0,I86+F87-G87),0)+IF(AND('Debt Setup'!$H$11&lt;&gt;"",'Debt Setup'!$H$11&lt;'Debt Setup'!$H$11),MAX(0,M86+J87-K87),0)+IF(AND('Debt Setup'!$H$12&lt;&gt;"",'Debt Setup'!$H$12&lt;'Debt Setup'!$H$11),MAX(0,Q86+N87-O87),0)+IF(AND('Debt Setup'!$H$13&lt;&gt;"",'Debt Setup'!$H$13&lt;'Debt Setup'!$H$11),MAX(0,U86+R87-S87),0)+IF(AND('Debt Setup'!$H$14&lt;&gt;"",'Debt Setup'!$H$14&lt;'Debt Setup'!$H$11),MAX(0,Y86+V87-W87),0)+IF(AND('Debt Setup'!$H$15&lt;&gt;"",'Debt Setup'!$H$15&lt;'Debt Setup'!$H$11),MAX(0,AC86+Z87-AA87),0)+IF(AND('Debt Setup'!$H$16&lt;&gt;"",'Debt Setup'!$H$16&lt;'Debt Setup'!$H$11),MAX(0,AG86+AD87-AE87),0)+IF(AND('Debt Setup'!$H$17&lt;&gt;"",'Debt Setup'!$H$17&lt;'Debt Setup'!$H$11),MAX(0,AK86+AH87-AI87),0)+IF(AND('Debt Setup'!$H$18&lt;&gt;"",'Debt Setup'!$H$18&lt;'Debt Setup'!$H$11),MAX(0,AO86+AL87-AM87),0)+IF(AND('Debt Setup'!$H$19&lt;&gt;"",'Debt Setup'!$H$19&lt;'Debt Setup'!$H$11),MAX(0,AS86+AP87-AQ87),0)+IF(AND('Debt Setup'!$H$20&lt;&gt;"",'Debt Setup'!$H$20&lt;'Debt Setup'!$H$11),MAX(0,AW86+AT87-AU87),0)+IF(AND('Debt Setup'!$H$21&lt;&gt;"",'Debt Setup'!$H$21&lt;'Debt Setup'!$H$11),MAX(0,BA86+AX87-AY87),0))))))</x:f>
      </x:c>
      <x:c r="M87" s="54" t="str">
        <x:f>IF('Debt Setup'!$F$3=0,"",MAX(0,M86+J87-K87-L87))</x:f>
      </x:c>
      <x:c r="N87" s="54" t="str">
        <x:f>IF('Debt Setup'!$F$3=0,"",IF(Q86&lt;=0,0,Q86*'Debt Setup'!$D$12/100/12))</x:f>
      </x:c>
      <x:c r="O87" s="54" t="str">
        <x:f>IF('Debt Setup'!$F$3=0,"",IF('Debt Setup'!$H$12="",0,MIN('Debt Setup'!$E$12,MAX(0,Q86+N87))))</x:f>
      </x:c>
      <x:c r="P87" s="54" t="str">
        <x:f>IF('Debt Setup'!$F$3=0,"",IF('Debt Setup'!$H$12="",0,MIN(MAX(0,Q86+N87-O87),MAX(0,'Debt Setup'!$F$5-(G87+K87+O87+S87+W87+AA87+AE87+AI87+AM87+AQ87+AU87+AY87)-(IF(AND('Debt Setup'!$H$10&lt;&gt;"",'Debt Setup'!$H$10&lt;'Debt Setup'!$H$12),MAX(0,I86+F87-G87),0)+IF(AND('Debt Setup'!$H$11&lt;&gt;"",'Debt Setup'!$H$11&lt;'Debt Setup'!$H$12),MAX(0,M86+J87-K87),0)+IF(AND('Debt Setup'!$H$12&lt;&gt;"",'Debt Setup'!$H$12&lt;'Debt Setup'!$H$12),MAX(0,Q86+N87-O87),0)+IF(AND('Debt Setup'!$H$13&lt;&gt;"",'Debt Setup'!$H$13&lt;'Debt Setup'!$H$12),MAX(0,U86+R87-S87),0)+IF(AND('Debt Setup'!$H$14&lt;&gt;"",'Debt Setup'!$H$14&lt;'Debt Setup'!$H$12),MAX(0,Y86+V87-W87),0)+IF(AND('Debt Setup'!$H$15&lt;&gt;"",'Debt Setup'!$H$15&lt;'Debt Setup'!$H$12),MAX(0,AC86+Z87-AA87),0)+IF(AND('Debt Setup'!$H$16&lt;&gt;"",'Debt Setup'!$H$16&lt;'Debt Setup'!$H$12),MAX(0,AG86+AD87-AE87),0)+IF(AND('Debt Setup'!$H$17&lt;&gt;"",'Debt Setup'!$H$17&lt;'Debt Setup'!$H$12),MAX(0,AK86+AH87-AI87),0)+IF(AND('Debt Setup'!$H$18&lt;&gt;"",'Debt Setup'!$H$18&lt;'Debt Setup'!$H$12),MAX(0,AO86+AL87-AM87),0)+IF(AND('Debt Setup'!$H$19&lt;&gt;"",'Debt Setup'!$H$19&lt;'Debt Setup'!$H$12),MAX(0,AS86+AP87-AQ87),0)+IF(AND('Debt Setup'!$H$20&lt;&gt;"",'Debt Setup'!$H$20&lt;'Debt Setup'!$H$12),MAX(0,AW86+AT87-AU87),0)+IF(AND('Debt Setup'!$H$21&lt;&gt;"",'Debt Setup'!$H$21&lt;'Debt Setup'!$H$12),MAX(0,BA86+AX87-AY87),0))))))</x:f>
      </x:c>
      <x:c r="Q87" s="54" t="str">
        <x:f>IF('Debt Setup'!$F$3=0,"",MAX(0,Q86+N87-O87-P87))</x:f>
      </x:c>
      <x:c r="R87" s="54" t="str">
        <x:f>IF('Debt Setup'!$F$3=0,"",IF(U86&lt;=0,0,U86*'Debt Setup'!$D$13/100/12))</x:f>
      </x:c>
      <x:c r="S87" s="54" t="str">
        <x:f>IF('Debt Setup'!$F$3=0,"",IF('Debt Setup'!$H$13="",0,MIN('Debt Setup'!$E$13,MAX(0,U86+R87))))</x:f>
      </x:c>
      <x:c r="T87" s="54" t="str">
        <x:f>IF('Debt Setup'!$F$3=0,"",IF('Debt Setup'!$H$13="",0,MIN(MAX(0,U86+R87-S87),MAX(0,'Debt Setup'!$F$5-(G87+K87+O87+S87+W87+AA87+AE87+AI87+AM87+AQ87+AU87+AY87)-(IF(AND('Debt Setup'!$H$10&lt;&gt;"",'Debt Setup'!$H$10&lt;'Debt Setup'!$H$13),MAX(0,I86+F87-G87),0)+IF(AND('Debt Setup'!$H$11&lt;&gt;"",'Debt Setup'!$H$11&lt;'Debt Setup'!$H$13),MAX(0,M86+J87-K87),0)+IF(AND('Debt Setup'!$H$12&lt;&gt;"",'Debt Setup'!$H$12&lt;'Debt Setup'!$H$13),MAX(0,Q86+N87-O87),0)+IF(AND('Debt Setup'!$H$13&lt;&gt;"",'Debt Setup'!$H$13&lt;'Debt Setup'!$H$13),MAX(0,U86+R87-S87),0)+IF(AND('Debt Setup'!$H$14&lt;&gt;"",'Debt Setup'!$H$14&lt;'Debt Setup'!$H$13),MAX(0,Y86+V87-W87),0)+IF(AND('Debt Setup'!$H$15&lt;&gt;"",'Debt Setup'!$H$15&lt;'Debt Setup'!$H$13),MAX(0,AC86+Z87-AA87),0)+IF(AND('Debt Setup'!$H$16&lt;&gt;"",'Debt Setup'!$H$16&lt;'Debt Setup'!$H$13),MAX(0,AG86+AD87-AE87),0)+IF(AND('Debt Setup'!$H$17&lt;&gt;"",'Debt Setup'!$H$17&lt;'Debt Setup'!$H$13),MAX(0,AK86+AH87-AI87),0)+IF(AND('Debt Setup'!$H$18&lt;&gt;"",'Debt Setup'!$H$18&lt;'Debt Setup'!$H$13),MAX(0,AO86+AL87-AM87),0)+IF(AND('Debt Setup'!$H$19&lt;&gt;"",'Debt Setup'!$H$19&lt;'Debt Setup'!$H$13),MAX(0,AS86+AP87-AQ87),0)+IF(AND('Debt Setup'!$H$20&lt;&gt;"",'Debt Setup'!$H$20&lt;'Debt Setup'!$H$13),MAX(0,AW86+AT87-AU87),0)+IF(AND('Debt Setup'!$H$21&lt;&gt;"",'Debt Setup'!$H$21&lt;'Debt Setup'!$H$13),MAX(0,BA86+AX87-AY87),0))))))</x:f>
      </x:c>
      <x:c r="U87" s="54" t="str">
        <x:f>IF('Debt Setup'!$F$3=0,"",MAX(0,U86+R87-S87-T87))</x:f>
      </x:c>
      <x:c r="V87" s="54" t="str">
        <x:f>IF('Debt Setup'!$F$3=0,"",IF(Y86&lt;=0,0,Y86*'Debt Setup'!$D$14/100/12))</x:f>
      </x:c>
      <x:c r="W87" s="54" t="str">
        <x:f>IF('Debt Setup'!$F$3=0,"",IF('Debt Setup'!$H$14="",0,MIN('Debt Setup'!$E$14,MAX(0,Y86+V87))))</x:f>
      </x:c>
      <x:c r="X87" s="54" t="str">
        <x:f>IF('Debt Setup'!$F$3=0,"",IF('Debt Setup'!$H$14="",0,MIN(MAX(0,Y86+V87-W87),MAX(0,'Debt Setup'!$F$5-(G87+K87+O87+S87+W87+AA87+AE87+AI87+AM87+AQ87+AU87+AY87)-(IF(AND('Debt Setup'!$H$10&lt;&gt;"",'Debt Setup'!$H$10&lt;'Debt Setup'!$H$14),MAX(0,I86+F87-G87),0)+IF(AND('Debt Setup'!$H$11&lt;&gt;"",'Debt Setup'!$H$11&lt;'Debt Setup'!$H$14),MAX(0,M86+J87-K87),0)+IF(AND('Debt Setup'!$H$12&lt;&gt;"",'Debt Setup'!$H$12&lt;'Debt Setup'!$H$14),MAX(0,Q86+N87-O87),0)+IF(AND('Debt Setup'!$H$13&lt;&gt;"",'Debt Setup'!$H$13&lt;'Debt Setup'!$H$14),MAX(0,U86+R87-S87),0)+IF(AND('Debt Setup'!$H$14&lt;&gt;"",'Debt Setup'!$H$14&lt;'Debt Setup'!$H$14),MAX(0,Y86+V87-W87),0)+IF(AND('Debt Setup'!$H$15&lt;&gt;"",'Debt Setup'!$H$15&lt;'Debt Setup'!$H$14),MAX(0,AC86+Z87-AA87),0)+IF(AND('Debt Setup'!$H$16&lt;&gt;"",'Debt Setup'!$H$16&lt;'Debt Setup'!$H$14),MAX(0,AG86+AD87-AE87),0)+IF(AND('Debt Setup'!$H$17&lt;&gt;"",'Debt Setup'!$H$17&lt;'Debt Setup'!$H$14),MAX(0,AK86+AH87-AI87),0)+IF(AND('Debt Setup'!$H$18&lt;&gt;"",'Debt Setup'!$H$18&lt;'Debt Setup'!$H$14),MAX(0,AO86+AL87-AM87),0)+IF(AND('Debt Setup'!$H$19&lt;&gt;"",'Debt Setup'!$H$19&lt;'Debt Setup'!$H$14),MAX(0,AS86+AP87-AQ87),0)+IF(AND('Debt Setup'!$H$20&lt;&gt;"",'Debt Setup'!$H$20&lt;'Debt Setup'!$H$14),MAX(0,AW86+AT87-AU87),0)+IF(AND('Debt Setup'!$H$21&lt;&gt;"",'Debt Setup'!$H$21&lt;'Debt Setup'!$H$14),MAX(0,BA86+AX87-AY87),0))))))</x:f>
      </x:c>
      <x:c r="Y87" s="54" t="str">
        <x:f>IF('Debt Setup'!$F$3=0,"",MAX(0,Y86+V87-W87-X87))</x:f>
      </x:c>
      <x:c r="Z87" s="54" t="str">
        <x:f>IF('Debt Setup'!$F$3=0,"",IF(AC86&lt;=0,0,AC86*'Debt Setup'!$D$15/100/12))</x:f>
      </x:c>
      <x:c r="AA87" s="54" t="str">
        <x:f>IF('Debt Setup'!$F$3=0,"",IF('Debt Setup'!$H$15="",0,MIN('Debt Setup'!$E$15,MAX(0,AC86+Z87))))</x:f>
      </x:c>
      <x:c r="AB87" s="54" t="str">
        <x:f>IF('Debt Setup'!$F$3=0,"",IF('Debt Setup'!$H$15="",0,MIN(MAX(0,AC86+Z87-AA87),MAX(0,'Debt Setup'!$F$5-(G87+K87+O87+S87+W87+AA87+AE87+AI87+AM87+AQ87+AU87+AY87)-(IF(AND('Debt Setup'!$H$10&lt;&gt;"",'Debt Setup'!$H$10&lt;'Debt Setup'!$H$15),MAX(0,I86+F87-G87),0)+IF(AND('Debt Setup'!$H$11&lt;&gt;"",'Debt Setup'!$H$11&lt;'Debt Setup'!$H$15),MAX(0,M86+J87-K87),0)+IF(AND('Debt Setup'!$H$12&lt;&gt;"",'Debt Setup'!$H$12&lt;'Debt Setup'!$H$15),MAX(0,Q86+N87-O87),0)+IF(AND('Debt Setup'!$H$13&lt;&gt;"",'Debt Setup'!$H$13&lt;'Debt Setup'!$H$15),MAX(0,U86+R87-S87),0)+IF(AND('Debt Setup'!$H$14&lt;&gt;"",'Debt Setup'!$H$14&lt;'Debt Setup'!$H$15),MAX(0,Y86+V87-W87),0)+IF(AND('Debt Setup'!$H$15&lt;&gt;"",'Debt Setup'!$H$15&lt;'Debt Setup'!$H$15),MAX(0,AC86+Z87-AA87),0)+IF(AND('Debt Setup'!$H$16&lt;&gt;"",'Debt Setup'!$H$16&lt;'Debt Setup'!$H$15),MAX(0,AG86+AD87-AE87),0)+IF(AND('Debt Setup'!$H$17&lt;&gt;"",'Debt Setup'!$H$17&lt;'Debt Setup'!$H$15),MAX(0,AK86+AH87-AI87),0)+IF(AND('Debt Setup'!$H$18&lt;&gt;"",'Debt Setup'!$H$18&lt;'Debt Setup'!$H$15),MAX(0,AO86+AL87-AM87),0)+IF(AND('Debt Setup'!$H$19&lt;&gt;"",'Debt Setup'!$H$19&lt;'Debt Setup'!$H$15),MAX(0,AS86+AP87-AQ87),0)+IF(AND('Debt Setup'!$H$20&lt;&gt;"",'Debt Setup'!$H$20&lt;'Debt Setup'!$H$15),MAX(0,AW86+AT87-AU87),0)+IF(AND('Debt Setup'!$H$21&lt;&gt;"",'Debt Setup'!$H$21&lt;'Debt Setup'!$H$15),MAX(0,BA86+AX87-AY87),0))))))</x:f>
      </x:c>
      <x:c r="AC87" s="54" t="str">
        <x:f>IF('Debt Setup'!$F$3=0,"",MAX(0,AC86+Z87-AA87-AB87))</x:f>
      </x:c>
      <x:c r="AD87" s="54" t="str">
        <x:f>IF('Debt Setup'!$F$3=0,"",IF(AG86&lt;=0,0,AG86*'Debt Setup'!$D$16/100/12))</x:f>
      </x:c>
      <x:c r="AE87" s="54" t="str">
        <x:f>IF('Debt Setup'!$F$3=0,"",IF('Debt Setup'!$H$16="",0,MIN('Debt Setup'!$E$16,MAX(0,AG86+AD87))))</x:f>
      </x:c>
      <x:c r="AF87" s="54" t="str">
        <x:f>IF('Debt Setup'!$F$3=0,"",IF('Debt Setup'!$H$16="",0,MIN(MAX(0,AG86+AD87-AE87),MAX(0,'Debt Setup'!$F$5-(G87+K87+O87+S87+W87+AA87+AE87+AI87+AM87+AQ87+AU87+AY87)-(IF(AND('Debt Setup'!$H$10&lt;&gt;"",'Debt Setup'!$H$10&lt;'Debt Setup'!$H$16),MAX(0,I86+F87-G87),0)+IF(AND('Debt Setup'!$H$11&lt;&gt;"",'Debt Setup'!$H$11&lt;'Debt Setup'!$H$16),MAX(0,M86+J87-K87),0)+IF(AND('Debt Setup'!$H$12&lt;&gt;"",'Debt Setup'!$H$12&lt;'Debt Setup'!$H$16),MAX(0,Q86+N87-O87),0)+IF(AND('Debt Setup'!$H$13&lt;&gt;"",'Debt Setup'!$H$13&lt;'Debt Setup'!$H$16),MAX(0,U86+R87-S87),0)+IF(AND('Debt Setup'!$H$14&lt;&gt;"",'Debt Setup'!$H$14&lt;'Debt Setup'!$H$16),MAX(0,Y86+V87-W87),0)+IF(AND('Debt Setup'!$H$15&lt;&gt;"",'Debt Setup'!$H$15&lt;'Debt Setup'!$H$16),MAX(0,AC86+Z87-AA87),0)+IF(AND('Debt Setup'!$H$16&lt;&gt;"",'Debt Setup'!$H$16&lt;'Debt Setup'!$H$16),MAX(0,AG86+AD87-AE87),0)+IF(AND('Debt Setup'!$H$17&lt;&gt;"",'Debt Setup'!$H$17&lt;'Debt Setup'!$H$16),MAX(0,AK86+AH87-AI87),0)+IF(AND('Debt Setup'!$H$18&lt;&gt;"",'Debt Setup'!$H$18&lt;'Debt Setup'!$H$16),MAX(0,AO86+AL87-AM87),0)+IF(AND('Debt Setup'!$H$19&lt;&gt;"",'Debt Setup'!$H$19&lt;'Debt Setup'!$H$16),MAX(0,AS86+AP87-AQ87),0)+IF(AND('Debt Setup'!$H$20&lt;&gt;"",'Debt Setup'!$H$20&lt;'Debt Setup'!$H$16),MAX(0,AW86+AT87-AU87),0)+IF(AND('Debt Setup'!$H$21&lt;&gt;"",'Debt Setup'!$H$21&lt;'Debt Setup'!$H$16),MAX(0,BA86+AX87-AY87),0))))))</x:f>
      </x:c>
      <x:c r="AG87" s="54" t="str">
        <x:f>IF('Debt Setup'!$F$3=0,"",MAX(0,AG86+AD87-AE87-AF87))</x:f>
      </x:c>
      <x:c r="AH87" s="54" t="str">
        <x:f>IF('Debt Setup'!$F$3=0,"",IF(AK86&lt;=0,0,AK86*'Debt Setup'!$D$17/100/12))</x:f>
      </x:c>
      <x:c r="AI87" s="54" t="str">
        <x:f>IF('Debt Setup'!$F$3=0,"",IF('Debt Setup'!$H$17="",0,MIN('Debt Setup'!$E$17,MAX(0,AK86+AH87))))</x:f>
      </x:c>
      <x:c r="AJ87" s="54" t="str">
        <x:f>IF('Debt Setup'!$F$3=0,"",IF('Debt Setup'!$H$17="",0,MIN(MAX(0,AK86+AH87-AI87),MAX(0,'Debt Setup'!$F$5-(G87+K87+O87+S87+W87+AA87+AE87+AI87+AM87+AQ87+AU87+AY87)-(IF(AND('Debt Setup'!$H$10&lt;&gt;"",'Debt Setup'!$H$10&lt;'Debt Setup'!$H$17),MAX(0,I86+F87-G87),0)+IF(AND('Debt Setup'!$H$11&lt;&gt;"",'Debt Setup'!$H$11&lt;'Debt Setup'!$H$17),MAX(0,M86+J87-K87),0)+IF(AND('Debt Setup'!$H$12&lt;&gt;"",'Debt Setup'!$H$12&lt;'Debt Setup'!$H$17),MAX(0,Q86+N87-O87),0)+IF(AND('Debt Setup'!$H$13&lt;&gt;"",'Debt Setup'!$H$13&lt;'Debt Setup'!$H$17),MAX(0,U86+R87-S87),0)+IF(AND('Debt Setup'!$H$14&lt;&gt;"",'Debt Setup'!$H$14&lt;'Debt Setup'!$H$17),MAX(0,Y86+V87-W87),0)+IF(AND('Debt Setup'!$H$15&lt;&gt;"",'Debt Setup'!$H$15&lt;'Debt Setup'!$H$17),MAX(0,AC86+Z87-AA87),0)+IF(AND('Debt Setup'!$H$16&lt;&gt;"",'Debt Setup'!$H$16&lt;'Debt Setup'!$H$17),MAX(0,AG86+AD87-AE87),0)+IF(AND('Debt Setup'!$H$17&lt;&gt;"",'Debt Setup'!$H$17&lt;'Debt Setup'!$H$17),MAX(0,AK86+AH87-AI87),0)+IF(AND('Debt Setup'!$H$18&lt;&gt;"",'Debt Setup'!$H$18&lt;'Debt Setup'!$H$17),MAX(0,AO86+AL87-AM87),0)+IF(AND('Debt Setup'!$H$19&lt;&gt;"",'Debt Setup'!$H$19&lt;'Debt Setup'!$H$17),MAX(0,AS86+AP87-AQ87),0)+IF(AND('Debt Setup'!$H$20&lt;&gt;"",'Debt Setup'!$H$20&lt;'Debt Setup'!$H$17),MAX(0,AW86+AT87-AU87),0)+IF(AND('Debt Setup'!$H$21&lt;&gt;"",'Debt Setup'!$H$21&lt;'Debt Setup'!$H$17),MAX(0,BA86+AX87-AY87),0))))))</x:f>
      </x:c>
      <x:c r="AK87" s="54" t="str">
        <x:f>IF('Debt Setup'!$F$3=0,"",MAX(0,AK86+AH87-AI87-AJ87))</x:f>
      </x:c>
      <x:c r="AL87" s="54" t="str">
        <x:f>IF('Debt Setup'!$F$3=0,"",IF(AO86&lt;=0,0,AO86*'Debt Setup'!$D$18/100/12))</x:f>
      </x:c>
      <x:c r="AM87" s="54" t="str">
        <x:f>IF('Debt Setup'!$F$3=0,"",IF('Debt Setup'!$H$18="",0,MIN('Debt Setup'!$E$18,MAX(0,AO86+AL87))))</x:f>
      </x:c>
      <x:c r="AN87" s="54" t="str">
        <x:f>IF('Debt Setup'!$F$3=0,"",IF('Debt Setup'!$H$18="",0,MIN(MAX(0,AO86+AL87-AM87),MAX(0,'Debt Setup'!$F$5-(G87+K87+O87+S87+W87+AA87+AE87+AI87+AM87+AQ87+AU87+AY87)-(IF(AND('Debt Setup'!$H$10&lt;&gt;"",'Debt Setup'!$H$10&lt;'Debt Setup'!$H$18),MAX(0,I86+F87-G87),0)+IF(AND('Debt Setup'!$H$11&lt;&gt;"",'Debt Setup'!$H$11&lt;'Debt Setup'!$H$18),MAX(0,M86+J87-K87),0)+IF(AND('Debt Setup'!$H$12&lt;&gt;"",'Debt Setup'!$H$12&lt;'Debt Setup'!$H$18),MAX(0,Q86+N87-O87),0)+IF(AND('Debt Setup'!$H$13&lt;&gt;"",'Debt Setup'!$H$13&lt;'Debt Setup'!$H$18),MAX(0,U86+R87-S87),0)+IF(AND('Debt Setup'!$H$14&lt;&gt;"",'Debt Setup'!$H$14&lt;'Debt Setup'!$H$18),MAX(0,Y86+V87-W87),0)+IF(AND('Debt Setup'!$H$15&lt;&gt;"",'Debt Setup'!$H$15&lt;'Debt Setup'!$H$18),MAX(0,AC86+Z87-AA87),0)+IF(AND('Debt Setup'!$H$16&lt;&gt;"",'Debt Setup'!$H$16&lt;'Debt Setup'!$H$18),MAX(0,AG86+AD87-AE87),0)+IF(AND('Debt Setup'!$H$17&lt;&gt;"",'Debt Setup'!$H$17&lt;'Debt Setup'!$H$18),MAX(0,AK86+AH87-AI87),0)+IF(AND('Debt Setup'!$H$18&lt;&gt;"",'Debt Setup'!$H$18&lt;'Debt Setup'!$H$18),MAX(0,AO86+AL87-AM87),0)+IF(AND('Debt Setup'!$H$19&lt;&gt;"",'Debt Setup'!$H$19&lt;'Debt Setup'!$H$18),MAX(0,AS86+AP87-AQ87),0)+IF(AND('Debt Setup'!$H$20&lt;&gt;"",'Debt Setup'!$H$20&lt;'Debt Setup'!$H$18),MAX(0,AW86+AT87-AU87),0)+IF(AND('Debt Setup'!$H$21&lt;&gt;"",'Debt Setup'!$H$21&lt;'Debt Setup'!$H$18),MAX(0,BA86+AX87-AY87),0))))))</x:f>
      </x:c>
      <x:c r="AO87" s="54" t="str">
        <x:f>IF('Debt Setup'!$F$3=0,"",MAX(0,AO86+AL87-AM87-AN87))</x:f>
      </x:c>
      <x:c r="AP87" s="54" t="str">
        <x:f>IF('Debt Setup'!$F$3=0,"",IF(AS86&lt;=0,0,AS86*'Debt Setup'!$D$19/100/12))</x:f>
      </x:c>
      <x:c r="AQ87" s="54" t="str">
        <x:f>IF('Debt Setup'!$F$3=0,"",IF('Debt Setup'!$H$19="",0,MIN('Debt Setup'!$E$19,MAX(0,AS86+AP87))))</x:f>
      </x:c>
      <x:c r="AR87" s="54" t="str">
        <x:f>IF('Debt Setup'!$F$3=0,"",IF('Debt Setup'!$H$19="",0,MIN(MAX(0,AS86+AP87-AQ87),MAX(0,'Debt Setup'!$F$5-(G87+K87+O87+S87+W87+AA87+AE87+AI87+AM87+AQ87+AU87+AY87)-(IF(AND('Debt Setup'!$H$10&lt;&gt;"",'Debt Setup'!$H$10&lt;'Debt Setup'!$H$19),MAX(0,I86+F87-G87),0)+IF(AND('Debt Setup'!$H$11&lt;&gt;"",'Debt Setup'!$H$11&lt;'Debt Setup'!$H$19),MAX(0,M86+J87-K87),0)+IF(AND('Debt Setup'!$H$12&lt;&gt;"",'Debt Setup'!$H$12&lt;'Debt Setup'!$H$19),MAX(0,Q86+N87-O87),0)+IF(AND('Debt Setup'!$H$13&lt;&gt;"",'Debt Setup'!$H$13&lt;'Debt Setup'!$H$19),MAX(0,U86+R87-S87),0)+IF(AND('Debt Setup'!$H$14&lt;&gt;"",'Debt Setup'!$H$14&lt;'Debt Setup'!$H$19),MAX(0,Y86+V87-W87),0)+IF(AND('Debt Setup'!$H$15&lt;&gt;"",'Debt Setup'!$H$15&lt;'Debt Setup'!$H$19),MAX(0,AC86+Z87-AA87),0)+IF(AND('Debt Setup'!$H$16&lt;&gt;"",'Debt Setup'!$H$16&lt;'Debt Setup'!$H$19),MAX(0,AG86+AD87-AE87),0)+IF(AND('Debt Setup'!$H$17&lt;&gt;"",'Debt Setup'!$H$17&lt;'Debt Setup'!$H$19),MAX(0,AK86+AH87-AI87),0)+IF(AND('Debt Setup'!$H$18&lt;&gt;"",'Debt Setup'!$H$18&lt;'Debt Setup'!$H$19),MAX(0,AO86+AL87-AM87),0)+IF(AND('Debt Setup'!$H$19&lt;&gt;"",'Debt Setup'!$H$19&lt;'Debt Setup'!$H$19),MAX(0,AS86+AP87-AQ87),0)+IF(AND('Debt Setup'!$H$20&lt;&gt;"",'Debt Setup'!$H$20&lt;'Debt Setup'!$H$19),MAX(0,AW86+AT87-AU87),0)+IF(AND('Debt Setup'!$H$21&lt;&gt;"",'Debt Setup'!$H$21&lt;'Debt Setup'!$H$19),MAX(0,BA86+AX87-AY87),0))))))</x:f>
      </x:c>
      <x:c r="AS87" s="54" t="str">
        <x:f>IF('Debt Setup'!$F$3=0,"",MAX(0,AS86+AP87-AQ87-AR87))</x:f>
      </x:c>
      <x:c r="AT87" s="54" t="str">
        <x:f>IF('Debt Setup'!$F$3=0,"",IF(AW86&lt;=0,0,AW86*'Debt Setup'!$D$20/100/12))</x:f>
      </x:c>
      <x:c r="AU87" s="54" t="str">
        <x:f>IF('Debt Setup'!$F$3=0,"",IF('Debt Setup'!$H$20="",0,MIN('Debt Setup'!$E$20,MAX(0,AW86+AT87))))</x:f>
      </x:c>
      <x:c r="AV87" s="54" t="str">
        <x:f>IF('Debt Setup'!$F$3=0,"",IF('Debt Setup'!$H$20="",0,MIN(MAX(0,AW86+AT87-AU87),MAX(0,'Debt Setup'!$F$5-(G87+K87+O87+S87+W87+AA87+AE87+AI87+AM87+AQ87+AU87+AY87)-(IF(AND('Debt Setup'!$H$10&lt;&gt;"",'Debt Setup'!$H$10&lt;'Debt Setup'!$H$20),MAX(0,I86+F87-G87),0)+IF(AND('Debt Setup'!$H$11&lt;&gt;"",'Debt Setup'!$H$11&lt;'Debt Setup'!$H$20),MAX(0,M86+J87-K87),0)+IF(AND('Debt Setup'!$H$12&lt;&gt;"",'Debt Setup'!$H$12&lt;'Debt Setup'!$H$20),MAX(0,Q86+N87-O87),0)+IF(AND('Debt Setup'!$H$13&lt;&gt;"",'Debt Setup'!$H$13&lt;'Debt Setup'!$H$20),MAX(0,U86+R87-S87),0)+IF(AND('Debt Setup'!$H$14&lt;&gt;"",'Debt Setup'!$H$14&lt;'Debt Setup'!$H$20),MAX(0,Y86+V87-W87),0)+IF(AND('Debt Setup'!$H$15&lt;&gt;"",'Debt Setup'!$H$15&lt;'Debt Setup'!$H$20),MAX(0,AC86+Z87-AA87),0)+IF(AND('Debt Setup'!$H$16&lt;&gt;"",'Debt Setup'!$H$16&lt;'Debt Setup'!$H$20),MAX(0,AG86+AD87-AE87),0)+IF(AND('Debt Setup'!$H$17&lt;&gt;"",'Debt Setup'!$H$17&lt;'Debt Setup'!$H$20),MAX(0,AK86+AH87-AI87),0)+IF(AND('Debt Setup'!$H$18&lt;&gt;"",'Debt Setup'!$H$18&lt;'Debt Setup'!$H$20),MAX(0,AO86+AL87-AM87),0)+IF(AND('Debt Setup'!$H$19&lt;&gt;"",'Debt Setup'!$H$19&lt;'Debt Setup'!$H$20),MAX(0,AS86+AP87-AQ87),0)+IF(AND('Debt Setup'!$H$20&lt;&gt;"",'Debt Setup'!$H$20&lt;'Debt Setup'!$H$20),MAX(0,AW86+AT87-AU87),0)+IF(AND('Debt Setup'!$H$21&lt;&gt;"",'Debt Setup'!$H$21&lt;'Debt Setup'!$H$20),MAX(0,BA86+AX87-AY87),0))))))</x:f>
      </x:c>
      <x:c r="AW87" s="54" t="str">
        <x:f>IF('Debt Setup'!$F$3=0,"",MAX(0,AW86+AT87-AU87-AV87))</x:f>
      </x:c>
      <x:c r="AX87" s="54" t="str">
        <x:f>IF('Debt Setup'!$F$3=0,"",IF(BA86&lt;=0,0,BA86*'Debt Setup'!$D$21/100/12))</x:f>
      </x:c>
      <x:c r="AY87" s="54" t="str">
        <x:f>IF('Debt Setup'!$F$3=0,"",IF('Debt Setup'!$H$21="",0,MIN('Debt Setup'!$E$21,MAX(0,BA86+AX87))))</x:f>
      </x:c>
      <x:c r="AZ87" s="54" t="str">
        <x:f>IF('Debt Setup'!$F$3=0,"",IF('Debt Setup'!$H$21="",0,MIN(MAX(0,BA86+AX87-AY87),MAX(0,'Debt Setup'!$F$5-(G87+K87+O87+S87+W87+AA87+AE87+AI87+AM87+AQ87+AU87+AY87)-(IF(AND('Debt Setup'!$H$10&lt;&gt;"",'Debt Setup'!$H$10&lt;'Debt Setup'!$H$21),MAX(0,I86+F87-G87),0)+IF(AND('Debt Setup'!$H$11&lt;&gt;"",'Debt Setup'!$H$11&lt;'Debt Setup'!$H$21),MAX(0,M86+J87-K87),0)+IF(AND('Debt Setup'!$H$12&lt;&gt;"",'Debt Setup'!$H$12&lt;'Debt Setup'!$H$21),MAX(0,Q86+N87-O87),0)+IF(AND('Debt Setup'!$H$13&lt;&gt;"",'Debt Setup'!$H$13&lt;'Debt Setup'!$H$21),MAX(0,U86+R87-S87),0)+IF(AND('Debt Setup'!$H$14&lt;&gt;"",'Debt Setup'!$H$14&lt;'Debt Setup'!$H$21),MAX(0,Y86+V87-W87),0)+IF(AND('Debt Setup'!$H$15&lt;&gt;"",'Debt Setup'!$H$15&lt;'Debt Setup'!$H$21),MAX(0,AC86+Z87-AA87),0)+IF(AND('Debt Setup'!$H$16&lt;&gt;"",'Debt Setup'!$H$16&lt;'Debt Setup'!$H$21),MAX(0,AG86+AD87-AE87),0)+IF(AND('Debt Setup'!$H$17&lt;&gt;"",'Debt Setup'!$H$17&lt;'Debt Setup'!$H$21),MAX(0,AK86+AH87-AI87),0)+IF(AND('Debt Setup'!$H$18&lt;&gt;"",'Debt Setup'!$H$18&lt;'Debt Setup'!$H$21),MAX(0,AO86+AL87-AM87),0)+IF(AND('Debt Setup'!$H$19&lt;&gt;"",'Debt Setup'!$H$19&lt;'Debt Setup'!$H$21),MAX(0,AS86+AP87-AQ87),0)+IF(AND('Debt Setup'!$H$20&lt;&gt;"",'Debt Setup'!$H$20&lt;'Debt Setup'!$H$21),MAX(0,AW86+AT87-AU87),0)+IF(AND('Debt Setup'!$H$21&lt;&gt;"",'Debt Setup'!$H$21&lt;'Debt Setup'!$H$21),MAX(0,BA86+AX87-AY87),0))))))</x:f>
      </x:c>
      <x:c r="BA87" s="54" t="str">
        <x:f>IF('Debt Setup'!$F$3=0,"",MAX(0,BA86+AX87-AY87-AZ87))</x:f>
      </x:c>
    </x:row>
    <x:row r="88">
      <x:c r="A88" t="n">
        <x:v>83</x:v>
      </x:c>
      <x:c r="B88" s="86" t="str">
        <x:f>IF('Debt Setup'!$F$3=0,"",DATE(YEAR('Debt Setup'!$B$6),MONTH('Debt Setup'!$B$6)+A88-1,1))</x:f>
      </x:c>
      <x:c r="C88" s="54" t="str">
        <x:f>IF('Debt Setup'!$F$3=0,"",I88+M88+Q88+U88+Y88+AC88+AG88+AK88+AO88+AS88+AW88+BA88)</x:f>
      </x:c>
      <x:c r="D88" s="54" t="str">
        <x:f>IF('Debt Setup'!$F$3=0,"",G88+H88+K88+L88+O88+P88+S88+T88+W88+X88+AA88+AB88+AE88+AF88+AI88+AJ88+AM88+AN88+AQ88+AR88+AU88+AV88+AY88+AZ88)</x:f>
      </x:c>
      <x:c r="E88" s="54" t="str">
        <x:f>IF('Debt Setup'!$F$3=0,"",F88+J88+N88+R88+V88+Z88+AD88+AH88+AL88+AP88+AT88+AX88)</x:f>
      </x:c>
      <x:c r="F88" s="54" t="str">
        <x:f>IF('Debt Setup'!$F$3=0,"",IF(I87&lt;=0,0,I87*'Debt Setup'!$D$10/100/12))</x:f>
      </x:c>
      <x:c r="G88" s="54" t="str">
        <x:f>IF('Debt Setup'!$F$3=0,"",IF('Debt Setup'!$H$10="",0,MIN('Debt Setup'!$E$10,MAX(0,I87+F88))))</x:f>
      </x:c>
      <x:c r="H88" s="54" t="str">
        <x:f>IF('Debt Setup'!$F$3=0,"",IF('Debt Setup'!$H$10="",0,MIN(MAX(0,I87+F88-G88),MAX(0,'Debt Setup'!$F$5-(G88+K88+O88+S88+W88+AA88+AE88+AI88+AM88+AQ88+AU88+AY88)-(IF(AND('Debt Setup'!$H$10&lt;&gt;"",'Debt Setup'!$H$10&lt;'Debt Setup'!$H$10),MAX(0,I87+F88-G88),0)+IF(AND('Debt Setup'!$H$11&lt;&gt;"",'Debt Setup'!$H$11&lt;'Debt Setup'!$H$10),MAX(0,M87+J88-K88),0)+IF(AND('Debt Setup'!$H$12&lt;&gt;"",'Debt Setup'!$H$12&lt;'Debt Setup'!$H$10),MAX(0,Q87+N88-O88),0)+IF(AND('Debt Setup'!$H$13&lt;&gt;"",'Debt Setup'!$H$13&lt;'Debt Setup'!$H$10),MAX(0,U87+R88-S88),0)+IF(AND('Debt Setup'!$H$14&lt;&gt;"",'Debt Setup'!$H$14&lt;'Debt Setup'!$H$10),MAX(0,Y87+V88-W88),0)+IF(AND('Debt Setup'!$H$15&lt;&gt;"",'Debt Setup'!$H$15&lt;'Debt Setup'!$H$10),MAX(0,AC87+Z88-AA88),0)+IF(AND('Debt Setup'!$H$16&lt;&gt;"",'Debt Setup'!$H$16&lt;'Debt Setup'!$H$10),MAX(0,AG87+AD88-AE88),0)+IF(AND('Debt Setup'!$H$17&lt;&gt;"",'Debt Setup'!$H$17&lt;'Debt Setup'!$H$10),MAX(0,AK87+AH88-AI88),0)+IF(AND('Debt Setup'!$H$18&lt;&gt;"",'Debt Setup'!$H$18&lt;'Debt Setup'!$H$10),MAX(0,AO87+AL88-AM88),0)+IF(AND('Debt Setup'!$H$19&lt;&gt;"",'Debt Setup'!$H$19&lt;'Debt Setup'!$H$10),MAX(0,AS87+AP88-AQ88),0)+IF(AND('Debt Setup'!$H$20&lt;&gt;"",'Debt Setup'!$H$20&lt;'Debt Setup'!$H$10),MAX(0,AW87+AT88-AU88),0)+IF(AND('Debt Setup'!$H$21&lt;&gt;"",'Debt Setup'!$H$21&lt;'Debt Setup'!$H$10),MAX(0,BA87+AX88-AY88),0))))))</x:f>
      </x:c>
      <x:c r="I88" s="54" t="str">
        <x:f>IF('Debt Setup'!$F$3=0,"",MAX(0,I87+F88-G88-H88))</x:f>
      </x:c>
      <x:c r="J88" s="54" t="str">
        <x:f>IF('Debt Setup'!$F$3=0,"",IF(M87&lt;=0,0,M87*'Debt Setup'!$D$11/100/12))</x:f>
      </x:c>
      <x:c r="K88" s="54" t="str">
        <x:f>IF('Debt Setup'!$F$3=0,"",IF('Debt Setup'!$H$11="",0,MIN('Debt Setup'!$E$11,MAX(0,M87+J88))))</x:f>
      </x:c>
      <x:c r="L88" s="54" t="str">
        <x:f>IF('Debt Setup'!$F$3=0,"",IF('Debt Setup'!$H$11="",0,MIN(MAX(0,M87+J88-K88),MAX(0,'Debt Setup'!$F$5-(G88+K88+O88+S88+W88+AA88+AE88+AI88+AM88+AQ88+AU88+AY88)-(IF(AND('Debt Setup'!$H$10&lt;&gt;"",'Debt Setup'!$H$10&lt;'Debt Setup'!$H$11),MAX(0,I87+F88-G88),0)+IF(AND('Debt Setup'!$H$11&lt;&gt;"",'Debt Setup'!$H$11&lt;'Debt Setup'!$H$11),MAX(0,M87+J88-K88),0)+IF(AND('Debt Setup'!$H$12&lt;&gt;"",'Debt Setup'!$H$12&lt;'Debt Setup'!$H$11),MAX(0,Q87+N88-O88),0)+IF(AND('Debt Setup'!$H$13&lt;&gt;"",'Debt Setup'!$H$13&lt;'Debt Setup'!$H$11),MAX(0,U87+R88-S88),0)+IF(AND('Debt Setup'!$H$14&lt;&gt;"",'Debt Setup'!$H$14&lt;'Debt Setup'!$H$11),MAX(0,Y87+V88-W88),0)+IF(AND('Debt Setup'!$H$15&lt;&gt;"",'Debt Setup'!$H$15&lt;'Debt Setup'!$H$11),MAX(0,AC87+Z88-AA88),0)+IF(AND('Debt Setup'!$H$16&lt;&gt;"",'Debt Setup'!$H$16&lt;'Debt Setup'!$H$11),MAX(0,AG87+AD88-AE88),0)+IF(AND('Debt Setup'!$H$17&lt;&gt;"",'Debt Setup'!$H$17&lt;'Debt Setup'!$H$11),MAX(0,AK87+AH88-AI88),0)+IF(AND('Debt Setup'!$H$18&lt;&gt;"",'Debt Setup'!$H$18&lt;'Debt Setup'!$H$11),MAX(0,AO87+AL88-AM88),0)+IF(AND('Debt Setup'!$H$19&lt;&gt;"",'Debt Setup'!$H$19&lt;'Debt Setup'!$H$11),MAX(0,AS87+AP88-AQ88),0)+IF(AND('Debt Setup'!$H$20&lt;&gt;"",'Debt Setup'!$H$20&lt;'Debt Setup'!$H$11),MAX(0,AW87+AT88-AU88),0)+IF(AND('Debt Setup'!$H$21&lt;&gt;"",'Debt Setup'!$H$21&lt;'Debt Setup'!$H$11),MAX(0,BA87+AX88-AY88),0))))))</x:f>
      </x:c>
      <x:c r="M88" s="54" t="str">
        <x:f>IF('Debt Setup'!$F$3=0,"",MAX(0,M87+J88-K88-L88))</x:f>
      </x:c>
      <x:c r="N88" s="54" t="str">
        <x:f>IF('Debt Setup'!$F$3=0,"",IF(Q87&lt;=0,0,Q87*'Debt Setup'!$D$12/100/12))</x:f>
      </x:c>
      <x:c r="O88" s="54" t="str">
        <x:f>IF('Debt Setup'!$F$3=0,"",IF('Debt Setup'!$H$12="",0,MIN('Debt Setup'!$E$12,MAX(0,Q87+N88))))</x:f>
      </x:c>
      <x:c r="P88" s="54" t="str">
        <x:f>IF('Debt Setup'!$F$3=0,"",IF('Debt Setup'!$H$12="",0,MIN(MAX(0,Q87+N88-O88),MAX(0,'Debt Setup'!$F$5-(G88+K88+O88+S88+W88+AA88+AE88+AI88+AM88+AQ88+AU88+AY88)-(IF(AND('Debt Setup'!$H$10&lt;&gt;"",'Debt Setup'!$H$10&lt;'Debt Setup'!$H$12),MAX(0,I87+F88-G88),0)+IF(AND('Debt Setup'!$H$11&lt;&gt;"",'Debt Setup'!$H$11&lt;'Debt Setup'!$H$12),MAX(0,M87+J88-K88),0)+IF(AND('Debt Setup'!$H$12&lt;&gt;"",'Debt Setup'!$H$12&lt;'Debt Setup'!$H$12),MAX(0,Q87+N88-O88),0)+IF(AND('Debt Setup'!$H$13&lt;&gt;"",'Debt Setup'!$H$13&lt;'Debt Setup'!$H$12),MAX(0,U87+R88-S88),0)+IF(AND('Debt Setup'!$H$14&lt;&gt;"",'Debt Setup'!$H$14&lt;'Debt Setup'!$H$12),MAX(0,Y87+V88-W88),0)+IF(AND('Debt Setup'!$H$15&lt;&gt;"",'Debt Setup'!$H$15&lt;'Debt Setup'!$H$12),MAX(0,AC87+Z88-AA88),0)+IF(AND('Debt Setup'!$H$16&lt;&gt;"",'Debt Setup'!$H$16&lt;'Debt Setup'!$H$12),MAX(0,AG87+AD88-AE88),0)+IF(AND('Debt Setup'!$H$17&lt;&gt;"",'Debt Setup'!$H$17&lt;'Debt Setup'!$H$12),MAX(0,AK87+AH88-AI88),0)+IF(AND('Debt Setup'!$H$18&lt;&gt;"",'Debt Setup'!$H$18&lt;'Debt Setup'!$H$12),MAX(0,AO87+AL88-AM88),0)+IF(AND('Debt Setup'!$H$19&lt;&gt;"",'Debt Setup'!$H$19&lt;'Debt Setup'!$H$12),MAX(0,AS87+AP88-AQ88),0)+IF(AND('Debt Setup'!$H$20&lt;&gt;"",'Debt Setup'!$H$20&lt;'Debt Setup'!$H$12),MAX(0,AW87+AT88-AU88),0)+IF(AND('Debt Setup'!$H$21&lt;&gt;"",'Debt Setup'!$H$21&lt;'Debt Setup'!$H$12),MAX(0,BA87+AX88-AY88),0))))))</x:f>
      </x:c>
      <x:c r="Q88" s="54" t="str">
        <x:f>IF('Debt Setup'!$F$3=0,"",MAX(0,Q87+N88-O88-P88))</x:f>
      </x:c>
      <x:c r="R88" s="54" t="str">
        <x:f>IF('Debt Setup'!$F$3=0,"",IF(U87&lt;=0,0,U87*'Debt Setup'!$D$13/100/12))</x:f>
      </x:c>
      <x:c r="S88" s="54" t="str">
        <x:f>IF('Debt Setup'!$F$3=0,"",IF('Debt Setup'!$H$13="",0,MIN('Debt Setup'!$E$13,MAX(0,U87+R88))))</x:f>
      </x:c>
      <x:c r="T88" s="54" t="str">
        <x:f>IF('Debt Setup'!$F$3=0,"",IF('Debt Setup'!$H$13="",0,MIN(MAX(0,U87+R88-S88),MAX(0,'Debt Setup'!$F$5-(G88+K88+O88+S88+W88+AA88+AE88+AI88+AM88+AQ88+AU88+AY88)-(IF(AND('Debt Setup'!$H$10&lt;&gt;"",'Debt Setup'!$H$10&lt;'Debt Setup'!$H$13),MAX(0,I87+F88-G88),0)+IF(AND('Debt Setup'!$H$11&lt;&gt;"",'Debt Setup'!$H$11&lt;'Debt Setup'!$H$13),MAX(0,M87+J88-K88),0)+IF(AND('Debt Setup'!$H$12&lt;&gt;"",'Debt Setup'!$H$12&lt;'Debt Setup'!$H$13),MAX(0,Q87+N88-O88),0)+IF(AND('Debt Setup'!$H$13&lt;&gt;"",'Debt Setup'!$H$13&lt;'Debt Setup'!$H$13),MAX(0,U87+R88-S88),0)+IF(AND('Debt Setup'!$H$14&lt;&gt;"",'Debt Setup'!$H$14&lt;'Debt Setup'!$H$13),MAX(0,Y87+V88-W88),0)+IF(AND('Debt Setup'!$H$15&lt;&gt;"",'Debt Setup'!$H$15&lt;'Debt Setup'!$H$13),MAX(0,AC87+Z88-AA88),0)+IF(AND('Debt Setup'!$H$16&lt;&gt;"",'Debt Setup'!$H$16&lt;'Debt Setup'!$H$13),MAX(0,AG87+AD88-AE88),0)+IF(AND('Debt Setup'!$H$17&lt;&gt;"",'Debt Setup'!$H$17&lt;'Debt Setup'!$H$13),MAX(0,AK87+AH88-AI88),0)+IF(AND('Debt Setup'!$H$18&lt;&gt;"",'Debt Setup'!$H$18&lt;'Debt Setup'!$H$13),MAX(0,AO87+AL88-AM88),0)+IF(AND('Debt Setup'!$H$19&lt;&gt;"",'Debt Setup'!$H$19&lt;'Debt Setup'!$H$13),MAX(0,AS87+AP88-AQ88),0)+IF(AND('Debt Setup'!$H$20&lt;&gt;"",'Debt Setup'!$H$20&lt;'Debt Setup'!$H$13),MAX(0,AW87+AT88-AU88),0)+IF(AND('Debt Setup'!$H$21&lt;&gt;"",'Debt Setup'!$H$21&lt;'Debt Setup'!$H$13),MAX(0,BA87+AX88-AY88),0))))))</x:f>
      </x:c>
      <x:c r="U88" s="54" t="str">
        <x:f>IF('Debt Setup'!$F$3=0,"",MAX(0,U87+R88-S88-T88))</x:f>
      </x:c>
      <x:c r="V88" s="54" t="str">
        <x:f>IF('Debt Setup'!$F$3=0,"",IF(Y87&lt;=0,0,Y87*'Debt Setup'!$D$14/100/12))</x:f>
      </x:c>
      <x:c r="W88" s="54" t="str">
        <x:f>IF('Debt Setup'!$F$3=0,"",IF('Debt Setup'!$H$14="",0,MIN('Debt Setup'!$E$14,MAX(0,Y87+V88))))</x:f>
      </x:c>
      <x:c r="X88" s="54" t="str">
        <x:f>IF('Debt Setup'!$F$3=0,"",IF('Debt Setup'!$H$14="",0,MIN(MAX(0,Y87+V88-W88),MAX(0,'Debt Setup'!$F$5-(G88+K88+O88+S88+W88+AA88+AE88+AI88+AM88+AQ88+AU88+AY88)-(IF(AND('Debt Setup'!$H$10&lt;&gt;"",'Debt Setup'!$H$10&lt;'Debt Setup'!$H$14),MAX(0,I87+F88-G88),0)+IF(AND('Debt Setup'!$H$11&lt;&gt;"",'Debt Setup'!$H$11&lt;'Debt Setup'!$H$14),MAX(0,M87+J88-K88),0)+IF(AND('Debt Setup'!$H$12&lt;&gt;"",'Debt Setup'!$H$12&lt;'Debt Setup'!$H$14),MAX(0,Q87+N88-O88),0)+IF(AND('Debt Setup'!$H$13&lt;&gt;"",'Debt Setup'!$H$13&lt;'Debt Setup'!$H$14),MAX(0,U87+R88-S88),0)+IF(AND('Debt Setup'!$H$14&lt;&gt;"",'Debt Setup'!$H$14&lt;'Debt Setup'!$H$14),MAX(0,Y87+V88-W88),0)+IF(AND('Debt Setup'!$H$15&lt;&gt;"",'Debt Setup'!$H$15&lt;'Debt Setup'!$H$14),MAX(0,AC87+Z88-AA88),0)+IF(AND('Debt Setup'!$H$16&lt;&gt;"",'Debt Setup'!$H$16&lt;'Debt Setup'!$H$14),MAX(0,AG87+AD88-AE88),0)+IF(AND('Debt Setup'!$H$17&lt;&gt;"",'Debt Setup'!$H$17&lt;'Debt Setup'!$H$14),MAX(0,AK87+AH88-AI88),0)+IF(AND('Debt Setup'!$H$18&lt;&gt;"",'Debt Setup'!$H$18&lt;'Debt Setup'!$H$14),MAX(0,AO87+AL88-AM88),0)+IF(AND('Debt Setup'!$H$19&lt;&gt;"",'Debt Setup'!$H$19&lt;'Debt Setup'!$H$14),MAX(0,AS87+AP88-AQ88),0)+IF(AND('Debt Setup'!$H$20&lt;&gt;"",'Debt Setup'!$H$20&lt;'Debt Setup'!$H$14),MAX(0,AW87+AT88-AU88),0)+IF(AND('Debt Setup'!$H$21&lt;&gt;"",'Debt Setup'!$H$21&lt;'Debt Setup'!$H$14),MAX(0,BA87+AX88-AY88),0))))))</x:f>
      </x:c>
      <x:c r="Y88" s="54" t="str">
        <x:f>IF('Debt Setup'!$F$3=0,"",MAX(0,Y87+V88-W88-X88))</x:f>
      </x:c>
      <x:c r="Z88" s="54" t="str">
        <x:f>IF('Debt Setup'!$F$3=0,"",IF(AC87&lt;=0,0,AC87*'Debt Setup'!$D$15/100/12))</x:f>
      </x:c>
      <x:c r="AA88" s="54" t="str">
        <x:f>IF('Debt Setup'!$F$3=0,"",IF('Debt Setup'!$H$15="",0,MIN('Debt Setup'!$E$15,MAX(0,AC87+Z88))))</x:f>
      </x:c>
      <x:c r="AB88" s="54" t="str">
        <x:f>IF('Debt Setup'!$F$3=0,"",IF('Debt Setup'!$H$15="",0,MIN(MAX(0,AC87+Z88-AA88),MAX(0,'Debt Setup'!$F$5-(G88+K88+O88+S88+W88+AA88+AE88+AI88+AM88+AQ88+AU88+AY88)-(IF(AND('Debt Setup'!$H$10&lt;&gt;"",'Debt Setup'!$H$10&lt;'Debt Setup'!$H$15),MAX(0,I87+F88-G88),0)+IF(AND('Debt Setup'!$H$11&lt;&gt;"",'Debt Setup'!$H$11&lt;'Debt Setup'!$H$15),MAX(0,M87+J88-K88),0)+IF(AND('Debt Setup'!$H$12&lt;&gt;"",'Debt Setup'!$H$12&lt;'Debt Setup'!$H$15),MAX(0,Q87+N88-O88),0)+IF(AND('Debt Setup'!$H$13&lt;&gt;"",'Debt Setup'!$H$13&lt;'Debt Setup'!$H$15),MAX(0,U87+R88-S88),0)+IF(AND('Debt Setup'!$H$14&lt;&gt;"",'Debt Setup'!$H$14&lt;'Debt Setup'!$H$15),MAX(0,Y87+V88-W88),0)+IF(AND('Debt Setup'!$H$15&lt;&gt;"",'Debt Setup'!$H$15&lt;'Debt Setup'!$H$15),MAX(0,AC87+Z88-AA88),0)+IF(AND('Debt Setup'!$H$16&lt;&gt;"",'Debt Setup'!$H$16&lt;'Debt Setup'!$H$15),MAX(0,AG87+AD88-AE88),0)+IF(AND('Debt Setup'!$H$17&lt;&gt;"",'Debt Setup'!$H$17&lt;'Debt Setup'!$H$15),MAX(0,AK87+AH88-AI88),0)+IF(AND('Debt Setup'!$H$18&lt;&gt;"",'Debt Setup'!$H$18&lt;'Debt Setup'!$H$15),MAX(0,AO87+AL88-AM88),0)+IF(AND('Debt Setup'!$H$19&lt;&gt;"",'Debt Setup'!$H$19&lt;'Debt Setup'!$H$15),MAX(0,AS87+AP88-AQ88),0)+IF(AND('Debt Setup'!$H$20&lt;&gt;"",'Debt Setup'!$H$20&lt;'Debt Setup'!$H$15),MAX(0,AW87+AT88-AU88),0)+IF(AND('Debt Setup'!$H$21&lt;&gt;"",'Debt Setup'!$H$21&lt;'Debt Setup'!$H$15),MAX(0,BA87+AX88-AY88),0))))))</x:f>
      </x:c>
      <x:c r="AC88" s="54" t="str">
        <x:f>IF('Debt Setup'!$F$3=0,"",MAX(0,AC87+Z88-AA88-AB88))</x:f>
      </x:c>
      <x:c r="AD88" s="54" t="str">
        <x:f>IF('Debt Setup'!$F$3=0,"",IF(AG87&lt;=0,0,AG87*'Debt Setup'!$D$16/100/12))</x:f>
      </x:c>
      <x:c r="AE88" s="54" t="str">
        <x:f>IF('Debt Setup'!$F$3=0,"",IF('Debt Setup'!$H$16="",0,MIN('Debt Setup'!$E$16,MAX(0,AG87+AD88))))</x:f>
      </x:c>
      <x:c r="AF88" s="54" t="str">
        <x:f>IF('Debt Setup'!$F$3=0,"",IF('Debt Setup'!$H$16="",0,MIN(MAX(0,AG87+AD88-AE88),MAX(0,'Debt Setup'!$F$5-(G88+K88+O88+S88+W88+AA88+AE88+AI88+AM88+AQ88+AU88+AY88)-(IF(AND('Debt Setup'!$H$10&lt;&gt;"",'Debt Setup'!$H$10&lt;'Debt Setup'!$H$16),MAX(0,I87+F88-G88),0)+IF(AND('Debt Setup'!$H$11&lt;&gt;"",'Debt Setup'!$H$11&lt;'Debt Setup'!$H$16),MAX(0,M87+J88-K88),0)+IF(AND('Debt Setup'!$H$12&lt;&gt;"",'Debt Setup'!$H$12&lt;'Debt Setup'!$H$16),MAX(0,Q87+N88-O88),0)+IF(AND('Debt Setup'!$H$13&lt;&gt;"",'Debt Setup'!$H$13&lt;'Debt Setup'!$H$16),MAX(0,U87+R88-S88),0)+IF(AND('Debt Setup'!$H$14&lt;&gt;"",'Debt Setup'!$H$14&lt;'Debt Setup'!$H$16),MAX(0,Y87+V88-W88),0)+IF(AND('Debt Setup'!$H$15&lt;&gt;"",'Debt Setup'!$H$15&lt;'Debt Setup'!$H$16),MAX(0,AC87+Z88-AA88),0)+IF(AND('Debt Setup'!$H$16&lt;&gt;"",'Debt Setup'!$H$16&lt;'Debt Setup'!$H$16),MAX(0,AG87+AD88-AE88),0)+IF(AND('Debt Setup'!$H$17&lt;&gt;"",'Debt Setup'!$H$17&lt;'Debt Setup'!$H$16),MAX(0,AK87+AH88-AI88),0)+IF(AND('Debt Setup'!$H$18&lt;&gt;"",'Debt Setup'!$H$18&lt;'Debt Setup'!$H$16),MAX(0,AO87+AL88-AM88),0)+IF(AND('Debt Setup'!$H$19&lt;&gt;"",'Debt Setup'!$H$19&lt;'Debt Setup'!$H$16),MAX(0,AS87+AP88-AQ88),0)+IF(AND('Debt Setup'!$H$20&lt;&gt;"",'Debt Setup'!$H$20&lt;'Debt Setup'!$H$16),MAX(0,AW87+AT88-AU88),0)+IF(AND('Debt Setup'!$H$21&lt;&gt;"",'Debt Setup'!$H$21&lt;'Debt Setup'!$H$16),MAX(0,BA87+AX88-AY88),0))))))</x:f>
      </x:c>
      <x:c r="AG88" s="54" t="str">
        <x:f>IF('Debt Setup'!$F$3=0,"",MAX(0,AG87+AD88-AE88-AF88))</x:f>
      </x:c>
      <x:c r="AH88" s="54" t="str">
        <x:f>IF('Debt Setup'!$F$3=0,"",IF(AK87&lt;=0,0,AK87*'Debt Setup'!$D$17/100/12))</x:f>
      </x:c>
      <x:c r="AI88" s="54" t="str">
        <x:f>IF('Debt Setup'!$F$3=0,"",IF('Debt Setup'!$H$17="",0,MIN('Debt Setup'!$E$17,MAX(0,AK87+AH88))))</x:f>
      </x:c>
      <x:c r="AJ88" s="54" t="str">
        <x:f>IF('Debt Setup'!$F$3=0,"",IF('Debt Setup'!$H$17="",0,MIN(MAX(0,AK87+AH88-AI88),MAX(0,'Debt Setup'!$F$5-(G88+K88+O88+S88+W88+AA88+AE88+AI88+AM88+AQ88+AU88+AY88)-(IF(AND('Debt Setup'!$H$10&lt;&gt;"",'Debt Setup'!$H$10&lt;'Debt Setup'!$H$17),MAX(0,I87+F88-G88),0)+IF(AND('Debt Setup'!$H$11&lt;&gt;"",'Debt Setup'!$H$11&lt;'Debt Setup'!$H$17),MAX(0,M87+J88-K88),0)+IF(AND('Debt Setup'!$H$12&lt;&gt;"",'Debt Setup'!$H$12&lt;'Debt Setup'!$H$17),MAX(0,Q87+N88-O88),0)+IF(AND('Debt Setup'!$H$13&lt;&gt;"",'Debt Setup'!$H$13&lt;'Debt Setup'!$H$17),MAX(0,U87+R88-S88),0)+IF(AND('Debt Setup'!$H$14&lt;&gt;"",'Debt Setup'!$H$14&lt;'Debt Setup'!$H$17),MAX(0,Y87+V88-W88),0)+IF(AND('Debt Setup'!$H$15&lt;&gt;"",'Debt Setup'!$H$15&lt;'Debt Setup'!$H$17),MAX(0,AC87+Z88-AA88),0)+IF(AND('Debt Setup'!$H$16&lt;&gt;"",'Debt Setup'!$H$16&lt;'Debt Setup'!$H$17),MAX(0,AG87+AD88-AE88),0)+IF(AND('Debt Setup'!$H$17&lt;&gt;"",'Debt Setup'!$H$17&lt;'Debt Setup'!$H$17),MAX(0,AK87+AH88-AI88),0)+IF(AND('Debt Setup'!$H$18&lt;&gt;"",'Debt Setup'!$H$18&lt;'Debt Setup'!$H$17),MAX(0,AO87+AL88-AM88),0)+IF(AND('Debt Setup'!$H$19&lt;&gt;"",'Debt Setup'!$H$19&lt;'Debt Setup'!$H$17),MAX(0,AS87+AP88-AQ88),0)+IF(AND('Debt Setup'!$H$20&lt;&gt;"",'Debt Setup'!$H$20&lt;'Debt Setup'!$H$17),MAX(0,AW87+AT88-AU88),0)+IF(AND('Debt Setup'!$H$21&lt;&gt;"",'Debt Setup'!$H$21&lt;'Debt Setup'!$H$17),MAX(0,BA87+AX88-AY88),0))))))</x:f>
      </x:c>
      <x:c r="AK88" s="54" t="str">
        <x:f>IF('Debt Setup'!$F$3=0,"",MAX(0,AK87+AH88-AI88-AJ88))</x:f>
      </x:c>
      <x:c r="AL88" s="54" t="str">
        <x:f>IF('Debt Setup'!$F$3=0,"",IF(AO87&lt;=0,0,AO87*'Debt Setup'!$D$18/100/12))</x:f>
      </x:c>
      <x:c r="AM88" s="54" t="str">
        <x:f>IF('Debt Setup'!$F$3=0,"",IF('Debt Setup'!$H$18="",0,MIN('Debt Setup'!$E$18,MAX(0,AO87+AL88))))</x:f>
      </x:c>
      <x:c r="AN88" s="54" t="str">
        <x:f>IF('Debt Setup'!$F$3=0,"",IF('Debt Setup'!$H$18="",0,MIN(MAX(0,AO87+AL88-AM88),MAX(0,'Debt Setup'!$F$5-(G88+K88+O88+S88+W88+AA88+AE88+AI88+AM88+AQ88+AU88+AY88)-(IF(AND('Debt Setup'!$H$10&lt;&gt;"",'Debt Setup'!$H$10&lt;'Debt Setup'!$H$18),MAX(0,I87+F88-G88),0)+IF(AND('Debt Setup'!$H$11&lt;&gt;"",'Debt Setup'!$H$11&lt;'Debt Setup'!$H$18),MAX(0,M87+J88-K88),0)+IF(AND('Debt Setup'!$H$12&lt;&gt;"",'Debt Setup'!$H$12&lt;'Debt Setup'!$H$18),MAX(0,Q87+N88-O88),0)+IF(AND('Debt Setup'!$H$13&lt;&gt;"",'Debt Setup'!$H$13&lt;'Debt Setup'!$H$18),MAX(0,U87+R88-S88),0)+IF(AND('Debt Setup'!$H$14&lt;&gt;"",'Debt Setup'!$H$14&lt;'Debt Setup'!$H$18),MAX(0,Y87+V88-W88),0)+IF(AND('Debt Setup'!$H$15&lt;&gt;"",'Debt Setup'!$H$15&lt;'Debt Setup'!$H$18),MAX(0,AC87+Z88-AA88),0)+IF(AND('Debt Setup'!$H$16&lt;&gt;"",'Debt Setup'!$H$16&lt;'Debt Setup'!$H$18),MAX(0,AG87+AD88-AE88),0)+IF(AND('Debt Setup'!$H$17&lt;&gt;"",'Debt Setup'!$H$17&lt;'Debt Setup'!$H$18),MAX(0,AK87+AH88-AI88),0)+IF(AND('Debt Setup'!$H$18&lt;&gt;"",'Debt Setup'!$H$18&lt;'Debt Setup'!$H$18),MAX(0,AO87+AL88-AM88),0)+IF(AND('Debt Setup'!$H$19&lt;&gt;"",'Debt Setup'!$H$19&lt;'Debt Setup'!$H$18),MAX(0,AS87+AP88-AQ88),0)+IF(AND('Debt Setup'!$H$20&lt;&gt;"",'Debt Setup'!$H$20&lt;'Debt Setup'!$H$18),MAX(0,AW87+AT88-AU88),0)+IF(AND('Debt Setup'!$H$21&lt;&gt;"",'Debt Setup'!$H$21&lt;'Debt Setup'!$H$18),MAX(0,BA87+AX88-AY88),0))))))</x:f>
      </x:c>
      <x:c r="AO88" s="54" t="str">
        <x:f>IF('Debt Setup'!$F$3=0,"",MAX(0,AO87+AL88-AM88-AN88))</x:f>
      </x:c>
      <x:c r="AP88" s="54" t="str">
        <x:f>IF('Debt Setup'!$F$3=0,"",IF(AS87&lt;=0,0,AS87*'Debt Setup'!$D$19/100/12))</x:f>
      </x:c>
      <x:c r="AQ88" s="54" t="str">
        <x:f>IF('Debt Setup'!$F$3=0,"",IF('Debt Setup'!$H$19="",0,MIN('Debt Setup'!$E$19,MAX(0,AS87+AP88))))</x:f>
      </x:c>
      <x:c r="AR88" s="54" t="str">
        <x:f>IF('Debt Setup'!$F$3=0,"",IF('Debt Setup'!$H$19="",0,MIN(MAX(0,AS87+AP88-AQ88),MAX(0,'Debt Setup'!$F$5-(G88+K88+O88+S88+W88+AA88+AE88+AI88+AM88+AQ88+AU88+AY88)-(IF(AND('Debt Setup'!$H$10&lt;&gt;"",'Debt Setup'!$H$10&lt;'Debt Setup'!$H$19),MAX(0,I87+F88-G88),0)+IF(AND('Debt Setup'!$H$11&lt;&gt;"",'Debt Setup'!$H$11&lt;'Debt Setup'!$H$19),MAX(0,M87+J88-K88),0)+IF(AND('Debt Setup'!$H$12&lt;&gt;"",'Debt Setup'!$H$12&lt;'Debt Setup'!$H$19),MAX(0,Q87+N88-O88),0)+IF(AND('Debt Setup'!$H$13&lt;&gt;"",'Debt Setup'!$H$13&lt;'Debt Setup'!$H$19),MAX(0,U87+R88-S88),0)+IF(AND('Debt Setup'!$H$14&lt;&gt;"",'Debt Setup'!$H$14&lt;'Debt Setup'!$H$19),MAX(0,Y87+V88-W88),0)+IF(AND('Debt Setup'!$H$15&lt;&gt;"",'Debt Setup'!$H$15&lt;'Debt Setup'!$H$19),MAX(0,AC87+Z88-AA88),0)+IF(AND('Debt Setup'!$H$16&lt;&gt;"",'Debt Setup'!$H$16&lt;'Debt Setup'!$H$19),MAX(0,AG87+AD88-AE88),0)+IF(AND('Debt Setup'!$H$17&lt;&gt;"",'Debt Setup'!$H$17&lt;'Debt Setup'!$H$19),MAX(0,AK87+AH88-AI88),0)+IF(AND('Debt Setup'!$H$18&lt;&gt;"",'Debt Setup'!$H$18&lt;'Debt Setup'!$H$19),MAX(0,AO87+AL88-AM88),0)+IF(AND('Debt Setup'!$H$19&lt;&gt;"",'Debt Setup'!$H$19&lt;'Debt Setup'!$H$19),MAX(0,AS87+AP88-AQ88),0)+IF(AND('Debt Setup'!$H$20&lt;&gt;"",'Debt Setup'!$H$20&lt;'Debt Setup'!$H$19),MAX(0,AW87+AT88-AU88),0)+IF(AND('Debt Setup'!$H$21&lt;&gt;"",'Debt Setup'!$H$21&lt;'Debt Setup'!$H$19),MAX(0,BA87+AX88-AY88),0))))))</x:f>
      </x:c>
      <x:c r="AS88" s="54" t="str">
        <x:f>IF('Debt Setup'!$F$3=0,"",MAX(0,AS87+AP88-AQ88-AR88))</x:f>
      </x:c>
      <x:c r="AT88" s="54" t="str">
        <x:f>IF('Debt Setup'!$F$3=0,"",IF(AW87&lt;=0,0,AW87*'Debt Setup'!$D$20/100/12))</x:f>
      </x:c>
      <x:c r="AU88" s="54" t="str">
        <x:f>IF('Debt Setup'!$F$3=0,"",IF('Debt Setup'!$H$20="",0,MIN('Debt Setup'!$E$20,MAX(0,AW87+AT88))))</x:f>
      </x:c>
      <x:c r="AV88" s="54" t="str">
        <x:f>IF('Debt Setup'!$F$3=0,"",IF('Debt Setup'!$H$20="",0,MIN(MAX(0,AW87+AT88-AU88),MAX(0,'Debt Setup'!$F$5-(G88+K88+O88+S88+W88+AA88+AE88+AI88+AM88+AQ88+AU88+AY88)-(IF(AND('Debt Setup'!$H$10&lt;&gt;"",'Debt Setup'!$H$10&lt;'Debt Setup'!$H$20),MAX(0,I87+F88-G88),0)+IF(AND('Debt Setup'!$H$11&lt;&gt;"",'Debt Setup'!$H$11&lt;'Debt Setup'!$H$20),MAX(0,M87+J88-K88),0)+IF(AND('Debt Setup'!$H$12&lt;&gt;"",'Debt Setup'!$H$12&lt;'Debt Setup'!$H$20),MAX(0,Q87+N88-O88),0)+IF(AND('Debt Setup'!$H$13&lt;&gt;"",'Debt Setup'!$H$13&lt;'Debt Setup'!$H$20),MAX(0,U87+R88-S88),0)+IF(AND('Debt Setup'!$H$14&lt;&gt;"",'Debt Setup'!$H$14&lt;'Debt Setup'!$H$20),MAX(0,Y87+V88-W88),0)+IF(AND('Debt Setup'!$H$15&lt;&gt;"",'Debt Setup'!$H$15&lt;'Debt Setup'!$H$20),MAX(0,AC87+Z88-AA88),0)+IF(AND('Debt Setup'!$H$16&lt;&gt;"",'Debt Setup'!$H$16&lt;'Debt Setup'!$H$20),MAX(0,AG87+AD88-AE88),0)+IF(AND('Debt Setup'!$H$17&lt;&gt;"",'Debt Setup'!$H$17&lt;'Debt Setup'!$H$20),MAX(0,AK87+AH88-AI88),0)+IF(AND('Debt Setup'!$H$18&lt;&gt;"",'Debt Setup'!$H$18&lt;'Debt Setup'!$H$20),MAX(0,AO87+AL88-AM88),0)+IF(AND('Debt Setup'!$H$19&lt;&gt;"",'Debt Setup'!$H$19&lt;'Debt Setup'!$H$20),MAX(0,AS87+AP88-AQ88),0)+IF(AND('Debt Setup'!$H$20&lt;&gt;"",'Debt Setup'!$H$20&lt;'Debt Setup'!$H$20),MAX(0,AW87+AT88-AU88),0)+IF(AND('Debt Setup'!$H$21&lt;&gt;"",'Debt Setup'!$H$21&lt;'Debt Setup'!$H$20),MAX(0,BA87+AX88-AY88),0))))))</x:f>
      </x:c>
      <x:c r="AW88" s="54" t="str">
        <x:f>IF('Debt Setup'!$F$3=0,"",MAX(0,AW87+AT88-AU88-AV88))</x:f>
      </x:c>
      <x:c r="AX88" s="54" t="str">
        <x:f>IF('Debt Setup'!$F$3=0,"",IF(BA87&lt;=0,0,BA87*'Debt Setup'!$D$21/100/12))</x:f>
      </x:c>
      <x:c r="AY88" s="54" t="str">
        <x:f>IF('Debt Setup'!$F$3=0,"",IF('Debt Setup'!$H$21="",0,MIN('Debt Setup'!$E$21,MAX(0,BA87+AX88))))</x:f>
      </x:c>
      <x:c r="AZ88" s="54" t="str">
        <x:f>IF('Debt Setup'!$F$3=0,"",IF('Debt Setup'!$H$21="",0,MIN(MAX(0,BA87+AX88-AY88),MAX(0,'Debt Setup'!$F$5-(G88+K88+O88+S88+W88+AA88+AE88+AI88+AM88+AQ88+AU88+AY88)-(IF(AND('Debt Setup'!$H$10&lt;&gt;"",'Debt Setup'!$H$10&lt;'Debt Setup'!$H$21),MAX(0,I87+F88-G88),0)+IF(AND('Debt Setup'!$H$11&lt;&gt;"",'Debt Setup'!$H$11&lt;'Debt Setup'!$H$21),MAX(0,M87+J88-K88),0)+IF(AND('Debt Setup'!$H$12&lt;&gt;"",'Debt Setup'!$H$12&lt;'Debt Setup'!$H$21),MAX(0,Q87+N88-O88),0)+IF(AND('Debt Setup'!$H$13&lt;&gt;"",'Debt Setup'!$H$13&lt;'Debt Setup'!$H$21),MAX(0,U87+R88-S88),0)+IF(AND('Debt Setup'!$H$14&lt;&gt;"",'Debt Setup'!$H$14&lt;'Debt Setup'!$H$21),MAX(0,Y87+V88-W88),0)+IF(AND('Debt Setup'!$H$15&lt;&gt;"",'Debt Setup'!$H$15&lt;'Debt Setup'!$H$21),MAX(0,AC87+Z88-AA88),0)+IF(AND('Debt Setup'!$H$16&lt;&gt;"",'Debt Setup'!$H$16&lt;'Debt Setup'!$H$21),MAX(0,AG87+AD88-AE88),0)+IF(AND('Debt Setup'!$H$17&lt;&gt;"",'Debt Setup'!$H$17&lt;'Debt Setup'!$H$21),MAX(0,AK87+AH88-AI88),0)+IF(AND('Debt Setup'!$H$18&lt;&gt;"",'Debt Setup'!$H$18&lt;'Debt Setup'!$H$21),MAX(0,AO87+AL88-AM88),0)+IF(AND('Debt Setup'!$H$19&lt;&gt;"",'Debt Setup'!$H$19&lt;'Debt Setup'!$H$21),MAX(0,AS87+AP88-AQ88),0)+IF(AND('Debt Setup'!$H$20&lt;&gt;"",'Debt Setup'!$H$20&lt;'Debt Setup'!$H$21),MAX(0,AW87+AT88-AU88),0)+IF(AND('Debt Setup'!$H$21&lt;&gt;"",'Debt Setup'!$H$21&lt;'Debt Setup'!$H$21),MAX(0,BA87+AX88-AY88),0))))))</x:f>
      </x:c>
      <x:c r="BA88" s="54" t="str">
        <x:f>IF('Debt Setup'!$F$3=0,"",MAX(0,BA87+AX88-AY88-AZ88))</x:f>
      </x:c>
    </x:row>
    <x:row r="89">
      <x:c r="A89" t="n">
        <x:v>84</x:v>
      </x:c>
      <x:c r="B89" s="86" t="str">
        <x:f>IF('Debt Setup'!$F$3=0,"",DATE(YEAR('Debt Setup'!$B$6),MONTH('Debt Setup'!$B$6)+A89-1,1))</x:f>
      </x:c>
      <x:c r="C89" s="54" t="str">
        <x:f>IF('Debt Setup'!$F$3=0,"",I89+M89+Q89+U89+Y89+AC89+AG89+AK89+AO89+AS89+AW89+BA89)</x:f>
      </x:c>
      <x:c r="D89" s="54" t="str">
        <x:f>IF('Debt Setup'!$F$3=0,"",G89+H89+K89+L89+O89+P89+S89+T89+W89+X89+AA89+AB89+AE89+AF89+AI89+AJ89+AM89+AN89+AQ89+AR89+AU89+AV89+AY89+AZ89)</x:f>
      </x:c>
      <x:c r="E89" s="54" t="str">
        <x:f>IF('Debt Setup'!$F$3=0,"",F89+J89+N89+R89+V89+Z89+AD89+AH89+AL89+AP89+AT89+AX89)</x:f>
      </x:c>
      <x:c r="F89" s="54" t="str">
        <x:f>IF('Debt Setup'!$F$3=0,"",IF(I88&lt;=0,0,I88*'Debt Setup'!$D$10/100/12))</x:f>
      </x:c>
      <x:c r="G89" s="54" t="str">
        <x:f>IF('Debt Setup'!$F$3=0,"",IF('Debt Setup'!$H$10="",0,MIN('Debt Setup'!$E$10,MAX(0,I88+F89))))</x:f>
      </x:c>
      <x:c r="H89" s="54" t="str">
        <x:f>IF('Debt Setup'!$F$3=0,"",IF('Debt Setup'!$H$10="",0,MIN(MAX(0,I88+F89-G89),MAX(0,'Debt Setup'!$F$5-(G89+K89+O89+S89+W89+AA89+AE89+AI89+AM89+AQ89+AU89+AY89)-(IF(AND('Debt Setup'!$H$10&lt;&gt;"",'Debt Setup'!$H$10&lt;'Debt Setup'!$H$10),MAX(0,I88+F89-G89),0)+IF(AND('Debt Setup'!$H$11&lt;&gt;"",'Debt Setup'!$H$11&lt;'Debt Setup'!$H$10),MAX(0,M88+J89-K89),0)+IF(AND('Debt Setup'!$H$12&lt;&gt;"",'Debt Setup'!$H$12&lt;'Debt Setup'!$H$10),MAX(0,Q88+N89-O89),0)+IF(AND('Debt Setup'!$H$13&lt;&gt;"",'Debt Setup'!$H$13&lt;'Debt Setup'!$H$10),MAX(0,U88+R89-S89),0)+IF(AND('Debt Setup'!$H$14&lt;&gt;"",'Debt Setup'!$H$14&lt;'Debt Setup'!$H$10),MAX(0,Y88+V89-W89),0)+IF(AND('Debt Setup'!$H$15&lt;&gt;"",'Debt Setup'!$H$15&lt;'Debt Setup'!$H$10),MAX(0,AC88+Z89-AA89),0)+IF(AND('Debt Setup'!$H$16&lt;&gt;"",'Debt Setup'!$H$16&lt;'Debt Setup'!$H$10),MAX(0,AG88+AD89-AE89),0)+IF(AND('Debt Setup'!$H$17&lt;&gt;"",'Debt Setup'!$H$17&lt;'Debt Setup'!$H$10),MAX(0,AK88+AH89-AI89),0)+IF(AND('Debt Setup'!$H$18&lt;&gt;"",'Debt Setup'!$H$18&lt;'Debt Setup'!$H$10),MAX(0,AO88+AL89-AM89),0)+IF(AND('Debt Setup'!$H$19&lt;&gt;"",'Debt Setup'!$H$19&lt;'Debt Setup'!$H$10),MAX(0,AS88+AP89-AQ89),0)+IF(AND('Debt Setup'!$H$20&lt;&gt;"",'Debt Setup'!$H$20&lt;'Debt Setup'!$H$10),MAX(0,AW88+AT89-AU89),0)+IF(AND('Debt Setup'!$H$21&lt;&gt;"",'Debt Setup'!$H$21&lt;'Debt Setup'!$H$10),MAX(0,BA88+AX89-AY89),0))))))</x:f>
      </x:c>
      <x:c r="I89" s="54" t="str">
        <x:f>IF('Debt Setup'!$F$3=0,"",MAX(0,I88+F89-G89-H89))</x:f>
      </x:c>
      <x:c r="J89" s="54" t="str">
        <x:f>IF('Debt Setup'!$F$3=0,"",IF(M88&lt;=0,0,M88*'Debt Setup'!$D$11/100/12))</x:f>
      </x:c>
      <x:c r="K89" s="54" t="str">
        <x:f>IF('Debt Setup'!$F$3=0,"",IF('Debt Setup'!$H$11="",0,MIN('Debt Setup'!$E$11,MAX(0,M88+J89))))</x:f>
      </x:c>
      <x:c r="L89" s="54" t="str">
        <x:f>IF('Debt Setup'!$F$3=0,"",IF('Debt Setup'!$H$11="",0,MIN(MAX(0,M88+J89-K89),MAX(0,'Debt Setup'!$F$5-(G89+K89+O89+S89+W89+AA89+AE89+AI89+AM89+AQ89+AU89+AY89)-(IF(AND('Debt Setup'!$H$10&lt;&gt;"",'Debt Setup'!$H$10&lt;'Debt Setup'!$H$11),MAX(0,I88+F89-G89),0)+IF(AND('Debt Setup'!$H$11&lt;&gt;"",'Debt Setup'!$H$11&lt;'Debt Setup'!$H$11),MAX(0,M88+J89-K89),0)+IF(AND('Debt Setup'!$H$12&lt;&gt;"",'Debt Setup'!$H$12&lt;'Debt Setup'!$H$11),MAX(0,Q88+N89-O89),0)+IF(AND('Debt Setup'!$H$13&lt;&gt;"",'Debt Setup'!$H$13&lt;'Debt Setup'!$H$11),MAX(0,U88+R89-S89),0)+IF(AND('Debt Setup'!$H$14&lt;&gt;"",'Debt Setup'!$H$14&lt;'Debt Setup'!$H$11),MAX(0,Y88+V89-W89),0)+IF(AND('Debt Setup'!$H$15&lt;&gt;"",'Debt Setup'!$H$15&lt;'Debt Setup'!$H$11),MAX(0,AC88+Z89-AA89),0)+IF(AND('Debt Setup'!$H$16&lt;&gt;"",'Debt Setup'!$H$16&lt;'Debt Setup'!$H$11),MAX(0,AG88+AD89-AE89),0)+IF(AND('Debt Setup'!$H$17&lt;&gt;"",'Debt Setup'!$H$17&lt;'Debt Setup'!$H$11),MAX(0,AK88+AH89-AI89),0)+IF(AND('Debt Setup'!$H$18&lt;&gt;"",'Debt Setup'!$H$18&lt;'Debt Setup'!$H$11),MAX(0,AO88+AL89-AM89),0)+IF(AND('Debt Setup'!$H$19&lt;&gt;"",'Debt Setup'!$H$19&lt;'Debt Setup'!$H$11),MAX(0,AS88+AP89-AQ89),0)+IF(AND('Debt Setup'!$H$20&lt;&gt;"",'Debt Setup'!$H$20&lt;'Debt Setup'!$H$11),MAX(0,AW88+AT89-AU89),0)+IF(AND('Debt Setup'!$H$21&lt;&gt;"",'Debt Setup'!$H$21&lt;'Debt Setup'!$H$11),MAX(0,BA88+AX89-AY89),0))))))</x:f>
      </x:c>
      <x:c r="M89" s="54" t="str">
        <x:f>IF('Debt Setup'!$F$3=0,"",MAX(0,M88+J89-K89-L89))</x:f>
      </x:c>
      <x:c r="N89" s="54" t="str">
        <x:f>IF('Debt Setup'!$F$3=0,"",IF(Q88&lt;=0,0,Q88*'Debt Setup'!$D$12/100/12))</x:f>
      </x:c>
      <x:c r="O89" s="54" t="str">
        <x:f>IF('Debt Setup'!$F$3=0,"",IF('Debt Setup'!$H$12="",0,MIN('Debt Setup'!$E$12,MAX(0,Q88+N89))))</x:f>
      </x:c>
      <x:c r="P89" s="54" t="str">
        <x:f>IF('Debt Setup'!$F$3=0,"",IF('Debt Setup'!$H$12="",0,MIN(MAX(0,Q88+N89-O89),MAX(0,'Debt Setup'!$F$5-(G89+K89+O89+S89+W89+AA89+AE89+AI89+AM89+AQ89+AU89+AY89)-(IF(AND('Debt Setup'!$H$10&lt;&gt;"",'Debt Setup'!$H$10&lt;'Debt Setup'!$H$12),MAX(0,I88+F89-G89),0)+IF(AND('Debt Setup'!$H$11&lt;&gt;"",'Debt Setup'!$H$11&lt;'Debt Setup'!$H$12),MAX(0,M88+J89-K89),0)+IF(AND('Debt Setup'!$H$12&lt;&gt;"",'Debt Setup'!$H$12&lt;'Debt Setup'!$H$12),MAX(0,Q88+N89-O89),0)+IF(AND('Debt Setup'!$H$13&lt;&gt;"",'Debt Setup'!$H$13&lt;'Debt Setup'!$H$12),MAX(0,U88+R89-S89),0)+IF(AND('Debt Setup'!$H$14&lt;&gt;"",'Debt Setup'!$H$14&lt;'Debt Setup'!$H$12),MAX(0,Y88+V89-W89),0)+IF(AND('Debt Setup'!$H$15&lt;&gt;"",'Debt Setup'!$H$15&lt;'Debt Setup'!$H$12),MAX(0,AC88+Z89-AA89),0)+IF(AND('Debt Setup'!$H$16&lt;&gt;"",'Debt Setup'!$H$16&lt;'Debt Setup'!$H$12),MAX(0,AG88+AD89-AE89),0)+IF(AND('Debt Setup'!$H$17&lt;&gt;"",'Debt Setup'!$H$17&lt;'Debt Setup'!$H$12),MAX(0,AK88+AH89-AI89),0)+IF(AND('Debt Setup'!$H$18&lt;&gt;"",'Debt Setup'!$H$18&lt;'Debt Setup'!$H$12),MAX(0,AO88+AL89-AM89),0)+IF(AND('Debt Setup'!$H$19&lt;&gt;"",'Debt Setup'!$H$19&lt;'Debt Setup'!$H$12),MAX(0,AS88+AP89-AQ89),0)+IF(AND('Debt Setup'!$H$20&lt;&gt;"",'Debt Setup'!$H$20&lt;'Debt Setup'!$H$12),MAX(0,AW88+AT89-AU89),0)+IF(AND('Debt Setup'!$H$21&lt;&gt;"",'Debt Setup'!$H$21&lt;'Debt Setup'!$H$12),MAX(0,BA88+AX89-AY89),0))))))</x:f>
      </x:c>
      <x:c r="Q89" s="54" t="str">
        <x:f>IF('Debt Setup'!$F$3=0,"",MAX(0,Q88+N89-O89-P89))</x:f>
      </x:c>
      <x:c r="R89" s="54" t="str">
        <x:f>IF('Debt Setup'!$F$3=0,"",IF(U88&lt;=0,0,U88*'Debt Setup'!$D$13/100/12))</x:f>
      </x:c>
      <x:c r="S89" s="54" t="str">
        <x:f>IF('Debt Setup'!$F$3=0,"",IF('Debt Setup'!$H$13="",0,MIN('Debt Setup'!$E$13,MAX(0,U88+R89))))</x:f>
      </x:c>
      <x:c r="T89" s="54" t="str">
        <x:f>IF('Debt Setup'!$F$3=0,"",IF('Debt Setup'!$H$13="",0,MIN(MAX(0,U88+R89-S89),MAX(0,'Debt Setup'!$F$5-(G89+K89+O89+S89+W89+AA89+AE89+AI89+AM89+AQ89+AU89+AY89)-(IF(AND('Debt Setup'!$H$10&lt;&gt;"",'Debt Setup'!$H$10&lt;'Debt Setup'!$H$13),MAX(0,I88+F89-G89),0)+IF(AND('Debt Setup'!$H$11&lt;&gt;"",'Debt Setup'!$H$11&lt;'Debt Setup'!$H$13),MAX(0,M88+J89-K89),0)+IF(AND('Debt Setup'!$H$12&lt;&gt;"",'Debt Setup'!$H$12&lt;'Debt Setup'!$H$13),MAX(0,Q88+N89-O89),0)+IF(AND('Debt Setup'!$H$13&lt;&gt;"",'Debt Setup'!$H$13&lt;'Debt Setup'!$H$13),MAX(0,U88+R89-S89),0)+IF(AND('Debt Setup'!$H$14&lt;&gt;"",'Debt Setup'!$H$14&lt;'Debt Setup'!$H$13),MAX(0,Y88+V89-W89),0)+IF(AND('Debt Setup'!$H$15&lt;&gt;"",'Debt Setup'!$H$15&lt;'Debt Setup'!$H$13),MAX(0,AC88+Z89-AA89),0)+IF(AND('Debt Setup'!$H$16&lt;&gt;"",'Debt Setup'!$H$16&lt;'Debt Setup'!$H$13),MAX(0,AG88+AD89-AE89),0)+IF(AND('Debt Setup'!$H$17&lt;&gt;"",'Debt Setup'!$H$17&lt;'Debt Setup'!$H$13),MAX(0,AK88+AH89-AI89),0)+IF(AND('Debt Setup'!$H$18&lt;&gt;"",'Debt Setup'!$H$18&lt;'Debt Setup'!$H$13),MAX(0,AO88+AL89-AM89),0)+IF(AND('Debt Setup'!$H$19&lt;&gt;"",'Debt Setup'!$H$19&lt;'Debt Setup'!$H$13),MAX(0,AS88+AP89-AQ89),0)+IF(AND('Debt Setup'!$H$20&lt;&gt;"",'Debt Setup'!$H$20&lt;'Debt Setup'!$H$13),MAX(0,AW88+AT89-AU89),0)+IF(AND('Debt Setup'!$H$21&lt;&gt;"",'Debt Setup'!$H$21&lt;'Debt Setup'!$H$13),MAX(0,BA88+AX89-AY89),0))))))</x:f>
      </x:c>
      <x:c r="U89" s="54" t="str">
        <x:f>IF('Debt Setup'!$F$3=0,"",MAX(0,U88+R89-S89-T89))</x:f>
      </x:c>
      <x:c r="V89" s="54" t="str">
        <x:f>IF('Debt Setup'!$F$3=0,"",IF(Y88&lt;=0,0,Y88*'Debt Setup'!$D$14/100/12))</x:f>
      </x:c>
      <x:c r="W89" s="54" t="str">
        <x:f>IF('Debt Setup'!$F$3=0,"",IF('Debt Setup'!$H$14="",0,MIN('Debt Setup'!$E$14,MAX(0,Y88+V89))))</x:f>
      </x:c>
      <x:c r="X89" s="54" t="str">
        <x:f>IF('Debt Setup'!$F$3=0,"",IF('Debt Setup'!$H$14="",0,MIN(MAX(0,Y88+V89-W89),MAX(0,'Debt Setup'!$F$5-(G89+K89+O89+S89+W89+AA89+AE89+AI89+AM89+AQ89+AU89+AY89)-(IF(AND('Debt Setup'!$H$10&lt;&gt;"",'Debt Setup'!$H$10&lt;'Debt Setup'!$H$14),MAX(0,I88+F89-G89),0)+IF(AND('Debt Setup'!$H$11&lt;&gt;"",'Debt Setup'!$H$11&lt;'Debt Setup'!$H$14),MAX(0,M88+J89-K89),0)+IF(AND('Debt Setup'!$H$12&lt;&gt;"",'Debt Setup'!$H$12&lt;'Debt Setup'!$H$14),MAX(0,Q88+N89-O89),0)+IF(AND('Debt Setup'!$H$13&lt;&gt;"",'Debt Setup'!$H$13&lt;'Debt Setup'!$H$14),MAX(0,U88+R89-S89),0)+IF(AND('Debt Setup'!$H$14&lt;&gt;"",'Debt Setup'!$H$14&lt;'Debt Setup'!$H$14),MAX(0,Y88+V89-W89),0)+IF(AND('Debt Setup'!$H$15&lt;&gt;"",'Debt Setup'!$H$15&lt;'Debt Setup'!$H$14),MAX(0,AC88+Z89-AA89),0)+IF(AND('Debt Setup'!$H$16&lt;&gt;"",'Debt Setup'!$H$16&lt;'Debt Setup'!$H$14),MAX(0,AG88+AD89-AE89),0)+IF(AND('Debt Setup'!$H$17&lt;&gt;"",'Debt Setup'!$H$17&lt;'Debt Setup'!$H$14),MAX(0,AK88+AH89-AI89),0)+IF(AND('Debt Setup'!$H$18&lt;&gt;"",'Debt Setup'!$H$18&lt;'Debt Setup'!$H$14),MAX(0,AO88+AL89-AM89),0)+IF(AND('Debt Setup'!$H$19&lt;&gt;"",'Debt Setup'!$H$19&lt;'Debt Setup'!$H$14),MAX(0,AS88+AP89-AQ89),0)+IF(AND('Debt Setup'!$H$20&lt;&gt;"",'Debt Setup'!$H$20&lt;'Debt Setup'!$H$14),MAX(0,AW88+AT89-AU89),0)+IF(AND('Debt Setup'!$H$21&lt;&gt;"",'Debt Setup'!$H$21&lt;'Debt Setup'!$H$14),MAX(0,BA88+AX89-AY89),0))))))</x:f>
      </x:c>
      <x:c r="Y89" s="54" t="str">
        <x:f>IF('Debt Setup'!$F$3=0,"",MAX(0,Y88+V89-W89-X89))</x:f>
      </x:c>
      <x:c r="Z89" s="54" t="str">
        <x:f>IF('Debt Setup'!$F$3=0,"",IF(AC88&lt;=0,0,AC88*'Debt Setup'!$D$15/100/12))</x:f>
      </x:c>
      <x:c r="AA89" s="54" t="str">
        <x:f>IF('Debt Setup'!$F$3=0,"",IF('Debt Setup'!$H$15="",0,MIN('Debt Setup'!$E$15,MAX(0,AC88+Z89))))</x:f>
      </x:c>
      <x:c r="AB89" s="54" t="str">
        <x:f>IF('Debt Setup'!$F$3=0,"",IF('Debt Setup'!$H$15="",0,MIN(MAX(0,AC88+Z89-AA89),MAX(0,'Debt Setup'!$F$5-(G89+K89+O89+S89+W89+AA89+AE89+AI89+AM89+AQ89+AU89+AY89)-(IF(AND('Debt Setup'!$H$10&lt;&gt;"",'Debt Setup'!$H$10&lt;'Debt Setup'!$H$15),MAX(0,I88+F89-G89),0)+IF(AND('Debt Setup'!$H$11&lt;&gt;"",'Debt Setup'!$H$11&lt;'Debt Setup'!$H$15),MAX(0,M88+J89-K89),0)+IF(AND('Debt Setup'!$H$12&lt;&gt;"",'Debt Setup'!$H$12&lt;'Debt Setup'!$H$15),MAX(0,Q88+N89-O89),0)+IF(AND('Debt Setup'!$H$13&lt;&gt;"",'Debt Setup'!$H$13&lt;'Debt Setup'!$H$15),MAX(0,U88+R89-S89),0)+IF(AND('Debt Setup'!$H$14&lt;&gt;"",'Debt Setup'!$H$14&lt;'Debt Setup'!$H$15),MAX(0,Y88+V89-W89),0)+IF(AND('Debt Setup'!$H$15&lt;&gt;"",'Debt Setup'!$H$15&lt;'Debt Setup'!$H$15),MAX(0,AC88+Z89-AA89),0)+IF(AND('Debt Setup'!$H$16&lt;&gt;"",'Debt Setup'!$H$16&lt;'Debt Setup'!$H$15),MAX(0,AG88+AD89-AE89),0)+IF(AND('Debt Setup'!$H$17&lt;&gt;"",'Debt Setup'!$H$17&lt;'Debt Setup'!$H$15),MAX(0,AK88+AH89-AI89),0)+IF(AND('Debt Setup'!$H$18&lt;&gt;"",'Debt Setup'!$H$18&lt;'Debt Setup'!$H$15),MAX(0,AO88+AL89-AM89),0)+IF(AND('Debt Setup'!$H$19&lt;&gt;"",'Debt Setup'!$H$19&lt;'Debt Setup'!$H$15),MAX(0,AS88+AP89-AQ89),0)+IF(AND('Debt Setup'!$H$20&lt;&gt;"",'Debt Setup'!$H$20&lt;'Debt Setup'!$H$15),MAX(0,AW88+AT89-AU89),0)+IF(AND('Debt Setup'!$H$21&lt;&gt;"",'Debt Setup'!$H$21&lt;'Debt Setup'!$H$15),MAX(0,BA88+AX89-AY89),0))))))</x:f>
      </x:c>
      <x:c r="AC89" s="54" t="str">
        <x:f>IF('Debt Setup'!$F$3=0,"",MAX(0,AC88+Z89-AA89-AB89))</x:f>
      </x:c>
      <x:c r="AD89" s="54" t="str">
        <x:f>IF('Debt Setup'!$F$3=0,"",IF(AG88&lt;=0,0,AG88*'Debt Setup'!$D$16/100/12))</x:f>
      </x:c>
      <x:c r="AE89" s="54" t="str">
        <x:f>IF('Debt Setup'!$F$3=0,"",IF('Debt Setup'!$H$16="",0,MIN('Debt Setup'!$E$16,MAX(0,AG88+AD89))))</x:f>
      </x:c>
      <x:c r="AF89" s="54" t="str">
        <x:f>IF('Debt Setup'!$F$3=0,"",IF('Debt Setup'!$H$16="",0,MIN(MAX(0,AG88+AD89-AE89),MAX(0,'Debt Setup'!$F$5-(G89+K89+O89+S89+W89+AA89+AE89+AI89+AM89+AQ89+AU89+AY89)-(IF(AND('Debt Setup'!$H$10&lt;&gt;"",'Debt Setup'!$H$10&lt;'Debt Setup'!$H$16),MAX(0,I88+F89-G89),0)+IF(AND('Debt Setup'!$H$11&lt;&gt;"",'Debt Setup'!$H$11&lt;'Debt Setup'!$H$16),MAX(0,M88+J89-K89),0)+IF(AND('Debt Setup'!$H$12&lt;&gt;"",'Debt Setup'!$H$12&lt;'Debt Setup'!$H$16),MAX(0,Q88+N89-O89),0)+IF(AND('Debt Setup'!$H$13&lt;&gt;"",'Debt Setup'!$H$13&lt;'Debt Setup'!$H$16),MAX(0,U88+R89-S89),0)+IF(AND('Debt Setup'!$H$14&lt;&gt;"",'Debt Setup'!$H$14&lt;'Debt Setup'!$H$16),MAX(0,Y88+V89-W89),0)+IF(AND('Debt Setup'!$H$15&lt;&gt;"",'Debt Setup'!$H$15&lt;'Debt Setup'!$H$16),MAX(0,AC88+Z89-AA89),0)+IF(AND('Debt Setup'!$H$16&lt;&gt;"",'Debt Setup'!$H$16&lt;'Debt Setup'!$H$16),MAX(0,AG88+AD89-AE89),0)+IF(AND('Debt Setup'!$H$17&lt;&gt;"",'Debt Setup'!$H$17&lt;'Debt Setup'!$H$16),MAX(0,AK88+AH89-AI89),0)+IF(AND('Debt Setup'!$H$18&lt;&gt;"",'Debt Setup'!$H$18&lt;'Debt Setup'!$H$16),MAX(0,AO88+AL89-AM89),0)+IF(AND('Debt Setup'!$H$19&lt;&gt;"",'Debt Setup'!$H$19&lt;'Debt Setup'!$H$16),MAX(0,AS88+AP89-AQ89),0)+IF(AND('Debt Setup'!$H$20&lt;&gt;"",'Debt Setup'!$H$20&lt;'Debt Setup'!$H$16),MAX(0,AW88+AT89-AU89),0)+IF(AND('Debt Setup'!$H$21&lt;&gt;"",'Debt Setup'!$H$21&lt;'Debt Setup'!$H$16),MAX(0,BA88+AX89-AY89),0))))))</x:f>
      </x:c>
      <x:c r="AG89" s="54" t="str">
        <x:f>IF('Debt Setup'!$F$3=0,"",MAX(0,AG88+AD89-AE89-AF89))</x:f>
      </x:c>
      <x:c r="AH89" s="54" t="str">
        <x:f>IF('Debt Setup'!$F$3=0,"",IF(AK88&lt;=0,0,AK88*'Debt Setup'!$D$17/100/12))</x:f>
      </x:c>
      <x:c r="AI89" s="54" t="str">
        <x:f>IF('Debt Setup'!$F$3=0,"",IF('Debt Setup'!$H$17="",0,MIN('Debt Setup'!$E$17,MAX(0,AK88+AH89))))</x:f>
      </x:c>
      <x:c r="AJ89" s="54" t="str">
        <x:f>IF('Debt Setup'!$F$3=0,"",IF('Debt Setup'!$H$17="",0,MIN(MAX(0,AK88+AH89-AI89),MAX(0,'Debt Setup'!$F$5-(G89+K89+O89+S89+W89+AA89+AE89+AI89+AM89+AQ89+AU89+AY89)-(IF(AND('Debt Setup'!$H$10&lt;&gt;"",'Debt Setup'!$H$10&lt;'Debt Setup'!$H$17),MAX(0,I88+F89-G89),0)+IF(AND('Debt Setup'!$H$11&lt;&gt;"",'Debt Setup'!$H$11&lt;'Debt Setup'!$H$17),MAX(0,M88+J89-K89),0)+IF(AND('Debt Setup'!$H$12&lt;&gt;"",'Debt Setup'!$H$12&lt;'Debt Setup'!$H$17),MAX(0,Q88+N89-O89),0)+IF(AND('Debt Setup'!$H$13&lt;&gt;"",'Debt Setup'!$H$13&lt;'Debt Setup'!$H$17),MAX(0,U88+R89-S89),0)+IF(AND('Debt Setup'!$H$14&lt;&gt;"",'Debt Setup'!$H$14&lt;'Debt Setup'!$H$17),MAX(0,Y88+V89-W89),0)+IF(AND('Debt Setup'!$H$15&lt;&gt;"",'Debt Setup'!$H$15&lt;'Debt Setup'!$H$17),MAX(0,AC88+Z89-AA89),0)+IF(AND('Debt Setup'!$H$16&lt;&gt;"",'Debt Setup'!$H$16&lt;'Debt Setup'!$H$17),MAX(0,AG88+AD89-AE89),0)+IF(AND('Debt Setup'!$H$17&lt;&gt;"",'Debt Setup'!$H$17&lt;'Debt Setup'!$H$17),MAX(0,AK88+AH89-AI89),0)+IF(AND('Debt Setup'!$H$18&lt;&gt;"",'Debt Setup'!$H$18&lt;'Debt Setup'!$H$17),MAX(0,AO88+AL89-AM89),0)+IF(AND('Debt Setup'!$H$19&lt;&gt;"",'Debt Setup'!$H$19&lt;'Debt Setup'!$H$17),MAX(0,AS88+AP89-AQ89),0)+IF(AND('Debt Setup'!$H$20&lt;&gt;"",'Debt Setup'!$H$20&lt;'Debt Setup'!$H$17),MAX(0,AW88+AT89-AU89),0)+IF(AND('Debt Setup'!$H$21&lt;&gt;"",'Debt Setup'!$H$21&lt;'Debt Setup'!$H$17),MAX(0,BA88+AX89-AY89),0))))))</x:f>
      </x:c>
      <x:c r="AK89" s="54" t="str">
        <x:f>IF('Debt Setup'!$F$3=0,"",MAX(0,AK88+AH89-AI89-AJ89))</x:f>
      </x:c>
      <x:c r="AL89" s="54" t="str">
        <x:f>IF('Debt Setup'!$F$3=0,"",IF(AO88&lt;=0,0,AO88*'Debt Setup'!$D$18/100/12))</x:f>
      </x:c>
      <x:c r="AM89" s="54" t="str">
        <x:f>IF('Debt Setup'!$F$3=0,"",IF('Debt Setup'!$H$18="",0,MIN('Debt Setup'!$E$18,MAX(0,AO88+AL89))))</x:f>
      </x:c>
      <x:c r="AN89" s="54" t="str">
        <x:f>IF('Debt Setup'!$F$3=0,"",IF('Debt Setup'!$H$18="",0,MIN(MAX(0,AO88+AL89-AM89),MAX(0,'Debt Setup'!$F$5-(G89+K89+O89+S89+W89+AA89+AE89+AI89+AM89+AQ89+AU89+AY89)-(IF(AND('Debt Setup'!$H$10&lt;&gt;"",'Debt Setup'!$H$10&lt;'Debt Setup'!$H$18),MAX(0,I88+F89-G89),0)+IF(AND('Debt Setup'!$H$11&lt;&gt;"",'Debt Setup'!$H$11&lt;'Debt Setup'!$H$18),MAX(0,M88+J89-K89),0)+IF(AND('Debt Setup'!$H$12&lt;&gt;"",'Debt Setup'!$H$12&lt;'Debt Setup'!$H$18),MAX(0,Q88+N89-O89),0)+IF(AND('Debt Setup'!$H$13&lt;&gt;"",'Debt Setup'!$H$13&lt;'Debt Setup'!$H$18),MAX(0,U88+R89-S89),0)+IF(AND('Debt Setup'!$H$14&lt;&gt;"",'Debt Setup'!$H$14&lt;'Debt Setup'!$H$18),MAX(0,Y88+V89-W89),0)+IF(AND('Debt Setup'!$H$15&lt;&gt;"",'Debt Setup'!$H$15&lt;'Debt Setup'!$H$18),MAX(0,AC88+Z89-AA89),0)+IF(AND('Debt Setup'!$H$16&lt;&gt;"",'Debt Setup'!$H$16&lt;'Debt Setup'!$H$18),MAX(0,AG88+AD89-AE89),0)+IF(AND('Debt Setup'!$H$17&lt;&gt;"",'Debt Setup'!$H$17&lt;'Debt Setup'!$H$18),MAX(0,AK88+AH89-AI89),0)+IF(AND('Debt Setup'!$H$18&lt;&gt;"",'Debt Setup'!$H$18&lt;'Debt Setup'!$H$18),MAX(0,AO88+AL89-AM89),0)+IF(AND('Debt Setup'!$H$19&lt;&gt;"",'Debt Setup'!$H$19&lt;'Debt Setup'!$H$18),MAX(0,AS88+AP89-AQ89),0)+IF(AND('Debt Setup'!$H$20&lt;&gt;"",'Debt Setup'!$H$20&lt;'Debt Setup'!$H$18),MAX(0,AW88+AT89-AU89),0)+IF(AND('Debt Setup'!$H$21&lt;&gt;"",'Debt Setup'!$H$21&lt;'Debt Setup'!$H$18),MAX(0,BA88+AX89-AY89),0))))))</x:f>
      </x:c>
      <x:c r="AO89" s="54" t="str">
        <x:f>IF('Debt Setup'!$F$3=0,"",MAX(0,AO88+AL89-AM89-AN89))</x:f>
      </x:c>
      <x:c r="AP89" s="54" t="str">
        <x:f>IF('Debt Setup'!$F$3=0,"",IF(AS88&lt;=0,0,AS88*'Debt Setup'!$D$19/100/12))</x:f>
      </x:c>
      <x:c r="AQ89" s="54" t="str">
        <x:f>IF('Debt Setup'!$F$3=0,"",IF('Debt Setup'!$H$19="",0,MIN('Debt Setup'!$E$19,MAX(0,AS88+AP89))))</x:f>
      </x:c>
      <x:c r="AR89" s="54" t="str">
        <x:f>IF('Debt Setup'!$F$3=0,"",IF('Debt Setup'!$H$19="",0,MIN(MAX(0,AS88+AP89-AQ89),MAX(0,'Debt Setup'!$F$5-(G89+K89+O89+S89+W89+AA89+AE89+AI89+AM89+AQ89+AU89+AY89)-(IF(AND('Debt Setup'!$H$10&lt;&gt;"",'Debt Setup'!$H$10&lt;'Debt Setup'!$H$19),MAX(0,I88+F89-G89),0)+IF(AND('Debt Setup'!$H$11&lt;&gt;"",'Debt Setup'!$H$11&lt;'Debt Setup'!$H$19),MAX(0,M88+J89-K89),0)+IF(AND('Debt Setup'!$H$12&lt;&gt;"",'Debt Setup'!$H$12&lt;'Debt Setup'!$H$19),MAX(0,Q88+N89-O89),0)+IF(AND('Debt Setup'!$H$13&lt;&gt;"",'Debt Setup'!$H$13&lt;'Debt Setup'!$H$19),MAX(0,U88+R89-S89),0)+IF(AND('Debt Setup'!$H$14&lt;&gt;"",'Debt Setup'!$H$14&lt;'Debt Setup'!$H$19),MAX(0,Y88+V89-W89),0)+IF(AND('Debt Setup'!$H$15&lt;&gt;"",'Debt Setup'!$H$15&lt;'Debt Setup'!$H$19),MAX(0,AC88+Z89-AA89),0)+IF(AND('Debt Setup'!$H$16&lt;&gt;"",'Debt Setup'!$H$16&lt;'Debt Setup'!$H$19),MAX(0,AG88+AD89-AE89),0)+IF(AND('Debt Setup'!$H$17&lt;&gt;"",'Debt Setup'!$H$17&lt;'Debt Setup'!$H$19),MAX(0,AK88+AH89-AI89),0)+IF(AND('Debt Setup'!$H$18&lt;&gt;"",'Debt Setup'!$H$18&lt;'Debt Setup'!$H$19),MAX(0,AO88+AL89-AM89),0)+IF(AND('Debt Setup'!$H$19&lt;&gt;"",'Debt Setup'!$H$19&lt;'Debt Setup'!$H$19),MAX(0,AS88+AP89-AQ89),0)+IF(AND('Debt Setup'!$H$20&lt;&gt;"",'Debt Setup'!$H$20&lt;'Debt Setup'!$H$19),MAX(0,AW88+AT89-AU89),0)+IF(AND('Debt Setup'!$H$21&lt;&gt;"",'Debt Setup'!$H$21&lt;'Debt Setup'!$H$19),MAX(0,BA88+AX89-AY89),0))))))</x:f>
      </x:c>
      <x:c r="AS89" s="54" t="str">
        <x:f>IF('Debt Setup'!$F$3=0,"",MAX(0,AS88+AP89-AQ89-AR89))</x:f>
      </x:c>
      <x:c r="AT89" s="54" t="str">
        <x:f>IF('Debt Setup'!$F$3=0,"",IF(AW88&lt;=0,0,AW88*'Debt Setup'!$D$20/100/12))</x:f>
      </x:c>
      <x:c r="AU89" s="54" t="str">
        <x:f>IF('Debt Setup'!$F$3=0,"",IF('Debt Setup'!$H$20="",0,MIN('Debt Setup'!$E$20,MAX(0,AW88+AT89))))</x:f>
      </x:c>
      <x:c r="AV89" s="54" t="str">
        <x:f>IF('Debt Setup'!$F$3=0,"",IF('Debt Setup'!$H$20="",0,MIN(MAX(0,AW88+AT89-AU89),MAX(0,'Debt Setup'!$F$5-(G89+K89+O89+S89+W89+AA89+AE89+AI89+AM89+AQ89+AU89+AY89)-(IF(AND('Debt Setup'!$H$10&lt;&gt;"",'Debt Setup'!$H$10&lt;'Debt Setup'!$H$20),MAX(0,I88+F89-G89),0)+IF(AND('Debt Setup'!$H$11&lt;&gt;"",'Debt Setup'!$H$11&lt;'Debt Setup'!$H$20),MAX(0,M88+J89-K89),0)+IF(AND('Debt Setup'!$H$12&lt;&gt;"",'Debt Setup'!$H$12&lt;'Debt Setup'!$H$20),MAX(0,Q88+N89-O89),0)+IF(AND('Debt Setup'!$H$13&lt;&gt;"",'Debt Setup'!$H$13&lt;'Debt Setup'!$H$20),MAX(0,U88+R89-S89),0)+IF(AND('Debt Setup'!$H$14&lt;&gt;"",'Debt Setup'!$H$14&lt;'Debt Setup'!$H$20),MAX(0,Y88+V89-W89),0)+IF(AND('Debt Setup'!$H$15&lt;&gt;"",'Debt Setup'!$H$15&lt;'Debt Setup'!$H$20),MAX(0,AC88+Z89-AA89),0)+IF(AND('Debt Setup'!$H$16&lt;&gt;"",'Debt Setup'!$H$16&lt;'Debt Setup'!$H$20),MAX(0,AG88+AD89-AE89),0)+IF(AND('Debt Setup'!$H$17&lt;&gt;"",'Debt Setup'!$H$17&lt;'Debt Setup'!$H$20),MAX(0,AK88+AH89-AI89),0)+IF(AND('Debt Setup'!$H$18&lt;&gt;"",'Debt Setup'!$H$18&lt;'Debt Setup'!$H$20),MAX(0,AO88+AL89-AM89),0)+IF(AND('Debt Setup'!$H$19&lt;&gt;"",'Debt Setup'!$H$19&lt;'Debt Setup'!$H$20),MAX(0,AS88+AP89-AQ89),0)+IF(AND('Debt Setup'!$H$20&lt;&gt;"",'Debt Setup'!$H$20&lt;'Debt Setup'!$H$20),MAX(0,AW88+AT89-AU89),0)+IF(AND('Debt Setup'!$H$21&lt;&gt;"",'Debt Setup'!$H$21&lt;'Debt Setup'!$H$20),MAX(0,BA88+AX89-AY89),0))))))</x:f>
      </x:c>
      <x:c r="AW89" s="54" t="str">
        <x:f>IF('Debt Setup'!$F$3=0,"",MAX(0,AW88+AT89-AU89-AV89))</x:f>
      </x:c>
      <x:c r="AX89" s="54" t="str">
        <x:f>IF('Debt Setup'!$F$3=0,"",IF(BA88&lt;=0,0,BA88*'Debt Setup'!$D$21/100/12))</x:f>
      </x:c>
      <x:c r="AY89" s="54" t="str">
        <x:f>IF('Debt Setup'!$F$3=0,"",IF('Debt Setup'!$H$21="",0,MIN('Debt Setup'!$E$21,MAX(0,BA88+AX89))))</x:f>
      </x:c>
      <x:c r="AZ89" s="54" t="str">
        <x:f>IF('Debt Setup'!$F$3=0,"",IF('Debt Setup'!$H$21="",0,MIN(MAX(0,BA88+AX89-AY89),MAX(0,'Debt Setup'!$F$5-(G89+K89+O89+S89+W89+AA89+AE89+AI89+AM89+AQ89+AU89+AY89)-(IF(AND('Debt Setup'!$H$10&lt;&gt;"",'Debt Setup'!$H$10&lt;'Debt Setup'!$H$21),MAX(0,I88+F89-G89),0)+IF(AND('Debt Setup'!$H$11&lt;&gt;"",'Debt Setup'!$H$11&lt;'Debt Setup'!$H$21),MAX(0,M88+J89-K89),0)+IF(AND('Debt Setup'!$H$12&lt;&gt;"",'Debt Setup'!$H$12&lt;'Debt Setup'!$H$21),MAX(0,Q88+N89-O89),0)+IF(AND('Debt Setup'!$H$13&lt;&gt;"",'Debt Setup'!$H$13&lt;'Debt Setup'!$H$21),MAX(0,U88+R89-S89),0)+IF(AND('Debt Setup'!$H$14&lt;&gt;"",'Debt Setup'!$H$14&lt;'Debt Setup'!$H$21),MAX(0,Y88+V89-W89),0)+IF(AND('Debt Setup'!$H$15&lt;&gt;"",'Debt Setup'!$H$15&lt;'Debt Setup'!$H$21),MAX(0,AC88+Z89-AA89),0)+IF(AND('Debt Setup'!$H$16&lt;&gt;"",'Debt Setup'!$H$16&lt;'Debt Setup'!$H$21),MAX(0,AG88+AD89-AE89),0)+IF(AND('Debt Setup'!$H$17&lt;&gt;"",'Debt Setup'!$H$17&lt;'Debt Setup'!$H$21),MAX(0,AK88+AH89-AI89),0)+IF(AND('Debt Setup'!$H$18&lt;&gt;"",'Debt Setup'!$H$18&lt;'Debt Setup'!$H$21),MAX(0,AO88+AL89-AM89),0)+IF(AND('Debt Setup'!$H$19&lt;&gt;"",'Debt Setup'!$H$19&lt;'Debt Setup'!$H$21),MAX(0,AS88+AP89-AQ89),0)+IF(AND('Debt Setup'!$H$20&lt;&gt;"",'Debt Setup'!$H$20&lt;'Debt Setup'!$H$21),MAX(0,AW88+AT89-AU89),0)+IF(AND('Debt Setup'!$H$21&lt;&gt;"",'Debt Setup'!$H$21&lt;'Debt Setup'!$H$21),MAX(0,BA88+AX89-AY89),0))))))</x:f>
      </x:c>
      <x:c r="BA89" s="54" t="str">
        <x:f>IF('Debt Setup'!$F$3=0,"",MAX(0,BA88+AX89-AY89-AZ89))</x:f>
      </x:c>
    </x:row>
    <x:row r="90">
      <x:c r="A90" t="n">
        <x:v>85</x:v>
      </x:c>
      <x:c r="B90" s="86" t="str">
        <x:f>IF('Debt Setup'!$F$3=0,"",DATE(YEAR('Debt Setup'!$B$6),MONTH('Debt Setup'!$B$6)+A90-1,1))</x:f>
      </x:c>
      <x:c r="C90" s="54" t="str">
        <x:f>IF('Debt Setup'!$F$3=0,"",I90+M90+Q90+U90+Y90+AC90+AG90+AK90+AO90+AS90+AW90+BA90)</x:f>
      </x:c>
      <x:c r="D90" s="54" t="str">
        <x:f>IF('Debt Setup'!$F$3=0,"",G90+H90+K90+L90+O90+P90+S90+T90+W90+X90+AA90+AB90+AE90+AF90+AI90+AJ90+AM90+AN90+AQ90+AR90+AU90+AV90+AY90+AZ90)</x:f>
      </x:c>
      <x:c r="E90" s="54" t="str">
        <x:f>IF('Debt Setup'!$F$3=0,"",F90+J90+N90+R90+V90+Z90+AD90+AH90+AL90+AP90+AT90+AX90)</x:f>
      </x:c>
      <x:c r="F90" s="54" t="str">
        <x:f>IF('Debt Setup'!$F$3=0,"",IF(I89&lt;=0,0,I89*'Debt Setup'!$D$10/100/12))</x:f>
      </x:c>
      <x:c r="G90" s="54" t="str">
        <x:f>IF('Debt Setup'!$F$3=0,"",IF('Debt Setup'!$H$10="",0,MIN('Debt Setup'!$E$10,MAX(0,I89+F90))))</x:f>
      </x:c>
      <x:c r="H90" s="54" t="str">
        <x:f>IF('Debt Setup'!$F$3=0,"",IF('Debt Setup'!$H$10="",0,MIN(MAX(0,I89+F90-G90),MAX(0,'Debt Setup'!$F$5-(G90+K90+O90+S90+W90+AA90+AE90+AI90+AM90+AQ90+AU90+AY90)-(IF(AND('Debt Setup'!$H$10&lt;&gt;"",'Debt Setup'!$H$10&lt;'Debt Setup'!$H$10),MAX(0,I89+F90-G90),0)+IF(AND('Debt Setup'!$H$11&lt;&gt;"",'Debt Setup'!$H$11&lt;'Debt Setup'!$H$10),MAX(0,M89+J90-K90),0)+IF(AND('Debt Setup'!$H$12&lt;&gt;"",'Debt Setup'!$H$12&lt;'Debt Setup'!$H$10),MAX(0,Q89+N90-O90),0)+IF(AND('Debt Setup'!$H$13&lt;&gt;"",'Debt Setup'!$H$13&lt;'Debt Setup'!$H$10),MAX(0,U89+R90-S90),0)+IF(AND('Debt Setup'!$H$14&lt;&gt;"",'Debt Setup'!$H$14&lt;'Debt Setup'!$H$10),MAX(0,Y89+V90-W90),0)+IF(AND('Debt Setup'!$H$15&lt;&gt;"",'Debt Setup'!$H$15&lt;'Debt Setup'!$H$10),MAX(0,AC89+Z90-AA90),0)+IF(AND('Debt Setup'!$H$16&lt;&gt;"",'Debt Setup'!$H$16&lt;'Debt Setup'!$H$10),MAX(0,AG89+AD90-AE90),0)+IF(AND('Debt Setup'!$H$17&lt;&gt;"",'Debt Setup'!$H$17&lt;'Debt Setup'!$H$10),MAX(0,AK89+AH90-AI90),0)+IF(AND('Debt Setup'!$H$18&lt;&gt;"",'Debt Setup'!$H$18&lt;'Debt Setup'!$H$10),MAX(0,AO89+AL90-AM90),0)+IF(AND('Debt Setup'!$H$19&lt;&gt;"",'Debt Setup'!$H$19&lt;'Debt Setup'!$H$10),MAX(0,AS89+AP90-AQ90),0)+IF(AND('Debt Setup'!$H$20&lt;&gt;"",'Debt Setup'!$H$20&lt;'Debt Setup'!$H$10),MAX(0,AW89+AT90-AU90),0)+IF(AND('Debt Setup'!$H$21&lt;&gt;"",'Debt Setup'!$H$21&lt;'Debt Setup'!$H$10),MAX(0,BA89+AX90-AY90),0))))))</x:f>
      </x:c>
      <x:c r="I90" s="54" t="str">
        <x:f>IF('Debt Setup'!$F$3=0,"",MAX(0,I89+F90-G90-H90))</x:f>
      </x:c>
      <x:c r="J90" s="54" t="str">
        <x:f>IF('Debt Setup'!$F$3=0,"",IF(M89&lt;=0,0,M89*'Debt Setup'!$D$11/100/12))</x:f>
      </x:c>
      <x:c r="K90" s="54" t="str">
        <x:f>IF('Debt Setup'!$F$3=0,"",IF('Debt Setup'!$H$11="",0,MIN('Debt Setup'!$E$11,MAX(0,M89+J90))))</x:f>
      </x:c>
      <x:c r="L90" s="54" t="str">
        <x:f>IF('Debt Setup'!$F$3=0,"",IF('Debt Setup'!$H$11="",0,MIN(MAX(0,M89+J90-K90),MAX(0,'Debt Setup'!$F$5-(G90+K90+O90+S90+W90+AA90+AE90+AI90+AM90+AQ90+AU90+AY90)-(IF(AND('Debt Setup'!$H$10&lt;&gt;"",'Debt Setup'!$H$10&lt;'Debt Setup'!$H$11),MAX(0,I89+F90-G90),0)+IF(AND('Debt Setup'!$H$11&lt;&gt;"",'Debt Setup'!$H$11&lt;'Debt Setup'!$H$11),MAX(0,M89+J90-K90),0)+IF(AND('Debt Setup'!$H$12&lt;&gt;"",'Debt Setup'!$H$12&lt;'Debt Setup'!$H$11),MAX(0,Q89+N90-O90),0)+IF(AND('Debt Setup'!$H$13&lt;&gt;"",'Debt Setup'!$H$13&lt;'Debt Setup'!$H$11),MAX(0,U89+R90-S90),0)+IF(AND('Debt Setup'!$H$14&lt;&gt;"",'Debt Setup'!$H$14&lt;'Debt Setup'!$H$11),MAX(0,Y89+V90-W90),0)+IF(AND('Debt Setup'!$H$15&lt;&gt;"",'Debt Setup'!$H$15&lt;'Debt Setup'!$H$11),MAX(0,AC89+Z90-AA90),0)+IF(AND('Debt Setup'!$H$16&lt;&gt;"",'Debt Setup'!$H$16&lt;'Debt Setup'!$H$11),MAX(0,AG89+AD90-AE90),0)+IF(AND('Debt Setup'!$H$17&lt;&gt;"",'Debt Setup'!$H$17&lt;'Debt Setup'!$H$11),MAX(0,AK89+AH90-AI90),0)+IF(AND('Debt Setup'!$H$18&lt;&gt;"",'Debt Setup'!$H$18&lt;'Debt Setup'!$H$11),MAX(0,AO89+AL90-AM90),0)+IF(AND('Debt Setup'!$H$19&lt;&gt;"",'Debt Setup'!$H$19&lt;'Debt Setup'!$H$11),MAX(0,AS89+AP90-AQ90),0)+IF(AND('Debt Setup'!$H$20&lt;&gt;"",'Debt Setup'!$H$20&lt;'Debt Setup'!$H$11),MAX(0,AW89+AT90-AU90),0)+IF(AND('Debt Setup'!$H$21&lt;&gt;"",'Debt Setup'!$H$21&lt;'Debt Setup'!$H$11),MAX(0,BA89+AX90-AY90),0))))))</x:f>
      </x:c>
      <x:c r="M90" s="54" t="str">
        <x:f>IF('Debt Setup'!$F$3=0,"",MAX(0,M89+J90-K90-L90))</x:f>
      </x:c>
      <x:c r="N90" s="54" t="str">
        <x:f>IF('Debt Setup'!$F$3=0,"",IF(Q89&lt;=0,0,Q89*'Debt Setup'!$D$12/100/12))</x:f>
      </x:c>
      <x:c r="O90" s="54" t="str">
        <x:f>IF('Debt Setup'!$F$3=0,"",IF('Debt Setup'!$H$12="",0,MIN('Debt Setup'!$E$12,MAX(0,Q89+N90))))</x:f>
      </x:c>
      <x:c r="P90" s="54" t="str">
        <x:f>IF('Debt Setup'!$F$3=0,"",IF('Debt Setup'!$H$12="",0,MIN(MAX(0,Q89+N90-O90),MAX(0,'Debt Setup'!$F$5-(G90+K90+O90+S90+W90+AA90+AE90+AI90+AM90+AQ90+AU90+AY90)-(IF(AND('Debt Setup'!$H$10&lt;&gt;"",'Debt Setup'!$H$10&lt;'Debt Setup'!$H$12),MAX(0,I89+F90-G90),0)+IF(AND('Debt Setup'!$H$11&lt;&gt;"",'Debt Setup'!$H$11&lt;'Debt Setup'!$H$12),MAX(0,M89+J90-K90),0)+IF(AND('Debt Setup'!$H$12&lt;&gt;"",'Debt Setup'!$H$12&lt;'Debt Setup'!$H$12),MAX(0,Q89+N90-O90),0)+IF(AND('Debt Setup'!$H$13&lt;&gt;"",'Debt Setup'!$H$13&lt;'Debt Setup'!$H$12),MAX(0,U89+R90-S90),0)+IF(AND('Debt Setup'!$H$14&lt;&gt;"",'Debt Setup'!$H$14&lt;'Debt Setup'!$H$12),MAX(0,Y89+V90-W90),0)+IF(AND('Debt Setup'!$H$15&lt;&gt;"",'Debt Setup'!$H$15&lt;'Debt Setup'!$H$12),MAX(0,AC89+Z90-AA90),0)+IF(AND('Debt Setup'!$H$16&lt;&gt;"",'Debt Setup'!$H$16&lt;'Debt Setup'!$H$12),MAX(0,AG89+AD90-AE90),0)+IF(AND('Debt Setup'!$H$17&lt;&gt;"",'Debt Setup'!$H$17&lt;'Debt Setup'!$H$12),MAX(0,AK89+AH90-AI90),0)+IF(AND('Debt Setup'!$H$18&lt;&gt;"",'Debt Setup'!$H$18&lt;'Debt Setup'!$H$12),MAX(0,AO89+AL90-AM90),0)+IF(AND('Debt Setup'!$H$19&lt;&gt;"",'Debt Setup'!$H$19&lt;'Debt Setup'!$H$12),MAX(0,AS89+AP90-AQ90),0)+IF(AND('Debt Setup'!$H$20&lt;&gt;"",'Debt Setup'!$H$20&lt;'Debt Setup'!$H$12),MAX(0,AW89+AT90-AU90),0)+IF(AND('Debt Setup'!$H$21&lt;&gt;"",'Debt Setup'!$H$21&lt;'Debt Setup'!$H$12),MAX(0,BA89+AX90-AY90),0))))))</x:f>
      </x:c>
      <x:c r="Q90" s="54" t="str">
        <x:f>IF('Debt Setup'!$F$3=0,"",MAX(0,Q89+N90-O90-P90))</x:f>
      </x:c>
      <x:c r="R90" s="54" t="str">
        <x:f>IF('Debt Setup'!$F$3=0,"",IF(U89&lt;=0,0,U89*'Debt Setup'!$D$13/100/12))</x:f>
      </x:c>
      <x:c r="S90" s="54" t="str">
        <x:f>IF('Debt Setup'!$F$3=0,"",IF('Debt Setup'!$H$13="",0,MIN('Debt Setup'!$E$13,MAX(0,U89+R90))))</x:f>
      </x:c>
      <x:c r="T90" s="54" t="str">
        <x:f>IF('Debt Setup'!$F$3=0,"",IF('Debt Setup'!$H$13="",0,MIN(MAX(0,U89+R90-S90),MAX(0,'Debt Setup'!$F$5-(G90+K90+O90+S90+W90+AA90+AE90+AI90+AM90+AQ90+AU90+AY90)-(IF(AND('Debt Setup'!$H$10&lt;&gt;"",'Debt Setup'!$H$10&lt;'Debt Setup'!$H$13),MAX(0,I89+F90-G90),0)+IF(AND('Debt Setup'!$H$11&lt;&gt;"",'Debt Setup'!$H$11&lt;'Debt Setup'!$H$13),MAX(0,M89+J90-K90),0)+IF(AND('Debt Setup'!$H$12&lt;&gt;"",'Debt Setup'!$H$12&lt;'Debt Setup'!$H$13),MAX(0,Q89+N90-O90),0)+IF(AND('Debt Setup'!$H$13&lt;&gt;"",'Debt Setup'!$H$13&lt;'Debt Setup'!$H$13),MAX(0,U89+R90-S90),0)+IF(AND('Debt Setup'!$H$14&lt;&gt;"",'Debt Setup'!$H$14&lt;'Debt Setup'!$H$13),MAX(0,Y89+V90-W90),0)+IF(AND('Debt Setup'!$H$15&lt;&gt;"",'Debt Setup'!$H$15&lt;'Debt Setup'!$H$13),MAX(0,AC89+Z90-AA90),0)+IF(AND('Debt Setup'!$H$16&lt;&gt;"",'Debt Setup'!$H$16&lt;'Debt Setup'!$H$13),MAX(0,AG89+AD90-AE90),0)+IF(AND('Debt Setup'!$H$17&lt;&gt;"",'Debt Setup'!$H$17&lt;'Debt Setup'!$H$13),MAX(0,AK89+AH90-AI90),0)+IF(AND('Debt Setup'!$H$18&lt;&gt;"",'Debt Setup'!$H$18&lt;'Debt Setup'!$H$13),MAX(0,AO89+AL90-AM90),0)+IF(AND('Debt Setup'!$H$19&lt;&gt;"",'Debt Setup'!$H$19&lt;'Debt Setup'!$H$13),MAX(0,AS89+AP90-AQ90),0)+IF(AND('Debt Setup'!$H$20&lt;&gt;"",'Debt Setup'!$H$20&lt;'Debt Setup'!$H$13),MAX(0,AW89+AT90-AU90),0)+IF(AND('Debt Setup'!$H$21&lt;&gt;"",'Debt Setup'!$H$21&lt;'Debt Setup'!$H$13),MAX(0,BA89+AX90-AY90),0))))))</x:f>
      </x:c>
      <x:c r="U90" s="54" t="str">
        <x:f>IF('Debt Setup'!$F$3=0,"",MAX(0,U89+R90-S90-T90))</x:f>
      </x:c>
      <x:c r="V90" s="54" t="str">
        <x:f>IF('Debt Setup'!$F$3=0,"",IF(Y89&lt;=0,0,Y89*'Debt Setup'!$D$14/100/12))</x:f>
      </x:c>
      <x:c r="W90" s="54" t="str">
        <x:f>IF('Debt Setup'!$F$3=0,"",IF('Debt Setup'!$H$14="",0,MIN('Debt Setup'!$E$14,MAX(0,Y89+V90))))</x:f>
      </x:c>
      <x:c r="X90" s="54" t="str">
        <x:f>IF('Debt Setup'!$F$3=0,"",IF('Debt Setup'!$H$14="",0,MIN(MAX(0,Y89+V90-W90),MAX(0,'Debt Setup'!$F$5-(G90+K90+O90+S90+W90+AA90+AE90+AI90+AM90+AQ90+AU90+AY90)-(IF(AND('Debt Setup'!$H$10&lt;&gt;"",'Debt Setup'!$H$10&lt;'Debt Setup'!$H$14),MAX(0,I89+F90-G90),0)+IF(AND('Debt Setup'!$H$11&lt;&gt;"",'Debt Setup'!$H$11&lt;'Debt Setup'!$H$14),MAX(0,M89+J90-K90),0)+IF(AND('Debt Setup'!$H$12&lt;&gt;"",'Debt Setup'!$H$12&lt;'Debt Setup'!$H$14),MAX(0,Q89+N90-O90),0)+IF(AND('Debt Setup'!$H$13&lt;&gt;"",'Debt Setup'!$H$13&lt;'Debt Setup'!$H$14),MAX(0,U89+R90-S90),0)+IF(AND('Debt Setup'!$H$14&lt;&gt;"",'Debt Setup'!$H$14&lt;'Debt Setup'!$H$14),MAX(0,Y89+V90-W90),0)+IF(AND('Debt Setup'!$H$15&lt;&gt;"",'Debt Setup'!$H$15&lt;'Debt Setup'!$H$14),MAX(0,AC89+Z90-AA90),0)+IF(AND('Debt Setup'!$H$16&lt;&gt;"",'Debt Setup'!$H$16&lt;'Debt Setup'!$H$14),MAX(0,AG89+AD90-AE90),0)+IF(AND('Debt Setup'!$H$17&lt;&gt;"",'Debt Setup'!$H$17&lt;'Debt Setup'!$H$14),MAX(0,AK89+AH90-AI90),0)+IF(AND('Debt Setup'!$H$18&lt;&gt;"",'Debt Setup'!$H$18&lt;'Debt Setup'!$H$14),MAX(0,AO89+AL90-AM90),0)+IF(AND('Debt Setup'!$H$19&lt;&gt;"",'Debt Setup'!$H$19&lt;'Debt Setup'!$H$14),MAX(0,AS89+AP90-AQ90),0)+IF(AND('Debt Setup'!$H$20&lt;&gt;"",'Debt Setup'!$H$20&lt;'Debt Setup'!$H$14),MAX(0,AW89+AT90-AU90),0)+IF(AND('Debt Setup'!$H$21&lt;&gt;"",'Debt Setup'!$H$21&lt;'Debt Setup'!$H$14),MAX(0,BA89+AX90-AY90),0))))))</x:f>
      </x:c>
      <x:c r="Y90" s="54" t="str">
        <x:f>IF('Debt Setup'!$F$3=0,"",MAX(0,Y89+V90-W90-X90))</x:f>
      </x:c>
      <x:c r="Z90" s="54" t="str">
        <x:f>IF('Debt Setup'!$F$3=0,"",IF(AC89&lt;=0,0,AC89*'Debt Setup'!$D$15/100/12))</x:f>
      </x:c>
      <x:c r="AA90" s="54" t="str">
        <x:f>IF('Debt Setup'!$F$3=0,"",IF('Debt Setup'!$H$15="",0,MIN('Debt Setup'!$E$15,MAX(0,AC89+Z90))))</x:f>
      </x:c>
      <x:c r="AB90" s="54" t="str">
        <x:f>IF('Debt Setup'!$F$3=0,"",IF('Debt Setup'!$H$15="",0,MIN(MAX(0,AC89+Z90-AA90),MAX(0,'Debt Setup'!$F$5-(G90+K90+O90+S90+W90+AA90+AE90+AI90+AM90+AQ90+AU90+AY90)-(IF(AND('Debt Setup'!$H$10&lt;&gt;"",'Debt Setup'!$H$10&lt;'Debt Setup'!$H$15),MAX(0,I89+F90-G90),0)+IF(AND('Debt Setup'!$H$11&lt;&gt;"",'Debt Setup'!$H$11&lt;'Debt Setup'!$H$15),MAX(0,M89+J90-K90),0)+IF(AND('Debt Setup'!$H$12&lt;&gt;"",'Debt Setup'!$H$12&lt;'Debt Setup'!$H$15),MAX(0,Q89+N90-O90),0)+IF(AND('Debt Setup'!$H$13&lt;&gt;"",'Debt Setup'!$H$13&lt;'Debt Setup'!$H$15),MAX(0,U89+R90-S90),0)+IF(AND('Debt Setup'!$H$14&lt;&gt;"",'Debt Setup'!$H$14&lt;'Debt Setup'!$H$15),MAX(0,Y89+V90-W90),0)+IF(AND('Debt Setup'!$H$15&lt;&gt;"",'Debt Setup'!$H$15&lt;'Debt Setup'!$H$15),MAX(0,AC89+Z90-AA90),0)+IF(AND('Debt Setup'!$H$16&lt;&gt;"",'Debt Setup'!$H$16&lt;'Debt Setup'!$H$15),MAX(0,AG89+AD90-AE90),0)+IF(AND('Debt Setup'!$H$17&lt;&gt;"",'Debt Setup'!$H$17&lt;'Debt Setup'!$H$15),MAX(0,AK89+AH90-AI90),0)+IF(AND('Debt Setup'!$H$18&lt;&gt;"",'Debt Setup'!$H$18&lt;'Debt Setup'!$H$15),MAX(0,AO89+AL90-AM90),0)+IF(AND('Debt Setup'!$H$19&lt;&gt;"",'Debt Setup'!$H$19&lt;'Debt Setup'!$H$15),MAX(0,AS89+AP90-AQ90),0)+IF(AND('Debt Setup'!$H$20&lt;&gt;"",'Debt Setup'!$H$20&lt;'Debt Setup'!$H$15),MAX(0,AW89+AT90-AU90),0)+IF(AND('Debt Setup'!$H$21&lt;&gt;"",'Debt Setup'!$H$21&lt;'Debt Setup'!$H$15),MAX(0,BA89+AX90-AY90),0))))))</x:f>
      </x:c>
      <x:c r="AC90" s="54" t="str">
        <x:f>IF('Debt Setup'!$F$3=0,"",MAX(0,AC89+Z90-AA90-AB90))</x:f>
      </x:c>
      <x:c r="AD90" s="54" t="str">
        <x:f>IF('Debt Setup'!$F$3=0,"",IF(AG89&lt;=0,0,AG89*'Debt Setup'!$D$16/100/12))</x:f>
      </x:c>
      <x:c r="AE90" s="54" t="str">
        <x:f>IF('Debt Setup'!$F$3=0,"",IF('Debt Setup'!$H$16="",0,MIN('Debt Setup'!$E$16,MAX(0,AG89+AD90))))</x:f>
      </x:c>
      <x:c r="AF90" s="54" t="str">
        <x:f>IF('Debt Setup'!$F$3=0,"",IF('Debt Setup'!$H$16="",0,MIN(MAX(0,AG89+AD90-AE90),MAX(0,'Debt Setup'!$F$5-(G90+K90+O90+S90+W90+AA90+AE90+AI90+AM90+AQ90+AU90+AY90)-(IF(AND('Debt Setup'!$H$10&lt;&gt;"",'Debt Setup'!$H$10&lt;'Debt Setup'!$H$16),MAX(0,I89+F90-G90),0)+IF(AND('Debt Setup'!$H$11&lt;&gt;"",'Debt Setup'!$H$11&lt;'Debt Setup'!$H$16),MAX(0,M89+J90-K90),0)+IF(AND('Debt Setup'!$H$12&lt;&gt;"",'Debt Setup'!$H$12&lt;'Debt Setup'!$H$16),MAX(0,Q89+N90-O90),0)+IF(AND('Debt Setup'!$H$13&lt;&gt;"",'Debt Setup'!$H$13&lt;'Debt Setup'!$H$16),MAX(0,U89+R90-S90),0)+IF(AND('Debt Setup'!$H$14&lt;&gt;"",'Debt Setup'!$H$14&lt;'Debt Setup'!$H$16),MAX(0,Y89+V90-W90),0)+IF(AND('Debt Setup'!$H$15&lt;&gt;"",'Debt Setup'!$H$15&lt;'Debt Setup'!$H$16),MAX(0,AC89+Z90-AA90),0)+IF(AND('Debt Setup'!$H$16&lt;&gt;"",'Debt Setup'!$H$16&lt;'Debt Setup'!$H$16),MAX(0,AG89+AD90-AE90),0)+IF(AND('Debt Setup'!$H$17&lt;&gt;"",'Debt Setup'!$H$17&lt;'Debt Setup'!$H$16),MAX(0,AK89+AH90-AI90),0)+IF(AND('Debt Setup'!$H$18&lt;&gt;"",'Debt Setup'!$H$18&lt;'Debt Setup'!$H$16),MAX(0,AO89+AL90-AM90),0)+IF(AND('Debt Setup'!$H$19&lt;&gt;"",'Debt Setup'!$H$19&lt;'Debt Setup'!$H$16),MAX(0,AS89+AP90-AQ90),0)+IF(AND('Debt Setup'!$H$20&lt;&gt;"",'Debt Setup'!$H$20&lt;'Debt Setup'!$H$16),MAX(0,AW89+AT90-AU90),0)+IF(AND('Debt Setup'!$H$21&lt;&gt;"",'Debt Setup'!$H$21&lt;'Debt Setup'!$H$16),MAX(0,BA89+AX90-AY90),0))))))</x:f>
      </x:c>
      <x:c r="AG90" s="54" t="str">
        <x:f>IF('Debt Setup'!$F$3=0,"",MAX(0,AG89+AD90-AE90-AF90))</x:f>
      </x:c>
      <x:c r="AH90" s="54" t="str">
        <x:f>IF('Debt Setup'!$F$3=0,"",IF(AK89&lt;=0,0,AK89*'Debt Setup'!$D$17/100/12))</x:f>
      </x:c>
      <x:c r="AI90" s="54" t="str">
        <x:f>IF('Debt Setup'!$F$3=0,"",IF('Debt Setup'!$H$17="",0,MIN('Debt Setup'!$E$17,MAX(0,AK89+AH90))))</x:f>
      </x:c>
      <x:c r="AJ90" s="54" t="str">
        <x:f>IF('Debt Setup'!$F$3=0,"",IF('Debt Setup'!$H$17="",0,MIN(MAX(0,AK89+AH90-AI90),MAX(0,'Debt Setup'!$F$5-(G90+K90+O90+S90+W90+AA90+AE90+AI90+AM90+AQ90+AU90+AY90)-(IF(AND('Debt Setup'!$H$10&lt;&gt;"",'Debt Setup'!$H$10&lt;'Debt Setup'!$H$17),MAX(0,I89+F90-G90),0)+IF(AND('Debt Setup'!$H$11&lt;&gt;"",'Debt Setup'!$H$11&lt;'Debt Setup'!$H$17),MAX(0,M89+J90-K90),0)+IF(AND('Debt Setup'!$H$12&lt;&gt;"",'Debt Setup'!$H$12&lt;'Debt Setup'!$H$17),MAX(0,Q89+N90-O90),0)+IF(AND('Debt Setup'!$H$13&lt;&gt;"",'Debt Setup'!$H$13&lt;'Debt Setup'!$H$17),MAX(0,U89+R90-S90),0)+IF(AND('Debt Setup'!$H$14&lt;&gt;"",'Debt Setup'!$H$14&lt;'Debt Setup'!$H$17),MAX(0,Y89+V90-W90),0)+IF(AND('Debt Setup'!$H$15&lt;&gt;"",'Debt Setup'!$H$15&lt;'Debt Setup'!$H$17),MAX(0,AC89+Z90-AA90),0)+IF(AND('Debt Setup'!$H$16&lt;&gt;"",'Debt Setup'!$H$16&lt;'Debt Setup'!$H$17),MAX(0,AG89+AD90-AE90),0)+IF(AND('Debt Setup'!$H$17&lt;&gt;"",'Debt Setup'!$H$17&lt;'Debt Setup'!$H$17),MAX(0,AK89+AH90-AI90),0)+IF(AND('Debt Setup'!$H$18&lt;&gt;"",'Debt Setup'!$H$18&lt;'Debt Setup'!$H$17),MAX(0,AO89+AL90-AM90),0)+IF(AND('Debt Setup'!$H$19&lt;&gt;"",'Debt Setup'!$H$19&lt;'Debt Setup'!$H$17),MAX(0,AS89+AP90-AQ90),0)+IF(AND('Debt Setup'!$H$20&lt;&gt;"",'Debt Setup'!$H$20&lt;'Debt Setup'!$H$17),MAX(0,AW89+AT90-AU90),0)+IF(AND('Debt Setup'!$H$21&lt;&gt;"",'Debt Setup'!$H$21&lt;'Debt Setup'!$H$17),MAX(0,BA89+AX90-AY90),0))))))</x:f>
      </x:c>
      <x:c r="AK90" s="54" t="str">
        <x:f>IF('Debt Setup'!$F$3=0,"",MAX(0,AK89+AH90-AI90-AJ90))</x:f>
      </x:c>
      <x:c r="AL90" s="54" t="str">
        <x:f>IF('Debt Setup'!$F$3=0,"",IF(AO89&lt;=0,0,AO89*'Debt Setup'!$D$18/100/12))</x:f>
      </x:c>
      <x:c r="AM90" s="54" t="str">
        <x:f>IF('Debt Setup'!$F$3=0,"",IF('Debt Setup'!$H$18="",0,MIN('Debt Setup'!$E$18,MAX(0,AO89+AL90))))</x:f>
      </x:c>
      <x:c r="AN90" s="54" t="str">
        <x:f>IF('Debt Setup'!$F$3=0,"",IF('Debt Setup'!$H$18="",0,MIN(MAX(0,AO89+AL90-AM90),MAX(0,'Debt Setup'!$F$5-(G90+K90+O90+S90+W90+AA90+AE90+AI90+AM90+AQ90+AU90+AY90)-(IF(AND('Debt Setup'!$H$10&lt;&gt;"",'Debt Setup'!$H$10&lt;'Debt Setup'!$H$18),MAX(0,I89+F90-G90),0)+IF(AND('Debt Setup'!$H$11&lt;&gt;"",'Debt Setup'!$H$11&lt;'Debt Setup'!$H$18),MAX(0,M89+J90-K90),0)+IF(AND('Debt Setup'!$H$12&lt;&gt;"",'Debt Setup'!$H$12&lt;'Debt Setup'!$H$18),MAX(0,Q89+N90-O90),0)+IF(AND('Debt Setup'!$H$13&lt;&gt;"",'Debt Setup'!$H$13&lt;'Debt Setup'!$H$18),MAX(0,U89+R90-S90),0)+IF(AND('Debt Setup'!$H$14&lt;&gt;"",'Debt Setup'!$H$14&lt;'Debt Setup'!$H$18),MAX(0,Y89+V90-W90),0)+IF(AND('Debt Setup'!$H$15&lt;&gt;"",'Debt Setup'!$H$15&lt;'Debt Setup'!$H$18),MAX(0,AC89+Z90-AA90),0)+IF(AND('Debt Setup'!$H$16&lt;&gt;"",'Debt Setup'!$H$16&lt;'Debt Setup'!$H$18),MAX(0,AG89+AD90-AE90),0)+IF(AND('Debt Setup'!$H$17&lt;&gt;"",'Debt Setup'!$H$17&lt;'Debt Setup'!$H$18),MAX(0,AK89+AH90-AI90),0)+IF(AND('Debt Setup'!$H$18&lt;&gt;"",'Debt Setup'!$H$18&lt;'Debt Setup'!$H$18),MAX(0,AO89+AL90-AM90),0)+IF(AND('Debt Setup'!$H$19&lt;&gt;"",'Debt Setup'!$H$19&lt;'Debt Setup'!$H$18),MAX(0,AS89+AP90-AQ90),0)+IF(AND('Debt Setup'!$H$20&lt;&gt;"",'Debt Setup'!$H$20&lt;'Debt Setup'!$H$18),MAX(0,AW89+AT90-AU90),0)+IF(AND('Debt Setup'!$H$21&lt;&gt;"",'Debt Setup'!$H$21&lt;'Debt Setup'!$H$18),MAX(0,BA89+AX90-AY90),0))))))</x:f>
      </x:c>
      <x:c r="AO90" s="54" t="str">
        <x:f>IF('Debt Setup'!$F$3=0,"",MAX(0,AO89+AL90-AM90-AN90))</x:f>
      </x:c>
      <x:c r="AP90" s="54" t="str">
        <x:f>IF('Debt Setup'!$F$3=0,"",IF(AS89&lt;=0,0,AS89*'Debt Setup'!$D$19/100/12))</x:f>
      </x:c>
      <x:c r="AQ90" s="54" t="str">
        <x:f>IF('Debt Setup'!$F$3=0,"",IF('Debt Setup'!$H$19="",0,MIN('Debt Setup'!$E$19,MAX(0,AS89+AP90))))</x:f>
      </x:c>
      <x:c r="AR90" s="54" t="str">
        <x:f>IF('Debt Setup'!$F$3=0,"",IF('Debt Setup'!$H$19="",0,MIN(MAX(0,AS89+AP90-AQ90),MAX(0,'Debt Setup'!$F$5-(G90+K90+O90+S90+W90+AA90+AE90+AI90+AM90+AQ90+AU90+AY90)-(IF(AND('Debt Setup'!$H$10&lt;&gt;"",'Debt Setup'!$H$10&lt;'Debt Setup'!$H$19),MAX(0,I89+F90-G90),0)+IF(AND('Debt Setup'!$H$11&lt;&gt;"",'Debt Setup'!$H$11&lt;'Debt Setup'!$H$19),MAX(0,M89+J90-K90),0)+IF(AND('Debt Setup'!$H$12&lt;&gt;"",'Debt Setup'!$H$12&lt;'Debt Setup'!$H$19),MAX(0,Q89+N90-O90),0)+IF(AND('Debt Setup'!$H$13&lt;&gt;"",'Debt Setup'!$H$13&lt;'Debt Setup'!$H$19),MAX(0,U89+R90-S90),0)+IF(AND('Debt Setup'!$H$14&lt;&gt;"",'Debt Setup'!$H$14&lt;'Debt Setup'!$H$19),MAX(0,Y89+V90-W90),0)+IF(AND('Debt Setup'!$H$15&lt;&gt;"",'Debt Setup'!$H$15&lt;'Debt Setup'!$H$19),MAX(0,AC89+Z90-AA90),0)+IF(AND('Debt Setup'!$H$16&lt;&gt;"",'Debt Setup'!$H$16&lt;'Debt Setup'!$H$19),MAX(0,AG89+AD90-AE90),0)+IF(AND('Debt Setup'!$H$17&lt;&gt;"",'Debt Setup'!$H$17&lt;'Debt Setup'!$H$19),MAX(0,AK89+AH90-AI90),0)+IF(AND('Debt Setup'!$H$18&lt;&gt;"",'Debt Setup'!$H$18&lt;'Debt Setup'!$H$19),MAX(0,AO89+AL90-AM90),0)+IF(AND('Debt Setup'!$H$19&lt;&gt;"",'Debt Setup'!$H$19&lt;'Debt Setup'!$H$19),MAX(0,AS89+AP90-AQ90),0)+IF(AND('Debt Setup'!$H$20&lt;&gt;"",'Debt Setup'!$H$20&lt;'Debt Setup'!$H$19),MAX(0,AW89+AT90-AU90),0)+IF(AND('Debt Setup'!$H$21&lt;&gt;"",'Debt Setup'!$H$21&lt;'Debt Setup'!$H$19),MAX(0,BA89+AX90-AY90),0))))))</x:f>
      </x:c>
      <x:c r="AS90" s="54" t="str">
        <x:f>IF('Debt Setup'!$F$3=0,"",MAX(0,AS89+AP90-AQ90-AR90))</x:f>
      </x:c>
      <x:c r="AT90" s="54" t="str">
        <x:f>IF('Debt Setup'!$F$3=0,"",IF(AW89&lt;=0,0,AW89*'Debt Setup'!$D$20/100/12))</x:f>
      </x:c>
      <x:c r="AU90" s="54" t="str">
        <x:f>IF('Debt Setup'!$F$3=0,"",IF('Debt Setup'!$H$20="",0,MIN('Debt Setup'!$E$20,MAX(0,AW89+AT90))))</x:f>
      </x:c>
      <x:c r="AV90" s="54" t="str">
        <x:f>IF('Debt Setup'!$F$3=0,"",IF('Debt Setup'!$H$20="",0,MIN(MAX(0,AW89+AT90-AU90),MAX(0,'Debt Setup'!$F$5-(G90+K90+O90+S90+W90+AA90+AE90+AI90+AM90+AQ90+AU90+AY90)-(IF(AND('Debt Setup'!$H$10&lt;&gt;"",'Debt Setup'!$H$10&lt;'Debt Setup'!$H$20),MAX(0,I89+F90-G90),0)+IF(AND('Debt Setup'!$H$11&lt;&gt;"",'Debt Setup'!$H$11&lt;'Debt Setup'!$H$20),MAX(0,M89+J90-K90),0)+IF(AND('Debt Setup'!$H$12&lt;&gt;"",'Debt Setup'!$H$12&lt;'Debt Setup'!$H$20),MAX(0,Q89+N90-O90),0)+IF(AND('Debt Setup'!$H$13&lt;&gt;"",'Debt Setup'!$H$13&lt;'Debt Setup'!$H$20),MAX(0,U89+R90-S90),0)+IF(AND('Debt Setup'!$H$14&lt;&gt;"",'Debt Setup'!$H$14&lt;'Debt Setup'!$H$20),MAX(0,Y89+V90-W90),0)+IF(AND('Debt Setup'!$H$15&lt;&gt;"",'Debt Setup'!$H$15&lt;'Debt Setup'!$H$20),MAX(0,AC89+Z90-AA90),0)+IF(AND('Debt Setup'!$H$16&lt;&gt;"",'Debt Setup'!$H$16&lt;'Debt Setup'!$H$20),MAX(0,AG89+AD90-AE90),0)+IF(AND('Debt Setup'!$H$17&lt;&gt;"",'Debt Setup'!$H$17&lt;'Debt Setup'!$H$20),MAX(0,AK89+AH90-AI90),0)+IF(AND('Debt Setup'!$H$18&lt;&gt;"",'Debt Setup'!$H$18&lt;'Debt Setup'!$H$20),MAX(0,AO89+AL90-AM90),0)+IF(AND('Debt Setup'!$H$19&lt;&gt;"",'Debt Setup'!$H$19&lt;'Debt Setup'!$H$20),MAX(0,AS89+AP90-AQ90),0)+IF(AND('Debt Setup'!$H$20&lt;&gt;"",'Debt Setup'!$H$20&lt;'Debt Setup'!$H$20),MAX(0,AW89+AT90-AU90),0)+IF(AND('Debt Setup'!$H$21&lt;&gt;"",'Debt Setup'!$H$21&lt;'Debt Setup'!$H$20),MAX(0,BA89+AX90-AY90),0))))))</x:f>
      </x:c>
      <x:c r="AW90" s="54" t="str">
        <x:f>IF('Debt Setup'!$F$3=0,"",MAX(0,AW89+AT90-AU90-AV90))</x:f>
      </x:c>
      <x:c r="AX90" s="54" t="str">
        <x:f>IF('Debt Setup'!$F$3=0,"",IF(BA89&lt;=0,0,BA89*'Debt Setup'!$D$21/100/12))</x:f>
      </x:c>
      <x:c r="AY90" s="54" t="str">
        <x:f>IF('Debt Setup'!$F$3=0,"",IF('Debt Setup'!$H$21="",0,MIN('Debt Setup'!$E$21,MAX(0,BA89+AX90))))</x:f>
      </x:c>
      <x:c r="AZ90" s="54" t="str">
        <x:f>IF('Debt Setup'!$F$3=0,"",IF('Debt Setup'!$H$21="",0,MIN(MAX(0,BA89+AX90-AY90),MAX(0,'Debt Setup'!$F$5-(G90+K90+O90+S90+W90+AA90+AE90+AI90+AM90+AQ90+AU90+AY90)-(IF(AND('Debt Setup'!$H$10&lt;&gt;"",'Debt Setup'!$H$10&lt;'Debt Setup'!$H$21),MAX(0,I89+F90-G90),0)+IF(AND('Debt Setup'!$H$11&lt;&gt;"",'Debt Setup'!$H$11&lt;'Debt Setup'!$H$21),MAX(0,M89+J90-K90),0)+IF(AND('Debt Setup'!$H$12&lt;&gt;"",'Debt Setup'!$H$12&lt;'Debt Setup'!$H$21),MAX(0,Q89+N90-O90),0)+IF(AND('Debt Setup'!$H$13&lt;&gt;"",'Debt Setup'!$H$13&lt;'Debt Setup'!$H$21),MAX(0,U89+R90-S90),0)+IF(AND('Debt Setup'!$H$14&lt;&gt;"",'Debt Setup'!$H$14&lt;'Debt Setup'!$H$21),MAX(0,Y89+V90-W90),0)+IF(AND('Debt Setup'!$H$15&lt;&gt;"",'Debt Setup'!$H$15&lt;'Debt Setup'!$H$21),MAX(0,AC89+Z90-AA90),0)+IF(AND('Debt Setup'!$H$16&lt;&gt;"",'Debt Setup'!$H$16&lt;'Debt Setup'!$H$21),MAX(0,AG89+AD90-AE90),0)+IF(AND('Debt Setup'!$H$17&lt;&gt;"",'Debt Setup'!$H$17&lt;'Debt Setup'!$H$21),MAX(0,AK89+AH90-AI90),0)+IF(AND('Debt Setup'!$H$18&lt;&gt;"",'Debt Setup'!$H$18&lt;'Debt Setup'!$H$21),MAX(0,AO89+AL90-AM90),0)+IF(AND('Debt Setup'!$H$19&lt;&gt;"",'Debt Setup'!$H$19&lt;'Debt Setup'!$H$21),MAX(0,AS89+AP90-AQ90),0)+IF(AND('Debt Setup'!$H$20&lt;&gt;"",'Debt Setup'!$H$20&lt;'Debt Setup'!$H$21),MAX(0,AW89+AT90-AU90),0)+IF(AND('Debt Setup'!$H$21&lt;&gt;"",'Debt Setup'!$H$21&lt;'Debt Setup'!$H$21),MAX(0,BA89+AX90-AY90),0))))))</x:f>
      </x:c>
      <x:c r="BA90" s="54" t="str">
        <x:f>IF('Debt Setup'!$F$3=0,"",MAX(0,BA89+AX90-AY90-AZ90))</x:f>
      </x:c>
    </x:row>
    <x:row r="91">
      <x:c r="A91" t="n">
        <x:v>86</x:v>
      </x:c>
      <x:c r="B91" s="86" t="str">
        <x:f>IF('Debt Setup'!$F$3=0,"",DATE(YEAR('Debt Setup'!$B$6),MONTH('Debt Setup'!$B$6)+A91-1,1))</x:f>
      </x:c>
      <x:c r="C91" s="54" t="str">
        <x:f>IF('Debt Setup'!$F$3=0,"",I91+M91+Q91+U91+Y91+AC91+AG91+AK91+AO91+AS91+AW91+BA91)</x:f>
      </x:c>
      <x:c r="D91" s="54" t="str">
        <x:f>IF('Debt Setup'!$F$3=0,"",G91+H91+K91+L91+O91+P91+S91+T91+W91+X91+AA91+AB91+AE91+AF91+AI91+AJ91+AM91+AN91+AQ91+AR91+AU91+AV91+AY91+AZ91)</x:f>
      </x:c>
      <x:c r="E91" s="54" t="str">
        <x:f>IF('Debt Setup'!$F$3=0,"",F91+J91+N91+R91+V91+Z91+AD91+AH91+AL91+AP91+AT91+AX91)</x:f>
      </x:c>
      <x:c r="F91" s="54" t="str">
        <x:f>IF('Debt Setup'!$F$3=0,"",IF(I90&lt;=0,0,I90*'Debt Setup'!$D$10/100/12))</x:f>
      </x:c>
      <x:c r="G91" s="54" t="str">
        <x:f>IF('Debt Setup'!$F$3=0,"",IF('Debt Setup'!$H$10="",0,MIN('Debt Setup'!$E$10,MAX(0,I90+F91))))</x:f>
      </x:c>
      <x:c r="H91" s="54" t="str">
        <x:f>IF('Debt Setup'!$F$3=0,"",IF('Debt Setup'!$H$10="",0,MIN(MAX(0,I90+F91-G91),MAX(0,'Debt Setup'!$F$5-(G91+K91+O91+S91+W91+AA91+AE91+AI91+AM91+AQ91+AU91+AY91)-(IF(AND('Debt Setup'!$H$10&lt;&gt;"",'Debt Setup'!$H$10&lt;'Debt Setup'!$H$10),MAX(0,I90+F91-G91),0)+IF(AND('Debt Setup'!$H$11&lt;&gt;"",'Debt Setup'!$H$11&lt;'Debt Setup'!$H$10),MAX(0,M90+J91-K91),0)+IF(AND('Debt Setup'!$H$12&lt;&gt;"",'Debt Setup'!$H$12&lt;'Debt Setup'!$H$10),MAX(0,Q90+N91-O91),0)+IF(AND('Debt Setup'!$H$13&lt;&gt;"",'Debt Setup'!$H$13&lt;'Debt Setup'!$H$10),MAX(0,U90+R91-S91),0)+IF(AND('Debt Setup'!$H$14&lt;&gt;"",'Debt Setup'!$H$14&lt;'Debt Setup'!$H$10),MAX(0,Y90+V91-W91),0)+IF(AND('Debt Setup'!$H$15&lt;&gt;"",'Debt Setup'!$H$15&lt;'Debt Setup'!$H$10),MAX(0,AC90+Z91-AA91),0)+IF(AND('Debt Setup'!$H$16&lt;&gt;"",'Debt Setup'!$H$16&lt;'Debt Setup'!$H$10),MAX(0,AG90+AD91-AE91),0)+IF(AND('Debt Setup'!$H$17&lt;&gt;"",'Debt Setup'!$H$17&lt;'Debt Setup'!$H$10),MAX(0,AK90+AH91-AI91),0)+IF(AND('Debt Setup'!$H$18&lt;&gt;"",'Debt Setup'!$H$18&lt;'Debt Setup'!$H$10),MAX(0,AO90+AL91-AM91),0)+IF(AND('Debt Setup'!$H$19&lt;&gt;"",'Debt Setup'!$H$19&lt;'Debt Setup'!$H$10),MAX(0,AS90+AP91-AQ91),0)+IF(AND('Debt Setup'!$H$20&lt;&gt;"",'Debt Setup'!$H$20&lt;'Debt Setup'!$H$10),MAX(0,AW90+AT91-AU91),0)+IF(AND('Debt Setup'!$H$21&lt;&gt;"",'Debt Setup'!$H$21&lt;'Debt Setup'!$H$10),MAX(0,BA90+AX91-AY91),0))))))</x:f>
      </x:c>
      <x:c r="I91" s="54" t="str">
        <x:f>IF('Debt Setup'!$F$3=0,"",MAX(0,I90+F91-G91-H91))</x:f>
      </x:c>
      <x:c r="J91" s="54" t="str">
        <x:f>IF('Debt Setup'!$F$3=0,"",IF(M90&lt;=0,0,M90*'Debt Setup'!$D$11/100/12))</x:f>
      </x:c>
      <x:c r="K91" s="54" t="str">
        <x:f>IF('Debt Setup'!$F$3=0,"",IF('Debt Setup'!$H$11="",0,MIN('Debt Setup'!$E$11,MAX(0,M90+J91))))</x:f>
      </x:c>
      <x:c r="L91" s="54" t="str">
        <x:f>IF('Debt Setup'!$F$3=0,"",IF('Debt Setup'!$H$11="",0,MIN(MAX(0,M90+J91-K91),MAX(0,'Debt Setup'!$F$5-(G91+K91+O91+S91+W91+AA91+AE91+AI91+AM91+AQ91+AU91+AY91)-(IF(AND('Debt Setup'!$H$10&lt;&gt;"",'Debt Setup'!$H$10&lt;'Debt Setup'!$H$11),MAX(0,I90+F91-G91),0)+IF(AND('Debt Setup'!$H$11&lt;&gt;"",'Debt Setup'!$H$11&lt;'Debt Setup'!$H$11),MAX(0,M90+J91-K91),0)+IF(AND('Debt Setup'!$H$12&lt;&gt;"",'Debt Setup'!$H$12&lt;'Debt Setup'!$H$11),MAX(0,Q90+N91-O91),0)+IF(AND('Debt Setup'!$H$13&lt;&gt;"",'Debt Setup'!$H$13&lt;'Debt Setup'!$H$11),MAX(0,U90+R91-S91),0)+IF(AND('Debt Setup'!$H$14&lt;&gt;"",'Debt Setup'!$H$14&lt;'Debt Setup'!$H$11),MAX(0,Y90+V91-W91),0)+IF(AND('Debt Setup'!$H$15&lt;&gt;"",'Debt Setup'!$H$15&lt;'Debt Setup'!$H$11),MAX(0,AC90+Z91-AA91),0)+IF(AND('Debt Setup'!$H$16&lt;&gt;"",'Debt Setup'!$H$16&lt;'Debt Setup'!$H$11),MAX(0,AG90+AD91-AE91),0)+IF(AND('Debt Setup'!$H$17&lt;&gt;"",'Debt Setup'!$H$17&lt;'Debt Setup'!$H$11),MAX(0,AK90+AH91-AI91),0)+IF(AND('Debt Setup'!$H$18&lt;&gt;"",'Debt Setup'!$H$18&lt;'Debt Setup'!$H$11),MAX(0,AO90+AL91-AM91),0)+IF(AND('Debt Setup'!$H$19&lt;&gt;"",'Debt Setup'!$H$19&lt;'Debt Setup'!$H$11),MAX(0,AS90+AP91-AQ91),0)+IF(AND('Debt Setup'!$H$20&lt;&gt;"",'Debt Setup'!$H$20&lt;'Debt Setup'!$H$11),MAX(0,AW90+AT91-AU91),0)+IF(AND('Debt Setup'!$H$21&lt;&gt;"",'Debt Setup'!$H$21&lt;'Debt Setup'!$H$11),MAX(0,BA90+AX91-AY91),0))))))</x:f>
      </x:c>
      <x:c r="M91" s="54" t="str">
        <x:f>IF('Debt Setup'!$F$3=0,"",MAX(0,M90+J91-K91-L91))</x:f>
      </x:c>
      <x:c r="N91" s="54" t="str">
        <x:f>IF('Debt Setup'!$F$3=0,"",IF(Q90&lt;=0,0,Q90*'Debt Setup'!$D$12/100/12))</x:f>
      </x:c>
      <x:c r="O91" s="54" t="str">
        <x:f>IF('Debt Setup'!$F$3=0,"",IF('Debt Setup'!$H$12="",0,MIN('Debt Setup'!$E$12,MAX(0,Q90+N91))))</x:f>
      </x:c>
      <x:c r="P91" s="54" t="str">
        <x:f>IF('Debt Setup'!$F$3=0,"",IF('Debt Setup'!$H$12="",0,MIN(MAX(0,Q90+N91-O91),MAX(0,'Debt Setup'!$F$5-(G91+K91+O91+S91+W91+AA91+AE91+AI91+AM91+AQ91+AU91+AY91)-(IF(AND('Debt Setup'!$H$10&lt;&gt;"",'Debt Setup'!$H$10&lt;'Debt Setup'!$H$12),MAX(0,I90+F91-G91),0)+IF(AND('Debt Setup'!$H$11&lt;&gt;"",'Debt Setup'!$H$11&lt;'Debt Setup'!$H$12),MAX(0,M90+J91-K91),0)+IF(AND('Debt Setup'!$H$12&lt;&gt;"",'Debt Setup'!$H$12&lt;'Debt Setup'!$H$12),MAX(0,Q90+N91-O91),0)+IF(AND('Debt Setup'!$H$13&lt;&gt;"",'Debt Setup'!$H$13&lt;'Debt Setup'!$H$12),MAX(0,U90+R91-S91),0)+IF(AND('Debt Setup'!$H$14&lt;&gt;"",'Debt Setup'!$H$14&lt;'Debt Setup'!$H$12),MAX(0,Y90+V91-W91),0)+IF(AND('Debt Setup'!$H$15&lt;&gt;"",'Debt Setup'!$H$15&lt;'Debt Setup'!$H$12),MAX(0,AC90+Z91-AA91),0)+IF(AND('Debt Setup'!$H$16&lt;&gt;"",'Debt Setup'!$H$16&lt;'Debt Setup'!$H$12),MAX(0,AG90+AD91-AE91),0)+IF(AND('Debt Setup'!$H$17&lt;&gt;"",'Debt Setup'!$H$17&lt;'Debt Setup'!$H$12),MAX(0,AK90+AH91-AI91),0)+IF(AND('Debt Setup'!$H$18&lt;&gt;"",'Debt Setup'!$H$18&lt;'Debt Setup'!$H$12),MAX(0,AO90+AL91-AM91),0)+IF(AND('Debt Setup'!$H$19&lt;&gt;"",'Debt Setup'!$H$19&lt;'Debt Setup'!$H$12),MAX(0,AS90+AP91-AQ91),0)+IF(AND('Debt Setup'!$H$20&lt;&gt;"",'Debt Setup'!$H$20&lt;'Debt Setup'!$H$12),MAX(0,AW90+AT91-AU91),0)+IF(AND('Debt Setup'!$H$21&lt;&gt;"",'Debt Setup'!$H$21&lt;'Debt Setup'!$H$12),MAX(0,BA90+AX91-AY91),0))))))</x:f>
      </x:c>
      <x:c r="Q91" s="54" t="str">
        <x:f>IF('Debt Setup'!$F$3=0,"",MAX(0,Q90+N91-O91-P91))</x:f>
      </x:c>
      <x:c r="R91" s="54" t="str">
        <x:f>IF('Debt Setup'!$F$3=0,"",IF(U90&lt;=0,0,U90*'Debt Setup'!$D$13/100/12))</x:f>
      </x:c>
      <x:c r="S91" s="54" t="str">
        <x:f>IF('Debt Setup'!$F$3=0,"",IF('Debt Setup'!$H$13="",0,MIN('Debt Setup'!$E$13,MAX(0,U90+R91))))</x:f>
      </x:c>
      <x:c r="T91" s="54" t="str">
        <x:f>IF('Debt Setup'!$F$3=0,"",IF('Debt Setup'!$H$13="",0,MIN(MAX(0,U90+R91-S91),MAX(0,'Debt Setup'!$F$5-(G91+K91+O91+S91+W91+AA91+AE91+AI91+AM91+AQ91+AU91+AY91)-(IF(AND('Debt Setup'!$H$10&lt;&gt;"",'Debt Setup'!$H$10&lt;'Debt Setup'!$H$13),MAX(0,I90+F91-G91),0)+IF(AND('Debt Setup'!$H$11&lt;&gt;"",'Debt Setup'!$H$11&lt;'Debt Setup'!$H$13),MAX(0,M90+J91-K91),0)+IF(AND('Debt Setup'!$H$12&lt;&gt;"",'Debt Setup'!$H$12&lt;'Debt Setup'!$H$13),MAX(0,Q90+N91-O91),0)+IF(AND('Debt Setup'!$H$13&lt;&gt;"",'Debt Setup'!$H$13&lt;'Debt Setup'!$H$13),MAX(0,U90+R91-S91),0)+IF(AND('Debt Setup'!$H$14&lt;&gt;"",'Debt Setup'!$H$14&lt;'Debt Setup'!$H$13),MAX(0,Y90+V91-W91),0)+IF(AND('Debt Setup'!$H$15&lt;&gt;"",'Debt Setup'!$H$15&lt;'Debt Setup'!$H$13),MAX(0,AC90+Z91-AA91),0)+IF(AND('Debt Setup'!$H$16&lt;&gt;"",'Debt Setup'!$H$16&lt;'Debt Setup'!$H$13),MAX(0,AG90+AD91-AE91),0)+IF(AND('Debt Setup'!$H$17&lt;&gt;"",'Debt Setup'!$H$17&lt;'Debt Setup'!$H$13),MAX(0,AK90+AH91-AI91),0)+IF(AND('Debt Setup'!$H$18&lt;&gt;"",'Debt Setup'!$H$18&lt;'Debt Setup'!$H$13),MAX(0,AO90+AL91-AM91),0)+IF(AND('Debt Setup'!$H$19&lt;&gt;"",'Debt Setup'!$H$19&lt;'Debt Setup'!$H$13),MAX(0,AS90+AP91-AQ91),0)+IF(AND('Debt Setup'!$H$20&lt;&gt;"",'Debt Setup'!$H$20&lt;'Debt Setup'!$H$13),MAX(0,AW90+AT91-AU91),0)+IF(AND('Debt Setup'!$H$21&lt;&gt;"",'Debt Setup'!$H$21&lt;'Debt Setup'!$H$13),MAX(0,BA90+AX91-AY91),0))))))</x:f>
      </x:c>
      <x:c r="U91" s="54" t="str">
        <x:f>IF('Debt Setup'!$F$3=0,"",MAX(0,U90+R91-S91-T91))</x:f>
      </x:c>
      <x:c r="V91" s="54" t="str">
        <x:f>IF('Debt Setup'!$F$3=0,"",IF(Y90&lt;=0,0,Y90*'Debt Setup'!$D$14/100/12))</x:f>
      </x:c>
      <x:c r="W91" s="54" t="str">
        <x:f>IF('Debt Setup'!$F$3=0,"",IF('Debt Setup'!$H$14="",0,MIN('Debt Setup'!$E$14,MAX(0,Y90+V91))))</x:f>
      </x:c>
      <x:c r="X91" s="54" t="str">
        <x:f>IF('Debt Setup'!$F$3=0,"",IF('Debt Setup'!$H$14="",0,MIN(MAX(0,Y90+V91-W91),MAX(0,'Debt Setup'!$F$5-(G91+K91+O91+S91+W91+AA91+AE91+AI91+AM91+AQ91+AU91+AY91)-(IF(AND('Debt Setup'!$H$10&lt;&gt;"",'Debt Setup'!$H$10&lt;'Debt Setup'!$H$14),MAX(0,I90+F91-G91),0)+IF(AND('Debt Setup'!$H$11&lt;&gt;"",'Debt Setup'!$H$11&lt;'Debt Setup'!$H$14),MAX(0,M90+J91-K91),0)+IF(AND('Debt Setup'!$H$12&lt;&gt;"",'Debt Setup'!$H$12&lt;'Debt Setup'!$H$14),MAX(0,Q90+N91-O91),0)+IF(AND('Debt Setup'!$H$13&lt;&gt;"",'Debt Setup'!$H$13&lt;'Debt Setup'!$H$14),MAX(0,U90+R91-S91),0)+IF(AND('Debt Setup'!$H$14&lt;&gt;"",'Debt Setup'!$H$14&lt;'Debt Setup'!$H$14),MAX(0,Y90+V91-W91),0)+IF(AND('Debt Setup'!$H$15&lt;&gt;"",'Debt Setup'!$H$15&lt;'Debt Setup'!$H$14),MAX(0,AC90+Z91-AA91),0)+IF(AND('Debt Setup'!$H$16&lt;&gt;"",'Debt Setup'!$H$16&lt;'Debt Setup'!$H$14),MAX(0,AG90+AD91-AE91),0)+IF(AND('Debt Setup'!$H$17&lt;&gt;"",'Debt Setup'!$H$17&lt;'Debt Setup'!$H$14),MAX(0,AK90+AH91-AI91),0)+IF(AND('Debt Setup'!$H$18&lt;&gt;"",'Debt Setup'!$H$18&lt;'Debt Setup'!$H$14),MAX(0,AO90+AL91-AM91),0)+IF(AND('Debt Setup'!$H$19&lt;&gt;"",'Debt Setup'!$H$19&lt;'Debt Setup'!$H$14),MAX(0,AS90+AP91-AQ91),0)+IF(AND('Debt Setup'!$H$20&lt;&gt;"",'Debt Setup'!$H$20&lt;'Debt Setup'!$H$14),MAX(0,AW90+AT91-AU91),0)+IF(AND('Debt Setup'!$H$21&lt;&gt;"",'Debt Setup'!$H$21&lt;'Debt Setup'!$H$14),MAX(0,BA90+AX91-AY91),0))))))</x:f>
      </x:c>
      <x:c r="Y91" s="54" t="str">
        <x:f>IF('Debt Setup'!$F$3=0,"",MAX(0,Y90+V91-W91-X91))</x:f>
      </x:c>
      <x:c r="Z91" s="54" t="str">
        <x:f>IF('Debt Setup'!$F$3=0,"",IF(AC90&lt;=0,0,AC90*'Debt Setup'!$D$15/100/12))</x:f>
      </x:c>
      <x:c r="AA91" s="54" t="str">
        <x:f>IF('Debt Setup'!$F$3=0,"",IF('Debt Setup'!$H$15="",0,MIN('Debt Setup'!$E$15,MAX(0,AC90+Z91))))</x:f>
      </x:c>
      <x:c r="AB91" s="54" t="str">
        <x:f>IF('Debt Setup'!$F$3=0,"",IF('Debt Setup'!$H$15="",0,MIN(MAX(0,AC90+Z91-AA91),MAX(0,'Debt Setup'!$F$5-(G91+K91+O91+S91+W91+AA91+AE91+AI91+AM91+AQ91+AU91+AY91)-(IF(AND('Debt Setup'!$H$10&lt;&gt;"",'Debt Setup'!$H$10&lt;'Debt Setup'!$H$15),MAX(0,I90+F91-G91),0)+IF(AND('Debt Setup'!$H$11&lt;&gt;"",'Debt Setup'!$H$11&lt;'Debt Setup'!$H$15),MAX(0,M90+J91-K91),0)+IF(AND('Debt Setup'!$H$12&lt;&gt;"",'Debt Setup'!$H$12&lt;'Debt Setup'!$H$15),MAX(0,Q90+N91-O91),0)+IF(AND('Debt Setup'!$H$13&lt;&gt;"",'Debt Setup'!$H$13&lt;'Debt Setup'!$H$15),MAX(0,U90+R91-S91),0)+IF(AND('Debt Setup'!$H$14&lt;&gt;"",'Debt Setup'!$H$14&lt;'Debt Setup'!$H$15),MAX(0,Y90+V91-W91),0)+IF(AND('Debt Setup'!$H$15&lt;&gt;"",'Debt Setup'!$H$15&lt;'Debt Setup'!$H$15),MAX(0,AC90+Z91-AA91),0)+IF(AND('Debt Setup'!$H$16&lt;&gt;"",'Debt Setup'!$H$16&lt;'Debt Setup'!$H$15),MAX(0,AG90+AD91-AE91),0)+IF(AND('Debt Setup'!$H$17&lt;&gt;"",'Debt Setup'!$H$17&lt;'Debt Setup'!$H$15),MAX(0,AK90+AH91-AI91),0)+IF(AND('Debt Setup'!$H$18&lt;&gt;"",'Debt Setup'!$H$18&lt;'Debt Setup'!$H$15),MAX(0,AO90+AL91-AM91),0)+IF(AND('Debt Setup'!$H$19&lt;&gt;"",'Debt Setup'!$H$19&lt;'Debt Setup'!$H$15),MAX(0,AS90+AP91-AQ91),0)+IF(AND('Debt Setup'!$H$20&lt;&gt;"",'Debt Setup'!$H$20&lt;'Debt Setup'!$H$15),MAX(0,AW90+AT91-AU91),0)+IF(AND('Debt Setup'!$H$21&lt;&gt;"",'Debt Setup'!$H$21&lt;'Debt Setup'!$H$15),MAX(0,BA90+AX91-AY91),0))))))</x:f>
      </x:c>
      <x:c r="AC91" s="54" t="str">
        <x:f>IF('Debt Setup'!$F$3=0,"",MAX(0,AC90+Z91-AA91-AB91))</x:f>
      </x:c>
      <x:c r="AD91" s="54" t="str">
        <x:f>IF('Debt Setup'!$F$3=0,"",IF(AG90&lt;=0,0,AG90*'Debt Setup'!$D$16/100/12))</x:f>
      </x:c>
      <x:c r="AE91" s="54" t="str">
        <x:f>IF('Debt Setup'!$F$3=0,"",IF('Debt Setup'!$H$16="",0,MIN('Debt Setup'!$E$16,MAX(0,AG90+AD91))))</x:f>
      </x:c>
      <x:c r="AF91" s="54" t="str">
        <x:f>IF('Debt Setup'!$F$3=0,"",IF('Debt Setup'!$H$16="",0,MIN(MAX(0,AG90+AD91-AE91),MAX(0,'Debt Setup'!$F$5-(G91+K91+O91+S91+W91+AA91+AE91+AI91+AM91+AQ91+AU91+AY91)-(IF(AND('Debt Setup'!$H$10&lt;&gt;"",'Debt Setup'!$H$10&lt;'Debt Setup'!$H$16),MAX(0,I90+F91-G91),0)+IF(AND('Debt Setup'!$H$11&lt;&gt;"",'Debt Setup'!$H$11&lt;'Debt Setup'!$H$16),MAX(0,M90+J91-K91),0)+IF(AND('Debt Setup'!$H$12&lt;&gt;"",'Debt Setup'!$H$12&lt;'Debt Setup'!$H$16),MAX(0,Q90+N91-O91),0)+IF(AND('Debt Setup'!$H$13&lt;&gt;"",'Debt Setup'!$H$13&lt;'Debt Setup'!$H$16),MAX(0,U90+R91-S91),0)+IF(AND('Debt Setup'!$H$14&lt;&gt;"",'Debt Setup'!$H$14&lt;'Debt Setup'!$H$16),MAX(0,Y90+V91-W91),0)+IF(AND('Debt Setup'!$H$15&lt;&gt;"",'Debt Setup'!$H$15&lt;'Debt Setup'!$H$16),MAX(0,AC90+Z91-AA91),0)+IF(AND('Debt Setup'!$H$16&lt;&gt;"",'Debt Setup'!$H$16&lt;'Debt Setup'!$H$16),MAX(0,AG90+AD91-AE91),0)+IF(AND('Debt Setup'!$H$17&lt;&gt;"",'Debt Setup'!$H$17&lt;'Debt Setup'!$H$16),MAX(0,AK90+AH91-AI91),0)+IF(AND('Debt Setup'!$H$18&lt;&gt;"",'Debt Setup'!$H$18&lt;'Debt Setup'!$H$16),MAX(0,AO90+AL91-AM91),0)+IF(AND('Debt Setup'!$H$19&lt;&gt;"",'Debt Setup'!$H$19&lt;'Debt Setup'!$H$16),MAX(0,AS90+AP91-AQ91),0)+IF(AND('Debt Setup'!$H$20&lt;&gt;"",'Debt Setup'!$H$20&lt;'Debt Setup'!$H$16),MAX(0,AW90+AT91-AU91),0)+IF(AND('Debt Setup'!$H$21&lt;&gt;"",'Debt Setup'!$H$21&lt;'Debt Setup'!$H$16),MAX(0,BA90+AX91-AY91),0))))))</x:f>
      </x:c>
      <x:c r="AG91" s="54" t="str">
        <x:f>IF('Debt Setup'!$F$3=0,"",MAX(0,AG90+AD91-AE91-AF91))</x:f>
      </x:c>
      <x:c r="AH91" s="54" t="str">
        <x:f>IF('Debt Setup'!$F$3=0,"",IF(AK90&lt;=0,0,AK90*'Debt Setup'!$D$17/100/12))</x:f>
      </x:c>
      <x:c r="AI91" s="54" t="str">
        <x:f>IF('Debt Setup'!$F$3=0,"",IF('Debt Setup'!$H$17="",0,MIN('Debt Setup'!$E$17,MAX(0,AK90+AH91))))</x:f>
      </x:c>
      <x:c r="AJ91" s="54" t="str">
        <x:f>IF('Debt Setup'!$F$3=0,"",IF('Debt Setup'!$H$17="",0,MIN(MAX(0,AK90+AH91-AI91),MAX(0,'Debt Setup'!$F$5-(G91+K91+O91+S91+W91+AA91+AE91+AI91+AM91+AQ91+AU91+AY91)-(IF(AND('Debt Setup'!$H$10&lt;&gt;"",'Debt Setup'!$H$10&lt;'Debt Setup'!$H$17),MAX(0,I90+F91-G91),0)+IF(AND('Debt Setup'!$H$11&lt;&gt;"",'Debt Setup'!$H$11&lt;'Debt Setup'!$H$17),MAX(0,M90+J91-K91),0)+IF(AND('Debt Setup'!$H$12&lt;&gt;"",'Debt Setup'!$H$12&lt;'Debt Setup'!$H$17),MAX(0,Q90+N91-O91),0)+IF(AND('Debt Setup'!$H$13&lt;&gt;"",'Debt Setup'!$H$13&lt;'Debt Setup'!$H$17),MAX(0,U90+R91-S91),0)+IF(AND('Debt Setup'!$H$14&lt;&gt;"",'Debt Setup'!$H$14&lt;'Debt Setup'!$H$17),MAX(0,Y90+V91-W91),0)+IF(AND('Debt Setup'!$H$15&lt;&gt;"",'Debt Setup'!$H$15&lt;'Debt Setup'!$H$17),MAX(0,AC90+Z91-AA91),0)+IF(AND('Debt Setup'!$H$16&lt;&gt;"",'Debt Setup'!$H$16&lt;'Debt Setup'!$H$17),MAX(0,AG90+AD91-AE91),0)+IF(AND('Debt Setup'!$H$17&lt;&gt;"",'Debt Setup'!$H$17&lt;'Debt Setup'!$H$17),MAX(0,AK90+AH91-AI91),0)+IF(AND('Debt Setup'!$H$18&lt;&gt;"",'Debt Setup'!$H$18&lt;'Debt Setup'!$H$17),MAX(0,AO90+AL91-AM91),0)+IF(AND('Debt Setup'!$H$19&lt;&gt;"",'Debt Setup'!$H$19&lt;'Debt Setup'!$H$17),MAX(0,AS90+AP91-AQ91),0)+IF(AND('Debt Setup'!$H$20&lt;&gt;"",'Debt Setup'!$H$20&lt;'Debt Setup'!$H$17),MAX(0,AW90+AT91-AU91),0)+IF(AND('Debt Setup'!$H$21&lt;&gt;"",'Debt Setup'!$H$21&lt;'Debt Setup'!$H$17),MAX(0,BA90+AX91-AY91),0))))))</x:f>
      </x:c>
      <x:c r="AK91" s="54" t="str">
        <x:f>IF('Debt Setup'!$F$3=0,"",MAX(0,AK90+AH91-AI91-AJ91))</x:f>
      </x:c>
      <x:c r="AL91" s="54" t="str">
        <x:f>IF('Debt Setup'!$F$3=0,"",IF(AO90&lt;=0,0,AO90*'Debt Setup'!$D$18/100/12))</x:f>
      </x:c>
      <x:c r="AM91" s="54" t="str">
        <x:f>IF('Debt Setup'!$F$3=0,"",IF('Debt Setup'!$H$18="",0,MIN('Debt Setup'!$E$18,MAX(0,AO90+AL91))))</x:f>
      </x:c>
      <x:c r="AN91" s="54" t="str">
        <x:f>IF('Debt Setup'!$F$3=0,"",IF('Debt Setup'!$H$18="",0,MIN(MAX(0,AO90+AL91-AM91),MAX(0,'Debt Setup'!$F$5-(G91+K91+O91+S91+W91+AA91+AE91+AI91+AM91+AQ91+AU91+AY91)-(IF(AND('Debt Setup'!$H$10&lt;&gt;"",'Debt Setup'!$H$10&lt;'Debt Setup'!$H$18),MAX(0,I90+F91-G91),0)+IF(AND('Debt Setup'!$H$11&lt;&gt;"",'Debt Setup'!$H$11&lt;'Debt Setup'!$H$18),MAX(0,M90+J91-K91),0)+IF(AND('Debt Setup'!$H$12&lt;&gt;"",'Debt Setup'!$H$12&lt;'Debt Setup'!$H$18),MAX(0,Q90+N91-O91),0)+IF(AND('Debt Setup'!$H$13&lt;&gt;"",'Debt Setup'!$H$13&lt;'Debt Setup'!$H$18),MAX(0,U90+R91-S91),0)+IF(AND('Debt Setup'!$H$14&lt;&gt;"",'Debt Setup'!$H$14&lt;'Debt Setup'!$H$18),MAX(0,Y90+V91-W91),0)+IF(AND('Debt Setup'!$H$15&lt;&gt;"",'Debt Setup'!$H$15&lt;'Debt Setup'!$H$18),MAX(0,AC90+Z91-AA91),0)+IF(AND('Debt Setup'!$H$16&lt;&gt;"",'Debt Setup'!$H$16&lt;'Debt Setup'!$H$18),MAX(0,AG90+AD91-AE91),0)+IF(AND('Debt Setup'!$H$17&lt;&gt;"",'Debt Setup'!$H$17&lt;'Debt Setup'!$H$18),MAX(0,AK90+AH91-AI91),0)+IF(AND('Debt Setup'!$H$18&lt;&gt;"",'Debt Setup'!$H$18&lt;'Debt Setup'!$H$18),MAX(0,AO90+AL91-AM91),0)+IF(AND('Debt Setup'!$H$19&lt;&gt;"",'Debt Setup'!$H$19&lt;'Debt Setup'!$H$18),MAX(0,AS90+AP91-AQ91),0)+IF(AND('Debt Setup'!$H$20&lt;&gt;"",'Debt Setup'!$H$20&lt;'Debt Setup'!$H$18),MAX(0,AW90+AT91-AU91),0)+IF(AND('Debt Setup'!$H$21&lt;&gt;"",'Debt Setup'!$H$21&lt;'Debt Setup'!$H$18),MAX(0,BA90+AX91-AY91),0))))))</x:f>
      </x:c>
      <x:c r="AO91" s="54" t="str">
        <x:f>IF('Debt Setup'!$F$3=0,"",MAX(0,AO90+AL91-AM91-AN91))</x:f>
      </x:c>
      <x:c r="AP91" s="54" t="str">
        <x:f>IF('Debt Setup'!$F$3=0,"",IF(AS90&lt;=0,0,AS90*'Debt Setup'!$D$19/100/12))</x:f>
      </x:c>
      <x:c r="AQ91" s="54" t="str">
        <x:f>IF('Debt Setup'!$F$3=0,"",IF('Debt Setup'!$H$19="",0,MIN('Debt Setup'!$E$19,MAX(0,AS90+AP91))))</x:f>
      </x:c>
      <x:c r="AR91" s="54" t="str">
        <x:f>IF('Debt Setup'!$F$3=0,"",IF('Debt Setup'!$H$19="",0,MIN(MAX(0,AS90+AP91-AQ91),MAX(0,'Debt Setup'!$F$5-(G91+K91+O91+S91+W91+AA91+AE91+AI91+AM91+AQ91+AU91+AY91)-(IF(AND('Debt Setup'!$H$10&lt;&gt;"",'Debt Setup'!$H$10&lt;'Debt Setup'!$H$19),MAX(0,I90+F91-G91),0)+IF(AND('Debt Setup'!$H$11&lt;&gt;"",'Debt Setup'!$H$11&lt;'Debt Setup'!$H$19),MAX(0,M90+J91-K91),0)+IF(AND('Debt Setup'!$H$12&lt;&gt;"",'Debt Setup'!$H$12&lt;'Debt Setup'!$H$19),MAX(0,Q90+N91-O91),0)+IF(AND('Debt Setup'!$H$13&lt;&gt;"",'Debt Setup'!$H$13&lt;'Debt Setup'!$H$19),MAX(0,U90+R91-S91),0)+IF(AND('Debt Setup'!$H$14&lt;&gt;"",'Debt Setup'!$H$14&lt;'Debt Setup'!$H$19),MAX(0,Y90+V91-W91),0)+IF(AND('Debt Setup'!$H$15&lt;&gt;"",'Debt Setup'!$H$15&lt;'Debt Setup'!$H$19),MAX(0,AC90+Z91-AA91),0)+IF(AND('Debt Setup'!$H$16&lt;&gt;"",'Debt Setup'!$H$16&lt;'Debt Setup'!$H$19),MAX(0,AG90+AD91-AE91),0)+IF(AND('Debt Setup'!$H$17&lt;&gt;"",'Debt Setup'!$H$17&lt;'Debt Setup'!$H$19),MAX(0,AK90+AH91-AI91),0)+IF(AND('Debt Setup'!$H$18&lt;&gt;"",'Debt Setup'!$H$18&lt;'Debt Setup'!$H$19),MAX(0,AO90+AL91-AM91),0)+IF(AND('Debt Setup'!$H$19&lt;&gt;"",'Debt Setup'!$H$19&lt;'Debt Setup'!$H$19),MAX(0,AS90+AP91-AQ91),0)+IF(AND('Debt Setup'!$H$20&lt;&gt;"",'Debt Setup'!$H$20&lt;'Debt Setup'!$H$19),MAX(0,AW90+AT91-AU91),0)+IF(AND('Debt Setup'!$H$21&lt;&gt;"",'Debt Setup'!$H$21&lt;'Debt Setup'!$H$19),MAX(0,BA90+AX91-AY91),0))))))</x:f>
      </x:c>
      <x:c r="AS91" s="54" t="str">
        <x:f>IF('Debt Setup'!$F$3=0,"",MAX(0,AS90+AP91-AQ91-AR91))</x:f>
      </x:c>
      <x:c r="AT91" s="54" t="str">
        <x:f>IF('Debt Setup'!$F$3=0,"",IF(AW90&lt;=0,0,AW90*'Debt Setup'!$D$20/100/12))</x:f>
      </x:c>
      <x:c r="AU91" s="54" t="str">
        <x:f>IF('Debt Setup'!$F$3=0,"",IF('Debt Setup'!$H$20="",0,MIN('Debt Setup'!$E$20,MAX(0,AW90+AT91))))</x:f>
      </x:c>
      <x:c r="AV91" s="54" t="str">
        <x:f>IF('Debt Setup'!$F$3=0,"",IF('Debt Setup'!$H$20="",0,MIN(MAX(0,AW90+AT91-AU91),MAX(0,'Debt Setup'!$F$5-(G91+K91+O91+S91+W91+AA91+AE91+AI91+AM91+AQ91+AU91+AY91)-(IF(AND('Debt Setup'!$H$10&lt;&gt;"",'Debt Setup'!$H$10&lt;'Debt Setup'!$H$20),MAX(0,I90+F91-G91),0)+IF(AND('Debt Setup'!$H$11&lt;&gt;"",'Debt Setup'!$H$11&lt;'Debt Setup'!$H$20),MAX(0,M90+J91-K91),0)+IF(AND('Debt Setup'!$H$12&lt;&gt;"",'Debt Setup'!$H$12&lt;'Debt Setup'!$H$20),MAX(0,Q90+N91-O91),0)+IF(AND('Debt Setup'!$H$13&lt;&gt;"",'Debt Setup'!$H$13&lt;'Debt Setup'!$H$20),MAX(0,U90+R91-S91),0)+IF(AND('Debt Setup'!$H$14&lt;&gt;"",'Debt Setup'!$H$14&lt;'Debt Setup'!$H$20),MAX(0,Y90+V91-W91),0)+IF(AND('Debt Setup'!$H$15&lt;&gt;"",'Debt Setup'!$H$15&lt;'Debt Setup'!$H$20),MAX(0,AC90+Z91-AA91),0)+IF(AND('Debt Setup'!$H$16&lt;&gt;"",'Debt Setup'!$H$16&lt;'Debt Setup'!$H$20),MAX(0,AG90+AD91-AE91),0)+IF(AND('Debt Setup'!$H$17&lt;&gt;"",'Debt Setup'!$H$17&lt;'Debt Setup'!$H$20),MAX(0,AK90+AH91-AI91),0)+IF(AND('Debt Setup'!$H$18&lt;&gt;"",'Debt Setup'!$H$18&lt;'Debt Setup'!$H$20),MAX(0,AO90+AL91-AM91),0)+IF(AND('Debt Setup'!$H$19&lt;&gt;"",'Debt Setup'!$H$19&lt;'Debt Setup'!$H$20),MAX(0,AS90+AP91-AQ91),0)+IF(AND('Debt Setup'!$H$20&lt;&gt;"",'Debt Setup'!$H$20&lt;'Debt Setup'!$H$20),MAX(0,AW90+AT91-AU91),0)+IF(AND('Debt Setup'!$H$21&lt;&gt;"",'Debt Setup'!$H$21&lt;'Debt Setup'!$H$20),MAX(0,BA90+AX91-AY91),0))))))</x:f>
      </x:c>
      <x:c r="AW91" s="54" t="str">
        <x:f>IF('Debt Setup'!$F$3=0,"",MAX(0,AW90+AT91-AU91-AV91))</x:f>
      </x:c>
      <x:c r="AX91" s="54" t="str">
        <x:f>IF('Debt Setup'!$F$3=0,"",IF(BA90&lt;=0,0,BA90*'Debt Setup'!$D$21/100/12))</x:f>
      </x:c>
      <x:c r="AY91" s="54" t="str">
        <x:f>IF('Debt Setup'!$F$3=0,"",IF('Debt Setup'!$H$21="",0,MIN('Debt Setup'!$E$21,MAX(0,BA90+AX91))))</x:f>
      </x:c>
      <x:c r="AZ91" s="54" t="str">
        <x:f>IF('Debt Setup'!$F$3=0,"",IF('Debt Setup'!$H$21="",0,MIN(MAX(0,BA90+AX91-AY91),MAX(0,'Debt Setup'!$F$5-(G91+K91+O91+S91+W91+AA91+AE91+AI91+AM91+AQ91+AU91+AY91)-(IF(AND('Debt Setup'!$H$10&lt;&gt;"",'Debt Setup'!$H$10&lt;'Debt Setup'!$H$21),MAX(0,I90+F91-G91),0)+IF(AND('Debt Setup'!$H$11&lt;&gt;"",'Debt Setup'!$H$11&lt;'Debt Setup'!$H$21),MAX(0,M90+J91-K91),0)+IF(AND('Debt Setup'!$H$12&lt;&gt;"",'Debt Setup'!$H$12&lt;'Debt Setup'!$H$21),MAX(0,Q90+N91-O91),0)+IF(AND('Debt Setup'!$H$13&lt;&gt;"",'Debt Setup'!$H$13&lt;'Debt Setup'!$H$21),MAX(0,U90+R91-S91),0)+IF(AND('Debt Setup'!$H$14&lt;&gt;"",'Debt Setup'!$H$14&lt;'Debt Setup'!$H$21),MAX(0,Y90+V91-W91),0)+IF(AND('Debt Setup'!$H$15&lt;&gt;"",'Debt Setup'!$H$15&lt;'Debt Setup'!$H$21),MAX(0,AC90+Z91-AA91),0)+IF(AND('Debt Setup'!$H$16&lt;&gt;"",'Debt Setup'!$H$16&lt;'Debt Setup'!$H$21),MAX(0,AG90+AD91-AE91),0)+IF(AND('Debt Setup'!$H$17&lt;&gt;"",'Debt Setup'!$H$17&lt;'Debt Setup'!$H$21),MAX(0,AK90+AH91-AI91),0)+IF(AND('Debt Setup'!$H$18&lt;&gt;"",'Debt Setup'!$H$18&lt;'Debt Setup'!$H$21),MAX(0,AO90+AL91-AM91),0)+IF(AND('Debt Setup'!$H$19&lt;&gt;"",'Debt Setup'!$H$19&lt;'Debt Setup'!$H$21),MAX(0,AS90+AP91-AQ91),0)+IF(AND('Debt Setup'!$H$20&lt;&gt;"",'Debt Setup'!$H$20&lt;'Debt Setup'!$H$21),MAX(0,AW90+AT91-AU91),0)+IF(AND('Debt Setup'!$H$21&lt;&gt;"",'Debt Setup'!$H$21&lt;'Debt Setup'!$H$21),MAX(0,BA90+AX91-AY91),0))))))</x:f>
      </x:c>
      <x:c r="BA91" s="54" t="str">
        <x:f>IF('Debt Setup'!$F$3=0,"",MAX(0,BA90+AX91-AY91-AZ91))</x:f>
      </x:c>
    </x:row>
    <x:row r="92">
      <x:c r="A92" t="n">
        <x:v>87</x:v>
      </x:c>
      <x:c r="B92" s="86" t="str">
        <x:f>IF('Debt Setup'!$F$3=0,"",DATE(YEAR('Debt Setup'!$B$6),MONTH('Debt Setup'!$B$6)+A92-1,1))</x:f>
      </x:c>
      <x:c r="C92" s="54" t="str">
        <x:f>IF('Debt Setup'!$F$3=0,"",I92+M92+Q92+U92+Y92+AC92+AG92+AK92+AO92+AS92+AW92+BA92)</x:f>
      </x:c>
      <x:c r="D92" s="54" t="str">
        <x:f>IF('Debt Setup'!$F$3=0,"",G92+H92+K92+L92+O92+P92+S92+T92+W92+X92+AA92+AB92+AE92+AF92+AI92+AJ92+AM92+AN92+AQ92+AR92+AU92+AV92+AY92+AZ92)</x:f>
      </x:c>
      <x:c r="E92" s="54" t="str">
        <x:f>IF('Debt Setup'!$F$3=0,"",F92+J92+N92+R92+V92+Z92+AD92+AH92+AL92+AP92+AT92+AX92)</x:f>
      </x:c>
      <x:c r="F92" s="54" t="str">
        <x:f>IF('Debt Setup'!$F$3=0,"",IF(I91&lt;=0,0,I91*'Debt Setup'!$D$10/100/12))</x:f>
      </x:c>
      <x:c r="G92" s="54" t="str">
        <x:f>IF('Debt Setup'!$F$3=0,"",IF('Debt Setup'!$H$10="",0,MIN('Debt Setup'!$E$10,MAX(0,I91+F92))))</x:f>
      </x:c>
      <x:c r="H92" s="54" t="str">
        <x:f>IF('Debt Setup'!$F$3=0,"",IF('Debt Setup'!$H$10="",0,MIN(MAX(0,I91+F92-G92),MAX(0,'Debt Setup'!$F$5-(G92+K92+O92+S92+W92+AA92+AE92+AI92+AM92+AQ92+AU92+AY92)-(IF(AND('Debt Setup'!$H$10&lt;&gt;"",'Debt Setup'!$H$10&lt;'Debt Setup'!$H$10),MAX(0,I91+F92-G92),0)+IF(AND('Debt Setup'!$H$11&lt;&gt;"",'Debt Setup'!$H$11&lt;'Debt Setup'!$H$10),MAX(0,M91+J92-K92),0)+IF(AND('Debt Setup'!$H$12&lt;&gt;"",'Debt Setup'!$H$12&lt;'Debt Setup'!$H$10),MAX(0,Q91+N92-O92),0)+IF(AND('Debt Setup'!$H$13&lt;&gt;"",'Debt Setup'!$H$13&lt;'Debt Setup'!$H$10),MAX(0,U91+R92-S92),0)+IF(AND('Debt Setup'!$H$14&lt;&gt;"",'Debt Setup'!$H$14&lt;'Debt Setup'!$H$10),MAX(0,Y91+V92-W92),0)+IF(AND('Debt Setup'!$H$15&lt;&gt;"",'Debt Setup'!$H$15&lt;'Debt Setup'!$H$10),MAX(0,AC91+Z92-AA92),0)+IF(AND('Debt Setup'!$H$16&lt;&gt;"",'Debt Setup'!$H$16&lt;'Debt Setup'!$H$10),MAX(0,AG91+AD92-AE92),0)+IF(AND('Debt Setup'!$H$17&lt;&gt;"",'Debt Setup'!$H$17&lt;'Debt Setup'!$H$10),MAX(0,AK91+AH92-AI92),0)+IF(AND('Debt Setup'!$H$18&lt;&gt;"",'Debt Setup'!$H$18&lt;'Debt Setup'!$H$10),MAX(0,AO91+AL92-AM92),0)+IF(AND('Debt Setup'!$H$19&lt;&gt;"",'Debt Setup'!$H$19&lt;'Debt Setup'!$H$10),MAX(0,AS91+AP92-AQ92),0)+IF(AND('Debt Setup'!$H$20&lt;&gt;"",'Debt Setup'!$H$20&lt;'Debt Setup'!$H$10),MAX(0,AW91+AT92-AU92),0)+IF(AND('Debt Setup'!$H$21&lt;&gt;"",'Debt Setup'!$H$21&lt;'Debt Setup'!$H$10),MAX(0,BA91+AX92-AY92),0))))))</x:f>
      </x:c>
      <x:c r="I92" s="54" t="str">
        <x:f>IF('Debt Setup'!$F$3=0,"",MAX(0,I91+F92-G92-H92))</x:f>
      </x:c>
      <x:c r="J92" s="54" t="str">
        <x:f>IF('Debt Setup'!$F$3=0,"",IF(M91&lt;=0,0,M91*'Debt Setup'!$D$11/100/12))</x:f>
      </x:c>
      <x:c r="K92" s="54" t="str">
        <x:f>IF('Debt Setup'!$F$3=0,"",IF('Debt Setup'!$H$11="",0,MIN('Debt Setup'!$E$11,MAX(0,M91+J92))))</x:f>
      </x:c>
      <x:c r="L92" s="54" t="str">
        <x:f>IF('Debt Setup'!$F$3=0,"",IF('Debt Setup'!$H$11="",0,MIN(MAX(0,M91+J92-K92),MAX(0,'Debt Setup'!$F$5-(G92+K92+O92+S92+W92+AA92+AE92+AI92+AM92+AQ92+AU92+AY92)-(IF(AND('Debt Setup'!$H$10&lt;&gt;"",'Debt Setup'!$H$10&lt;'Debt Setup'!$H$11),MAX(0,I91+F92-G92),0)+IF(AND('Debt Setup'!$H$11&lt;&gt;"",'Debt Setup'!$H$11&lt;'Debt Setup'!$H$11),MAX(0,M91+J92-K92),0)+IF(AND('Debt Setup'!$H$12&lt;&gt;"",'Debt Setup'!$H$12&lt;'Debt Setup'!$H$11),MAX(0,Q91+N92-O92),0)+IF(AND('Debt Setup'!$H$13&lt;&gt;"",'Debt Setup'!$H$13&lt;'Debt Setup'!$H$11),MAX(0,U91+R92-S92),0)+IF(AND('Debt Setup'!$H$14&lt;&gt;"",'Debt Setup'!$H$14&lt;'Debt Setup'!$H$11),MAX(0,Y91+V92-W92),0)+IF(AND('Debt Setup'!$H$15&lt;&gt;"",'Debt Setup'!$H$15&lt;'Debt Setup'!$H$11),MAX(0,AC91+Z92-AA92),0)+IF(AND('Debt Setup'!$H$16&lt;&gt;"",'Debt Setup'!$H$16&lt;'Debt Setup'!$H$11),MAX(0,AG91+AD92-AE92),0)+IF(AND('Debt Setup'!$H$17&lt;&gt;"",'Debt Setup'!$H$17&lt;'Debt Setup'!$H$11),MAX(0,AK91+AH92-AI92),0)+IF(AND('Debt Setup'!$H$18&lt;&gt;"",'Debt Setup'!$H$18&lt;'Debt Setup'!$H$11),MAX(0,AO91+AL92-AM92),0)+IF(AND('Debt Setup'!$H$19&lt;&gt;"",'Debt Setup'!$H$19&lt;'Debt Setup'!$H$11),MAX(0,AS91+AP92-AQ92),0)+IF(AND('Debt Setup'!$H$20&lt;&gt;"",'Debt Setup'!$H$20&lt;'Debt Setup'!$H$11),MAX(0,AW91+AT92-AU92),0)+IF(AND('Debt Setup'!$H$21&lt;&gt;"",'Debt Setup'!$H$21&lt;'Debt Setup'!$H$11),MAX(0,BA91+AX92-AY92),0))))))</x:f>
      </x:c>
      <x:c r="M92" s="54" t="str">
        <x:f>IF('Debt Setup'!$F$3=0,"",MAX(0,M91+J92-K92-L92))</x:f>
      </x:c>
      <x:c r="N92" s="54" t="str">
        <x:f>IF('Debt Setup'!$F$3=0,"",IF(Q91&lt;=0,0,Q91*'Debt Setup'!$D$12/100/12))</x:f>
      </x:c>
      <x:c r="O92" s="54" t="str">
        <x:f>IF('Debt Setup'!$F$3=0,"",IF('Debt Setup'!$H$12="",0,MIN('Debt Setup'!$E$12,MAX(0,Q91+N92))))</x:f>
      </x:c>
      <x:c r="P92" s="54" t="str">
        <x:f>IF('Debt Setup'!$F$3=0,"",IF('Debt Setup'!$H$12="",0,MIN(MAX(0,Q91+N92-O92),MAX(0,'Debt Setup'!$F$5-(G92+K92+O92+S92+W92+AA92+AE92+AI92+AM92+AQ92+AU92+AY92)-(IF(AND('Debt Setup'!$H$10&lt;&gt;"",'Debt Setup'!$H$10&lt;'Debt Setup'!$H$12),MAX(0,I91+F92-G92),0)+IF(AND('Debt Setup'!$H$11&lt;&gt;"",'Debt Setup'!$H$11&lt;'Debt Setup'!$H$12),MAX(0,M91+J92-K92),0)+IF(AND('Debt Setup'!$H$12&lt;&gt;"",'Debt Setup'!$H$12&lt;'Debt Setup'!$H$12),MAX(0,Q91+N92-O92),0)+IF(AND('Debt Setup'!$H$13&lt;&gt;"",'Debt Setup'!$H$13&lt;'Debt Setup'!$H$12),MAX(0,U91+R92-S92),0)+IF(AND('Debt Setup'!$H$14&lt;&gt;"",'Debt Setup'!$H$14&lt;'Debt Setup'!$H$12),MAX(0,Y91+V92-W92),0)+IF(AND('Debt Setup'!$H$15&lt;&gt;"",'Debt Setup'!$H$15&lt;'Debt Setup'!$H$12),MAX(0,AC91+Z92-AA92),0)+IF(AND('Debt Setup'!$H$16&lt;&gt;"",'Debt Setup'!$H$16&lt;'Debt Setup'!$H$12),MAX(0,AG91+AD92-AE92),0)+IF(AND('Debt Setup'!$H$17&lt;&gt;"",'Debt Setup'!$H$17&lt;'Debt Setup'!$H$12),MAX(0,AK91+AH92-AI92),0)+IF(AND('Debt Setup'!$H$18&lt;&gt;"",'Debt Setup'!$H$18&lt;'Debt Setup'!$H$12),MAX(0,AO91+AL92-AM92),0)+IF(AND('Debt Setup'!$H$19&lt;&gt;"",'Debt Setup'!$H$19&lt;'Debt Setup'!$H$12),MAX(0,AS91+AP92-AQ92),0)+IF(AND('Debt Setup'!$H$20&lt;&gt;"",'Debt Setup'!$H$20&lt;'Debt Setup'!$H$12),MAX(0,AW91+AT92-AU92),0)+IF(AND('Debt Setup'!$H$21&lt;&gt;"",'Debt Setup'!$H$21&lt;'Debt Setup'!$H$12),MAX(0,BA91+AX92-AY92),0))))))</x:f>
      </x:c>
      <x:c r="Q92" s="54" t="str">
        <x:f>IF('Debt Setup'!$F$3=0,"",MAX(0,Q91+N92-O92-P92))</x:f>
      </x:c>
      <x:c r="R92" s="54" t="str">
        <x:f>IF('Debt Setup'!$F$3=0,"",IF(U91&lt;=0,0,U91*'Debt Setup'!$D$13/100/12))</x:f>
      </x:c>
      <x:c r="S92" s="54" t="str">
        <x:f>IF('Debt Setup'!$F$3=0,"",IF('Debt Setup'!$H$13="",0,MIN('Debt Setup'!$E$13,MAX(0,U91+R92))))</x:f>
      </x:c>
      <x:c r="T92" s="54" t="str">
        <x:f>IF('Debt Setup'!$F$3=0,"",IF('Debt Setup'!$H$13="",0,MIN(MAX(0,U91+R92-S92),MAX(0,'Debt Setup'!$F$5-(G92+K92+O92+S92+W92+AA92+AE92+AI92+AM92+AQ92+AU92+AY92)-(IF(AND('Debt Setup'!$H$10&lt;&gt;"",'Debt Setup'!$H$10&lt;'Debt Setup'!$H$13),MAX(0,I91+F92-G92),0)+IF(AND('Debt Setup'!$H$11&lt;&gt;"",'Debt Setup'!$H$11&lt;'Debt Setup'!$H$13),MAX(0,M91+J92-K92),0)+IF(AND('Debt Setup'!$H$12&lt;&gt;"",'Debt Setup'!$H$12&lt;'Debt Setup'!$H$13),MAX(0,Q91+N92-O92),0)+IF(AND('Debt Setup'!$H$13&lt;&gt;"",'Debt Setup'!$H$13&lt;'Debt Setup'!$H$13),MAX(0,U91+R92-S92),0)+IF(AND('Debt Setup'!$H$14&lt;&gt;"",'Debt Setup'!$H$14&lt;'Debt Setup'!$H$13),MAX(0,Y91+V92-W92),0)+IF(AND('Debt Setup'!$H$15&lt;&gt;"",'Debt Setup'!$H$15&lt;'Debt Setup'!$H$13),MAX(0,AC91+Z92-AA92),0)+IF(AND('Debt Setup'!$H$16&lt;&gt;"",'Debt Setup'!$H$16&lt;'Debt Setup'!$H$13),MAX(0,AG91+AD92-AE92),0)+IF(AND('Debt Setup'!$H$17&lt;&gt;"",'Debt Setup'!$H$17&lt;'Debt Setup'!$H$13),MAX(0,AK91+AH92-AI92),0)+IF(AND('Debt Setup'!$H$18&lt;&gt;"",'Debt Setup'!$H$18&lt;'Debt Setup'!$H$13),MAX(0,AO91+AL92-AM92),0)+IF(AND('Debt Setup'!$H$19&lt;&gt;"",'Debt Setup'!$H$19&lt;'Debt Setup'!$H$13),MAX(0,AS91+AP92-AQ92),0)+IF(AND('Debt Setup'!$H$20&lt;&gt;"",'Debt Setup'!$H$20&lt;'Debt Setup'!$H$13),MAX(0,AW91+AT92-AU92),0)+IF(AND('Debt Setup'!$H$21&lt;&gt;"",'Debt Setup'!$H$21&lt;'Debt Setup'!$H$13),MAX(0,BA91+AX92-AY92),0))))))</x:f>
      </x:c>
      <x:c r="U92" s="54" t="str">
        <x:f>IF('Debt Setup'!$F$3=0,"",MAX(0,U91+R92-S92-T92))</x:f>
      </x:c>
      <x:c r="V92" s="54" t="str">
        <x:f>IF('Debt Setup'!$F$3=0,"",IF(Y91&lt;=0,0,Y91*'Debt Setup'!$D$14/100/12))</x:f>
      </x:c>
      <x:c r="W92" s="54" t="str">
        <x:f>IF('Debt Setup'!$F$3=0,"",IF('Debt Setup'!$H$14="",0,MIN('Debt Setup'!$E$14,MAX(0,Y91+V92))))</x:f>
      </x:c>
      <x:c r="X92" s="54" t="str">
        <x:f>IF('Debt Setup'!$F$3=0,"",IF('Debt Setup'!$H$14="",0,MIN(MAX(0,Y91+V92-W92),MAX(0,'Debt Setup'!$F$5-(G92+K92+O92+S92+W92+AA92+AE92+AI92+AM92+AQ92+AU92+AY92)-(IF(AND('Debt Setup'!$H$10&lt;&gt;"",'Debt Setup'!$H$10&lt;'Debt Setup'!$H$14),MAX(0,I91+F92-G92),0)+IF(AND('Debt Setup'!$H$11&lt;&gt;"",'Debt Setup'!$H$11&lt;'Debt Setup'!$H$14),MAX(0,M91+J92-K92),0)+IF(AND('Debt Setup'!$H$12&lt;&gt;"",'Debt Setup'!$H$12&lt;'Debt Setup'!$H$14),MAX(0,Q91+N92-O92),0)+IF(AND('Debt Setup'!$H$13&lt;&gt;"",'Debt Setup'!$H$13&lt;'Debt Setup'!$H$14),MAX(0,U91+R92-S92),0)+IF(AND('Debt Setup'!$H$14&lt;&gt;"",'Debt Setup'!$H$14&lt;'Debt Setup'!$H$14),MAX(0,Y91+V92-W92),0)+IF(AND('Debt Setup'!$H$15&lt;&gt;"",'Debt Setup'!$H$15&lt;'Debt Setup'!$H$14),MAX(0,AC91+Z92-AA92),0)+IF(AND('Debt Setup'!$H$16&lt;&gt;"",'Debt Setup'!$H$16&lt;'Debt Setup'!$H$14),MAX(0,AG91+AD92-AE92),0)+IF(AND('Debt Setup'!$H$17&lt;&gt;"",'Debt Setup'!$H$17&lt;'Debt Setup'!$H$14),MAX(0,AK91+AH92-AI92),0)+IF(AND('Debt Setup'!$H$18&lt;&gt;"",'Debt Setup'!$H$18&lt;'Debt Setup'!$H$14),MAX(0,AO91+AL92-AM92),0)+IF(AND('Debt Setup'!$H$19&lt;&gt;"",'Debt Setup'!$H$19&lt;'Debt Setup'!$H$14),MAX(0,AS91+AP92-AQ92),0)+IF(AND('Debt Setup'!$H$20&lt;&gt;"",'Debt Setup'!$H$20&lt;'Debt Setup'!$H$14),MAX(0,AW91+AT92-AU92),0)+IF(AND('Debt Setup'!$H$21&lt;&gt;"",'Debt Setup'!$H$21&lt;'Debt Setup'!$H$14),MAX(0,BA91+AX92-AY92),0))))))</x:f>
      </x:c>
      <x:c r="Y92" s="54" t="str">
        <x:f>IF('Debt Setup'!$F$3=0,"",MAX(0,Y91+V92-W92-X92))</x:f>
      </x:c>
      <x:c r="Z92" s="54" t="str">
        <x:f>IF('Debt Setup'!$F$3=0,"",IF(AC91&lt;=0,0,AC91*'Debt Setup'!$D$15/100/12))</x:f>
      </x:c>
      <x:c r="AA92" s="54" t="str">
        <x:f>IF('Debt Setup'!$F$3=0,"",IF('Debt Setup'!$H$15="",0,MIN('Debt Setup'!$E$15,MAX(0,AC91+Z92))))</x:f>
      </x:c>
      <x:c r="AB92" s="54" t="str">
        <x:f>IF('Debt Setup'!$F$3=0,"",IF('Debt Setup'!$H$15="",0,MIN(MAX(0,AC91+Z92-AA92),MAX(0,'Debt Setup'!$F$5-(G92+K92+O92+S92+W92+AA92+AE92+AI92+AM92+AQ92+AU92+AY92)-(IF(AND('Debt Setup'!$H$10&lt;&gt;"",'Debt Setup'!$H$10&lt;'Debt Setup'!$H$15),MAX(0,I91+F92-G92),0)+IF(AND('Debt Setup'!$H$11&lt;&gt;"",'Debt Setup'!$H$11&lt;'Debt Setup'!$H$15),MAX(0,M91+J92-K92),0)+IF(AND('Debt Setup'!$H$12&lt;&gt;"",'Debt Setup'!$H$12&lt;'Debt Setup'!$H$15),MAX(0,Q91+N92-O92),0)+IF(AND('Debt Setup'!$H$13&lt;&gt;"",'Debt Setup'!$H$13&lt;'Debt Setup'!$H$15),MAX(0,U91+R92-S92),0)+IF(AND('Debt Setup'!$H$14&lt;&gt;"",'Debt Setup'!$H$14&lt;'Debt Setup'!$H$15),MAX(0,Y91+V92-W92),0)+IF(AND('Debt Setup'!$H$15&lt;&gt;"",'Debt Setup'!$H$15&lt;'Debt Setup'!$H$15),MAX(0,AC91+Z92-AA92),0)+IF(AND('Debt Setup'!$H$16&lt;&gt;"",'Debt Setup'!$H$16&lt;'Debt Setup'!$H$15),MAX(0,AG91+AD92-AE92),0)+IF(AND('Debt Setup'!$H$17&lt;&gt;"",'Debt Setup'!$H$17&lt;'Debt Setup'!$H$15),MAX(0,AK91+AH92-AI92),0)+IF(AND('Debt Setup'!$H$18&lt;&gt;"",'Debt Setup'!$H$18&lt;'Debt Setup'!$H$15),MAX(0,AO91+AL92-AM92),0)+IF(AND('Debt Setup'!$H$19&lt;&gt;"",'Debt Setup'!$H$19&lt;'Debt Setup'!$H$15),MAX(0,AS91+AP92-AQ92),0)+IF(AND('Debt Setup'!$H$20&lt;&gt;"",'Debt Setup'!$H$20&lt;'Debt Setup'!$H$15),MAX(0,AW91+AT92-AU92),0)+IF(AND('Debt Setup'!$H$21&lt;&gt;"",'Debt Setup'!$H$21&lt;'Debt Setup'!$H$15),MAX(0,BA91+AX92-AY92),0))))))</x:f>
      </x:c>
      <x:c r="AC92" s="54" t="str">
        <x:f>IF('Debt Setup'!$F$3=0,"",MAX(0,AC91+Z92-AA92-AB92))</x:f>
      </x:c>
      <x:c r="AD92" s="54" t="str">
        <x:f>IF('Debt Setup'!$F$3=0,"",IF(AG91&lt;=0,0,AG91*'Debt Setup'!$D$16/100/12))</x:f>
      </x:c>
      <x:c r="AE92" s="54" t="str">
        <x:f>IF('Debt Setup'!$F$3=0,"",IF('Debt Setup'!$H$16="",0,MIN('Debt Setup'!$E$16,MAX(0,AG91+AD92))))</x:f>
      </x:c>
      <x:c r="AF92" s="54" t="str">
        <x:f>IF('Debt Setup'!$F$3=0,"",IF('Debt Setup'!$H$16="",0,MIN(MAX(0,AG91+AD92-AE92),MAX(0,'Debt Setup'!$F$5-(G92+K92+O92+S92+W92+AA92+AE92+AI92+AM92+AQ92+AU92+AY92)-(IF(AND('Debt Setup'!$H$10&lt;&gt;"",'Debt Setup'!$H$10&lt;'Debt Setup'!$H$16),MAX(0,I91+F92-G92),0)+IF(AND('Debt Setup'!$H$11&lt;&gt;"",'Debt Setup'!$H$11&lt;'Debt Setup'!$H$16),MAX(0,M91+J92-K92),0)+IF(AND('Debt Setup'!$H$12&lt;&gt;"",'Debt Setup'!$H$12&lt;'Debt Setup'!$H$16),MAX(0,Q91+N92-O92),0)+IF(AND('Debt Setup'!$H$13&lt;&gt;"",'Debt Setup'!$H$13&lt;'Debt Setup'!$H$16),MAX(0,U91+R92-S92),0)+IF(AND('Debt Setup'!$H$14&lt;&gt;"",'Debt Setup'!$H$14&lt;'Debt Setup'!$H$16),MAX(0,Y91+V92-W92),0)+IF(AND('Debt Setup'!$H$15&lt;&gt;"",'Debt Setup'!$H$15&lt;'Debt Setup'!$H$16),MAX(0,AC91+Z92-AA92),0)+IF(AND('Debt Setup'!$H$16&lt;&gt;"",'Debt Setup'!$H$16&lt;'Debt Setup'!$H$16),MAX(0,AG91+AD92-AE92),0)+IF(AND('Debt Setup'!$H$17&lt;&gt;"",'Debt Setup'!$H$17&lt;'Debt Setup'!$H$16),MAX(0,AK91+AH92-AI92),0)+IF(AND('Debt Setup'!$H$18&lt;&gt;"",'Debt Setup'!$H$18&lt;'Debt Setup'!$H$16),MAX(0,AO91+AL92-AM92),0)+IF(AND('Debt Setup'!$H$19&lt;&gt;"",'Debt Setup'!$H$19&lt;'Debt Setup'!$H$16),MAX(0,AS91+AP92-AQ92),0)+IF(AND('Debt Setup'!$H$20&lt;&gt;"",'Debt Setup'!$H$20&lt;'Debt Setup'!$H$16),MAX(0,AW91+AT92-AU92),0)+IF(AND('Debt Setup'!$H$21&lt;&gt;"",'Debt Setup'!$H$21&lt;'Debt Setup'!$H$16),MAX(0,BA91+AX92-AY92),0))))))</x:f>
      </x:c>
      <x:c r="AG92" s="54" t="str">
        <x:f>IF('Debt Setup'!$F$3=0,"",MAX(0,AG91+AD92-AE92-AF92))</x:f>
      </x:c>
      <x:c r="AH92" s="54" t="str">
        <x:f>IF('Debt Setup'!$F$3=0,"",IF(AK91&lt;=0,0,AK91*'Debt Setup'!$D$17/100/12))</x:f>
      </x:c>
      <x:c r="AI92" s="54" t="str">
        <x:f>IF('Debt Setup'!$F$3=0,"",IF('Debt Setup'!$H$17="",0,MIN('Debt Setup'!$E$17,MAX(0,AK91+AH92))))</x:f>
      </x:c>
      <x:c r="AJ92" s="54" t="str">
        <x:f>IF('Debt Setup'!$F$3=0,"",IF('Debt Setup'!$H$17="",0,MIN(MAX(0,AK91+AH92-AI92),MAX(0,'Debt Setup'!$F$5-(G92+K92+O92+S92+W92+AA92+AE92+AI92+AM92+AQ92+AU92+AY92)-(IF(AND('Debt Setup'!$H$10&lt;&gt;"",'Debt Setup'!$H$10&lt;'Debt Setup'!$H$17),MAX(0,I91+F92-G92),0)+IF(AND('Debt Setup'!$H$11&lt;&gt;"",'Debt Setup'!$H$11&lt;'Debt Setup'!$H$17),MAX(0,M91+J92-K92),0)+IF(AND('Debt Setup'!$H$12&lt;&gt;"",'Debt Setup'!$H$12&lt;'Debt Setup'!$H$17),MAX(0,Q91+N92-O92),0)+IF(AND('Debt Setup'!$H$13&lt;&gt;"",'Debt Setup'!$H$13&lt;'Debt Setup'!$H$17),MAX(0,U91+R92-S92),0)+IF(AND('Debt Setup'!$H$14&lt;&gt;"",'Debt Setup'!$H$14&lt;'Debt Setup'!$H$17),MAX(0,Y91+V92-W92),0)+IF(AND('Debt Setup'!$H$15&lt;&gt;"",'Debt Setup'!$H$15&lt;'Debt Setup'!$H$17),MAX(0,AC91+Z92-AA92),0)+IF(AND('Debt Setup'!$H$16&lt;&gt;"",'Debt Setup'!$H$16&lt;'Debt Setup'!$H$17),MAX(0,AG91+AD92-AE92),0)+IF(AND('Debt Setup'!$H$17&lt;&gt;"",'Debt Setup'!$H$17&lt;'Debt Setup'!$H$17),MAX(0,AK91+AH92-AI92),0)+IF(AND('Debt Setup'!$H$18&lt;&gt;"",'Debt Setup'!$H$18&lt;'Debt Setup'!$H$17),MAX(0,AO91+AL92-AM92),0)+IF(AND('Debt Setup'!$H$19&lt;&gt;"",'Debt Setup'!$H$19&lt;'Debt Setup'!$H$17),MAX(0,AS91+AP92-AQ92),0)+IF(AND('Debt Setup'!$H$20&lt;&gt;"",'Debt Setup'!$H$20&lt;'Debt Setup'!$H$17),MAX(0,AW91+AT92-AU92),0)+IF(AND('Debt Setup'!$H$21&lt;&gt;"",'Debt Setup'!$H$21&lt;'Debt Setup'!$H$17),MAX(0,BA91+AX92-AY92),0))))))</x:f>
      </x:c>
      <x:c r="AK92" s="54" t="str">
        <x:f>IF('Debt Setup'!$F$3=0,"",MAX(0,AK91+AH92-AI92-AJ92))</x:f>
      </x:c>
      <x:c r="AL92" s="54" t="str">
        <x:f>IF('Debt Setup'!$F$3=0,"",IF(AO91&lt;=0,0,AO91*'Debt Setup'!$D$18/100/12))</x:f>
      </x:c>
      <x:c r="AM92" s="54" t="str">
        <x:f>IF('Debt Setup'!$F$3=0,"",IF('Debt Setup'!$H$18="",0,MIN('Debt Setup'!$E$18,MAX(0,AO91+AL92))))</x:f>
      </x:c>
      <x:c r="AN92" s="54" t="str">
        <x:f>IF('Debt Setup'!$F$3=0,"",IF('Debt Setup'!$H$18="",0,MIN(MAX(0,AO91+AL92-AM92),MAX(0,'Debt Setup'!$F$5-(G92+K92+O92+S92+W92+AA92+AE92+AI92+AM92+AQ92+AU92+AY92)-(IF(AND('Debt Setup'!$H$10&lt;&gt;"",'Debt Setup'!$H$10&lt;'Debt Setup'!$H$18),MAX(0,I91+F92-G92),0)+IF(AND('Debt Setup'!$H$11&lt;&gt;"",'Debt Setup'!$H$11&lt;'Debt Setup'!$H$18),MAX(0,M91+J92-K92),0)+IF(AND('Debt Setup'!$H$12&lt;&gt;"",'Debt Setup'!$H$12&lt;'Debt Setup'!$H$18),MAX(0,Q91+N92-O92),0)+IF(AND('Debt Setup'!$H$13&lt;&gt;"",'Debt Setup'!$H$13&lt;'Debt Setup'!$H$18),MAX(0,U91+R92-S92),0)+IF(AND('Debt Setup'!$H$14&lt;&gt;"",'Debt Setup'!$H$14&lt;'Debt Setup'!$H$18),MAX(0,Y91+V92-W92),0)+IF(AND('Debt Setup'!$H$15&lt;&gt;"",'Debt Setup'!$H$15&lt;'Debt Setup'!$H$18),MAX(0,AC91+Z92-AA92),0)+IF(AND('Debt Setup'!$H$16&lt;&gt;"",'Debt Setup'!$H$16&lt;'Debt Setup'!$H$18),MAX(0,AG91+AD92-AE92),0)+IF(AND('Debt Setup'!$H$17&lt;&gt;"",'Debt Setup'!$H$17&lt;'Debt Setup'!$H$18),MAX(0,AK91+AH92-AI92),0)+IF(AND('Debt Setup'!$H$18&lt;&gt;"",'Debt Setup'!$H$18&lt;'Debt Setup'!$H$18),MAX(0,AO91+AL92-AM92),0)+IF(AND('Debt Setup'!$H$19&lt;&gt;"",'Debt Setup'!$H$19&lt;'Debt Setup'!$H$18),MAX(0,AS91+AP92-AQ92),0)+IF(AND('Debt Setup'!$H$20&lt;&gt;"",'Debt Setup'!$H$20&lt;'Debt Setup'!$H$18),MAX(0,AW91+AT92-AU92),0)+IF(AND('Debt Setup'!$H$21&lt;&gt;"",'Debt Setup'!$H$21&lt;'Debt Setup'!$H$18),MAX(0,BA91+AX92-AY92),0))))))</x:f>
      </x:c>
      <x:c r="AO92" s="54" t="str">
        <x:f>IF('Debt Setup'!$F$3=0,"",MAX(0,AO91+AL92-AM92-AN92))</x:f>
      </x:c>
      <x:c r="AP92" s="54" t="str">
        <x:f>IF('Debt Setup'!$F$3=0,"",IF(AS91&lt;=0,0,AS91*'Debt Setup'!$D$19/100/12))</x:f>
      </x:c>
      <x:c r="AQ92" s="54" t="str">
        <x:f>IF('Debt Setup'!$F$3=0,"",IF('Debt Setup'!$H$19="",0,MIN('Debt Setup'!$E$19,MAX(0,AS91+AP92))))</x:f>
      </x:c>
      <x:c r="AR92" s="54" t="str">
        <x:f>IF('Debt Setup'!$F$3=0,"",IF('Debt Setup'!$H$19="",0,MIN(MAX(0,AS91+AP92-AQ92),MAX(0,'Debt Setup'!$F$5-(G92+K92+O92+S92+W92+AA92+AE92+AI92+AM92+AQ92+AU92+AY92)-(IF(AND('Debt Setup'!$H$10&lt;&gt;"",'Debt Setup'!$H$10&lt;'Debt Setup'!$H$19),MAX(0,I91+F92-G92),0)+IF(AND('Debt Setup'!$H$11&lt;&gt;"",'Debt Setup'!$H$11&lt;'Debt Setup'!$H$19),MAX(0,M91+J92-K92),0)+IF(AND('Debt Setup'!$H$12&lt;&gt;"",'Debt Setup'!$H$12&lt;'Debt Setup'!$H$19),MAX(0,Q91+N92-O92),0)+IF(AND('Debt Setup'!$H$13&lt;&gt;"",'Debt Setup'!$H$13&lt;'Debt Setup'!$H$19),MAX(0,U91+R92-S92),0)+IF(AND('Debt Setup'!$H$14&lt;&gt;"",'Debt Setup'!$H$14&lt;'Debt Setup'!$H$19),MAX(0,Y91+V92-W92),0)+IF(AND('Debt Setup'!$H$15&lt;&gt;"",'Debt Setup'!$H$15&lt;'Debt Setup'!$H$19),MAX(0,AC91+Z92-AA92),0)+IF(AND('Debt Setup'!$H$16&lt;&gt;"",'Debt Setup'!$H$16&lt;'Debt Setup'!$H$19),MAX(0,AG91+AD92-AE92),0)+IF(AND('Debt Setup'!$H$17&lt;&gt;"",'Debt Setup'!$H$17&lt;'Debt Setup'!$H$19),MAX(0,AK91+AH92-AI92),0)+IF(AND('Debt Setup'!$H$18&lt;&gt;"",'Debt Setup'!$H$18&lt;'Debt Setup'!$H$19),MAX(0,AO91+AL92-AM92),0)+IF(AND('Debt Setup'!$H$19&lt;&gt;"",'Debt Setup'!$H$19&lt;'Debt Setup'!$H$19),MAX(0,AS91+AP92-AQ92),0)+IF(AND('Debt Setup'!$H$20&lt;&gt;"",'Debt Setup'!$H$20&lt;'Debt Setup'!$H$19),MAX(0,AW91+AT92-AU92),0)+IF(AND('Debt Setup'!$H$21&lt;&gt;"",'Debt Setup'!$H$21&lt;'Debt Setup'!$H$19),MAX(0,BA91+AX92-AY92),0))))))</x:f>
      </x:c>
      <x:c r="AS92" s="54" t="str">
        <x:f>IF('Debt Setup'!$F$3=0,"",MAX(0,AS91+AP92-AQ92-AR92))</x:f>
      </x:c>
      <x:c r="AT92" s="54" t="str">
        <x:f>IF('Debt Setup'!$F$3=0,"",IF(AW91&lt;=0,0,AW91*'Debt Setup'!$D$20/100/12))</x:f>
      </x:c>
      <x:c r="AU92" s="54" t="str">
        <x:f>IF('Debt Setup'!$F$3=0,"",IF('Debt Setup'!$H$20="",0,MIN('Debt Setup'!$E$20,MAX(0,AW91+AT92))))</x:f>
      </x:c>
      <x:c r="AV92" s="54" t="str">
        <x:f>IF('Debt Setup'!$F$3=0,"",IF('Debt Setup'!$H$20="",0,MIN(MAX(0,AW91+AT92-AU92),MAX(0,'Debt Setup'!$F$5-(G92+K92+O92+S92+W92+AA92+AE92+AI92+AM92+AQ92+AU92+AY92)-(IF(AND('Debt Setup'!$H$10&lt;&gt;"",'Debt Setup'!$H$10&lt;'Debt Setup'!$H$20),MAX(0,I91+F92-G92),0)+IF(AND('Debt Setup'!$H$11&lt;&gt;"",'Debt Setup'!$H$11&lt;'Debt Setup'!$H$20),MAX(0,M91+J92-K92),0)+IF(AND('Debt Setup'!$H$12&lt;&gt;"",'Debt Setup'!$H$12&lt;'Debt Setup'!$H$20),MAX(0,Q91+N92-O92),0)+IF(AND('Debt Setup'!$H$13&lt;&gt;"",'Debt Setup'!$H$13&lt;'Debt Setup'!$H$20),MAX(0,U91+R92-S92),0)+IF(AND('Debt Setup'!$H$14&lt;&gt;"",'Debt Setup'!$H$14&lt;'Debt Setup'!$H$20),MAX(0,Y91+V92-W92),0)+IF(AND('Debt Setup'!$H$15&lt;&gt;"",'Debt Setup'!$H$15&lt;'Debt Setup'!$H$20),MAX(0,AC91+Z92-AA92),0)+IF(AND('Debt Setup'!$H$16&lt;&gt;"",'Debt Setup'!$H$16&lt;'Debt Setup'!$H$20),MAX(0,AG91+AD92-AE92),0)+IF(AND('Debt Setup'!$H$17&lt;&gt;"",'Debt Setup'!$H$17&lt;'Debt Setup'!$H$20),MAX(0,AK91+AH92-AI92),0)+IF(AND('Debt Setup'!$H$18&lt;&gt;"",'Debt Setup'!$H$18&lt;'Debt Setup'!$H$20),MAX(0,AO91+AL92-AM92),0)+IF(AND('Debt Setup'!$H$19&lt;&gt;"",'Debt Setup'!$H$19&lt;'Debt Setup'!$H$20),MAX(0,AS91+AP92-AQ92),0)+IF(AND('Debt Setup'!$H$20&lt;&gt;"",'Debt Setup'!$H$20&lt;'Debt Setup'!$H$20),MAX(0,AW91+AT92-AU92),0)+IF(AND('Debt Setup'!$H$21&lt;&gt;"",'Debt Setup'!$H$21&lt;'Debt Setup'!$H$20),MAX(0,BA91+AX92-AY92),0))))))</x:f>
      </x:c>
      <x:c r="AW92" s="54" t="str">
        <x:f>IF('Debt Setup'!$F$3=0,"",MAX(0,AW91+AT92-AU92-AV92))</x:f>
      </x:c>
      <x:c r="AX92" s="54" t="str">
        <x:f>IF('Debt Setup'!$F$3=0,"",IF(BA91&lt;=0,0,BA91*'Debt Setup'!$D$21/100/12))</x:f>
      </x:c>
      <x:c r="AY92" s="54" t="str">
        <x:f>IF('Debt Setup'!$F$3=0,"",IF('Debt Setup'!$H$21="",0,MIN('Debt Setup'!$E$21,MAX(0,BA91+AX92))))</x:f>
      </x:c>
      <x:c r="AZ92" s="54" t="str">
        <x:f>IF('Debt Setup'!$F$3=0,"",IF('Debt Setup'!$H$21="",0,MIN(MAX(0,BA91+AX92-AY92),MAX(0,'Debt Setup'!$F$5-(G92+K92+O92+S92+W92+AA92+AE92+AI92+AM92+AQ92+AU92+AY92)-(IF(AND('Debt Setup'!$H$10&lt;&gt;"",'Debt Setup'!$H$10&lt;'Debt Setup'!$H$21),MAX(0,I91+F92-G92),0)+IF(AND('Debt Setup'!$H$11&lt;&gt;"",'Debt Setup'!$H$11&lt;'Debt Setup'!$H$21),MAX(0,M91+J92-K92),0)+IF(AND('Debt Setup'!$H$12&lt;&gt;"",'Debt Setup'!$H$12&lt;'Debt Setup'!$H$21),MAX(0,Q91+N92-O92),0)+IF(AND('Debt Setup'!$H$13&lt;&gt;"",'Debt Setup'!$H$13&lt;'Debt Setup'!$H$21),MAX(0,U91+R92-S92),0)+IF(AND('Debt Setup'!$H$14&lt;&gt;"",'Debt Setup'!$H$14&lt;'Debt Setup'!$H$21),MAX(0,Y91+V92-W92),0)+IF(AND('Debt Setup'!$H$15&lt;&gt;"",'Debt Setup'!$H$15&lt;'Debt Setup'!$H$21),MAX(0,AC91+Z92-AA92),0)+IF(AND('Debt Setup'!$H$16&lt;&gt;"",'Debt Setup'!$H$16&lt;'Debt Setup'!$H$21),MAX(0,AG91+AD92-AE92),0)+IF(AND('Debt Setup'!$H$17&lt;&gt;"",'Debt Setup'!$H$17&lt;'Debt Setup'!$H$21),MAX(0,AK91+AH92-AI92),0)+IF(AND('Debt Setup'!$H$18&lt;&gt;"",'Debt Setup'!$H$18&lt;'Debt Setup'!$H$21),MAX(0,AO91+AL92-AM92),0)+IF(AND('Debt Setup'!$H$19&lt;&gt;"",'Debt Setup'!$H$19&lt;'Debt Setup'!$H$21),MAX(0,AS91+AP92-AQ92),0)+IF(AND('Debt Setup'!$H$20&lt;&gt;"",'Debt Setup'!$H$20&lt;'Debt Setup'!$H$21),MAX(0,AW91+AT92-AU92),0)+IF(AND('Debt Setup'!$H$21&lt;&gt;"",'Debt Setup'!$H$21&lt;'Debt Setup'!$H$21),MAX(0,BA91+AX92-AY92),0))))))</x:f>
      </x:c>
      <x:c r="BA92" s="54" t="str">
        <x:f>IF('Debt Setup'!$F$3=0,"",MAX(0,BA91+AX92-AY92-AZ92))</x:f>
      </x:c>
    </x:row>
    <x:row r="93">
      <x:c r="A93" t="n">
        <x:v>88</x:v>
      </x:c>
      <x:c r="B93" s="86" t="str">
        <x:f>IF('Debt Setup'!$F$3=0,"",DATE(YEAR('Debt Setup'!$B$6),MONTH('Debt Setup'!$B$6)+A93-1,1))</x:f>
      </x:c>
      <x:c r="C93" s="54" t="str">
        <x:f>IF('Debt Setup'!$F$3=0,"",I93+M93+Q93+U93+Y93+AC93+AG93+AK93+AO93+AS93+AW93+BA93)</x:f>
      </x:c>
      <x:c r="D93" s="54" t="str">
        <x:f>IF('Debt Setup'!$F$3=0,"",G93+H93+K93+L93+O93+P93+S93+T93+W93+X93+AA93+AB93+AE93+AF93+AI93+AJ93+AM93+AN93+AQ93+AR93+AU93+AV93+AY93+AZ93)</x:f>
      </x:c>
      <x:c r="E93" s="54" t="str">
        <x:f>IF('Debt Setup'!$F$3=0,"",F93+J93+N93+R93+V93+Z93+AD93+AH93+AL93+AP93+AT93+AX93)</x:f>
      </x:c>
      <x:c r="F93" s="54" t="str">
        <x:f>IF('Debt Setup'!$F$3=0,"",IF(I92&lt;=0,0,I92*'Debt Setup'!$D$10/100/12))</x:f>
      </x:c>
      <x:c r="G93" s="54" t="str">
        <x:f>IF('Debt Setup'!$F$3=0,"",IF('Debt Setup'!$H$10="",0,MIN('Debt Setup'!$E$10,MAX(0,I92+F93))))</x:f>
      </x:c>
      <x:c r="H93" s="54" t="str">
        <x:f>IF('Debt Setup'!$F$3=0,"",IF('Debt Setup'!$H$10="",0,MIN(MAX(0,I92+F93-G93),MAX(0,'Debt Setup'!$F$5-(G93+K93+O93+S93+W93+AA93+AE93+AI93+AM93+AQ93+AU93+AY93)-(IF(AND('Debt Setup'!$H$10&lt;&gt;"",'Debt Setup'!$H$10&lt;'Debt Setup'!$H$10),MAX(0,I92+F93-G93),0)+IF(AND('Debt Setup'!$H$11&lt;&gt;"",'Debt Setup'!$H$11&lt;'Debt Setup'!$H$10),MAX(0,M92+J93-K93),0)+IF(AND('Debt Setup'!$H$12&lt;&gt;"",'Debt Setup'!$H$12&lt;'Debt Setup'!$H$10),MAX(0,Q92+N93-O93),0)+IF(AND('Debt Setup'!$H$13&lt;&gt;"",'Debt Setup'!$H$13&lt;'Debt Setup'!$H$10),MAX(0,U92+R93-S93),0)+IF(AND('Debt Setup'!$H$14&lt;&gt;"",'Debt Setup'!$H$14&lt;'Debt Setup'!$H$10),MAX(0,Y92+V93-W93),0)+IF(AND('Debt Setup'!$H$15&lt;&gt;"",'Debt Setup'!$H$15&lt;'Debt Setup'!$H$10),MAX(0,AC92+Z93-AA93),0)+IF(AND('Debt Setup'!$H$16&lt;&gt;"",'Debt Setup'!$H$16&lt;'Debt Setup'!$H$10),MAX(0,AG92+AD93-AE93),0)+IF(AND('Debt Setup'!$H$17&lt;&gt;"",'Debt Setup'!$H$17&lt;'Debt Setup'!$H$10),MAX(0,AK92+AH93-AI93),0)+IF(AND('Debt Setup'!$H$18&lt;&gt;"",'Debt Setup'!$H$18&lt;'Debt Setup'!$H$10),MAX(0,AO92+AL93-AM93),0)+IF(AND('Debt Setup'!$H$19&lt;&gt;"",'Debt Setup'!$H$19&lt;'Debt Setup'!$H$10),MAX(0,AS92+AP93-AQ93),0)+IF(AND('Debt Setup'!$H$20&lt;&gt;"",'Debt Setup'!$H$20&lt;'Debt Setup'!$H$10),MAX(0,AW92+AT93-AU93),0)+IF(AND('Debt Setup'!$H$21&lt;&gt;"",'Debt Setup'!$H$21&lt;'Debt Setup'!$H$10),MAX(0,BA92+AX93-AY93),0))))))</x:f>
      </x:c>
      <x:c r="I93" s="54" t="str">
        <x:f>IF('Debt Setup'!$F$3=0,"",MAX(0,I92+F93-G93-H93))</x:f>
      </x:c>
      <x:c r="J93" s="54" t="str">
        <x:f>IF('Debt Setup'!$F$3=0,"",IF(M92&lt;=0,0,M92*'Debt Setup'!$D$11/100/12))</x:f>
      </x:c>
      <x:c r="K93" s="54" t="str">
        <x:f>IF('Debt Setup'!$F$3=0,"",IF('Debt Setup'!$H$11="",0,MIN('Debt Setup'!$E$11,MAX(0,M92+J93))))</x:f>
      </x:c>
      <x:c r="L93" s="54" t="str">
        <x:f>IF('Debt Setup'!$F$3=0,"",IF('Debt Setup'!$H$11="",0,MIN(MAX(0,M92+J93-K93),MAX(0,'Debt Setup'!$F$5-(G93+K93+O93+S93+W93+AA93+AE93+AI93+AM93+AQ93+AU93+AY93)-(IF(AND('Debt Setup'!$H$10&lt;&gt;"",'Debt Setup'!$H$10&lt;'Debt Setup'!$H$11),MAX(0,I92+F93-G93),0)+IF(AND('Debt Setup'!$H$11&lt;&gt;"",'Debt Setup'!$H$11&lt;'Debt Setup'!$H$11),MAX(0,M92+J93-K93),0)+IF(AND('Debt Setup'!$H$12&lt;&gt;"",'Debt Setup'!$H$12&lt;'Debt Setup'!$H$11),MAX(0,Q92+N93-O93),0)+IF(AND('Debt Setup'!$H$13&lt;&gt;"",'Debt Setup'!$H$13&lt;'Debt Setup'!$H$11),MAX(0,U92+R93-S93),0)+IF(AND('Debt Setup'!$H$14&lt;&gt;"",'Debt Setup'!$H$14&lt;'Debt Setup'!$H$11),MAX(0,Y92+V93-W93),0)+IF(AND('Debt Setup'!$H$15&lt;&gt;"",'Debt Setup'!$H$15&lt;'Debt Setup'!$H$11),MAX(0,AC92+Z93-AA93),0)+IF(AND('Debt Setup'!$H$16&lt;&gt;"",'Debt Setup'!$H$16&lt;'Debt Setup'!$H$11),MAX(0,AG92+AD93-AE93),0)+IF(AND('Debt Setup'!$H$17&lt;&gt;"",'Debt Setup'!$H$17&lt;'Debt Setup'!$H$11),MAX(0,AK92+AH93-AI93),0)+IF(AND('Debt Setup'!$H$18&lt;&gt;"",'Debt Setup'!$H$18&lt;'Debt Setup'!$H$11),MAX(0,AO92+AL93-AM93),0)+IF(AND('Debt Setup'!$H$19&lt;&gt;"",'Debt Setup'!$H$19&lt;'Debt Setup'!$H$11),MAX(0,AS92+AP93-AQ93),0)+IF(AND('Debt Setup'!$H$20&lt;&gt;"",'Debt Setup'!$H$20&lt;'Debt Setup'!$H$11),MAX(0,AW92+AT93-AU93),0)+IF(AND('Debt Setup'!$H$21&lt;&gt;"",'Debt Setup'!$H$21&lt;'Debt Setup'!$H$11),MAX(0,BA92+AX93-AY93),0))))))</x:f>
      </x:c>
      <x:c r="M93" s="54" t="str">
        <x:f>IF('Debt Setup'!$F$3=0,"",MAX(0,M92+J93-K93-L93))</x:f>
      </x:c>
      <x:c r="N93" s="54" t="str">
        <x:f>IF('Debt Setup'!$F$3=0,"",IF(Q92&lt;=0,0,Q92*'Debt Setup'!$D$12/100/12))</x:f>
      </x:c>
      <x:c r="O93" s="54" t="str">
        <x:f>IF('Debt Setup'!$F$3=0,"",IF('Debt Setup'!$H$12="",0,MIN('Debt Setup'!$E$12,MAX(0,Q92+N93))))</x:f>
      </x:c>
      <x:c r="P93" s="54" t="str">
        <x:f>IF('Debt Setup'!$F$3=0,"",IF('Debt Setup'!$H$12="",0,MIN(MAX(0,Q92+N93-O93),MAX(0,'Debt Setup'!$F$5-(G93+K93+O93+S93+W93+AA93+AE93+AI93+AM93+AQ93+AU93+AY93)-(IF(AND('Debt Setup'!$H$10&lt;&gt;"",'Debt Setup'!$H$10&lt;'Debt Setup'!$H$12),MAX(0,I92+F93-G93),0)+IF(AND('Debt Setup'!$H$11&lt;&gt;"",'Debt Setup'!$H$11&lt;'Debt Setup'!$H$12),MAX(0,M92+J93-K93),0)+IF(AND('Debt Setup'!$H$12&lt;&gt;"",'Debt Setup'!$H$12&lt;'Debt Setup'!$H$12),MAX(0,Q92+N93-O93),0)+IF(AND('Debt Setup'!$H$13&lt;&gt;"",'Debt Setup'!$H$13&lt;'Debt Setup'!$H$12),MAX(0,U92+R93-S93),0)+IF(AND('Debt Setup'!$H$14&lt;&gt;"",'Debt Setup'!$H$14&lt;'Debt Setup'!$H$12),MAX(0,Y92+V93-W93),0)+IF(AND('Debt Setup'!$H$15&lt;&gt;"",'Debt Setup'!$H$15&lt;'Debt Setup'!$H$12),MAX(0,AC92+Z93-AA93),0)+IF(AND('Debt Setup'!$H$16&lt;&gt;"",'Debt Setup'!$H$16&lt;'Debt Setup'!$H$12),MAX(0,AG92+AD93-AE93),0)+IF(AND('Debt Setup'!$H$17&lt;&gt;"",'Debt Setup'!$H$17&lt;'Debt Setup'!$H$12),MAX(0,AK92+AH93-AI93),0)+IF(AND('Debt Setup'!$H$18&lt;&gt;"",'Debt Setup'!$H$18&lt;'Debt Setup'!$H$12),MAX(0,AO92+AL93-AM93),0)+IF(AND('Debt Setup'!$H$19&lt;&gt;"",'Debt Setup'!$H$19&lt;'Debt Setup'!$H$12),MAX(0,AS92+AP93-AQ93),0)+IF(AND('Debt Setup'!$H$20&lt;&gt;"",'Debt Setup'!$H$20&lt;'Debt Setup'!$H$12),MAX(0,AW92+AT93-AU93),0)+IF(AND('Debt Setup'!$H$21&lt;&gt;"",'Debt Setup'!$H$21&lt;'Debt Setup'!$H$12),MAX(0,BA92+AX93-AY93),0))))))</x:f>
      </x:c>
      <x:c r="Q93" s="54" t="str">
        <x:f>IF('Debt Setup'!$F$3=0,"",MAX(0,Q92+N93-O93-P93))</x:f>
      </x:c>
      <x:c r="R93" s="54" t="str">
        <x:f>IF('Debt Setup'!$F$3=0,"",IF(U92&lt;=0,0,U92*'Debt Setup'!$D$13/100/12))</x:f>
      </x:c>
      <x:c r="S93" s="54" t="str">
        <x:f>IF('Debt Setup'!$F$3=0,"",IF('Debt Setup'!$H$13="",0,MIN('Debt Setup'!$E$13,MAX(0,U92+R93))))</x:f>
      </x:c>
      <x:c r="T93" s="54" t="str">
        <x:f>IF('Debt Setup'!$F$3=0,"",IF('Debt Setup'!$H$13="",0,MIN(MAX(0,U92+R93-S93),MAX(0,'Debt Setup'!$F$5-(G93+K93+O93+S93+W93+AA93+AE93+AI93+AM93+AQ93+AU93+AY93)-(IF(AND('Debt Setup'!$H$10&lt;&gt;"",'Debt Setup'!$H$10&lt;'Debt Setup'!$H$13),MAX(0,I92+F93-G93),0)+IF(AND('Debt Setup'!$H$11&lt;&gt;"",'Debt Setup'!$H$11&lt;'Debt Setup'!$H$13),MAX(0,M92+J93-K93),0)+IF(AND('Debt Setup'!$H$12&lt;&gt;"",'Debt Setup'!$H$12&lt;'Debt Setup'!$H$13),MAX(0,Q92+N93-O93),0)+IF(AND('Debt Setup'!$H$13&lt;&gt;"",'Debt Setup'!$H$13&lt;'Debt Setup'!$H$13),MAX(0,U92+R93-S93),0)+IF(AND('Debt Setup'!$H$14&lt;&gt;"",'Debt Setup'!$H$14&lt;'Debt Setup'!$H$13),MAX(0,Y92+V93-W93),0)+IF(AND('Debt Setup'!$H$15&lt;&gt;"",'Debt Setup'!$H$15&lt;'Debt Setup'!$H$13),MAX(0,AC92+Z93-AA93),0)+IF(AND('Debt Setup'!$H$16&lt;&gt;"",'Debt Setup'!$H$16&lt;'Debt Setup'!$H$13),MAX(0,AG92+AD93-AE93),0)+IF(AND('Debt Setup'!$H$17&lt;&gt;"",'Debt Setup'!$H$17&lt;'Debt Setup'!$H$13),MAX(0,AK92+AH93-AI93),0)+IF(AND('Debt Setup'!$H$18&lt;&gt;"",'Debt Setup'!$H$18&lt;'Debt Setup'!$H$13),MAX(0,AO92+AL93-AM93),0)+IF(AND('Debt Setup'!$H$19&lt;&gt;"",'Debt Setup'!$H$19&lt;'Debt Setup'!$H$13),MAX(0,AS92+AP93-AQ93),0)+IF(AND('Debt Setup'!$H$20&lt;&gt;"",'Debt Setup'!$H$20&lt;'Debt Setup'!$H$13),MAX(0,AW92+AT93-AU93),0)+IF(AND('Debt Setup'!$H$21&lt;&gt;"",'Debt Setup'!$H$21&lt;'Debt Setup'!$H$13),MAX(0,BA92+AX93-AY93),0))))))</x:f>
      </x:c>
      <x:c r="U93" s="54" t="str">
        <x:f>IF('Debt Setup'!$F$3=0,"",MAX(0,U92+R93-S93-T93))</x:f>
      </x:c>
      <x:c r="V93" s="54" t="str">
        <x:f>IF('Debt Setup'!$F$3=0,"",IF(Y92&lt;=0,0,Y92*'Debt Setup'!$D$14/100/12))</x:f>
      </x:c>
      <x:c r="W93" s="54" t="str">
        <x:f>IF('Debt Setup'!$F$3=0,"",IF('Debt Setup'!$H$14="",0,MIN('Debt Setup'!$E$14,MAX(0,Y92+V93))))</x:f>
      </x:c>
      <x:c r="X93" s="54" t="str">
        <x:f>IF('Debt Setup'!$F$3=0,"",IF('Debt Setup'!$H$14="",0,MIN(MAX(0,Y92+V93-W93),MAX(0,'Debt Setup'!$F$5-(G93+K93+O93+S93+W93+AA93+AE93+AI93+AM93+AQ93+AU93+AY93)-(IF(AND('Debt Setup'!$H$10&lt;&gt;"",'Debt Setup'!$H$10&lt;'Debt Setup'!$H$14),MAX(0,I92+F93-G93),0)+IF(AND('Debt Setup'!$H$11&lt;&gt;"",'Debt Setup'!$H$11&lt;'Debt Setup'!$H$14),MAX(0,M92+J93-K93),0)+IF(AND('Debt Setup'!$H$12&lt;&gt;"",'Debt Setup'!$H$12&lt;'Debt Setup'!$H$14),MAX(0,Q92+N93-O93),0)+IF(AND('Debt Setup'!$H$13&lt;&gt;"",'Debt Setup'!$H$13&lt;'Debt Setup'!$H$14),MAX(0,U92+R93-S93),0)+IF(AND('Debt Setup'!$H$14&lt;&gt;"",'Debt Setup'!$H$14&lt;'Debt Setup'!$H$14),MAX(0,Y92+V93-W93),0)+IF(AND('Debt Setup'!$H$15&lt;&gt;"",'Debt Setup'!$H$15&lt;'Debt Setup'!$H$14),MAX(0,AC92+Z93-AA93),0)+IF(AND('Debt Setup'!$H$16&lt;&gt;"",'Debt Setup'!$H$16&lt;'Debt Setup'!$H$14),MAX(0,AG92+AD93-AE93),0)+IF(AND('Debt Setup'!$H$17&lt;&gt;"",'Debt Setup'!$H$17&lt;'Debt Setup'!$H$14),MAX(0,AK92+AH93-AI93),0)+IF(AND('Debt Setup'!$H$18&lt;&gt;"",'Debt Setup'!$H$18&lt;'Debt Setup'!$H$14),MAX(0,AO92+AL93-AM93),0)+IF(AND('Debt Setup'!$H$19&lt;&gt;"",'Debt Setup'!$H$19&lt;'Debt Setup'!$H$14),MAX(0,AS92+AP93-AQ93),0)+IF(AND('Debt Setup'!$H$20&lt;&gt;"",'Debt Setup'!$H$20&lt;'Debt Setup'!$H$14),MAX(0,AW92+AT93-AU93),0)+IF(AND('Debt Setup'!$H$21&lt;&gt;"",'Debt Setup'!$H$21&lt;'Debt Setup'!$H$14),MAX(0,BA92+AX93-AY93),0))))))</x:f>
      </x:c>
      <x:c r="Y93" s="54" t="str">
        <x:f>IF('Debt Setup'!$F$3=0,"",MAX(0,Y92+V93-W93-X93))</x:f>
      </x:c>
      <x:c r="Z93" s="54" t="str">
        <x:f>IF('Debt Setup'!$F$3=0,"",IF(AC92&lt;=0,0,AC92*'Debt Setup'!$D$15/100/12))</x:f>
      </x:c>
      <x:c r="AA93" s="54" t="str">
        <x:f>IF('Debt Setup'!$F$3=0,"",IF('Debt Setup'!$H$15="",0,MIN('Debt Setup'!$E$15,MAX(0,AC92+Z93))))</x:f>
      </x:c>
      <x:c r="AB93" s="54" t="str">
        <x:f>IF('Debt Setup'!$F$3=0,"",IF('Debt Setup'!$H$15="",0,MIN(MAX(0,AC92+Z93-AA93),MAX(0,'Debt Setup'!$F$5-(G93+K93+O93+S93+W93+AA93+AE93+AI93+AM93+AQ93+AU93+AY93)-(IF(AND('Debt Setup'!$H$10&lt;&gt;"",'Debt Setup'!$H$10&lt;'Debt Setup'!$H$15),MAX(0,I92+F93-G93),0)+IF(AND('Debt Setup'!$H$11&lt;&gt;"",'Debt Setup'!$H$11&lt;'Debt Setup'!$H$15),MAX(0,M92+J93-K93),0)+IF(AND('Debt Setup'!$H$12&lt;&gt;"",'Debt Setup'!$H$12&lt;'Debt Setup'!$H$15),MAX(0,Q92+N93-O93),0)+IF(AND('Debt Setup'!$H$13&lt;&gt;"",'Debt Setup'!$H$13&lt;'Debt Setup'!$H$15),MAX(0,U92+R93-S93),0)+IF(AND('Debt Setup'!$H$14&lt;&gt;"",'Debt Setup'!$H$14&lt;'Debt Setup'!$H$15),MAX(0,Y92+V93-W93),0)+IF(AND('Debt Setup'!$H$15&lt;&gt;"",'Debt Setup'!$H$15&lt;'Debt Setup'!$H$15),MAX(0,AC92+Z93-AA93),0)+IF(AND('Debt Setup'!$H$16&lt;&gt;"",'Debt Setup'!$H$16&lt;'Debt Setup'!$H$15),MAX(0,AG92+AD93-AE93),0)+IF(AND('Debt Setup'!$H$17&lt;&gt;"",'Debt Setup'!$H$17&lt;'Debt Setup'!$H$15),MAX(0,AK92+AH93-AI93),0)+IF(AND('Debt Setup'!$H$18&lt;&gt;"",'Debt Setup'!$H$18&lt;'Debt Setup'!$H$15),MAX(0,AO92+AL93-AM93),0)+IF(AND('Debt Setup'!$H$19&lt;&gt;"",'Debt Setup'!$H$19&lt;'Debt Setup'!$H$15),MAX(0,AS92+AP93-AQ93),0)+IF(AND('Debt Setup'!$H$20&lt;&gt;"",'Debt Setup'!$H$20&lt;'Debt Setup'!$H$15),MAX(0,AW92+AT93-AU93),0)+IF(AND('Debt Setup'!$H$21&lt;&gt;"",'Debt Setup'!$H$21&lt;'Debt Setup'!$H$15),MAX(0,BA92+AX93-AY93),0))))))</x:f>
      </x:c>
      <x:c r="AC93" s="54" t="str">
        <x:f>IF('Debt Setup'!$F$3=0,"",MAX(0,AC92+Z93-AA93-AB93))</x:f>
      </x:c>
      <x:c r="AD93" s="54" t="str">
        <x:f>IF('Debt Setup'!$F$3=0,"",IF(AG92&lt;=0,0,AG92*'Debt Setup'!$D$16/100/12))</x:f>
      </x:c>
      <x:c r="AE93" s="54" t="str">
        <x:f>IF('Debt Setup'!$F$3=0,"",IF('Debt Setup'!$H$16="",0,MIN('Debt Setup'!$E$16,MAX(0,AG92+AD93))))</x:f>
      </x:c>
      <x:c r="AF93" s="54" t="str">
        <x:f>IF('Debt Setup'!$F$3=0,"",IF('Debt Setup'!$H$16="",0,MIN(MAX(0,AG92+AD93-AE93),MAX(0,'Debt Setup'!$F$5-(G93+K93+O93+S93+W93+AA93+AE93+AI93+AM93+AQ93+AU93+AY93)-(IF(AND('Debt Setup'!$H$10&lt;&gt;"",'Debt Setup'!$H$10&lt;'Debt Setup'!$H$16),MAX(0,I92+F93-G93),0)+IF(AND('Debt Setup'!$H$11&lt;&gt;"",'Debt Setup'!$H$11&lt;'Debt Setup'!$H$16),MAX(0,M92+J93-K93),0)+IF(AND('Debt Setup'!$H$12&lt;&gt;"",'Debt Setup'!$H$12&lt;'Debt Setup'!$H$16),MAX(0,Q92+N93-O93),0)+IF(AND('Debt Setup'!$H$13&lt;&gt;"",'Debt Setup'!$H$13&lt;'Debt Setup'!$H$16),MAX(0,U92+R93-S93),0)+IF(AND('Debt Setup'!$H$14&lt;&gt;"",'Debt Setup'!$H$14&lt;'Debt Setup'!$H$16),MAX(0,Y92+V93-W93),0)+IF(AND('Debt Setup'!$H$15&lt;&gt;"",'Debt Setup'!$H$15&lt;'Debt Setup'!$H$16),MAX(0,AC92+Z93-AA93),0)+IF(AND('Debt Setup'!$H$16&lt;&gt;"",'Debt Setup'!$H$16&lt;'Debt Setup'!$H$16),MAX(0,AG92+AD93-AE93),0)+IF(AND('Debt Setup'!$H$17&lt;&gt;"",'Debt Setup'!$H$17&lt;'Debt Setup'!$H$16),MAX(0,AK92+AH93-AI93),0)+IF(AND('Debt Setup'!$H$18&lt;&gt;"",'Debt Setup'!$H$18&lt;'Debt Setup'!$H$16),MAX(0,AO92+AL93-AM93),0)+IF(AND('Debt Setup'!$H$19&lt;&gt;"",'Debt Setup'!$H$19&lt;'Debt Setup'!$H$16),MAX(0,AS92+AP93-AQ93),0)+IF(AND('Debt Setup'!$H$20&lt;&gt;"",'Debt Setup'!$H$20&lt;'Debt Setup'!$H$16),MAX(0,AW92+AT93-AU93),0)+IF(AND('Debt Setup'!$H$21&lt;&gt;"",'Debt Setup'!$H$21&lt;'Debt Setup'!$H$16),MAX(0,BA92+AX93-AY93),0))))))</x:f>
      </x:c>
      <x:c r="AG93" s="54" t="str">
        <x:f>IF('Debt Setup'!$F$3=0,"",MAX(0,AG92+AD93-AE93-AF93))</x:f>
      </x:c>
      <x:c r="AH93" s="54" t="str">
        <x:f>IF('Debt Setup'!$F$3=0,"",IF(AK92&lt;=0,0,AK92*'Debt Setup'!$D$17/100/12))</x:f>
      </x:c>
      <x:c r="AI93" s="54" t="str">
        <x:f>IF('Debt Setup'!$F$3=0,"",IF('Debt Setup'!$H$17="",0,MIN('Debt Setup'!$E$17,MAX(0,AK92+AH93))))</x:f>
      </x:c>
      <x:c r="AJ93" s="54" t="str">
        <x:f>IF('Debt Setup'!$F$3=0,"",IF('Debt Setup'!$H$17="",0,MIN(MAX(0,AK92+AH93-AI93),MAX(0,'Debt Setup'!$F$5-(G93+K93+O93+S93+W93+AA93+AE93+AI93+AM93+AQ93+AU93+AY93)-(IF(AND('Debt Setup'!$H$10&lt;&gt;"",'Debt Setup'!$H$10&lt;'Debt Setup'!$H$17),MAX(0,I92+F93-G93),0)+IF(AND('Debt Setup'!$H$11&lt;&gt;"",'Debt Setup'!$H$11&lt;'Debt Setup'!$H$17),MAX(0,M92+J93-K93),0)+IF(AND('Debt Setup'!$H$12&lt;&gt;"",'Debt Setup'!$H$12&lt;'Debt Setup'!$H$17),MAX(0,Q92+N93-O93),0)+IF(AND('Debt Setup'!$H$13&lt;&gt;"",'Debt Setup'!$H$13&lt;'Debt Setup'!$H$17),MAX(0,U92+R93-S93),0)+IF(AND('Debt Setup'!$H$14&lt;&gt;"",'Debt Setup'!$H$14&lt;'Debt Setup'!$H$17),MAX(0,Y92+V93-W93),0)+IF(AND('Debt Setup'!$H$15&lt;&gt;"",'Debt Setup'!$H$15&lt;'Debt Setup'!$H$17),MAX(0,AC92+Z93-AA93),0)+IF(AND('Debt Setup'!$H$16&lt;&gt;"",'Debt Setup'!$H$16&lt;'Debt Setup'!$H$17),MAX(0,AG92+AD93-AE93),0)+IF(AND('Debt Setup'!$H$17&lt;&gt;"",'Debt Setup'!$H$17&lt;'Debt Setup'!$H$17),MAX(0,AK92+AH93-AI93),0)+IF(AND('Debt Setup'!$H$18&lt;&gt;"",'Debt Setup'!$H$18&lt;'Debt Setup'!$H$17),MAX(0,AO92+AL93-AM93),0)+IF(AND('Debt Setup'!$H$19&lt;&gt;"",'Debt Setup'!$H$19&lt;'Debt Setup'!$H$17),MAX(0,AS92+AP93-AQ93),0)+IF(AND('Debt Setup'!$H$20&lt;&gt;"",'Debt Setup'!$H$20&lt;'Debt Setup'!$H$17),MAX(0,AW92+AT93-AU93),0)+IF(AND('Debt Setup'!$H$21&lt;&gt;"",'Debt Setup'!$H$21&lt;'Debt Setup'!$H$17),MAX(0,BA92+AX93-AY93),0))))))</x:f>
      </x:c>
      <x:c r="AK93" s="54" t="str">
        <x:f>IF('Debt Setup'!$F$3=0,"",MAX(0,AK92+AH93-AI93-AJ93))</x:f>
      </x:c>
      <x:c r="AL93" s="54" t="str">
        <x:f>IF('Debt Setup'!$F$3=0,"",IF(AO92&lt;=0,0,AO92*'Debt Setup'!$D$18/100/12))</x:f>
      </x:c>
      <x:c r="AM93" s="54" t="str">
        <x:f>IF('Debt Setup'!$F$3=0,"",IF('Debt Setup'!$H$18="",0,MIN('Debt Setup'!$E$18,MAX(0,AO92+AL93))))</x:f>
      </x:c>
      <x:c r="AN93" s="54" t="str">
        <x:f>IF('Debt Setup'!$F$3=0,"",IF('Debt Setup'!$H$18="",0,MIN(MAX(0,AO92+AL93-AM93),MAX(0,'Debt Setup'!$F$5-(G93+K93+O93+S93+W93+AA93+AE93+AI93+AM93+AQ93+AU93+AY93)-(IF(AND('Debt Setup'!$H$10&lt;&gt;"",'Debt Setup'!$H$10&lt;'Debt Setup'!$H$18),MAX(0,I92+F93-G93),0)+IF(AND('Debt Setup'!$H$11&lt;&gt;"",'Debt Setup'!$H$11&lt;'Debt Setup'!$H$18),MAX(0,M92+J93-K93),0)+IF(AND('Debt Setup'!$H$12&lt;&gt;"",'Debt Setup'!$H$12&lt;'Debt Setup'!$H$18),MAX(0,Q92+N93-O93),0)+IF(AND('Debt Setup'!$H$13&lt;&gt;"",'Debt Setup'!$H$13&lt;'Debt Setup'!$H$18),MAX(0,U92+R93-S93),0)+IF(AND('Debt Setup'!$H$14&lt;&gt;"",'Debt Setup'!$H$14&lt;'Debt Setup'!$H$18),MAX(0,Y92+V93-W93),0)+IF(AND('Debt Setup'!$H$15&lt;&gt;"",'Debt Setup'!$H$15&lt;'Debt Setup'!$H$18),MAX(0,AC92+Z93-AA93),0)+IF(AND('Debt Setup'!$H$16&lt;&gt;"",'Debt Setup'!$H$16&lt;'Debt Setup'!$H$18),MAX(0,AG92+AD93-AE93),0)+IF(AND('Debt Setup'!$H$17&lt;&gt;"",'Debt Setup'!$H$17&lt;'Debt Setup'!$H$18),MAX(0,AK92+AH93-AI93),0)+IF(AND('Debt Setup'!$H$18&lt;&gt;"",'Debt Setup'!$H$18&lt;'Debt Setup'!$H$18),MAX(0,AO92+AL93-AM93),0)+IF(AND('Debt Setup'!$H$19&lt;&gt;"",'Debt Setup'!$H$19&lt;'Debt Setup'!$H$18),MAX(0,AS92+AP93-AQ93),0)+IF(AND('Debt Setup'!$H$20&lt;&gt;"",'Debt Setup'!$H$20&lt;'Debt Setup'!$H$18),MAX(0,AW92+AT93-AU93),0)+IF(AND('Debt Setup'!$H$21&lt;&gt;"",'Debt Setup'!$H$21&lt;'Debt Setup'!$H$18),MAX(0,BA92+AX93-AY93),0))))))</x:f>
      </x:c>
      <x:c r="AO93" s="54" t="str">
        <x:f>IF('Debt Setup'!$F$3=0,"",MAX(0,AO92+AL93-AM93-AN93))</x:f>
      </x:c>
      <x:c r="AP93" s="54" t="str">
        <x:f>IF('Debt Setup'!$F$3=0,"",IF(AS92&lt;=0,0,AS92*'Debt Setup'!$D$19/100/12))</x:f>
      </x:c>
      <x:c r="AQ93" s="54" t="str">
        <x:f>IF('Debt Setup'!$F$3=0,"",IF('Debt Setup'!$H$19="",0,MIN('Debt Setup'!$E$19,MAX(0,AS92+AP93))))</x:f>
      </x:c>
      <x:c r="AR93" s="54" t="str">
        <x:f>IF('Debt Setup'!$F$3=0,"",IF('Debt Setup'!$H$19="",0,MIN(MAX(0,AS92+AP93-AQ93),MAX(0,'Debt Setup'!$F$5-(G93+K93+O93+S93+W93+AA93+AE93+AI93+AM93+AQ93+AU93+AY93)-(IF(AND('Debt Setup'!$H$10&lt;&gt;"",'Debt Setup'!$H$10&lt;'Debt Setup'!$H$19),MAX(0,I92+F93-G93),0)+IF(AND('Debt Setup'!$H$11&lt;&gt;"",'Debt Setup'!$H$11&lt;'Debt Setup'!$H$19),MAX(0,M92+J93-K93),0)+IF(AND('Debt Setup'!$H$12&lt;&gt;"",'Debt Setup'!$H$12&lt;'Debt Setup'!$H$19),MAX(0,Q92+N93-O93),0)+IF(AND('Debt Setup'!$H$13&lt;&gt;"",'Debt Setup'!$H$13&lt;'Debt Setup'!$H$19),MAX(0,U92+R93-S93),0)+IF(AND('Debt Setup'!$H$14&lt;&gt;"",'Debt Setup'!$H$14&lt;'Debt Setup'!$H$19),MAX(0,Y92+V93-W93),0)+IF(AND('Debt Setup'!$H$15&lt;&gt;"",'Debt Setup'!$H$15&lt;'Debt Setup'!$H$19),MAX(0,AC92+Z93-AA93),0)+IF(AND('Debt Setup'!$H$16&lt;&gt;"",'Debt Setup'!$H$16&lt;'Debt Setup'!$H$19),MAX(0,AG92+AD93-AE93),0)+IF(AND('Debt Setup'!$H$17&lt;&gt;"",'Debt Setup'!$H$17&lt;'Debt Setup'!$H$19),MAX(0,AK92+AH93-AI93),0)+IF(AND('Debt Setup'!$H$18&lt;&gt;"",'Debt Setup'!$H$18&lt;'Debt Setup'!$H$19),MAX(0,AO92+AL93-AM93),0)+IF(AND('Debt Setup'!$H$19&lt;&gt;"",'Debt Setup'!$H$19&lt;'Debt Setup'!$H$19),MAX(0,AS92+AP93-AQ93),0)+IF(AND('Debt Setup'!$H$20&lt;&gt;"",'Debt Setup'!$H$20&lt;'Debt Setup'!$H$19),MAX(0,AW92+AT93-AU93),0)+IF(AND('Debt Setup'!$H$21&lt;&gt;"",'Debt Setup'!$H$21&lt;'Debt Setup'!$H$19),MAX(0,BA92+AX93-AY93),0))))))</x:f>
      </x:c>
      <x:c r="AS93" s="54" t="str">
        <x:f>IF('Debt Setup'!$F$3=0,"",MAX(0,AS92+AP93-AQ93-AR93))</x:f>
      </x:c>
      <x:c r="AT93" s="54" t="str">
        <x:f>IF('Debt Setup'!$F$3=0,"",IF(AW92&lt;=0,0,AW92*'Debt Setup'!$D$20/100/12))</x:f>
      </x:c>
      <x:c r="AU93" s="54" t="str">
        <x:f>IF('Debt Setup'!$F$3=0,"",IF('Debt Setup'!$H$20="",0,MIN('Debt Setup'!$E$20,MAX(0,AW92+AT93))))</x:f>
      </x:c>
      <x:c r="AV93" s="54" t="str">
        <x:f>IF('Debt Setup'!$F$3=0,"",IF('Debt Setup'!$H$20="",0,MIN(MAX(0,AW92+AT93-AU93),MAX(0,'Debt Setup'!$F$5-(G93+K93+O93+S93+W93+AA93+AE93+AI93+AM93+AQ93+AU93+AY93)-(IF(AND('Debt Setup'!$H$10&lt;&gt;"",'Debt Setup'!$H$10&lt;'Debt Setup'!$H$20),MAX(0,I92+F93-G93),0)+IF(AND('Debt Setup'!$H$11&lt;&gt;"",'Debt Setup'!$H$11&lt;'Debt Setup'!$H$20),MAX(0,M92+J93-K93),0)+IF(AND('Debt Setup'!$H$12&lt;&gt;"",'Debt Setup'!$H$12&lt;'Debt Setup'!$H$20),MAX(0,Q92+N93-O93),0)+IF(AND('Debt Setup'!$H$13&lt;&gt;"",'Debt Setup'!$H$13&lt;'Debt Setup'!$H$20),MAX(0,U92+R93-S93),0)+IF(AND('Debt Setup'!$H$14&lt;&gt;"",'Debt Setup'!$H$14&lt;'Debt Setup'!$H$20),MAX(0,Y92+V93-W93),0)+IF(AND('Debt Setup'!$H$15&lt;&gt;"",'Debt Setup'!$H$15&lt;'Debt Setup'!$H$20),MAX(0,AC92+Z93-AA93),0)+IF(AND('Debt Setup'!$H$16&lt;&gt;"",'Debt Setup'!$H$16&lt;'Debt Setup'!$H$20),MAX(0,AG92+AD93-AE93),0)+IF(AND('Debt Setup'!$H$17&lt;&gt;"",'Debt Setup'!$H$17&lt;'Debt Setup'!$H$20),MAX(0,AK92+AH93-AI93),0)+IF(AND('Debt Setup'!$H$18&lt;&gt;"",'Debt Setup'!$H$18&lt;'Debt Setup'!$H$20),MAX(0,AO92+AL93-AM93),0)+IF(AND('Debt Setup'!$H$19&lt;&gt;"",'Debt Setup'!$H$19&lt;'Debt Setup'!$H$20),MAX(0,AS92+AP93-AQ93),0)+IF(AND('Debt Setup'!$H$20&lt;&gt;"",'Debt Setup'!$H$20&lt;'Debt Setup'!$H$20),MAX(0,AW92+AT93-AU93),0)+IF(AND('Debt Setup'!$H$21&lt;&gt;"",'Debt Setup'!$H$21&lt;'Debt Setup'!$H$20),MAX(0,BA92+AX93-AY93),0))))))</x:f>
      </x:c>
      <x:c r="AW93" s="54" t="str">
        <x:f>IF('Debt Setup'!$F$3=0,"",MAX(0,AW92+AT93-AU93-AV93))</x:f>
      </x:c>
      <x:c r="AX93" s="54" t="str">
        <x:f>IF('Debt Setup'!$F$3=0,"",IF(BA92&lt;=0,0,BA92*'Debt Setup'!$D$21/100/12))</x:f>
      </x:c>
      <x:c r="AY93" s="54" t="str">
        <x:f>IF('Debt Setup'!$F$3=0,"",IF('Debt Setup'!$H$21="",0,MIN('Debt Setup'!$E$21,MAX(0,BA92+AX93))))</x:f>
      </x:c>
      <x:c r="AZ93" s="54" t="str">
        <x:f>IF('Debt Setup'!$F$3=0,"",IF('Debt Setup'!$H$21="",0,MIN(MAX(0,BA92+AX93-AY93),MAX(0,'Debt Setup'!$F$5-(G93+K93+O93+S93+W93+AA93+AE93+AI93+AM93+AQ93+AU93+AY93)-(IF(AND('Debt Setup'!$H$10&lt;&gt;"",'Debt Setup'!$H$10&lt;'Debt Setup'!$H$21),MAX(0,I92+F93-G93),0)+IF(AND('Debt Setup'!$H$11&lt;&gt;"",'Debt Setup'!$H$11&lt;'Debt Setup'!$H$21),MAX(0,M92+J93-K93),0)+IF(AND('Debt Setup'!$H$12&lt;&gt;"",'Debt Setup'!$H$12&lt;'Debt Setup'!$H$21),MAX(0,Q92+N93-O93),0)+IF(AND('Debt Setup'!$H$13&lt;&gt;"",'Debt Setup'!$H$13&lt;'Debt Setup'!$H$21),MAX(0,U92+R93-S93),0)+IF(AND('Debt Setup'!$H$14&lt;&gt;"",'Debt Setup'!$H$14&lt;'Debt Setup'!$H$21),MAX(0,Y92+V93-W93),0)+IF(AND('Debt Setup'!$H$15&lt;&gt;"",'Debt Setup'!$H$15&lt;'Debt Setup'!$H$21),MAX(0,AC92+Z93-AA93),0)+IF(AND('Debt Setup'!$H$16&lt;&gt;"",'Debt Setup'!$H$16&lt;'Debt Setup'!$H$21),MAX(0,AG92+AD93-AE93),0)+IF(AND('Debt Setup'!$H$17&lt;&gt;"",'Debt Setup'!$H$17&lt;'Debt Setup'!$H$21),MAX(0,AK92+AH93-AI93),0)+IF(AND('Debt Setup'!$H$18&lt;&gt;"",'Debt Setup'!$H$18&lt;'Debt Setup'!$H$21),MAX(0,AO92+AL93-AM93),0)+IF(AND('Debt Setup'!$H$19&lt;&gt;"",'Debt Setup'!$H$19&lt;'Debt Setup'!$H$21),MAX(0,AS92+AP93-AQ93),0)+IF(AND('Debt Setup'!$H$20&lt;&gt;"",'Debt Setup'!$H$20&lt;'Debt Setup'!$H$21),MAX(0,AW92+AT93-AU93),0)+IF(AND('Debt Setup'!$H$21&lt;&gt;"",'Debt Setup'!$H$21&lt;'Debt Setup'!$H$21),MAX(0,BA92+AX93-AY93),0))))))</x:f>
      </x:c>
      <x:c r="BA93" s="54" t="str">
        <x:f>IF('Debt Setup'!$F$3=0,"",MAX(0,BA92+AX93-AY93-AZ93))</x:f>
      </x:c>
    </x:row>
    <x:row r="94">
      <x:c r="A94" t="n">
        <x:v>89</x:v>
      </x:c>
      <x:c r="B94" s="86" t="str">
        <x:f>IF('Debt Setup'!$F$3=0,"",DATE(YEAR('Debt Setup'!$B$6),MONTH('Debt Setup'!$B$6)+A94-1,1))</x:f>
      </x:c>
      <x:c r="C94" s="54" t="str">
        <x:f>IF('Debt Setup'!$F$3=0,"",I94+M94+Q94+U94+Y94+AC94+AG94+AK94+AO94+AS94+AW94+BA94)</x:f>
      </x:c>
      <x:c r="D94" s="54" t="str">
        <x:f>IF('Debt Setup'!$F$3=0,"",G94+H94+K94+L94+O94+P94+S94+T94+W94+X94+AA94+AB94+AE94+AF94+AI94+AJ94+AM94+AN94+AQ94+AR94+AU94+AV94+AY94+AZ94)</x:f>
      </x:c>
      <x:c r="E94" s="54" t="str">
        <x:f>IF('Debt Setup'!$F$3=0,"",F94+J94+N94+R94+V94+Z94+AD94+AH94+AL94+AP94+AT94+AX94)</x:f>
      </x:c>
      <x:c r="F94" s="54" t="str">
        <x:f>IF('Debt Setup'!$F$3=0,"",IF(I93&lt;=0,0,I93*'Debt Setup'!$D$10/100/12))</x:f>
      </x:c>
      <x:c r="G94" s="54" t="str">
        <x:f>IF('Debt Setup'!$F$3=0,"",IF('Debt Setup'!$H$10="",0,MIN('Debt Setup'!$E$10,MAX(0,I93+F94))))</x:f>
      </x:c>
      <x:c r="H94" s="54" t="str">
        <x:f>IF('Debt Setup'!$F$3=0,"",IF('Debt Setup'!$H$10="",0,MIN(MAX(0,I93+F94-G94),MAX(0,'Debt Setup'!$F$5-(G94+K94+O94+S94+W94+AA94+AE94+AI94+AM94+AQ94+AU94+AY94)-(IF(AND('Debt Setup'!$H$10&lt;&gt;"",'Debt Setup'!$H$10&lt;'Debt Setup'!$H$10),MAX(0,I93+F94-G94),0)+IF(AND('Debt Setup'!$H$11&lt;&gt;"",'Debt Setup'!$H$11&lt;'Debt Setup'!$H$10),MAX(0,M93+J94-K94),0)+IF(AND('Debt Setup'!$H$12&lt;&gt;"",'Debt Setup'!$H$12&lt;'Debt Setup'!$H$10),MAX(0,Q93+N94-O94),0)+IF(AND('Debt Setup'!$H$13&lt;&gt;"",'Debt Setup'!$H$13&lt;'Debt Setup'!$H$10),MAX(0,U93+R94-S94),0)+IF(AND('Debt Setup'!$H$14&lt;&gt;"",'Debt Setup'!$H$14&lt;'Debt Setup'!$H$10),MAX(0,Y93+V94-W94),0)+IF(AND('Debt Setup'!$H$15&lt;&gt;"",'Debt Setup'!$H$15&lt;'Debt Setup'!$H$10),MAX(0,AC93+Z94-AA94),0)+IF(AND('Debt Setup'!$H$16&lt;&gt;"",'Debt Setup'!$H$16&lt;'Debt Setup'!$H$10),MAX(0,AG93+AD94-AE94),0)+IF(AND('Debt Setup'!$H$17&lt;&gt;"",'Debt Setup'!$H$17&lt;'Debt Setup'!$H$10),MAX(0,AK93+AH94-AI94),0)+IF(AND('Debt Setup'!$H$18&lt;&gt;"",'Debt Setup'!$H$18&lt;'Debt Setup'!$H$10),MAX(0,AO93+AL94-AM94),0)+IF(AND('Debt Setup'!$H$19&lt;&gt;"",'Debt Setup'!$H$19&lt;'Debt Setup'!$H$10),MAX(0,AS93+AP94-AQ94),0)+IF(AND('Debt Setup'!$H$20&lt;&gt;"",'Debt Setup'!$H$20&lt;'Debt Setup'!$H$10),MAX(0,AW93+AT94-AU94),0)+IF(AND('Debt Setup'!$H$21&lt;&gt;"",'Debt Setup'!$H$21&lt;'Debt Setup'!$H$10),MAX(0,BA93+AX94-AY94),0))))))</x:f>
      </x:c>
      <x:c r="I94" s="54" t="str">
        <x:f>IF('Debt Setup'!$F$3=0,"",MAX(0,I93+F94-G94-H94))</x:f>
      </x:c>
      <x:c r="J94" s="54" t="str">
        <x:f>IF('Debt Setup'!$F$3=0,"",IF(M93&lt;=0,0,M93*'Debt Setup'!$D$11/100/12))</x:f>
      </x:c>
      <x:c r="K94" s="54" t="str">
        <x:f>IF('Debt Setup'!$F$3=0,"",IF('Debt Setup'!$H$11="",0,MIN('Debt Setup'!$E$11,MAX(0,M93+J94))))</x:f>
      </x:c>
      <x:c r="L94" s="54" t="str">
        <x:f>IF('Debt Setup'!$F$3=0,"",IF('Debt Setup'!$H$11="",0,MIN(MAX(0,M93+J94-K94),MAX(0,'Debt Setup'!$F$5-(G94+K94+O94+S94+W94+AA94+AE94+AI94+AM94+AQ94+AU94+AY94)-(IF(AND('Debt Setup'!$H$10&lt;&gt;"",'Debt Setup'!$H$10&lt;'Debt Setup'!$H$11),MAX(0,I93+F94-G94),0)+IF(AND('Debt Setup'!$H$11&lt;&gt;"",'Debt Setup'!$H$11&lt;'Debt Setup'!$H$11),MAX(0,M93+J94-K94),0)+IF(AND('Debt Setup'!$H$12&lt;&gt;"",'Debt Setup'!$H$12&lt;'Debt Setup'!$H$11),MAX(0,Q93+N94-O94),0)+IF(AND('Debt Setup'!$H$13&lt;&gt;"",'Debt Setup'!$H$13&lt;'Debt Setup'!$H$11),MAX(0,U93+R94-S94),0)+IF(AND('Debt Setup'!$H$14&lt;&gt;"",'Debt Setup'!$H$14&lt;'Debt Setup'!$H$11),MAX(0,Y93+V94-W94),0)+IF(AND('Debt Setup'!$H$15&lt;&gt;"",'Debt Setup'!$H$15&lt;'Debt Setup'!$H$11),MAX(0,AC93+Z94-AA94),0)+IF(AND('Debt Setup'!$H$16&lt;&gt;"",'Debt Setup'!$H$16&lt;'Debt Setup'!$H$11),MAX(0,AG93+AD94-AE94),0)+IF(AND('Debt Setup'!$H$17&lt;&gt;"",'Debt Setup'!$H$17&lt;'Debt Setup'!$H$11),MAX(0,AK93+AH94-AI94),0)+IF(AND('Debt Setup'!$H$18&lt;&gt;"",'Debt Setup'!$H$18&lt;'Debt Setup'!$H$11),MAX(0,AO93+AL94-AM94),0)+IF(AND('Debt Setup'!$H$19&lt;&gt;"",'Debt Setup'!$H$19&lt;'Debt Setup'!$H$11),MAX(0,AS93+AP94-AQ94),0)+IF(AND('Debt Setup'!$H$20&lt;&gt;"",'Debt Setup'!$H$20&lt;'Debt Setup'!$H$11),MAX(0,AW93+AT94-AU94),0)+IF(AND('Debt Setup'!$H$21&lt;&gt;"",'Debt Setup'!$H$21&lt;'Debt Setup'!$H$11),MAX(0,BA93+AX94-AY94),0))))))</x:f>
      </x:c>
      <x:c r="M94" s="54" t="str">
        <x:f>IF('Debt Setup'!$F$3=0,"",MAX(0,M93+J94-K94-L94))</x:f>
      </x:c>
      <x:c r="N94" s="54" t="str">
        <x:f>IF('Debt Setup'!$F$3=0,"",IF(Q93&lt;=0,0,Q93*'Debt Setup'!$D$12/100/12))</x:f>
      </x:c>
      <x:c r="O94" s="54" t="str">
        <x:f>IF('Debt Setup'!$F$3=0,"",IF('Debt Setup'!$H$12="",0,MIN('Debt Setup'!$E$12,MAX(0,Q93+N94))))</x:f>
      </x:c>
      <x:c r="P94" s="54" t="str">
        <x:f>IF('Debt Setup'!$F$3=0,"",IF('Debt Setup'!$H$12="",0,MIN(MAX(0,Q93+N94-O94),MAX(0,'Debt Setup'!$F$5-(G94+K94+O94+S94+W94+AA94+AE94+AI94+AM94+AQ94+AU94+AY94)-(IF(AND('Debt Setup'!$H$10&lt;&gt;"",'Debt Setup'!$H$10&lt;'Debt Setup'!$H$12),MAX(0,I93+F94-G94),0)+IF(AND('Debt Setup'!$H$11&lt;&gt;"",'Debt Setup'!$H$11&lt;'Debt Setup'!$H$12),MAX(0,M93+J94-K94),0)+IF(AND('Debt Setup'!$H$12&lt;&gt;"",'Debt Setup'!$H$12&lt;'Debt Setup'!$H$12),MAX(0,Q93+N94-O94),0)+IF(AND('Debt Setup'!$H$13&lt;&gt;"",'Debt Setup'!$H$13&lt;'Debt Setup'!$H$12),MAX(0,U93+R94-S94),0)+IF(AND('Debt Setup'!$H$14&lt;&gt;"",'Debt Setup'!$H$14&lt;'Debt Setup'!$H$12),MAX(0,Y93+V94-W94),0)+IF(AND('Debt Setup'!$H$15&lt;&gt;"",'Debt Setup'!$H$15&lt;'Debt Setup'!$H$12),MAX(0,AC93+Z94-AA94),0)+IF(AND('Debt Setup'!$H$16&lt;&gt;"",'Debt Setup'!$H$16&lt;'Debt Setup'!$H$12),MAX(0,AG93+AD94-AE94),0)+IF(AND('Debt Setup'!$H$17&lt;&gt;"",'Debt Setup'!$H$17&lt;'Debt Setup'!$H$12),MAX(0,AK93+AH94-AI94),0)+IF(AND('Debt Setup'!$H$18&lt;&gt;"",'Debt Setup'!$H$18&lt;'Debt Setup'!$H$12),MAX(0,AO93+AL94-AM94),0)+IF(AND('Debt Setup'!$H$19&lt;&gt;"",'Debt Setup'!$H$19&lt;'Debt Setup'!$H$12),MAX(0,AS93+AP94-AQ94),0)+IF(AND('Debt Setup'!$H$20&lt;&gt;"",'Debt Setup'!$H$20&lt;'Debt Setup'!$H$12),MAX(0,AW93+AT94-AU94),0)+IF(AND('Debt Setup'!$H$21&lt;&gt;"",'Debt Setup'!$H$21&lt;'Debt Setup'!$H$12),MAX(0,BA93+AX94-AY94),0))))))</x:f>
      </x:c>
      <x:c r="Q94" s="54" t="str">
        <x:f>IF('Debt Setup'!$F$3=0,"",MAX(0,Q93+N94-O94-P94))</x:f>
      </x:c>
      <x:c r="R94" s="54" t="str">
        <x:f>IF('Debt Setup'!$F$3=0,"",IF(U93&lt;=0,0,U93*'Debt Setup'!$D$13/100/12))</x:f>
      </x:c>
      <x:c r="S94" s="54" t="str">
        <x:f>IF('Debt Setup'!$F$3=0,"",IF('Debt Setup'!$H$13="",0,MIN('Debt Setup'!$E$13,MAX(0,U93+R94))))</x:f>
      </x:c>
      <x:c r="T94" s="54" t="str">
        <x:f>IF('Debt Setup'!$F$3=0,"",IF('Debt Setup'!$H$13="",0,MIN(MAX(0,U93+R94-S94),MAX(0,'Debt Setup'!$F$5-(G94+K94+O94+S94+W94+AA94+AE94+AI94+AM94+AQ94+AU94+AY94)-(IF(AND('Debt Setup'!$H$10&lt;&gt;"",'Debt Setup'!$H$10&lt;'Debt Setup'!$H$13),MAX(0,I93+F94-G94),0)+IF(AND('Debt Setup'!$H$11&lt;&gt;"",'Debt Setup'!$H$11&lt;'Debt Setup'!$H$13),MAX(0,M93+J94-K94),0)+IF(AND('Debt Setup'!$H$12&lt;&gt;"",'Debt Setup'!$H$12&lt;'Debt Setup'!$H$13),MAX(0,Q93+N94-O94),0)+IF(AND('Debt Setup'!$H$13&lt;&gt;"",'Debt Setup'!$H$13&lt;'Debt Setup'!$H$13),MAX(0,U93+R94-S94),0)+IF(AND('Debt Setup'!$H$14&lt;&gt;"",'Debt Setup'!$H$14&lt;'Debt Setup'!$H$13),MAX(0,Y93+V94-W94),0)+IF(AND('Debt Setup'!$H$15&lt;&gt;"",'Debt Setup'!$H$15&lt;'Debt Setup'!$H$13),MAX(0,AC93+Z94-AA94),0)+IF(AND('Debt Setup'!$H$16&lt;&gt;"",'Debt Setup'!$H$16&lt;'Debt Setup'!$H$13),MAX(0,AG93+AD94-AE94),0)+IF(AND('Debt Setup'!$H$17&lt;&gt;"",'Debt Setup'!$H$17&lt;'Debt Setup'!$H$13),MAX(0,AK93+AH94-AI94),0)+IF(AND('Debt Setup'!$H$18&lt;&gt;"",'Debt Setup'!$H$18&lt;'Debt Setup'!$H$13),MAX(0,AO93+AL94-AM94),0)+IF(AND('Debt Setup'!$H$19&lt;&gt;"",'Debt Setup'!$H$19&lt;'Debt Setup'!$H$13),MAX(0,AS93+AP94-AQ94),0)+IF(AND('Debt Setup'!$H$20&lt;&gt;"",'Debt Setup'!$H$20&lt;'Debt Setup'!$H$13),MAX(0,AW93+AT94-AU94),0)+IF(AND('Debt Setup'!$H$21&lt;&gt;"",'Debt Setup'!$H$21&lt;'Debt Setup'!$H$13),MAX(0,BA93+AX94-AY94),0))))))</x:f>
      </x:c>
      <x:c r="U94" s="54" t="str">
        <x:f>IF('Debt Setup'!$F$3=0,"",MAX(0,U93+R94-S94-T94))</x:f>
      </x:c>
      <x:c r="V94" s="54" t="str">
        <x:f>IF('Debt Setup'!$F$3=0,"",IF(Y93&lt;=0,0,Y93*'Debt Setup'!$D$14/100/12))</x:f>
      </x:c>
      <x:c r="W94" s="54" t="str">
        <x:f>IF('Debt Setup'!$F$3=0,"",IF('Debt Setup'!$H$14="",0,MIN('Debt Setup'!$E$14,MAX(0,Y93+V94))))</x:f>
      </x:c>
      <x:c r="X94" s="54" t="str">
        <x:f>IF('Debt Setup'!$F$3=0,"",IF('Debt Setup'!$H$14="",0,MIN(MAX(0,Y93+V94-W94),MAX(0,'Debt Setup'!$F$5-(G94+K94+O94+S94+W94+AA94+AE94+AI94+AM94+AQ94+AU94+AY94)-(IF(AND('Debt Setup'!$H$10&lt;&gt;"",'Debt Setup'!$H$10&lt;'Debt Setup'!$H$14),MAX(0,I93+F94-G94),0)+IF(AND('Debt Setup'!$H$11&lt;&gt;"",'Debt Setup'!$H$11&lt;'Debt Setup'!$H$14),MAX(0,M93+J94-K94),0)+IF(AND('Debt Setup'!$H$12&lt;&gt;"",'Debt Setup'!$H$12&lt;'Debt Setup'!$H$14),MAX(0,Q93+N94-O94),0)+IF(AND('Debt Setup'!$H$13&lt;&gt;"",'Debt Setup'!$H$13&lt;'Debt Setup'!$H$14),MAX(0,U93+R94-S94),0)+IF(AND('Debt Setup'!$H$14&lt;&gt;"",'Debt Setup'!$H$14&lt;'Debt Setup'!$H$14),MAX(0,Y93+V94-W94),0)+IF(AND('Debt Setup'!$H$15&lt;&gt;"",'Debt Setup'!$H$15&lt;'Debt Setup'!$H$14),MAX(0,AC93+Z94-AA94),0)+IF(AND('Debt Setup'!$H$16&lt;&gt;"",'Debt Setup'!$H$16&lt;'Debt Setup'!$H$14),MAX(0,AG93+AD94-AE94),0)+IF(AND('Debt Setup'!$H$17&lt;&gt;"",'Debt Setup'!$H$17&lt;'Debt Setup'!$H$14),MAX(0,AK93+AH94-AI94),0)+IF(AND('Debt Setup'!$H$18&lt;&gt;"",'Debt Setup'!$H$18&lt;'Debt Setup'!$H$14),MAX(0,AO93+AL94-AM94),0)+IF(AND('Debt Setup'!$H$19&lt;&gt;"",'Debt Setup'!$H$19&lt;'Debt Setup'!$H$14),MAX(0,AS93+AP94-AQ94),0)+IF(AND('Debt Setup'!$H$20&lt;&gt;"",'Debt Setup'!$H$20&lt;'Debt Setup'!$H$14),MAX(0,AW93+AT94-AU94),0)+IF(AND('Debt Setup'!$H$21&lt;&gt;"",'Debt Setup'!$H$21&lt;'Debt Setup'!$H$14),MAX(0,BA93+AX94-AY94),0))))))</x:f>
      </x:c>
      <x:c r="Y94" s="54" t="str">
        <x:f>IF('Debt Setup'!$F$3=0,"",MAX(0,Y93+V94-W94-X94))</x:f>
      </x:c>
      <x:c r="Z94" s="54" t="str">
        <x:f>IF('Debt Setup'!$F$3=0,"",IF(AC93&lt;=0,0,AC93*'Debt Setup'!$D$15/100/12))</x:f>
      </x:c>
      <x:c r="AA94" s="54" t="str">
        <x:f>IF('Debt Setup'!$F$3=0,"",IF('Debt Setup'!$H$15="",0,MIN('Debt Setup'!$E$15,MAX(0,AC93+Z94))))</x:f>
      </x:c>
      <x:c r="AB94" s="54" t="str">
        <x:f>IF('Debt Setup'!$F$3=0,"",IF('Debt Setup'!$H$15="",0,MIN(MAX(0,AC93+Z94-AA94),MAX(0,'Debt Setup'!$F$5-(G94+K94+O94+S94+W94+AA94+AE94+AI94+AM94+AQ94+AU94+AY94)-(IF(AND('Debt Setup'!$H$10&lt;&gt;"",'Debt Setup'!$H$10&lt;'Debt Setup'!$H$15),MAX(0,I93+F94-G94),0)+IF(AND('Debt Setup'!$H$11&lt;&gt;"",'Debt Setup'!$H$11&lt;'Debt Setup'!$H$15),MAX(0,M93+J94-K94),0)+IF(AND('Debt Setup'!$H$12&lt;&gt;"",'Debt Setup'!$H$12&lt;'Debt Setup'!$H$15),MAX(0,Q93+N94-O94),0)+IF(AND('Debt Setup'!$H$13&lt;&gt;"",'Debt Setup'!$H$13&lt;'Debt Setup'!$H$15),MAX(0,U93+R94-S94),0)+IF(AND('Debt Setup'!$H$14&lt;&gt;"",'Debt Setup'!$H$14&lt;'Debt Setup'!$H$15),MAX(0,Y93+V94-W94),0)+IF(AND('Debt Setup'!$H$15&lt;&gt;"",'Debt Setup'!$H$15&lt;'Debt Setup'!$H$15),MAX(0,AC93+Z94-AA94),0)+IF(AND('Debt Setup'!$H$16&lt;&gt;"",'Debt Setup'!$H$16&lt;'Debt Setup'!$H$15),MAX(0,AG93+AD94-AE94),0)+IF(AND('Debt Setup'!$H$17&lt;&gt;"",'Debt Setup'!$H$17&lt;'Debt Setup'!$H$15),MAX(0,AK93+AH94-AI94),0)+IF(AND('Debt Setup'!$H$18&lt;&gt;"",'Debt Setup'!$H$18&lt;'Debt Setup'!$H$15),MAX(0,AO93+AL94-AM94),0)+IF(AND('Debt Setup'!$H$19&lt;&gt;"",'Debt Setup'!$H$19&lt;'Debt Setup'!$H$15),MAX(0,AS93+AP94-AQ94),0)+IF(AND('Debt Setup'!$H$20&lt;&gt;"",'Debt Setup'!$H$20&lt;'Debt Setup'!$H$15),MAX(0,AW93+AT94-AU94),0)+IF(AND('Debt Setup'!$H$21&lt;&gt;"",'Debt Setup'!$H$21&lt;'Debt Setup'!$H$15),MAX(0,BA93+AX94-AY94),0))))))</x:f>
      </x:c>
      <x:c r="AC94" s="54" t="str">
        <x:f>IF('Debt Setup'!$F$3=0,"",MAX(0,AC93+Z94-AA94-AB94))</x:f>
      </x:c>
      <x:c r="AD94" s="54" t="str">
        <x:f>IF('Debt Setup'!$F$3=0,"",IF(AG93&lt;=0,0,AG93*'Debt Setup'!$D$16/100/12))</x:f>
      </x:c>
      <x:c r="AE94" s="54" t="str">
        <x:f>IF('Debt Setup'!$F$3=0,"",IF('Debt Setup'!$H$16="",0,MIN('Debt Setup'!$E$16,MAX(0,AG93+AD94))))</x:f>
      </x:c>
      <x:c r="AF94" s="54" t="str">
        <x:f>IF('Debt Setup'!$F$3=0,"",IF('Debt Setup'!$H$16="",0,MIN(MAX(0,AG93+AD94-AE94),MAX(0,'Debt Setup'!$F$5-(G94+K94+O94+S94+W94+AA94+AE94+AI94+AM94+AQ94+AU94+AY94)-(IF(AND('Debt Setup'!$H$10&lt;&gt;"",'Debt Setup'!$H$10&lt;'Debt Setup'!$H$16),MAX(0,I93+F94-G94),0)+IF(AND('Debt Setup'!$H$11&lt;&gt;"",'Debt Setup'!$H$11&lt;'Debt Setup'!$H$16),MAX(0,M93+J94-K94),0)+IF(AND('Debt Setup'!$H$12&lt;&gt;"",'Debt Setup'!$H$12&lt;'Debt Setup'!$H$16),MAX(0,Q93+N94-O94),0)+IF(AND('Debt Setup'!$H$13&lt;&gt;"",'Debt Setup'!$H$13&lt;'Debt Setup'!$H$16),MAX(0,U93+R94-S94),0)+IF(AND('Debt Setup'!$H$14&lt;&gt;"",'Debt Setup'!$H$14&lt;'Debt Setup'!$H$16),MAX(0,Y93+V94-W94),0)+IF(AND('Debt Setup'!$H$15&lt;&gt;"",'Debt Setup'!$H$15&lt;'Debt Setup'!$H$16),MAX(0,AC93+Z94-AA94),0)+IF(AND('Debt Setup'!$H$16&lt;&gt;"",'Debt Setup'!$H$16&lt;'Debt Setup'!$H$16),MAX(0,AG93+AD94-AE94),0)+IF(AND('Debt Setup'!$H$17&lt;&gt;"",'Debt Setup'!$H$17&lt;'Debt Setup'!$H$16),MAX(0,AK93+AH94-AI94),0)+IF(AND('Debt Setup'!$H$18&lt;&gt;"",'Debt Setup'!$H$18&lt;'Debt Setup'!$H$16),MAX(0,AO93+AL94-AM94),0)+IF(AND('Debt Setup'!$H$19&lt;&gt;"",'Debt Setup'!$H$19&lt;'Debt Setup'!$H$16),MAX(0,AS93+AP94-AQ94),0)+IF(AND('Debt Setup'!$H$20&lt;&gt;"",'Debt Setup'!$H$20&lt;'Debt Setup'!$H$16),MAX(0,AW93+AT94-AU94),0)+IF(AND('Debt Setup'!$H$21&lt;&gt;"",'Debt Setup'!$H$21&lt;'Debt Setup'!$H$16),MAX(0,BA93+AX94-AY94),0))))))</x:f>
      </x:c>
      <x:c r="AG94" s="54" t="str">
        <x:f>IF('Debt Setup'!$F$3=0,"",MAX(0,AG93+AD94-AE94-AF94))</x:f>
      </x:c>
      <x:c r="AH94" s="54" t="str">
        <x:f>IF('Debt Setup'!$F$3=0,"",IF(AK93&lt;=0,0,AK93*'Debt Setup'!$D$17/100/12))</x:f>
      </x:c>
      <x:c r="AI94" s="54" t="str">
        <x:f>IF('Debt Setup'!$F$3=0,"",IF('Debt Setup'!$H$17="",0,MIN('Debt Setup'!$E$17,MAX(0,AK93+AH94))))</x:f>
      </x:c>
      <x:c r="AJ94" s="54" t="str">
        <x:f>IF('Debt Setup'!$F$3=0,"",IF('Debt Setup'!$H$17="",0,MIN(MAX(0,AK93+AH94-AI94),MAX(0,'Debt Setup'!$F$5-(G94+K94+O94+S94+W94+AA94+AE94+AI94+AM94+AQ94+AU94+AY94)-(IF(AND('Debt Setup'!$H$10&lt;&gt;"",'Debt Setup'!$H$10&lt;'Debt Setup'!$H$17),MAX(0,I93+F94-G94),0)+IF(AND('Debt Setup'!$H$11&lt;&gt;"",'Debt Setup'!$H$11&lt;'Debt Setup'!$H$17),MAX(0,M93+J94-K94),0)+IF(AND('Debt Setup'!$H$12&lt;&gt;"",'Debt Setup'!$H$12&lt;'Debt Setup'!$H$17),MAX(0,Q93+N94-O94),0)+IF(AND('Debt Setup'!$H$13&lt;&gt;"",'Debt Setup'!$H$13&lt;'Debt Setup'!$H$17),MAX(0,U93+R94-S94),0)+IF(AND('Debt Setup'!$H$14&lt;&gt;"",'Debt Setup'!$H$14&lt;'Debt Setup'!$H$17),MAX(0,Y93+V94-W94),0)+IF(AND('Debt Setup'!$H$15&lt;&gt;"",'Debt Setup'!$H$15&lt;'Debt Setup'!$H$17),MAX(0,AC93+Z94-AA94),0)+IF(AND('Debt Setup'!$H$16&lt;&gt;"",'Debt Setup'!$H$16&lt;'Debt Setup'!$H$17),MAX(0,AG93+AD94-AE94),0)+IF(AND('Debt Setup'!$H$17&lt;&gt;"",'Debt Setup'!$H$17&lt;'Debt Setup'!$H$17),MAX(0,AK93+AH94-AI94),0)+IF(AND('Debt Setup'!$H$18&lt;&gt;"",'Debt Setup'!$H$18&lt;'Debt Setup'!$H$17),MAX(0,AO93+AL94-AM94),0)+IF(AND('Debt Setup'!$H$19&lt;&gt;"",'Debt Setup'!$H$19&lt;'Debt Setup'!$H$17),MAX(0,AS93+AP94-AQ94),0)+IF(AND('Debt Setup'!$H$20&lt;&gt;"",'Debt Setup'!$H$20&lt;'Debt Setup'!$H$17),MAX(0,AW93+AT94-AU94),0)+IF(AND('Debt Setup'!$H$21&lt;&gt;"",'Debt Setup'!$H$21&lt;'Debt Setup'!$H$17),MAX(0,BA93+AX94-AY94),0))))))</x:f>
      </x:c>
      <x:c r="AK94" s="54" t="str">
        <x:f>IF('Debt Setup'!$F$3=0,"",MAX(0,AK93+AH94-AI94-AJ94))</x:f>
      </x:c>
      <x:c r="AL94" s="54" t="str">
        <x:f>IF('Debt Setup'!$F$3=0,"",IF(AO93&lt;=0,0,AO93*'Debt Setup'!$D$18/100/12))</x:f>
      </x:c>
      <x:c r="AM94" s="54" t="str">
        <x:f>IF('Debt Setup'!$F$3=0,"",IF('Debt Setup'!$H$18="",0,MIN('Debt Setup'!$E$18,MAX(0,AO93+AL94))))</x:f>
      </x:c>
      <x:c r="AN94" s="54" t="str">
        <x:f>IF('Debt Setup'!$F$3=0,"",IF('Debt Setup'!$H$18="",0,MIN(MAX(0,AO93+AL94-AM94),MAX(0,'Debt Setup'!$F$5-(G94+K94+O94+S94+W94+AA94+AE94+AI94+AM94+AQ94+AU94+AY94)-(IF(AND('Debt Setup'!$H$10&lt;&gt;"",'Debt Setup'!$H$10&lt;'Debt Setup'!$H$18),MAX(0,I93+F94-G94),0)+IF(AND('Debt Setup'!$H$11&lt;&gt;"",'Debt Setup'!$H$11&lt;'Debt Setup'!$H$18),MAX(0,M93+J94-K94),0)+IF(AND('Debt Setup'!$H$12&lt;&gt;"",'Debt Setup'!$H$12&lt;'Debt Setup'!$H$18),MAX(0,Q93+N94-O94),0)+IF(AND('Debt Setup'!$H$13&lt;&gt;"",'Debt Setup'!$H$13&lt;'Debt Setup'!$H$18),MAX(0,U93+R94-S94),0)+IF(AND('Debt Setup'!$H$14&lt;&gt;"",'Debt Setup'!$H$14&lt;'Debt Setup'!$H$18),MAX(0,Y93+V94-W94),0)+IF(AND('Debt Setup'!$H$15&lt;&gt;"",'Debt Setup'!$H$15&lt;'Debt Setup'!$H$18),MAX(0,AC93+Z94-AA94),0)+IF(AND('Debt Setup'!$H$16&lt;&gt;"",'Debt Setup'!$H$16&lt;'Debt Setup'!$H$18),MAX(0,AG93+AD94-AE94),0)+IF(AND('Debt Setup'!$H$17&lt;&gt;"",'Debt Setup'!$H$17&lt;'Debt Setup'!$H$18),MAX(0,AK93+AH94-AI94),0)+IF(AND('Debt Setup'!$H$18&lt;&gt;"",'Debt Setup'!$H$18&lt;'Debt Setup'!$H$18),MAX(0,AO93+AL94-AM94),0)+IF(AND('Debt Setup'!$H$19&lt;&gt;"",'Debt Setup'!$H$19&lt;'Debt Setup'!$H$18),MAX(0,AS93+AP94-AQ94),0)+IF(AND('Debt Setup'!$H$20&lt;&gt;"",'Debt Setup'!$H$20&lt;'Debt Setup'!$H$18),MAX(0,AW93+AT94-AU94),0)+IF(AND('Debt Setup'!$H$21&lt;&gt;"",'Debt Setup'!$H$21&lt;'Debt Setup'!$H$18),MAX(0,BA93+AX94-AY94),0))))))</x:f>
      </x:c>
      <x:c r="AO94" s="54" t="str">
        <x:f>IF('Debt Setup'!$F$3=0,"",MAX(0,AO93+AL94-AM94-AN94))</x:f>
      </x:c>
      <x:c r="AP94" s="54" t="str">
        <x:f>IF('Debt Setup'!$F$3=0,"",IF(AS93&lt;=0,0,AS93*'Debt Setup'!$D$19/100/12))</x:f>
      </x:c>
      <x:c r="AQ94" s="54" t="str">
        <x:f>IF('Debt Setup'!$F$3=0,"",IF('Debt Setup'!$H$19="",0,MIN('Debt Setup'!$E$19,MAX(0,AS93+AP94))))</x:f>
      </x:c>
      <x:c r="AR94" s="54" t="str">
        <x:f>IF('Debt Setup'!$F$3=0,"",IF('Debt Setup'!$H$19="",0,MIN(MAX(0,AS93+AP94-AQ94),MAX(0,'Debt Setup'!$F$5-(G94+K94+O94+S94+W94+AA94+AE94+AI94+AM94+AQ94+AU94+AY94)-(IF(AND('Debt Setup'!$H$10&lt;&gt;"",'Debt Setup'!$H$10&lt;'Debt Setup'!$H$19),MAX(0,I93+F94-G94),0)+IF(AND('Debt Setup'!$H$11&lt;&gt;"",'Debt Setup'!$H$11&lt;'Debt Setup'!$H$19),MAX(0,M93+J94-K94),0)+IF(AND('Debt Setup'!$H$12&lt;&gt;"",'Debt Setup'!$H$12&lt;'Debt Setup'!$H$19),MAX(0,Q93+N94-O94),0)+IF(AND('Debt Setup'!$H$13&lt;&gt;"",'Debt Setup'!$H$13&lt;'Debt Setup'!$H$19),MAX(0,U93+R94-S94),0)+IF(AND('Debt Setup'!$H$14&lt;&gt;"",'Debt Setup'!$H$14&lt;'Debt Setup'!$H$19),MAX(0,Y93+V94-W94),0)+IF(AND('Debt Setup'!$H$15&lt;&gt;"",'Debt Setup'!$H$15&lt;'Debt Setup'!$H$19),MAX(0,AC93+Z94-AA94),0)+IF(AND('Debt Setup'!$H$16&lt;&gt;"",'Debt Setup'!$H$16&lt;'Debt Setup'!$H$19),MAX(0,AG93+AD94-AE94),0)+IF(AND('Debt Setup'!$H$17&lt;&gt;"",'Debt Setup'!$H$17&lt;'Debt Setup'!$H$19),MAX(0,AK93+AH94-AI94),0)+IF(AND('Debt Setup'!$H$18&lt;&gt;"",'Debt Setup'!$H$18&lt;'Debt Setup'!$H$19),MAX(0,AO93+AL94-AM94),0)+IF(AND('Debt Setup'!$H$19&lt;&gt;"",'Debt Setup'!$H$19&lt;'Debt Setup'!$H$19),MAX(0,AS93+AP94-AQ94),0)+IF(AND('Debt Setup'!$H$20&lt;&gt;"",'Debt Setup'!$H$20&lt;'Debt Setup'!$H$19),MAX(0,AW93+AT94-AU94),0)+IF(AND('Debt Setup'!$H$21&lt;&gt;"",'Debt Setup'!$H$21&lt;'Debt Setup'!$H$19),MAX(0,BA93+AX94-AY94),0))))))</x:f>
      </x:c>
      <x:c r="AS94" s="54" t="str">
        <x:f>IF('Debt Setup'!$F$3=0,"",MAX(0,AS93+AP94-AQ94-AR94))</x:f>
      </x:c>
      <x:c r="AT94" s="54" t="str">
        <x:f>IF('Debt Setup'!$F$3=0,"",IF(AW93&lt;=0,0,AW93*'Debt Setup'!$D$20/100/12))</x:f>
      </x:c>
      <x:c r="AU94" s="54" t="str">
        <x:f>IF('Debt Setup'!$F$3=0,"",IF('Debt Setup'!$H$20="",0,MIN('Debt Setup'!$E$20,MAX(0,AW93+AT94))))</x:f>
      </x:c>
      <x:c r="AV94" s="54" t="str">
        <x:f>IF('Debt Setup'!$F$3=0,"",IF('Debt Setup'!$H$20="",0,MIN(MAX(0,AW93+AT94-AU94),MAX(0,'Debt Setup'!$F$5-(G94+K94+O94+S94+W94+AA94+AE94+AI94+AM94+AQ94+AU94+AY94)-(IF(AND('Debt Setup'!$H$10&lt;&gt;"",'Debt Setup'!$H$10&lt;'Debt Setup'!$H$20),MAX(0,I93+F94-G94),0)+IF(AND('Debt Setup'!$H$11&lt;&gt;"",'Debt Setup'!$H$11&lt;'Debt Setup'!$H$20),MAX(0,M93+J94-K94),0)+IF(AND('Debt Setup'!$H$12&lt;&gt;"",'Debt Setup'!$H$12&lt;'Debt Setup'!$H$20),MAX(0,Q93+N94-O94),0)+IF(AND('Debt Setup'!$H$13&lt;&gt;"",'Debt Setup'!$H$13&lt;'Debt Setup'!$H$20),MAX(0,U93+R94-S94),0)+IF(AND('Debt Setup'!$H$14&lt;&gt;"",'Debt Setup'!$H$14&lt;'Debt Setup'!$H$20),MAX(0,Y93+V94-W94),0)+IF(AND('Debt Setup'!$H$15&lt;&gt;"",'Debt Setup'!$H$15&lt;'Debt Setup'!$H$20),MAX(0,AC93+Z94-AA94),0)+IF(AND('Debt Setup'!$H$16&lt;&gt;"",'Debt Setup'!$H$16&lt;'Debt Setup'!$H$20),MAX(0,AG93+AD94-AE94),0)+IF(AND('Debt Setup'!$H$17&lt;&gt;"",'Debt Setup'!$H$17&lt;'Debt Setup'!$H$20),MAX(0,AK93+AH94-AI94),0)+IF(AND('Debt Setup'!$H$18&lt;&gt;"",'Debt Setup'!$H$18&lt;'Debt Setup'!$H$20),MAX(0,AO93+AL94-AM94),0)+IF(AND('Debt Setup'!$H$19&lt;&gt;"",'Debt Setup'!$H$19&lt;'Debt Setup'!$H$20),MAX(0,AS93+AP94-AQ94),0)+IF(AND('Debt Setup'!$H$20&lt;&gt;"",'Debt Setup'!$H$20&lt;'Debt Setup'!$H$20),MAX(0,AW93+AT94-AU94),0)+IF(AND('Debt Setup'!$H$21&lt;&gt;"",'Debt Setup'!$H$21&lt;'Debt Setup'!$H$20),MAX(0,BA93+AX94-AY94),0))))))</x:f>
      </x:c>
      <x:c r="AW94" s="54" t="str">
        <x:f>IF('Debt Setup'!$F$3=0,"",MAX(0,AW93+AT94-AU94-AV94))</x:f>
      </x:c>
      <x:c r="AX94" s="54" t="str">
        <x:f>IF('Debt Setup'!$F$3=0,"",IF(BA93&lt;=0,0,BA93*'Debt Setup'!$D$21/100/12))</x:f>
      </x:c>
      <x:c r="AY94" s="54" t="str">
        <x:f>IF('Debt Setup'!$F$3=0,"",IF('Debt Setup'!$H$21="",0,MIN('Debt Setup'!$E$21,MAX(0,BA93+AX94))))</x:f>
      </x:c>
      <x:c r="AZ94" s="54" t="str">
        <x:f>IF('Debt Setup'!$F$3=0,"",IF('Debt Setup'!$H$21="",0,MIN(MAX(0,BA93+AX94-AY94),MAX(0,'Debt Setup'!$F$5-(G94+K94+O94+S94+W94+AA94+AE94+AI94+AM94+AQ94+AU94+AY94)-(IF(AND('Debt Setup'!$H$10&lt;&gt;"",'Debt Setup'!$H$10&lt;'Debt Setup'!$H$21),MAX(0,I93+F94-G94),0)+IF(AND('Debt Setup'!$H$11&lt;&gt;"",'Debt Setup'!$H$11&lt;'Debt Setup'!$H$21),MAX(0,M93+J94-K94),0)+IF(AND('Debt Setup'!$H$12&lt;&gt;"",'Debt Setup'!$H$12&lt;'Debt Setup'!$H$21),MAX(0,Q93+N94-O94),0)+IF(AND('Debt Setup'!$H$13&lt;&gt;"",'Debt Setup'!$H$13&lt;'Debt Setup'!$H$21),MAX(0,U93+R94-S94),0)+IF(AND('Debt Setup'!$H$14&lt;&gt;"",'Debt Setup'!$H$14&lt;'Debt Setup'!$H$21),MAX(0,Y93+V94-W94),0)+IF(AND('Debt Setup'!$H$15&lt;&gt;"",'Debt Setup'!$H$15&lt;'Debt Setup'!$H$21),MAX(0,AC93+Z94-AA94),0)+IF(AND('Debt Setup'!$H$16&lt;&gt;"",'Debt Setup'!$H$16&lt;'Debt Setup'!$H$21),MAX(0,AG93+AD94-AE94),0)+IF(AND('Debt Setup'!$H$17&lt;&gt;"",'Debt Setup'!$H$17&lt;'Debt Setup'!$H$21),MAX(0,AK93+AH94-AI94),0)+IF(AND('Debt Setup'!$H$18&lt;&gt;"",'Debt Setup'!$H$18&lt;'Debt Setup'!$H$21),MAX(0,AO93+AL94-AM94),0)+IF(AND('Debt Setup'!$H$19&lt;&gt;"",'Debt Setup'!$H$19&lt;'Debt Setup'!$H$21),MAX(0,AS93+AP94-AQ94),0)+IF(AND('Debt Setup'!$H$20&lt;&gt;"",'Debt Setup'!$H$20&lt;'Debt Setup'!$H$21),MAX(0,AW93+AT94-AU94),0)+IF(AND('Debt Setup'!$H$21&lt;&gt;"",'Debt Setup'!$H$21&lt;'Debt Setup'!$H$21),MAX(0,BA93+AX94-AY94),0))))))</x:f>
      </x:c>
      <x:c r="BA94" s="54" t="str">
        <x:f>IF('Debt Setup'!$F$3=0,"",MAX(0,BA93+AX94-AY94-AZ94))</x:f>
      </x:c>
    </x:row>
    <x:row r="95">
      <x:c r="A95" t="n">
        <x:v>90</x:v>
      </x:c>
      <x:c r="B95" s="86" t="str">
        <x:f>IF('Debt Setup'!$F$3=0,"",DATE(YEAR('Debt Setup'!$B$6),MONTH('Debt Setup'!$B$6)+A95-1,1))</x:f>
      </x:c>
      <x:c r="C95" s="54" t="str">
        <x:f>IF('Debt Setup'!$F$3=0,"",I95+M95+Q95+U95+Y95+AC95+AG95+AK95+AO95+AS95+AW95+BA95)</x:f>
      </x:c>
      <x:c r="D95" s="54" t="str">
        <x:f>IF('Debt Setup'!$F$3=0,"",G95+H95+K95+L95+O95+P95+S95+T95+W95+X95+AA95+AB95+AE95+AF95+AI95+AJ95+AM95+AN95+AQ95+AR95+AU95+AV95+AY95+AZ95)</x:f>
      </x:c>
      <x:c r="E95" s="54" t="str">
        <x:f>IF('Debt Setup'!$F$3=0,"",F95+J95+N95+R95+V95+Z95+AD95+AH95+AL95+AP95+AT95+AX95)</x:f>
      </x:c>
      <x:c r="F95" s="54" t="str">
        <x:f>IF('Debt Setup'!$F$3=0,"",IF(I94&lt;=0,0,I94*'Debt Setup'!$D$10/100/12))</x:f>
      </x:c>
      <x:c r="G95" s="54" t="str">
        <x:f>IF('Debt Setup'!$F$3=0,"",IF('Debt Setup'!$H$10="",0,MIN('Debt Setup'!$E$10,MAX(0,I94+F95))))</x:f>
      </x:c>
      <x:c r="H95" s="54" t="str">
        <x:f>IF('Debt Setup'!$F$3=0,"",IF('Debt Setup'!$H$10="",0,MIN(MAX(0,I94+F95-G95),MAX(0,'Debt Setup'!$F$5-(G95+K95+O95+S95+W95+AA95+AE95+AI95+AM95+AQ95+AU95+AY95)-(IF(AND('Debt Setup'!$H$10&lt;&gt;"",'Debt Setup'!$H$10&lt;'Debt Setup'!$H$10),MAX(0,I94+F95-G95),0)+IF(AND('Debt Setup'!$H$11&lt;&gt;"",'Debt Setup'!$H$11&lt;'Debt Setup'!$H$10),MAX(0,M94+J95-K95),0)+IF(AND('Debt Setup'!$H$12&lt;&gt;"",'Debt Setup'!$H$12&lt;'Debt Setup'!$H$10),MAX(0,Q94+N95-O95),0)+IF(AND('Debt Setup'!$H$13&lt;&gt;"",'Debt Setup'!$H$13&lt;'Debt Setup'!$H$10),MAX(0,U94+R95-S95),0)+IF(AND('Debt Setup'!$H$14&lt;&gt;"",'Debt Setup'!$H$14&lt;'Debt Setup'!$H$10),MAX(0,Y94+V95-W95),0)+IF(AND('Debt Setup'!$H$15&lt;&gt;"",'Debt Setup'!$H$15&lt;'Debt Setup'!$H$10),MAX(0,AC94+Z95-AA95),0)+IF(AND('Debt Setup'!$H$16&lt;&gt;"",'Debt Setup'!$H$16&lt;'Debt Setup'!$H$10),MAX(0,AG94+AD95-AE95),0)+IF(AND('Debt Setup'!$H$17&lt;&gt;"",'Debt Setup'!$H$17&lt;'Debt Setup'!$H$10),MAX(0,AK94+AH95-AI95),0)+IF(AND('Debt Setup'!$H$18&lt;&gt;"",'Debt Setup'!$H$18&lt;'Debt Setup'!$H$10),MAX(0,AO94+AL95-AM95),0)+IF(AND('Debt Setup'!$H$19&lt;&gt;"",'Debt Setup'!$H$19&lt;'Debt Setup'!$H$10),MAX(0,AS94+AP95-AQ95),0)+IF(AND('Debt Setup'!$H$20&lt;&gt;"",'Debt Setup'!$H$20&lt;'Debt Setup'!$H$10),MAX(0,AW94+AT95-AU95),0)+IF(AND('Debt Setup'!$H$21&lt;&gt;"",'Debt Setup'!$H$21&lt;'Debt Setup'!$H$10),MAX(0,BA94+AX95-AY95),0))))))</x:f>
      </x:c>
      <x:c r="I95" s="54" t="str">
        <x:f>IF('Debt Setup'!$F$3=0,"",MAX(0,I94+F95-G95-H95))</x:f>
      </x:c>
      <x:c r="J95" s="54" t="str">
        <x:f>IF('Debt Setup'!$F$3=0,"",IF(M94&lt;=0,0,M94*'Debt Setup'!$D$11/100/12))</x:f>
      </x:c>
      <x:c r="K95" s="54" t="str">
        <x:f>IF('Debt Setup'!$F$3=0,"",IF('Debt Setup'!$H$11="",0,MIN('Debt Setup'!$E$11,MAX(0,M94+J95))))</x:f>
      </x:c>
      <x:c r="L95" s="54" t="str">
        <x:f>IF('Debt Setup'!$F$3=0,"",IF('Debt Setup'!$H$11="",0,MIN(MAX(0,M94+J95-K95),MAX(0,'Debt Setup'!$F$5-(G95+K95+O95+S95+W95+AA95+AE95+AI95+AM95+AQ95+AU95+AY95)-(IF(AND('Debt Setup'!$H$10&lt;&gt;"",'Debt Setup'!$H$10&lt;'Debt Setup'!$H$11),MAX(0,I94+F95-G95),0)+IF(AND('Debt Setup'!$H$11&lt;&gt;"",'Debt Setup'!$H$11&lt;'Debt Setup'!$H$11),MAX(0,M94+J95-K95),0)+IF(AND('Debt Setup'!$H$12&lt;&gt;"",'Debt Setup'!$H$12&lt;'Debt Setup'!$H$11),MAX(0,Q94+N95-O95),0)+IF(AND('Debt Setup'!$H$13&lt;&gt;"",'Debt Setup'!$H$13&lt;'Debt Setup'!$H$11),MAX(0,U94+R95-S95),0)+IF(AND('Debt Setup'!$H$14&lt;&gt;"",'Debt Setup'!$H$14&lt;'Debt Setup'!$H$11),MAX(0,Y94+V95-W95),0)+IF(AND('Debt Setup'!$H$15&lt;&gt;"",'Debt Setup'!$H$15&lt;'Debt Setup'!$H$11),MAX(0,AC94+Z95-AA95),0)+IF(AND('Debt Setup'!$H$16&lt;&gt;"",'Debt Setup'!$H$16&lt;'Debt Setup'!$H$11),MAX(0,AG94+AD95-AE95),0)+IF(AND('Debt Setup'!$H$17&lt;&gt;"",'Debt Setup'!$H$17&lt;'Debt Setup'!$H$11),MAX(0,AK94+AH95-AI95),0)+IF(AND('Debt Setup'!$H$18&lt;&gt;"",'Debt Setup'!$H$18&lt;'Debt Setup'!$H$11),MAX(0,AO94+AL95-AM95),0)+IF(AND('Debt Setup'!$H$19&lt;&gt;"",'Debt Setup'!$H$19&lt;'Debt Setup'!$H$11),MAX(0,AS94+AP95-AQ95),0)+IF(AND('Debt Setup'!$H$20&lt;&gt;"",'Debt Setup'!$H$20&lt;'Debt Setup'!$H$11),MAX(0,AW94+AT95-AU95),0)+IF(AND('Debt Setup'!$H$21&lt;&gt;"",'Debt Setup'!$H$21&lt;'Debt Setup'!$H$11),MAX(0,BA94+AX95-AY95),0))))))</x:f>
      </x:c>
      <x:c r="M95" s="54" t="str">
        <x:f>IF('Debt Setup'!$F$3=0,"",MAX(0,M94+J95-K95-L95))</x:f>
      </x:c>
      <x:c r="N95" s="54" t="str">
        <x:f>IF('Debt Setup'!$F$3=0,"",IF(Q94&lt;=0,0,Q94*'Debt Setup'!$D$12/100/12))</x:f>
      </x:c>
      <x:c r="O95" s="54" t="str">
        <x:f>IF('Debt Setup'!$F$3=0,"",IF('Debt Setup'!$H$12="",0,MIN('Debt Setup'!$E$12,MAX(0,Q94+N95))))</x:f>
      </x:c>
      <x:c r="P95" s="54" t="str">
        <x:f>IF('Debt Setup'!$F$3=0,"",IF('Debt Setup'!$H$12="",0,MIN(MAX(0,Q94+N95-O95),MAX(0,'Debt Setup'!$F$5-(G95+K95+O95+S95+W95+AA95+AE95+AI95+AM95+AQ95+AU95+AY95)-(IF(AND('Debt Setup'!$H$10&lt;&gt;"",'Debt Setup'!$H$10&lt;'Debt Setup'!$H$12),MAX(0,I94+F95-G95),0)+IF(AND('Debt Setup'!$H$11&lt;&gt;"",'Debt Setup'!$H$11&lt;'Debt Setup'!$H$12),MAX(0,M94+J95-K95),0)+IF(AND('Debt Setup'!$H$12&lt;&gt;"",'Debt Setup'!$H$12&lt;'Debt Setup'!$H$12),MAX(0,Q94+N95-O95),0)+IF(AND('Debt Setup'!$H$13&lt;&gt;"",'Debt Setup'!$H$13&lt;'Debt Setup'!$H$12),MAX(0,U94+R95-S95),0)+IF(AND('Debt Setup'!$H$14&lt;&gt;"",'Debt Setup'!$H$14&lt;'Debt Setup'!$H$12),MAX(0,Y94+V95-W95),0)+IF(AND('Debt Setup'!$H$15&lt;&gt;"",'Debt Setup'!$H$15&lt;'Debt Setup'!$H$12),MAX(0,AC94+Z95-AA95),0)+IF(AND('Debt Setup'!$H$16&lt;&gt;"",'Debt Setup'!$H$16&lt;'Debt Setup'!$H$12),MAX(0,AG94+AD95-AE95),0)+IF(AND('Debt Setup'!$H$17&lt;&gt;"",'Debt Setup'!$H$17&lt;'Debt Setup'!$H$12),MAX(0,AK94+AH95-AI95),0)+IF(AND('Debt Setup'!$H$18&lt;&gt;"",'Debt Setup'!$H$18&lt;'Debt Setup'!$H$12),MAX(0,AO94+AL95-AM95),0)+IF(AND('Debt Setup'!$H$19&lt;&gt;"",'Debt Setup'!$H$19&lt;'Debt Setup'!$H$12),MAX(0,AS94+AP95-AQ95),0)+IF(AND('Debt Setup'!$H$20&lt;&gt;"",'Debt Setup'!$H$20&lt;'Debt Setup'!$H$12),MAX(0,AW94+AT95-AU95),0)+IF(AND('Debt Setup'!$H$21&lt;&gt;"",'Debt Setup'!$H$21&lt;'Debt Setup'!$H$12),MAX(0,BA94+AX95-AY95),0))))))</x:f>
      </x:c>
      <x:c r="Q95" s="54" t="str">
        <x:f>IF('Debt Setup'!$F$3=0,"",MAX(0,Q94+N95-O95-P95))</x:f>
      </x:c>
      <x:c r="R95" s="54" t="str">
        <x:f>IF('Debt Setup'!$F$3=0,"",IF(U94&lt;=0,0,U94*'Debt Setup'!$D$13/100/12))</x:f>
      </x:c>
      <x:c r="S95" s="54" t="str">
        <x:f>IF('Debt Setup'!$F$3=0,"",IF('Debt Setup'!$H$13="",0,MIN('Debt Setup'!$E$13,MAX(0,U94+R95))))</x:f>
      </x:c>
      <x:c r="T95" s="54" t="str">
        <x:f>IF('Debt Setup'!$F$3=0,"",IF('Debt Setup'!$H$13="",0,MIN(MAX(0,U94+R95-S95),MAX(0,'Debt Setup'!$F$5-(G95+K95+O95+S95+W95+AA95+AE95+AI95+AM95+AQ95+AU95+AY95)-(IF(AND('Debt Setup'!$H$10&lt;&gt;"",'Debt Setup'!$H$10&lt;'Debt Setup'!$H$13),MAX(0,I94+F95-G95),0)+IF(AND('Debt Setup'!$H$11&lt;&gt;"",'Debt Setup'!$H$11&lt;'Debt Setup'!$H$13),MAX(0,M94+J95-K95),0)+IF(AND('Debt Setup'!$H$12&lt;&gt;"",'Debt Setup'!$H$12&lt;'Debt Setup'!$H$13),MAX(0,Q94+N95-O95),0)+IF(AND('Debt Setup'!$H$13&lt;&gt;"",'Debt Setup'!$H$13&lt;'Debt Setup'!$H$13),MAX(0,U94+R95-S95),0)+IF(AND('Debt Setup'!$H$14&lt;&gt;"",'Debt Setup'!$H$14&lt;'Debt Setup'!$H$13),MAX(0,Y94+V95-W95),0)+IF(AND('Debt Setup'!$H$15&lt;&gt;"",'Debt Setup'!$H$15&lt;'Debt Setup'!$H$13),MAX(0,AC94+Z95-AA95),0)+IF(AND('Debt Setup'!$H$16&lt;&gt;"",'Debt Setup'!$H$16&lt;'Debt Setup'!$H$13),MAX(0,AG94+AD95-AE95),0)+IF(AND('Debt Setup'!$H$17&lt;&gt;"",'Debt Setup'!$H$17&lt;'Debt Setup'!$H$13),MAX(0,AK94+AH95-AI95),0)+IF(AND('Debt Setup'!$H$18&lt;&gt;"",'Debt Setup'!$H$18&lt;'Debt Setup'!$H$13),MAX(0,AO94+AL95-AM95),0)+IF(AND('Debt Setup'!$H$19&lt;&gt;"",'Debt Setup'!$H$19&lt;'Debt Setup'!$H$13),MAX(0,AS94+AP95-AQ95),0)+IF(AND('Debt Setup'!$H$20&lt;&gt;"",'Debt Setup'!$H$20&lt;'Debt Setup'!$H$13),MAX(0,AW94+AT95-AU95),0)+IF(AND('Debt Setup'!$H$21&lt;&gt;"",'Debt Setup'!$H$21&lt;'Debt Setup'!$H$13),MAX(0,BA94+AX95-AY95),0))))))</x:f>
      </x:c>
      <x:c r="U95" s="54" t="str">
        <x:f>IF('Debt Setup'!$F$3=0,"",MAX(0,U94+R95-S95-T95))</x:f>
      </x:c>
      <x:c r="V95" s="54" t="str">
        <x:f>IF('Debt Setup'!$F$3=0,"",IF(Y94&lt;=0,0,Y94*'Debt Setup'!$D$14/100/12))</x:f>
      </x:c>
      <x:c r="W95" s="54" t="str">
        <x:f>IF('Debt Setup'!$F$3=0,"",IF('Debt Setup'!$H$14="",0,MIN('Debt Setup'!$E$14,MAX(0,Y94+V95))))</x:f>
      </x:c>
      <x:c r="X95" s="54" t="str">
        <x:f>IF('Debt Setup'!$F$3=0,"",IF('Debt Setup'!$H$14="",0,MIN(MAX(0,Y94+V95-W95),MAX(0,'Debt Setup'!$F$5-(G95+K95+O95+S95+W95+AA95+AE95+AI95+AM95+AQ95+AU95+AY95)-(IF(AND('Debt Setup'!$H$10&lt;&gt;"",'Debt Setup'!$H$10&lt;'Debt Setup'!$H$14),MAX(0,I94+F95-G95),0)+IF(AND('Debt Setup'!$H$11&lt;&gt;"",'Debt Setup'!$H$11&lt;'Debt Setup'!$H$14),MAX(0,M94+J95-K95),0)+IF(AND('Debt Setup'!$H$12&lt;&gt;"",'Debt Setup'!$H$12&lt;'Debt Setup'!$H$14),MAX(0,Q94+N95-O95),0)+IF(AND('Debt Setup'!$H$13&lt;&gt;"",'Debt Setup'!$H$13&lt;'Debt Setup'!$H$14),MAX(0,U94+R95-S95),0)+IF(AND('Debt Setup'!$H$14&lt;&gt;"",'Debt Setup'!$H$14&lt;'Debt Setup'!$H$14),MAX(0,Y94+V95-W95),0)+IF(AND('Debt Setup'!$H$15&lt;&gt;"",'Debt Setup'!$H$15&lt;'Debt Setup'!$H$14),MAX(0,AC94+Z95-AA95),0)+IF(AND('Debt Setup'!$H$16&lt;&gt;"",'Debt Setup'!$H$16&lt;'Debt Setup'!$H$14),MAX(0,AG94+AD95-AE95),0)+IF(AND('Debt Setup'!$H$17&lt;&gt;"",'Debt Setup'!$H$17&lt;'Debt Setup'!$H$14),MAX(0,AK94+AH95-AI95),0)+IF(AND('Debt Setup'!$H$18&lt;&gt;"",'Debt Setup'!$H$18&lt;'Debt Setup'!$H$14),MAX(0,AO94+AL95-AM95),0)+IF(AND('Debt Setup'!$H$19&lt;&gt;"",'Debt Setup'!$H$19&lt;'Debt Setup'!$H$14),MAX(0,AS94+AP95-AQ95),0)+IF(AND('Debt Setup'!$H$20&lt;&gt;"",'Debt Setup'!$H$20&lt;'Debt Setup'!$H$14),MAX(0,AW94+AT95-AU95),0)+IF(AND('Debt Setup'!$H$21&lt;&gt;"",'Debt Setup'!$H$21&lt;'Debt Setup'!$H$14),MAX(0,BA94+AX95-AY95),0))))))</x:f>
      </x:c>
      <x:c r="Y95" s="54" t="str">
        <x:f>IF('Debt Setup'!$F$3=0,"",MAX(0,Y94+V95-W95-X95))</x:f>
      </x:c>
      <x:c r="Z95" s="54" t="str">
        <x:f>IF('Debt Setup'!$F$3=0,"",IF(AC94&lt;=0,0,AC94*'Debt Setup'!$D$15/100/12))</x:f>
      </x:c>
      <x:c r="AA95" s="54" t="str">
        <x:f>IF('Debt Setup'!$F$3=0,"",IF('Debt Setup'!$H$15="",0,MIN('Debt Setup'!$E$15,MAX(0,AC94+Z95))))</x:f>
      </x:c>
      <x:c r="AB95" s="54" t="str">
        <x:f>IF('Debt Setup'!$F$3=0,"",IF('Debt Setup'!$H$15="",0,MIN(MAX(0,AC94+Z95-AA95),MAX(0,'Debt Setup'!$F$5-(G95+K95+O95+S95+W95+AA95+AE95+AI95+AM95+AQ95+AU95+AY95)-(IF(AND('Debt Setup'!$H$10&lt;&gt;"",'Debt Setup'!$H$10&lt;'Debt Setup'!$H$15),MAX(0,I94+F95-G95),0)+IF(AND('Debt Setup'!$H$11&lt;&gt;"",'Debt Setup'!$H$11&lt;'Debt Setup'!$H$15),MAX(0,M94+J95-K95),0)+IF(AND('Debt Setup'!$H$12&lt;&gt;"",'Debt Setup'!$H$12&lt;'Debt Setup'!$H$15),MAX(0,Q94+N95-O95),0)+IF(AND('Debt Setup'!$H$13&lt;&gt;"",'Debt Setup'!$H$13&lt;'Debt Setup'!$H$15),MAX(0,U94+R95-S95),0)+IF(AND('Debt Setup'!$H$14&lt;&gt;"",'Debt Setup'!$H$14&lt;'Debt Setup'!$H$15),MAX(0,Y94+V95-W95),0)+IF(AND('Debt Setup'!$H$15&lt;&gt;"",'Debt Setup'!$H$15&lt;'Debt Setup'!$H$15),MAX(0,AC94+Z95-AA95),0)+IF(AND('Debt Setup'!$H$16&lt;&gt;"",'Debt Setup'!$H$16&lt;'Debt Setup'!$H$15),MAX(0,AG94+AD95-AE95),0)+IF(AND('Debt Setup'!$H$17&lt;&gt;"",'Debt Setup'!$H$17&lt;'Debt Setup'!$H$15),MAX(0,AK94+AH95-AI95),0)+IF(AND('Debt Setup'!$H$18&lt;&gt;"",'Debt Setup'!$H$18&lt;'Debt Setup'!$H$15),MAX(0,AO94+AL95-AM95),0)+IF(AND('Debt Setup'!$H$19&lt;&gt;"",'Debt Setup'!$H$19&lt;'Debt Setup'!$H$15),MAX(0,AS94+AP95-AQ95),0)+IF(AND('Debt Setup'!$H$20&lt;&gt;"",'Debt Setup'!$H$20&lt;'Debt Setup'!$H$15),MAX(0,AW94+AT95-AU95),0)+IF(AND('Debt Setup'!$H$21&lt;&gt;"",'Debt Setup'!$H$21&lt;'Debt Setup'!$H$15),MAX(0,BA94+AX95-AY95),0))))))</x:f>
      </x:c>
      <x:c r="AC95" s="54" t="str">
        <x:f>IF('Debt Setup'!$F$3=0,"",MAX(0,AC94+Z95-AA95-AB95))</x:f>
      </x:c>
      <x:c r="AD95" s="54" t="str">
        <x:f>IF('Debt Setup'!$F$3=0,"",IF(AG94&lt;=0,0,AG94*'Debt Setup'!$D$16/100/12))</x:f>
      </x:c>
      <x:c r="AE95" s="54" t="str">
        <x:f>IF('Debt Setup'!$F$3=0,"",IF('Debt Setup'!$H$16="",0,MIN('Debt Setup'!$E$16,MAX(0,AG94+AD95))))</x:f>
      </x:c>
      <x:c r="AF95" s="54" t="str">
        <x:f>IF('Debt Setup'!$F$3=0,"",IF('Debt Setup'!$H$16="",0,MIN(MAX(0,AG94+AD95-AE95),MAX(0,'Debt Setup'!$F$5-(G95+K95+O95+S95+W95+AA95+AE95+AI95+AM95+AQ95+AU95+AY95)-(IF(AND('Debt Setup'!$H$10&lt;&gt;"",'Debt Setup'!$H$10&lt;'Debt Setup'!$H$16),MAX(0,I94+F95-G95),0)+IF(AND('Debt Setup'!$H$11&lt;&gt;"",'Debt Setup'!$H$11&lt;'Debt Setup'!$H$16),MAX(0,M94+J95-K95),0)+IF(AND('Debt Setup'!$H$12&lt;&gt;"",'Debt Setup'!$H$12&lt;'Debt Setup'!$H$16),MAX(0,Q94+N95-O95),0)+IF(AND('Debt Setup'!$H$13&lt;&gt;"",'Debt Setup'!$H$13&lt;'Debt Setup'!$H$16),MAX(0,U94+R95-S95),0)+IF(AND('Debt Setup'!$H$14&lt;&gt;"",'Debt Setup'!$H$14&lt;'Debt Setup'!$H$16),MAX(0,Y94+V95-W95),0)+IF(AND('Debt Setup'!$H$15&lt;&gt;"",'Debt Setup'!$H$15&lt;'Debt Setup'!$H$16),MAX(0,AC94+Z95-AA95),0)+IF(AND('Debt Setup'!$H$16&lt;&gt;"",'Debt Setup'!$H$16&lt;'Debt Setup'!$H$16),MAX(0,AG94+AD95-AE95),0)+IF(AND('Debt Setup'!$H$17&lt;&gt;"",'Debt Setup'!$H$17&lt;'Debt Setup'!$H$16),MAX(0,AK94+AH95-AI95),0)+IF(AND('Debt Setup'!$H$18&lt;&gt;"",'Debt Setup'!$H$18&lt;'Debt Setup'!$H$16),MAX(0,AO94+AL95-AM95),0)+IF(AND('Debt Setup'!$H$19&lt;&gt;"",'Debt Setup'!$H$19&lt;'Debt Setup'!$H$16),MAX(0,AS94+AP95-AQ95),0)+IF(AND('Debt Setup'!$H$20&lt;&gt;"",'Debt Setup'!$H$20&lt;'Debt Setup'!$H$16),MAX(0,AW94+AT95-AU95),0)+IF(AND('Debt Setup'!$H$21&lt;&gt;"",'Debt Setup'!$H$21&lt;'Debt Setup'!$H$16),MAX(0,BA94+AX95-AY95),0))))))</x:f>
      </x:c>
      <x:c r="AG95" s="54" t="str">
        <x:f>IF('Debt Setup'!$F$3=0,"",MAX(0,AG94+AD95-AE95-AF95))</x:f>
      </x:c>
      <x:c r="AH95" s="54" t="str">
        <x:f>IF('Debt Setup'!$F$3=0,"",IF(AK94&lt;=0,0,AK94*'Debt Setup'!$D$17/100/12))</x:f>
      </x:c>
      <x:c r="AI95" s="54" t="str">
        <x:f>IF('Debt Setup'!$F$3=0,"",IF('Debt Setup'!$H$17="",0,MIN('Debt Setup'!$E$17,MAX(0,AK94+AH95))))</x:f>
      </x:c>
      <x:c r="AJ95" s="54" t="str">
        <x:f>IF('Debt Setup'!$F$3=0,"",IF('Debt Setup'!$H$17="",0,MIN(MAX(0,AK94+AH95-AI95),MAX(0,'Debt Setup'!$F$5-(G95+K95+O95+S95+W95+AA95+AE95+AI95+AM95+AQ95+AU95+AY95)-(IF(AND('Debt Setup'!$H$10&lt;&gt;"",'Debt Setup'!$H$10&lt;'Debt Setup'!$H$17),MAX(0,I94+F95-G95),0)+IF(AND('Debt Setup'!$H$11&lt;&gt;"",'Debt Setup'!$H$11&lt;'Debt Setup'!$H$17),MAX(0,M94+J95-K95),0)+IF(AND('Debt Setup'!$H$12&lt;&gt;"",'Debt Setup'!$H$12&lt;'Debt Setup'!$H$17),MAX(0,Q94+N95-O95),0)+IF(AND('Debt Setup'!$H$13&lt;&gt;"",'Debt Setup'!$H$13&lt;'Debt Setup'!$H$17),MAX(0,U94+R95-S95),0)+IF(AND('Debt Setup'!$H$14&lt;&gt;"",'Debt Setup'!$H$14&lt;'Debt Setup'!$H$17),MAX(0,Y94+V95-W95),0)+IF(AND('Debt Setup'!$H$15&lt;&gt;"",'Debt Setup'!$H$15&lt;'Debt Setup'!$H$17),MAX(0,AC94+Z95-AA95),0)+IF(AND('Debt Setup'!$H$16&lt;&gt;"",'Debt Setup'!$H$16&lt;'Debt Setup'!$H$17),MAX(0,AG94+AD95-AE95),0)+IF(AND('Debt Setup'!$H$17&lt;&gt;"",'Debt Setup'!$H$17&lt;'Debt Setup'!$H$17),MAX(0,AK94+AH95-AI95),0)+IF(AND('Debt Setup'!$H$18&lt;&gt;"",'Debt Setup'!$H$18&lt;'Debt Setup'!$H$17),MAX(0,AO94+AL95-AM95),0)+IF(AND('Debt Setup'!$H$19&lt;&gt;"",'Debt Setup'!$H$19&lt;'Debt Setup'!$H$17),MAX(0,AS94+AP95-AQ95),0)+IF(AND('Debt Setup'!$H$20&lt;&gt;"",'Debt Setup'!$H$20&lt;'Debt Setup'!$H$17),MAX(0,AW94+AT95-AU95),0)+IF(AND('Debt Setup'!$H$21&lt;&gt;"",'Debt Setup'!$H$21&lt;'Debt Setup'!$H$17),MAX(0,BA94+AX95-AY95),0))))))</x:f>
      </x:c>
      <x:c r="AK95" s="54" t="str">
        <x:f>IF('Debt Setup'!$F$3=0,"",MAX(0,AK94+AH95-AI95-AJ95))</x:f>
      </x:c>
      <x:c r="AL95" s="54" t="str">
        <x:f>IF('Debt Setup'!$F$3=0,"",IF(AO94&lt;=0,0,AO94*'Debt Setup'!$D$18/100/12))</x:f>
      </x:c>
      <x:c r="AM95" s="54" t="str">
        <x:f>IF('Debt Setup'!$F$3=0,"",IF('Debt Setup'!$H$18="",0,MIN('Debt Setup'!$E$18,MAX(0,AO94+AL95))))</x:f>
      </x:c>
      <x:c r="AN95" s="54" t="str">
        <x:f>IF('Debt Setup'!$F$3=0,"",IF('Debt Setup'!$H$18="",0,MIN(MAX(0,AO94+AL95-AM95),MAX(0,'Debt Setup'!$F$5-(G95+K95+O95+S95+W95+AA95+AE95+AI95+AM95+AQ95+AU95+AY95)-(IF(AND('Debt Setup'!$H$10&lt;&gt;"",'Debt Setup'!$H$10&lt;'Debt Setup'!$H$18),MAX(0,I94+F95-G95),0)+IF(AND('Debt Setup'!$H$11&lt;&gt;"",'Debt Setup'!$H$11&lt;'Debt Setup'!$H$18),MAX(0,M94+J95-K95),0)+IF(AND('Debt Setup'!$H$12&lt;&gt;"",'Debt Setup'!$H$12&lt;'Debt Setup'!$H$18),MAX(0,Q94+N95-O95),0)+IF(AND('Debt Setup'!$H$13&lt;&gt;"",'Debt Setup'!$H$13&lt;'Debt Setup'!$H$18),MAX(0,U94+R95-S95),0)+IF(AND('Debt Setup'!$H$14&lt;&gt;"",'Debt Setup'!$H$14&lt;'Debt Setup'!$H$18),MAX(0,Y94+V95-W95),0)+IF(AND('Debt Setup'!$H$15&lt;&gt;"",'Debt Setup'!$H$15&lt;'Debt Setup'!$H$18),MAX(0,AC94+Z95-AA95),0)+IF(AND('Debt Setup'!$H$16&lt;&gt;"",'Debt Setup'!$H$16&lt;'Debt Setup'!$H$18),MAX(0,AG94+AD95-AE95),0)+IF(AND('Debt Setup'!$H$17&lt;&gt;"",'Debt Setup'!$H$17&lt;'Debt Setup'!$H$18),MAX(0,AK94+AH95-AI95),0)+IF(AND('Debt Setup'!$H$18&lt;&gt;"",'Debt Setup'!$H$18&lt;'Debt Setup'!$H$18),MAX(0,AO94+AL95-AM95),0)+IF(AND('Debt Setup'!$H$19&lt;&gt;"",'Debt Setup'!$H$19&lt;'Debt Setup'!$H$18),MAX(0,AS94+AP95-AQ95),0)+IF(AND('Debt Setup'!$H$20&lt;&gt;"",'Debt Setup'!$H$20&lt;'Debt Setup'!$H$18),MAX(0,AW94+AT95-AU95),0)+IF(AND('Debt Setup'!$H$21&lt;&gt;"",'Debt Setup'!$H$21&lt;'Debt Setup'!$H$18),MAX(0,BA94+AX95-AY95),0))))))</x:f>
      </x:c>
      <x:c r="AO95" s="54" t="str">
        <x:f>IF('Debt Setup'!$F$3=0,"",MAX(0,AO94+AL95-AM95-AN95))</x:f>
      </x:c>
      <x:c r="AP95" s="54" t="str">
        <x:f>IF('Debt Setup'!$F$3=0,"",IF(AS94&lt;=0,0,AS94*'Debt Setup'!$D$19/100/12))</x:f>
      </x:c>
      <x:c r="AQ95" s="54" t="str">
        <x:f>IF('Debt Setup'!$F$3=0,"",IF('Debt Setup'!$H$19="",0,MIN('Debt Setup'!$E$19,MAX(0,AS94+AP95))))</x:f>
      </x:c>
      <x:c r="AR95" s="54" t="str">
        <x:f>IF('Debt Setup'!$F$3=0,"",IF('Debt Setup'!$H$19="",0,MIN(MAX(0,AS94+AP95-AQ95),MAX(0,'Debt Setup'!$F$5-(G95+K95+O95+S95+W95+AA95+AE95+AI95+AM95+AQ95+AU95+AY95)-(IF(AND('Debt Setup'!$H$10&lt;&gt;"",'Debt Setup'!$H$10&lt;'Debt Setup'!$H$19),MAX(0,I94+F95-G95),0)+IF(AND('Debt Setup'!$H$11&lt;&gt;"",'Debt Setup'!$H$11&lt;'Debt Setup'!$H$19),MAX(0,M94+J95-K95),0)+IF(AND('Debt Setup'!$H$12&lt;&gt;"",'Debt Setup'!$H$12&lt;'Debt Setup'!$H$19),MAX(0,Q94+N95-O95),0)+IF(AND('Debt Setup'!$H$13&lt;&gt;"",'Debt Setup'!$H$13&lt;'Debt Setup'!$H$19),MAX(0,U94+R95-S95),0)+IF(AND('Debt Setup'!$H$14&lt;&gt;"",'Debt Setup'!$H$14&lt;'Debt Setup'!$H$19),MAX(0,Y94+V95-W95),0)+IF(AND('Debt Setup'!$H$15&lt;&gt;"",'Debt Setup'!$H$15&lt;'Debt Setup'!$H$19),MAX(0,AC94+Z95-AA95),0)+IF(AND('Debt Setup'!$H$16&lt;&gt;"",'Debt Setup'!$H$16&lt;'Debt Setup'!$H$19),MAX(0,AG94+AD95-AE95),0)+IF(AND('Debt Setup'!$H$17&lt;&gt;"",'Debt Setup'!$H$17&lt;'Debt Setup'!$H$19),MAX(0,AK94+AH95-AI95),0)+IF(AND('Debt Setup'!$H$18&lt;&gt;"",'Debt Setup'!$H$18&lt;'Debt Setup'!$H$19),MAX(0,AO94+AL95-AM95),0)+IF(AND('Debt Setup'!$H$19&lt;&gt;"",'Debt Setup'!$H$19&lt;'Debt Setup'!$H$19),MAX(0,AS94+AP95-AQ95),0)+IF(AND('Debt Setup'!$H$20&lt;&gt;"",'Debt Setup'!$H$20&lt;'Debt Setup'!$H$19),MAX(0,AW94+AT95-AU95),0)+IF(AND('Debt Setup'!$H$21&lt;&gt;"",'Debt Setup'!$H$21&lt;'Debt Setup'!$H$19),MAX(0,BA94+AX95-AY95),0))))))</x:f>
      </x:c>
      <x:c r="AS95" s="54" t="str">
        <x:f>IF('Debt Setup'!$F$3=0,"",MAX(0,AS94+AP95-AQ95-AR95))</x:f>
      </x:c>
      <x:c r="AT95" s="54" t="str">
        <x:f>IF('Debt Setup'!$F$3=0,"",IF(AW94&lt;=0,0,AW94*'Debt Setup'!$D$20/100/12))</x:f>
      </x:c>
      <x:c r="AU95" s="54" t="str">
        <x:f>IF('Debt Setup'!$F$3=0,"",IF('Debt Setup'!$H$20="",0,MIN('Debt Setup'!$E$20,MAX(0,AW94+AT95))))</x:f>
      </x:c>
      <x:c r="AV95" s="54" t="str">
        <x:f>IF('Debt Setup'!$F$3=0,"",IF('Debt Setup'!$H$20="",0,MIN(MAX(0,AW94+AT95-AU95),MAX(0,'Debt Setup'!$F$5-(G95+K95+O95+S95+W95+AA95+AE95+AI95+AM95+AQ95+AU95+AY95)-(IF(AND('Debt Setup'!$H$10&lt;&gt;"",'Debt Setup'!$H$10&lt;'Debt Setup'!$H$20),MAX(0,I94+F95-G95),0)+IF(AND('Debt Setup'!$H$11&lt;&gt;"",'Debt Setup'!$H$11&lt;'Debt Setup'!$H$20),MAX(0,M94+J95-K95),0)+IF(AND('Debt Setup'!$H$12&lt;&gt;"",'Debt Setup'!$H$12&lt;'Debt Setup'!$H$20),MAX(0,Q94+N95-O95),0)+IF(AND('Debt Setup'!$H$13&lt;&gt;"",'Debt Setup'!$H$13&lt;'Debt Setup'!$H$20),MAX(0,U94+R95-S95),0)+IF(AND('Debt Setup'!$H$14&lt;&gt;"",'Debt Setup'!$H$14&lt;'Debt Setup'!$H$20),MAX(0,Y94+V95-W95),0)+IF(AND('Debt Setup'!$H$15&lt;&gt;"",'Debt Setup'!$H$15&lt;'Debt Setup'!$H$20),MAX(0,AC94+Z95-AA95),0)+IF(AND('Debt Setup'!$H$16&lt;&gt;"",'Debt Setup'!$H$16&lt;'Debt Setup'!$H$20),MAX(0,AG94+AD95-AE95),0)+IF(AND('Debt Setup'!$H$17&lt;&gt;"",'Debt Setup'!$H$17&lt;'Debt Setup'!$H$20),MAX(0,AK94+AH95-AI95),0)+IF(AND('Debt Setup'!$H$18&lt;&gt;"",'Debt Setup'!$H$18&lt;'Debt Setup'!$H$20),MAX(0,AO94+AL95-AM95),0)+IF(AND('Debt Setup'!$H$19&lt;&gt;"",'Debt Setup'!$H$19&lt;'Debt Setup'!$H$20),MAX(0,AS94+AP95-AQ95),0)+IF(AND('Debt Setup'!$H$20&lt;&gt;"",'Debt Setup'!$H$20&lt;'Debt Setup'!$H$20),MAX(0,AW94+AT95-AU95),0)+IF(AND('Debt Setup'!$H$21&lt;&gt;"",'Debt Setup'!$H$21&lt;'Debt Setup'!$H$20),MAX(0,BA94+AX95-AY95),0))))))</x:f>
      </x:c>
      <x:c r="AW95" s="54" t="str">
        <x:f>IF('Debt Setup'!$F$3=0,"",MAX(0,AW94+AT95-AU95-AV95))</x:f>
      </x:c>
      <x:c r="AX95" s="54" t="str">
        <x:f>IF('Debt Setup'!$F$3=0,"",IF(BA94&lt;=0,0,BA94*'Debt Setup'!$D$21/100/12))</x:f>
      </x:c>
      <x:c r="AY95" s="54" t="str">
        <x:f>IF('Debt Setup'!$F$3=0,"",IF('Debt Setup'!$H$21="",0,MIN('Debt Setup'!$E$21,MAX(0,BA94+AX95))))</x:f>
      </x:c>
      <x:c r="AZ95" s="54" t="str">
        <x:f>IF('Debt Setup'!$F$3=0,"",IF('Debt Setup'!$H$21="",0,MIN(MAX(0,BA94+AX95-AY95),MAX(0,'Debt Setup'!$F$5-(G95+K95+O95+S95+W95+AA95+AE95+AI95+AM95+AQ95+AU95+AY95)-(IF(AND('Debt Setup'!$H$10&lt;&gt;"",'Debt Setup'!$H$10&lt;'Debt Setup'!$H$21),MAX(0,I94+F95-G95),0)+IF(AND('Debt Setup'!$H$11&lt;&gt;"",'Debt Setup'!$H$11&lt;'Debt Setup'!$H$21),MAX(0,M94+J95-K95),0)+IF(AND('Debt Setup'!$H$12&lt;&gt;"",'Debt Setup'!$H$12&lt;'Debt Setup'!$H$21),MAX(0,Q94+N95-O95),0)+IF(AND('Debt Setup'!$H$13&lt;&gt;"",'Debt Setup'!$H$13&lt;'Debt Setup'!$H$21),MAX(0,U94+R95-S95),0)+IF(AND('Debt Setup'!$H$14&lt;&gt;"",'Debt Setup'!$H$14&lt;'Debt Setup'!$H$21),MAX(0,Y94+V95-W95),0)+IF(AND('Debt Setup'!$H$15&lt;&gt;"",'Debt Setup'!$H$15&lt;'Debt Setup'!$H$21),MAX(0,AC94+Z95-AA95),0)+IF(AND('Debt Setup'!$H$16&lt;&gt;"",'Debt Setup'!$H$16&lt;'Debt Setup'!$H$21),MAX(0,AG94+AD95-AE95),0)+IF(AND('Debt Setup'!$H$17&lt;&gt;"",'Debt Setup'!$H$17&lt;'Debt Setup'!$H$21),MAX(0,AK94+AH95-AI95),0)+IF(AND('Debt Setup'!$H$18&lt;&gt;"",'Debt Setup'!$H$18&lt;'Debt Setup'!$H$21),MAX(0,AO94+AL95-AM95),0)+IF(AND('Debt Setup'!$H$19&lt;&gt;"",'Debt Setup'!$H$19&lt;'Debt Setup'!$H$21),MAX(0,AS94+AP95-AQ95),0)+IF(AND('Debt Setup'!$H$20&lt;&gt;"",'Debt Setup'!$H$20&lt;'Debt Setup'!$H$21),MAX(0,AW94+AT95-AU95),0)+IF(AND('Debt Setup'!$H$21&lt;&gt;"",'Debt Setup'!$H$21&lt;'Debt Setup'!$H$21),MAX(0,BA94+AX95-AY95),0))))))</x:f>
      </x:c>
      <x:c r="BA95" s="54" t="str">
        <x:f>IF('Debt Setup'!$F$3=0,"",MAX(0,BA94+AX95-AY95-AZ95))</x:f>
      </x:c>
    </x:row>
    <x:row r="96">
      <x:c r="A96" t="n">
        <x:v>91</x:v>
      </x:c>
      <x:c r="B96" s="86" t="str">
        <x:f>IF('Debt Setup'!$F$3=0,"",DATE(YEAR('Debt Setup'!$B$6),MONTH('Debt Setup'!$B$6)+A96-1,1))</x:f>
      </x:c>
      <x:c r="C96" s="54" t="str">
        <x:f>IF('Debt Setup'!$F$3=0,"",I96+M96+Q96+U96+Y96+AC96+AG96+AK96+AO96+AS96+AW96+BA96)</x:f>
      </x:c>
      <x:c r="D96" s="54" t="str">
        <x:f>IF('Debt Setup'!$F$3=0,"",G96+H96+K96+L96+O96+P96+S96+T96+W96+X96+AA96+AB96+AE96+AF96+AI96+AJ96+AM96+AN96+AQ96+AR96+AU96+AV96+AY96+AZ96)</x:f>
      </x:c>
      <x:c r="E96" s="54" t="str">
        <x:f>IF('Debt Setup'!$F$3=0,"",F96+J96+N96+R96+V96+Z96+AD96+AH96+AL96+AP96+AT96+AX96)</x:f>
      </x:c>
      <x:c r="F96" s="54" t="str">
        <x:f>IF('Debt Setup'!$F$3=0,"",IF(I95&lt;=0,0,I95*'Debt Setup'!$D$10/100/12))</x:f>
      </x:c>
      <x:c r="G96" s="54" t="str">
        <x:f>IF('Debt Setup'!$F$3=0,"",IF('Debt Setup'!$H$10="",0,MIN('Debt Setup'!$E$10,MAX(0,I95+F96))))</x:f>
      </x:c>
      <x:c r="H96" s="54" t="str">
        <x:f>IF('Debt Setup'!$F$3=0,"",IF('Debt Setup'!$H$10="",0,MIN(MAX(0,I95+F96-G96),MAX(0,'Debt Setup'!$F$5-(G96+K96+O96+S96+W96+AA96+AE96+AI96+AM96+AQ96+AU96+AY96)-(IF(AND('Debt Setup'!$H$10&lt;&gt;"",'Debt Setup'!$H$10&lt;'Debt Setup'!$H$10),MAX(0,I95+F96-G96),0)+IF(AND('Debt Setup'!$H$11&lt;&gt;"",'Debt Setup'!$H$11&lt;'Debt Setup'!$H$10),MAX(0,M95+J96-K96),0)+IF(AND('Debt Setup'!$H$12&lt;&gt;"",'Debt Setup'!$H$12&lt;'Debt Setup'!$H$10),MAX(0,Q95+N96-O96),0)+IF(AND('Debt Setup'!$H$13&lt;&gt;"",'Debt Setup'!$H$13&lt;'Debt Setup'!$H$10),MAX(0,U95+R96-S96),0)+IF(AND('Debt Setup'!$H$14&lt;&gt;"",'Debt Setup'!$H$14&lt;'Debt Setup'!$H$10),MAX(0,Y95+V96-W96),0)+IF(AND('Debt Setup'!$H$15&lt;&gt;"",'Debt Setup'!$H$15&lt;'Debt Setup'!$H$10),MAX(0,AC95+Z96-AA96),0)+IF(AND('Debt Setup'!$H$16&lt;&gt;"",'Debt Setup'!$H$16&lt;'Debt Setup'!$H$10),MAX(0,AG95+AD96-AE96),0)+IF(AND('Debt Setup'!$H$17&lt;&gt;"",'Debt Setup'!$H$17&lt;'Debt Setup'!$H$10),MAX(0,AK95+AH96-AI96),0)+IF(AND('Debt Setup'!$H$18&lt;&gt;"",'Debt Setup'!$H$18&lt;'Debt Setup'!$H$10),MAX(0,AO95+AL96-AM96),0)+IF(AND('Debt Setup'!$H$19&lt;&gt;"",'Debt Setup'!$H$19&lt;'Debt Setup'!$H$10),MAX(0,AS95+AP96-AQ96),0)+IF(AND('Debt Setup'!$H$20&lt;&gt;"",'Debt Setup'!$H$20&lt;'Debt Setup'!$H$10),MAX(0,AW95+AT96-AU96),0)+IF(AND('Debt Setup'!$H$21&lt;&gt;"",'Debt Setup'!$H$21&lt;'Debt Setup'!$H$10),MAX(0,BA95+AX96-AY96),0))))))</x:f>
      </x:c>
      <x:c r="I96" s="54" t="str">
        <x:f>IF('Debt Setup'!$F$3=0,"",MAX(0,I95+F96-G96-H96))</x:f>
      </x:c>
      <x:c r="J96" s="54" t="str">
        <x:f>IF('Debt Setup'!$F$3=0,"",IF(M95&lt;=0,0,M95*'Debt Setup'!$D$11/100/12))</x:f>
      </x:c>
      <x:c r="K96" s="54" t="str">
        <x:f>IF('Debt Setup'!$F$3=0,"",IF('Debt Setup'!$H$11="",0,MIN('Debt Setup'!$E$11,MAX(0,M95+J96))))</x:f>
      </x:c>
      <x:c r="L96" s="54" t="str">
        <x:f>IF('Debt Setup'!$F$3=0,"",IF('Debt Setup'!$H$11="",0,MIN(MAX(0,M95+J96-K96),MAX(0,'Debt Setup'!$F$5-(G96+K96+O96+S96+W96+AA96+AE96+AI96+AM96+AQ96+AU96+AY96)-(IF(AND('Debt Setup'!$H$10&lt;&gt;"",'Debt Setup'!$H$10&lt;'Debt Setup'!$H$11),MAX(0,I95+F96-G96),0)+IF(AND('Debt Setup'!$H$11&lt;&gt;"",'Debt Setup'!$H$11&lt;'Debt Setup'!$H$11),MAX(0,M95+J96-K96),0)+IF(AND('Debt Setup'!$H$12&lt;&gt;"",'Debt Setup'!$H$12&lt;'Debt Setup'!$H$11),MAX(0,Q95+N96-O96),0)+IF(AND('Debt Setup'!$H$13&lt;&gt;"",'Debt Setup'!$H$13&lt;'Debt Setup'!$H$11),MAX(0,U95+R96-S96),0)+IF(AND('Debt Setup'!$H$14&lt;&gt;"",'Debt Setup'!$H$14&lt;'Debt Setup'!$H$11),MAX(0,Y95+V96-W96),0)+IF(AND('Debt Setup'!$H$15&lt;&gt;"",'Debt Setup'!$H$15&lt;'Debt Setup'!$H$11),MAX(0,AC95+Z96-AA96),0)+IF(AND('Debt Setup'!$H$16&lt;&gt;"",'Debt Setup'!$H$16&lt;'Debt Setup'!$H$11),MAX(0,AG95+AD96-AE96),0)+IF(AND('Debt Setup'!$H$17&lt;&gt;"",'Debt Setup'!$H$17&lt;'Debt Setup'!$H$11),MAX(0,AK95+AH96-AI96),0)+IF(AND('Debt Setup'!$H$18&lt;&gt;"",'Debt Setup'!$H$18&lt;'Debt Setup'!$H$11),MAX(0,AO95+AL96-AM96),0)+IF(AND('Debt Setup'!$H$19&lt;&gt;"",'Debt Setup'!$H$19&lt;'Debt Setup'!$H$11),MAX(0,AS95+AP96-AQ96),0)+IF(AND('Debt Setup'!$H$20&lt;&gt;"",'Debt Setup'!$H$20&lt;'Debt Setup'!$H$11),MAX(0,AW95+AT96-AU96),0)+IF(AND('Debt Setup'!$H$21&lt;&gt;"",'Debt Setup'!$H$21&lt;'Debt Setup'!$H$11),MAX(0,BA95+AX96-AY96),0))))))</x:f>
      </x:c>
      <x:c r="M96" s="54" t="str">
        <x:f>IF('Debt Setup'!$F$3=0,"",MAX(0,M95+J96-K96-L96))</x:f>
      </x:c>
      <x:c r="N96" s="54" t="str">
        <x:f>IF('Debt Setup'!$F$3=0,"",IF(Q95&lt;=0,0,Q95*'Debt Setup'!$D$12/100/12))</x:f>
      </x:c>
      <x:c r="O96" s="54" t="str">
        <x:f>IF('Debt Setup'!$F$3=0,"",IF('Debt Setup'!$H$12="",0,MIN('Debt Setup'!$E$12,MAX(0,Q95+N96))))</x:f>
      </x:c>
      <x:c r="P96" s="54" t="str">
        <x:f>IF('Debt Setup'!$F$3=0,"",IF('Debt Setup'!$H$12="",0,MIN(MAX(0,Q95+N96-O96),MAX(0,'Debt Setup'!$F$5-(G96+K96+O96+S96+W96+AA96+AE96+AI96+AM96+AQ96+AU96+AY96)-(IF(AND('Debt Setup'!$H$10&lt;&gt;"",'Debt Setup'!$H$10&lt;'Debt Setup'!$H$12),MAX(0,I95+F96-G96),0)+IF(AND('Debt Setup'!$H$11&lt;&gt;"",'Debt Setup'!$H$11&lt;'Debt Setup'!$H$12),MAX(0,M95+J96-K96),0)+IF(AND('Debt Setup'!$H$12&lt;&gt;"",'Debt Setup'!$H$12&lt;'Debt Setup'!$H$12),MAX(0,Q95+N96-O96),0)+IF(AND('Debt Setup'!$H$13&lt;&gt;"",'Debt Setup'!$H$13&lt;'Debt Setup'!$H$12),MAX(0,U95+R96-S96),0)+IF(AND('Debt Setup'!$H$14&lt;&gt;"",'Debt Setup'!$H$14&lt;'Debt Setup'!$H$12),MAX(0,Y95+V96-W96),0)+IF(AND('Debt Setup'!$H$15&lt;&gt;"",'Debt Setup'!$H$15&lt;'Debt Setup'!$H$12),MAX(0,AC95+Z96-AA96),0)+IF(AND('Debt Setup'!$H$16&lt;&gt;"",'Debt Setup'!$H$16&lt;'Debt Setup'!$H$12),MAX(0,AG95+AD96-AE96),0)+IF(AND('Debt Setup'!$H$17&lt;&gt;"",'Debt Setup'!$H$17&lt;'Debt Setup'!$H$12),MAX(0,AK95+AH96-AI96),0)+IF(AND('Debt Setup'!$H$18&lt;&gt;"",'Debt Setup'!$H$18&lt;'Debt Setup'!$H$12),MAX(0,AO95+AL96-AM96),0)+IF(AND('Debt Setup'!$H$19&lt;&gt;"",'Debt Setup'!$H$19&lt;'Debt Setup'!$H$12),MAX(0,AS95+AP96-AQ96),0)+IF(AND('Debt Setup'!$H$20&lt;&gt;"",'Debt Setup'!$H$20&lt;'Debt Setup'!$H$12),MAX(0,AW95+AT96-AU96),0)+IF(AND('Debt Setup'!$H$21&lt;&gt;"",'Debt Setup'!$H$21&lt;'Debt Setup'!$H$12),MAX(0,BA95+AX96-AY96),0))))))</x:f>
      </x:c>
      <x:c r="Q96" s="54" t="str">
        <x:f>IF('Debt Setup'!$F$3=0,"",MAX(0,Q95+N96-O96-P96))</x:f>
      </x:c>
      <x:c r="R96" s="54" t="str">
        <x:f>IF('Debt Setup'!$F$3=0,"",IF(U95&lt;=0,0,U95*'Debt Setup'!$D$13/100/12))</x:f>
      </x:c>
      <x:c r="S96" s="54" t="str">
        <x:f>IF('Debt Setup'!$F$3=0,"",IF('Debt Setup'!$H$13="",0,MIN('Debt Setup'!$E$13,MAX(0,U95+R96))))</x:f>
      </x:c>
      <x:c r="T96" s="54" t="str">
        <x:f>IF('Debt Setup'!$F$3=0,"",IF('Debt Setup'!$H$13="",0,MIN(MAX(0,U95+R96-S96),MAX(0,'Debt Setup'!$F$5-(G96+K96+O96+S96+W96+AA96+AE96+AI96+AM96+AQ96+AU96+AY96)-(IF(AND('Debt Setup'!$H$10&lt;&gt;"",'Debt Setup'!$H$10&lt;'Debt Setup'!$H$13),MAX(0,I95+F96-G96),0)+IF(AND('Debt Setup'!$H$11&lt;&gt;"",'Debt Setup'!$H$11&lt;'Debt Setup'!$H$13),MAX(0,M95+J96-K96),0)+IF(AND('Debt Setup'!$H$12&lt;&gt;"",'Debt Setup'!$H$12&lt;'Debt Setup'!$H$13),MAX(0,Q95+N96-O96),0)+IF(AND('Debt Setup'!$H$13&lt;&gt;"",'Debt Setup'!$H$13&lt;'Debt Setup'!$H$13),MAX(0,U95+R96-S96),0)+IF(AND('Debt Setup'!$H$14&lt;&gt;"",'Debt Setup'!$H$14&lt;'Debt Setup'!$H$13),MAX(0,Y95+V96-W96),0)+IF(AND('Debt Setup'!$H$15&lt;&gt;"",'Debt Setup'!$H$15&lt;'Debt Setup'!$H$13),MAX(0,AC95+Z96-AA96),0)+IF(AND('Debt Setup'!$H$16&lt;&gt;"",'Debt Setup'!$H$16&lt;'Debt Setup'!$H$13),MAX(0,AG95+AD96-AE96),0)+IF(AND('Debt Setup'!$H$17&lt;&gt;"",'Debt Setup'!$H$17&lt;'Debt Setup'!$H$13),MAX(0,AK95+AH96-AI96),0)+IF(AND('Debt Setup'!$H$18&lt;&gt;"",'Debt Setup'!$H$18&lt;'Debt Setup'!$H$13),MAX(0,AO95+AL96-AM96),0)+IF(AND('Debt Setup'!$H$19&lt;&gt;"",'Debt Setup'!$H$19&lt;'Debt Setup'!$H$13),MAX(0,AS95+AP96-AQ96),0)+IF(AND('Debt Setup'!$H$20&lt;&gt;"",'Debt Setup'!$H$20&lt;'Debt Setup'!$H$13),MAX(0,AW95+AT96-AU96),0)+IF(AND('Debt Setup'!$H$21&lt;&gt;"",'Debt Setup'!$H$21&lt;'Debt Setup'!$H$13),MAX(0,BA95+AX96-AY96),0))))))</x:f>
      </x:c>
      <x:c r="U96" s="54" t="str">
        <x:f>IF('Debt Setup'!$F$3=0,"",MAX(0,U95+R96-S96-T96))</x:f>
      </x:c>
      <x:c r="V96" s="54" t="str">
        <x:f>IF('Debt Setup'!$F$3=0,"",IF(Y95&lt;=0,0,Y95*'Debt Setup'!$D$14/100/12))</x:f>
      </x:c>
      <x:c r="W96" s="54" t="str">
        <x:f>IF('Debt Setup'!$F$3=0,"",IF('Debt Setup'!$H$14="",0,MIN('Debt Setup'!$E$14,MAX(0,Y95+V96))))</x:f>
      </x:c>
      <x:c r="X96" s="54" t="str">
        <x:f>IF('Debt Setup'!$F$3=0,"",IF('Debt Setup'!$H$14="",0,MIN(MAX(0,Y95+V96-W96),MAX(0,'Debt Setup'!$F$5-(G96+K96+O96+S96+W96+AA96+AE96+AI96+AM96+AQ96+AU96+AY96)-(IF(AND('Debt Setup'!$H$10&lt;&gt;"",'Debt Setup'!$H$10&lt;'Debt Setup'!$H$14),MAX(0,I95+F96-G96),0)+IF(AND('Debt Setup'!$H$11&lt;&gt;"",'Debt Setup'!$H$11&lt;'Debt Setup'!$H$14),MAX(0,M95+J96-K96),0)+IF(AND('Debt Setup'!$H$12&lt;&gt;"",'Debt Setup'!$H$12&lt;'Debt Setup'!$H$14),MAX(0,Q95+N96-O96),0)+IF(AND('Debt Setup'!$H$13&lt;&gt;"",'Debt Setup'!$H$13&lt;'Debt Setup'!$H$14),MAX(0,U95+R96-S96),0)+IF(AND('Debt Setup'!$H$14&lt;&gt;"",'Debt Setup'!$H$14&lt;'Debt Setup'!$H$14),MAX(0,Y95+V96-W96),0)+IF(AND('Debt Setup'!$H$15&lt;&gt;"",'Debt Setup'!$H$15&lt;'Debt Setup'!$H$14),MAX(0,AC95+Z96-AA96),0)+IF(AND('Debt Setup'!$H$16&lt;&gt;"",'Debt Setup'!$H$16&lt;'Debt Setup'!$H$14),MAX(0,AG95+AD96-AE96),0)+IF(AND('Debt Setup'!$H$17&lt;&gt;"",'Debt Setup'!$H$17&lt;'Debt Setup'!$H$14),MAX(0,AK95+AH96-AI96),0)+IF(AND('Debt Setup'!$H$18&lt;&gt;"",'Debt Setup'!$H$18&lt;'Debt Setup'!$H$14),MAX(0,AO95+AL96-AM96),0)+IF(AND('Debt Setup'!$H$19&lt;&gt;"",'Debt Setup'!$H$19&lt;'Debt Setup'!$H$14),MAX(0,AS95+AP96-AQ96),0)+IF(AND('Debt Setup'!$H$20&lt;&gt;"",'Debt Setup'!$H$20&lt;'Debt Setup'!$H$14),MAX(0,AW95+AT96-AU96),0)+IF(AND('Debt Setup'!$H$21&lt;&gt;"",'Debt Setup'!$H$21&lt;'Debt Setup'!$H$14),MAX(0,BA95+AX96-AY96),0))))))</x:f>
      </x:c>
      <x:c r="Y96" s="54" t="str">
        <x:f>IF('Debt Setup'!$F$3=0,"",MAX(0,Y95+V96-W96-X96))</x:f>
      </x:c>
      <x:c r="Z96" s="54" t="str">
        <x:f>IF('Debt Setup'!$F$3=0,"",IF(AC95&lt;=0,0,AC95*'Debt Setup'!$D$15/100/12))</x:f>
      </x:c>
      <x:c r="AA96" s="54" t="str">
        <x:f>IF('Debt Setup'!$F$3=0,"",IF('Debt Setup'!$H$15="",0,MIN('Debt Setup'!$E$15,MAX(0,AC95+Z96))))</x:f>
      </x:c>
      <x:c r="AB96" s="54" t="str">
        <x:f>IF('Debt Setup'!$F$3=0,"",IF('Debt Setup'!$H$15="",0,MIN(MAX(0,AC95+Z96-AA96),MAX(0,'Debt Setup'!$F$5-(G96+K96+O96+S96+W96+AA96+AE96+AI96+AM96+AQ96+AU96+AY96)-(IF(AND('Debt Setup'!$H$10&lt;&gt;"",'Debt Setup'!$H$10&lt;'Debt Setup'!$H$15),MAX(0,I95+F96-G96),0)+IF(AND('Debt Setup'!$H$11&lt;&gt;"",'Debt Setup'!$H$11&lt;'Debt Setup'!$H$15),MAX(0,M95+J96-K96),0)+IF(AND('Debt Setup'!$H$12&lt;&gt;"",'Debt Setup'!$H$12&lt;'Debt Setup'!$H$15),MAX(0,Q95+N96-O96),0)+IF(AND('Debt Setup'!$H$13&lt;&gt;"",'Debt Setup'!$H$13&lt;'Debt Setup'!$H$15),MAX(0,U95+R96-S96),0)+IF(AND('Debt Setup'!$H$14&lt;&gt;"",'Debt Setup'!$H$14&lt;'Debt Setup'!$H$15),MAX(0,Y95+V96-W96),0)+IF(AND('Debt Setup'!$H$15&lt;&gt;"",'Debt Setup'!$H$15&lt;'Debt Setup'!$H$15),MAX(0,AC95+Z96-AA96),0)+IF(AND('Debt Setup'!$H$16&lt;&gt;"",'Debt Setup'!$H$16&lt;'Debt Setup'!$H$15),MAX(0,AG95+AD96-AE96),0)+IF(AND('Debt Setup'!$H$17&lt;&gt;"",'Debt Setup'!$H$17&lt;'Debt Setup'!$H$15),MAX(0,AK95+AH96-AI96),0)+IF(AND('Debt Setup'!$H$18&lt;&gt;"",'Debt Setup'!$H$18&lt;'Debt Setup'!$H$15),MAX(0,AO95+AL96-AM96),0)+IF(AND('Debt Setup'!$H$19&lt;&gt;"",'Debt Setup'!$H$19&lt;'Debt Setup'!$H$15),MAX(0,AS95+AP96-AQ96),0)+IF(AND('Debt Setup'!$H$20&lt;&gt;"",'Debt Setup'!$H$20&lt;'Debt Setup'!$H$15),MAX(0,AW95+AT96-AU96),0)+IF(AND('Debt Setup'!$H$21&lt;&gt;"",'Debt Setup'!$H$21&lt;'Debt Setup'!$H$15),MAX(0,BA95+AX96-AY96),0))))))</x:f>
      </x:c>
      <x:c r="AC96" s="54" t="str">
        <x:f>IF('Debt Setup'!$F$3=0,"",MAX(0,AC95+Z96-AA96-AB96))</x:f>
      </x:c>
      <x:c r="AD96" s="54" t="str">
        <x:f>IF('Debt Setup'!$F$3=0,"",IF(AG95&lt;=0,0,AG95*'Debt Setup'!$D$16/100/12))</x:f>
      </x:c>
      <x:c r="AE96" s="54" t="str">
        <x:f>IF('Debt Setup'!$F$3=0,"",IF('Debt Setup'!$H$16="",0,MIN('Debt Setup'!$E$16,MAX(0,AG95+AD96))))</x:f>
      </x:c>
      <x:c r="AF96" s="54" t="str">
        <x:f>IF('Debt Setup'!$F$3=0,"",IF('Debt Setup'!$H$16="",0,MIN(MAX(0,AG95+AD96-AE96),MAX(0,'Debt Setup'!$F$5-(G96+K96+O96+S96+W96+AA96+AE96+AI96+AM96+AQ96+AU96+AY96)-(IF(AND('Debt Setup'!$H$10&lt;&gt;"",'Debt Setup'!$H$10&lt;'Debt Setup'!$H$16),MAX(0,I95+F96-G96),0)+IF(AND('Debt Setup'!$H$11&lt;&gt;"",'Debt Setup'!$H$11&lt;'Debt Setup'!$H$16),MAX(0,M95+J96-K96),0)+IF(AND('Debt Setup'!$H$12&lt;&gt;"",'Debt Setup'!$H$12&lt;'Debt Setup'!$H$16),MAX(0,Q95+N96-O96),0)+IF(AND('Debt Setup'!$H$13&lt;&gt;"",'Debt Setup'!$H$13&lt;'Debt Setup'!$H$16),MAX(0,U95+R96-S96),0)+IF(AND('Debt Setup'!$H$14&lt;&gt;"",'Debt Setup'!$H$14&lt;'Debt Setup'!$H$16),MAX(0,Y95+V96-W96),0)+IF(AND('Debt Setup'!$H$15&lt;&gt;"",'Debt Setup'!$H$15&lt;'Debt Setup'!$H$16),MAX(0,AC95+Z96-AA96),0)+IF(AND('Debt Setup'!$H$16&lt;&gt;"",'Debt Setup'!$H$16&lt;'Debt Setup'!$H$16),MAX(0,AG95+AD96-AE96),0)+IF(AND('Debt Setup'!$H$17&lt;&gt;"",'Debt Setup'!$H$17&lt;'Debt Setup'!$H$16),MAX(0,AK95+AH96-AI96),0)+IF(AND('Debt Setup'!$H$18&lt;&gt;"",'Debt Setup'!$H$18&lt;'Debt Setup'!$H$16),MAX(0,AO95+AL96-AM96),0)+IF(AND('Debt Setup'!$H$19&lt;&gt;"",'Debt Setup'!$H$19&lt;'Debt Setup'!$H$16),MAX(0,AS95+AP96-AQ96),0)+IF(AND('Debt Setup'!$H$20&lt;&gt;"",'Debt Setup'!$H$20&lt;'Debt Setup'!$H$16),MAX(0,AW95+AT96-AU96),0)+IF(AND('Debt Setup'!$H$21&lt;&gt;"",'Debt Setup'!$H$21&lt;'Debt Setup'!$H$16),MAX(0,BA95+AX96-AY96),0))))))</x:f>
      </x:c>
      <x:c r="AG96" s="54" t="str">
        <x:f>IF('Debt Setup'!$F$3=0,"",MAX(0,AG95+AD96-AE96-AF96))</x:f>
      </x:c>
      <x:c r="AH96" s="54" t="str">
        <x:f>IF('Debt Setup'!$F$3=0,"",IF(AK95&lt;=0,0,AK95*'Debt Setup'!$D$17/100/12))</x:f>
      </x:c>
      <x:c r="AI96" s="54" t="str">
        <x:f>IF('Debt Setup'!$F$3=0,"",IF('Debt Setup'!$H$17="",0,MIN('Debt Setup'!$E$17,MAX(0,AK95+AH96))))</x:f>
      </x:c>
      <x:c r="AJ96" s="54" t="str">
        <x:f>IF('Debt Setup'!$F$3=0,"",IF('Debt Setup'!$H$17="",0,MIN(MAX(0,AK95+AH96-AI96),MAX(0,'Debt Setup'!$F$5-(G96+K96+O96+S96+W96+AA96+AE96+AI96+AM96+AQ96+AU96+AY96)-(IF(AND('Debt Setup'!$H$10&lt;&gt;"",'Debt Setup'!$H$10&lt;'Debt Setup'!$H$17),MAX(0,I95+F96-G96),0)+IF(AND('Debt Setup'!$H$11&lt;&gt;"",'Debt Setup'!$H$11&lt;'Debt Setup'!$H$17),MAX(0,M95+J96-K96),0)+IF(AND('Debt Setup'!$H$12&lt;&gt;"",'Debt Setup'!$H$12&lt;'Debt Setup'!$H$17),MAX(0,Q95+N96-O96),0)+IF(AND('Debt Setup'!$H$13&lt;&gt;"",'Debt Setup'!$H$13&lt;'Debt Setup'!$H$17),MAX(0,U95+R96-S96),0)+IF(AND('Debt Setup'!$H$14&lt;&gt;"",'Debt Setup'!$H$14&lt;'Debt Setup'!$H$17),MAX(0,Y95+V96-W96),0)+IF(AND('Debt Setup'!$H$15&lt;&gt;"",'Debt Setup'!$H$15&lt;'Debt Setup'!$H$17),MAX(0,AC95+Z96-AA96),0)+IF(AND('Debt Setup'!$H$16&lt;&gt;"",'Debt Setup'!$H$16&lt;'Debt Setup'!$H$17),MAX(0,AG95+AD96-AE96),0)+IF(AND('Debt Setup'!$H$17&lt;&gt;"",'Debt Setup'!$H$17&lt;'Debt Setup'!$H$17),MAX(0,AK95+AH96-AI96),0)+IF(AND('Debt Setup'!$H$18&lt;&gt;"",'Debt Setup'!$H$18&lt;'Debt Setup'!$H$17),MAX(0,AO95+AL96-AM96),0)+IF(AND('Debt Setup'!$H$19&lt;&gt;"",'Debt Setup'!$H$19&lt;'Debt Setup'!$H$17),MAX(0,AS95+AP96-AQ96),0)+IF(AND('Debt Setup'!$H$20&lt;&gt;"",'Debt Setup'!$H$20&lt;'Debt Setup'!$H$17),MAX(0,AW95+AT96-AU96),0)+IF(AND('Debt Setup'!$H$21&lt;&gt;"",'Debt Setup'!$H$21&lt;'Debt Setup'!$H$17),MAX(0,BA95+AX96-AY96),0))))))</x:f>
      </x:c>
      <x:c r="AK96" s="54" t="str">
        <x:f>IF('Debt Setup'!$F$3=0,"",MAX(0,AK95+AH96-AI96-AJ96))</x:f>
      </x:c>
      <x:c r="AL96" s="54" t="str">
        <x:f>IF('Debt Setup'!$F$3=0,"",IF(AO95&lt;=0,0,AO95*'Debt Setup'!$D$18/100/12))</x:f>
      </x:c>
      <x:c r="AM96" s="54" t="str">
        <x:f>IF('Debt Setup'!$F$3=0,"",IF('Debt Setup'!$H$18="",0,MIN('Debt Setup'!$E$18,MAX(0,AO95+AL96))))</x:f>
      </x:c>
      <x:c r="AN96" s="54" t="str">
        <x:f>IF('Debt Setup'!$F$3=0,"",IF('Debt Setup'!$H$18="",0,MIN(MAX(0,AO95+AL96-AM96),MAX(0,'Debt Setup'!$F$5-(G96+K96+O96+S96+W96+AA96+AE96+AI96+AM96+AQ96+AU96+AY96)-(IF(AND('Debt Setup'!$H$10&lt;&gt;"",'Debt Setup'!$H$10&lt;'Debt Setup'!$H$18),MAX(0,I95+F96-G96),0)+IF(AND('Debt Setup'!$H$11&lt;&gt;"",'Debt Setup'!$H$11&lt;'Debt Setup'!$H$18),MAX(0,M95+J96-K96),0)+IF(AND('Debt Setup'!$H$12&lt;&gt;"",'Debt Setup'!$H$12&lt;'Debt Setup'!$H$18),MAX(0,Q95+N96-O96),0)+IF(AND('Debt Setup'!$H$13&lt;&gt;"",'Debt Setup'!$H$13&lt;'Debt Setup'!$H$18),MAX(0,U95+R96-S96),0)+IF(AND('Debt Setup'!$H$14&lt;&gt;"",'Debt Setup'!$H$14&lt;'Debt Setup'!$H$18),MAX(0,Y95+V96-W96),0)+IF(AND('Debt Setup'!$H$15&lt;&gt;"",'Debt Setup'!$H$15&lt;'Debt Setup'!$H$18),MAX(0,AC95+Z96-AA96),0)+IF(AND('Debt Setup'!$H$16&lt;&gt;"",'Debt Setup'!$H$16&lt;'Debt Setup'!$H$18),MAX(0,AG95+AD96-AE96),0)+IF(AND('Debt Setup'!$H$17&lt;&gt;"",'Debt Setup'!$H$17&lt;'Debt Setup'!$H$18),MAX(0,AK95+AH96-AI96),0)+IF(AND('Debt Setup'!$H$18&lt;&gt;"",'Debt Setup'!$H$18&lt;'Debt Setup'!$H$18),MAX(0,AO95+AL96-AM96),0)+IF(AND('Debt Setup'!$H$19&lt;&gt;"",'Debt Setup'!$H$19&lt;'Debt Setup'!$H$18),MAX(0,AS95+AP96-AQ96),0)+IF(AND('Debt Setup'!$H$20&lt;&gt;"",'Debt Setup'!$H$20&lt;'Debt Setup'!$H$18),MAX(0,AW95+AT96-AU96),0)+IF(AND('Debt Setup'!$H$21&lt;&gt;"",'Debt Setup'!$H$21&lt;'Debt Setup'!$H$18),MAX(0,BA95+AX96-AY96),0))))))</x:f>
      </x:c>
      <x:c r="AO96" s="54" t="str">
        <x:f>IF('Debt Setup'!$F$3=0,"",MAX(0,AO95+AL96-AM96-AN96))</x:f>
      </x:c>
      <x:c r="AP96" s="54" t="str">
        <x:f>IF('Debt Setup'!$F$3=0,"",IF(AS95&lt;=0,0,AS95*'Debt Setup'!$D$19/100/12))</x:f>
      </x:c>
      <x:c r="AQ96" s="54" t="str">
        <x:f>IF('Debt Setup'!$F$3=0,"",IF('Debt Setup'!$H$19="",0,MIN('Debt Setup'!$E$19,MAX(0,AS95+AP96))))</x:f>
      </x:c>
      <x:c r="AR96" s="54" t="str">
        <x:f>IF('Debt Setup'!$F$3=0,"",IF('Debt Setup'!$H$19="",0,MIN(MAX(0,AS95+AP96-AQ96),MAX(0,'Debt Setup'!$F$5-(G96+K96+O96+S96+W96+AA96+AE96+AI96+AM96+AQ96+AU96+AY96)-(IF(AND('Debt Setup'!$H$10&lt;&gt;"",'Debt Setup'!$H$10&lt;'Debt Setup'!$H$19),MAX(0,I95+F96-G96),0)+IF(AND('Debt Setup'!$H$11&lt;&gt;"",'Debt Setup'!$H$11&lt;'Debt Setup'!$H$19),MAX(0,M95+J96-K96),0)+IF(AND('Debt Setup'!$H$12&lt;&gt;"",'Debt Setup'!$H$12&lt;'Debt Setup'!$H$19),MAX(0,Q95+N96-O96),0)+IF(AND('Debt Setup'!$H$13&lt;&gt;"",'Debt Setup'!$H$13&lt;'Debt Setup'!$H$19),MAX(0,U95+R96-S96),0)+IF(AND('Debt Setup'!$H$14&lt;&gt;"",'Debt Setup'!$H$14&lt;'Debt Setup'!$H$19),MAX(0,Y95+V96-W96),0)+IF(AND('Debt Setup'!$H$15&lt;&gt;"",'Debt Setup'!$H$15&lt;'Debt Setup'!$H$19),MAX(0,AC95+Z96-AA96),0)+IF(AND('Debt Setup'!$H$16&lt;&gt;"",'Debt Setup'!$H$16&lt;'Debt Setup'!$H$19),MAX(0,AG95+AD96-AE96),0)+IF(AND('Debt Setup'!$H$17&lt;&gt;"",'Debt Setup'!$H$17&lt;'Debt Setup'!$H$19),MAX(0,AK95+AH96-AI96),0)+IF(AND('Debt Setup'!$H$18&lt;&gt;"",'Debt Setup'!$H$18&lt;'Debt Setup'!$H$19),MAX(0,AO95+AL96-AM96),0)+IF(AND('Debt Setup'!$H$19&lt;&gt;"",'Debt Setup'!$H$19&lt;'Debt Setup'!$H$19),MAX(0,AS95+AP96-AQ96),0)+IF(AND('Debt Setup'!$H$20&lt;&gt;"",'Debt Setup'!$H$20&lt;'Debt Setup'!$H$19),MAX(0,AW95+AT96-AU96),0)+IF(AND('Debt Setup'!$H$21&lt;&gt;"",'Debt Setup'!$H$21&lt;'Debt Setup'!$H$19),MAX(0,BA95+AX96-AY96),0))))))</x:f>
      </x:c>
      <x:c r="AS96" s="54" t="str">
        <x:f>IF('Debt Setup'!$F$3=0,"",MAX(0,AS95+AP96-AQ96-AR96))</x:f>
      </x:c>
      <x:c r="AT96" s="54" t="str">
        <x:f>IF('Debt Setup'!$F$3=0,"",IF(AW95&lt;=0,0,AW95*'Debt Setup'!$D$20/100/12))</x:f>
      </x:c>
      <x:c r="AU96" s="54" t="str">
        <x:f>IF('Debt Setup'!$F$3=0,"",IF('Debt Setup'!$H$20="",0,MIN('Debt Setup'!$E$20,MAX(0,AW95+AT96))))</x:f>
      </x:c>
      <x:c r="AV96" s="54" t="str">
        <x:f>IF('Debt Setup'!$F$3=0,"",IF('Debt Setup'!$H$20="",0,MIN(MAX(0,AW95+AT96-AU96),MAX(0,'Debt Setup'!$F$5-(G96+K96+O96+S96+W96+AA96+AE96+AI96+AM96+AQ96+AU96+AY96)-(IF(AND('Debt Setup'!$H$10&lt;&gt;"",'Debt Setup'!$H$10&lt;'Debt Setup'!$H$20),MAX(0,I95+F96-G96),0)+IF(AND('Debt Setup'!$H$11&lt;&gt;"",'Debt Setup'!$H$11&lt;'Debt Setup'!$H$20),MAX(0,M95+J96-K96),0)+IF(AND('Debt Setup'!$H$12&lt;&gt;"",'Debt Setup'!$H$12&lt;'Debt Setup'!$H$20),MAX(0,Q95+N96-O96),0)+IF(AND('Debt Setup'!$H$13&lt;&gt;"",'Debt Setup'!$H$13&lt;'Debt Setup'!$H$20),MAX(0,U95+R96-S96),0)+IF(AND('Debt Setup'!$H$14&lt;&gt;"",'Debt Setup'!$H$14&lt;'Debt Setup'!$H$20),MAX(0,Y95+V96-W96),0)+IF(AND('Debt Setup'!$H$15&lt;&gt;"",'Debt Setup'!$H$15&lt;'Debt Setup'!$H$20),MAX(0,AC95+Z96-AA96),0)+IF(AND('Debt Setup'!$H$16&lt;&gt;"",'Debt Setup'!$H$16&lt;'Debt Setup'!$H$20),MAX(0,AG95+AD96-AE96),0)+IF(AND('Debt Setup'!$H$17&lt;&gt;"",'Debt Setup'!$H$17&lt;'Debt Setup'!$H$20),MAX(0,AK95+AH96-AI96),0)+IF(AND('Debt Setup'!$H$18&lt;&gt;"",'Debt Setup'!$H$18&lt;'Debt Setup'!$H$20),MAX(0,AO95+AL96-AM96),0)+IF(AND('Debt Setup'!$H$19&lt;&gt;"",'Debt Setup'!$H$19&lt;'Debt Setup'!$H$20),MAX(0,AS95+AP96-AQ96),0)+IF(AND('Debt Setup'!$H$20&lt;&gt;"",'Debt Setup'!$H$20&lt;'Debt Setup'!$H$20),MAX(0,AW95+AT96-AU96),0)+IF(AND('Debt Setup'!$H$21&lt;&gt;"",'Debt Setup'!$H$21&lt;'Debt Setup'!$H$20),MAX(0,BA95+AX96-AY96),0))))))</x:f>
      </x:c>
      <x:c r="AW96" s="54" t="str">
        <x:f>IF('Debt Setup'!$F$3=0,"",MAX(0,AW95+AT96-AU96-AV96))</x:f>
      </x:c>
      <x:c r="AX96" s="54" t="str">
        <x:f>IF('Debt Setup'!$F$3=0,"",IF(BA95&lt;=0,0,BA95*'Debt Setup'!$D$21/100/12))</x:f>
      </x:c>
      <x:c r="AY96" s="54" t="str">
        <x:f>IF('Debt Setup'!$F$3=0,"",IF('Debt Setup'!$H$21="",0,MIN('Debt Setup'!$E$21,MAX(0,BA95+AX96))))</x:f>
      </x:c>
      <x:c r="AZ96" s="54" t="str">
        <x:f>IF('Debt Setup'!$F$3=0,"",IF('Debt Setup'!$H$21="",0,MIN(MAX(0,BA95+AX96-AY96),MAX(0,'Debt Setup'!$F$5-(G96+K96+O96+S96+W96+AA96+AE96+AI96+AM96+AQ96+AU96+AY96)-(IF(AND('Debt Setup'!$H$10&lt;&gt;"",'Debt Setup'!$H$10&lt;'Debt Setup'!$H$21),MAX(0,I95+F96-G96),0)+IF(AND('Debt Setup'!$H$11&lt;&gt;"",'Debt Setup'!$H$11&lt;'Debt Setup'!$H$21),MAX(0,M95+J96-K96),0)+IF(AND('Debt Setup'!$H$12&lt;&gt;"",'Debt Setup'!$H$12&lt;'Debt Setup'!$H$21),MAX(0,Q95+N96-O96),0)+IF(AND('Debt Setup'!$H$13&lt;&gt;"",'Debt Setup'!$H$13&lt;'Debt Setup'!$H$21),MAX(0,U95+R96-S96),0)+IF(AND('Debt Setup'!$H$14&lt;&gt;"",'Debt Setup'!$H$14&lt;'Debt Setup'!$H$21),MAX(0,Y95+V96-W96),0)+IF(AND('Debt Setup'!$H$15&lt;&gt;"",'Debt Setup'!$H$15&lt;'Debt Setup'!$H$21),MAX(0,AC95+Z96-AA96),0)+IF(AND('Debt Setup'!$H$16&lt;&gt;"",'Debt Setup'!$H$16&lt;'Debt Setup'!$H$21),MAX(0,AG95+AD96-AE96),0)+IF(AND('Debt Setup'!$H$17&lt;&gt;"",'Debt Setup'!$H$17&lt;'Debt Setup'!$H$21),MAX(0,AK95+AH96-AI96),0)+IF(AND('Debt Setup'!$H$18&lt;&gt;"",'Debt Setup'!$H$18&lt;'Debt Setup'!$H$21),MAX(0,AO95+AL96-AM96),0)+IF(AND('Debt Setup'!$H$19&lt;&gt;"",'Debt Setup'!$H$19&lt;'Debt Setup'!$H$21),MAX(0,AS95+AP96-AQ96),0)+IF(AND('Debt Setup'!$H$20&lt;&gt;"",'Debt Setup'!$H$20&lt;'Debt Setup'!$H$21),MAX(0,AW95+AT96-AU96),0)+IF(AND('Debt Setup'!$H$21&lt;&gt;"",'Debt Setup'!$H$21&lt;'Debt Setup'!$H$21),MAX(0,BA95+AX96-AY96),0))))))</x:f>
      </x:c>
      <x:c r="BA96" s="54" t="str">
        <x:f>IF('Debt Setup'!$F$3=0,"",MAX(0,BA95+AX96-AY96-AZ96))</x:f>
      </x:c>
    </x:row>
    <x:row r="97">
      <x:c r="A97" t="n">
        <x:v>92</x:v>
      </x:c>
      <x:c r="B97" s="86" t="str">
        <x:f>IF('Debt Setup'!$F$3=0,"",DATE(YEAR('Debt Setup'!$B$6),MONTH('Debt Setup'!$B$6)+A97-1,1))</x:f>
      </x:c>
      <x:c r="C97" s="54" t="str">
        <x:f>IF('Debt Setup'!$F$3=0,"",I97+M97+Q97+U97+Y97+AC97+AG97+AK97+AO97+AS97+AW97+BA97)</x:f>
      </x:c>
      <x:c r="D97" s="54" t="str">
        <x:f>IF('Debt Setup'!$F$3=0,"",G97+H97+K97+L97+O97+P97+S97+T97+W97+X97+AA97+AB97+AE97+AF97+AI97+AJ97+AM97+AN97+AQ97+AR97+AU97+AV97+AY97+AZ97)</x:f>
      </x:c>
      <x:c r="E97" s="54" t="str">
        <x:f>IF('Debt Setup'!$F$3=0,"",F97+J97+N97+R97+V97+Z97+AD97+AH97+AL97+AP97+AT97+AX97)</x:f>
      </x:c>
      <x:c r="F97" s="54" t="str">
        <x:f>IF('Debt Setup'!$F$3=0,"",IF(I96&lt;=0,0,I96*'Debt Setup'!$D$10/100/12))</x:f>
      </x:c>
      <x:c r="G97" s="54" t="str">
        <x:f>IF('Debt Setup'!$F$3=0,"",IF('Debt Setup'!$H$10="",0,MIN('Debt Setup'!$E$10,MAX(0,I96+F97))))</x:f>
      </x:c>
      <x:c r="H97" s="54" t="str">
        <x:f>IF('Debt Setup'!$F$3=0,"",IF('Debt Setup'!$H$10="",0,MIN(MAX(0,I96+F97-G97),MAX(0,'Debt Setup'!$F$5-(G97+K97+O97+S97+W97+AA97+AE97+AI97+AM97+AQ97+AU97+AY97)-(IF(AND('Debt Setup'!$H$10&lt;&gt;"",'Debt Setup'!$H$10&lt;'Debt Setup'!$H$10),MAX(0,I96+F97-G97),0)+IF(AND('Debt Setup'!$H$11&lt;&gt;"",'Debt Setup'!$H$11&lt;'Debt Setup'!$H$10),MAX(0,M96+J97-K97),0)+IF(AND('Debt Setup'!$H$12&lt;&gt;"",'Debt Setup'!$H$12&lt;'Debt Setup'!$H$10),MAX(0,Q96+N97-O97),0)+IF(AND('Debt Setup'!$H$13&lt;&gt;"",'Debt Setup'!$H$13&lt;'Debt Setup'!$H$10),MAX(0,U96+R97-S97),0)+IF(AND('Debt Setup'!$H$14&lt;&gt;"",'Debt Setup'!$H$14&lt;'Debt Setup'!$H$10),MAX(0,Y96+V97-W97),0)+IF(AND('Debt Setup'!$H$15&lt;&gt;"",'Debt Setup'!$H$15&lt;'Debt Setup'!$H$10),MAX(0,AC96+Z97-AA97),0)+IF(AND('Debt Setup'!$H$16&lt;&gt;"",'Debt Setup'!$H$16&lt;'Debt Setup'!$H$10),MAX(0,AG96+AD97-AE97),0)+IF(AND('Debt Setup'!$H$17&lt;&gt;"",'Debt Setup'!$H$17&lt;'Debt Setup'!$H$10),MAX(0,AK96+AH97-AI97),0)+IF(AND('Debt Setup'!$H$18&lt;&gt;"",'Debt Setup'!$H$18&lt;'Debt Setup'!$H$10),MAX(0,AO96+AL97-AM97),0)+IF(AND('Debt Setup'!$H$19&lt;&gt;"",'Debt Setup'!$H$19&lt;'Debt Setup'!$H$10),MAX(0,AS96+AP97-AQ97),0)+IF(AND('Debt Setup'!$H$20&lt;&gt;"",'Debt Setup'!$H$20&lt;'Debt Setup'!$H$10),MAX(0,AW96+AT97-AU97),0)+IF(AND('Debt Setup'!$H$21&lt;&gt;"",'Debt Setup'!$H$21&lt;'Debt Setup'!$H$10),MAX(0,BA96+AX97-AY97),0))))))</x:f>
      </x:c>
      <x:c r="I97" s="54" t="str">
        <x:f>IF('Debt Setup'!$F$3=0,"",MAX(0,I96+F97-G97-H97))</x:f>
      </x:c>
      <x:c r="J97" s="54" t="str">
        <x:f>IF('Debt Setup'!$F$3=0,"",IF(M96&lt;=0,0,M96*'Debt Setup'!$D$11/100/12))</x:f>
      </x:c>
      <x:c r="K97" s="54" t="str">
        <x:f>IF('Debt Setup'!$F$3=0,"",IF('Debt Setup'!$H$11="",0,MIN('Debt Setup'!$E$11,MAX(0,M96+J97))))</x:f>
      </x:c>
      <x:c r="L97" s="54" t="str">
        <x:f>IF('Debt Setup'!$F$3=0,"",IF('Debt Setup'!$H$11="",0,MIN(MAX(0,M96+J97-K97),MAX(0,'Debt Setup'!$F$5-(G97+K97+O97+S97+W97+AA97+AE97+AI97+AM97+AQ97+AU97+AY97)-(IF(AND('Debt Setup'!$H$10&lt;&gt;"",'Debt Setup'!$H$10&lt;'Debt Setup'!$H$11),MAX(0,I96+F97-G97),0)+IF(AND('Debt Setup'!$H$11&lt;&gt;"",'Debt Setup'!$H$11&lt;'Debt Setup'!$H$11),MAX(0,M96+J97-K97),0)+IF(AND('Debt Setup'!$H$12&lt;&gt;"",'Debt Setup'!$H$12&lt;'Debt Setup'!$H$11),MAX(0,Q96+N97-O97),0)+IF(AND('Debt Setup'!$H$13&lt;&gt;"",'Debt Setup'!$H$13&lt;'Debt Setup'!$H$11),MAX(0,U96+R97-S97),0)+IF(AND('Debt Setup'!$H$14&lt;&gt;"",'Debt Setup'!$H$14&lt;'Debt Setup'!$H$11),MAX(0,Y96+V97-W97),0)+IF(AND('Debt Setup'!$H$15&lt;&gt;"",'Debt Setup'!$H$15&lt;'Debt Setup'!$H$11),MAX(0,AC96+Z97-AA97),0)+IF(AND('Debt Setup'!$H$16&lt;&gt;"",'Debt Setup'!$H$16&lt;'Debt Setup'!$H$11),MAX(0,AG96+AD97-AE97),0)+IF(AND('Debt Setup'!$H$17&lt;&gt;"",'Debt Setup'!$H$17&lt;'Debt Setup'!$H$11),MAX(0,AK96+AH97-AI97),0)+IF(AND('Debt Setup'!$H$18&lt;&gt;"",'Debt Setup'!$H$18&lt;'Debt Setup'!$H$11),MAX(0,AO96+AL97-AM97),0)+IF(AND('Debt Setup'!$H$19&lt;&gt;"",'Debt Setup'!$H$19&lt;'Debt Setup'!$H$11),MAX(0,AS96+AP97-AQ97),0)+IF(AND('Debt Setup'!$H$20&lt;&gt;"",'Debt Setup'!$H$20&lt;'Debt Setup'!$H$11),MAX(0,AW96+AT97-AU97),0)+IF(AND('Debt Setup'!$H$21&lt;&gt;"",'Debt Setup'!$H$21&lt;'Debt Setup'!$H$11),MAX(0,BA96+AX97-AY97),0))))))</x:f>
      </x:c>
      <x:c r="M97" s="54" t="str">
        <x:f>IF('Debt Setup'!$F$3=0,"",MAX(0,M96+J97-K97-L97))</x:f>
      </x:c>
      <x:c r="N97" s="54" t="str">
        <x:f>IF('Debt Setup'!$F$3=0,"",IF(Q96&lt;=0,0,Q96*'Debt Setup'!$D$12/100/12))</x:f>
      </x:c>
      <x:c r="O97" s="54" t="str">
        <x:f>IF('Debt Setup'!$F$3=0,"",IF('Debt Setup'!$H$12="",0,MIN('Debt Setup'!$E$12,MAX(0,Q96+N97))))</x:f>
      </x:c>
      <x:c r="P97" s="54" t="str">
        <x:f>IF('Debt Setup'!$F$3=0,"",IF('Debt Setup'!$H$12="",0,MIN(MAX(0,Q96+N97-O97),MAX(0,'Debt Setup'!$F$5-(G97+K97+O97+S97+W97+AA97+AE97+AI97+AM97+AQ97+AU97+AY97)-(IF(AND('Debt Setup'!$H$10&lt;&gt;"",'Debt Setup'!$H$10&lt;'Debt Setup'!$H$12),MAX(0,I96+F97-G97),0)+IF(AND('Debt Setup'!$H$11&lt;&gt;"",'Debt Setup'!$H$11&lt;'Debt Setup'!$H$12),MAX(0,M96+J97-K97),0)+IF(AND('Debt Setup'!$H$12&lt;&gt;"",'Debt Setup'!$H$12&lt;'Debt Setup'!$H$12),MAX(0,Q96+N97-O97),0)+IF(AND('Debt Setup'!$H$13&lt;&gt;"",'Debt Setup'!$H$13&lt;'Debt Setup'!$H$12),MAX(0,U96+R97-S97),0)+IF(AND('Debt Setup'!$H$14&lt;&gt;"",'Debt Setup'!$H$14&lt;'Debt Setup'!$H$12),MAX(0,Y96+V97-W97),0)+IF(AND('Debt Setup'!$H$15&lt;&gt;"",'Debt Setup'!$H$15&lt;'Debt Setup'!$H$12),MAX(0,AC96+Z97-AA97),0)+IF(AND('Debt Setup'!$H$16&lt;&gt;"",'Debt Setup'!$H$16&lt;'Debt Setup'!$H$12),MAX(0,AG96+AD97-AE97),0)+IF(AND('Debt Setup'!$H$17&lt;&gt;"",'Debt Setup'!$H$17&lt;'Debt Setup'!$H$12),MAX(0,AK96+AH97-AI97),0)+IF(AND('Debt Setup'!$H$18&lt;&gt;"",'Debt Setup'!$H$18&lt;'Debt Setup'!$H$12),MAX(0,AO96+AL97-AM97),0)+IF(AND('Debt Setup'!$H$19&lt;&gt;"",'Debt Setup'!$H$19&lt;'Debt Setup'!$H$12),MAX(0,AS96+AP97-AQ97),0)+IF(AND('Debt Setup'!$H$20&lt;&gt;"",'Debt Setup'!$H$20&lt;'Debt Setup'!$H$12),MAX(0,AW96+AT97-AU97),0)+IF(AND('Debt Setup'!$H$21&lt;&gt;"",'Debt Setup'!$H$21&lt;'Debt Setup'!$H$12),MAX(0,BA96+AX97-AY97),0))))))</x:f>
      </x:c>
      <x:c r="Q97" s="54" t="str">
        <x:f>IF('Debt Setup'!$F$3=0,"",MAX(0,Q96+N97-O97-P97))</x:f>
      </x:c>
      <x:c r="R97" s="54" t="str">
        <x:f>IF('Debt Setup'!$F$3=0,"",IF(U96&lt;=0,0,U96*'Debt Setup'!$D$13/100/12))</x:f>
      </x:c>
      <x:c r="S97" s="54" t="str">
        <x:f>IF('Debt Setup'!$F$3=0,"",IF('Debt Setup'!$H$13="",0,MIN('Debt Setup'!$E$13,MAX(0,U96+R97))))</x:f>
      </x:c>
      <x:c r="T97" s="54" t="str">
        <x:f>IF('Debt Setup'!$F$3=0,"",IF('Debt Setup'!$H$13="",0,MIN(MAX(0,U96+R97-S97),MAX(0,'Debt Setup'!$F$5-(G97+K97+O97+S97+W97+AA97+AE97+AI97+AM97+AQ97+AU97+AY97)-(IF(AND('Debt Setup'!$H$10&lt;&gt;"",'Debt Setup'!$H$10&lt;'Debt Setup'!$H$13),MAX(0,I96+F97-G97),0)+IF(AND('Debt Setup'!$H$11&lt;&gt;"",'Debt Setup'!$H$11&lt;'Debt Setup'!$H$13),MAX(0,M96+J97-K97),0)+IF(AND('Debt Setup'!$H$12&lt;&gt;"",'Debt Setup'!$H$12&lt;'Debt Setup'!$H$13),MAX(0,Q96+N97-O97),0)+IF(AND('Debt Setup'!$H$13&lt;&gt;"",'Debt Setup'!$H$13&lt;'Debt Setup'!$H$13),MAX(0,U96+R97-S97),0)+IF(AND('Debt Setup'!$H$14&lt;&gt;"",'Debt Setup'!$H$14&lt;'Debt Setup'!$H$13),MAX(0,Y96+V97-W97),0)+IF(AND('Debt Setup'!$H$15&lt;&gt;"",'Debt Setup'!$H$15&lt;'Debt Setup'!$H$13),MAX(0,AC96+Z97-AA97),0)+IF(AND('Debt Setup'!$H$16&lt;&gt;"",'Debt Setup'!$H$16&lt;'Debt Setup'!$H$13),MAX(0,AG96+AD97-AE97),0)+IF(AND('Debt Setup'!$H$17&lt;&gt;"",'Debt Setup'!$H$17&lt;'Debt Setup'!$H$13),MAX(0,AK96+AH97-AI97),0)+IF(AND('Debt Setup'!$H$18&lt;&gt;"",'Debt Setup'!$H$18&lt;'Debt Setup'!$H$13),MAX(0,AO96+AL97-AM97),0)+IF(AND('Debt Setup'!$H$19&lt;&gt;"",'Debt Setup'!$H$19&lt;'Debt Setup'!$H$13),MAX(0,AS96+AP97-AQ97),0)+IF(AND('Debt Setup'!$H$20&lt;&gt;"",'Debt Setup'!$H$20&lt;'Debt Setup'!$H$13),MAX(0,AW96+AT97-AU97),0)+IF(AND('Debt Setup'!$H$21&lt;&gt;"",'Debt Setup'!$H$21&lt;'Debt Setup'!$H$13),MAX(0,BA96+AX97-AY97),0))))))</x:f>
      </x:c>
      <x:c r="U97" s="54" t="str">
        <x:f>IF('Debt Setup'!$F$3=0,"",MAX(0,U96+R97-S97-T97))</x:f>
      </x:c>
      <x:c r="V97" s="54" t="str">
        <x:f>IF('Debt Setup'!$F$3=0,"",IF(Y96&lt;=0,0,Y96*'Debt Setup'!$D$14/100/12))</x:f>
      </x:c>
      <x:c r="W97" s="54" t="str">
        <x:f>IF('Debt Setup'!$F$3=0,"",IF('Debt Setup'!$H$14="",0,MIN('Debt Setup'!$E$14,MAX(0,Y96+V97))))</x:f>
      </x:c>
      <x:c r="X97" s="54" t="str">
        <x:f>IF('Debt Setup'!$F$3=0,"",IF('Debt Setup'!$H$14="",0,MIN(MAX(0,Y96+V97-W97),MAX(0,'Debt Setup'!$F$5-(G97+K97+O97+S97+W97+AA97+AE97+AI97+AM97+AQ97+AU97+AY97)-(IF(AND('Debt Setup'!$H$10&lt;&gt;"",'Debt Setup'!$H$10&lt;'Debt Setup'!$H$14),MAX(0,I96+F97-G97),0)+IF(AND('Debt Setup'!$H$11&lt;&gt;"",'Debt Setup'!$H$11&lt;'Debt Setup'!$H$14),MAX(0,M96+J97-K97),0)+IF(AND('Debt Setup'!$H$12&lt;&gt;"",'Debt Setup'!$H$12&lt;'Debt Setup'!$H$14),MAX(0,Q96+N97-O97),0)+IF(AND('Debt Setup'!$H$13&lt;&gt;"",'Debt Setup'!$H$13&lt;'Debt Setup'!$H$14),MAX(0,U96+R97-S97),0)+IF(AND('Debt Setup'!$H$14&lt;&gt;"",'Debt Setup'!$H$14&lt;'Debt Setup'!$H$14),MAX(0,Y96+V97-W97),0)+IF(AND('Debt Setup'!$H$15&lt;&gt;"",'Debt Setup'!$H$15&lt;'Debt Setup'!$H$14),MAX(0,AC96+Z97-AA97),0)+IF(AND('Debt Setup'!$H$16&lt;&gt;"",'Debt Setup'!$H$16&lt;'Debt Setup'!$H$14),MAX(0,AG96+AD97-AE97),0)+IF(AND('Debt Setup'!$H$17&lt;&gt;"",'Debt Setup'!$H$17&lt;'Debt Setup'!$H$14),MAX(0,AK96+AH97-AI97),0)+IF(AND('Debt Setup'!$H$18&lt;&gt;"",'Debt Setup'!$H$18&lt;'Debt Setup'!$H$14),MAX(0,AO96+AL97-AM97),0)+IF(AND('Debt Setup'!$H$19&lt;&gt;"",'Debt Setup'!$H$19&lt;'Debt Setup'!$H$14),MAX(0,AS96+AP97-AQ97),0)+IF(AND('Debt Setup'!$H$20&lt;&gt;"",'Debt Setup'!$H$20&lt;'Debt Setup'!$H$14),MAX(0,AW96+AT97-AU97),0)+IF(AND('Debt Setup'!$H$21&lt;&gt;"",'Debt Setup'!$H$21&lt;'Debt Setup'!$H$14),MAX(0,BA96+AX97-AY97),0))))))</x:f>
      </x:c>
      <x:c r="Y97" s="54" t="str">
        <x:f>IF('Debt Setup'!$F$3=0,"",MAX(0,Y96+V97-W97-X97))</x:f>
      </x:c>
      <x:c r="Z97" s="54" t="str">
        <x:f>IF('Debt Setup'!$F$3=0,"",IF(AC96&lt;=0,0,AC96*'Debt Setup'!$D$15/100/12))</x:f>
      </x:c>
      <x:c r="AA97" s="54" t="str">
        <x:f>IF('Debt Setup'!$F$3=0,"",IF('Debt Setup'!$H$15="",0,MIN('Debt Setup'!$E$15,MAX(0,AC96+Z97))))</x:f>
      </x:c>
      <x:c r="AB97" s="54" t="str">
        <x:f>IF('Debt Setup'!$F$3=0,"",IF('Debt Setup'!$H$15="",0,MIN(MAX(0,AC96+Z97-AA97),MAX(0,'Debt Setup'!$F$5-(G97+K97+O97+S97+W97+AA97+AE97+AI97+AM97+AQ97+AU97+AY97)-(IF(AND('Debt Setup'!$H$10&lt;&gt;"",'Debt Setup'!$H$10&lt;'Debt Setup'!$H$15),MAX(0,I96+F97-G97),0)+IF(AND('Debt Setup'!$H$11&lt;&gt;"",'Debt Setup'!$H$11&lt;'Debt Setup'!$H$15),MAX(0,M96+J97-K97),0)+IF(AND('Debt Setup'!$H$12&lt;&gt;"",'Debt Setup'!$H$12&lt;'Debt Setup'!$H$15),MAX(0,Q96+N97-O97),0)+IF(AND('Debt Setup'!$H$13&lt;&gt;"",'Debt Setup'!$H$13&lt;'Debt Setup'!$H$15),MAX(0,U96+R97-S97),0)+IF(AND('Debt Setup'!$H$14&lt;&gt;"",'Debt Setup'!$H$14&lt;'Debt Setup'!$H$15),MAX(0,Y96+V97-W97),0)+IF(AND('Debt Setup'!$H$15&lt;&gt;"",'Debt Setup'!$H$15&lt;'Debt Setup'!$H$15),MAX(0,AC96+Z97-AA97),0)+IF(AND('Debt Setup'!$H$16&lt;&gt;"",'Debt Setup'!$H$16&lt;'Debt Setup'!$H$15),MAX(0,AG96+AD97-AE97),0)+IF(AND('Debt Setup'!$H$17&lt;&gt;"",'Debt Setup'!$H$17&lt;'Debt Setup'!$H$15),MAX(0,AK96+AH97-AI97),0)+IF(AND('Debt Setup'!$H$18&lt;&gt;"",'Debt Setup'!$H$18&lt;'Debt Setup'!$H$15),MAX(0,AO96+AL97-AM97),0)+IF(AND('Debt Setup'!$H$19&lt;&gt;"",'Debt Setup'!$H$19&lt;'Debt Setup'!$H$15),MAX(0,AS96+AP97-AQ97),0)+IF(AND('Debt Setup'!$H$20&lt;&gt;"",'Debt Setup'!$H$20&lt;'Debt Setup'!$H$15),MAX(0,AW96+AT97-AU97),0)+IF(AND('Debt Setup'!$H$21&lt;&gt;"",'Debt Setup'!$H$21&lt;'Debt Setup'!$H$15),MAX(0,BA96+AX97-AY97),0))))))</x:f>
      </x:c>
      <x:c r="AC97" s="54" t="str">
        <x:f>IF('Debt Setup'!$F$3=0,"",MAX(0,AC96+Z97-AA97-AB97))</x:f>
      </x:c>
      <x:c r="AD97" s="54" t="str">
        <x:f>IF('Debt Setup'!$F$3=0,"",IF(AG96&lt;=0,0,AG96*'Debt Setup'!$D$16/100/12))</x:f>
      </x:c>
      <x:c r="AE97" s="54" t="str">
        <x:f>IF('Debt Setup'!$F$3=0,"",IF('Debt Setup'!$H$16="",0,MIN('Debt Setup'!$E$16,MAX(0,AG96+AD97))))</x:f>
      </x:c>
      <x:c r="AF97" s="54" t="str">
        <x:f>IF('Debt Setup'!$F$3=0,"",IF('Debt Setup'!$H$16="",0,MIN(MAX(0,AG96+AD97-AE97),MAX(0,'Debt Setup'!$F$5-(G97+K97+O97+S97+W97+AA97+AE97+AI97+AM97+AQ97+AU97+AY97)-(IF(AND('Debt Setup'!$H$10&lt;&gt;"",'Debt Setup'!$H$10&lt;'Debt Setup'!$H$16),MAX(0,I96+F97-G97),0)+IF(AND('Debt Setup'!$H$11&lt;&gt;"",'Debt Setup'!$H$11&lt;'Debt Setup'!$H$16),MAX(0,M96+J97-K97),0)+IF(AND('Debt Setup'!$H$12&lt;&gt;"",'Debt Setup'!$H$12&lt;'Debt Setup'!$H$16),MAX(0,Q96+N97-O97),0)+IF(AND('Debt Setup'!$H$13&lt;&gt;"",'Debt Setup'!$H$13&lt;'Debt Setup'!$H$16),MAX(0,U96+R97-S97),0)+IF(AND('Debt Setup'!$H$14&lt;&gt;"",'Debt Setup'!$H$14&lt;'Debt Setup'!$H$16),MAX(0,Y96+V97-W97),0)+IF(AND('Debt Setup'!$H$15&lt;&gt;"",'Debt Setup'!$H$15&lt;'Debt Setup'!$H$16),MAX(0,AC96+Z97-AA97),0)+IF(AND('Debt Setup'!$H$16&lt;&gt;"",'Debt Setup'!$H$16&lt;'Debt Setup'!$H$16),MAX(0,AG96+AD97-AE97),0)+IF(AND('Debt Setup'!$H$17&lt;&gt;"",'Debt Setup'!$H$17&lt;'Debt Setup'!$H$16),MAX(0,AK96+AH97-AI97),0)+IF(AND('Debt Setup'!$H$18&lt;&gt;"",'Debt Setup'!$H$18&lt;'Debt Setup'!$H$16),MAX(0,AO96+AL97-AM97),0)+IF(AND('Debt Setup'!$H$19&lt;&gt;"",'Debt Setup'!$H$19&lt;'Debt Setup'!$H$16),MAX(0,AS96+AP97-AQ97),0)+IF(AND('Debt Setup'!$H$20&lt;&gt;"",'Debt Setup'!$H$20&lt;'Debt Setup'!$H$16),MAX(0,AW96+AT97-AU97),0)+IF(AND('Debt Setup'!$H$21&lt;&gt;"",'Debt Setup'!$H$21&lt;'Debt Setup'!$H$16),MAX(0,BA96+AX97-AY97),0))))))</x:f>
      </x:c>
      <x:c r="AG97" s="54" t="str">
        <x:f>IF('Debt Setup'!$F$3=0,"",MAX(0,AG96+AD97-AE97-AF97))</x:f>
      </x:c>
      <x:c r="AH97" s="54" t="str">
        <x:f>IF('Debt Setup'!$F$3=0,"",IF(AK96&lt;=0,0,AK96*'Debt Setup'!$D$17/100/12))</x:f>
      </x:c>
      <x:c r="AI97" s="54" t="str">
        <x:f>IF('Debt Setup'!$F$3=0,"",IF('Debt Setup'!$H$17="",0,MIN('Debt Setup'!$E$17,MAX(0,AK96+AH97))))</x:f>
      </x:c>
      <x:c r="AJ97" s="54" t="str">
        <x:f>IF('Debt Setup'!$F$3=0,"",IF('Debt Setup'!$H$17="",0,MIN(MAX(0,AK96+AH97-AI97),MAX(0,'Debt Setup'!$F$5-(G97+K97+O97+S97+W97+AA97+AE97+AI97+AM97+AQ97+AU97+AY97)-(IF(AND('Debt Setup'!$H$10&lt;&gt;"",'Debt Setup'!$H$10&lt;'Debt Setup'!$H$17),MAX(0,I96+F97-G97),0)+IF(AND('Debt Setup'!$H$11&lt;&gt;"",'Debt Setup'!$H$11&lt;'Debt Setup'!$H$17),MAX(0,M96+J97-K97),0)+IF(AND('Debt Setup'!$H$12&lt;&gt;"",'Debt Setup'!$H$12&lt;'Debt Setup'!$H$17),MAX(0,Q96+N97-O97),0)+IF(AND('Debt Setup'!$H$13&lt;&gt;"",'Debt Setup'!$H$13&lt;'Debt Setup'!$H$17),MAX(0,U96+R97-S97),0)+IF(AND('Debt Setup'!$H$14&lt;&gt;"",'Debt Setup'!$H$14&lt;'Debt Setup'!$H$17),MAX(0,Y96+V97-W97),0)+IF(AND('Debt Setup'!$H$15&lt;&gt;"",'Debt Setup'!$H$15&lt;'Debt Setup'!$H$17),MAX(0,AC96+Z97-AA97),0)+IF(AND('Debt Setup'!$H$16&lt;&gt;"",'Debt Setup'!$H$16&lt;'Debt Setup'!$H$17),MAX(0,AG96+AD97-AE97),0)+IF(AND('Debt Setup'!$H$17&lt;&gt;"",'Debt Setup'!$H$17&lt;'Debt Setup'!$H$17),MAX(0,AK96+AH97-AI97),0)+IF(AND('Debt Setup'!$H$18&lt;&gt;"",'Debt Setup'!$H$18&lt;'Debt Setup'!$H$17),MAX(0,AO96+AL97-AM97),0)+IF(AND('Debt Setup'!$H$19&lt;&gt;"",'Debt Setup'!$H$19&lt;'Debt Setup'!$H$17),MAX(0,AS96+AP97-AQ97),0)+IF(AND('Debt Setup'!$H$20&lt;&gt;"",'Debt Setup'!$H$20&lt;'Debt Setup'!$H$17),MAX(0,AW96+AT97-AU97),0)+IF(AND('Debt Setup'!$H$21&lt;&gt;"",'Debt Setup'!$H$21&lt;'Debt Setup'!$H$17),MAX(0,BA96+AX97-AY97),0))))))</x:f>
      </x:c>
      <x:c r="AK97" s="54" t="str">
        <x:f>IF('Debt Setup'!$F$3=0,"",MAX(0,AK96+AH97-AI97-AJ97))</x:f>
      </x:c>
      <x:c r="AL97" s="54" t="str">
        <x:f>IF('Debt Setup'!$F$3=0,"",IF(AO96&lt;=0,0,AO96*'Debt Setup'!$D$18/100/12))</x:f>
      </x:c>
      <x:c r="AM97" s="54" t="str">
        <x:f>IF('Debt Setup'!$F$3=0,"",IF('Debt Setup'!$H$18="",0,MIN('Debt Setup'!$E$18,MAX(0,AO96+AL97))))</x:f>
      </x:c>
      <x:c r="AN97" s="54" t="str">
        <x:f>IF('Debt Setup'!$F$3=0,"",IF('Debt Setup'!$H$18="",0,MIN(MAX(0,AO96+AL97-AM97),MAX(0,'Debt Setup'!$F$5-(G97+K97+O97+S97+W97+AA97+AE97+AI97+AM97+AQ97+AU97+AY97)-(IF(AND('Debt Setup'!$H$10&lt;&gt;"",'Debt Setup'!$H$10&lt;'Debt Setup'!$H$18),MAX(0,I96+F97-G97),0)+IF(AND('Debt Setup'!$H$11&lt;&gt;"",'Debt Setup'!$H$11&lt;'Debt Setup'!$H$18),MAX(0,M96+J97-K97),0)+IF(AND('Debt Setup'!$H$12&lt;&gt;"",'Debt Setup'!$H$12&lt;'Debt Setup'!$H$18),MAX(0,Q96+N97-O97),0)+IF(AND('Debt Setup'!$H$13&lt;&gt;"",'Debt Setup'!$H$13&lt;'Debt Setup'!$H$18),MAX(0,U96+R97-S97),0)+IF(AND('Debt Setup'!$H$14&lt;&gt;"",'Debt Setup'!$H$14&lt;'Debt Setup'!$H$18),MAX(0,Y96+V97-W97),0)+IF(AND('Debt Setup'!$H$15&lt;&gt;"",'Debt Setup'!$H$15&lt;'Debt Setup'!$H$18),MAX(0,AC96+Z97-AA97),0)+IF(AND('Debt Setup'!$H$16&lt;&gt;"",'Debt Setup'!$H$16&lt;'Debt Setup'!$H$18),MAX(0,AG96+AD97-AE97),0)+IF(AND('Debt Setup'!$H$17&lt;&gt;"",'Debt Setup'!$H$17&lt;'Debt Setup'!$H$18),MAX(0,AK96+AH97-AI97),0)+IF(AND('Debt Setup'!$H$18&lt;&gt;"",'Debt Setup'!$H$18&lt;'Debt Setup'!$H$18),MAX(0,AO96+AL97-AM97),0)+IF(AND('Debt Setup'!$H$19&lt;&gt;"",'Debt Setup'!$H$19&lt;'Debt Setup'!$H$18),MAX(0,AS96+AP97-AQ97),0)+IF(AND('Debt Setup'!$H$20&lt;&gt;"",'Debt Setup'!$H$20&lt;'Debt Setup'!$H$18),MAX(0,AW96+AT97-AU97),0)+IF(AND('Debt Setup'!$H$21&lt;&gt;"",'Debt Setup'!$H$21&lt;'Debt Setup'!$H$18),MAX(0,BA96+AX97-AY97),0))))))</x:f>
      </x:c>
      <x:c r="AO97" s="54" t="str">
        <x:f>IF('Debt Setup'!$F$3=0,"",MAX(0,AO96+AL97-AM97-AN97))</x:f>
      </x:c>
      <x:c r="AP97" s="54" t="str">
        <x:f>IF('Debt Setup'!$F$3=0,"",IF(AS96&lt;=0,0,AS96*'Debt Setup'!$D$19/100/12))</x:f>
      </x:c>
      <x:c r="AQ97" s="54" t="str">
        <x:f>IF('Debt Setup'!$F$3=0,"",IF('Debt Setup'!$H$19="",0,MIN('Debt Setup'!$E$19,MAX(0,AS96+AP97))))</x:f>
      </x:c>
      <x:c r="AR97" s="54" t="str">
        <x:f>IF('Debt Setup'!$F$3=0,"",IF('Debt Setup'!$H$19="",0,MIN(MAX(0,AS96+AP97-AQ97),MAX(0,'Debt Setup'!$F$5-(G97+K97+O97+S97+W97+AA97+AE97+AI97+AM97+AQ97+AU97+AY97)-(IF(AND('Debt Setup'!$H$10&lt;&gt;"",'Debt Setup'!$H$10&lt;'Debt Setup'!$H$19),MAX(0,I96+F97-G97),0)+IF(AND('Debt Setup'!$H$11&lt;&gt;"",'Debt Setup'!$H$11&lt;'Debt Setup'!$H$19),MAX(0,M96+J97-K97),0)+IF(AND('Debt Setup'!$H$12&lt;&gt;"",'Debt Setup'!$H$12&lt;'Debt Setup'!$H$19),MAX(0,Q96+N97-O97),0)+IF(AND('Debt Setup'!$H$13&lt;&gt;"",'Debt Setup'!$H$13&lt;'Debt Setup'!$H$19),MAX(0,U96+R97-S97),0)+IF(AND('Debt Setup'!$H$14&lt;&gt;"",'Debt Setup'!$H$14&lt;'Debt Setup'!$H$19),MAX(0,Y96+V97-W97),0)+IF(AND('Debt Setup'!$H$15&lt;&gt;"",'Debt Setup'!$H$15&lt;'Debt Setup'!$H$19),MAX(0,AC96+Z97-AA97),0)+IF(AND('Debt Setup'!$H$16&lt;&gt;"",'Debt Setup'!$H$16&lt;'Debt Setup'!$H$19),MAX(0,AG96+AD97-AE97),0)+IF(AND('Debt Setup'!$H$17&lt;&gt;"",'Debt Setup'!$H$17&lt;'Debt Setup'!$H$19),MAX(0,AK96+AH97-AI97),0)+IF(AND('Debt Setup'!$H$18&lt;&gt;"",'Debt Setup'!$H$18&lt;'Debt Setup'!$H$19),MAX(0,AO96+AL97-AM97),0)+IF(AND('Debt Setup'!$H$19&lt;&gt;"",'Debt Setup'!$H$19&lt;'Debt Setup'!$H$19),MAX(0,AS96+AP97-AQ97),0)+IF(AND('Debt Setup'!$H$20&lt;&gt;"",'Debt Setup'!$H$20&lt;'Debt Setup'!$H$19),MAX(0,AW96+AT97-AU97),0)+IF(AND('Debt Setup'!$H$21&lt;&gt;"",'Debt Setup'!$H$21&lt;'Debt Setup'!$H$19),MAX(0,BA96+AX97-AY97),0))))))</x:f>
      </x:c>
      <x:c r="AS97" s="54" t="str">
        <x:f>IF('Debt Setup'!$F$3=0,"",MAX(0,AS96+AP97-AQ97-AR97))</x:f>
      </x:c>
      <x:c r="AT97" s="54" t="str">
        <x:f>IF('Debt Setup'!$F$3=0,"",IF(AW96&lt;=0,0,AW96*'Debt Setup'!$D$20/100/12))</x:f>
      </x:c>
      <x:c r="AU97" s="54" t="str">
        <x:f>IF('Debt Setup'!$F$3=0,"",IF('Debt Setup'!$H$20="",0,MIN('Debt Setup'!$E$20,MAX(0,AW96+AT97))))</x:f>
      </x:c>
      <x:c r="AV97" s="54" t="str">
        <x:f>IF('Debt Setup'!$F$3=0,"",IF('Debt Setup'!$H$20="",0,MIN(MAX(0,AW96+AT97-AU97),MAX(0,'Debt Setup'!$F$5-(G97+K97+O97+S97+W97+AA97+AE97+AI97+AM97+AQ97+AU97+AY97)-(IF(AND('Debt Setup'!$H$10&lt;&gt;"",'Debt Setup'!$H$10&lt;'Debt Setup'!$H$20),MAX(0,I96+F97-G97),0)+IF(AND('Debt Setup'!$H$11&lt;&gt;"",'Debt Setup'!$H$11&lt;'Debt Setup'!$H$20),MAX(0,M96+J97-K97),0)+IF(AND('Debt Setup'!$H$12&lt;&gt;"",'Debt Setup'!$H$12&lt;'Debt Setup'!$H$20),MAX(0,Q96+N97-O97),0)+IF(AND('Debt Setup'!$H$13&lt;&gt;"",'Debt Setup'!$H$13&lt;'Debt Setup'!$H$20),MAX(0,U96+R97-S97),0)+IF(AND('Debt Setup'!$H$14&lt;&gt;"",'Debt Setup'!$H$14&lt;'Debt Setup'!$H$20),MAX(0,Y96+V97-W97),0)+IF(AND('Debt Setup'!$H$15&lt;&gt;"",'Debt Setup'!$H$15&lt;'Debt Setup'!$H$20),MAX(0,AC96+Z97-AA97),0)+IF(AND('Debt Setup'!$H$16&lt;&gt;"",'Debt Setup'!$H$16&lt;'Debt Setup'!$H$20),MAX(0,AG96+AD97-AE97),0)+IF(AND('Debt Setup'!$H$17&lt;&gt;"",'Debt Setup'!$H$17&lt;'Debt Setup'!$H$20),MAX(0,AK96+AH97-AI97),0)+IF(AND('Debt Setup'!$H$18&lt;&gt;"",'Debt Setup'!$H$18&lt;'Debt Setup'!$H$20),MAX(0,AO96+AL97-AM97),0)+IF(AND('Debt Setup'!$H$19&lt;&gt;"",'Debt Setup'!$H$19&lt;'Debt Setup'!$H$20),MAX(0,AS96+AP97-AQ97),0)+IF(AND('Debt Setup'!$H$20&lt;&gt;"",'Debt Setup'!$H$20&lt;'Debt Setup'!$H$20),MAX(0,AW96+AT97-AU97),0)+IF(AND('Debt Setup'!$H$21&lt;&gt;"",'Debt Setup'!$H$21&lt;'Debt Setup'!$H$20),MAX(0,BA96+AX97-AY97),0))))))</x:f>
      </x:c>
      <x:c r="AW97" s="54" t="str">
        <x:f>IF('Debt Setup'!$F$3=0,"",MAX(0,AW96+AT97-AU97-AV97))</x:f>
      </x:c>
      <x:c r="AX97" s="54" t="str">
        <x:f>IF('Debt Setup'!$F$3=0,"",IF(BA96&lt;=0,0,BA96*'Debt Setup'!$D$21/100/12))</x:f>
      </x:c>
      <x:c r="AY97" s="54" t="str">
        <x:f>IF('Debt Setup'!$F$3=0,"",IF('Debt Setup'!$H$21="",0,MIN('Debt Setup'!$E$21,MAX(0,BA96+AX97))))</x:f>
      </x:c>
      <x:c r="AZ97" s="54" t="str">
        <x:f>IF('Debt Setup'!$F$3=0,"",IF('Debt Setup'!$H$21="",0,MIN(MAX(0,BA96+AX97-AY97),MAX(0,'Debt Setup'!$F$5-(G97+K97+O97+S97+W97+AA97+AE97+AI97+AM97+AQ97+AU97+AY97)-(IF(AND('Debt Setup'!$H$10&lt;&gt;"",'Debt Setup'!$H$10&lt;'Debt Setup'!$H$21),MAX(0,I96+F97-G97),0)+IF(AND('Debt Setup'!$H$11&lt;&gt;"",'Debt Setup'!$H$11&lt;'Debt Setup'!$H$21),MAX(0,M96+J97-K97),0)+IF(AND('Debt Setup'!$H$12&lt;&gt;"",'Debt Setup'!$H$12&lt;'Debt Setup'!$H$21),MAX(0,Q96+N97-O97),0)+IF(AND('Debt Setup'!$H$13&lt;&gt;"",'Debt Setup'!$H$13&lt;'Debt Setup'!$H$21),MAX(0,U96+R97-S97),0)+IF(AND('Debt Setup'!$H$14&lt;&gt;"",'Debt Setup'!$H$14&lt;'Debt Setup'!$H$21),MAX(0,Y96+V97-W97),0)+IF(AND('Debt Setup'!$H$15&lt;&gt;"",'Debt Setup'!$H$15&lt;'Debt Setup'!$H$21),MAX(0,AC96+Z97-AA97),0)+IF(AND('Debt Setup'!$H$16&lt;&gt;"",'Debt Setup'!$H$16&lt;'Debt Setup'!$H$21),MAX(0,AG96+AD97-AE97),0)+IF(AND('Debt Setup'!$H$17&lt;&gt;"",'Debt Setup'!$H$17&lt;'Debt Setup'!$H$21),MAX(0,AK96+AH97-AI97),0)+IF(AND('Debt Setup'!$H$18&lt;&gt;"",'Debt Setup'!$H$18&lt;'Debt Setup'!$H$21),MAX(0,AO96+AL97-AM97),0)+IF(AND('Debt Setup'!$H$19&lt;&gt;"",'Debt Setup'!$H$19&lt;'Debt Setup'!$H$21),MAX(0,AS96+AP97-AQ97),0)+IF(AND('Debt Setup'!$H$20&lt;&gt;"",'Debt Setup'!$H$20&lt;'Debt Setup'!$H$21),MAX(0,AW96+AT97-AU97),0)+IF(AND('Debt Setup'!$H$21&lt;&gt;"",'Debt Setup'!$H$21&lt;'Debt Setup'!$H$21),MAX(0,BA96+AX97-AY97),0))))))</x:f>
      </x:c>
      <x:c r="BA97" s="54" t="str">
        <x:f>IF('Debt Setup'!$F$3=0,"",MAX(0,BA96+AX97-AY97-AZ97))</x:f>
      </x:c>
    </x:row>
    <x:row r="98">
      <x:c r="A98" t="n">
        <x:v>93</x:v>
      </x:c>
      <x:c r="B98" s="86" t="str">
        <x:f>IF('Debt Setup'!$F$3=0,"",DATE(YEAR('Debt Setup'!$B$6),MONTH('Debt Setup'!$B$6)+A98-1,1))</x:f>
      </x:c>
      <x:c r="C98" s="54" t="str">
        <x:f>IF('Debt Setup'!$F$3=0,"",I98+M98+Q98+U98+Y98+AC98+AG98+AK98+AO98+AS98+AW98+BA98)</x:f>
      </x:c>
      <x:c r="D98" s="54" t="str">
        <x:f>IF('Debt Setup'!$F$3=0,"",G98+H98+K98+L98+O98+P98+S98+T98+W98+X98+AA98+AB98+AE98+AF98+AI98+AJ98+AM98+AN98+AQ98+AR98+AU98+AV98+AY98+AZ98)</x:f>
      </x:c>
      <x:c r="E98" s="54" t="str">
        <x:f>IF('Debt Setup'!$F$3=0,"",F98+J98+N98+R98+V98+Z98+AD98+AH98+AL98+AP98+AT98+AX98)</x:f>
      </x:c>
      <x:c r="F98" s="54" t="str">
        <x:f>IF('Debt Setup'!$F$3=0,"",IF(I97&lt;=0,0,I97*'Debt Setup'!$D$10/100/12))</x:f>
      </x:c>
      <x:c r="G98" s="54" t="str">
        <x:f>IF('Debt Setup'!$F$3=0,"",IF('Debt Setup'!$H$10="",0,MIN('Debt Setup'!$E$10,MAX(0,I97+F98))))</x:f>
      </x:c>
      <x:c r="H98" s="54" t="str">
        <x:f>IF('Debt Setup'!$F$3=0,"",IF('Debt Setup'!$H$10="",0,MIN(MAX(0,I97+F98-G98),MAX(0,'Debt Setup'!$F$5-(G98+K98+O98+S98+W98+AA98+AE98+AI98+AM98+AQ98+AU98+AY98)-(IF(AND('Debt Setup'!$H$10&lt;&gt;"",'Debt Setup'!$H$10&lt;'Debt Setup'!$H$10),MAX(0,I97+F98-G98),0)+IF(AND('Debt Setup'!$H$11&lt;&gt;"",'Debt Setup'!$H$11&lt;'Debt Setup'!$H$10),MAX(0,M97+J98-K98),0)+IF(AND('Debt Setup'!$H$12&lt;&gt;"",'Debt Setup'!$H$12&lt;'Debt Setup'!$H$10),MAX(0,Q97+N98-O98),0)+IF(AND('Debt Setup'!$H$13&lt;&gt;"",'Debt Setup'!$H$13&lt;'Debt Setup'!$H$10),MAX(0,U97+R98-S98),0)+IF(AND('Debt Setup'!$H$14&lt;&gt;"",'Debt Setup'!$H$14&lt;'Debt Setup'!$H$10),MAX(0,Y97+V98-W98),0)+IF(AND('Debt Setup'!$H$15&lt;&gt;"",'Debt Setup'!$H$15&lt;'Debt Setup'!$H$10),MAX(0,AC97+Z98-AA98),0)+IF(AND('Debt Setup'!$H$16&lt;&gt;"",'Debt Setup'!$H$16&lt;'Debt Setup'!$H$10),MAX(0,AG97+AD98-AE98),0)+IF(AND('Debt Setup'!$H$17&lt;&gt;"",'Debt Setup'!$H$17&lt;'Debt Setup'!$H$10),MAX(0,AK97+AH98-AI98),0)+IF(AND('Debt Setup'!$H$18&lt;&gt;"",'Debt Setup'!$H$18&lt;'Debt Setup'!$H$10),MAX(0,AO97+AL98-AM98),0)+IF(AND('Debt Setup'!$H$19&lt;&gt;"",'Debt Setup'!$H$19&lt;'Debt Setup'!$H$10),MAX(0,AS97+AP98-AQ98),0)+IF(AND('Debt Setup'!$H$20&lt;&gt;"",'Debt Setup'!$H$20&lt;'Debt Setup'!$H$10),MAX(0,AW97+AT98-AU98),0)+IF(AND('Debt Setup'!$H$21&lt;&gt;"",'Debt Setup'!$H$21&lt;'Debt Setup'!$H$10),MAX(0,BA97+AX98-AY98),0))))))</x:f>
      </x:c>
      <x:c r="I98" s="54" t="str">
        <x:f>IF('Debt Setup'!$F$3=0,"",MAX(0,I97+F98-G98-H98))</x:f>
      </x:c>
      <x:c r="J98" s="54" t="str">
        <x:f>IF('Debt Setup'!$F$3=0,"",IF(M97&lt;=0,0,M97*'Debt Setup'!$D$11/100/12))</x:f>
      </x:c>
      <x:c r="K98" s="54" t="str">
        <x:f>IF('Debt Setup'!$F$3=0,"",IF('Debt Setup'!$H$11="",0,MIN('Debt Setup'!$E$11,MAX(0,M97+J98))))</x:f>
      </x:c>
      <x:c r="L98" s="54" t="str">
        <x:f>IF('Debt Setup'!$F$3=0,"",IF('Debt Setup'!$H$11="",0,MIN(MAX(0,M97+J98-K98),MAX(0,'Debt Setup'!$F$5-(G98+K98+O98+S98+W98+AA98+AE98+AI98+AM98+AQ98+AU98+AY98)-(IF(AND('Debt Setup'!$H$10&lt;&gt;"",'Debt Setup'!$H$10&lt;'Debt Setup'!$H$11),MAX(0,I97+F98-G98),0)+IF(AND('Debt Setup'!$H$11&lt;&gt;"",'Debt Setup'!$H$11&lt;'Debt Setup'!$H$11),MAX(0,M97+J98-K98),0)+IF(AND('Debt Setup'!$H$12&lt;&gt;"",'Debt Setup'!$H$12&lt;'Debt Setup'!$H$11),MAX(0,Q97+N98-O98),0)+IF(AND('Debt Setup'!$H$13&lt;&gt;"",'Debt Setup'!$H$13&lt;'Debt Setup'!$H$11),MAX(0,U97+R98-S98),0)+IF(AND('Debt Setup'!$H$14&lt;&gt;"",'Debt Setup'!$H$14&lt;'Debt Setup'!$H$11),MAX(0,Y97+V98-W98),0)+IF(AND('Debt Setup'!$H$15&lt;&gt;"",'Debt Setup'!$H$15&lt;'Debt Setup'!$H$11),MAX(0,AC97+Z98-AA98),0)+IF(AND('Debt Setup'!$H$16&lt;&gt;"",'Debt Setup'!$H$16&lt;'Debt Setup'!$H$11),MAX(0,AG97+AD98-AE98),0)+IF(AND('Debt Setup'!$H$17&lt;&gt;"",'Debt Setup'!$H$17&lt;'Debt Setup'!$H$11),MAX(0,AK97+AH98-AI98),0)+IF(AND('Debt Setup'!$H$18&lt;&gt;"",'Debt Setup'!$H$18&lt;'Debt Setup'!$H$11),MAX(0,AO97+AL98-AM98),0)+IF(AND('Debt Setup'!$H$19&lt;&gt;"",'Debt Setup'!$H$19&lt;'Debt Setup'!$H$11),MAX(0,AS97+AP98-AQ98),0)+IF(AND('Debt Setup'!$H$20&lt;&gt;"",'Debt Setup'!$H$20&lt;'Debt Setup'!$H$11),MAX(0,AW97+AT98-AU98),0)+IF(AND('Debt Setup'!$H$21&lt;&gt;"",'Debt Setup'!$H$21&lt;'Debt Setup'!$H$11),MAX(0,BA97+AX98-AY98),0))))))</x:f>
      </x:c>
      <x:c r="M98" s="54" t="str">
        <x:f>IF('Debt Setup'!$F$3=0,"",MAX(0,M97+J98-K98-L98))</x:f>
      </x:c>
      <x:c r="N98" s="54" t="str">
        <x:f>IF('Debt Setup'!$F$3=0,"",IF(Q97&lt;=0,0,Q97*'Debt Setup'!$D$12/100/12))</x:f>
      </x:c>
      <x:c r="O98" s="54" t="str">
        <x:f>IF('Debt Setup'!$F$3=0,"",IF('Debt Setup'!$H$12="",0,MIN('Debt Setup'!$E$12,MAX(0,Q97+N98))))</x:f>
      </x:c>
      <x:c r="P98" s="54" t="str">
        <x:f>IF('Debt Setup'!$F$3=0,"",IF('Debt Setup'!$H$12="",0,MIN(MAX(0,Q97+N98-O98),MAX(0,'Debt Setup'!$F$5-(G98+K98+O98+S98+W98+AA98+AE98+AI98+AM98+AQ98+AU98+AY98)-(IF(AND('Debt Setup'!$H$10&lt;&gt;"",'Debt Setup'!$H$10&lt;'Debt Setup'!$H$12),MAX(0,I97+F98-G98),0)+IF(AND('Debt Setup'!$H$11&lt;&gt;"",'Debt Setup'!$H$11&lt;'Debt Setup'!$H$12),MAX(0,M97+J98-K98),0)+IF(AND('Debt Setup'!$H$12&lt;&gt;"",'Debt Setup'!$H$12&lt;'Debt Setup'!$H$12),MAX(0,Q97+N98-O98),0)+IF(AND('Debt Setup'!$H$13&lt;&gt;"",'Debt Setup'!$H$13&lt;'Debt Setup'!$H$12),MAX(0,U97+R98-S98),0)+IF(AND('Debt Setup'!$H$14&lt;&gt;"",'Debt Setup'!$H$14&lt;'Debt Setup'!$H$12),MAX(0,Y97+V98-W98),0)+IF(AND('Debt Setup'!$H$15&lt;&gt;"",'Debt Setup'!$H$15&lt;'Debt Setup'!$H$12),MAX(0,AC97+Z98-AA98),0)+IF(AND('Debt Setup'!$H$16&lt;&gt;"",'Debt Setup'!$H$16&lt;'Debt Setup'!$H$12),MAX(0,AG97+AD98-AE98),0)+IF(AND('Debt Setup'!$H$17&lt;&gt;"",'Debt Setup'!$H$17&lt;'Debt Setup'!$H$12),MAX(0,AK97+AH98-AI98),0)+IF(AND('Debt Setup'!$H$18&lt;&gt;"",'Debt Setup'!$H$18&lt;'Debt Setup'!$H$12),MAX(0,AO97+AL98-AM98),0)+IF(AND('Debt Setup'!$H$19&lt;&gt;"",'Debt Setup'!$H$19&lt;'Debt Setup'!$H$12),MAX(0,AS97+AP98-AQ98),0)+IF(AND('Debt Setup'!$H$20&lt;&gt;"",'Debt Setup'!$H$20&lt;'Debt Setup'!$H$12),MAX(0,AW97+AT98-AU98),0)+IF(AND('Debt Setup'!$H$21&lt;&gt;"",'Debt Setup'!$H$21&lt;'Debt Setup'!$H$12),MAX(0,BA97+AX98-AY98),0))))))</x:f>
      </x:c>
      <x:c r="Q98" s="54" t="str">
        <x:f>IF('Debt Setup'!$F$3=0,"",MAX(0,Q97+N98-O98-P98))</x:f>
      </x:c>
      <x:c r="R98" s="54" t="str">
        <x:f>IF('Debt Setup'!$F$3=0,"",IF(U97&lt;=0,0,U97*'Debt Setup'!$D$13/100/12))</x:f>
      </x:c>
      <x:c r="S98" s="54" t="str">
        <x:f>IF('Debt Setup'!$F$3=0,"",IF('Debt Setup'!$H$13="",0,MIN('Debt Setup'!$E$13,MAX(0,U97+R98))))</x:f>
      </x:c>
      <x:c r="T98" s="54" t="str">
        <x:f>IF('Debt Setup'!$F$3=0,"",IF('Debt Setup'!$H$13="",0,MIN(MAX(0,U97+R98-S98),MAX(0,'Debt Setup'!$F$5-(G98+K98+O98+S98+W98+AA98+AE98+AI98+AM98+AQ98+AU98+AY98)-(IF(AND('Debt Setup'!$H$10&lt;&gt;"",'Debt Setup'!$H$10&lt;'Debt Setup'!$H$13),MAX(0,I97+F98-G98),0)+IF(AND('Debt Setup'!$H$11&lt;&gt;"",'Debt Setup'!$H$11&lt;'Debt Setup'!$H$13),MAX(0,M97+J98-K98),0)+IF(AND('Debt Setup'!$H$12&lt;&gt;"",'Debt Setup'!$H$12&lt;'Debt Setup'!$H$13),MAX(0,Q97+N98-O98),0)+IF(AND('Debt Setup'!$H$13&lt;&gt;"",'Debt Setup'!$H$13&lt;'Debt Setup'!$H$13),MAX(0,U97+R98-S98),0)+IF(AND('Debt Setup'!$H$14&lt;&gt;"",'Debt Setup'!$H$14&lt;'Debt Setup'!$H$13),MAX(0,Y97+V98-W98),0)+IF(AND('Debt Setup'!$H$15&lt;&gt;"",'Debt Setup'!$H$15&lt;'Debt Setup'!$H$13),MAX(0,AC97+Z98-AA98),0)+IF(AND('Debt Setup'!$H$16&lt;&gt;"",'Debt Setup'!$H$16&lt;'Debt Setup'!$H$13),MAX(0,AG97+AD98-AE98),0)+IF(AND('Debt Setup'!$H$17&lt;&gt;"",'Debt Setup'!$H$17&lt;'Debt Setup'!$H$13),MAX(0,AK97+AH98-AI98),0)+IF(AND('Debt Setup'!$H$18&lt;&gt;"",'Debt Setup'!$H$18&lt;'Debt Setup'!$H$13),MAX(0,AO97+AL98-AM98),0)+IF(AND('Debt Setup'!$H$19&lt;&gt;"",'Debt Setup'!$H$19&lt;'Debt Setup'!$H$13),MAX(0,AS97+AP98-AQ98),0)+IF(AND('Debt Setup'!$H$20&lt;&gt;"",'Debt Setup'!$H$20&lt;'Debt Setup'!$H$13),MAX(0,AW97+AT98-AU98),0)+IF(AND('Debt Setup'!$H$21&lt;&gt;"",'Debt Setup'!$H$21&lt;'Debt Setup'!$H$13),MAX(0,BA97+AX98-AY98),0))))))</x:f>
      </x:c>
      <x:c r="U98" s="54" t="str">
        <x:f>IF('Debt Setup'!$F$3=0,"",MAX(0,U97+R98-S98-T98))</x:f>
      </x:c>
      <x:c r="V98" s="54" t="str">
        <x:f>IF('Debt Setup'!$F$3=0,"",IF(Y97&lt;=0,0,Y97*'Debt Setup'!$D$14/100/12))</x:f>
      </x:c>
      <x:c r="W98" s="54" t="str">
        <x:f>IF('Debt Setup'!$F$3=0,"",IF('Debt Setup'!$H$14="",0,MIN('Debt Setup'!$E$14,MAX(0,Y97+V98))))</x:f>
      </x:c>
      <x:c r="X98" s="54" t="str">
        <x:f>IF('Debt Setup'!$F$3=0,"",IF('Debt Setup'!$H$14="",0,MIN(MAX(0,Y97+V98-W98),MAX(0,'Debt Setup'!$F$5-(G98+K98+O98+S98+W98+AA98+AE98+AI98+AM98+AQ98+AU98+AY98)-(IF(AND('Debt Setup'!$H$10&lt;&gt;"",'Debt Setup'!$H$10&lt;'Debt Setup'!$H$14),MAX(0,I97+F98-G98),0)+IF(AND('Debt Setup'!$H$11&lt;&gt;"",'Debt Setup'!$H$11&lt;'Debt Setup'!$H$14),MAX(0,M97+J98-K98),0)+IF(AND('Debt Setup'!$H$12&lt;&gt;"",'Debt Setup'!$H$12&lt;'Debt Setup'!$H$14),MAX(0,Q97+N98-O98),0)+IF(AND('Debt Setup'!$H$13&lt;&gt;"",'Debt Setup'!$H$13&lt;'Debt Setup'!$H$14),MAX(0,U97+R98-S98),0)+IF(AND('Debt Setup'!$H$14&lt;&gt;"",'Debt Setup'!$H$14&lt;'Debt Setup'!$H$14),MAX(0,Y97+V98-W98),0)+IF(AND('Debt Setup'!$H$15&lt;&gt;"",'Debt Setup'!$H$15&lt;'Debt Setup'!$H$14),MAX(0,AC97+Z98-AA98),0)+IF(AND('Debt Setup'!$H$16&lt;&gt;"",'Debt Setup'!$H$16&lt;'Debt Setup'!$H$14),MAX(0,AG97+AD98-AE98),0)+IF(AND('Debt Setup'!$H$17&lt;&gt;"",'Debt Setup'!$H$17&lt;'Debt Setup'!$H$14),MAX(0,AK97+AH98-AI98),0)+IF(AND('Debt Setup'!$H$18&lt;&gt;"",'Debt Setup'!$H$18&lt;'Debt Setup'!$H$14),MAX(0,AO97+AL98-AM98),0)+IF(AND('Debt Setup'!$H$19&lt;&gt;"",'Debt Setup'!$H$19&lt;'Debt Setup'!$H$14),MAX(0,AS97+AP98-AQ98),0)+IF(AND('Debt Setup'!$H$20&lt;&gt;"",'Debt Setup'!$H$20&lt;'Debt Setup'!$H$14),MAX(0,AW97+AT98-AU98),0)+IF(AND('Debt Setup'!$H$21&lt;&gt;"",'Debt Setup'!$H$21&lt;'Debt Setup'!$H$14),MAX(0,BA97+AX98-AY98),0))))))</x:f>
      </x:c>
      <x:c r="Y98" s="54" t="str">
        <x:f>IF('Debt Setup'!$F$3=0,"",MAX(0,Y97+V98-W98-X98))</x:f>
      </x:c>
      <x:c r="Z98" s="54" t="str">
        <x:f>IF('Debt Setup'!$F$3=0,"",IF(AC97&lt;=0,0,AC97*'Debt Setup'!$D$15/100/12))</x:f>
      </x:c>
      <x:c r="AA98" s="54" t="str">
        <x:f>IF('Debt Setup'!$F$3=0,"",IF('Debt Setup'!$H$15="",0,MIN('Debt Setup'!$E$15,MAX(0,AC97+Z98))))</x:f>
      </x:c>
      <x:c r="AB98" s="54" t="str">
        <x:f>IF('Debt Setup'!$F$3=0,"",IF('Debt Setup'!$H$15="",0,MIN(MAX(0,AC97+Z98-AA98),MAX(0,'Debt Setup'!$F$5-(G98+K98+O98+S98+W98+AA98+AE98+AI98+AM98+AQ98+AU98+AY98)-(IF(AND('Debt Setup'!$H$10&lt;&gt;"",'Debt Setup'!$H$10&lt;'Debt Setup'!$H$15),MAX(0,I97+F98-G98),0)+IF(AND('Debt Setup'!$H$11&lt;&gt;"",'Debt Setup'!$H$11&lt;'Debt Setup'!$H$15),MAX(0,M97+J98-K98),0)+IF(AND('Debt Setup'!$H$12&lt;&gt;"",'Debt Setup'!$H$12&lt;'Debt Setup'!$H$15),MAX(0,Q97+N98-O98),0)+IF(AND('Debt Setup'!$H$13&lt;&gt;"",'Debt Setup'!$H$13&lt;'Debt Setup'!$H$15),MAX(0,U97+R98-S98),0)+IF(AND('Debt Setup'!$H$14&lt;&gt;"",'Debt Setup'!$H$14&lt;'Debt Setup'!$H$15),MAX(0,Y97+V98-W98),0)+IF(AND('Debt Setup'!$H$15&lt;&gt;"",'Debt Setup'!$H$15&lt;'Debt Setup'!$H$15),MAX(0,AC97+Z98-AA98),0)+IF(AND('Debt Setup'!$H$16&lt;&gt;"",'Debt Setup'!$H$16&lt;'Debt Setup'!$H$15),MAX(0,AG97+AD98-AE98),0)+IF(AND('Debt Setup'!$H$17&lt;&gt;"",'Debt Setup'!$H$17&lt;'Debt Setup'!$H$15),MAX(0,AK97+AH98-AI98),0)+IF(AND('Debt Setup'!$H$18&lt;&gt;"",'Debt Setup'!$H$18&lt;'Debt Setup'!$H$15),MAX(0,AO97+AL98-AM98),0)+IF(AND('Debt Setup'!$H$19&lt;&gt;"",'Debt Setup'!$H$19&lt;'Debt Setup'!$H$15),MAX(0,AS97+AP98-AQ98),0)+IF(AND('Debt Setup'!$H$20&lt;&gt;"",'Debt Setup'!$H$20&lt;'Debt Setup'!$H$15),MAX(0,AW97+AT98-AU98),0)+IF(AND('Debt Setup'!$H$21&lt;&gt;"",'Debt Setup'!$H$21&lt;'Debt Setup'!$H$15),MAX(0,BA97+AX98-AY98),0))))))</x:f>
      </x:c>
      <x:c r="AC98" s="54" t="str">
        <x:f>IF('Debt Setup'!$F$3=0,"",MAX(0,AC97+Z98-AA98-AB98))</x:f>
      </x:c>
      <x:c r="AD98" s="54" t="str">
        <x:f>IF('Debt Setup'!$F$3=0,"",IF(AG97&lt;=0,0,AG97*'Debt Setup'!$D$16/100/12))</x:f>
      </x:c>
      <x:c r="AE98" s="54" t="str">
        <x:f>IF('Debt Setup'!$F$3=0,"",IF('Debt Setup'!$H$16="",0,MIN('Debt Setup'!$E$16,MAX(0,AG97+AD98))))</x:f>
      </x:c>
      <x:c r="AF98" s="54" t="str">
        <x:f>IF('Debt Setup'!$F$3=0,"",IF('Debt Setup'!$H$16="",0,MIN(MAX(0,AG97+AD98-AE98),MAX(0,'Debt Setup'!$F$5-(G98+K98+O98+S98+W98+AA98+AE98+AI98+AM98+AQ98+AU98+AY98)-(IF(AND('Debt Setup'!$H$10&lt;&gt;"",'Debt Setup'!$H$10&lt;'Debt Setup'!$H$16),MAX(0,I97+F98-G98),0)+IF(AND('Debt Setup'!$H$11&lt;&gt;"",'Debt Setup'!$H$11&lt;'Debt Setup'!$H$16),MAX(0,M97+J98-K98),0)+IF(AND('Debt Setup'!$H$12&lt;&gt;"",'Debt Setup'!$H$12&lt;'Debt Setup'!$H$16),MAX(0,Q97+N98-O98),0)+IF(AND('Debt Setup'!$H$13&lt;&gt;"",'Debt Setup'!$H$13&lt;'Debt Setup'!$H$16),MAX(0,U97+R98-S98),0)+IF(AND('Debt Setup'!$H$14&lt;&gt;"",'Debt Setup'!$H$14&lt;'Debt Setup'!$H$16),MAX(0,Y97+V98-W98),0)+IF(AND('Debt Setup'!$H$15&lt;&gt;"",'Debt Setup'!$H$15&lt;'Debt Setup'!$H$16),MAX(0,AC97+Z98-AA98),0)+IF(AND('Debt Setup'!$H$16&lt;&gt;"",'Debt Setup'!$H$16&lt;'Debt Setup'!$H$16),MAX(0,AG97+AD98-AE98),0)+IF(AND('Debt Setup'!$H$17&lt;&gt;"",'Debt Setup'!$H$17&lt;'Debt Setup'!$H$16),MAX(0,AK97+AH98-AI98),0)+IF(AND('Debt Setup'!$H$18&lt;&gt;"",'Debt Setup'!$H$18&lt;'Debt Setup'!$H$16),MAX(0,AO97+AL98-AM98),0)+IF(AND('Debt Setup'!$H$19&lt;&gt;"",'Debt Setup'!$H$19&lt;'Debt Setup'!$H$16),MAX(0,AS97+AP98-AQ98),0)+IF(AND('Debt Setup'!$H$20&lt;&gt;"",'Debt Setup'!$H$20&lt;'Debt Setup'!$H$16),MAX(0,AW97+AT98-AU98),0)+IF(AND('Debt Setup'!$H$21&lt;&gt;"",'Debt Setup'!$H$21&lt;'Debt Setup'!$H$16),MAX(0,BA97+AX98-AY98),0))))))</x:f>
      </x:c>
      <x:c r="AG98" s="54" t="str">
        <x:f>IF('Debt Setup'!$F$3=0,"",MAX(0,AG97+AD98-AE98-AF98))</x:f>
      </x:c>
      <x:c r="AH98" s="54" t="str">
        <x:f>IF('Debt Setup'!$F$3=0,"",IF(AK97&lt;=0,0,AK97*'Debt Setup'!$D$17/100/12))</x:f>
      </x:c>
      <x:c r="AI98" s="54" t="str">
        <x:f>IF('Debt Setup'!$F$3=0,"",IF('Debt Setup'!$H$17="",0,MIN('Debt Setup'!$E$17,MAX(0,AK97+AH98))))</x:f>
      </x:c>
      <x:c r="AJ98" s="54" t="str">
        <x:f>IF('Debt Setup'!$F$3=0,"",IF('Debt Setup'!$H$17="",0,MIN(MAX(0,AK97+AH98-AI98),MAX(0,'Debt Setup'!$F$5-(G98+K98+O98+S98+W98+AA98+AE98+AI98+AM98+AQ98+AU98+AY98)-(IF(AND('Debt Setup'!$H$10&lt;&gt;"",'Debt Setup'!$H$10&lt;'Debt Setup'!$H$17),MAX(0,I97+F98-G98),0)+IF(AND('Debt Setup'!$H$11&lt;&gt;"",'Debt Setup'!$H$11&lt;'Debt Setup'!$H$17),MAX(0,M97+J98-K98),0)+IF(AND('Debt Setup'!$H$12&lt;&gt;"",'Debt Setup'!$H$12&lt;'Debt Setup'!$H$17),MAX(0,Q97+N98-O98),0)+IF(AND('Debt Setup'!$H$13&lt;&gt;"",'Debt Setup'!$H$13&lt;'Debt Setup'!$H$17),MAX(0,U97+R98-S98),0)+IF(AND('Debt Setup'!$H$14&lt;&gt;"",'Debt Setup'!$H$14&lt;'Debt Setup'!$H$17),MAX(0,Y97+V98-W98),0)+IF(AND('Debt Setup'!$H$15&lt;&gt;"",'Debt Setup'!$H$15&lt;'Debt Setup'!$H$17),MAX(0,AC97+Z98-AA98),0)+IF(AND('Debt Setup'!$H$16&lt;&gt;"",'Debt Setup'!$H$16&lt;'Debt Setup'!$H$17),MAX(0,AG97+AD98-AE98),0)+IF(AND('Debt Setup'!$H$17&lt;&gt;"",'Debt Setup'!$H$17&lt;'Debt Setup'!$H$17),MAX(0,AK97+AH98-AI98),0)+IF(AND('Debt Setup'!$H$18&lt;&gt;"",'Debt Setup'!$H$18&lt;'Debt Setup'!$H$17),MAX(0,AO97+AL98-AM98),0)+IF(AND('Debt Setup'!$H$19&lt;&gt;"",'Debt Setup'!$H$19&lt;'Debt Setup'!$H$17),MAX(0,AS97+AP98-AQ98),0)+IF(AND('Debt Setup'!$H$20&lt;&gt;"",'Debt Setup'!$H$20&lt;'Debt Setup'!$H$17),MAX(0,AW97+AT98-AU98),0)+IF(AND('Debt Setup'!$H$21&lt;&gt;"",'Debt Setup'!$H$21&lt;'Debt Setup'!$H$17),MAX(0,BA97+AX98-AY98),0))))))</x:f>
      </x:c>
      <x:c r="AK98" s="54" t="str">
        <x:f>IF('Debt Setup'!$F$3=0,"",MAX(0,AK97+AH98-AI98-AJ98))</x:f>
      </x:c>
      <x:c r="AL98" s="54" t="str">
        <x:f>IF('Debt Setup'!$F$3=0,"",IF(AO97&lt;=0,0,AO97*'Debt Setup'!$D$18/100/12))</x:f>
      </x:c>
      <x:c r="AM98" s="54" t="str">
        <x:f>IF('Debt Setup'!$F$3=0,"",IF('Debt Setup'!$H$18="",0,MIN('Debt Setup'!$E$18,MAX(0,AO97+AL98))))</x:f>
      </x:c>
      <x:c r="AN98" s="54" t="str">
        <x:f>IF('Debt Setup'!$F$3=0,"",IF('Debt Setup'!$H$18="",0,MIN(MAX(0,AO97+AL98-AM98),MAX(0,'Debt Setup'!$F$5-(G98+K98+O98+S98+W98+AA98+AE98+AI98+AM98+AQ98+AU98+AY98)-(IF(AND('Debt Setup'!$H$10&lt;&gt;"",'Debt Setup'!$H$10&lt;'Debt Setup'!$H$18),MAX(0,I97+F98-G98),0)+IF(AND('Debt Setup'!$H$11&lt;&gt;"",'Debt Setup'!$H$11&lt;'Debt Setup'!$H$18),MAX(0,M97+J98-K98),0)+IF(AND('Debt Setup'!$H$12&lt;&gt;"",'Debt Setup'!$H$12&lt;'Debt Setup'!$H$18),MAX(0,Q97+N98-O98),0)+IF(AND('Debt Setup'!$H$13&lt;&gt;"",'Debt Setup'!$H$13&lt;'Debt Setup'!$H$18),MAX(0,U97+R98-S98),0)+IF(AND('Debt Setup'!$H$14&lt;&gt;"",'Debt Setup'!$H$14&lt;'Debt Setup'!$H$18),MAX(0,Y97+V98-W98),0)+IF(AND('Debt Setup'!$H$15&lt;&gt;"",'Debt Setup'!$H$15&lt;'Debt Setup'!$H$18),MAX(0,AC97+Z98-AA98),0)+IF(AND('Debt Setup'!$H$16&lt;&gt;"",'Debt Setup'!$H$16&lt;'Debt Setup'!$H$18),MAX(0,AG97+AD98-AE98),0)+IF(AND('Debt Setup'!$H$17&lt;&gt;"",'Debt Setup'!$H$17&lt;'Debt Setup'!$H$18),MAX(0,AK97+AH98-AI98),0)+IF(AND('Debt Setup'!$H$18&lt;&gt;"",'Debt Setup'!$H$18&lt;'Debt Setup'!$H$18),MAX(0,AO97+AL98-AM98),0)+IF(AND('Debt Setup'!$H$19&lt;&gt;"",'Debt Setup'!$H$19&lt;'Debt Setup'!$H$18),MAX(0,AS97+AP98-AQ98),0)+IF(AND('Debt Setup'!$H$20&lt;&gt;"",'Debt Setup'!$H$20&lt;'Debt Setup'!$H$18),MAX(0,AW97+AT98-AU98),0)+IF(AND('Debt Setup'!$H$21&lt;&gt;"",'Debt Setup'!$H$21&lt;'Debt Setup'!$H$18),MAX(0,BA97+AX98-AY98),0))))))</x:f>
      </x:c>
      <x:c r="AO98" s="54" t="str">
        <x:f>IF('Debt Setup'!$F$3=0,"",MAX(0,AO97+AL98-AM98-AN98))</x:f>
      </x:c>
      <x:c r="AP98" s="54" t="str">
        <x:f>IF('Debt Setup'!$F$3=0,"",IF(AS97&lt;=0,0,AS97*'Debt Setup'!$D$19/100/12))</x:f>
      </x:c>
      <x:c r="AQ98" s="54" t="str">
        <x:f>IF('Debt Setup'!$F$3=0,"",IF('Debt Setup'!$H$19="",0,MIN('Debt Setup'!$E$19,MAX(0,AS97+AP98))))</x:f>
      </x:c>
      <x:c r="AR98" s="54" t="str">
        <x:f>IF('Debt Setup'!$F$3=0,"",IF('Debt Setup'!$H$19="",0,MIN(MAX(0,AS97+AP98-AQ98),MAX(0,'Debt Setup'!$F$5-(G98+K98+O98+S98+W98+AA98+AE98+AI98+AM98+AQ98+AU98+AY98)-(IF(AND('Debt Setup'!$H$10&lt;&gt;"",'Debt Setup'!$H$10&lt;'Debt Setup'!$H$19),MAX(0,I97+F98-G98),0)+IF(AND('Debt Setup'!$H$11&lt;&gt;"",'Debt Setup'!$H$11&lt;'Debt Setup'!$H$19),MAX(0,M97+J98-K98),0)+IF(AND('Debt Setup'!$H$12&lt;&gt;"",'Debt Setup'!$H$12&lt;'Debt Setup'!$H$19),MAX(0,Q97+N98-O98),0)+IF(AND('Debt Setup'!$H$13&lt;&gt;"",'Debt Setup'!$H$13&lt;'Debt Setup'!$H$19),MAX(0,U97+R98-S98),0)+IF(AND('Debt Setup'!$H$14&lt;&gt;"",'Debt Setup'!$H$14&lt;'Debt Setup'!$H$19),MAX(0,Y97+V98-W98),0)+IF(AND('Debt Setup'!$H$15&lt;&gt;"",'Debt Setup'!$H$15&lt;'Debt Setup'!$H$19),MAX(0,AC97+Z98-AA98),0)+IF(AND('Debt Setup'!$H$16&lt;&gt;"",'Debt Setup'!$H$16&lt;'Debt Setup'!$H$19),MAX(0,AG97+AD98-AE98),0)+IF(AND('Debt Setup'!$H$17&lt;&gt;"",'Debt Setup'!$H$17&lt;'Debt Setup'!$H$19),MAX(0,AK97+AH98-AI98),0)+IF(AND('Debt Setup'!$H$18&lt;&gt;"",'Debt Setup'!$H$18&lt;'Debt Setup'!$H$19),MAX(0,AO97+AL98-AM98),0)+IF(AND('Debt Setup'!$H$19&lt;&gt;"",'Debt Setup'!$H$19&lt;'Debt Setup'!$H$19),MAX(0,AS97+AP98-AQ98),0)+IF(AND('Debt Setup'!$H$20&lt;&gt;"",'Debt Setup'!$H$20&lt;'Debt Setup'!$H$19),MAX(0,AW97+AT98-AU98),0)+IF(AND('Debt Setup'!$H$21&lt;&gt;"",'Debt Setup'!$H$21&lt;'Debt Setup'!$H$19),MAX(0,BA97+AX98-AY98),0))))))</x:f>
      </x:c>
      <x:c r="AS98" s="54" t="str">
        <x:f>IF('Debt Setup'!$F$3=0,"",MAX(0,AS97+AP98-AQ98-AR98))</x:f>
      </x:c>
      <x:c r="AT98" s="54" t="str">
        <x:f>IF('Debt Setup'!$F$3=0,"",IF(AW97&lt;=0,0,AW97*'Debt Setup'!$D$20/100/12))</x:f>
      </x:c>
      <x:c r="AU98" s="54" t="str">
        <x:f>IF('Debt Setup'!$F$3=0,"",IF('Debt Setup'!$H$20="",0,MIN('Debt Setup'!$E$20,MAX(0,AW97+AT98))))</x:f>
      </x:c>
      <x:c r="AV98" s="54" t="str">
        <x:f>IF('Debt Setup'!$F$3=0,"",IF('Debt Setup'!$H$20="",0,MIN(MAX(0,AW97+AT98-AU98),MAX(0,'Debt Setup'!$F$5-(G98+K98+O98+S98+W98+AA98+AE98+AI98+AM98+AQ98+AU98+AY98)-(IF(AND('Debt Setup'!$H$10&lt;&gt;"",'Debt Setup'!$H$10&lt;'Debt Setup'!$H$20),MAX(0,I97+F98-G98),0)+IF(AND('Debt Setup'!$H$11&lt;&gt;"",'Debt Setup'!$H$11&lt;'Debt Setup'!$H$20),MAX(0,M97+J98-K98),0)+IF(AND('Debt Setup'!$H$12&lt;&gt;"",'Debt Setup'!$H$12&lt;'Debt Setup'!$H$20),MAX(0,Q97+N98-O98),0)+IF(AND('Debt Setup'!$H$13&lt;&gt;"",'Debt Setup'!$H$13&lt;'Debt Setup'!$H$20),MAX(0,U97+R98-S98),0)+IF(AND('Debt Setup'!$H$14&lt;&gt;"",'Debt Setup'!$H$14&lt;'Debt Setup'!$H$20),MAX(0,Y97+V98-W98),0)+IF(AND('Debt Setup'!$H$15&lt;&gt;"",'Debt Setup'!$H$15&lt;'Debt Setup'!$H$20),MAX(0,AC97+Z98-AA98),0)+IF(AND('Debt Setup'!$H$16&lt;&gt;"",'Debt Setup'!$H$16&lt;'Debt Setup'!$H$20),MAX(0,AG97+AD98-AE98),0)+IF(AND('Debt Setup'!$H$17&lt;&gt;"",'Debt Setup'!$H$17&lt;'Debt Setup'!$H$20),MAX(0,AK97+AH98-AI98),0)+IF(AND('Debt Setup'!$H$18&lt;&gt;"",'Debt Setup'!$H$18&lt;'Debt Setup'!$H$20),MAX(0,AO97+AL98-AM98),0)+IF(AND('Debt Setup'!$H$19&lt;&gt;"",'Debt Setup'!$H$19&lt;'Debt Setup'!$H$20),MAX(0,AS97+AP98-AQ98),0)+IF(AND('Debt Setup'!$H$20&lt;&gt;"",'Debt Setup'!$H$20&lt;'Debt Setup'!$H$20),MAX(0,AW97+AT98-AU98),0)+IF(AND('Debt Setup'!$H$21&lt;&gt;"",'Debt Setup'!$H$21&lt;'Debt Setup'!$H$20),MAX(0,BA97+AX98-AY98),0))))))</x:f>
      </x:c>
      <x:c r="AW98" s="54" t="str">
        <x:f>IF('Debt Setup'!$F$3=0,"",MAX(0,AW97+AT98-AU98-AV98))</x:f>
      </x:c>
      <x:c r="AX98" s="54" t="str">
        <x:f>IF('Debt Setup'!$F$3=0,"",IF(BA97&lt;=0,0,BA97*'Debt Setup'!$D$21/100/12))</x:f>
      </x:c>
      <x:c r="AY98" s="54" t="str">
        <x:f>IF('Debt Setup'!$F$3=0,"",IF('Debt Setup'!$H$21="",0,MIN('Debt Setup'!$E$21,MAX(0,BA97+AX98))))</x:f>
      </x:c>
      <x:c r="AZ98" s="54" t="str">
        <x:f>IF('Debt Setup'!$F$3=0,"",IF('Debt Setup'!$H$21="",0,MIN(MAX(0,BA97+AX98-AY98),MAX(0,'Debt Setup'!$F$5-(G98+K98+O98+S98+W98+AA98+AE98+AI98+AM98+AQ98+AU98+AY98)-(IF(AND('Debt Setup'!$H$10&lt;&gt;"",'Debt Setup'!$H$10&lt;'Debt Setup'!$H$21),MAX(0,I97+F98-G98),0)+IF(AND('Debt Setup'!$H$11&lt;&gt;"",'Debt Setup'!$H$11&lt;'Debt Setup'!$H$21),MAX(0,M97+J98-K98),0)+IF(AND('Debt Setup'!$H$12&lt;&gt;"",'Debt Setup'!$H$12&lt;'Debt Setup'!$H$21),MAX(0,Q97+N98-O98),0)+IF(AND('Debt Setup'!$H$13&lt;&gt;"",'Debt Setup'!$H$13&lt;'Debt Setup'!$H$21),MAX(0,U97+R98-S98),0)+IF(AND('Debt Setup'!$H$14&lt;&gt;"",'Debt Setup'!$H$14&lt;'Debt Setup'!$H$21),MAX(0,Y97+V98-W98),0)+IF(AND('Debt Setup'!$H$15&lt;&gt;"",'Debt Setup'!$H$15&lt;'Debt Setup'!$H$21),MAX(0,AC97+Z98-AA98),0)+IF(AND('Debt Setup'!$H$16&lt;&gt;"",'Debt Setup'!$H$16&lt;'Debt Setup'!$H$21),MAX(0,AG97+AD98-AE98),0)+IF(AND('Debt Setup'!$H$17&lt;&gt;"",'Debt Setup'!$H$17&lt;'Debt Setup'!$H$21),MAX(0,AK97+AH98-AI98),0)+IF(AND('Debt Setup'!$H$18&lt;&gt;"",'Debt Setup'!$H$18&lt;'Debt Setup'!$H$21),MAX(0,AO97+AL98-AM98),0)+IF(AND('Debt Setup'!$H$19&lt;&gt;"",'Debt Setup'!$H$19&lt;'Debt Setup'!$H$21),MAX(0,AS97+AP98-AQ98),0)+IF(AND('Debt Setup'!$H$20&lt;&gt;"",'Debt Setup'!$H$20&lt;'Debt Setup'!$H$21),MAX(0,AW97+AT98-AU98),0)+IF(AND('Debt Setup'!$H$21&lt;&gt;"",'Debt Setup'!$H$21&lt;'Debt Setup'!$H$21),MAX(0,BA97+AX98-AY98),0))))))</x:f>
      </x:c>
      <x:c r="BA98" s="54" t="str">
        <x:f>IF('Debt Setup'!$F$3=0,"",MAX(0,BA97+AX98-AY98-AZ98))</x:f>
      </x:c>
    </x:row>
    <x:row r="99">
      <x:c r="A99" t="n">
        <x:v>94</x:v>
      </x:c>
      <x:c r="B99" s="86" t="str">
        <x:f>IF('Debt Setup'!$F$3=0,"",DATE(YEAR('Debt Setup'!$B$6),MONTH('Debt Setup'!$B$6)+A99-1,1))</x:f>
      </x:c>
      <x:c r="C99" s="54" t="str">
        <x:f>IF('Debt Setup'!$F$3=0,"",I99+M99+Q99+U99+Y99+AC99+AG99+AK99+AO99+AS99+AW99+BA99)</x:f>
      </x:c>
      <x:c r="D99" s="54" t="str">
        <x:f>IF('Debt Setup'!$F$3=0,"",G99+H99+K99+L99+O99+P99+S99+T99+W99+X99+AA99+AB99+AE99+AF99+AI99+AJ99+AM99+AN99+AQ99+AR99+AU99+AV99+AY99+AZ99)</x:f>
      </x:c>
      <x:c r="E99" s="54" t="str">
        <x:f>IF('Debt Setup'!$F$3=0,"",F99+J99+N99+R99+V99+Z99+AD99+AH99+AL99+AP99+AT99+AX99)</x:f>
      </x:c>
      <x:c r="F99" s="54" t="str">
        <x:f>IF('Debt Setup'!$F$3=0,"",IF(I98&lt;=0,0,I98*'Debt Setup'!$D$10/100/12))</x:f>
      </x:c>
      <x:c r="G99" s="54" t="str">
        <x:f>IF('Debt Setup'!$F$3=0,"",IF('Debt Setup'!$H$10="",0,MIN('Debt Setup'!$E$10,MAX(0,I98+F99))))</x:f>
      </x:c>
      <x:c r="H99" s="54" t="str">
        <x:f>IF('Debt Setup'!$F$3=0,"",IF('Debt Setup'!$H$10="",0,MIN(MAX(0,I98+F99-G99),MAX(0,'Debt Setup'!$F$5-(G99+K99+O99+S99+W99+AA99+AE99+AI99+AM99+AQ99+AU99+AY99)-(IF(AND('Debt Setup'!$H$10&lt;&gt;"",'Debt Setup'!$H$10&lt;'Debt Setup'!$H$10),MAX(0,I98+F99-G99),0)+IF(AND('Debt Setup'!$H$11&lt;&gt;"",'Debt Setup'!$H$11&lt;'Debt Setup'!$H$10),MAX(0,M98+J99-K99),0)+IF(AND('Debt Setup'!$H$12&lt;&gt;"",'Debt Setup'!$H$12&lt;'Debt Setup'!$H$10),MAX(0,Q98+N99-O99),0)+IF(AND('Debt Setup'!$H$13&lt;&gt;"",'Debt Setup'!$H$13&lt;'Debt Setup'!$H$10),MAX(0,U98+R99-S99),0)+IF(AND('Debt Setup'!$H$14&lt;&gt;"",'Debt Setup'!$H$14&lt;'Debt Setup'!$H$10),MAX(0,Y98+V99-W99),0)+IF(AND('Debt Setup'!$H$15&lt;&gt;"",'Debt Setup'!$H$15&lt;'Debt Setup'!$H$10),MAX(0,AC98+Z99-AA99),0)+IF(AND('Debt Setup'!$H$16&lt;&gt;"",'Debt Setup'!$H$16&lt;'Debt Setup'!$H$10),MAX(0,AG98+AD99-AE99),0)+IF(AND('Debt Setup'!$H$17&lt;&gt;"",'Debt Setup'!$H$17&lt;'Debt Setup'!$H$10),MAX(0,AK98+AH99-AI99),0)+IF(AND('Debt Setup'!$H$18&lt;&gt;"",'Debt Setup'!$H$18&lt;'Debt Setup'!$H$10),MAX(0,AO98+AL99-AM99),0)+IF(AND('Debt Setup'!$H$19&lt;&gt;"",'Debt Setup'!$H$19&lt;'Debt Setup'!$H$10),MAX(0,AS98+AP99-AQ99),0)+IF(AND('Debt Setup'!$H$20&lt;&gt;"",'Debt Setup'!$H$20&lt;'Debt Setup'!$H$10),MAX(0,AW98+AT99-AU99),0)+IF(AND('Debt Setup'!$H$21&lt;&gt;"",'Debt Setup'!$H$21&lt;'Debt Setup'!$H$10),MAX(0,BA98+AX99-AY99),0))))))</x:f>
      </x:c>
      <x:c r="I99" s="54" t="str">
        <x:f>IF('Debt Setup'!$F$3=0,"",MAX(0,I98+F99-G99-H99))</x:f>
      </x:c>
      <x:c r="J99" s="54" t="str">
        <x:f>IF('Debt Setup'!$F$3=0,"",IF(M98&lt;=0,0,M98*'Debt Setup'!$D$11/100/12))</x:f>
      </x:c>
      <x:c r="K99" s="54" t="str">
        <x:f>IF('Debt Setup'!$F$3=0,"",IF('Debt Setup'!$H$11="",0,MIN('Debt Setup'!$E$11,MAX(0,M98+J99))))</x:f>
      </x:c>
      <x:c r="L99" s="54" t="str">
        <x:f>IF('Debt Setup'!$F$3=0,"",IF('Debt Setup'!$H$11="",0,MIN(MAX(0,M98+J99-K99),MAX(0,'Debt Setup'!$F$5-(G99+K99+O99+S99+W99+AA99+AE99+AI99+AM99+AQ99+AU99+AY99)-(IF(AND('Debt Setup'!$H$10&lt;&gt;"",'Debt Setup'!$H$10&lt;'Debt Setup'!$H$11),MAX(0,I98+F99-G99),0)+IF(AND('Debt Setup'!$H$11&lt;&gt;"",'Debt Setup'!$H$11&lt;'Debt Setup'!$H$11),MAX(0,M98+J99-K99),0)+IF(AND('Debt Setup'!$H$12&lt;&gt;"",'Debt Setup'!$H$12&lt;'Debt Setup'!$H$11),MAX(0,Q98+N99-O99),0)+IF(AND('Debt Setup'!$H$13&lt;&gt;"",'Debt Setup'!$H$13&lt;'Debt Setup'!$H$11),MAX(0,U98+R99-S99),0)+IF(AND('Debt Setup'!$H$14&lt;&gt;"",'Debt Setup'!$H$14&lt;'Debt Setup'!$H$11),MAX(0,Y98+V99-W99),0)+IF(AND('Debt Setup'!$H$15&lt;&gt;"",'Debt Setup'!$H$15&lt;'Debt Setup'!$H$11),MAX(0,AC98+Z99-AA99),0)+IF(AND('Debt Setup'!$H$16&lt;&gt;"",'Debt Setup'!$H$16&lt;'Debt Setup'!$H$11),MAX(0,AG98+AD99-AE99),0)+IF(AND('Debt Setup'!$H$17&lt;&gt;"",'Debt Setup'!$H$17&lt;'Debt Setup'!$H$11),MAX(0,AK98+AH99-AI99),0)+IF(AND('Debt Setup'!$H$18&lt;&gt;"",'Debt Setup'!$H$18&lt;'Debt Setup'!$H$11),MAX(0,AO98+AL99-AM99),0)+IF(AND('Debt Setup'!$H$19&lt;&gt;"",'Debt Setup'!$H$19&lt;'Debt Setup'!$H$11),MAX(0,AS98+AP99-AQ99),0)+IF(AND('Debt Setup'!$H$20&lt;&gt;"",'Debt Setup'!$H$20&lt;'Debt Setup'!$H$11),MAX(0,AW98+AT99-AU99),0)+IF(AND('Debt Setup'!$H$21&lt;&gt;"",'Debt Setup'!$H$21&lt;'Debt Setup'!$H$11),MAX(0,BA98+AX99-AY99),0))))))</x:f>
      </x:c>
      <x:c r="M99" s="54" t="str">
        <x:f>IF('Debt Setup'!$F$3=0,"",MAX(0,M98+J99-K99-L99))</x:f>
      </x:c>
      <x:c r="N99" s="54" t="str">
        <x:f>IF('Debt Setup'!$F$3=0,"",IF(Q98&lt;=0,0,Q98*'Debt Setup'!$D$12/100/12))</x:f>
      </x:c>
      <x:c r="O99" s="54" t="str">
        <x:f>IF('Debt Setup'!$F$3=0,"",IF('Debt Setup'!$H$12="",0,MIN('Debt Setup'!$E$12,MAX(0,Q98+N99))))</x:f>
      </x:c>
      <x:c r="P99" s="54" t="str">
        <x:f>IF('Debt Setup'!$F$3=0,"",IF('Debt Setup'!$H$12="",0,MIN(MAX(0,Q98+N99-O99),MAX(0,'Debt Setup'!$F$5-(G99+K99+O99+S99+W99+AA99+AE99+AI99+AM99+AQ99+AU99+AY99)-(IF(AND('Debt Setup'!$H$10&lt;&gt;"",'Debt Setup'!$H$10&lt;'Debt Setup'!$H$12),MAX(0,I98+F99-G99),0)+IF(AND('Debt Setup'!$H$11&lt;&gt;"",'Debt Setup'!$H$11&lt;'Debt Setup'!$H$12),MAX(0,M98+J99-K99),0)+IF(AND('Debt Setup'!$H$12&lt;&gt;"",'Debt Setup'!$H$12&lt;'Debt Setup'!$H$12),MAX(0,Q98+N99-O99),0)+IF(AND('Debt Setup'!$H$13&lt;&gt;"",'Debt Setup'!$H$13&lt;'Debt Setup'!$H$12),MAX(0,U98+R99-S99),0)+IF(AND('Debt Setup'!$H$14&lt;&gt;"",'Debt Setup'!$H$14&lt;'Debt Setup'!$H$12),MAX(0,Y98+V99-W99),0)+IF(AND('Debt Setup'!$H$15&lt;&gt;"",'Debt Setup'!$H$15&lt;'Debt Setup'!$H$12),MAX(0,AC98+Z99-AA99),0)+IF(AND('Debt Setup'!$H$16&lt;&gt;"",'Debt Setup'!$H$16&lt;'Debt Setup'!$H$12),MAX(0,AG98+AD99-AE99),0)+IF(AND('Debt Setup'!$H$17&lt;&gt;"",'Debt Setup'!$H$17&lt;'Debt Setup'!$H$12),MAX(0,AK98+AH99-AI99),0)+IF(AND('Debt Setup'!$H$18&lt;&gt;"",'Debt Setup'!$H$18&lt;'Debt Setup'!$H$12),MAX(0,AO98+AL99-AM99),0)+IF(AND('Debt Setup'!$H$19&lt;&gt;"",'Debt Setup'!$H$19&lt;'Debt Setup'!$H$12),MAX(0,AS98+AP99-AQ99),0)+IF(AND('Debt Setup'!$H$20&lt;&gt;"",'Debt Setup'!$H$20&lt;'Debt Setup'!$H$12),MAX(0,AW98+AT99-AU99),0)+IF(AND('Debt Setup'!$H$21&lt;&gt;"",'Debt Setup'!$H$21&lt;'Debt Setup'!$H$12),MAX(0,BA98+AX99-AY99),0))))))</x:f>
      </x:c>
      <x:c r="Q99" s="54" t="str">
        <x:f>IF('Debt Setup'!$F$3=0,"",MAX(0,Q98+N99-O99-P99))</x:f>
      </x:c>
      <x:c r="R99" s="54" t="str">
        <x:f>IF('Debt Setup'!$F$3=0,"",IF(U98&lt;=0,0,U98*'Debt Setup'!$D$13/100/12))</x:f>
      </x:c>
      <x:c r="S99" s="54" t="str">
        <x:f>IF('Debt Setup'!$F$3=0,"",IF('Debt Setup'!$H$13="",0,MIN('Debt Setup'!$E$13,MAX(0,U98+R99))))</x:f>
      </x:c>
      <x:c r="T99" s="54" t="str">
        <x:f>IF('Debt Setup'!$F$3=0,"",IF('Debt Setup'!$H$13="",0,MIN(MAX(0,U98+R99-S99),MAX(0,'Debt Setup'!$F$5-(G99+K99+O99+S99+W99+AA99+AE99+AI99+AM99+AQ99+AU99+AY99)-(IF(AND('Debt Setup'!$H$10&lt;&gt;"",'Debt Setup'!$H$10&lt;'Debt Setup'!$H$13),MAX(0,I98+F99-G99),0)+IF(AND('Debt Setup'!$H$11&lt;&gt;"",'Debt Setup'!$H$11&lt;'Debt Setup'!$H$13),MAX(0,M98+J99-K99),0)+IF(AND('Debt Setup'!$H$12&lt;&gt;"",'Debt Setup'!$H$12&lt;'Debt Setup'!$H$13),MAX(0,Q98+N99-O99),0)+IF(AND('Debt Setup'!$H$13&lt;&gt;"",'Debt Setup'!$H$13&lt;'Debt Setup'!$H$13),MAX(0,U98+R99-S99),0)+IF(AND('Debt Setup'!$H$14&lt;&gt;"",'Debt Setup'!$H$14&lt;'Debt Setup'!$H$13),MAX(0,Y98+V99-W99),0)+IF(AND('Debt Setup'!$H$15&lt;&gt;"",'Debt Setup'!$H$15&lt;'Debt Setup'!$H$13),MAX(0,AC98+Z99-AA99),0)+IF(AND('Debt Setup'!$H$16&lt;&gt;"",'Debt Setup'!$H$16&lt;'Debt Setup'!$H$13),MAX(0,AG98+AD99-AE99),0)+IF(AND('Debt Setup'!$H$17&lt;&gt;"",'Debt Setup'!$H$17&lt;'Debt Setup'!$H$13),MAX(0,AK98+AH99-AI99),0)+IF(AND('Debt Setup'!$H$18&lt;&gt;"",'Debt Setup'!$H$18&lt;'Debt Setup'!$H$13),MAX(0,AO98+AL99-AM99),0)+IF(AND('Debt Setup'!$H$19&lt;&gt;"",'Debt Setup'!$H$19&lt;'Debt Setup'!$H$13),MAX(0,AS98+AP99-AQ99),0)+IF(AND('Debt Setup'!$H$20&lt;&gt;"",'Debt Setup'!$H$20&lt;'Debt Setup'!$H$13),MAX(0,AW98+AT99-AU99),0)+IF(AND('Debt Setup'!$H$21&lt;&gt;"",'Debt Setup'!$H$21&lt;'Debt Setup'!$H$13),MAX(0,BA98+AX99-AY99),0))))))</x:f>
      </x:c>
      <x:c r="U99" s="54" t="str">
        <x:f>IF('Debt Setup'!$F$3=0,"",MAX(0,U98+R99-S99-T99))</x:f>
      </x:c>
      <x:c r="V99" s="54" t="str">
        <x:f>IF('Debt Setup'!$F$3=0,"",IF(Y98&lt;=0,0,Y98*'Debt Setup'!$D$14/100/12))</x:f>
      </x:c>
      <x:c r="W99" s="54" t="str">
        <x:f>IF('Debt Setup'!$F$3=0,"",IF('Debt Setup'!$H$14="",0,MIN('Debt Setup'!$E$14,MAX(0,Y98+V99))))</x:f>
      </x:c>
      <x:c r="X99" s="54" t="str">
        <x:f>IF('Debt Setup'!$F$3=0,"",IF('Debt Setup'!$H$14="",0,MIN(MAX(0,Y98+V99-W99),MAX(0,'Debt Setup'!$F$5-(G99+K99+O99+S99+W99+AA99+AE99+AI99+AM99+AQ99+AU99+AY99)-(IF(AND('Debt Setup'!$H$10&lt;&gt;"",'Debt Setup'!$H$10&lt;'Debt Setup'!$H$14),MAX(0,I98+F99-G99),0)+IF(AND('Debt Setup'!$H$11&lt;&gt;"",'Debt Setup'!$H$11&lt;'Debt Setup'!$H$14),MAX(0,M98+J99-K99),0)+IF(AND('Debt Setup'!$H$12&lt;&gt;"",'Debt Setup'!$H$12&lt;'Debt Setup'!$H$14),MAX(0,Q98+N99-O99),0)+IF(AND('Debt Setup'!$H$13&lt;&gt;"",'Debt Setup'!$H$13&lt;'Debt Setup'!$H$14),MAX(0,U98+R99-S99),0)+IF(AND('Debt Setup'!$H$14&lt;&gt;"",'Debt Setup'!$H$14&lt;'Debt Setup'!$H$14),MAX(0,Y98+V99-W99),0)+IF(AND('Debt Setup'!$H$15&lt;&gt;"",'Debt Setup'!$H$15&lt;'Debt Setup'!$H$14),MAX(0,AC98+Z99-AA99),0)+IF(AND('Debt Setup'!$H$16&lt;&gt;"",'Debt Setup'!$H$16&lt;'Debt Setup'!$H$14),MAX(0,AG98+AD99-AE99),0)+IF(AND('Debt Setup'!$H$17&lt;&gt;"",'Debt Setup'!$H$17&lt;'Debt Setup'!$H$14),MAX(0,AK98+AH99-AI99),0)+IF(AND('Debt Setup'!$H$18&lt;&gt;"",'Debt Setup'!$H$18&lt;'Debt Setup'!$H$14),MAX(0,AO98+AL99-AM99),0)+IF(AND('Debt Setup'!$H$19&lt;&gt;"",'Debt Setup'!$H$19&lt;'Debt Setup'!$H$14),MAX(0,AS98+AP99-AQ99),0)+IF(AND('Debt Setup'!$H$20&lt;&gt;"",'Debt Setup'!$H$20&lt;'Debt Setup'!$H$14),MAX(0,AW98+AT99-AU99),0)+IF(AND('Debt Setup'!$H$21&lt;&gt;"",'Debt Setup'!$H$21&lt;'Debt Setup'!$H$14),MAX(0,BA98+AX99-AY99),0))))))</x:f>
      </x:c>
      <x:c r="Y99" s="54" t="str">
        <x:f>IF('Debt Setup'!$F$3=0,"",MAX(0,Y98+V99-W99-X99))</x:f>
      </x:c>
      <x:c r="Z99" s="54" t="str">
        <x:f>IF('Debt Setup'!$F$3=0,"",IF(AC98&lt;=0,0,AC98*'Debt Setup'!$D$15/100/12))</x:f>
      </x:c>
      <x:c r="AA99" s="54" t="str">
        <x:f>IF('Debt Setup'!$F$3=0,"",IF('Debt Setup'!$H$15="",0,MIN('Debt Setup'!$E$15,MAX(0,AC98+Z99))))</x:f>
      </x:c>
      <x:c r="AB99" s="54" t="str">
        <x:f>IF('Debt Setup'!$F$3=0,"",IF('Debt Setup'!$H$15="",0,MIN(MAX(0,AC98+Z99-AA99),MAX(0,'Debt Setup'!$F$5-(G99+K99+O99+S99+W99+AA99+AE99+AI99+AM99+AQ99+AU99+AY99)-(IF(AND('Debt Setup'!$H$10&lt;&gt;"",'Debt Setup'!$H$10&lt;'Debt Setup'!$H$15),MAX(0,I98+F99-G99),0)+IF(AND('Debt Setup'!$H$11&lt;&gt;"",'Debt Setup'!$H$11&lt;'Debt Setup'!$H$15),MAX(0,M98+J99-K99),0)+IF(AND('Debt Setup'!$H$12&lt;&gt;"",'Debt Setup'!$H$12&lt;'Debt Setup'!$H$15),MAX(0,Q98+N99-O99),0)+IF(AND('Debt Setup'!$H$13&lt;&gt;"",'Debt Setup'!$H$13&lt;'Debt Setup'!$H$15),MAX(0,U98+R99-S99),0)+IF(AND('Debt Setup'!$H$14&lt;&gt;"",'Debt Setup'!$H$14&lt;'Debt Setup'!$H$15),MAX(0,Y98+V99-W99),0)+IF(AND('Debt Setup'!$H$15&lt;&gt;"",'Debt Setup'!$H$15&lt;'Debt Setup'!$H$15),MAX(0,AC98+Z99-AA99),0)+IF(AND('Debt Setup'!$H$16&lt;&gt;"",'Debt Setup'!$H$16&lt;'Debt Setup'!$H$15),MAX(0,AG98+AD99-AE99),0)+IF(AND('Debt Setup'!$H$17&lt;&gt;"",'Debt Setup'!$H$17&lt;'Debt Setup'!$H$15),MAX(0,AK98+AH99-AI99),0)+IF(AND('Debt Setup'!$H$18&lt;&gt;"",'Debt Setup'!$H$18&lt;'Debt Setup'!$H$15),MAX(0,AO98+AL99-AM99),0)+IF(AND('Debt Setup'!$H$19&lt;&gt;"",'Debt Setup'!$H$19&lt;'Debt Setup'!$H$15),MAX(0,AS98+AP99-AQ99),0)+IF(AND('Debt Setup'!$H$20&lt;&gt;"",'Debt Setup'!$H$20&lt;'Debt Setup'!$H$15),MAX(0,AW98+AT99-AU99),0)+IF(AND('Debt Setup'!$H$21&lt;&gt;"",'Debt Setup'!$H$21&lt;'Debt Setup'!$H$15),MAX(0,BA98+AX99-AY99),0))))))</x:f>
      </x:c>
      <x:c r="AC99" s="54" t="str">
        <x:f>IF('Debt Setup'!$F$3=0,"",MAX(0,AC98+Z99-AA99-AB99))</x:f>
      </x:c>
      <x:c r="AD99" s="54" t="str">
        <x:f>IF('Debt Setup'!$F$3=0,"",IF(AG98&lt;=0,0,AG98*'Debt Setup'!$D$16/100/12))</x:f>
      </x:c>
      <x:c r="AE99" s="54" t="str">
        <x:f>IF('Debt Setup'!$F$3=0,"",IF('Debt Setup'!$H$16="",0,MIN('Debt Setup'!$E$16,MAX(0,AG98+AD99))))</x:f>
      </x:c>
      <x:c r="AF99" s="54" t="str">
        <x:f>IF('Debt Setup'!$F$3=0,"",IF('Debt Setup'!$H$16="",0,MIN(MAX(0,AG98+AD99-AE99),MAX(0,'Debt Setup'!$F$5-(G99+K99+O99+S99+W99+AA99+AE99+AI99+AM99+AQ99+AU99+AY99)-(IF(AND('Debt Setup'!$H$10&lt;&gt;"",'Debt Setup'!$H$10&lt;'Debt Setup'!$H$16),MAX(0,I98+F99-G99),0)+IF(AND('Debt Setup'!$H$11&lt;&gt;"",'Debt Setup'!$H$11&lt;'Debt Setup'!$H$16),MAX(0,M98+J99-K99),0)+IF(AND('Debt Setup'!$H$12&lt;&gt;"",'Debt Setup'!$H$12&lt;'Debt Setup'!$H$16),MAX(0,Q98+N99-O99),0)+IF(AND('Debt Setup'!$H$13&lt;&gt;"",'Debt Setup'!$H$13&lt;'Debt Setup'!$H$16),MAX(0,U98+R99-S99),0)+IF(AND('Debt Setup'!$H$14&lt;&gt;"",'Debt Setup'!$H$14&lt;'Debt Setup'!$H$16),MAX(0,Y98+V99-W99),0)+IF(AND('Debt Setup'!$H$15&lt;&gt;"",'Debt Setup'!$H$15&lt;'Debt Setup'!$H$16),MAX(0,AC98+Z99-AA99),0)+IF(AND('Debt Setup'!$H$16&lt;&gt;"",'Debt Setup'!$H$16&lt;'Debt Setup'!$H$16),MAX(0,AG98+AD99-AE99),0)+IF(AND('Debt Setup'!$H$17&lt;&gt;"",'Debt Setup'!$H$17&lt;'Debt Setup'!$H$16),MAX(0,AK98+AH99-AI99),0)+IF(AND('Debt Setup'!$H$18&lt;&gt;"",'Debt Setup'!$H$18&lt;'Debt Setup'!$H$16),MAX(0,AO98+AL99-AM99),0)+IF(AND('Debt Setup'!$H$19&lt;&gt;"",'Debt Setup'!$H$19&lt;'Debt Setup'!$H$16),MAX(0,AS98+AP99-AQ99),0)+IF(AND('Debt Setup'!$H$20&lt;&gt;"",'Debt Setup'!$H$20&lt;'Debt Setup'!$H$16),MAX(0,AW98+AT99-AU99),0)+IF(AND('Debt Setup'!$H$21&lt;&gt;"",'Debt Setup'!$H$21&lt;'Debt Setup'!$H$16),MAX(0,BA98+AX99-AY99),0))))))</x:f>
      </x:c>
      <x:c r="AG99" s="54" t="str">
        <x:f>IF('Debt Setup'!$F$3=0,"",MAX(0,AG98+AD99-AE99-AF99))</x:f>
      </x:c>
      <x:c r="AH99" s="54" t="str">
        <x:f>IF('Debt Setup'!$F$3=0,"",IF(AK98&lt;=0,0,AK98*'Debt Setup'!$D$17/100/12))</x:f>
      </x:c>
      <x:c r="AI99" s="54" t="str">
        <x:f>IF('Debt Setup'!$F$3=0,"",IF('Debt Setup'!$H$17="",0,MIN('Debt Setup'!$E$17,MAX(0,AK98+AH99))))</x:f>
      </x:c>
      <x:c r="AJ99" s="54" t="str">
        <x:f>IF('Debt Setup'!$F$3=0,"",IF('Debt Setup'!$H$17="",0,MIN(MAX(0,AK98+AH99-AI99),MAX(0,'Debt Setup'!$F$5-(G99+K99+O99+S99+W99+AA99+AE99+AI99+AM99+AQ99+AU99+AY99)-(IF(AND('Debt Setup'!$H$10&lt;&gt;"",'Debt Setup'!$H$10&lt;'Debt Setup'!$H$17),MAX(0,I98+F99-G99),0)+IF(AND('Debt Setup'!$H$11&lt;&gt;"",'Debt Setup'!$H$11&lt;'Debt Setup'!$H$17),MAX(0,M98+J99-K99),0)+IF(AND('Debt Setup'!$H$12&lt;&gt;"",'Debt Setup'!$H$12&lt;'Debt Setup'!$H$17),MAX(0,Q98+N99-O99),0)+IF(AND('Debt Setup'!$H$13&lt;&gt;"",'Debt Setup'!$H$13&lt;'Debt Setup'!$H$17),MAX(0,U98+R99-S99),0)+IF(AND('Debt Setup'!$H$14&lt;&gt;"",'Debt Setup'!$H$14&lt;'Debt Setup'!$H$17),MAX(0,Y98+V99-W99),0)+IF(AND('Debt Setup'!$H$15&lt;&gt;"",'Debt Setup'!$H$15&lt;'Debt Setup'!$H$17),MAX(0,AC98+Z99-AA99),0)+IF(AND('Debt Setup'!$H$16&lt;&gt;"",'Debt Setup'!$H$16&lt;'Debt Setup'!$H$17),MAX(0,AG98+AD99-AE99),0)+IF(AND('Debt Setup'!$H$17&lt;&gt;"",'Debt Setup'!$H$17&lt;'Debt Setup'!$H$17),MAX(0,AK98+AH99-AI99),0)+IF(AND('Debt Setup'!$H$18&lt;&gt;"",'Debt Setup'!$H$18&lt;'Debt Setup'!$H$17),MAX(0,AO98+AL99-AM99),0)+IF(AND('Debt Setup'!$H$19&lt;&gt;"",'Debt Setup'!$H$19&lt;'Debt Setup'!$H$17),MAX(0,AS98+AP99-AQ99),0)+IF(AND('Debt Setup'!$H$20&lt;&gt;"",'Debt Setup'!$H$20&lt;'Debt Setup'!$H$17),MAX(0,AW98+AT99-AU99),0)+IF(AND('Debt Setup'!$H$21&lt;&gt;"",'Debt Setup'!$H$21&lt;'Debt Setup'!$H$17),MAX(0,BA98+AX99-AY99),0))))))</x:f>
      </x:c>
      <x:c r="AK99" s="54" t="str">
        <x:f>IF('Debt Setup'!$F$3=0,"",MAX(0,AK98+AH99-AI99-AJ99))</x:f>
      </x:c>
      <x:c r="AL99" s="54" t="str">
        <x:f>IF('Debt Setup'!$F$3=0,"",IF(AO98&lt;=0,0,AO98*'Debt Setup'!$D$18/100/12))</x:f>
      </x:c>
      <x:c r="AM99" s="54" t="str">
        <x:f>IF('Debt Setup'!$F$3=0,"",IF('Debt Setup'!$H$18="",0,MIN('Debt Setup'!$E$18,MAX(0,AO98+AL99))))</x:f>
      </x:c>
      <x:c r="AN99" s="54" t="str">
        <x:f>IF('Debt Setup'!$F$3=0,"",IF('Debt Setup'!$H$18="",0,MIN(MAX(0,AO98+AL99-AM99),MAX(0,'Debt Setup'!$F$5-(G99+K99+O99+S99+W99+AA99+AE99+AI99+AM99+AQ99+AU99+AY99)-(IF(AND('Debt Setup'!$H$10&lt;&gt;"",'Debt Setup'!$H$10&lt;'Debt Setup'!$H$18),MAX(0,I98+F99-G99),0)+IF(AND('Debt Setup'!$H$11&lt;&gt;"",'Debt Setup'!$H$11&lt;'Debt Setup'!$H$18),MAX(0,M98+J99-K99),0)+IF(AND('Debt Setup'!$H$12&lt;&gt;"",'Debt Setup'!$H$12&lt;'Debt Setup'!$H$18),MAX(0,Q98+N99-O99),0)+IF(AND('Debt Setup'!$H$13&lt;&gt;"",'Debt Setup'!$H$13&lt;'Debt Setup'!$H$18),MAX(0,U98+R99-S99),0)+IF(AND('Debt Setup'!$H$14&lt;&gt;"",'Debt Setup'!$H$14&lt;'Debt Setup'!$H$18),MAX(0,Y98+V99-W99),0)+IF(AND('Debt Setup'!$H$15&lt;&gt;"",'Debt Setup'!$H$15&lt;'Debt Setup'!$H$18),MAX(0,AC98+Z99-AA99),0)+IF(AND('Debt Setup'!$H$16&lt;&gt;"",'Debt Setup'!$H$16&lt;'Debt Setup'!$H$18),MAX(0,AG98+AD99-AE99),0)+IF(AND('Debt Setup'!$H$17&lt;&gt;"",'Debt Setup'!$H$17&lt;'Debt Setup'!$H$18),MAX(0,AK98+AH99-AI99),0)+IF(AND('Debt Setup'!$H$18&lt;&gt;"",'Debt Setup'!$H$18&lt;'Debt Setup'!$H$18),MAX(0,AO98+AL99-AM99),0)+IF(AND('Debt Setup'!$H$19&lt;&gt;"",'Debt Setup'!$H$19&lt;'Debt Setup'!$H$18),MAX(0,AS98+AP99-AQ99),0)+IF(AND('Debt Setup'!$H$20&lt;&gt;"",'Debt Setup'!$H$20&lt;'Debt Setup'!$H$18),MAX(0,AW98+AT99-AU99),0)+IF(AND('Debt Setup'!$H$21&lt;&gt;"",'Debt Setup'!$H$21&lt;'Debt Setup'!$H$18),MAX(0,BA98+AX99-AY99),0))))))</x:f>
      </x:c>
      <x:c r="AO99" s="54" t="str">
        <x:f>IF('Debt Setup'!$F$3=0,"",MAX(0,AO98+AL99-AM99-AN99))</x:f>
      </x:c>
      <x:c r="AP99" s="54" t="str">
        <x:f>IF('Debt Setup'!$F$3=0,"",IF(AS98&lt;=0,0,AS98*'Debt Setup'!$D$19/100/12))</x:f>
      </x:c>
      <x:c r="AQ99" s="54" t="str">
        <x:f>IF('Debt Setup'!$F$3=0,"",IF('Debt Setup'!$H$19="",0,MIN('Debt Setup'!$E$19,MAX(0,AS98+AP99))))</x:f>
      </x:c>
      <x:c r="AR99" s="54" t="str">
        <x:f>IF('Debt Setup'!$F$3=0,"",IF('Debt Setup'!$H$19="",0,MIN(MAX(0,AS98+AP99-AQ99),MAX(0,'Debt Setup'!$F$5-(G99+K99+O99+S99+W99+AA99+AE99+AI99+AM99+AQ99+AU99+AY99)-(IF(AND('Debt Setup'!$H$10&lt;&gt;"",'Debt Setup'!$H$10&lt;'Debt Setup'!$H$19),MAX(0,I98+F99-G99),0)+IF(AND('Debt Setup'!$H$11&lt;&gt;"",'Debt Setup'!$H$11&lt;'Debt Setup'!$H$19),MAX(0,M98+J99-K99),0)+IF(AND('Debt Setup'!$H$12&lt;&gt;"",'Debt Setup'!$H$12&lt;'Debt Setup'!$H$19),MAX(0,Q98+N99-O99),0)+IF(AND('Debt Setup'!$H$13&lt;&gt;"",'Debt Setup'!$H$13&lt;'Debt Setup'!$H$19),MAX(0,U98+R99-S99),0)+IF(AND('Debt Setup'!$H$14&lt;&gt;"",'Debt Setup'!$H$14&lt;'Debt Setup'!$H$19),MAX(0,Y98+V99-W99),0)+IF(AND('Debt Setup'!$H$15&lt;&gt;"",'Debt Setup'!$H$15&lt;'Debt Setup'!$H$19),MAX(0,AC98+Z99-AA99),0)+IF(AND('Debt Setup'!$H$16&lt;&gt;"",'Debt Setup'!$H$16&lt;'Debt Setup'!$H$19),MAX(0,AG98+AD99-AE99),0)+IF(AND('Debt Setup'!$H$17&lt;&gt;"",'Debt Setup'!$H$17&lt;'Debt Setup'!$H$19),MAX(0,AK98+AH99-AI99),0)+IF(AND('Debt Setup'!$H$18&lt;&gt;"",'Debt Setup'!$H$18&lt;'Debt Setup'!$H$19),MAX(0,AO98+AL99-AM99),0)+IF(AND('Debt Setup'!$H$19&lt;&gt;"",'Debt Setup'!$H$19&lt;'Debt Setup'!$H$19),MAX(0,AS98+AP99-AQ99),0)+IF(AND('Debt Setup'!$H$20&lt;&gt;"",'Debt Setup'!$H$20&lt;'Debt Setup'!$H$19),MAX(0,AW98+AT99-AU99),0)+IF(AND('Debt Setup'!$H$21&lt;&gt;"",'Debt Setup'!$H$21&lt;'Debt Setup'!$H$19),MAX(0,BA98+AX99-AY99),0))))))</x:f>
      </x:c>
      <x:c r="AS99" s="54" t="str">
        <x:f>IF('Debt Setup'!$F$3=0,"",MAX(0,AS98+AP99-AQ99-AR99))</x:f>
      </x:c>
      <x:c r="AT99" s="54" t="str">
        <x:f>IF('Debt Setup'!$F$3=0,"",IF(AW98&lt;=0,0,AW98*'Debt Setup'!$D$20/100/12))</x:f>
      </x:c>
      <x:c r="AU99" s="54" t="str">
        <x:f>IF('Debt Setup'!$F$3=0,"",IF('Debt Setup'!$H$20="",0,MIN('Debt Setup'!$E$20,MAX(0,AW98+AT99))))</x:f>
      </x:c>
      <x:c r="AV99" s="54" t="str">
        <x:f>IF('Debt Setup'!$F$3=0,"",IF('Debt Setup'!$H$20="",0,MIN(MAX(0,AW98+AT99-AU99),MAX(0,'Debt Setup'!$F$5-(G99+K99+O99+S99+W99+AA99+AE99+AI99+AM99+AQ99+AU99+AY99)-(IF(AND('Debt Setup'!$H$10&lt;&gt;"",'Debt Setup'!$H$10&lt;'Debt Setup'!$H$20),MAX(0,I98+F99-G99),0)+IF(AND('Debt Setup'!$H$11&lt;&gt;"",'Debt Setup'!$H$11&lt;'Debt Setup'!$H$20),MAX(0,M98+J99-K99),0)+IF(AND('Debt Setup'!$H$12&lt;&gt;"",'Debt Setup'!$H$12&lt;'Debt Setup'!$H$20),MAX(0,Q98+N99-O99),0)+IF(AND('Debt Setup'!$H$13&lt;&gt;"",'Debt Setup'!$H$13&lt;'Debt Setup'!$H$20),MAX(0,U98+R99-S99),0)+IF(AND('Debt Setup'!$H$14&lt;&gt;"",'Debt Setup'!$H$14&lt;'Debt Setup'!$H$20),MAX(0,Y98+V99-W99),0)+IF(AND('Debt Setup'!$H$15&lt;&gt;"",'Debt Setup'!$H$15&lt;'Debt Setup'!$H$20),MAX(0,AC98+Z99-AA99),0)+IF(AND('Debt Setup'!$H$16&lt;&gt;"",'Debt Setup'!$H$16&lt;'Debt Setup'!$H$20),MAX(0,AG98+AD99-AE99),0)+IF(AND('Debt Setup'!$H$17&lt;&gt;"",'Debt Setup'!$H$17&lt;'Debt Setup'!$H$20),MAX(0,AK98+AH99-AI99),0)+IF(AND('Debt Setup'!$H$18&lt;&gt;"",'Debt Setup'!$H$18&lt;'Debt Setup'!$H$20),MAX(0,AO98+AL99-AM99),0)+IF(AND('Debt Setup'!$H$19&lt;&gt;"",'Debt Setup'!$H$19&lt;'Debt Setup'!$H$20),MAX(0,AS98+AP99-AQ99),0)+IF(AND('Debt Setup'!$H$20&lt;&gt;"",'Debt Setup'!$H$20&lt;'Debt Setup'!$H$20),MAX(0,AW98+AT99-AU99),0)+IF(AND('Debt Setup'!$H$21&lt;&gt;"",'Debt Setup'!$H$21&lt;'Debt Setup'!$H$20),MAX(0,BA98+AX99-AY99),0))))))</x:f>
      </x:c>
      <x:c r="AW99" s="54" t="str">
        <x:f>IF('Debt Setup'!$F$3=0,"",MAX(0,AW98+AT99-AU99-AV99))</x:f>
      </x:c>
      <x:c r="AX99" s="54" t="str">
        <x:f>IF('Debt Setup'!$F$3=0,"",IF(BA98&lt;=0,0,BA98*'Debt Setup'!$D$21/100/12))</x:f>
      </x:c>
      <x:c r="AY99" s="54" t="str">
        <x:f>IF('Debt Setup'!$F$3=0,"",IF('Debt Setup'!$H$21="",0,MIN('Debt Setup'!$E$21,MAX(0,BA98+AX99))))</x:f>
      </x:c>
      <x:c r="AZ99" s="54" t="str">
        <x:f>IF('Debt Setup'!$F$3=0,"",IF('Debt Setup'!$H$21="",0,MIN(MAX(0,BA98+AX99-AY99),MAX(0,'Debt Setup'!$F$5-(G99+K99+O99+S99+W99+AA99+AE99+AI99+AM99+AQ99+AU99+AY99)-(IF(AND('Debt Setup'!$H$10&lt;&gt;"",'Debt Setup'!$H$10&lt;'Debt Setup'!$H$21),MAX(0,I98+F99-G99),0)+IF(AND('Debt Setup'!$H$11&lt;&gt;"",'Debt Setup'!$H$11&lt;'Debt Setup'!$H$21),MAX(0,M98+J99-K99),0)+IF(AND('Debt Setup'!$H$12&lt;&gt;"",'Debt Setup'!$H$12&lt;'Debt Setup'!$H$21),MAX(0,Q98+N99-O99),0)+IF(AND('Debt Setup'!$H$13&lt;&gt;"",'Debt Setup'!$H$13&lt;'Debt Setup'!$H$21),MAX(0,U98+R99-S99),0)+IF(AND('Debt Setup'!$H$14&lt;&gt;"",'Debt Setup'!$H$14&lt;'Debt Setup'!$H$21),MAX(0,Y98+V99-W99),0)+IF(AND('Debt Setup'!$H$15&lt;&gt;"",'Debt Setup'!$H$15&lt;'Debt Setup'!$H$21),MAX(0,AC98+Z99-AA99),0)+IF(AND('Debt Setup'!$H$16&lt;&gt;"",'Debt Setup'!$H$16&lt;'Debt Setup'!$H$21),MAX(0,AG98+AD99-AE99),0)+IF(AND('Debt Setup'!$H$17&lt;&gt;"",'Debt Setup'!$H$17&lt;'Debt Setup'!$H$21),MAX(0,AK98+AH99-AI99),0)+IF(AND('Debt Setup'!$H$18&lt;&gt;"",'Debt Setup'!$H$18&lt;'Debt Setup'!$H$21),MAX(0,AO98+AL99-AM99),0)+IF(AND('Debt Setup'!$H$19&lt;&gt;"",'Debt Setup'!$H$19&lt;'Debt Setup'!$H$21),MAX(0,AS98+AP99-AQ99),0)+IF(AND('Debt Setup'!$H$20&lt;&gt;"",'Debt Setup'!$H$20&lt;'Debt Setup'!$H$21),MAX(0,AW98+AT99-AU99),0)+IF(AND('Debt Setup'!$H$21&lt;&gt;"",'Debt Setup'!$H$21&lt;'Debt Setup'!$H$21),MAX(0,BA98+AX99-AY99),0))))))</x:f>
      </x:c>
      <x:c r="BA99" s="54" t="str">
        <x:f>IF('Debt Setup'!$F$3=0,"",MAX(0,BA98+AX99-AY99-AZ99))</x:f>
      </x:c>
    </x:row>
    <x:row r="100">
      <x:c r="A100" t="n">
        <x:v>95</x:v>
      </x:c>
      <x:c r="B100" s="86" t="str">
        <x:f>IF('Debt Setup'!$F$3=0,"",DATE(YEAR('Debt Setup'!$B$6),MONTH('Debt Setup'!$B$6)+A100-1,1))</x:f>
      </x:c>
      <x:c r="C100" s="54" t="str">
        <x:f>IF('Debt Setup'!$F$3=0,"",I100+M100+Q100+U100+Y100+AC100+AG100+AK100+AO100+AS100+AW100+BA100)</x:f>
      </x:c>
      <x:c r="D100" s="54" t="str">
        <x:f>IF('Debt Setup'!$F$3=0,"",G100+H100+K100+L100+O100+P100+S100+T100+W100+X100+AA100+AB100+AE100+AF100+AI100+AJ100+AM100+AN100+AQ100+AR100+AU100+AV100+AY100+AZ100)</x:f>
      </x:c>
      <x:c r="E100" s="54" t="str">
        <x:f>IF('Debt Setup'!$F$3=0,"",F100+J100+N100+R100+V100+Z100+AD100+AH100+AL100+AP100+AT100+AX100)</x:f>
      </x:c>
      <x:c r="F100" s="54" t="str">
        <x:f>IF('Debt Setup'!$F$3=0,"",IF(I99&lt;=0,0,I99*'Debt Setup'!$D$10/100/12))</x:f>
      </x:c>
      <x:c r="G100" s="54" t="str">
        <x:f>IF('Debt Setup'!$F$3=0,"",IF('Debt Setup'!$H$10="",0,MIN('Debt Setup'!$E$10,MAX(0,I99+F100))))</x:f>
      </x:c>
      <x:c r="H100" s="54" t="str">
        <x:f>IF('Debt Setup'!$F$3=0,"",IF('Debt Setup'!$H$10="",0,MIN(MAX(0,I99+F100-G100),MAX(0,'Debt Setup'!$F$5-(G100+K100+O100+S100+W100+AA100+AE100+AI100+AM100+AQ100+AU100+AY100)-(IF(AND('Debt Setup'!$H$10&lt;&gt;"",'Debt Setup'!$H$10&lt;'Debt Setup'!$H$10),MAX(0,I99+F100-G100),0)+IF(AND('Debt Setup'!$H$11&lt;&gt;"",'Debt Setup'!$H$11&lt;'Debt Setup'!$H$10),MAX(0,M99+J100-K100),0)+IF(AND('Debt Setup'!$H$12&lt;&gt;"",'Debt Setup'!$H$12&lt;'Debt Setup'!$H$10),MAX(0,Q99+N100-O100),0)+IF(AND('Debt Setup'!$H$13&lt;&gt;"",'Debt Setup'!$H$13&lt;'Debt Setup'!$H$10),MAX(0,U99+R100-S100),0)+IF(AND('Debt Setup'!$H$14&lt;&gt;"",'Debt Setup'!$H$14&lt;'Debt Setup'!$H$10),MAX(0,Y99+V100-W100),0)+IF(AND('Debt Setup'!$H$15&lt;&gt;"",'Debt Setup'!$H$15&lt;'Debt Setup'!$H$10),MAX(0,AC99+Z100-AA100),0)+IF(AND('Debt Setup'!$H$16&lt;&gt;"",'Debt Setup'!$H$16&lt;'Debt Setup'!$H$10),MAX(0,AG99+AD100-AE100),0)+IF(AND('Debt Setup'!$H$17&lt;&gt;"",'Debt Setup'!$H$17&lt;'Debt Setup'!$H$10),MAX(0,AK99+AH100-AI100),0)+IF(AND('Debt Setup'!$H$18&lt;&gt;"",'Debt Setup'!$H$18&lt;'Debt Setup'!$H$10),MAX(0,AO99+AL100-AM100),0)+IF(AND('Debt Setup'!$H$19&lt;&gt;"",'Debt Setup'!$H$19&lt;'Debt Setup'!$H$10),MAX(0,AS99+AP100-AQ100),0)+IF(AND('Debt Setup'!$H$20&lt;&gt;"",'Debt Setup'!$H$20&lt;'Debt Setup'!$H$10),MAX(0,AW99+AT100-AU100),0)+IF(AND('Debt Setup'!$H$21&lt;&gt;"",'Debt Setup'!$H$21&lt;'Debt Setup'!$H$10),MAX(0,BA99+AX100-AY100),0))))))</x:f>
      </x:c>
      <x:c r="I100" s="54" t="str">
        <x:f>IF('Debt Setup'!$F$3=0,"",MAX(0,I99+F100-G100-H100))</x:f>
      </x:c>
      <x:c r="J100" s="54" t="str">
        <x:f>IF('Debt Setup'!$F$3=0,"",IF(M99&lt;=0,0,M99*'Debt Setup'!$D$11/100/12))</x:f>
      </x:c>
      <x:c r="K100" s="54" t="str">
        <x:f>IF('Debt Setup'!$F$3=0,"",IF('Debt Setup'!$H$11="",0,MIN('Debt Setup'!$E$11,MAX(0,M99+J100))))</x:f>
      </x:c>
      <x:c r="L100" s="54" t="str">
        <x:f>IF('Debt Setup'!$F$3=0,"",IF('Debt Setup'!$H$11="",0,MIN(MAX(0,M99+J100-K100),MAX(0,'Debt Setup'!$F$5-(G100+K100+O100+S100+W100+AA100+AE100+AI100+AM100+AQ100+AU100+AY100)-(IF(AND('Debt Setup'!$H$10&lt;&gt;"",'Debt Setup'!$H$10&lt;'Debt Setup'!$H$11),MAX(0,I99+F100-G100),0)+IF(AND('Debt Setup'!$H$11&lt;&gt;"",'Debt Setup'!$H$11&lt;'Debt Setup'!$H$11),MAX(0,M99+J100-K100),0)+IF(AND('Debt Setup'!$H$12&lt;&gt;"",'Debt Setup'!$H$12&lt;'Debt Setup'!$H$11),MAX(0,Q99+N100-O100),0)+IF(AND('Debt Setup'!$H$13&lt;&gt;"",'Debt Setup'!$H$13&lt;'Debt Setup'!$H$11),MAX(0,U99+R100-S100),0)+IF(AND('Debt Setup'!$H$14&lt;&gt;"",'Debt Setup'!$H$14&lt;'Debt Setup'!$H$11),MAX(0,Y99+V100-W100),0)+IF(AND('Debt Setup'!$H$15&lt;&gt;"",'Debt Setup'!$H$15&lt;'Debt Setup'!$H$11),MAX(0,AC99+Z100-AA100),0)+IF(AND('Debt Setup'!$H$16&lt;&gt;"",'Debt Setup'!$H$16&lt;'Debt Setup'!$H$11),MAX(0,AG99+AD100-AE100),0)+IF(AND('Debt Setup'!$H$17&lt;&gt;"",'Debt Setup'!$H$17&lt;'Debt Setup'!$H$11),MAX(0,AK99+AH100-AI100),0)+IF(AND('Debt Setup'!$H$18&lt;&gt;"",'Debt Setup'!$H$18&lt;'Debt Setup'!$H$11),MAX(0,AO99+AL100-AM100),0)+IF(AND('Debt Setup'!$H$19&lt;&gt;"",'Debt Setup'!$H$19&lt;'Debt Setup'!$H$11),MAX(0,AS99+AP100-AQ100),0)+IF(AND('Debt Setup'!$H$20&lt;&gt;"",'Debt Setup'!$H$20&lt;'Debt Setup'!$H$11),MAX(0,AW99+AT100-AU100),0)+IF(AND('Debt Setup'!$H$21&lt;&gt;"",'Debt Setup'!$H$21&lt;'Debt Setup'!$H$11),MAX(0,BA99+AX100-AY100),0))))))</x:f>
      </x:c>
      <x:c r="M100" s="54" t="str">
        <x:f>IF('Debt Setup'!$F$3=0,"",MAX(0,M99+J100-K100-L100))</x:f>
      </x:c>
      <x:c r="N100" s="54" t="str">
        <x:f>IF('Debt Setup'!$F$3=0,"",IF(Q99&lt;=0,0,Q99*'Debt Setup'!$D$12/100/12))</x:f>
      </x:c>
      <x:c r="O100" s="54" t="str">
        <x:f>IF('Debt Setup'!$F$3=0,"",IF('Debt Setup'!$H$12="",0,MIN('Debt Setup'!$E$12,MAX(0,Q99+N100))))</x:f>
      </x:c>
      <x:c r="P100" s="54" t="str">
        <x:f>IF('Debt Setup'!$F$3=0,"",IF('Debt Setup'!$H$12="",0,MIN(MAX(0,Q99+N100-O100),MAX(0,'Debt Setup'!$F$5-(G100+K100+O100+S100+W100+AA100+AE100+AI100+AM100+AQ100+AU100+AY100)-(IF(AND('Debt Setup'!$H$10&lt;&gt;"",'Debt Setup'!$H$10&lt;'Debt Setup'!$H$12),MAX(0,I99+F100-G100),0)+IF(AND('Debt Setup'!$H$11&lt;&gt;"",'Debt Setup'!$H$11&lt;'Debt Setup'!$H$12),MAX(0,M99+J100-K100),0)+IF(AND('Debt Setup'!$H$12&lt;&gt;"",'Debt Setup'!$H$12&lt;'Debt Setup'!$H$12),MAX(0,Q99+N100-O100),0)+IF(AND('Debt Setup'!$H$13&lt;&gt;"",'Debt Setup'!$H$13&lt;'Debt Setup'!$H$12),MAX(0,U99+R100-S100),0)+IF(AND('Debt Setup'!$H$14&lt;&gt;"",'Debt Setup'!$H$14&lt;'Debt Setup'!$H$12),MAX(0,Y99+V100-W100),0)+IF(AND('Debt Setup'!$H$15&lt;&gt;"",'Debt Setup'!$H$15&lt;'Debt Setup'!$H$12),MAX(0,AC99+Z100-AA100),0)+IF(AND('Debt Setup'!$H$16&lt;&gt;"",'Debt Setup'!$H$16&lt;'Debt Setup'!$H$12),MAX(0,AG99+AD100-AE100),0)+IF(AND('Debt Setup'!$H$17&lt;&gt;"",'Debt Setup'!$H$17&lt;'Debt Setup'!$H$12),MAX(0,AK99+AH100-AI100),0)+IF(AND('Debt Setup'!$H$18&lt;&gt;"",'Debt Setup'!$H$18&lt;'Debt Setup'!$H$12),MAX(0,AO99+AL100-AM100),0)+IF(AND('Debt Setup'!$H$19&lt;&gt;"",'Debt Setup'!$H$19&lt;'Debt Setup'!$H$12),MAX(0,AS99+AP100-AQ100),0)+IF(AND('Debt Setup'!$H$20&lt;&gt;"",'Debt Setup'!$H$20&lt;'Debt Setup'!$H$12),MAX(0,AW99+AT100-AU100),0)+IF(AND('Debt Setup'!$H$21&lt;&gt;"",'Debt Setup'!$H$21&lt;'Debt Setup'!$H$12),MAX(0,BA99+AX100-AY100),0))))))</x:f>
      </x:c>
      <x:c r="Q100" s="54" t="str">
        <x:f>IF('Debt Setup'!$F$3=0,"",MAX(0,Q99+N100-O100-P100))</x:f>
      </x:c>
      <x:c r="R100" s="54" t="str">
        <x:f>IF('Debt Setup'!$F$3=0,"",IF(U99&lt;=0,0,U99*'Debt Setup'!$D$13/100/12))</x:f>
      </x:c>
      <x:c r="S100" s="54" t="str">
        <x:f>IF('Debt Setup'!$F$3=0,"",IF('Debt Setup'!$H$13="",0,MIN('Debt Setup'!$E$13,MAX(0,U99+R100))))</x:f>
      </x:c>
      <x:c r="T100" s="54" t="str">
        <x:f>IF('Debt Setup'!$F$3=0,"",IF('Debt Setup'!$H$13="",0,MIN(MAX(0,U99+R100-S100),MAX(0,'Debt Setup'!$F$5-(G100+K100+O100+S100+W100+AA100+AE100+AI100+AM100+AQ100+AU100+AY100)-(IF(AND('Debt Setup'!$H$10&lt;&gt;"",'Debt Setup'!$H$10&lt;'Debt Setup'!$H$13),MAX(0,I99+F100-G100),0)+IF(AND('Debt Setup'!$H$11&lt;&gt;"",'Debt Setup'!$H$11&lt;'Debt Setup'!$H$13),MAX(0,M99+J100-K100),0)+IF(AND('Debt Setup'!$H$12&lt;&gt;"",'Debt Setup'!$H$12&lt;'Debt Setup'!$H$13),MAX(0,Q99+N100-O100),0)+IF(AND('Debt Setup'!$H$13&lt;&gt;"",'Debt Setup'!$H$13&lt;'Debt Setup'!$H$13),MAX(0,U99+R100-S100),0)+IF(AND('Debt Setup'!$H$14&lt;&gt;"",'Debt Setup'!$H$14&lt;'Debt Setup'!$H$13),MAX(0,Y99+V100-W100),0)+IF(AND('Debt Setup'!$H$15&lt;&gt;"",'Debt Setup'!$H$15&lt;'Debt Setup'!$H$13),MAX(0,AC99+Z100-AA100),0)+IF(AND('Debt Setup'!$H$16&lt;&gt;"",'Debt Setup'!$H$16&lt;'Debt Setup'!$H$13),MAX(0,AG99+AD100-AE100),0)+IF(AND('Debt Setup'!$H$17&lt;&gt;"",'Debt Setup'!$H$17&lt;'Debt Setup'!$H$13),MAX(0,AK99+AH100-AI100),0)+IF(AND('Debt Setup'!$H$18&lt;&gt;"",'Debt Setup'!$H$18&lt;'Debt Setup'!$H$13),MAX(0,AO99+AL100-AM100),0)+IF(AND('Debt Setup'!$H$19&lt;&gt;"",'Debt Setup'!$H$19&lt;'Debt Setup'!$H$13),MAX(0,AS99+AP100-AQ100),0)+IF(AND('Debt Setup'!$H$20&lt;&gt;"",'Debt Setup'!$H$20&lt;'Debt Setup'!$H$13),MAX(0,AW99+AT100-AU100),0)+IF(AND('Debt Setup'!$H$21&lt;&gt;"",'Debt Setup'!$H$21&lt;'Debt Setup'!$H$13),MAX(0,BA99+AX100-AY100),0))))))</x:f>
      </x:c>
      <x:c r="U100" s="54" t="str">
        <x:f>IF('Debt Setup'!$F$3=0,"",MAX(0,U99+R100-S100-T100))</x:f>
      </x:c>
      <x:c r="V100" s="54" t="str">
        <x:f>IF('Debt Setup'!$F$3=0,"",IF(Y99&lt;=0,0,Y99*'Debt Setup'!$D$14/100/12))</x:f>
      </x:c>
      <x:c r="W100" s="54" t="str">
        <x:f>IF('Debt Setup'!$F$3=0,"",IF('Debt Setup'!$H$14="",0,MIN('Debt Setup'!$E$14,MAX(0,Y99+V100))))</x:f>
      </x:c>
      <x:c r="X100" s="54" t="str">
        <x:f>IF('Debt Setup'!$F$3=0,"",IF('Debt Setup'!$H$14="",0,MIN(MAX(0,Y99+V100-W100),MAX(0,'Debt Setup'!$F$5-(G100+K100+O100+S100+W100+AA100+AE100+AI100+AM100+AQ100+AU100+AY100)-(IF(AND('Debt Setup'!$H$10&lt;&gt;"",'Debt Setup'!$H$10&lt;'Debt Setup'!$H$14),MAX(0,I99+F100-G100),0)+IF(AND('Debt Setup'!$H$11&lt;&gt;"",'Debt Setup'!$H$11&lt;'Debt Setup'!$H$14),MAX(0,M99+J100-K100),0)+IF(AND('Debt Setup'!$H$12&lt;&gt;"",'Debt Setup'!$H$12&lt;'Debt Setup'!$H$14),MAX(0,Q99+N100-O100),0)+IF(AND('Debt Setup'!$H$13&lt;&gt;"",'Debt Setup'!$H$13&lt;'Debt Setup'!$H$14),MAX(0,U99+R100-S100),0)+IF(AND('Debt Setup'!$H$14&lt;&gt;"",'Debt Setup'!$H$14&lt;'Debt Setup'!$H$14),MAX(0,Y99+V100-W100),0)+IF(AND('Debt Setup'!$H$15&lt;&gt;"",'Debt Setup'!$H$15&lt;'Debt Setup'!$H$14),MAX(0,AC99+Z100-AA100),0)+IF(AND('Debt Setup'!$H$16&lt;&gt;"",'Debt Setup'!$H$16&lt;'Debt Setup'!$H$14),MAX(0,AG99+AD100-AE100),0)+IF(AND('Debt Setup'!$H$17&lt;&gt;"",'Debt Setup'!$H$17&lt;'Debt Setup'!$H$14),MAX(0,AK99+AH100-AI100),0)+IF(AND('Debt Setup'!$H$18&lt;&gt;"",'Debt Setup'!$H$18&lt;'Debt Setup'!$H$14),MAX(0,AO99+AL100-AM100),0)+IF(AND('Debt Setup'!$H$19&lt;&gt;"",'Debt Setup'!$H$19&lt;'Debt Setup'!$H$14),MAX(0,AS99+AP100-AQ100),0)+IF(AND('Debt Setup'!$H$20&lt;&gt;"",'Debt Setup'!$H$20&lt;'Debt Setup'!$H$14),MAX(0,AW99+AT100-AU100),0)+IF(AND('Debt Setup'!$H$21&lt;&gt;"",'Debt Setup'!$H$21&lt;'Debt Setup'!$H$14),MAX(0,BA99+AX100-AY100),0))))))</x:f>
      </x:c>
      <x:c r="Y100" s="54" t="str">
        <x:f>IF('Debt Setup'!$F$3=0,"",MAX(0,Y99+V100-W100-X100))</x:f>
      </x:c>
      <x:c r="Z100" s="54" t="str">
        <x:f>IF('Debt Setup'!$F$3=0,"",IF(AC99&lt;=0,0,AC99*'Debt Setup'!$D$15/100/12))</x:f>
      </x:c>
      <x:c r="AA100" s="54" t="str">
        <x:f>IF('Debt Setup'!$F$3=0,"",IF('Debt Setup'!$H$15="",0,MIN('Debt Setup'!$E$15,MAX(0,AC99+Z100))))</x:f>
      </x:c>
      <x:c r="AB100" s="54" t="str">
        <x:f>IF('Debt Setup'!$F$3=0,"",IF('Debt Setup'!$H$15="",0,MIN(MAX(0,AC99+Z100-AA100),MAX(0,'Debt Setup'!$F$5-(G100+K100+O100+S100+W100+AA100+AE100+AI100+AM100+AQ100+AU100+AY100)-(IF(AND('Debt Setup'!$H$10&lt;&gt;"",'Debt Setup'!$H$10&lt;'Debt Setup'!$H$15),MAX(0,I99+F100-G100),0)+IF(AND('Debt Setup'!$H$11&lt;&gt;"",'Debt Setup'!$H$11&lt;'Debt Setup'!$H$15),MAX(0,M99+J100-K100),0)+IF(AND('Debt Setup'!$H$12&lt;&gt;"",'Debt Setup'!$H$12&lt;'Debt Setup'!$H$15),MAX(0,Q99+N100-O100),0)+IF(AND('Debt Setup'!$H$13&lt;&gt;"",'Debt Setup'!$H$13&lt;'Debt Setup'!$H$15),MAX(0,U99+R100-S100),0)+IF(AND('Debt Setup'!$H$14&lt;&gt;"",'Debt Setup'!$H$14&lt;'Debt Setup'!$H$15),MAX(0,Y99+V100-W100),0)+IF(AND('Debt Setup'!$H$15&lt;&gt;"",'Debt Setup'!$H$15&lt;'Debt Setup'!$H$15),MAX(0,AC99+Z100-AA100),0)+IF(AND('Debt Setup'!$H$16&lt;&gt;"",'Debt Setup'!$H$16&lt;'Debt Setup'!$H$15),MAX(0,AG99+AD100-AE100),0)+IF(AND('Debt Setup'!$H$17&lt;&gt;"",'Debt Setup'!$H$17&lt;'Debt Setup'!$H$15),MAX(0,AK99+AH100-AI100),0)+IF(AND('Debt Setup'!$H$18&lt;&gt;"",'Debt Setup'!$H$18&lt;'Debt Setup'!$H$15),MAX(0,AO99+AL100-AM100),0)+IF(AND('Debt Setup'!$H$19&lt;&gt;"",'Debt Setup'!$H$19&lt;'Debt Setup'!$H$15),MAX(0,AS99+AP100-AQ100),0)+IF(AND('Debt Setup'!$H$20&lt;&gt;"",'Debt Setup'!$H$20&lt;'Debt Setup'!$H$15),MAX(0,AW99+AT100-AU100),0)+IF(AND('Debt Setup'!$H$21&lt;&gt;"",'Debt Setup'!$H$21&lt;'Debt Setup'!$H$15),MAX(0,BA99+AX100-AY100),0))))))</x:f>
      </x:c>
      <x:c r="AC100" s="54" t="str">
        <x:f>IF('Debt Setup'!$F$3=0,"",MAX(0,AC99+Z100-AA100-AB100))</x:f>
      </x:c>
      <x:c r="AD100" s="54" t="str">
        <x:f>IF('Debt Setup'!$F$3=0,"",IF(AG99&lt;=0,0,AG99*'Debt Setup'!$D$16/100/12))</x:f>
      </x:c>
      <x:c r="AE100" s="54" t="str">
        <x:f>IF('Debt Setup'!$F$3=0,"",IF('Debt Setup'!$H$16="",0,MIN('Debt Setup'!$E$16,MAX(0,AG99+AD100))))</x:f>
      </x:c>
      <x:c r="AF100" s="54" t="str">
        <x:f>IF('Debt Setup'!$F$3=0,"",IF('Debt Setup'!$H$16="",0,MIN(MAX(0,AG99+AD100-AE100),MAX(0,'Debt Setup'!$F$5-(G100+K100+O100+S100+W100+AA100+AE100+AI100+AM100+AQ100+AU100+AY100)-(IF(AND('Debt Setup'!$H$10&lt;&gt;"",'Debt Setup'!$H$10&lt;'Debt Setup'!$H$16),MAX(0,I99+F100-G100),0)+IF(AND('Debt Setup'!$H$11&lt;&gt;"",'Debt Setup'!$H$11&lt;'Debt Setup'!$H$16),MAX(0,M99+J100-K100),0)+IF(AND('Debt Setup'!$H$12&lt;&gt;"",'Debt Setup'!$H$12&lt;'Debt Setup'!$H$16),MAX(0,Q99+N100-O100),0)+IF(AND('Debt Setup'!$H$13&lt;&gt;"",'Debt Setup'!$H$13&lt;'Debt Setup'!$H$16),MAX(0,U99+R100-S100),0)+IF(AND('Debt Setup'!$H$14&lt;&gt;"",'Debt Setup'!$H$14&lt;'Debt Setup'!$H$16),MAX(0,Y99+V100-W100),0)+IF(AND('Debt Setup'!$H$15&lt;&gt;"",'Debt Setup'!$H$15&lt;'Debt Setup'!$H$16),MAX(0,AC99+Z100-AA100),0)+IF(AND('Debt Setup'!$H$16&lt;&gt;"",'Debt Setup'!$H$16&lt;'Debt Setup'!$H$16),MAX(0,AG99+AD100-AE100),0)+IF(AND('Debt Setup'!$H$17&lt;&gt;"",'Debt Setup'!$H$17&lt;'Debt Setup'!$H$16),MAX(0,AK99+AH100-AI100),0)+IF(AND('Debt Setup'!$H$18&lt;&gt;"",'Debt Setup'!$H$18&lt;'Debt Setup'!$H$16),MAX(0,AO99+AL100-AM100),0)+IF(AND('Debt Setup'!$H$19&lt;&gt;"",'Debt Setup'!$H$19&lt;'Debt Setup'!$H$16),MAX(0,AS99+AP100-AQ100),0)+IF(AND('Debt Setup'!$H$20&lt;&gt;"",'Debt Setup'!$H$20&lt;'Debt Setup'!$H$16),MAX(0,AW99+AT100-AU100),0)+IF(AND('Debt Setup'!$H$21&lt;&gt;"",'Debt Setup'!$H$21&lt;'Debt Setup'!$H$16),MAX(0,BA99+AX100-AY100),0))))))</x:f>
      </x:c>
      <x:c r="AG100" s="54" t="str">
        <x:f>IF('Debt Setup'!$F$3=0,"",MAX(0,AG99+AD100-AE100-AF100))</x:f>
      </x:c>
      <x:c r="AH100" s="54" t="str">
        <x:f>IF('Debt Setup'!$F$3=0,"",IF(AK99&lt;=0,0,AK99*'Debt Setup'!$D$17/100/12))</x:f>
      </x:c>
      <x:c r="AI100" s="54" t="str">
        <x:f>IF('Debt Setup'!$F$3=0,"",IF('Debt Setup'!$H$17="",0,MIN('Debt Setup'!$E$17,MAX(0,AK99+AH100))))</x:f>
      </x:c>
      <x:c r="AJ100" s="54" t="str">
        <x:f>IF('Debt Setup'!$F$3=0,"",IF('Debt Setup'!$H$17="",0,MIN(MAX(0,AK99+AH100-AI100),MAX(0,'Debt Setup'!$F$5-(G100+K100+O100+S100+W100+AA100+AE100+AI100+AM100+AQ100+AU100+AY100)-(IF(AND('Debt Setup'!$H$10&lt;&gt;"",'Debt Setup'!$H$10&lt;'Debt Setup'!$H$17),MAX(0,I99+F100-G100),0)+IF(AND('Debt Setup'!$H$11&lt;&gt;"",'Debt Setup'!$H$11&lt;'Debt Setup'!$H$17),MAX(0,M99+J100-K100),0)+IF(AND('Debt Setup'!$H$12&lt;&gt;"",'Debt Setup'!$H$12&lt;'Debt Setup'!$H$17),MAX(0,Q99+N100-O100),0)+IF(AND('Debt Setup'!$H$13&lt;&gt;"",'Debt Setup'!$H$13&lt;'Debt Setup'!$H$17),MAX(0,U99+R100-S100),0)+IF(AND('Debt Setup'!$H$14&lt;&gt;"",'Debt Setup'!$H$14&lt;'Debt Setup'!$H$17),MAX(0,Y99+V100-W100),0)+IF(AND('Debt Setup'!$H$15&lt;&gt;"",'Debt Setup'!$H$15&lt;'Debt Setup'!$H$17),MAX(0,AC99+Z100-AA100),0)+IF(AND('Debt Setup'!$H$16&lt;&gt;"",'Debt Setup'!$H$16&lt;'Debt Setup'!$H$17),MAX(0,AG99+AD100-AE100),0)+IF(AND('Debt Setup'!$H$17&lt;&gt;"",'Debt Setup'!$H$17&lt;'Debt Setup'!$H$17),MAX(0,AK99+AH100-AI100),0)+IF(AND('Debt Setup'!$H$18&lt;&gt;"",'Debt Setup'!$H$18&lt;'Debt Setup'!$H$17),MAX(0,AO99+AL100-AM100),0)+IF(AND('Debt Setup'!$H$19&lt;&gt;"",'Debt Setup'!$H$19&lt;'Debt Setup'!$H$17),MAX(0,AS99+AP100-AQ100),0)+IF(AND('Debt Setup'!$H$20&lt;&gt;"",'Debt Setup'!$H$20&lt;'Debt Setup'!$H$17),MAX(0,AW99+AT100-AU100),0)+IF(AND('Debt Setup'!$H$21&lt;&gt;"",'Debt Setup'!$H$21&lt;'Debt Setup'!$H$17),MAX(0,BA99+AX100-AY100),0))))))</x:f>
      </x:c>
      <x:c r="AK100" s="54" t="str">
        <x:f>IF('Debt Setup'!$F$3=0,"",MAX(0,AK99+AH100-AI100-AJ100))</x:f>
      </x:c>
      <x:c r="AL100" s="54" t="str">
        <x:f>IF('Debt Setup'!$F$3=0,"",IF(AO99&lt;=0,0,AO99*'Debt Setup'!$D$18/100/12))</x:f>
      </x:c>
      <x:c r="AM100" s="54" t="str">
        <x:f>IF('Debt Setup'!$F$3=0,"",IF('Debt Setup'!$H$18="",0,MIN('Debt Setup'!$E$18,MAX(0,AO99+AL100))))</x:f>
      </x:c>
      <x:c r="AN100" s="54" t="str">
        <x:f>IF('Debt Setup'!$F$3=0,"",IF('Debt Setup'!$H$18="",0,MIN(MAX(0,AO99+AL100-AM100),MAX(0,'Debt Setup'!$F$5-(G100+K100+O100+S100+W100+AA100+AE100+AI100+AM100+AQ100+AU100+AY100)-(IF(AND('Debt Setup'!$H$10&lt;&gt;"",'Debt Setup'!$H$10&lt;'Debt Setup'!$H$18),MAX(0,I99+F100-G100),0)+IF(AND('Debt Setup'!$H$11&lt;&gt;"",'Debt Setup'!$H$11&lt;'Debt Setup'!$H$18),MAX(0,M99+J100-K100),0)+IF(AND('Debt Setup'!$H$12&lt;&gt;"",'Debt Setup'!$H$12&lt;'Debt Setup'!$H$18),MAX(0,Q99+N100-O100),0)+IF(AND('Debt Setup'!$H$13&lt;&gt;"",'Debt Setup'!$H$13&lt;'Debt Setup'!$H$18),MAX(0,U99+R100-S100),0)+IF(AND('Debt Setup'!$H$14&lt;&gt;"",'Debt Setup'!$H$14&lt;'Debt Setup'!$H$18),MAX(0,Y99+V100-W100),0)+IF(AND('Debt Setup'!$H$15&lt;&gt;"",'Debt Setup'!$H$15&lt;'Debt Setup'!$H$18),MAX(0,AC99+Z100-AA100),0)+IF(AND('Debt Setup'!$H$16&lt;&gt;"",'Debt Setup'!$H$16&lt;'Debt Setup'!$H$18),MAX(0,AG99+AD100-AE100),0)+IF(AND('Debt Setup'!$H$17&lt;&gt;"",'Debt Setup'!$H$17&lt;'Debt Setup'!$H$18),MAX(0,AK99+AH100-AI100),0)+IF(AND('Debt Setup'!$H$18&lt;&gt;"",'Debt Setup'!$H$18&lt;'Debt Setup'!$H$18),MAX(0,AO99+AL100-AM100),0)+IF(AND('Debt Setup'!$H$19&lt;&gt;"",'Debt Setup'!$H$19&lt;'Debt Setup'!$H$18),MAX(0,AS99+AP100-AQ100),0)+IF(AND('Debt Setup'!$H$20&lt;&gt;"",'Debt Setup'!$H$20&lt;'Debt Setup'!$H$18),MAX(0,AW99+AT100-AU100),0)+IF(AND('Debt Setup'!$H$21&lt;&gt;"",'Debt Setup'!$H$21&lt;'Debt Setup'!$H$18),MAX(0,BA99+AX100-AY100),0))))))</x:f>
      </x:c>
      <x:c r="AO100" s="54" t="str">
        <x:f>IF('Debt Setup'!$F$3=0,"",MAX(0,AO99+AL100-AM100-AN100))</x:f>
      </x:c>
      <x:c r="AP100" s="54" t="str">
        <x:f>IF('Debt Setup'!$F$3=0,"",IF(AS99&lt;=0,0,AS99*'Debt Setup'!$D$19/100/12))</x:f>
      </x:c>
      <x:c r="AQ100" s="54" t="str">
        <x:f>IF('Debt Setup'!$F$3=0,"",IF('Debt Setup'!$H$19="",0,MIN('Debt Setup'!$E$19,MAX(0,AS99+AP100))))</x:f>
      </x:c>
      <x:c r="AR100" s="54" t="str">
        <x:f>IF('Debt Setup'!$F$3=0,"",IF('Debt Setup'!$H$19="",0,MIN(MAX(0,AS99+AP100-AQ100),MAX(0,'Debt Setup'!$F$5-(G100+K100+O100+S100+W100+AA100+AE100+AI100+AM100+AQ100+AU100+AY100)-(IF(AND('Debt Setup'!$H$10&lt;&gt;"",'Debt Setup'!$H$10&lt;'Debt Setup'!$H$19),MAX(0,I99+F100-G100),0)+IF(AND('Debt Setup'!$H$11&lt;&gt;"",'Debt Setup'!$H$11&lt;'Debt Setup'!$H$19),MAX(0,M99+J100-K100),0)+IF(AND('Debt Setup'!$H$12&lt;&gt;"",'Debt Setup'!$H$12&lt;'Debt Setup'!$H$19),MAX(0,Q99+N100-O100),0)+IF(AND('Debt Setup'!$H$13&lt;&gt;"",'Debt Setup'!$H$13&lt;'Debt Setup'!$H$19),MAX(0,U99+R100-S100),0)+IF(AND('Debt Setup'!$H$14&lt;&gt;"",'Debt Setup'!$H$14&lt;'Debt Setup'!$H$19),MAX(0,Y99+V100-W100),0)+IF(AND('Debt Setup'!$H$15&lt;&gt;"",'Debt Setup'!$H$15&lt;'Debt Setup'!$H$19),MAX(0,AC99+Z100-AA100),0)+IF(AND('Debt Setup'!$H$16&lt;&gt;"",'Debt Setup'!$H$16&lt;'Debt Setup'!$H$19),MAX(0,AG99+AD100-AE100),0)+IF(AND('Debt Setup'!$H$17&lt;&gt;"",'Debt Setup'!$H$17&lt;'Debt Setup'!$H$19),MAX(0,AK99+AH100-AI100),0)+IF(AND('Debt Setup'!$H$18&lt;&gt;"",'Debt Setup'!$H$18&lt;'Debt Setup'!$H$19),MAX(0,AO99+AL100-AM100),0)+IF(AND('Debt Setup'!$H$19&lt;&gt;"",'Debt Setup'!$H$19&lt;'Debt Setup'!$H$19),MAX(0,AS99+AP100-AQ100),0)+IF(AND('Debt Setup'!$H$20&lt;&gt;"",'Debt Setup'!$H$20&lt;'Debt Setup'!$H$19),MAX(0,AW99+AT100-AU100),0)+IF(AND('Debt Setup'!$H$21&lt;&gt;"",'Debt Setup'!$H$21&lt;'Debt Setup'!$H$19),MAX(0,BA99+AX100-AY100),0))))))</x:f>
      </x:c>
      <x:c r="AS100" s="54" t="str">
        <x:f>IF('Debt Setup'!$F$3=0,"",MAX(0,AS99+AP100-AQ100-AR100))</x:f>
      </x:c>
      <x:c r="AT100" s="54" t="str">
        <x:f>IF('Debt Setup'!$F$3=0,"",IF(AW99&lt;=0,0,AW99*'Debt Setup'!$D$20/100/12))</x:f>
      </x:c>
      <x:c r="AU100" s="54" t="str">
        <x:f>IF('Debt Setup'!$F$3=0,"",IF('Debt Setup'!$H$20="",0,MIN('Debt Setup'!$E$20,MAX(0,AW99+AT100))))</x:f>
      </x:c>
      <x:c r="AV100" s="54" t="str">
        <x:f>IF('Debt Setup'!$F$3=0,"",IF('Debt Setup'!$H$20="",0,MIN(MAX(0,AW99+AT100-AU100),MAX(0,'Debt Setup'!$F$5-(G100+K100+O100+S100+W100+AA100+AE100+AI100+AM100+AQ100+AU100+AY100)-(IF(AND('Debt Setup'!$H$10&lt;&gt;"",'Debt Setup'!$H$10&lt;'Debt Setup'!$H$20),MAX(0,I99+F100-G100),0)+IF(AND('Debt Setup'!$H$11&lt;&gt;"",'Debt Setup'!$H$11&lt;'Debt Setup'!$H$20),MAX(0,M99+J100-K100),0)+IF(AND('Debt Setup'!$H$12&lt;&gt;"",'Debt Setup'!$H$12&lt;'Debt Setup'!$H$20),MAX(0,Q99+N100-O100),0)+IF(AND('Debt Setup'!$H$13&lt;&gt;"",'Debt Setup'!$H$13&lt;'Debt Setup'!$H$20),MAX(0,U99+R100-S100),0)+IF(AND('Debt Setup'!$H$14&lt;&gt;"",'Debt Setup'!$H$14&lt;'Debt Setup'!$H$20),MAX(0,Y99+V100-W100),0)+IF(AND('Debt Setup'!$H$15&lt;&gt;"",'Debt Setup'!$H$15&lt;'Debt Setup'!$H$20),MAX(0,AC99+Z100-AA100),0)+IF(AND('Debt Setup'!$H$16&lt;&gt;"",'Debt Setup'!$H$16&lt;'Debt Setup'!$H$20),MAX(0,AG99+AD100-AE100),0)+IF(AND('Debt Setup'!$H$17&lt;&gt;"",'Debt Setup'!$H$17&lt;'Debt Setup'!$H$20),MAX(0,AK99+AH100-AI100),0)+IF(AND('Debt Setup'!$H$18&lt;&gt;"",'Debt Setup'!$H$18&lt;'Debt Setup'!$H$20),MAX(0,AO99+AL100-AM100),0)+IF(AND('Debt Setup'!$H$19&lt;&gt;"",'Debt Setup'!$H$19&lt;'Debt Setup'!$H$20),MAX(0,AS99+AP100-AQ100),0)+IF(AND('Debt Setup'!$H$20&lt;&gt;"",'Debt Setup'!$H$20&lt;'Debt Setup'!$H$20),MAX(0,AW99+AT100-AU100),0)+IF(AND('Debt Setup'!$H$21&lt;&gt;"",'Debt Setup'!$H$21&lt;'Debt Setup'!$H$20),MAX(0,BA99+AX100-AY100),0))))))</x:f>
      </x:c>
      <x:c r="AW100" s="54" t="str">
        <x:f>IF('Debt Setup'!$F$3=0,"",MAX(0,AW99+AT100-AU100-AV100))</x:f>
      </x:c>
      <x:c r="AX100" s="54" t="str">
        <x:f>IF('Debt Setup'!$F$3=0,"",IF(BA99&lt;=0,0,BA99*'Debt Setup'!$D$21/100/12))</x:f>
      </x:c>
      <x:c r="AY100" s="54" t="str">
        <x:f>IF('Debt Setup'!$F$3=0,"",IF('Debt Setup'!$H$21="",0,MIN('Debt Setup'!$E$21,MAX(0,BA99+AX100))))</x:f>
      </x:c>
      <x:c r="AZ100" s="54" t="str">
        <x:f>IF('Debt Setup'!$F$3=0,"",IF('Debt Setup'!$H$21="",0,MIN(MAX(0,BA99+AX100-AY100),MAX(0,'Debt Setup'!$F$5-(G100+K100+O100+S100+W100+AA100+AE100+AI100+AM100+AQ100+AU100+AY100)-(IF(AND('Debt Setup'!$H$10&lt;&gt;"",'Debt Setup'!$H$10&lt;'Debt Setup'!$H$21),MAX(0,I99+F100-G100),0)+IF(AND('Debt Setup'!$H$11&lt;&gt;"",'Debt Setup'!$H$11&lt;'Debt Setup'!$H$21),MAX(0,M99+J100-K100),0)+IF(AND('Debt Setup'!$H$12&lt;&gt;"",'Debt Setup'!$H$12&lt;'Debt Setup'!$H$21),MAX(0,Q99+N100-O100),0)+IF(AND('Debt Setup'!$H$13&lt;&gt;"",'Debt Setup'!$H$13&lt;'Debt Setup'!$H$21),MAX(0,U99+R100-S100),0)+IF(AND('Debt Setup'!$H$14&lt;&gt;"",'Debt Setup'!$H$14&lt;'Debt Setup'!$H$21),MAX(0,Y99+V100-W100),0)+IF(AND('Debt Setup'!$H$15&lt;&gt;"",'Debt Setup'!$H$15&lt;'Debt Setup'!$H$21),MAX(0,AC99+Z100-AA100),0)+IF(AND('Debt Setup'!$H$16&lt;&gt;"",'Debt Setup'!$H$16&lt;'Debt Setup'!$H$21),MAX(0,AG99+AD100-AE100),0)+IF(AND('Debt Setup'!$H$17&lt;&gt;"",'Debt Setup'!$H$17&lt;'Debt Setup'!$H$21),MAX(0,AK99+AH100-AI100),0)+IF(AND('Debt Setup'!$H$18&lt;&gt;"",'Debt Setup'!$H$18&lt;'Debt Setup'!$H$21),MAX(0,AO99+AL100-AM100),0)+IF(AND('Debt Setup'!$H$19&lt;&gt;"",'Debt Setup'!$H$19&lt;'Debt Setup'!$H$21),MAX(0,AS99+AP100-AQ100),0)+IF(AND('Debt Setup'!$H$20&lt;&gt;"",'Debt Setup'!$H$20&lt;'Debt Setup'!$H$21),MAX(0,AW99+AT100-AU100),0)+IF(AND('Debt Setup'!$H$21&lt;&gt;"",'Debt Setup'!$H$21&lt;'Debt Setup'!$H$21),MAX(0,BA99+AX100-AY100),0))))))</x:f>
      </x:c>
      <x:c r="BA100" s="54" t="str">
        <x:f>IF('Debt Setup'!$F$3=0,"",MAX(0,BA99+AX100-AY100-AZ100))</x:f>
      </x:c>
    </x:row>
    <x:row r="101">
      <x:c r="A101" t="n">
        <x:v>96</x:v>
      </x:c>
      <x:c r="B101" s="86" t="str">
        <x:f>IF('Debt Setup'!$F$3=0,"",DATE(YEAR('Debt Setup'!$B$6),MONTH('Debt Setup'!$B$6)+A101-1,1))</x:f>
      </x:c>
      <x:c r="C101" s="54" t="str">
        <x:f>IF('Debt Setup'!$F$3=0,"",I101+M101+Q101+U101+Y101+AC101+AG101+AK101+AO101+AS101+AW101+BA101)</x:f>
      </x:c>
      <x:c r="D101" s="54" t="str">
        <x:f>IF('Debt Setup'!$F$3=0,"",G101+H101+K101+L101+O101+P101+S101+T101+W101+X101+AA101+AB101+AE101+AF101+AI101+AJ101+AM101+AN101+AQ101+AR101+AU101+AV101+AY101+AZ101)</x:f>
      </x:c>
      <x:c r="E101" s="54" t="str">
        <x:f>IF('Debt Setup'!$F$3=0,"",F101+J101+N101+R101+V101+Z101+AD101+AH101+AL101+AP101+AT101+AX101)</x:f>
      </x:c>
      <x:c r="F101" s="54" t="str">
        <x:f>IF('Debt Setup'!$F$3=0,"",IF(I100&lt;=0,0,I100*'Debt Setup'!$D$10/100/12))</x:f>
      </x:c>
      <x:c r="G101" s="54" t="str">
        <x:f>IF('Debt Setup'!$F$3=0,"",IF('Debt Setup'!$H$10="",0,MIN('Debt Setup'!$E$10,MAX(0,I100+F101))))</x:f>
      </x:c>
      <x:c r="H101" s="54" t="str">
        <x:f>IF('Debt Setup'!$F$3=0,"",IF('Debt Setup'!$H$10="",0,MIN(MAX(0,I100+F101-G101),MAX(0,'Debt Setup'!$F$5-(G101+K101+O101+S101+W101+AA101+AE101+AI101+AM101+AQ101+AU101+AY101)-(IF(AND('Debt Setup'!$H$10&lt;&gt;"",'Debt Setup'!$H$10&lt;'Debt Setup'!$H$10),MAX(0,I100+F101-G101),0)+IF(AND('Debt Setup'!$H$11&lt;&gt;"",'Debt Setup'!$H$11&lt;'Debt Setup'!$H$10),MAX(0,M100+J101-K101),0)+IF(AND('Debt Setup'!$H$12&lt;&gt;"",'Debt Setup'!$H$12&lt;'Debt Setup'!$H$10),MAX(0,Q100+N101-O101),0)+IF(AND('Debt Setup'!$H$13&lt;&gt;"",'Debt Setup'!$H$13&lt;'Debt Setup'!$H$10),MAX(0,U100+R101-S101),0)+IF(AND('Debt Setup'!$H$14&lt;&gt;"",'Debt Setup'!$H$14&lt;'Debt Setup'!$H$10),MAX(0,Y100+V101-W101),0)+IF(AND('Debt Setup'!$H$15&lt;&gt;"",'Debt Setup'!$H$15&lt;'Debt Setup'!$H$10),MAX(0,AC100+Z101-AA101),0)+IF(AND('Debt Setup'!$H$16&lt;&gt;"",'Debt Setup'!$H$16&lt;'Debt Setup'!$H$10),MAX(0,AG100+AD101-AE101),0)+IF(AND('Debt Setup'!$H$17&lt;&gt;"",'Debt Setup'!$H$17&lt;'Debt Setup'!$H$10),MAX(0,AK100+AH101-AI101),0)+IF(AND('Debt Setup'!$H$18&lt;&gt;"",'Debt Setup'!$H$18&lt;'Debt Setup'!$H$10),MAX(0,AO100+AL101-AM101),0)+IF(AND('Debt Setup'!$H$19&lt;&gt;"",'Debt Setup'!$H$19&lt;'Debt Setup'!$H$10),MAX(0,AS100+AP101-AQ101),0)+IF(AND('Debt Setup'!$H$20&lt;&gt;"",'Debt Setup'!$H$20&lt;'Debt Setup'!$H$10),MAX(0,AW100+AT101-AU101),0)+IF(AND('Debt Setup'!$H$21&lt;&gt;"",'Debt Setup'!$H$21&lt;'Debt Setup'!$H$10),MAX(0,BA100+AX101-AY101),0))))))</x:f>
      </x:c>
      <x:c r="I101" s="54" t="str">
        <x:f>IF('Debt Setup'!$F$3=0,"",MAX(0,I100+F101-G101-H101))</x:f>
      </x:c>
      <x:c r="J101" s="54" t="str">
        <x:f>IF('Debt Setup'!$F$3=0,"",IF(M100&lt;=0,0,M100*'Debt Setup'!$D$11/100/12))</x:f>
      </x:c>
      <x:c r="K101" s="54" t="str">
        <x:f>IF('Debt Setup'!$F$3=0,"",IF('Debt Setup'!$H$11="",0,MIN('Debt Setup'!$E$11,MAX(0,M100+J101))))</x:f>
      </x:c>
      <x:c r="L101" s="54" t="str">
        <x:f>IF('Debt Setup'!$F$3=0,"",IF('Debt Setup'!$H$11="",0,MIN(MAX(0,M100+J101-K101),MAX(0,'Debt Setup'!$F$5-(G101+K101+O101+S101+W101+AA101+AE101+AI101+AM101+AQ101+AU101+AY101)-(IF(AND('Debt Setup'!$H$10&lt;&gt;"",'Debt Setup'!$H$10&lt;'Debt Setup'!$H$11),MAX(0,I100+F101-G101),0)+IF(AND('Debt Setup'!$H$11&lt;&gt;"",'Debt Setup'!$H$11&lt;'Debt Setup'!$H$11),MAX(0,M100+J101-K101),0)+IF(AND('Debt Setup'!$H$12&lt;&gt;"",'Debt Setup'!$H$12&lt;'Debt Setup'!$H$11),MAX(0,Q100+N101-O101),0)+IF(AND('Debt Setup'!$H$13&lt;&gt;"",'Debt Setup'!$H$13&lt;'Debt Setup'!$H$11),MAX(0,U100+R101-S101),0)+IF(AND('Debt Setup'!$H$14&lt;&gt;"",'Debt Setup'!$H$14&lt;'Debt Setup'!$H$11),MAX(0,Y100+V101-W101),0)+IF(AND('Debt Setup'!$H$15&lt;&gt;"",'Debt Setup'!$H$15&lt;'Debt Setup'!$H$11),MAX(0,AC100+Z101-AA101),0)+IF(AND('Debt Setup'!$H$16&lt;&gt;"",'Debt Setup'!$H$16&lt;'Debt Setup'!$H$11),MAX(0,AG100+AD101-AE101),0)+IF(AND('Debt Setup'!$H$17&lt;&gt;"",'Debt Setup'!$H$17&lt;'Debt Setup'!$H$11),MAX(0,AK100+AH101-AI101),0)+IF(AND('Debt Setup'!$H$18&lt;&gt;"",'Debt Setup'!$H$18&lt;'Debt Setup'!$H$11),MAX(0,AO100+AL101-AM101),0)+IF(AND('Debt Setup'!$H$19&lt;&gt;"",'Debt Setup'!$H$19&lt;'Debt Setup'!$H$11),MAX(0,AS100+AP101-AQ101),0)+IF(AND('Debt Setup'!$H$20&lt;&gt;"",'Debt Setup'!$H$20&lt;'Debt Setup'!$H$11),MAX(0,AW100+AT101-AU101),0)+IF(AND('Debt Setup'!$H$21&lt;&gt;"",'Debt Setup'!$H$21&lt;'Debt Setup'!$H$11),MAX(0,BA100+AX101-AY101),0))))))</x:f>
      </x:c>
      <x:c r="M101" s="54" t="str">
        <x:f>IF('Debt Setup'!$F$3=0,"",MAX(0,M100+J101-K101-L101))</x:f>
      </x:c>
      <x:c r="N101" s="54" t="str">
        <x:f>IF('Debt Setup'!$F$3=0,"",IF(Q100&lt;=0,0,Q100*'Debt Setup'!$D$12/100/12))</x:f>
      </x:c>
      <x:c r="O101" s="54" t="str">
        <x:f>IF('Debt Setup'!$F$3=0,"",IF('Debt Setup'!$H$12="",0,MIN('Debt Setup'!$E$12,MAX(0,Q100+N101))))</x:f>
      </x:c>
      <x:c r="P101" s="54" t="str">
        <x:f>IF('Debt Setup'!$F$3=0,"",IF('Debt Setup'!$H$12="",0,MIN(MAX(0,Q100+N101-O101),MAX(0,'Debt Setup'!$F$5-(G101+K101+O101+S101+W101+AA101+AE101+AI101+AM101+AQ101+AU101+AY101)-(IF(AND('Debt Setup'!$H$10&lt;&gt;"",'Debt Setup'!$H$10&lt;'Debt Setup'!$H$12),MAX(0,I100+F101-G101),0)+IF(AND('Debt Setup'!$H$11&lt;&gt;"",'Debt Setup'!$H$11&lt;'Debt Setup'!$H$12),MAX(0,M100+J101-K101),0)+IF(AND('Debt Setup'!$H$12&lt;&gt;"",'Debt Setup'!$H$12&lt;'Debt Setup'!$H$12),MAX(0,Q100+N101-O101),0)+IF(AND('Debt Setup'!$H$13&lt;&gt;"",'Debt Setup'!$H$13&lt;'Debt Setup'!$H$12),MAX(0,U100+R101-S101),0)+IF(AND('Debt Setup'!$H$14&lt;&gt;"",'Debt Setup'!$H$14&lt;'Debt Setup'!$H$12),MAX(0,Y100+V101-W101),0)+IF(AND('Debt Setup'!$H$15&lt;&gt;"",'Debt Setup'!$H$15&lt;'Debt Setup'!$H$12),MAX(0,AC100+Z101-AA101),0)+IF(AND('Debt Setup'!$H$16&lt;&gt;"",'Debt Setup'!$H$16&lt;'Debt Setup'!$H$12),MAX(0,AG100+AD101-AE101),0)+IF(AND('Debt Setup'!$H$17&lt;&gt;"",'Debt Setup'!$H$17&lt;'Debt Setup'!$H$12),MAX(0,AK100+AH101-AI101),0)+IF(AND('Debt Setup'!$H$18&lt;&gt;"",'Debt Setup'!$H$18&lt;'Debt Setup'!$H$12),MAX(0,AO100+AL101-AM101),0)+IF(AND('Debt Setup'!$H$19&lt;&gt;"",'Debt Setup'!$H$19&lt;'Debt Setup'!$H$12),MAX(0,AS100+AP101-AQ101),0)+IF(AND('Debt Setup'!$H$20&lt;&gt;"",'Debt Setup'!$H$20&lt;'Debt Setup'!$H$12),MAX(0,AW100+AT101-AU101),0)+IF(AND('Debt Setup'!$H$21&lt;&gt;"",'Debt Setup'!$H$21&lt;'Debt Setup'!$H$12),MAX(0,BA100+AX101-AY101),0))))))</x:f>
      </x:c>
      <x:c r="Q101" s="54" t="str">
        <x:f>IF('Debt Setup'!$F$3=0,"",MAX(0,Q100+N101-O101-P101))</x:f>
      </x:c>
      <x:c r="R101" s="54" t="str">
        <x:f>IF('Debt Setup'!$F$3=0,"",IF(U100&lt;=0,0,U100*'Debt Setup'!$D$13/100/12))</x:f>
      </x:c>
      <x:c r="S101" s="54" t="str">
        <x:f>IF('Debt Setup'!$F$3=0,"",IF('Debt Setup'!$H$13="",0,MIN('Debt Setup'!$E$13,MAX(0,U100+R101))))</x:f>
      </x:c>
      <x:c r="T101" s="54" t="str">
        <x:f>IF('Debt Setup'!$F$3=0,"",IF('Debt Setup'!$H$13="",0,MIN(MAX(0,U100+R101-S101),MAX(0,'Debt Setup'!$F$5-(G101+K101+O101+S101+W101+AA101+AE101+AI101+AM101+AQ101+AU101+AY101)-(IF(AND('Debt Setup'!$H$10&lt;&gt;"",'Debt Setup'!$H$10&lt;'Debt Setup'!$H$13),MAX(0,I100+F101-G101),0)+IF(AND('Debt Setup'!$H$11&lt;&gt;"",'Debt Setup'!$H$11&lt;'Debt Setup'!$H$13),MAX(0,M100+J101-K101),0)+IF(AND('Debt Setup'!$H$12&lt;&gt;"",'Debt Setup'!$H$12&lt;'Debt Setup'!$H$13),MAX(0,Q100+N101-O101),0)+IF(AND('Debt Setup'!$H$13&lt;&gt;"",'Debt Setup'!$H$13&lt;'Debt Setup'!$H$13),MAX(0,U100+R101-S101),0)+IF(AND('Debt Setup'!$H$14&lt;&gt;"",'Debt Setup'!$H$14&lt;'Debt Setup'!$H$13),MAX(0,Y100+V101-W101),0)+IF(AND('Debt Setup'!$H$15&lt;&gt;"",'Debt Setup'!$H$15&lt;'Debt Setup'!$H$13),MAX(0,AC100+Z101-AA101),0)+IF(AND('Debt Setup'!$H$16&lt;&gt;"",'Debt Setup'!$H$16&lt;'Debt Setup'!$H$13),MAX(0,AG100+AD101-AE101),0)+IF(AND('Debt Setup'!$H$17&lt;&gt;"",'Debt Setup'!$H$17&lt;'Debt Setup'!$H$13),MAX(0,AK100+AH101-AI101),0)+IF(AND('Debt Setup'!$H$18&lt;&gt;"",'Debt Setup'!$H$18&lt;'Debt Setup'!$H$13),MAX(0,AO100+AL101-AM101),0)+IF(AND('Debt Setup'!$H$19&lt;&gt;"",'Debt Setup'!$H$19&lt;'Debt Setup'!$H$13),MAX(0,AS100+AP101-AQ101),0)+IF(AND('Debt Setup'!$H$20&lt;&gt;"",'Debt Setup'!$H$20&lt;'Debt Setup'!$H$13),MAX(0,AW100+AT101-AU101),0)+IF(AND('Debt Setup'!$H$21&lt;&gt;"",'Debt Setup'!$H$21&lt;'Debt Setup'!$H$13),MAX(0,BA100+AX101-AY101),0))))))</x:f>
      </x:c>
      <x:c r="U101" s="54" t="str">
        <x:f>IF('Debt Setup'!$F$3=0,"",MAX(0,U100+R101-S101-T101))</x:f>
      </x:c>
      <x:c r="V101" s="54" t="str">
        <x:f>IF('Debt Setup'!$F$3=0,"",IF(Y100&lt;=0,0,Y100*'Debt Setup'!$D$14/100/12))</x:f>
      </x:c>
      <x:c r="W101" s="54" t="str">
        <x:f>IF('Debt Setup'!$F$3=0,"",IF('Debt Setup'!$H$14="",0,MIN('Debt Setup'!$E$14,MAX(0,Y100+V101))))</x:f>
      </x:c>
      <x:c r="X101" s="54" t="str">
        <x:f>IF('Debt Setup'!$F$3=0,"",IF('Debt Setup'!$H$14="",0,MIN(MAX(0,Y100+V101-W101),MAX(0,'Debt Setup'!$F$5-(G101+K101+O101+S101+W101+AA101+AE101+AI101+AM101+AQ101+AU101+AY101)-(IF(AND('Debt Setup'!$H$10&lt;&gt;"",'Debt Setup'!$H$10&lt;'Debt Setup'!$H$14),MAX(0,I100+F101-G101),0)+IF(AND('Debt Setup'!$H$11&lt;&gt;"",'Debt Setup'!$H$11&lt;'Debt Setup'!$H$14),MAX(0,M100+J101-K101),0)+IF(AND('Debt Setup'!$H$12&lt;&gt;"",'Debt Setup'!$H$12&lt;'Debt Setup'!$H$14),MAX(0,Q100+N101-O101),0)+IF(AND('Debt Setup'!$H$13&lt;&gt;"",'Debt Setup'!$H$13&lt;'Debt Setup'!$H$14),MAX(0,U100+R101-S101),0)+IF(AND('Debt Setup'!$H$14&lt;&gt;"",'Debt Setup'!$H$14&lt;'Debt Setup'!$H$14),MAX(0,Y100+V101-W101),0)+IF(AND('Debt Setup'!$H$15&lt;&gt;"",'Debt Setup'!$H$15&lt;'Debt Setup'!$H$14),MAX(0,AC100+Z101-AA101),0)+IF(AND('Debt Setup'!$H$16&lt;&gt;"",'Debt Setup'!$H$16&lt;'Debt Setup'!$H$14),MAX(0,AG100+AD101-AE101),0)+IF(AND('Debt Setup'!$H$17&lt;&gt;"",'Debt Setup'!$H$17&lt;'Debt Setup'!$H$14),MAX(0,AK100+AH101-AI101),0)+IF(AND('Debt Setup'!$H$18&lt;&gt;"",'Debt Setup'!$H$18&lt;'Debt Setup'!$H$14),MAX(0,AO100+AL101-AM101),0)+IF(AND('Debt Setup'!$H$19&lt;&gt;"",'Debt Setup'!$H$19&lt;'Debt Setup'!$H$14),MAX(0,AS100+AP101-AQ101),0)+IF(AND('Debt Setup'!$H$20&lt;&gt;"",'Debt Setup'!$H$20&lt;'Debt Setup'!$H$14),MAX(0,AW100+AT101-AU101),0)+IF(AND('Debt Setup'!$H$21&lt;&gt;"",'Debt Setup'!$H$21&lt;'Debt Setup'!$H$14),MAX(0,BA100+AX101-AY101),0))))))</x:f>
      </x:c>
      <x:c r="Y101" s="54" t="str">
        <x:f>IF('Debt Setup'!$F$3=0,"",MAX(0,Y100+V101-W101-X101))</x:f>
      </x:c>
      <x:c r="Z101" s="54" t="str">
        <x:f>IF('Debt Setup'!$F$3=0,"",IF(AC100&lt;=0,0,AC100*'Debt Setup'!$D$15/100/12))</x:f>
      </x:c>
      <x:c r="AA101" s="54" t="str">
        <x:f>IF('Debt Setup'!$F$3=0,"",IF('Debt Setup'!$H$15="",0,MIN('Debt Setup'!$E$15,MAX(0,AC100+Z101))))</x:f>
      </x:c>
      <x:c r="AB101" s="54" t="str">
        <x:f>IF('Debt Setup'!$F$3=0,"",IF('Debt Setup'!$H$15="",0,MIN(MAX(0,AC100+Z101-AA101),MAX(0,'Debt Setup'!$F$5-(G101+K101+O101+S101+W101+AA101+AE101+AI101+AM101+AQ101+AU101+AY101)-(IF(AND('Debt Setup'!$H$10&lt;&gt;"",'Debt Setup'!$H$10&lt;'Debt Setup'!$H$15),MAX(0,I100+F101-G101),0)+IF(AND('Debt Setup'!$H$11&lt;&gt;"",'Debt Setup'!$H$11&lt;'Debt Setup'!$H$15),MAX(0,M100+J101-K101),0)+IF(AND('Debt Setup'!$H$12&lt;&gt;"",'Debt Setup'!$H$12&lt;'Debt Setup'!$H$15),MAX(0,Q100+N101-O101),0)+IF(AND('Debt Setup'!$H$13&lt;&gt;"",'Debt Setup'!$H$13&lt;'Debt Setup'!$H$15),MAX(0,U100+R101-S101),0)+IF(AND('Debt Setup'!$H$14&lt;&gt;"",'Debt Setup'!$H$14&lt;'Debt Setup'!$H$15),MAX(0,Y100+V101-W101),0)+IF(AND('Debt Setup'!$H$15&lt;&gt;"",'Debt Setup'!$H$15&lt;'Debt Setup'!$H$15),MAX(0,AC100+Z101-AA101),0)+IF(AND('Debt Setup'!$H$16&lt;&gt;"",'Debt Setup'!$H$16&lt;'Debt Setup'!$H$15),MAX(0,AG100+AD101-AE101),0)+IF(AND('Debt Setup'!$H$17&lt;&gt;"",'Debt Setup'!$H$17&lt;'Debt Setup'!$H$15),MAX(0,AK100+AH101-AI101),0)+IF(AND('Debt Setup'!$H$18&lt;&gt;"",'Debt Setup'!$H$18&lt;'Debt Setup'!$H$15),MAX(0,AO100+AL101-AM101),0)+IF(AND('Debt Setup'!$H$19&lt;&gt;"",'Debt Setup'!$H$19&lt;'Debt Setup'!$H$15),MAX(0,AS100+AP101-AQ101),0)+IF(AND('Debt Setup'!$H$20&lt;&gt;"",'Debt Setup'!$H$20&lt;'Debt Setup'!$H$15),MAX(0,AW100+AT101-AU101),0)+IF(AND('Debt Setup'!$H$21&lt;&gt;"",'Debt Setup'!$H$21&lt;'Debt Setup'!$H$15),MAX(0,BA100+AX101-AY101),0))))))</x:f>
      </x:c>
      <x:c r="AC101" s="54" t="str">
        <x:f>IF('Debt Setup'!$F$3=0,"",MAX(0,AC100+Z101-AA101-AB101))</x:f>
      </x:c>
      <x:c r="AD101" s="54" t="str">
        <x:f>IF('Debt Setup'!$F$3=0,"",IF(AG100&lt;=0,0,AG100*'Debt Setup'!$D$16/100/12))</x:f>
      </x:c>
      <x:c r="AE101" s="54" t="str">
        <x:f>IF('Debt Setup'!$F$3=0,"",IF('Debt Setup'!$H$16="",0,MIN('Debt Setup'!$E$16,MAX(0,AG100+AD101))))</x:f>
      </x:c>
      <x:c r="AF101" s="54" t="str">
        <x:f>IF('Debt Setup'!$F$3=0,"",IF('Debt Setup'!$H$16="",0,MIN(MAX(0,AG100+AD101-AE101),MAX(0,'Debt Setup'!$F$5-(G101+K101+O101+S101+W101+AA101+AE101+AI101+AM101+AQ101+AU101+AY101)-(IF(AND('Debt Setup'!$H$10&lt;&gt;"",'Debt Setup'!$H$10&lt;'Debt Setup'!$H$16),MAX(0,I100+F101-G101),0)+IF(AND('Debt Setup'!$H$11&lt;&gt;"",'Debt Setup'!$H$11&lt;'Debt Setup'!$H$16),MAX(0,M100+J101-K101),0)+IF(AND('Debt Setup'!$H$12&lt;&gt;"",'Debt Setup'!$H$12&lt;'Debt Setup'!$H$16),MAX(0,Q100+N101-O101),0)+IF(AND('Debt Setup'!$H$13&lt;&gt;"",'Debt Setup'!$H$13&lt;'Debt Setup'!$H$16),MAX(0,U100+R101-S101),0)+IF(AND('Debt Setup'!$H$14&lt;&gt;"",'Debt Setup'!$H$14&lt;'Debt Setup'!$H$16),MAX(0,Y100+V101-W101),0)+IF(AND('Debt Setup'!$H$15&lt;&gt;"",'Debt Setup'!$H$15&lt;'Debt Setup'!$H$16),MAX(0,AC100+Z101-AA101),0)+IF(AND('Debt Setup'!$H$16&lt;&gt;"",'Debt Setup'!$H$16&lt;'Debt Setup'!$H$16),MAX(0,AG100+AD101-AE101),0)+IF(AND('Debt Setup'!$H$17&lt;&gt;"",'Debt Setup'!$H$17&lt;'Debt Setup'!$H$16),MAX(0,AK100+AH101-AI101),0)+IF(AND('Debt Setup'!$H$18&lt;&gt;"",'Debt Setup'!$H$18&lt;'Debt Setup'!$H$16),MAX(0,AO100+AL101-AM101),0)+IF(AND('Debt Setup'!$H$19&lt;&gt;"",'Debt Setup'!$H$19&lt;'Debt Setup'!$H$16),MAX(0,AS100+AP101-AQ101),0)+IF(AND('Debt Setup'!$H$20&lt;&gt;"",'Debt Setup'!$H$20&lt;'Debt Setup'!$H$16),MAX(0,AW100+AT101-AU101),0)+IF(AND('Debt Setup'!$H$21&lt;&gt;"",'Debt Setup'!$H$21&lt;'Debt Setup'!$H$16),MAX(0,BA100+AX101-AY101),0))))))</x:f>
      </x:c>
      <x:c r="AG101" s="54" t="str">
        <x:f>IF('Debt Setup'!$F$3=0,"",MAX(0,AG100+AD101-AE101-AF101))</x:f>
      </x:c>
      <x:c r="AH101" s="54" t="str">
        <x:f>IF('Debt Setup'!$F$3=0,"",IF(AK100&lt;=0,0,AK100*'Debt Setup'!$D$17/100/12))</x:f>
      </x:c>
      <x:c r="AI101" s="54" t="str">
        <x:f>IF('Debt Setup'!$F$3=0,"",IF('Debt Setup'!$H$17="",0,MIN('Debt Setup'!$E$17,MAX(0,AK100+AH101))))</x:f>
      </x:c>
      <x:c r="AJ101" s="54" t="str">
        <x:f>IF('Debt Setup'!$F$3=0,"",IF('Debt Setup'!$H$17="",0,MIN(MAX(0,AK100+AH101-AI101),MAX(0,'Debt Setup'!$F$5-(G101+K101+O101+S101+W101+AA101+AE101+AI101+AM101+AQ101+AU101+AY101)-(IF(AND('Debt Setup'!$H$10&lt;&gt;"",'Debt Setup'!$H$10&lt;'Debt Setup'!$H$17),MAX(0,I100+F101-G101),0)+IF(AND('Debt Setup'!$H$11&lt;&gt;"",'Debt Setup'!$H$11&lt;'Debt Setup'!$H$17),MAX(0,M100+J101-K101),0)+IF(AND('Debt Setup'!$H$12&lt;&gt;"",'Debt Setup'!$H$12&lt;'Debt Setup'!$H$17),MAX(0,Q100+N101-O101),0)+IF(AND('Debt Setup'!$H$13&lt;&gt;"",'Debt Setup'!$H$13&lt;'Debt Setup'!$H$17),MAX(0,U100+R101-S101),0)+IF(AND('Debt Setup'!$H$14&lt;&gt;"",'Debt Setup'!$H$14&lt;'Debt Setup'!$H$17),MAX(0,Y100+V101-W101),0)+IF(AND('Debt Setup'!$H$15&lt;&gt;"",'Debt Setup'!$H$15&lt;'Debt Setup'!$H$17),MAX(0,AC100+Z101-AA101),0)+IF(AND('Debt Setup'!$H$16&lt;&gt;"",'Debt Setup'!$H$16&lt;'Debt Setup'!$H$17),MAX(0,AG100+AD101-AE101),0)+IF(AND('Debt Setup'!$H$17&lt;&gt;"",'Debt Setup'!$H$17&lt;'Debt Setup'!$H$17),MAX(0,AK100+AH101-AI101),0)+IF(AND('Debt Setup'!$H$18&lt;&gt;"",'Debt Setup'!$H$18&lt;'Debt Setup'!$H$17),MAX(0,AO100+AL101-AM101),0)+IF(AND('Debt Setup'!$H$19&lt;&gt;"",'Debt Setup'!$H$19&lt;'Debt Setup'!$H$17),MAX(0,AS100+AP101-AQ101),0)+IF(AND('Debt Setup'!$H$20&lt;&gt;"",'Debt Setup'!$H$20&lt;'Debt Setup'!$H$17),MAX(0,AW100+AT101-AU101),0)+IF(AND('Debt Setup'!$H$21&lt;&gt;"",'Debt Setup'!$H$21&lt;'Debt Setup'!$H$17),MAX(0,BA100+AX101-AY101),0))))))</x:f>
      </x:c>
      <x:c r="AK101" s="54" t="str">
        <x:f>IF('Debt Setup'!$F$3=0,"",MAX(0,AK100+AH101-AI101-AJ101))</x:f>
      </x:c>
      <x:c r="AL101" s="54" t="str">
        <x:f>IF('Debt Setup'!$F$3=0,"",IF(AO100&lt;=0,0,AO100*'Debt Setup'!$D$18/100/12))</x:f>
      </x:c>
      <x:c r="AM101" s="54" t="str">
        <x:f>IF('Debt Setup'!$F$3=0,"",IF('Debt Setup'!$H$18="",0,MIN('Debt Setup'!$E$18,MAX(0,AO100+AL101))))</x:f>
      </x:c>
      <x:c r="AN101" s="54" t="str">
        <x:f>IF('Debt Setup'!$F$3=0,"",IF('Debt Setup'!$H$18="",0,MIN(MAX(0,AO100+AL101-AM101),MAX(0,'Debt Setup'!$F$5-(G101+K101+O101+S101+W101+AA101+AE101+AI101+AM101+AQ101+AU101+AY101)-(IF(AND('Debt Setup'!$H$10&lt;&gt;"",'Debt Setup'!$H$10&lt;'Debt Setup'!$H$18),MAX(0,I100+F101-G101),0)+IF(AND('Debt Setup'!$H$11&lt;&gt;"",'Debt Setup'!$H$11&lt;'Debt Setup'!$H$18),MAX(0,M100+J101-K101),0)+IF(AND('Debt Setup'!$H$12&lt;&gt;"",'Debt Setup'!$H$12&lt;'Debt Setup'!$H$18),MAX(0,Q100+N101-O101),0)+IF(AND('Debt Setup'!$H$13&lt;&gt;"",'Debt Setup'!$H$13&lt;'Debt Setup'!$H$18),MAX(0,U100+R101-S101),0)+IF(AND('Debt Setup'!$H$14&lt;&gt;"",'Debt Setup'!$H$14&lt;'Debt Setup'!$H$18),MAX(0,Y100+V101-W101),0)+IF(AND('Debt Setup'!$H$15&lt;&gt;"",'Debt Setup'!$H$15&lt;'Debt Setup'!$H$18),MAX(0,AC100+Z101-AA101),0)+IF(AND('Debt Setup'!$H$16&lt;&gt;"",'Debt Setup'!$H$16&lt;'Debt Setup'!$H$18),MAX(0,AG100+AD101-AE101),0)+IF(AND('Debt Setup'!$H$17&lt;&gt;"",'Debt Setup'!$H$17&lt;'Debt Setup'!$H$18),MAX(0,AK100+AH101-AI101),0)+IF(AND('Debt Setup'!$H$18&lt;&gt;"",'Debt Setup'!$H$18&lt;'Debt Setup'!$H$18),MAX(0,AO100+AL101-AM101),0)+IF(AND('Debt Setup'!$H$19&lt;&gt;"",'Debt Setup'!$H$19&lt;'Debt Setup'!$H$18),MAX(0,AS100+AP101-AQ101),0)+IF(AND('Debt Setup'!$H$20&lt;&gt;"",'Debt Setup'!$H$20&lt;'Debt Setup'!$H$18),MAX(0,AW100+AT101-AU101),0)+IF(AND('Debt Setup'!$H$21&lt;&gt;"",'Debt Setup'!$H$21&lt;'Debt Setup'!$H$18),MAX(0,BA100+AX101-AY101),0))))))</x:f>
      </x:c>
      <x:c r="AO101" s="54" t="str">
        <x:f>IF('Debt Setup'!$F$3=0,"",MAX(0,AO100+AL101-AM101-AN101))</x:f>
      </x:c>
      <x:c r="AP101" s="54" t="str">
        <x:f>IF('Debt Setup'!$F$3=0,"",IF(AS100&lt;=0,0,AS100*'Debt Setup'!$D$19/100/12))</x:f>
      </x:c>
      <x:c r="AQ101" s="54" t="str">
        <x:f>IF('Debt Setup'!$F$3=0,"",IF('Debt Setup'!$H$19="",0,MIN('Debt Setup'!$E$19,MAX(0,AS100+AP101))))</x:f>
      </x:c>
      <x:c r="AR101" s="54" t="str">
        <x:f>IF('Debt Setup'!$F$3=0,"",IF('Debt Setup'!$H$19="",0,MIN(MAX(0,AS100+AP101-AQ101),MAX(0,'Debt Setup'!$F$5-(G101+K101+O101+S101+W101+AA101+AE101+AI101+AM101+AQ101+AU101+AY101)-(IF(AND('Debt Setup'!$H$10&lt;&gt;"",'Debt Setup'!$H$10&lt;'Debt Setup'!$H$19),MAX(0,I100+F101-G101),0)+IF(AND('Debt Setup'!$H$11&lt;&gt;"",'Debt Setup'!$H$11&lt;'Debt Setup'!$H$19),MAX(0,M100+J101-K101),0)+IF(AND('Debt Setup'!$H$12&lt;&gt;"",'Debt Setup'!$H$12&lt;'Debt Setup'!$H$19),MAX(0,Q100+N101-O101),0)+IF(AND('Debt Setup'!$H$13&lt;&gt;"",'Debt Setup'!$H$13&lt;'Debt Setup'!$H$19),MAX(0,U100+R101-S101),0)+IF(AND('Debt Setup'!$H$14&lt;&gt;"",'Debt Setup'!$H$14&lt;'Debt Setup'!$H$19),MAX(0,Y100+V101-W101),0)+IF(AND('Debt Setup'!$H$15&lt;&gt;"",'Debt Setup'!$H$15&lt;'Debt Setup'!$H$19),MAX(0,AC100+Z101-AA101),0)+IF(AND('Debt Setup'!$H$16&lt;&gt;"",'Debt Setup'!$H$16&lt;'Debt Setup'!$H$19),MAX(0,AG100+AD101-AE101),0)+IF(AND('Debt Setup'!$H$17&lt;&gt;"",'Debt Setup'!$H$17&lt;'Debt Setup'!$H$19),MAX(0,AK100+AH101-AI101),0)+IF(AND('Debt Setup'!$H$18&lt;&gt;"",'Debt Setup'!$H$18&lt;'Debt Setup'!$H$19),MAX(0,AO100+AL101-AM101),0)+IF(AND('Debt Setup'!$H$19&lt;&gt;"",'Debt Setup'!$H$19&lt;'Debt Setup'!$H$19),MAX(0,AS100+AP101-AQ101),0)+IF(AND('Debt Setup'!$H$20&lt;&gt;"",'Debt Setup'!$H$20&lt;'Debt Setup'!$H$19),MAX(0,AW100+AT101-AU101),0)+IF(AND('Debt Setup'!$H$21&lt;&gt;"",'Debt Setup'!$H$21&lt;'Debt Setup'!$H$19),MAX(0,BA100+AX101-AY101),0))))))</x:f>
      </x:c>
      <x:c r="AS101" s="54" t="str">
        <x:f>IF('Debt Setup'!$F$3=0,"",MAX(0,AS100+AP101-AQ101-AR101))</x:f>
      </x:c>
      <x:c r="AT101" s="54" t="str">
        <x:f>IF('Debt Setup'!$F$3=0,"",IF(AW100&lt;=0,0,AW100*'Debt Setup'!$D$20/100/12))</x:f>
      </x:c>
      <x:c r="AU101" s="54" t="str">
        <x:f>IF('Debt Setup'!$F$3=0,"",IF('Debt Setup'!$H$20="",0,MIN('Debt Setup'!$E$20,MAX(0,AW100+AT101))))</x:f>
      </x:c>
      <x:c r="AV101" s="54" t="str">
        <x:f>IF('Debt Setup'!$F$3=0,"",IF('Debt Setup'!$H$20="",0,MIN(MAX(0,AW100+AT101-AU101),MAX(0,'Debt Setup'!$F$5-(G101+K101+O101+S101+W101+AA101+AE101+AI101+AM101+AQ101+AU101+AY101)-(IF(AND('Debt Setup'!$H$10&lt;&gt;"",'Debt Setup'!$H$10&lt;'Debt Setup'!$H$20),MAX(0,I100+F101-G101),0)+IF(AND('Debt Setup'!$H$11&lt;&gt;"",'Debt Setup'!$H$11&lt;'Debt Setup'!$H$20),MAX(0,M100+J101-K101),0)+IF(AND('Debt Setup'!$H$12&lt;&gt;"",'Debt Setup'!$H$12&lt;'Debt Setup'!$H$20),MAX(0,Q100+N101-O101),0)+IF(AND('Debt Setup'!$H$13&lt;&gt;"",'Debt Setup'!$H$13&lt;'Debt Setup'!$H$20),MAX(0,U100+R101-S101),0)+IF(AND('Debt Setup'!$H$14&lt;&gt;"",'Debt Setup'!$H$14&lt;'Debt Setup'!$H$20),MAX(0,Y100+V101-W101),0)+IF(AND('Debt Setup'!$H$15&lt;&gt;"",'Debt Setup'!$H$15&lt;'Debt Setup'!$H$20),MAX(0,AC100+Z101-AA101),0)+IF(AND('Debt Setup'!$H$16&lt;&gt;"",'Debt Setup'!$H$16&lt;'Debt Setup'!$H$20),MAX(0,AG100+AD101-AE101),0)+IF(AND('Debt Setup'!$H$17&lt;&gt;"",'Debt Setup'!$H$17&lt;'Debt Setup'!$H$20),MAX(0,AK100+AH101-AI101),0)+IF(AND('Debt Setup'!$H$18&lt;&gt;"",'Debt Setup'!$H$18&lt;'Debt Setup'!$H$20),MAX(0,AO100+AL101-AM101),0)+IF(AND('Debt Setup'!$H$19&lt;&gt;"",'Debt Setup'!$H$19&lt;'Debt Setup'!$H$20),MAX(0,AS100+AP101-AQ101),0)+IF(AND('Debt Setup'!$H$20&lt;&gt;"",'Debt Setup'!$H$20&lt;'Debt Setup'!$H$20),MAX(0,AW100+AT101-AU101),0)+IF(AND('Debt Setup'!$H$21&lt;&gt;"",'Debt Setup'!$H$21&lt;'Debt Setup'!$H$20),MAX(0,BA100+AX101-AY101),0))))))</x:f>
      </x:c>
      <x:c r="AW101" s="54" t="str">
        <x:f>IF('Debt Setup'!$F$3=0,"",MAX(0,AW100+AT101-AU101-AV101))</x:f>
      </x:c>
      <x:c r="AX101" s="54" t="str">
        <x:f>IF('Debt Setup'!$F$3=0,"",IF(BA100&lt;=0,0,BA100*'Debt Setup'!$D$21/100/12))</x:f>
      </x:c>
      <x:c r="AY101" s="54" t="str">
        <x:f>IF('Debt Setup'!$F$3=0,"",IF('Debt Setup'!$H$21="",0,MIN('Debt Setup'!$E$21,MAX(0,BA100+AX101))))</x:f>
      </x:c>
      <x:c r="AZ101" s="54" t="str">
        <x:f>IF('Debt Setup'!$F$3=0,"",IF('Debt Setup'!$H$21="",0,MIN(MAX(0,BA100+AX101-AY101),MAX(0,'Debt Setup'!$F$5-(G101+K101+O101+S101+W101+AA101+AE101+AI101+AM101+AQ101+AU101+AY101)-(IF(AND('Debt Setup'!$H$10&lt;&gt;"",'Debt Setup'!$H$10&lt;'Debt Setup'!$H$21),MAX(0,I100+F101-G101),0)+IF(AND('Debt Setup'!$H$11&lt;&gt;"",'Debt Setup'!$H$11&lt;'Debt Setup'!$H$21),MAX(0,M100+J101-K101),0)+IF(AND('Debt Setup'!$H$12&lt;&gt;"",'Debt Setup'!$H$12&lt;'Debt Setup'!$H$21),MAX(0,Q100+N101-O101),0)+IF(AND('Debt Setup'!$H$13&lt;&gt;"",'Debt Setup'!$H$13&lt;'Debt Setup'!$H$21),MAX(0,U100+R101-S101),0)+IF(AND('Debt Setup'!$H$14&lt;&gt;"",'Debt Setup'!$H$14&lt;'Debt Setup'!$H$21),MAX(0,Y100+V101-W101),0)+IF(AND('Debt Setup'!$H$15&lt;&gt;"",'Debt Setup'!$H$15&lt;'Debt Setup'!$H$21),MAX(0,AC100+Z101-AA101),0)+IF(AND('Debt Setup'!$H$16&lt;&gt;"",'Debt Setup'!$H$16&lt;'Debt Setup'!$H$21),MAX(0,AG100+AD101-AE101),0)+IF(AND('Debt Setup'!$H$17&lt;&gt;"",'Debt Setup'!$H$17&lt;'Debt Setup'!$H$21),MAX(0,AK100+AH101-AI101),0)+IF(AND('Debt Setup'!$H$18&lt;&gt;"",'Debt Setup'!$H$18&lt;'Debt Setup'!$H$21),MAX(0,AO100+AL101-AM101),0)+IF(AND('Debt Setup'!$H$19&lt;&gt;"",'Debt Setup'!$H$19&lt;'Debt Setup'!$H$21),MAX(0,AS100+AP101-AQ101),0)+IF(AND('Debt Setup'!$H$20&lt;&gt;"",'Debt Setup'!$H$20&lt;'Debt Setup'!$H$21),MAX(0,AW100+AT101-AU101),0)+IF(AND('Debt Setup'!$H$21&lt;&gt;"",'Debt Setup'!$H$21&lt;'Debt Setup'!$H$21),MAX(0,BA100+AX101-AY101),0))))))</x:f>
      </x:c>
      <x:c r="BA101" s="54" t="str">
        <x:f>IF('Debt Setup'!$F$3=0,"",MAX(0,BA100+AX101-AY101-AZ101))</x:f>
      </x:c>
    </x:row>
    <x:row r="102">
      <x:c r="A102" t="n">
        <x:v>97</x:v>
      </x:c>
      <x:c r="B102" s="86" t="str">
        <x:f>IF('Debt Setup'!$F$3=0,"",DATE(YEAR('Debt Setup'!$B$6),MONTH('Debt Setup'!$B$6)+A102-1,1))</x:f>
      </x:c>
      <x:c r="C102" s="54" t="str">
        <x:f>IF('Debt Setup'!$F$3=0,"",I102+M102+Q102+U102+Y102+AC102+AG102+AK102+AO102+AS102+AW102+BA102)</x:f>
      </x:c>
      <x:c r="D102" s="54" t="str">
        <x:f>IF('Debt Setup'!$F$3=0,"",G102+H102+K102+L102+O102+P102+S102+T102+W102+X102+AA102+AB102+AE102+AF102+AI102+AJ102+AM102+AN102+AQ102+AR102+AU102+AV102+AY102+AZ102)</x:f>
      </x:c>
      <x:c r="E102" s="54" t="str">
        <x:f>IF('Debt Setup'!$F$3=0,"",F102+J102+N102+R102+V102+Z102+AD102+AH102+AL102+AP102+AT102+AX102)</x:f>
      </x:c>
      <x:c r="F102" s="54" t="str">
        <x:f>IF('Debt Setup'!$F$3=0,"",IF(I101&lt;=0,0,I101*'Debt Setup'!$D$10/100/12))</x:f>
      </x:c>
      <x:c r="G102" s="54" t="str">
        <x:f>IF('Debt Setup'!$F$3=0,"",IF('Debt Setup'!$H$10="",0,MIN('Debt Setup'!$E$10,MAX(0,I101+F102))))</x:f>
      </x:c>
      <x:c r="H102" s="54" t="str">
        <x:f>IF('Debt Setup'!$F$3=0,"",IF('Debt Setup'!$H$10="",0,MIN(MAX(0,I101+F102-G102),MAX(0,'Debt Setup'!$F$5-(G102+K102+O102+S102+W102+AA102+AE102+AI102+AM102+AQ102+AU102+AY102)-(IF(AND('Debt Setup'!$H$10&lt;&gt;"",'Debt Setup'!$H$10&lt;'Debt Setup'!$H$10),MAX(0,I101+F102-G102),0)+IF(AND('Debt Setup'!$H$11&lt;&gt;"",'Debt Setup'!$H$11&lt;'Debt Setup'!$H$10),MAX(0,M101+J102-K102),0)+IF(AND('Debt Setup'!$H$12&lt;&gt;"",'Debt Setup'!$H$12&lt;'Debt Setup'!$H$10),MAX(0,Q101+N102-O102),0)+IF(AND('Debt Setup'!$H$13&lt;&gt;"",'Debt Setup'!$H$13&lt;'Debt Setup'!$H$10),MAX(0,U101+R102-S102),0)+IF(AND('Debt Setup'!$H$14&lt;&gt;"",'Debt Setup'!$H$14&lt;'Debt Setup'!$H$10),MAX(0,Y101+V102-W102),0)+IF(AND('Debt Setup'!$H$15&lt;&gt;"",'Debt Setup'!$H$15&lt;'Debt Setup'!$H$10),MAX(0,AC101+Z102-AA102),0)+IF(AND('Debt Setup'!$H$16&lt;&gt;"",'Debt Setup'!$H$16&lt;'Debt Setup'!$H$10),MAX(0,AG101+AD102-AE102),0)+IF(AND('Debt Setup'!$H$17&lt;&gt;"",'Debt Setup'!$H$17&lt;'Debt Setup'!$H$10),MAX(0,AK101+AH102-AI102),0)+IF(AND('Debt Setup'!$H$18&lt;&gt;"",'Debt Setup'!$H$18&lt;'Debt Setup'!$H$10),MAX(0,AO101+AL102-AM102),0)+IF(AND('Debt Setup'!$H$19&lt;&gt;"",'Debt Setup'!$H$19&lt;'Debt Setup'!$H$10),MAX(0,AS101+AP102-AQ102),0)+IF(AND('Debt Setup'!$H$20&lt;&gt;"",'Debt Setup'!$H$20&lt;'Debt Setup'!$H$10),MAX(0,AW101+AT102-AU102),0)+IF(AND('Debt Setup'!$H$21&lt;&gt;"",'Debt Setup'!$H$21&lt;'Debt Setup'!$H$10),MAX(0,BA101+AX102-AY102),0))))))</x:f>
      </x:c>
      <x:c r="I102" s="54" t="str">
        <x:f>IF('Debt Setup'!$F$3=0,"",MAX(0,I101+F102-G102-H102))</x:f>
      </x:c>
      <x:c r="J102" s="54" t="str">
        <x:f>IF('Debt Setup'!$F$3=0,"",IF(M101&lt;=0,0,M101*'Debt Setup'!$D$11/100/12))</x:f>
      </x:c>
      <x:c r="K102" s="54" t="str">
        <x:f>IF('Debt Setup'!$F$3=0,"",IF('Debt Setup'!$H$11="",0,MIN('Debt Setup'!$E$11,MAX(0,M101+J102))))</x:f>
      </x:c>
      <x:c r="L102" s="54" t="str">
        <x:f>IF('Debt Setup'!$F$3=0,"",IF('Debt Setup'!$H$11="",0,MIN(MAX(0,M101+J102-K102),MAX(0,'Debt Setup'!$F$5-(G102+K102+O102+S102+W102+AA102+AE102+AI102+AM102+AQ102+AU102+AY102)-(IF(AND('Debt Setup'!$H$10&lt;&gt;"",'Debt Setup'!$H$10&lt;'Debt Setup'!$H$11),MAX(0,I101+F102-G102),0)+IF(AND('Debt Setup'!$H$11&lt;&gt;"",'Debt Setup'!$H$11&lt;'Debt Setup'!$H$11),MAX(0,M101+J102-K102),0)+IF(AND('Debt Setup'!$H$12&lt;&gt;"",'Debt Setup'!$H$12&lt;'Debt Setup'!$H$11),MAX(0,Q101+N102-O102),0)+IF(AND('Debt Setup'!$H$13&lt;&gt;"",'Debt Setup'!$H$13&lt;'Debt Setup'!$H$11),MAX(0,U101+R102-S102),0)+IF(AND('Debt Setup'!$H$14&lt;&gt;"",'Debt Setup'!$H$14&lt;'Debt Setup'!$H$11),MAX(0,Y101+V102-W102),0)+IF(AND('Debt Setup'!$H$15&lt;&gt;"",'Debt Setup'!$H$15&lt;'Debt Setup'!$H$11),MAX(0,AC101+Z102-AA102),0)+IF(AND('Debt Setup'!$H$16&lt;&gt;"",'Debt Setup'!$H$16&lt;'Debt Setup'!$H$11),MAX(0,AG101+AD102-AE102),0)+IF(AND('Debt Setup'!$H$17&lt;&gt;"",'Debt Setup'!$H$17&lt;'Debt Setup'!$H$11),MAX(0,AK101+AH102-AI102),0)+IF(AND('Debt Setup'!$H$18&lt;&gt;"",'Debt Setup'!$H$18&lt;'Debt Setup'!$H$11),MAX(0,AO101+AL102-AM102),0)+IF(AND('Debt Setup'!$H$19&lt;&gt;"",'Debt Setup'!$H$19&lt;'Debt Setup'!$H$11),MAX(0,AS101+AP102-AQ102),0)+IF(AND('Debt Setup'!$H$20&lt;&gt;"",'Debt Setup'!$H$20&lt;'Debt Setup'!$H$11),MAX(0,AW101+AT102-AU102),0)+IF(AND('Debt Setup'!$H$21&lt;&gt;"",'Debt Setup'!$H$21&lt;'Debt Setup'!$H$11),MAX(0,BA101+AX102-AY102),0))))))</x:f>
      </x:c>
      <x:c r="M102" s="54" t="str">
        <x:f>IF('Debt Setup'!$F$3=0,"",MAX(0,M101+J102-K102-L102))</x:f>
      </x:c>
      <x:c r="N102" s="54" t="str">
        <x:f>IF('Debt Setup'!$F$3=0,"",IF(Q101&lt;=0,0,Q101*'Debt Setup'!$D$12/100/12))</x:f>
      </x:c>
      <x:c r="O102" s="54" t="str">
        <x:f>IF('Debt Setup'!$F$3=0,"",IF('Debt Setup'!$H$12="",0,MIN('Debt Setup'!$E$12,MAX(0,Q101+N102))))</x:f>
      </x:c>
      <x:c r="P102" s="54" t="str">
        <x:f>IF('Debt Setup'!$F$3=0,"",IF('Debt Setup'!$H$12="",0,MIN(MAX(0,Q101+N102-O102),MAX(0,'Debt Setup'!$F$5-(G102+K102+O102+S102+W102+AA102+AE102+AI102+AM102+AQ102+AU102+AY102)-(IF(AND('Debt Setup'!$H$10&lt;&gt;"",'Debt Setup'!$H$10&lt;'Debt Setup'!$H$12),MAX(0,I101+F102-G102),0)+IF(AND('Debt Setup'!$H$11&lt;&gt;"",'Debt Setup'!$H$11&lt;'Debt Setup'!$H$12),MAX(0,M101+J102-K102),0)+IF(AND('Debt Setup'!$H$12&lt;&gt;"",'Debt Setup'!$H$12&lt;'Debt Setup'!$H$12),MAX(0,Q101+N102-O102),0)+IF(AND('Debt Setup'!$H$13&lt;&gt;"",'Debt Setup'!$H$13&lt;'Debt Setup'!$H$12),MAX(0,U101+R102-S102),0)+IF(AND('Debt Setup'!$H$14&lt;&gt;"",'Debt Setup'!$H$14&lt;'Debt Setup'!$H$12),MAX(0,Y101+V102-W102),0)+IF(AND('Debt Setup'!$H$15&lt;&gt;"",'Debt Setup'!$H$15&lt;'Debt Setup'!$H$12),MAX(0,AC101+Z102-AA102),0)+IF(AND('Debt Setup'!$H$16&lt;&gt;"",'Debt Setup'!$H$16&lt;'Debt Setup'!$H$12),MAX(0,AG101+AD102-AE102),0)+IF(AND('Debt Setup'!$H$17&lt;&gt;"",'Debt Setup'!$H$17&lt;'Debt Setup'!$H$12),MAX(0,AK101+AH102-AI102),0)+IF(AND('Debt Setup'!$H$18&lt;&gt;"",'Debt Setup'!$H$18&lt;'Debt Setup'!$H$12),MAX(0,AO101+AL102-AM102),0)+IF(AND('Debt Setup'!$H$19&lt;&gt;"",'Debt Setup'!$H$19&lt;'Debt Setup'!$H$12),MAX(0,AS101+AP102-AQ102),0)+IF(AND('Debt Setup'!$H$20&lt;&gt;"",'Debt Setup'!$H$20&lt;'Debt Setup'!$H$12),MAX(0,AW101+AT102-AU102),0)+IF(AND('Debt Setup'!$H$21&lt;&gt;"",'Debt Setup'!$H$21&lt;'Debt Setup'!$H$12),MAX(0,BA101+AX102-AY102),0))))))</x:f>
      </x:c>
      <x:c r="Q102" s="54" t="str">
        <x:f>IF('Debt Setup'!$F$3=0,"",MAX(0,Q101+N102-O102-P102))</x:f>
      </x:c>
      <x:c r="R102" s="54" t="str">
        <x:f>IF('Debt Setup'!$F$3=0,"",IF(U101&lt;=0,0,U101*'Debt Setup'!$D$13/100/12))</x:f>
      </x:c>
      <x:c r="S102" s="54" t="str">
        <x:f>IF('Debt Setup'!$F$3=0,"",IF('Debt Setup'!$H$13="",0,MIN('Debt Setup'!$E$13,MAX(0,U101+R102))))</x:f>
      </x:c>
      <x:c r="T102" s="54" t="str">
        <x:f>IF('Debt Setup'!$F$3=0,"",IF('Debt Setup'!$H$13="",0,MIN(MAX(0,U101+R102-S102),MAX(0,'Debt Setup'!$F$5-(G102+K102+O102+S102+W102+AA102+AE102+AI102+AM102+AQ102+AU102+AY102)-(IF(AND('Debt Setup'!$H$10&lt;&gt;"",'Debt Setup'!$H$10&lt;'Debt Setup'!$H$13),MAX(0,I101+F102-G102),0)+IF(AND('Debt Setup'!$H$11&lt;&gt;"",'Debt Setup'!$H$11&lt;'Debt Setup'!$H$13),MAX(0,M101+J102-K102),0)+IF(AND('Debt Setup'!$H$12&lt;&gt;"",'Debt Setup'!$H$12&lt;'Debt Setup'!$H$13),MAX(0,Q101+N102-O102),0)+IF(AND('Debt Setup'!$H$13&lt;&gt;"",'Debt Setup'!$H$13&lt;'Debt Setup'!$H$13),MAX(0,U101+R102-S102),0)+IF(AND('Debt Setup'!$H$14&lt;&gt;"",'Debt Setup'!$H$14&lt;'Debt Setup'!$H$13),MAX(0,Y101+V102-W102),0)+IF(AND('Debt Setup'!$H$15&lt;&gt;"",'Debt Setup'!$H$15&lt;'Debt Setup'!$H$13),MAX(0,AC101+Z102-AA102),0)+IF(AND('Debt Setup'!$H$16&lt;&gt;"",'Debt Setup'!$H$16&lt;'Debt Setup'!$H$13),MAX(0,AG101+AD102-AE102),0)+IF(AND('Debt Setup'!$H$17&lt;&gt;"",'Debt Setup'!$H$17&lt;'Debt Setup'!$H$13),MAX(0,AK101+AH102-AI102),0)+IF(AND('Debt Setup'!$H$18&lt;&gt;"",'Debt Setup'!$H$18&lt;'Debt Setup'!$H$13),MAX(0,AO101+AL102-AM102),0)+IF(AND('Debt Setup'!$H$19&lt;&gt;"",'Debt Setup'!$H$19&lt;'Debt Setup'!$H$13),MAX(0,AS101+AP102-AQ102),0)+IF(AND('Debt Setup'!$H$20&lt;&gt;"",'Debt Setup'!$H$20&lt;'Debt Setup'!$H$13),MAX(0,AW101+AT102-AU102),0)+IF(AND('Debt Setup'!$H$21&lt;&gt;"",'Debt Setup'!$H$21&lt;'Debt Setup'!$H$13),MAX(0,BA101+AX102-AY102),0))))))</x:f>
      </x:c>
      <x:c r="U102" s="54" t="str">
        <x:f>IF('Debt Setup'!$F$3=0,"",MAX(0,U101+R102-S102-T102))</x:f>
      </x:c>
      <x:c r="V102" s="54" t="str">
        <x:f>IF('Debt Setup'!$F$3=0,"",IF(Y101&lt;=0,0,Y101*'Debt Setup'!$D$14/100/12))</x:f>
      </x:c>
      <x:c r="W102" s="54" t="str">
        <x:f>IF('Debt Setup'!$F$3=0,"",IF('Debt Setup'!$H$14="",0,MIN('Debt Setup'!$E$14,MAX(0,Y101+V102))))</x:f>
      </x:c>
      <x:c r="X102" s="54" t="str">
        <x:f>IF('Debt Setup'!$F$3=0,"",IF('Debt Setup'!$H$14="",0,MIN(MAX(0,Y101+V102-W102),MAX(0,'Debt Setup'!$F$5-(G102+K102+O102+S102+W102+AA102+AE102+AI102+AM102+AQ102+AU102+AY102)-(IF(AND('Debt Setup'!$H$10&lt;&gt;"",'Debt Setup'!$H$10&lt;'Debt Setup'!$H$14),MAX(0,I101+F102-G102),0)+IF(AND('Debt Setup'!$H$11&lt;&gt;"",'Debt Setup'!$H$11&lt;'Debt Setup'!$H$14),MAX(0,M101+J102-K102),0)+IF(AND('Debt Setup'!$H$12&lt;&gt;"",'Debt Setup'!$H$12&lt;'Debt Setup'!$H$14),MAX(0,Q101+N102-O102),0)+IF(AND('Debt Setup'!$H$13&lt;&gt;"",'Debt Setup'!$H$13&lt;'Debt Setup'!$H$14),MAX(0,U101+R102-S102),0)+IF(AND('Debt Setup'!$H$14&lt;&gt;"",'Debt Setup'!$H$14&lt;'Debt Setup'!$H$14),MAX(0,Y101+V102-W102),0)+IF(AND('Debt Setup'!$H$15&lt;&gt;"",'Debt Setup'!$H$15&lt;'Debt Setup'!$H$14),MAX(0,AC101+Z102-AA102),0)+IF(AND('Debt Setup'!$H$16&lt;&gt;"",'Debt Setup'!$H$16&lt;'Debt Setup'!$H$14),MAX(0,AG101+AD102-AE102),0)+IF(AND('Debt Setup'!$H$17&lt;&gt;"",'Debt Setup'!$H$17&lt;'Debt Setup'!$H$14),MAX(0,AK101+AH102-AI102),0)+IF(AND('Debt Setup'!$H$18&lt;&gt;"",'Debt Setup'!$H$18&lt;'Debt Setup'!$H$14),MAX(0,AO101+AL102-AM102),0)+IF(AND('Debt Setup'!$H$19&lt;&gt;"",'Debt Setup'!$H$19&lt;'Debt Setup'!$H$14),MAX(0,AS101+AP102-AQ102),0)+IF(AND('Debt Setup'!$H$20&lt;&gt;"",'Debt Setup'!$H$20&lt;'Debt Setup'!$H$14),MAX(0,AW101+AT102-AU102),0)+IF(AND('Debt Setup'!$H$21&lt;&gt;"",'Debt Setup'!$H$21&lt;'Debt Setup'!$H$14),MAX(0,BA101+AX102-AY102),0))))))</x:f>
      </x:c>
      <x:c r="Y102" s="54" t="str">
        <x:f>IF('Debt Setup'!$F$3=0,"",MAX(0,Y101+V102-W102-X102))</x:f>
      </x:c>
      <x:c r="Z102" s="54" t="str">
        <x:f>IF('Debt Setup'!$F$3=0,"",IF(AC101&lt;=0,0,AC101*'Debt Setup'!$D$15/100/12))</x:f>
      </x:c>
      <x:c r="AA102" s="54" t="str">
        <x:f>IF('Debt Setup'!$F$3=0,"",IF('Debt Setup'!$H$15="",0,MIN('Debt Setup'!$E$15,MAX(0,AC101+Z102))))</x:f>
      </x:c>
      <x:c r="AB102" s="54" t="str">
        <x:f>IF('Debt Setup'!$F$3=0,"",IF('Debt Setup'!$H$15="",0,MIN(MAX(0,AC101+Z102-AA102),MAX(0,'Debt Setup'!$F$5-(G102+K102+O102+S102+W102+AA102+AE102+AI102+AM102+AQ102+AU102+AY102)-(IF(AND('Debt Setup'!$H$10&lt;&gt;"",'Debt Setup'!$H$10&lt;'Debt Setup'!$H$15),MAX(0,I101+F102-G102),0)+IF(AND('Debt Setup'!$H$11&lt;&gt;"",'Debt Setup'!$H$11&lt;'Debt Setup'!$H$15),MAX(0,M101+J102-K102),0)+IF(AND('Debt Setup'!$H$12&lt;&gt;"",'Debt Setup'!$H$12&lt;'Debt Setup'!$H$15),MAX(0,Q101+N102-O102),0)+IF(AND('Debt Setup'!$H$13&lt;&gt;"",'Debt Setup'!$H$13&lt;'Debt Setup'!$H$15),MAX(0,U101+R102-S102),0)+IF(AND('Debt Setup'!$H$14&lt;&gt;"",'Debt Setup'!$H$14&lt;'Debt Setup'!$H$15),MAX(0,Y101+V102-W102),0)+IF(AND('Debt Setup'!$H$15&lt;&gt;"",'Debt Setup'!$H$15&lt;'Debt Setup'!$H$15),MAX(0,AC101+Z102-AA102),0)+IF(AND('Debt Setup'!$H$16&lt;&gt;"",'Debt Setup'!$H$16&lt;'Debt Setup'!$H$15),MAX(0,AG101+AD102-AE102),0)+IF(AND('Debt Setup'!$H$17&lt;&gt;"",'Debt Setup'!$H$17&lt;'Debt Setup'!$H$15),MAX(0,AK101+AH102-AI102),0)+IF(AND('Debt Setup'!$H$18&lt;&gt;"",'Debt Setup'!$H$18&lt;'Debt Setup'!$H$15),MAX(0,AO101+AL102-AM102),0)+IF(AND('Debt Setup'!$H$19&lt;&gt;"",'Debt Setup'!$H$19&lt;'Debt Setup'!$H$15),MAX(0,AS101+AP102-AQ102),0)+IF(AND('Debt Setup'!$H$20&lt;&gt;"",'Debt Setup'!$H$20&lt;'Debt Setup'!$H$15),MAX(0,AW101+AT102-AU102),0)+IF(AND('Debt Setup'!$H$21&lt;&gt;"",'Debt Setup'!$H$21&lt;'Debt Setup'!$H$15),MAX(0,BA101+AX102-AY102),0))))))</x:f>
      </x:c>
      <x:c r="AC102" s="54" t="str">
        <x:f>IF('Debt Setup'!$F$3=0,"",MAX(0,AC101+Z102-AA102-AB102))</x:f>
      </x:c>
      <x:c r="AD102" s="54" t="str">
        <x:f>IF('Debt Setup'!$F$3=0,"",IF(AG101&lt;=0,0,AG101*'Debt Setup'!$D$16/100/12))</x:f>
      </x:c>
      <x:c r="AE102" s="54" t="str">
        <x:f>IF('Debt Setup'!$F$3=0,"",IF('Debt Setup'!$H$16="",0,MIN('Debt Setup'!$E$16,MAX(0,AG101+AD102))))</x:f>
      </x:c>
      <x:c r="AF102" s="54" t="str">
        <x:f>IF('Debt Setup'!$F$3=0,"",IF('Debt Setup'!$H$16="",0,MIN(MAX(0,AG101+AD102-AE102),MAX(0,'Debt Setup'!$F$5-(G102+K102+O102+S102+W102+AA102+AE102+AI102+AM102+AQ102+AU102+AY102)-(IF(AND('Debt Setup'!$H$10&lt;&gt;"",'Debt Setup'!$H$10&lt;'Debt Setup'!$H$16),MAX(0,I101+F102-G102),0)+IF(AND('Debt Setup'!$H$11&lt;&gt;"",'Debt Setup'!$H$11&lt;'Debt Setup'!$H$16),MAX(0,M101+J102-K102),0)+IF(AND('Debt Setup'!$H$12&lt;&gt;"",'Debt Setup'!$H$12&lt;'Debt Setup'!$H$16),MAX(0,Q101+N102-O102),0)+IF(AND('Debt Setup'!$H$13&lt;&gt;"",'Debt Setup'!$H$13&lt;'Debt Setup'!$H$16),MAX(0,U101+R102-S102),0)+IF(AND('Debt Setup'!$H$14&lt;&gt;"",'Debt Setup'!$H$14&lt;'Debt Setup'!$H$16),MAX(0,Y101+V102-W102),0)+IF(AND('Debt Setup'!$H$15&lt;&gt;"",'Debt Setup'!$H$15&lt;'Debt Setup'!$H$16),MAX(0,AC101+Z102-AA102),0)+IF(AND('Debt Setup'!$H$16&lt;&gt;"",'Debt Setup'!$H$16&lt;'Debt Setup'!$H$16),MAX(0,AG101+AD102-AE102),0)+IF(AND('Debt Setup'!$H$17&lt;&gt;"",'Debt Setup'!$H$17&lt;'Debt Setup'!$H$16),MAX(0,AK101+AH102-AI102),0)+IF(AND('Debt Setup'!$H$18&lt;&gt;"",'Debt Setup'!$H$18&lt;'Debt Setup'!$H$16),MAX(0,AO101+AL102-AM102),0)+IF(AND('Debt Setup'!$H$19&lt;&gt;"",'Debt Setup'!$H$19&lt;'Debt Setup'!$H$16),MAX(0,AS101+AP102-AQ102),0)+IF(AND('Debt Setup'!$H$20&lt;&gt;"",'Debt Setup'!$H$20&lt;'Debt Setup'!$H$16),MAX(0,AW101+AT102-AU102),0)+IF(AND('Debt Setup'!$H$21&lt;&gt;"",'Debt Setup'!$H$21&lt;'Debt Setup'!$H$16),MAX(0,BA101+AX102-AY102),0))))))</x:f>
      </x:c>
      <x:c r="AG102" s="54" t="str">
        <x:f>IF('Debt Setup'!$F$3=0,"",MAX(0,AG101+AD102-AE102-AF102))</x:f>
      </x:c>
      <x:c r="AH102" s="54" t="str">
        <x:f>IF('Debt Setup'!$F$3=0,"",IF(AK101&lt;=0,0,AK101*'Debt Setup'!$D$17/100/12))</x:f>
      </x:c>
      <x:c r="AI102" s="54" t="str">
        <x:f>IF('Debt Setup'!$F$3=0,"",IF('Debt Setup'!$H$17="",0,MIN('Debt Setup'!$E$17,MAX(0,AK101+AH102))))</x:f>
      </x:c>
      <x:c r="AJ102" s="54" t="str">
        <x:f>IF('Debt Setup'!$F$3=0,"",IF('Debt Setup'!$H$17="",0,MIN(MAX(0,AK101+AH102-AI102),MAX(0,'Debt Setup'!$F$5-(G102+K102+O102+S102+W102+AA102+AE102+AI102+AM102+AQ102+AU102+AY102)-(IF(AND('Debt Setup'!$H$10&lt;&gt;"",'Debt Setup'!$H$10&lt;'Debt Setup'!$H$17),MAX(0,I101+F102-G102),0)+IF(AND('Debt Setup'!$H$11&lt;&gt;"",'Debt Setup'!$H$11&lt;'Debt Setup'!$H$17),MAX(0,M101+J102-K102),0)+IF(AND('Debt Setup'!$H$12&lt;&gt;"",'Debt Setup'!$H$12&lt;'Debt Setup'!$H$17),MAX(0,Q101+N102-O102),0)+IF(AND('Debt Setup'!$H$13&lt;&gt;"",'Debt Setup'!$H$13&lt;'Debt Setup'!$H$17),MAX(0,U101+R102-S102),0)+IF(AND('Debt Setup'!$H$14&lt;&gt;"",'Debt Setup'!$H$14&lt;'Debt Setup'!$H$17),MAX(0,Y101+V102-W102),0)+IF(AND('Debt Setup'!$H$15&lt;&gt;"",'Debt Setup'!$H$15&lt;'Debt Setup'!$H$17),MAX(0,AC101+Z102-AA102),0)+IF(AND('Debt Setup'!$H$16&lt;&gt;"",'Debt Setup'!$H$16&lt;'Debt Setup'!$H$17),MAX(0,AG101+AD102-AE102),0)+IF(AND('Debt Setup'!$H$17&lt;&gt;"",'Debt Setup'!$H$17&lt;'Debt Setup'!$H$17),MAX(0,AK101+AH102-AI102),0)+IF(AND('Debt Setup'!$H$18&lt;&gt;"",'Debt Setup'!$H$18&lt;'Debt Setup'!$H$17),MAX(0,AO101+AL102-AM102),0)+IF(AND('Debt Setup'!$H$19&lt;&gt;"",'Debt Setup'!$H$19&lt;'Debt Setup'!$H$17),MAX(0,AS101+AP102-AQ102),0)+IF(AND('Debt Setup'!$H$20&lt;&gt;"",'Debt Setup'!$H$20&lt;'Debt Setup'!$H$17),MAX(0,AW101+AT102-AU102),0)+IF(AND('Debt Setup'!$H$21&lt;&gt;"",'Debt Setup'!$H$21&lt;'Debt Setup'!$H$17),MAX(0,BA101+AX102-AY102),0))))))</x:f>
      </x:c>
      <x:c r="AK102" s="54" t="str">
        <x:f>IF('Debt Setup'!$F$3=0,"",MAX(0,AK101+AH102-AI102-AJ102))</x:f>
      </x:c>
      <x:c r="AL102" s="54" t="str">
        <x:f>IF('Debt Setup'!$F$3=0,"",IF(AO101&lt;=0,0,AO101*'Debt Setup'!$D$18/100/12))</x:f>
      </x:c>
      <x:c r="AM102" s="54" t="str">
        <x:f>IF('Debt Setup'!$F$3=0,"",IF('Debt Setup'!$H$18="",0,MIN('Debt Setup'!$E$18,MAX(0,AO101+AL102))))</x:f>
      </x:c>
      <x:c r="AN102" s="54" t="str">
        <x:f>IF('Debt Setup'!$F$3=0,"",IF('Debt Setup'!$H$18="",0,MIN(MAX(0,AO101+AL102-AM102),MAX(0,'Debt Setup'!$F$5-(G102+K102+O102+S102+W102+AA102+AE102+AI102+AM102+AQ102+AU102+AY102)-(IF(AND('Debt Setup'!$H$10&lt;&gt;"",'Debt Setup'!$H$10&lt;'Debt Setup'!$H$18),MAX(0,I101+F102-G102),0)+IF(AND('Debt Setup'!$H$11&lt;&gt;"",'Debt Setup'!$H$11&lt;'Debt Setup'!$H$18),MAX(0,M101+J102-K102),0)+IF(AND('Debt Setup'!$H$12&lt;&gt;"",'Debt Setup'!$H$12&lt;'Debt Setup'!$H$18),MAX(0,Q101+N102-O102),0)+IF(AND('Debt Setup'!$H$13&lt;&gt;"",'Debt Setup'!$H$13&lt;'Debt Setup'!$H$18),MAX(0,U101+R102-S102),0)+IF(AND('Debt Setup'!$H$14&lt;&gt;"",'Debt Setup'!$H$14&lt;'Debt Setup'!$H$18),MAX(0,Y101+V102-W102),0)+IF(AND('Debt Setup'!$H$15&lt;&gt;"",'Debt Setup'!$H$15&lt;'Debt Setup'!$H$18),MAX(0,AC101+Z102-AA102),0)+IF(AND('Debt Setup'!$H$16&lt;&gt;"",'Debt Setup'!$H$16&lt;'Debt Setup'!$H$18),MAX(0,AG101+AD102-AE102),0)+IF(AND('Debt Setup'!$H$17&lt;&gt;"",'Debt Setup'!$H$17&lt;'Debt Setup'!$H$18),MAX(0,AK101+AH102-AI102),0)+IF(AND('Debt Setup'!$H$18&lt;&gt;"",'Debt Setup'!$H$18&lt;'Debt Setup'!$H$18),MAX(0,AO101+AL102-AM102),0)+IF(AND('Debt Setup'!$H$19&lt;&gt;"",'Debt Setup'!$H$19&lt;'Debt Setup'!$H$18),MAX(0,AS101+AP102-AQ102),0)+IF(AND('Debt Setup'!$H$20&lt;&gt;"",'Debt Setup'!$H$20&lt;'Debt Setup'!$H$18),MAX(0,AW101+AT102-AU102),0)+IF(AND('Debt Setup'!$H$21&lt;&gt;"",'Debt Setup'!$H$21&lt;'Debt Setup'!$H$18),MAX(0,BA101+AX102-AY102),0))))))</x:f>
      </x:c>
      <x:c r="AO102" s="54" t="str">
        <x:f>IF('Debt Setup'!$F$3=0,"",MAX(0,AO101+AL102-AM102-AN102))</x:f>
      </x:c>
      <x:c r="AP102" s="54" t="str">
        <x:f>IF('Debt Setup'!$F$3=0,"",IF(AS101&lt;=0,0,AS101*'Debt Setup'!$D$19/100/12))</x:f>
      </x:c>
      <x:c r="AQ102" s="54" t="str">
        <x:f>IF('Debt Setup'!$F$3=0,"",IF('Debt Setup'!$H$19="",0,MIN('Debt Setup'!$E$19,MAX(0,AS101+AP102))))</x:f>
      </x:c>
      <x:c r="AR102" s="54" t="str">
        <x:f>IF('Debt Setup'!$F$3=0,"",IF('Debt Setup'!$H$19="",0,MIN(MAX(0,AS101+AP102-AQ102),MAX(0,'Debt Setup'!$F$5-(G102+K102+O102+S102+W102+AA102+AE102+AI102+AM102+AQ102+AU102+AY102)-(IF(AND('Debt Setup'!$H$10&lt;&gt;"",'Debt Setup'!$H$10&lt;'Debt Setup'!$H$19),MAX(0,I101+F102-G102),0)+IF(AND('Debt Setup'!$H$11&lt;&gt;"",'Debt Setup'!$H$11&lt;'Debt Setup'!$H$19),MAX(0,M101+J102-K102),0)+IF(AND('Debt Setup'!$H$12&lt;&gt;"",'Debt Setup'!$H$12&lt;'Debt Setup'!$H$19),MAX(0,Q101+N102-O102),0)+IF(AND('Debt Setup'!$H$13&lt;&gt;"",'Debt Setup'!$H$13&lt;'Debt Setup'!$H$19),MAX(0,U101+R102-S102),0)+IF(AND('Debt Setup'!$H$14&lt;&gt;"",'Debt Setup'!$H$14&lt;'Debt Setup'!$H$19),MAX(0,Y101+V102-W102),0)+IF(AND('Debt Setup'!$H$15&lt;&gt;"",'Debt Setup'!$H$15&lt;'Debt Setup'!$H$19),MAX(0,AC101+Z102-AA102),0)+IF(AND('Debt Setup'!$H$16&lt;&gt;"",'Debt Setup'!$H$16&lt;'Debt Setup'!$H$19),MAX(0,AG101+AD102-AE102),0)+IF(AND('Debt Setup'!$H$17&lt;&gt;"",'Debt Setup'!$H$17&lt;'Debt Setup'!$H$19),MAX(0,AK101+AH102-AI102),0)+IF(AND('Debt Setup'!$H$18&lt;&gt;"",'Debt Setup'!$H$18&lt;'Debt Setup'!$H$19),MAX(0,AO101+AL102-AM102),0)+IF(AND('Debt Setup'!$H$19&lt;&gt;"",'Debt Setup'!$H$19&lt;'Debt Setup'!$H$19),MAX(0,AS101+AP102-AQ102),0)+IF(AND('Debt Setup'!$H$20&lt;&gt;"",'Debt Setup'!$H$20&lt;'Debt Setup'!$H$19),MAX(0,AW101+AT102-AU102),0)+IF(AND('Debt Setup'!$H$21&lt;&gt;"",'Debt Setup'!$H$21&lt;'Debt Setup'!$H$19),MAX(0,BA101+AX102-AY102),0))))))</x:f>
      </x:c>
      <x:c r="AS102" s="54" t="str">
        <x:f>IF('Debt Setup'!$F$3=0,"",MAX(0,AS101+AP102-AQ102-AR102))</x:f>
      </x:c>
      <x:c r="AT102" s="54" t="str">
        <x:f>IF('Debt Setup'!$F$3=0,"",IF(AW101&lt;=0,0,AW101*'Debt Setup'!$D$20/100/12))</x:f>
      </x:c>
      <x:c r="AU102" s="54" t="str">
        <x:f>IF('Debt Setup'!$F$3=0,"",IF('Debt Setup'!$H$20="",0,MIN('Debt Setup'!$E$20,MAX(0,AW101+AT102))))</x:f>
      </x:c>
      <x:c r="AV102" s="54" t="str">
        <x:f>IF('Debt Setup'!$F$3=0,"",IF('Debt Setup'!$H$20="",0,MIN(MAX(0,AW101+AT102-AU102),MAX(0,'Debt Setup'!$F$5-(G102+K102+O102+S102+W102+AA102+AE102+AI102+AM102+AQ102+AU102+AY102)-(IF(AND('Debt Setup'!$H$10&lt;&gt;"",'Debt Setup'!$H$10&lt;'Debt Setup'!$H$20),MAX(0,I101+F102-G102),0)+IF(AND('Debt Setup'!$H$11&lt;&gt;"",'Debt Setup'!$H$11&lt;'Debt Setup'!$H$20),MAX(0,M101+J102-K102),0)+IF(AND('Debt Setup'!$H$12&lt;&gt;"",'Debt Setup'!$H$12&lt;'Debt Setup'!$H$20),MAX(0,Q101+N102-O102),0)+IF(AND('Debt Setup'!$H$13&lt;&gt;"",'Debt Setup'!$H$13&lt;'Debt Setup'!$H$20),MAX(0,U101+R102-S102),0)+IF(AND('Debt Setup'!$H$14&lt;&gt;"",'Debt Setup'!$H$14&lt;'Debt Setup'!$H$20),MAX(0,Y101+V102-W102),0)+IF(AND('Debt Setup'!$H$15&lt;&gt;"",'Debt Setup'!$H$15&lt;'Debt Setup'!$H$20),MAX(0,AC101+Z102-AA102),0)+IF(AND('Debt Setup'!$H$16&lt;&gt;"",'Debt Setup'!$H$16&lt;'Debt Setup'!$H$20),MAX(0,AG101+AD102-AE102),0)+IF(AND('Debt Setup'!$H$17&lt;&gt;"",'Debt Setup'!$H$17&lt;'Debt Setup'!$H$20),MAX(0,AK101+AH102-AI102),0)+IF(AND('Debt Setup'!$H$18&lt;&gt;"",'Debt Setup'!$H$18&lt;'Debt Setup'!$H$20),MAX(0,AO101+AL102-AM102),0)+IF(AND('Debt Setup'!$H$19&lt;&gt;"",'Debt Setup'!$H$19&lt;'Debt Setup'!$H$20),MAX(0,AS101+AP102-AQ102),0)+IF(AND('Debt Setup'!$H$20&lt;&gt;"",'Debt Setup'!$H$20&lt;'Debt Setup'!$H$20),MAX(0,AW101+AT102-AU102),0)+IF(AND('Debt Setup'!$H$21&lt;&gt;"",'Debt Setup'!$H$21&lt;'Debt Setup'!$H$20),MAX(0,BA101+AX102-AY102),0))))))</x:f>
      </x:c>
      <x:c r="AW102" s="54" t="str">
        <x:f>IF('Debt Setup'!$F$3=0,"",MAX(0,AW101+AT102-AU102-AV102))</x:f>
      </x:c>
      <x:c r="AX102" s="54" t="str">
        <x:f>IF('Debt Setup'!$F$3=0,"",IF(BA101&lt;=0,0,BA101*'Debt Setup'!$D$21/100/12))</x:f>
      </x:c>
      <x:c r="AY102" s="54" t="str">
        <x:f>IF('Debt Setup'!$F$3=0,"",IF('Debt Setup'!$H$21="",0,MIN('Debt Setup'!$E$21,MAX(0,BA101+AX102))))</x:f>
      </x:c>
      <x:c r="AZ102" s="54" t="str">
        <x:f>IF('Debt Setup'!$F$3=0,"",IF('Debt Setup'!$H$21="",0,MIN(MAX(0,BA101+AX102-AY102),MAX(0,'Debt Setup'!$F$5-(G102+K102+O102+S102+W102+AA102+AE102+AI102+AM102+AQ102+AU102+AY102)-(IF(AND('Debt Setup'!$H$10&lt;&gt;"",'Debt Setup'!$H$10&lt;'Debt Setup'!$H$21),MAX(0,I101+F102-G102),0)+IF(AND('Debt Setup'!$H$11&lt;&gt;"",'Debt Setup'!$H$11&lt;'Debt Setup'!$H$21),MAX(0,M101+J102-K102),0)+IF(AND('Debt Setup'!$H$12&lt;&gt;"",'Debt Setup'!$H$12&lt;'Debt Setup'!$H$21),MAX(0,Q101+N102-O102),0)+IF(AND('Debt Setup'!$H$13&lt;&gt;"",'Debt Setup'!$H$13&lt;'Debt Setup'!$H$21),MAX(0,U101+R102-S102),0)+IF(AND('Debt Setup'!$H$14&lt;&gt;"",'Debt Setup'!$H$14&lt;'Debt Setup'!$H$21),MAX(0,Y101+V102-W102),0)+IF(AND('Debt Setup'!$H$15&lt;&gt;"",'Debt Setup'!$H$15&lt;'Debt Setup'!$H$21),MAX(0,AC101+Z102-AA102),0)+IF(AND('Debt Setup'!$H$16&lt;&gt;"",'Debt Setup'!$H$16&lt;'Debt Setup'!$H$21),MAX(0,AG101+AD102-AE102),0)+IF(AND('Debt Setup'!$H$17&lt;&gt;"",'Debt Setup'!$H$17&lt;'Debt Setup'!$H$21),MAX(0,AK101+AH102-AI102),0)+IF(AND('Debt Setup'!$H$18&lt;&gt;"",'Debt Setup'!$H$18&lt;'Debt Setup'!$H$21),MAX(0,AO101+AL102-AM102),0)+IF(AND('Debt Setup'!$H$19&lt;&gt;"",'Debt Setup'!$H$19&lt;'Debt Setup'!$H$21),MAX(0,AS101+AP102-AQ102),0)+IF(AND('Debt Setup'!$H$20&lt;&gt;"",'Debt Setup'!$H$20&lt;'Debt Setup'!$H$21),MAX(0,AW101+AT102-AU102),0)+IF(AND('Debt Setup'!$H$21&lt;&gt;"",'Debt Setup'!$H$21&lt;'Debt Setup'!$H$21),MAX(0,BA101+AX102-AY102),0))))))</x:f>
      </x:c>
      <x:c r="BA102" s="54" t="str">
        <x:f>IF('Debt Setup'!$F$3=0,"",MAX(0,BA101+AX102-AY102-AZ102))</x:f>
      </x:c>
    </x:row>
    <x:row r="103">
      <x:c r="A103" t="n">
        <x:v>98</x:v>
      </x:c>
      <x:c r="B103" s="86" t="str">
        <x:f>IF('Debt Setup'!$F$3=0,"",DATE(YEAR('Debt Setup'!$B$6),MONTH('Debt Setup'!$B$6)+A103-1,1))</x:f>
      </x:c>
      <x:c r="C103" s="54" t="str">
        <x:f>IF('Debt Setup'!$F$3=0,"",I103+M103+Q103+U103+Y103+AC103+AG103+AK103+AO103+AS103+AW103+BA103)</x:f>
      </x:c>
      <x:c r="D103" s="54" t="str">
        <x:f>IF('Debt Setup'!$F$3=0,"",G103+H103+K103+L103+O103+P103+S103+T103+W103+X103+AA103+AB103+AE103+AF103+AI103+AJ103+AM103+AN103+AQ103+AR103+AU103+AV103+AY103+AZ103)</x:f>
      </x:c>
      <x:c r="E103" s="54" t="str">
        <x:f>IF('Debt Setup'!$F$3=0,"",F103+J103+N103+R103+V103+Z103+AD103+AH103+AL103+AP103+AT103+AX103)</x:f>
      </x:c>
      <x:c r="F103" s="54" t="str">
        <x:f>IF('Debt Setup'!$F$3=0,"",IF(I102&lt;=0,0,I102*'Debt Setup'!$D$10/100/12))</x:f>
      </x:c>
      <x:c r="G103" s="54" t="str">
        <x:f>IF('Debt Setup'!$F$3=0,"",IF('Debt Setup'!$H$10="",0,MIN('Debt Setup'!$E$10,MAX(0,I102+F103))))</x:f>
      </x:c>
      <x:c r="H103" s="54" t="str">
        <x:f>IF('Debt Setup'!$F$3=0,"",IF('Debt Setup'!$H$10="",0,MIN(MAX(0,I102+F103-G103),MAX(0,'Debt Setup'!$F$5-(G103+K103+O103+S103+W103+AA103+AE103+AI103+AM103+AQ103+AU103+AY103)-(IF(AND('Debt Setup'!$H$10&lt;&gt;"",'Debt Setup'!$H$10&lt;'Debt Setup'!$H$10),MAX(0,I102+F103-G103),0)+IF(AND('Debt Setup'!$H$11&lt;&gt;"",'Debt Setup'!$H$11&lt;'Debt Setup'!$H$10),MAX(0,M102+J103-K103),0)+IF(AND('Debt Setup'!$H$12&lt;&gt;"",'Debt Setup'!$H$12&lt;'Debt Setup'!$H$10),MAX(0,Q102+N103-O103),0)+IF(AND('Debt Setup'!$H$13&lt;&gt;"",'Debt Setup'!$H$13&lt;'Debt Setup'!$H$10),MAX(0,U102+R103-S103),0)+IF(AND('Debt Setup'!$H$14&lt;&gt;"",'Debt Setup'!$H$14&lt;'Debt Setup'!$H$10),MAX(0,Y102+V103-W103),0)+IF(AND('Debt Setup'!$H$15&lt;&gt;"",'Debt Setup'!$H$15&lt;'Debt Setup'!$H$10),MAX(0,AC102+Z103-AA103),0)+IF(AND('Debt Setup'!$H$16&lt;&gt;"",'Debt Setup'!$H$16&lt;'Debt Setup'!$H$10),MAX(0,AG102+AD103-AE103),0)+IF(AND('Debt Setup'!$H$17&lt;&gt;"",'Debt Setup'!$H$17&lt;'Debt Setup'!$H$10),MAX(0,AK102+AH103-AI103),0)+IF(AND('Debt Setup'!$H$18&lt;&gt;"",'Debt Setup'!$H$18&lt;'Debt Setup'!$H$10),MAX(0,AO102+AL103-AM103),0)+IF(AND('Debt Setup'!$H$19&lt;&gt;"",'Debt Setup'!$H$19&lt;'Debt Setup'!$H$10),MAX(0,AS102+AP103-AQ103),0)+IF(AND('Debt Setup'!$H$20&lt;&gt;"",'Debt Setup'!$H$20&lt;'Debt Setup'!$H$10),MAX(0,AW102+AT103-AU103),0)+IF(AND('Debt Setup'!$H$21&lt;&gt;"",'Debt Setup'!$H$21&lt;'Debt Setup'!$H$10),MAX(0,BA102+AX103-AY103),0))))))</x:f>
      </x:c>
      <x:c r="I103" s="54" t="str">
        <x:f>IF('Debt Setup'!$F$3=0,"",MAX(0,I102+F103-G103-H103))</x:f>
      </x:c>
      <x:c r="J103" s="54" t="str">
        <x:f>IF('Debt Setup'!$F$3=0,"",IF(M102&lt;=0,0,M102*'Debt Setup'!$D$11/100/12))</x:f>
      </x:c>
      <x:c r="K103" s="54" t="str">
        <x:f>IF('Debt Setup'!$F$3=0,"",IF('Debt Setup'!$H$11="",0,MIN('Debt Setup'!$E$11,MAX(0,M102+J103))))</x:f>
      </x:c>
      <x:c r="L103" s="54" t="str">
        <x:f>IF('Debt Setup'!$F$3=0,"",IF('Debt Setup'!$H$11="",0,MIN(MAX(0,M102+J103-K103),MAX(0,'Debt Setup'!$F$5-(G103+K103+O103+S103+W103+AA103+AE103+AI103+AM103+AQ103+AU103+AY103)-(IF(AND('Debt Setup'!$H$10&lt;&gt;"",'Debt Setup'!$H$10&lt;'Debt Setup'!$H$11),MAX(0,I102+F103-G103),0)+IF(AND('Debt Setup'!$H$11&lt;&gt;"",'Debt Setup'!$H$11&lt;'Debt Setup'!$H$11),MAX(0,M102+J103-K103),0)+IF(AND('Debt Setup'!$H$12&lt;&gt;"",'Debt Setup'!$H$12&lt;'Debt Setup'!$H$11),MAX(0,Q102+N103-O103),0)+IF(AND('Debt Setup'!$H$13&lt;&gt;"",'Debt Setup'!$H$13&lt;'Debt Setup'!$H$11),MAX(0,U102+R103-S103),0)+IF(AND('Debt Setup'!$H$14&lt;&gt;"",'Debt Setup'!$H$14&lt;'Debt Setup'!$H$11),MAX(0,Y102+V103-W103),0)+IF(AND('Debt Setup'!$H$15&lt;&gt;"",'Debt Setup'!$H$15&lt;'Debt Setup'!$H$11),MAX(0,AC102+Z103-AA103),0)+IF(AND('Debt Setup'!$H$16&lt;&gt;"",'Debt Setup'!$H$16&lt;'Debt Setup'!$H$11),MAX(0,AG102+AD103-AE103),0)+IF(AND('Debt Setup'!$H$17&lt;&gt;"",'Debt Setup'!$H$17&lt;'Debt Setup'!$H$11),MAX(0,AK102+AH103-AI103),0)+IF(AND('Debt Setup'!$H$18&lt;&gt;"",'Debt Setup'!$H$18&lt;'Debt Setup'!$H$11),MAX(0,AO102+AL103-AM103),0)+IF(AND('Debt Setup'!$H$19&lt;&gt;"",'Debt Setup'!$H$19&lt;'Debt Setup'!$H$11),MAX(0,AS102+AP103-AQ103),0)+IF(AND('Debt Setup'!$H$20&lt;&gt;"",'Debt Setup'!$H$20&lt;'Debt Setup'!$H$11),MAX(0,AW102+AT103-AU103),0)+IF(AND('Debt Setup'!$H$21&lt;&gt;"",'Debt Setup'!$H$21&lt;'Debt Setup'!$H$11),MAX(0,BA102+AX103-AY103),0))))))</x:f>
      </x:c>
      <x:c r="M103" s="54" t="str">
        <x:f>IF('Debt Setup'!$F$3=0,"",MAX(0,M102+J103-K103-L103))</x:f>
      </x:c>
      <x:c r="N103" s="54" t="str">
        <x:f>IF('Debt Setup'!$F$3=0,"",IF(Q102&lt;=0,0,Q102*'Debt Setup'!$D$12/100/12))</x:f>
      </x:c>
      <x:c r="O103" s="54" t="str">
        <x:f>IF('Debt Setup'!$F$3=0,"",IF('Debt Setup'!$H$12="",0,MIN('Debt Setup'!$E$12,MAX(0,Q102+N103))))</x:f>
      </x:c>
      <x:c r="P103" s="54" t="str">
        <x:f>IF('Debt Setup'!$F$3=0,"",IF('Debt Setup'!$H$12="",0,MIN(MAX(0,Q102+N103-O103),MAX(0,'Debt Setup'!$F$5-(G103+K103+O103+S103+W103+AA103+AE103+AI103+AM103+AQ103+AU103+AY103)-(IF(AND('Debt Setup'!$H$10&lt;&gt;"",'Debt Setup'!$H$10&lt;'Debt Setup'!$H$12),MAX(0,I102+F103-G103),0)+IF(AND('Debt Setup'!$H$11&lt;&gt;"",'Debt Setup'!$H$11&lt;'Debt Setup'!$H$12),MAX(0,M102+J103-K103),0)+IF(AND('Debt Setup'!$H$12&lt;&gt;"",'Debt Setup'!$H$12&lt;'Debt Setup'!$H$12),MAX(0,Q102+N103-O103),0)+IF(AND('Debt Setup'!$H$13&lt;&gt;"",'Debt Setup'!$H$13&lt;'Debt Setup'!$H$12),MAX(0,U102+R103-S103),0)+IF(AND('Debt Setup'!$H$14&lt;&gt;"",'Debt Setup'!$H$14&lt;'Debt Setup'!$H$12),MAX(0,Y102+V103-W103),0)+IF(AND('Debt Setup'!$H$15&lt;&gt;"",'Debt Setup'!$H$15&lt;'Debt Setup'!$H$12),MAX(0,AC102+Z103-AA103),0)+IF(AND('Debt Setup'!$H$16&lt;&gt;"",'Debt Setup'!$H$16&lt;'Debt Setup'!$H$12),MAX(0,AG102+AD103-AE103),0)+IF(AND('Debt Setup'!$H$17&lt;&gt;"",'Debt Setup'!$H$17&lt;'Debt Setup'!$H$12),MAX(0,AK102+AH103-AI103),0)+IF(AND('Debt Setup'!$H$18&lt;&gt;"",'Debt Setup'!$H$18&lt;'Debt Setup'!$H$12),MAX(0,AO102+AL103-AM103),0)+IF(AND('Debt Setup'!$H$19&lt;&gt;"",'Debt Setup'!$H$19&lt;'Debt Setup'!$H$12),MAX(0,AS102+AP103-AQ103),0)+IF(AND('Debt Setup'!$H$20&lt;&gt;"",'Debt Setup'!$H$20&lt;'Debt Setup'!$H$12),MAX(0,AW102+AT103-AU103),0)+IF(AND('Debt Setup'!$H$21&lt;&gt;"",'Debt Setup'!$H$21&lt;'Debt Setup'!$H$12),MAX(0,BA102+AX103-AY103),0))))))</x:f>
      </x:c>
      <x:c r="Q103" s="54" t="str">
        <x:f>IF('Debt Setup'!$F$3=0,"",MAX(0,Q102+N103-O103-P103))</x:f>
      </x:c>
      <x:c r="R103" s="54" t="str">
        <x:f>IF('Debt Setup'!$F$3=0,"",IF(U102&lt;=0,0,U102*'Debt Setup'!$D$13/100/12))</x:f>
      </x:c>
      <x:c r="S103" s="54" t="str">
        <x:f>IF('Debt Setup'!$F$3=0,"",IF('Debt Setup'!$H$13="",0,MIN('Debt Setup'!$E$13,MAX(0,U102+R103))))</x:f>
      </x:c>
      <x:c r="T103" s="54" t="str">
        <x:f>IF('Debt Setup'!$F$3=0,"",IF('Debt Setup'!$H$13="",0,MIN(MAX(0,U102+R103-S103),MAX(0,'Debt Setup'!$F$5-(G103+K103+O103+S103+W103+AA103+AE103+AI103+AM103+AQ103+AU103+AY103)-(IF(AND('Debt Setup'!$H$10&lt;&gt;"",'Debt Setup'!$H$10&lt;'Debt Setup'!$H$13),MAX(0,I102+F103-G103),0)+IF(AND('Debt Setup'!$H$11&lt;&gt;"",'Debt Setup'!$H$11&lt;'Debt Setup'!$H$13),MAX(0,M102+J103-K103),0)+IF(AND('Debt Setup'!$H$12&lt;&gt;"",'Debt Setup'!$H$12&lt;'Debt Setup'!$H$13),MAX(0,Q102+N103-O103),0)+IF(AND('Debt Setup'!$H$13&lt;&gt;"",'Debt Setup'!$H$13&lt;'Debt Setup'!$H$13),MAX(0,U102+R103-S103),0)+IF(AND('Debt Setup'!$H$14&lt;&gt;"",'Debt Setup'!$H$14&lt;'Debt Setup'!$H$13),MAX(0,Y102+V103-W103),0)+IF(AND('Debt Setup'!$H$15&lt;&gt;"",'Debt Setup'!$H$15&lt;'Debt Setup'!$H$13),MAX(0,AC102+Z103-AA103),0)+IF(AND('Debt Setup'!$H$16&lt;&gt;"",'Debt Setup'!$H$16&lt;'Debt Setup'!$H$13),MAX(0,AG102+AD103-AE103),0)+IF(AND('Debt Setup'!$H$17&lt;&gt;"",'Debt Setup'!$H$17&lt;'Debt Setup'!$H$13),MAX(0,AK102+AH103-AI103),0)+IF(AND('Debt Setup'!$H$18&lt;&gt;"",'Debt Setup'!$H$18&lt;'Debt Setup'!$H$13),MAX(0,AO102+AL103-AM103),0)+IF(AND('Debt Setup'!$H$19&lt;&gt;"",'Debt Setup'!$H$19&lt;'Debt Setup'!$H$13),MAX(0,AS102+AP103-AQ103),0)+IF(AND('Debt Setup'!$H$20&lt;&gt;"",'Debt Setup'!$H$20&lt;'Debt Setup'!$H$13),MAX(0,AW102+AT103-AU103),0)+IF(AND('Debt Setup'!$H$21&lt;&gt;"",'Debt Setup'!$H$21&lt;'Debt Setup'!$H$13),MAX(0,BA102+AX103-AY103),0))))))</x:f>
      </x:c>
      <x:c r="U103" s="54" t="str">
        <x:f>IF('Debt Setup'!$F$3=0,"",MAX(0,U102+R103-S103-T103))</x:f>
      </x:c>
      <x:c r="V103" s="54" t="str">
        <x:f>IF('Debt Setup'!$F$3=0,"",IF(Y102&lt;=0,0,Y102*'Debt Setup'!$D$14/100/12))</x:f>
      </x:c>
      <x:c r="W103" s="54" t="str">
        <x:f>IF('Debt Setup'!$F$3=0,"",IF('Debt Setup'!$H$14="",0,MIN('Debt Setup'!$E$14,MAX(0,Y102+V103))))</x:f>
      </x:c>
      <x:c r="X103" s="54" t="str">
        <x:f>IF('Debt Setup'!$F$3=0,"",IF('Debt Setup'!$H$14="",0,MIN(MAX(0,Y102+V103-W103),MAX(0,'Debt Setup'!$F$5-(G103+K103+O103+S103+W103+AA103+AE103+AI103+AM103+AQ103+AU103+AY103)-(IF(AND('Debt Setup'!$H$10&lt;&gt;"",'Debt Setup'!$H$10&lt;'Debt Setup'!$H$14),MAX(0,I102+F103-G103),0)+IF(AND('Debt Setup'!$H$11&lt;&gt;"",'Debt Setup'!$H$11&lt;'Debt Setup'!$H$14),MAX(0,M102+J103-K103),0)+IF(AND('Debt Setup'!$H$12&lt;&gt;"",'Debt Setup'!$H$12&lt;'Debt Setup'!$H$14),MAX(0,Q102+N103-O103),0)+IF(AND('Debt Setup'!$H$13&lt;&gt;"",'Debt Setup'!$H$13&lt;'Debt Setup'!$H$14),MAX(0,U102+R103-S103),0)+IF(AND('Debt Setup'!$H$14&lt;&gt;"",'Debt Setup'!$H$14&lt;'Debt Setup'!$H$14),MAX(0,Y102+V103-W103),0)+IF(AND('Debt Setup'!$H$15&lt;&gt;"",'Debt Setup'!$H$15&lt;'Debt Setup'!$H$14),MAX(0,AC102+Z103-AA103),0)+IF(AND('Debt Setup'!$H$16&lt;&gt;"",'Debt Setup'!$H$16&lt;'Debt Setup'!$H$14),MAX(0,AG102+AD103-AE103),0)+IF(AND('Debt Setup'!$H$17&lt;&gt;"",'Debt Setup'!$H$17&lt;'Debt Setup'!$H$14),MAX(0,AK102+AH103-AI103),0)+IF(AND('Debt Setup'!$H$18&lt;&gt;"",'Debt Setup'!$H$18&lt;'Debt Setup'!$H$14),MAX(0,AO102+AL103-AM103),0)+IF(AND('Debt Setup'!$H$19&lt;&gt;"",'Debt Setup'!$H$19&lt;'Debt Setup'!$H$14),MAX(0,AS102+AP103-AQ103),0)+IF(AND('Debt Setup'!$H$20&lt;&gt;"",'Debt Setup'!$H$20&lt;'Debt Setup'!$H$14),MAX(0,AW102+AT103-AU103),0)+IF(AND('Debt Setup'!$H$21&lt;&gt;"",'Debt Setup'!$H$21&lt;'Debt Setup'!$H$14),MAX(0,BA102+AX103-AY103),0))))))</x:f>
      </x:c>
      <x:c r="Y103" s="54" t="str">
        <x:f>IF('Debt Setup'!$F$3=0,"",MAX(0,Y102+V103-W103-X103))</x:f>
      </x:c>
      <x:c r="Z103" s="54" t="str">
        <x:f>IF('Debt Setup'!$F$3=0,"",IF(AC102&lt;=0,0,AC102*'Debt Setup'!$D$15/100/12))</x:f>
      </x:c>
      <x:c r="AA103" s="54" t="str">
        <x:f>IF('Debt Setup'!$F$3=0,"",IF('Debt Setup'!$H$15="",0,MIN('Debt Setup'!$E$15,MAX(0,AC102+Z103))))</x:f>
      </x:c>
      <x:c r="AB103" s="54" t="str">
        <x:f>IF('Debt Setup'!$F$3=0,"",IF('Debt Setup'!$H$15="",0,MIN(MAX(0,AC102+Z103-AA103),MAX(0,'Debt Setup'!$F$5-(G103+K103+O103+S103+W103+AA103+AE103+AI103+AM103+AQ103+AU103+AY103)-(IF(AND('Debt Setup'!$H$10&lt;&gt;"",'Debt Setup'!$H$10&lt;'Debt Setup'!$H$15),MAX(0,I102+F103-G103),0)+IF(AND('Debt Setup'!$H$11&lt;&gt;"",'Debt Setup'!$H$11&lt;'Debt Setup'!$H$15),MAX(0,M102+J103-K103),0)+IF(AND('Debt Setup'!$H$12&lt;&gt;"",'Debt Setup'!$H$12&lt;'Debt Setup'!$H$15),MAX(0,Q102+N103-O103),0)+IF(AND('Debt Setup'!$H$13&lt;&gt;"",'Debt Setup'!$H$13&lt;'Debt Setup'!$H$15),MAX(0,U102+R103-S103),0)+IF(AND('Debt Setup'!$H$14&lt;&gt;"",'Debt Setup'!$H$14&lt;'Debt Setup'!$H$15),MAX(0,Y102+V103-W103),0)+IF(AND('Debt Setup'!$H$15&lt;&gt;"",'Debt Setup'!$H$15&lt;'Debt Setup'!$H$15),MAX(0,AC102+Z103-AA103),0)+IF(AND('Debt Setup'!$H$16&lt;&gt;"",'Debt Setup'!$H$16&lt;'Debt Setup'!$H$15),MAX(0,AG102+AD103-AE103),0)+IF(AND('Debt Setup'!$H$17&lt;&gt;"",'Debt Setup'!$H$17&lt;'Debt Setup'!$H$15),MAX(0,AK102+AH103-AI103),0)+IF(AND('Debt Setup'!$H$18&lt;&gt;"",'Debt Setup'!$H$18&lt;'Debt Setup'!$H$15),MAX(0,AO102+AL103-AM103),0)+IF(AND('Debt Setup'!$H$19&lt;&gt;"",'Debt Setup'!$H$19&lt;'Debt Setup'!$H$15),MAX(0,AS102+AP103-AQ103),0)+IF(AND('Debt Setup'!$H$20&lt;&gt;"",'Debt Setup'!$H$20&lt;'Debt Setup'!$H$15),MAX(0,AW102+AT103-AU103),0)+IF(AND('Debt Setup'!$H$21&lt;&gt;"",'Debt Setup'!$H$21&lt;'Debt Setup'!$H$15),MAX(0,BA102+AX103-AY103),0))))))</x:f>
      </x:c>
      <x:c r="AC103" s="54" t="str">
        <x:f>IF('Debt Setup'!$F$3=0,"",MAX(0,AC102+Z103-AA103-AB103))</x:f>
      </x:c>
      <x:c r="AD103" s="54" t="str">
        <x:f>IF('Debt Setup'!$F$3=0,"",IF(AG102&lt;=0,0,AG102*'Debt Setup'!$D$16/100/12))</x:f>
      </x:c>
      <x:c r="AE103" s="54" t="str">
        <x:f>IF('Debt Setup'!$F$3=0,"",IF('Debt Setup'!$H$16="",0,MIN('Debt Setup'!$E$16,MAX(0,AG102+AD103))))</x:f>
      </x:c>
      <x:c r="AF103" s="54" t="str">
        <x:f>IF('Debt Setup'!$F$3=0,"",IF('Debt Setup'!$H$16="",0,MIN(MAX(0,AG102+AD103-AE103),MAX(0,'Debt Setup'!$F$5-(G103+K103+O103+S103+W103+AA103+AE103+AI103+AM103+AQ103+AU103+AY103)-(IF(AND('Debt Setup'!$H$10&lt;&gt;"",'Debt Setup'!$H$10&lt;'Debt Setup'!$H$16),MAX(0,I102+F103-G103),0)+IF(AND('Debt Setup'!$H$11&lt;&gt;"",'Debt Setup'!$H$11&lt;'Debt Setup'!$H$16),MAX(0,M102+J103-K103),0)+IF(AND('Debt Setup'!$H$12&lt;&gt;"",'Debt Setup'!$H$12&lt;'Debt Setup'!$H$16),MAX(0,Q102+N103-O103),0)+IF(AND('Debt Setup'!$H$13&lt;&gt;"",'Debt Setup'!$H$13&lt;'Debt Setup'!$H$16),MAX(0,U102+R103-S103),0)+IF(AND('Debt Setup'!$H$14&lt;&gt;"",'Debt Setup'!$H$14&lt;'Debt Setup'!$H$16),MAX(0,Y102+V103-W103),0)+IF(AND('Debt Setup'!$H$15&lt;&gt;"",'Debt Setup'!$H$15&lt;'Debt Setup'!$H$16),MAX(0,AC102+Z103-AA103),0)+IF(AND('Debt Setup'!$H$16&lt;&gt;"",'Debt Setup'!$H$16&lt;'Debt Setup'!$H$16),MAX(0,AG102+AD103-AE103),0)+IF(AND('Debt Setup'!$H$17&lt;&gt;"",'Debt Setup'!$H$17&lt;'Debt Setup'!$H$16),MAX(0,AK102+AH103-AI103),0)+IF(AND('Debt Setup'!$H$18&lt;&gt;"",'Debt Setup'!$H$18&lt;'Debt Setup'!$H$16),MAX(0,AO102+AL103-AM103),0)+IF(AND('Debt Setup'!$H$19&lt;&gt;"",'Debt Setup'!$H$19&lt;'Debt Setup'!$H$16),MAX(0,AS102+AP103-AQ103),0)+IF(AND('Debt Setup'!$H$20&lt;&gt;"",'Debt Setup'!$H$20&lt;'Debt Setup'!$H$16),MAX(0,AW102+AT103-AU103),0)+IF(AND('Debt Setup'!$H$21&lt;&gt;"",'Debt Setup'!$H$21&lt;'Debt Setup'!$H$16),MAX(0,BA102+AX103-AY103),0))))))</x:f>
      </x:c>
      <x:c r="AG103" s="54" t="str">
        <x:f>IF('Debt Setup'!$F$3=0,"",MAX(0,AG102+AD103-AE103-AF103))</x:f>
      </x:c>
      <x:c r="AH103" s="54" t="str">
        <x:f>IF('Debt Setup'!$F$3=0,"",IF(AK102&lt;=0,0,AK102*'Debt Setup'!$D$17/100/12))</x:f>
      </x:c>
      <x:c r="AI103" s="54" t="str">
        <x:f>IF('Debt Setup'!$F$3=0,"",IF('Debt Setup'!$H$17="",0,MIN('Debt Setup'!$E$17,MAX(0,AK102+AH103))))</x:f>
      </x:c>
      <x:c r="AJ103" s="54" t="str">
        <x:f>IF('Debt Setup'!$F$3=0,"",IF('Debt Setup'!$H$17="",0,MIN(MAX(0,AK102+AH103-AI103),MAX(0,'Debt Setup'!$F$5-(G103+K103+O103+S103+W103+AA103+AE103+AI103+AM103+AQ103+AU103+AY103)-(IF(AND('Debt Setup'!$H$10&lt;&gt;"",'Debt Setup'!$H$10&lt;'Debt Setup'!$H$17),MAX(0,I102+F103-G103),0)+IF(AND('Debt Setup'!$H$11&lt;&gt;"",'Debt Setup'!$H$11&lt;'Debt Setup'!$H$17),MAX(0,M102+J103-K103),0)+IF(AND('Debt Setup'!$H$12&lt;&gt;"",'Debt Setup'!$H$12&lt;'Debt Setup'!$H$17),MAX(0,Q102+N103-O103),0)+IF(AND('Debt Setup'!$H$13&lt;&gt;"",'Debt Setup'!$H$13&lt;'Debt Setup'!$H$17),MAX(0,U102+R103-S103),0)+IF(AND('Debt Setup'!$H$14&lt;&gt;"",'Debt Setup'!$H$14&lt;'Debt Setup'!$H$17),MAX(0,Y102+V103-W103),0)+IF(AND('Debt Setup'!$H$15&lt;&gt;"",'Debt Setup'!$H$15&lt;'Debt Setup'!$H$17),MAX(0,AC102+Z103-AA103),0)+IF(AND('Debt Setup'!$H$16&lt;&gt;"",'Debt Setup'!$H$16&lt;'Debt Setup'!$H$17),MAX(0,AG102+AD103-AE103),0)+IF(AND('Debt Setup'!$H$17&lt;&gt;"",'Debt Setup'!$H$17&lt;'Debt Setup'!$H$17),MAX(0,AK102+AH103-AI103),0)+IF(AND('Debt Setup'!$H$18&lt;&gt;"",'Debt Setup'!$H$18&lt;'Debt Setup'!$H$17),MAX(0,AO102+AL103-AM103),0)+IF(AND('Debt Setup'!$H$19&lt;&gt;"",'Debt Setup'!$H$19&lt;'Debt Setup'!$H$17),MAX(0,AS102+AP103-AQ103),0)+IF(AND('Debt Setup'!$H$20&lt;&gt;"",'Debt Setup'!$H$20&lt;'Debt Setup'!$H$17),MAX(0,AW102+AT103-AU103),0)+IF(AND('Debt Setup'!$H$21&lt;&gt;"",'Debt Setup'!$H$21&lt;'Debt Setup'!$H$17),MAX(0,BA102+AX103-AY103),0))))))</x:f>
      </x:c>
      <x:c r="AK103" s="54" t="str">
        <x:f>IF('Debt Setup'!$F$3=0,"",MAX(0,AK102+AH103-AI103-AJ103))</x:f>
      </x:c>
      <x:c r="AL103" s="54" t="str">
        <x:f>IF('Debt Setup'!$F$3=0,"",IF(AO102&lt;=0,0,AO102*'Debt Setup'!$D$18/100/12))</x:f>
      </x:c>
      <x:c r="AM103" s="54" t="str">
        <x:f>IF('Debt Setup'!$F$3=0,"",IF('Debt Setup'!$H$18="",0,MIN('Debt Setup'!$E$18,MAX(0,AO102+AL103))))</x:f>
      </x:c>
      <x:c r="AN103" s="54" t="str">
        <x:f>IF('Debt Setup'!$F$3=0,"",IF('Debt Setup'!$H$18="",0,MIN(MAX(0,AO102+AL103-AM103),MAX(0,'Debt Setup'!$F$5-(G103+K103+O103+S103+W103+AA103+AE103+AI103+AM103+AQ103+AU103+AY103)-(IF(AND('Debt Setup'!$H$10&lt;&gt;"",'Debt Setup'!$H$10&lt;'Debt Setup'!$H$18),MAX(0,I102+F103-G103),0)+IF(AND('Debt Setup'!$H$11&lt;&gt;"",'Debt Setup'!$H$11&lt;'Debt Setup'!$H$18),MAX(0,M102+J103-K103),0)+IF(AND('Debt Setup'!$H$12&lt;&gt;"",'Debt Setup'!$H$12&lt;'Debt Setup'!$H$18),MAX(0,Q102+N103-O103),0)+IF(AND('Debt Setup'!$H$13&lt;&gt;"",'Debt Setup'!$H$13&lt;'Debt Setup'!$H$18),MAX(0,U102+R103-S103),0)+IF(AND('Debt Setup'!$H$14&lt;&gt;"",'Debt Setup'!$H$14&lt;'Debt Setup'!$H$18),MAX(0,Y102+V103-W103),0)+IF(AND('Debt Setup'!$H$15&lt;&gt;"",'Debt Setup'!$H$15&lt;'Debt Setup'!$H$18),MAX(0,AC102+Z103-AA103),0)+IF(AND('Debt Setup'!$H$16&lt;&gt;"",'Debt Setup'!$H$16&lt;'Debt Setup'!$H$18),MAX(0,AG102+AD103-AE103),0)+IF(AND('Debt Setup'!$H$17&lt;&gt;"",'Debt Setup'!$H$17&lt;'Debt Setup'!$H$18),MAX(0,AK102+AH103-AI103),0)+IF(AND('Debt Setup'!$H$18&lt;&gt;"",'Debt Setup'!$H$18&lt;'Debt Setup'!$H$18),MAX(0,AO102+AL103-AM103),0)+IF(AND('Debt Setup'!$H$19&lt;&gt;"",'Debt Setup'!$H$19&lt;'Debt Setup'!$H$18),MAX(0,AS102+AP103-AQ103),0)+IF(AND('Debt Setup'!$H$20&lt;&gt;"",'Debt Setup'!$H$20&lt;'Debt Setup'!$H$18),MAX(0,AW102+AT103-AU103),0)+IF(AND('Debt Setup'!$H$21&lt;&gt;"",'Debt Setup'!$H$21&lt;'Debt Setup'!$H$18),MAX(0,BA102+AX103-AY103),0))))))</x:f>
      </x:c>
      <x:c r="AO103" s="54" t="str">
        <x:f>IF('Debt Setup'!$F$3=0,"",MAX(0,AO102+AL103-AM103-AN103))</x:f>
      </x:c>
      <x:c r="AP103" s="54" t="str">
        <x:f>IF('Debt Setup'!$F$3=0,"",IF(AS102&lt;=0,0,AS102*'Debt Setup'!$D$19/100/12))</x:f>
      </x:c>
      <x:c r="AQ103" s="54" t="str">
        <x:f>IF('Debt Setup'!$F$3=0,"",IF('Debt Setup'!$H$19="",0,MIN('Debt Setup'!$E$19,MAX(0,AS102+AP103))))</x:f>
      </x:c>
      <x:c r="AR103" s="54" t="str">
        <x:f>IF('Debt Setup'!$F$3=0,"",IF('Debt Setup'!$H$19="",0,MIN(MAX(0,AS102+AP103-AQ103),MAX(0,'Debt Setup'!$F$5-(G103+K103+O103+S103+W103+AA103+AE103+AI103+AM103+AQ103+AU103+AY103)-(IF(AND('Debt Setup'!$H$10&lt;&gt;"",'Debt Setup'!$H$10&lt;'Debt Setup'!$H$19),MAX(0,I102+F103-G103),0)+IF(AND('Debt Setup'!$H$11&lt;&gt;"",'Debt Setup'!$H$11&lt;'Debt Setup'!$H$19),MAX(0,M102+J103-K103),0)+IF(AND('Debt Setup'!$H$12&lt;&gt;"",'Debt Setup'!$H$12&lt;'Debt Setup'!$H$19),MAX(0,Q102+N103-O103),0)+IF(AND('Debt Setup'!$H$13&lt;&gt;"",'Debt Setup'!$H$13&lt;'Debt Setup'!$H$19),MAX(0,U102+R103-S103),0)+IF(AND('Debt Setup'!$H$14&lt;&gt;"",'Debt Setup'!$H$14&lt;'Debt Setup'!$H$19),MAX(0,Y102+V103-W103),0)+IF(AND('Debt Setup'!$H$15&lt;&gt;"",'Debt Setup'!$H$15&lt;'Debt Setup'!$H$19),MAX(0,AC102+Z103-AA103),0)+IF(AND('Debt Setup'!$H$16&lt;&gt;"",'Debt Setup'!$H$16&lt;'Debt Setup'!$H$19),MAX(0,AG102+AD103-AE103),0)+IF(AND('Debt Setup'!$H$17&lt;&gt;"",'Debt Setup'!$H$17&lt;'Debt Setup'!$H$19),MAX(0,AK102+AH103-AI103),0)+IF(AND('Debt Setup'!$H$18&lt;&gt;"",'Debt Setup'!$H$18&lt;'Debt Setup'!$H$19),MAX(0,AO102+AL103-AM103),0)+IF(AND('Debt Setup'!$H$19&lt;&gt;"",'Debt Setup'!$H$19&lt;'Debt Setup'!$H$19),MAX(0,AS102+AP103-AQ103),0)+IF(AND('Debt Setup'!$H$20&lt;&gt;"",'Debt Setup'!$H$20&lt;'Debt Setup'!$H$19),MAX(0,AW102+AT103-AU103),0)+IF(AND('Debt Setup'!$H$21&lt;&gt;"",'Debt Setup'!$H$21&lt;'Debt Setup'!$H$19),MAX(0,BA102+AX103-AY103),0))))))</x:f>
      </x:c>
      <x:c r="AS103" s="54" t="str">
        <x:f>IF('Debt Setup'!$F$3=0,"",MAX(0,AS102+AP103-AQ103-AR103))</x:f>
      </x:c>
      <x:c r="AT103" s="54" t="str">
        <x:f>IF('Debt Setup'!$F$3=0,"",IF(AW102&lt;=0,0,AW102*'Debt Setup'!$D$20/100/12))</x:f>
      </x:c>
      <x:c r="AU103" s="54" t="str">
        <x:f>IF('Debt Setup'!$F$3=0,"",IF('Debt Setup'!$H$20="",0,MIN('Debt Setup'!$E$20,MAX(0,AW102+AT103))))</x:f>
      </x:c>
      <x:c r="AV103" s="54" t="str">
        <x:f>IF('Debt Setup'!$F$3=0,"",IF('Debt Setup'!$H$20="",0,MIN(MAX(0,AW102+AT103-AU103),MAX(0,'Debt Setup'!$F$5-(G103+K103+O103+S103+W103+AA103+AE103+AI103+AM103+AQ103+AU103+AY103)-(IF(AND('Debt Setup'!$H$10&lt;&gt;"",'Debt Setup'!$H$10&lt;'Debt Setup'!$H$20),MAX(0,I102+F103-G103),0)+IF(AND('Debt Setup'!$H$11&lt;&gt;"",'Debt Setup'!$H$11&lt;'Debt Setup'!$H$20),MAX(0,M102+J103-K103),0)+IF(AND('Debt Setup'!$H$12&lt;&gt;"",'Debt Setup'!$H$12&lt;'Debt Setup'!$H$20),MAX(0,Q102+N103-O103),0)+IF(AND('Debt Setup'!$H$13&lt;&gt;"",'Debt Setup'!$H$13&lt;'Debt Setup'!$H$20),MAX(0,U102+R103-S103),0)+IF(AND('Debt Setup'!$H$14&lt;&gt;"",'Debt Setup'!$H$14&lt;'Debt Setup'!$H$20),MAX(0,Y102+V103-W103),0)+IF(AND('Debt Setup'!$H$15&lt;&gt;"",'Debt Setup'!$H$15&lt;'Debt Setup'!$H$20),MAX(0,AC102+Z103-AA103),0)+IF(AND('Debt Setup'!$H$16&lt;&gt;"",'Debt Setup'!$H$16&lt;'Debt Setup'!$H$20),MAX(0,AG102+AD103-AE103),0)+IF(AND('Debt Setup'!$H$17&lt;&gt;"",'Debt Setup'!$H$17&lt;'Debt Setup'!$H$20),MAX(0,AK102+AH103-AI103),0)+IF(AND('Debt Setup'!$H$18&lt;&gt;"",'Debt Setup'!$H$18&lt;'Debt Setup'!$H$20),MAX(0,AO102+AL103-AM103),0)+IF(AND('Debt Setup'!$H$19&lt;&gt;"",'Debt Setup'!$H$19&lt;'Debt Setup'!$H$20),MAX(0,AS102+AP103-AQ103),0)+IF(AND('Debt Setup'!$H$20&lt;&gt;"",'Debt Setup'!$H$20&lt;'Debt Setup'!$H$20),MAX(0,AW102+AT103-AU103),0)+IF(AND('Debt Setup'!$H$21&lt;&gt;"",'Debt Setup'!$H$21&lt;'Debt Setup'!$H$20),MAX(0,BA102+AX103-AY103),0))))))</x:f>
      </x:c>
      <x:c r="AW103" s="54" t="str">
        <x:f>IF('Debt Setup'!$F$3=0,"",MAX(0,AW102+AT103-AU103-AV103))</x:f>
      </x:c>
      <x:c r="AX103" s="54" t="str">
        <x:f>IF('Debt Setup'!$F$3=0,"",IF(BA102&lt;=0,0,BA102*'Debt Setup'!$D$21/100/12))</x:f>
      </x:c>
      <x:c r="AY103" s="54" t="str">
        <x:f>IF('Debt Setup'!$F$3=0,"",IF('Debt Setup'!$H$21="",0,MIN('Debt Setup'!$E$21,MAX(0,BA102+AX103))))</x:f>
      </x:c>
      <x:c r="AZ103" s="54" t="str">
        <x:f>IF('Debt Setup'!$F$3=0,"",IF('Debt Setup'!$H$21="",0,MIN(MAX(0,BA102+AX103-AY103),MAX(0,'Debt Setup'!$F$5-(G103+K103+O103+S103+W103+AA103+AE103+AI103+AM103+AQ103+AU103+AY103)-(IF(AND('Debt Setup'!$H$10&lt;&gt;"",'Debt Setup'!$H$10&lt;'Debt Setup'!$H$21),MAX(0,I102+F103-G103),0)+IF(AND('Debt Setup'!$H$11&lt;&gt;"",'Debt Setup'!$H$11&lt;'Debt Setup'!$H$21),MAX(0,M102+J103-K103),0)+IF(AND('Debt Setup'!$H$12&lt;&gt;"",'Debt Setup'!$H$12&lt;'Debt Setup'!$H$21),MAX(0,Q102+N103-O103),0)+IF(AND('Debt Setup'!$H$13&lt;&gt;"",'Debt Setup'!$H$13&lt;'Debt Setup'!$H$21),MAX(0,U102+R103-S103),0)+IF(AND('Debt Setup'!$H$14&lt;&gt;"",'Debt Setup'!$H$14&lt;'Debt Setup'!$H$21),MAX(0,Y102+V103-W103),0)+IF(AND('Debt Setup'!$H$15&lt;&gt;"",'Debt Setup'!$H$15&lt;'Debt Setup'!$H$21),MAX(0,AC102+Z103-AA103),0)+IF(AND('Debt Setup'!$H$16&lt;&gt;"",'Debt Setup'!$H$16&lt;'Debt Setup'!$H$21),MAX(0,AG102+AD103-AE103),0)+IF(AND('Debt Setup'!$H$17&lt;&gt;"",'Debt Setup'!$H$17&lt;'Debt Setup'!$H$21),MAX(0,AK102+AH103-AI103),0)+IF(AND('Debt Setup'!$H$18&lt;&gt;"",'Debt Setup'!$H$18&lt;'Debt Setup'!$H$21),MAX(0,AO102+AL103-AM103),0)+IF(AND('Debt Setup'!$H$19&lt;&gt;"",'Debt Setup'!$H$19&lt;'Debt Setup'!$H$21),MAX(0,AS102+AP103-AQ103),0)+IF(AND('Debt Setup'!$H$20&lt;&gt;"",'Debt Setup'!$H$20&lt;'Debt Setup'!$H$21),MAX(0,AW102+AT103-AU103),0)+IF(AND('Debt Setup'!$H$21&lt;&gt;"",'Debt Setup'!$H$21&lt;'Debt Setup'!$H$21),MAX(0,BA102+AX103-AY103),0))))))</x:f>
      </x:c>
      <x:c r="BA103" s="54" t="str">
        <x:f>IF('Debt Setup'!$F$3=0,"",MAX(0,BA102+AX103-AY103-AZ103))</x:f>
      </x:c>
    </x:row>
    <x:row r="104">
      <x:c r="A104" t="n">
        <x:v>99</x:v>
      </x:c>
      <x:c r="B104" s="86" t="str">
        <x:f>IF('Debt Setup'!$F$3=0,"",DATE(YEAR('Debt Setup'!$B$6),MONTH('Debt Setup'!$B$6)+A104-1,1))</x:f>
      </x:c>
      <x:c r="C104" s="54" t="str">
        <x:f>IF('Debt Setup'!$F$3=0,"",I104+M104+Q104+U104+Y104+AC104+AG104+AK104+AO104+AS104+AW104+BA104)</x:f>
      </x:c>
      <x:c r="D104" s="54" t="str">
        <x:f>IF('Debt Setup'!$F$3=0,"",G104+H104+K104+L104+O104+P104+S104+T104+W104+X104+AA104+AB104+AE104+AF104+AI104+AJ104+AM104+AN104+AQ104+AR104+AU104+AV104+AY104+AZ104)</x:f>
      </x:c>
      <x:c r="E104" s="54" t="str">
        <x:f>IF('Debt Setup'!$F$3=0,"",F104+J104+N104+R104+V104+Z104+AD104+AH104+AL104+AP104+AT104+AX104)</x:f>
      </x:c>
      <x:c r="F104" s="54" t="str">
        <x:f>IF('Debt Setup'!$F$3=0,"",IF(I103&lt;=0,0,I103*'Debt Setup'!$D$10/100/12))</x:f>
      </x:c>
      <x:c r="G104" s="54" t="str">
        <x:f>IF('Debt Setup'!$F$3=0,"",IF('Debt Setup'!$H$10="",0,MIN('Debt Setup'!$E$10,MAX(0,I103+F104))))</x:f>
      </x:c>
      <x:c r="H104" s="54" t="str">
        <x:f>IF('Debt Setup'!$F$3=0,"",IF('Debt Setup'!$H$10="",0,MIN(MAX(0,I103+F104-G104),MAX(0,'Debt Setup'!$F$5-(G104+K104+O104+S104+W104+AA104+AE104+AI104+AM104+AQ104+AU104+AY104)-(IF(AND('Debt Setup'!$H$10&lt;&gt;"",'Debt Setup'!$H$10&lt;'Debt Setup'!$H$10),MAX(0,I103+F104-G104),0)+IF(AND('Debt Setup'!$H$11&lt;&gt;"",'Debt Setup'!$H$11&lt;'Debt Setup'!$H$10),MAX(0,M103+J104-K104),0)+IF(AND('Debt Setup'!$H$12&lt;&gt;"",'Debt Setup'!$H$12&lt;'Debt Setup'!$H$10),MAX(0,Q103+N104-O104),0)+IF(AND('Debt Setup'!$H$13&lt;&gt;"",'Debt Setup'!$H$13&lt;'Debt Setup'!$H$10),MAX(0,U103+R104-S104),0)+IF(AND('Debt Setup'!$H$14&lt;&gt;"",'Debt Setup'!$H$14&lt;'Debt Setup'!$H$10),MAX(0,Y103+V104-W104),0)+IF(AND('Debt Setup'!$H$15&lt;&gt;"",'Debt Setup'!$H$15&lt;'Debt Setup'!$H$10),MAX(0,AC103+Z104-AA104),0)+IF(AND('Debt Setup'!$H$16&lt;&gt;"",'Debt Setup'!$H$16&lt;'Debt Setup'!$H$10),MAX(0,AG103+AD104-AE104),0)+IF(AND('Debt Setup'!$H$17&lt;&gt;"",'Debt Setup'!$H$17&lt;'Debt Setup'!$H$10),MAX(0,AK103+AH104-AI104),0)+IF(AND('Debt Setup'!$H$18&lt;&gt;"",'Debt Setup'!$H$18&lt;'Debt Setup'!$H$10),MAX(0,AO103+AL104-AM104),0)+IF(AND('Debt Setup'!$H$19&lt;&gt;"",'Debt Setup'!$H$19&lt;'Debt Setup'!$H$10),MAX(0,AS103+AP104-AQ104),0)+IF(AND('Debt Setup'!$H$20&lt;&gt;"",'Debt Setup'!$H$20&lt;'Debt Setup'!$H$10),MAX(0,AW103+AT104-AU104),0)+IF(AND('Debt Setup'!$H$21&lt;&gt;"",'Debt Setup'!$H$21&lt;'Debt Setup'!$H$10),MAX(0,BA103+AX104-AY104),0))))))</x:f>
      </x:c>
      <x:c r="I104" s="54" t="str">
        <x:f>IF('Debt Setup'!$F$3=0,"",MAX(0,I103+F104-G104-H104))</x:f>
      </x:c>
      <x:c r="J104" s="54" t="str">
        <x:f>IF('Debt Setup'!$F$3=0,"",IF(M103&lt;=0,0,M103*'Debt Setup'!$D$11/100/12))</x:f>
      </x:c>
      <x:c r="K104" s="54" t="str">
        <x:f>IF('Debt Setup'!$F$3=0,"",IF('Debt Setup'!$H$11="",0,MIN('Debt Setup'!$E$11,MAX(0,M103+J104))))</x:f>
      </x:c>
      <x:c r="L104" s="54" t="str">
        <x:f>IF('Debt Setup'!$F$3=0,"",IF('Debt Setup'!$H$11="",0,MIN(MAX(0,M103+J104-K104),MAX(0,'Debt Setup'!$F$5-(G104+K104+O104+S104+W104+AA104+AE104+AI104+AM104+AQ104+AU104+AY104)-(IF(AND('Debt Setup'!$H$10&lt;&gt;"",'Debt Setup'!$H$10&lt;'Debt Setup'!$H$11),MAX(0,I103+F104-G104),0)+IF(AND('Debt Setup'!$H$11&lt;&gt;"",'Debt Setup'!$H$11&lt;'Debt Setup'!$H$11),MAX(0,M103+J104-K104),0)+IF(AND('Debt Setup'!$H$12&lt;&gt;"",'Debt Setup'!$H$12&lt;'Debt Setup'!$H$11),MAX(0,Q103+N104-O104),0)+IF(AND('Debt Setup'!$H$13&lt;&gt;"",'Debt Setup'!$H$13&lt;'Debt Setup'!$H$11),MAX(0,U103+R104-S104),0)+IF(AND('Debt Setup'!$H$14&lt;&gt;"",'Debt Setup'!$H$14&lt;'Debt Setup'!$H$11),MAX(0,Y103+V104-W104),0)+IF(AND('Debt Setup'!$H$15&lt;&gt;"",'Debt Setup'!$H$15&lt;'Debt Setup'!$H$11),MAX(0,AC103+Z104-AA104),0)+IF(AND('Debt Setup'!$H$16&lt;&gt;"",'Debt Setup'!$H$16&lt;'Debt Setup'!$H$11),MAX(0,AG103+AD104-AE104),0)+IF(AND('Debt Setup'!$H$17&lt;&gt;"",'Debt Setup'!$H$17&lt;'Debt Setup'!$H$11),MAX(0,AK103+AH104-AI104),0)+IF(AND('Debt Setup'!$H$18&lt;&gt;"",'Debt Setup'!$H$18&lt;'Debt Setup'!$H$11),MAX(0,AO103+AL104-AM104),0)+IF(AND('Debt Setup'!$H$19&lt;&gt;"",'Debt Setup'!$H$19&lt;'Debt Setup'!$H$11),MAX(0,AS103+AP104-AQ104),0)+IF(AND('Debt Setup'!$H$20&lt;&gt;"",'Debt Setup'!$H$20&lt;'Debt Setup'!$H$11),MAX(0,AW103+AT104-AU104),0)+IF(AND('Debt Setup'!$H$21&lt;&gt;"",'Debt Setup'!$H$21&lt;'Debt Setup'!$H$11),MAX(0,BA103+AX104-AY104),0))))))</x:f>
      </x:c>
      <x:c r="M104" s="54" t="str">
        <x:f>IF('Debt Setup'!$F$3=0,"",MAX(0,M103+J104-K104-L104))</x:f>
      </x:c>
      <x:c r="N104" s="54" t="str">
        <x:f>IF('Debt Setup'!$F$3=0,"",IF(Q103&lt;=0,0,Q103*'Debt Setup'!$D$12/100/12))</x:f>
      </x:c>
      <x:c r="O104" s="54" t="str">
        <x:f>IF('Debt Setup'!$F$3=0,"",IF('Debt Setup'!$H$12="",0,MIN('Debt Setup'!$E$12,MAX(0,Q103+N104))))</x:f>
      </x:c>
      <x:c r="P104" s="54" t="str">
        <x:f>IF('Debt Setup'!$F$3=0,"",IF('Debt Setup'!$H$12="",0,MIN(MAX(0,Q103+N104-O104),MAX(0,'Debt Setup'!$F$5-(G104+K104+O104+S104+W104+AA104+AE104+AI104+AM104+AQ104+AU104+AY104)-(IF(AND('Debt Setup'!$H$10&lt;&gt;"",'Debt Setup'!$H$10&lt;'Debt Setup'!$H$12),MAX(0,I103+F104-G104),0)+IF(AND('Debt Setup'!$H$11&lt;&gt;"",'Debt Setup'!$H$11&lt;'Debt Setup'!$H$12),MAX(0,M103+J104-K104),0)+IF(AND('Debt Setup'!$H$12&lt;&gt;"",'Debt Setup'!$H$12&lt;'Debt Setup'!$H$12),MAX(0,Q103+N104-O104),0)+IF(AND('Debt Setup'!$H$13&lt;&gt;"",'Debt Setup'!$H$13&lt;'Debt Setup'!$H$12),MAX(0,U103+R104-S104),0)+IF(AND('Debt Setup'!$H$14&lt;&gt;"",'Debt Setup'!$H$14&lt;'Debt Setup'!$H$12),MAX(0,Y103+V104-W104),0)+IF(AND('Debt Setup'!$H$15&lt;&gt;"",'Debt Setup'!$H$15&lt;'Debt Setup'!$H$12),MAX(0,AC103+Z104-AA104),0)+IF(AND('Debt Setup'!$H$16&lt;&gt;"",'Debt Setup'!$H$16&lt;'Debt Setup'!$H$12),MAX(0,AG103+AD104-AE104),0)+IF(AND('Debt Setup'!$H$17&lt;&gt;"",'Debt Setup'!$H$17&lt;'Debt Setup'!$H$12),MAX(0,AK103+AH104-AI104),0)+IF(AND('Debt Setup'!$H$18&lt;&gt;"",'Debt Setup'!$H$18&lt;'Debt Setup'!$H$12),MAX(0,AO103+AL104-AM104),0)+IF(AND('Debt Setup'!$H$19&lt;&gt;"",'Debt Setup'!$H$19&lt;'Debt Setup'!$H$12),MAX(0,AS103+AP104-AQ104),0)+IF(AND('Debt Setup'!$H$20&lt;&gt;"",'Debt Setup'!$H$20&lt;'Debt Setup'!$H$12),MAX(0,AW103+AT104-AU104),0)+IF(AND('Debt Setup'!$H$21&lt;&gt;"",'Debt Setup'!$H$21&lt;'Debt Setup'!$H$12),MAX(0,BA103+AX104-AY104),0))))))</x:f>
      </x:c>
      <x:c r="Q104" s="54" t="str">
        <x:f>IF('Debt Setup'!$F$3=0,"",MAX(0,Q103+N104-O104-P104))</x:f>
      </x:c>
      <x:c r="R104" s="54" t="str">
        <x:f>IF('Debt Setup'!$F$3=0,"",IF(U103&lt;=0,0,U103*'Debt Setup'!$D$13/100/12))</x:f>
      </x:c>
      <x:c r="S104" s="54" t="str">
        <x:f>IF('Debt Setup'!$F$3=0,"",IF('Debt Setup'!$H$13="",0,MIN('Debt Setup'!$E$13,MAX(0,U103+R104))))</x:f>
      </x:c>
      <x:c r="T104" s="54" t="str">
        <x:f>IF('Debt Setup'!$F$3=0,"",IF('Debt Setup'!$H$13="",0,MIN(MAX(0,U103+R104-S104),MAX(0,'Debt Setup'!$F$5-(G104+K104+O104+S104+W104+AA104+AE104+AI104+AM104+AQ104+AU104+AY104)-(IF(AND('Debt Setup'!$H$10&lt;&gt;"",'Debt Setup'!$H$10&lt;'Debt Setup'!$H$13),MAX(0,I103+F104-G104),0)+IF(AND('Debt Setup'!$H$11&lt;&gt;"",'Debt Setup'!$H$11&lt;'Debt Setup'!$H$13),MAX(0,M103+J104-K104),0)+IF(AND('Debt Setup'!$H$12&lt;&gt;"",'Debt Setup'!$H$12&lt;'Debt Setup'!$H$13),MAX(0,Q103+N104-O104),0)+IF(AND('Debt Setup'!$H$13&lt;&gt;"",'Debt Setup'!$H$13&lt;'Debt Setup'!$H$13),MAX(0,U103+R104-S104),0)+IF(AND('Debt Setup'!$H$14&lt;&gt;"",'Debt Setup'!$H$14&lt;'Debt Setup'!$H$13),MAX(0,Y103+V104-W104),0)+IF(AND('Debt Setup'!$H$15&lt;&gt;"",'Debt Setup'!$H$15&lt;'Debt Setup'!$H$13),MAX(0,AC103+Z104-AA104),0)+IF(AND('Debt Setup'!$H$16&lt;&gt;"",'Debt Setup'!$H$16&lt;'Debt Setup'!$H$13),MAX(0,AG103+AD104-AE104),0)+IF(AND('Debt Setup'!$H$17&lt;&gt;"",'Debt Setup'!$H$17&lt;'Debt Setup'!$H$13),MAX(0,AK103+AH104-AI104),0)+IF(AND('Debt Setup'!$H$18&lt;&gt;"",'Debt Setup'!$H$18&lt;'Debt Setup'!$H$13),MAX(0,AO103+AL104-AM104),0)+IF(AND('Debt Setup'!$H$19&lt;&gt;"",'Debt Setup'!$H$19&lt;'Debt Setup'!$H$13),MAX(0,AS103+AP104-AQ104),0)+IF(AND('Debt Setup'!$H$20&lt;&gt;"",'Debt Setup'!$H$20&lt;'Debt Setup'!$H$13),MAX(0,AW103+AT104-AU104),0)+IF(AND('Debt Setup'!$H$21&lt;&gt;"",'Debt Setup'!$H$21&lt;'Debt Setup'!$H$13),MAX(0,BA103+AX104-AY104),0))))))</x:f>
      </x:c>
      <x:c r="U104" s="54" t="str">
        <x:f>IF('Debt Setup'!$F$3=0,"",MAX(0,U103+R104-S104-T104))</x:f>
      </x:c>
      <x:c r="V104" s="54" t="str">
        <x:f>IF('Debt Setup'!$F$3=0,"",IF(Y103&lt;=0,0,Y103*'Debt Setup'!$D$14/100/12))</x:f>
      </x:c>
      <x:c r="W104" s="54" t="str">
        <x:f>IF('Debt Setup'!$F$3=0,"",IF('Debt Setup'!$H$14="",0,MIN('Debt Setup'!$E$14,MAX(0,Y103+V104))))</x:f>
      </x:c>
      <x:c r="X104" s="54" t="str">
        <x:f>IF('Debt Setup'!$F$3=0,"",IF('Debt Setup'!$H$14="",0,MIN(MAX(0,Y103+V104-W104),MAX(0,'Debt Setup'!$F$5-(G104+K104+O104+S104+W104+AA104+AE104+AI104+AM104+AQ104+AU104+AY104)-(IF(AND('Debt Setup'!$H$10&lt;&gt;"",'Debt Setup'!$H$10&lt;'Debt Setup'!$H$14),MAX(0,I103+F104-G104),0)+IF(AND('Debt Setup'!$H$11&lt;&gt;"",'Debt Setup'!$H$11&lt;'Debt Setup'!$H$14),MAX(0,M103+J104-K104),0)+IF(AND('Debt Setup'!$H$12&lt;&gt;"",'Debt Setup'!$H$12&lt;'Debt Setup'!$H$14),MAX(0,Q103+N104-O104),0)+IF(AND('Debt Setup'!$H$13&lt;&gt;"",'Debt Setup'!$H$13&lt;'Debt Setup'!$H$14),MAX(0,U103+R104-S104),0)+IF(AND('Debt Setup'!$H$14&lt;&gt;"",'Debt Setup'!$H$14&lt;'Debt Setup'!$H$14),MAX(0,Y103+V104-W104),0)+IF(AND('Debt Setup'!$H$15&lt;&gt;"",'Debt Setup'!$H$15&lt;'Debt Setup'!$H$14),MAX(0,AC103+Z104-AA104),0)+IF(AND('Debt Setup'!$H$16&lt;&gt;"",'Debt Setup'!$H$16&lt;'Debt Setup'!$H$14),MAX(0,AG103+AD104-AE104),0)+IF(AND('Debt Setup'!$H$17&lt;&gt;"",'Debt Setup'!$H$17&lt;'Debt Setup'!$H$14),MAX(0,AK103+AH104-AI104),0)+IF(AND('Debt Setup'!$H$18&lt;&gt;"",'Debt Setup'!$H$18&lt;'Debt Setup'!$H$14),MAX(0,AO103+AL104-AM104),0)+IF(AND('Debt Setup'!$H$19&lt;&gt;"",'Debt Setup'!$H$19&lt;'Debt Setup'!$H$14),MAX(0,AS103+AP104-AQ104),0)+IF(AND('Debt Setup'!$H$20&lt;&gt;"",'Debt Setup'!$H$20&lt;'Debt Setup'!$H$14),MAX(0,AW103+AT104-AU104),0)+IF(AND('Debt Setup'!$H$21&lt;&gt;"",'Debt Setup'!$H$21&lt;'Debt Setup'!$H$14),MAX(0,BA103+AX104-AY104),0))))))</x:f>
      </x:c>
      <x:c r="Y104" s="54" t="str">
        <x:f>IF('Debt Setup'!$F$3=0,"",MAX(0,Y103+V104-W104-X104))</x:f>
      </x:c>
      <x:c r="Z104" s="54" t="str">
        <x:f>IF('Debt Setup'!$F$3=0,"",IF(AC103&lt;=0,0,AC103*'Debt Setup'!$D$15/100/12))</x:f>
      </x:c>
      <x:c r="AA104" s="54" t="str">
        <x:f>IF('Debt Setup'!$F$3=0,"",IF('Debt Setup'!$H$15="",0,MIN('Debt Setup'!$E$15,MAX(0,AC103+Z104))))</x:f>
      </x:c>
      <x:c r="AB104" s="54" t="str">
        <x:f>IF('Debt Setup'!$F$3=0,"",IF('Debt Setup'!$H$15="",0,MIN(MAX(0,AC103+Z104-AA104),MAX(0,'Debt Setup'!$F$5-(G104+K104+O104+S104+W104+AA104+AE104+AI104+AM104+AQ104+AU104+AY104)-(IF(AND('Debt Setup'!$H$10&lt;&gt;"",'Debt Setup'!$H$10&lt;'Debt Setup'!$H$15),MAX(0,I103+F104-G104),0)+IF(AND('Debt Setup'!$H$11&lt;&gt;"",'Debt Setup'!$H$11&lt;'Debt Setup'!$H$15),MAX(0,M103+J104-K104),0)+IF(AND('Debt Setup'!$H$12&lt;&gt;"",'Debt Setup'!$H$12&lt;'Debt Setup'!$H$15),MAX(0,Q103+N104-O104),0)+IF(AND('Debt Setup'!$H$13&lt;&gt;"",'Debt Setup'!$H$13&lt;'Debt Setup'!$H$15),MAX(0,U103+R104-S104),0)+IF(AND('Debt Setup'!$H$14&lt;&gt;"",'Debt Setup'!$H$14&lt;'Debt Setup'!$H$15),MAX(0,Y103+V104-W104),0)+IF(AND('Debt Setup'!$H$15&lt;&gt;"",'Debt Setup'!$H$15&lt;'Debt Setup'!$H$15),MAX(0,AC103+Z104-AA104),0)+IF(AND('Debt Setup'!$H$16&lt;&gt;"",'Debt Setup'!$H$16&lt;'Debt Setup'!$H$15),MAX(0,AG103+AD104-AE104),0)+IF(AND('Debt Setup'!$H$17&lt;&gt;"",'Debt Setup'!$H$17&lt;'Debt Setup'!$H$15),MAX(0,AK103+AH104-AI104),0)+IF(AND('Debt Setup'!$H$18&lt;&gt;"",'Debt Setup'!$H$18&lt;'Debt Setup'!$H$15),MAX(0,AO103+AL104-AM104),0)+IF(AND('Debt Setup'!$H$19&lt;&gt;"",'Debt Setup'!$H$19&lt;'Debt Setup'!$H$15),MAX(0,AS103+AP104-AQ104),0)+IF(AND('Debt Setup'!$H$20&lt;&gt;"",'Debt Setup'!$H$20&lt;'Debt Setup'!$H$15),MAX(0,AW103+AT104-AU104),0)+IF(AND('Debt Setup'!$H$21&lt;&gt;"",'Debt Setup'!$H$21&lt;'Debt Setup'!$H$15),MAX(0,BA103+AX104-AY104),0))))))</x:f>
      </x:c>
      <x:c r="AC104" s="54" t="str">
        <x:f>IF('Debt Setup'!$F$3=0,"",MAX(0,AC103+Z104-AA104-AB104))</x:f>
      </x:c>
      <x:c r="AD104" s="54" t="str">
        <x:f>IF('Debt Setup'!$F$3=0,"",IF(AG103&lt;=0,0,AG103*'Debt Setup'!$D$16/100/12))</x:f>
      </x:c>
      <x:c r="AE104" s="54" t="str">
        <x:f>IF('Debt Setup'!$F$3=0,"",IF('Debt Setup'!$H$16="",0,MIN('Debt Setup'!$E$16,MAX(0,AG103+AD104))))</x:f>
      </x:c>
      <x:c r="AF104" s="54" t="str">
        <x:f>IF('Debt Setup'!$F$3=0,"",IF('Debt Setup'!$H$16="",0,MIN(MAX(0,AG103+AD104-AE104),MAX(0,'Debt Setup'!$F$5-(G104+K104+O104+S104+W104+AA104+AE104+AI104+AM104+AQ104+AU104+AY104)-(IF(AND('Debt Setup'!$H$10&lt;&gt;"",'Debt Setup'!$H$10&lt;'Debt Setup'!$H$16),MAX(0,I103+F104-G104),0)+IF(AND('Debt Setup'!$H$11&lt;&gt;"",'Debt Setup'!$H$11&lt;'Debt Setup'!$H$16),MAX(0,M103+J104-K104),0)+IF(AND('Debt Setup'!$H$12&lt;&gt;"",'Debt Setup'!$H$12&lt;'Debt Setup'!$H$16),MAX(0,Q103+N104-O104),0)+IF(AND('Debt Setup'!$H$13&lt;&gt;"",'Debt Setup'!$H$13&lt;'Debt Setup'!$H$16),MAX(0,U103+R104-S104),0)+IF(AND('Debt Setup'!$H$14&lt;&gt;"",'Debt Setup'!$H$14&lt;'Debt Setup'!$H$16),MAX(0,Y103+V104-W104),0)+IF(AND('Debt Setup'!$H$15&lt;&gt;"",'Debt Setup'!$H$15&lt;'Debt Setup'!$H$16),MAX(0,AC103+Z104-AA104),0)+IF(AND('Debt Setup'!$H$16&lt;&gt;"",'Debt Setup'!$H$16&lt;'Debt Setup'!$H$16),MAX(0,AG103+AD104-AE104),0)+IF(AND('Debt Setup'!$H$17&lt;&gt;"",'Debt Setup'!$H$17&lt;'Debt Setup'!$H$16),MAX(0,AK103+AH104-AI104),0)+IF(AND('Debt Setup'!$H$18&lt;&gt;"",'Debt Setup'!$H$18&lt;'Debt Setup'!$H$16),MAX(0,AO103+AL104-AM104),0)+IF(AND('Debt Setup'!$H$19&lt;&gt;"",'Debt Setup'!$H$19&lt;'Debt Setup'!$H$16),MAX(0,AS103+AP104-AQ104),0)+IF(AND('Debt Setup'!$H$20&lt;&gt;"",'Debt Setup'!$H$20&lt;'Debt Setup'!$H$16),MAX(0,AW103+AT104-AU104),0)+IF(AND('Debt Setup'!$H$21&lt;&gt;"",'Debt Setup'!$H$21&lt;'Debt Setup'!$H$16),MAX(0,BA103+AX104-AY104),0))))))</x:f>
      </x:c>
      <x:c r="AG104" s="54" t="str">
        <x:f>IF('Debt Setup'!$F$3=0,"",MAX(0,AG103+AD104-AE104-AF104))</x:f>
      </x:c>
      <x:c r="AH104" s="54" t="str">
        <x:f>IF('Debt Setup'!$F$3=0,"",IF(AK103&lt;=0,0,AK103*'Debt Setup'!$D$17/100/12))</x:f>
      </x:c>
      <x:c r="AI104" s="54" t="str">
        <x:f>IF('Debt Setup'!$F$3=0,"",IF('Debt Setup'!$H$17="",0,MIN('Debt Setup'!$E$17,MAX(0,AK103+AH104))))</x:f>
      </x:c>
      <x:c r="AJ104" s="54" t="str">
        <x:f>IF('Debt Setup'!$F$3=0,"",IF('Debt Setup'!$H$17="",0,MIN(MAX(0,AK103+AH104-AI104),MAX(0,'Debt Setup'!$F$5-(G104+K104+O104+S104+W104+AA104+AE104+AI104+AM104+AQ104+AU104+AY104)-(IF(AND('Debt Setup'!$H$10&lt;&gt;"",'Debt Setup'!$H$10&lt;'Debt Setup'!$H$17),MAX(0,I103+F104-G104),0)+IF(AND('Debt Setup'!$H$11&lt;&gt;"",'Debt Setup'!$H$11&lt;'Debt Setup'!$H$17),MAX(0,M103+J104-K104),0)+IF(AND('Debt Setup'!$H$12&lt;&gt;"",'Debt Setup'!$H$12&lt;'Debt Setup'!$H$17),MAX(0,Q103+N104-O104),0)+IF(AND('Debt Setup'!$H$13&lt;&gt;"",'Debt Setup'!$H$13&lt;'Debt Setup'!$H$17),MAX(0,U103+R104-S104),0)+IF(AND('Debt Setup'!$H$14&lt;&gt;"",'Debt Setup'!$H$14&lt;'Debt Setup'!$H$17),MAX(0,Y103+V104-W104),0)+IF(AND('Debt Setup'!$H$15&lt;&gt;"",'Debt Setup'!$H$15&lt;'Debt Setup'!$H$17),MAX(0,AC103+Z104-AA104),0)+IF(AND('Debt Setup'!$H$16&lt;&gt;"",'Debt Setup'!$H$16&lt;'Debt Setup'!$H$17),MAX(0,AG103+AD104-AE104),0)+IF(AND('Debt Setup'!$H$17&lt;&gt;"",'Debt Setup'!$H$17&lt;'Debt Setup'!$H$17),MAX(0,AK103+AH104-AI104),0)+IF(AND('Debt Setup'!$H$18&lt;&gt;"",'Debt Setup'!$H$18&lt;'Debt Setup'!$H$17),MAX(0,AO103+AL104-AM104),0)+IF(AND('Debt Setup'!$H$19&lt;&gt;"",'Debt Setup'!$H$19&lt;'Debt Setup'!$H$17),MAX(0,AS103+AP104-AQ104),0)+IF(AND('Debt Setup'!$H$20&lt;&gt;"",'Debt Setup'!$H$20&lt;'Debt Setup'!$H$17),MAX(0,AW103+AT104-AU104),0)+IF(AND('Debt Setup'!$H$21&lt;&gt;"",'Debt Setup'!$H$21&lt;'Debt Setup'!$H$17),MAX(0,BA103+AX104-AY104),0))))))</x:f>
      </x:c>
      <x:c r="AK104" s="54" t="str">
        <x:f>IF('Debt Setup'!$F$3=0,"",MAX(0,AK103+AH104-AI104-AJ104))</x:f>
      </x:c>
      <x:c r="AL104" s="54" t="str">
        <x:f>IF('Debt Setup'!$F$3=0,"",IF(AO103&lt;=0,0,AO103*'Debt Setup'!$D$18/100/12))</x:f>
      </x:c>
      <x:c r="AM104" s="54" t="str">
        <x:f>IF('Debt Setup'!$F$3=0,"",IF('Debt Setup'!$H$18="",0,MIN('Debt Setup'!$E$18,MAX(0,AO103+AL104))))</x:f>
      </x:c>
      <x:c r="AN104" s="54" t="str">
        <x:f>IF('Debt Setup'!$F$3=0,"",IF('Debt Setup'!$H$18="",0,MIN(MAX(0,AO103+AL104-AM104),MAX(0,'Debt Setup'!$F$5-(G104+K104+O104+S104+W104+AA104+AE104+AI104+AM104+AQ104+AU104+AY104)-(IF(AND('Debt Setup'!$H$10&lt;&gt;"",'Debt Setup'!$H$10&lt;'Debt Setup'!$H$18),MAX(0,I103+F104-G104),0)+IF(AND('Debt Setup'!$H$11&lt;&gt;"",'Debt Setup'!$H$11&lt;'Debt Setup'!$H$18),MAX(0,M103+J104-K104),0)+IF(AND('Debt Setup'!$H$12&lt;&gt;"",'Debt Setup'!$H$12&lt;'Debt Setup'!$H$18),MAX(0,Q103+N104-O104),0)+IF(AND('Debt Setup'!$H$13&lt;&gt;"",'Debt Setup'!$H$13&lt;'Debt Setup'!$H$18),MAX(0,U103+R104-S104),0)+IF(AND('Debt Setup'!$H$14&lt;&gt;"",'Debt Setup'!$H$14&lt;'Debt Setup'!$H$18),MAX(0,Y103+V104-W104),0)+IF(AND('Debt Setup'!$H$15&lt;&gt;"",'Debt Setup'!$H$15&lt;'Debt Setup'!$H$18),MAX(0,AC103+Z104-AA104),0)+IF(AND('Debt Setup'!$H$16&lt;&gt;"",'Debt Setup'!$H$16&lt;'Debt Setup'!$H$18),MAX(0,AG103+AD104-AE104),0)+IF(AND('Debt Setup'!$H$17&lt;&gt;"",'Debt Setup'!$H$17&lt;'Debt Setup'!$H$18),MAX(0,AK103+AH104-AI104),0)+IF(AND('Debt Setup'!$H$18&lt;&gt;"",'Debt Setup'!$H$18&lt;'Debt Setup'!$H$18),MAX(0,AO103+AL104-AM104),0)+IF(AND('Debt Setup'!$H$19&lt;&gt;"",'Debt Setup'!$H$19&lt;'Debt Setup'!$H$18),MAX(0,AS103+AP104-AQ104),0)+IF(AND('Debt Setup'!$H$20&lt;&gt;"",'Debt Setup'!$H$20&lt;'Debt Setup'!$H$18),MAX(0,AW103+AT104-AU104),0)+IF(AND('Debt Setup'!$H$21&lt;&gt;"",'Debt Setup'!$H$21&lt;'Debt Setup'!$H$18),MAX(0,BA103+AX104-AY104),0))))))</x:f>
      </x:c>
      <x:c r="AO104" s="54" t="str">
        <x:f>IF('Debt Setup'!$F$3=0,"",MAX(0,AO103+AL104-AM104-AN104))</x:f>
      </x:c>
      <x:c r="AP104" s="54" t="str">
        <x:f>IF('Debt Setup'!$F$3=0,"",IF(AS103&lt;=0,0,AS103*'Debt Setup'!$D$19/100/12))</x:f>
      </x:c>
      <x:c r="AQ104" s="54" t="str">
        <x:f>IF('Debt Setup'!$F$3=0,"",IF('Debt Setup'!$H$19="",0,MIN('Debt Setup'!$E$19,MAX(0,AS103+AP104))))</x:f>
      </x:c>
      <x:c r="AR104" s="54" t="str">
        <x:f>IF('Debt Setup'!$F$3=0,"",IF('Debt Setup'!$H$19="",0,MIN(MAX(0,AS103+AP104-AQ104),MAX(0,'Debt Setup'!$F$5-(G104+K104+O104+S104+W104+AA104+AE104+AI104+AM104+AQ104+AU104+AY104)-(IF(AND('Debt Setup'!$H$10&lt;&gt;"",'Debt Setup'!$H$10&lt;'Debt Setup'!$H$19),MAX(0,I103+F104-G104),0)+IF(AND('Debt Setup'!$H$11&lt;&gt;"",'Debt Setup'!$H$11&lt;'Debt Setup'!$H$19),MAX(0,M103+J104-K104),0)+IF(AND('Debt Setup'!$H$12&lt;&gt;"",'Debt Setup'!$H$12&lt;'Debt Setup'!$H$19),MAX(0,Q103+N104-O104),0)+IF(AND('Debt Setup'!$H$13&lt;&gt;"",'Debt Setup'!$H$13&lt;'Debt Setup'!$H$19),MAX(0,U103+R104-S104),0)+IF(AND('Debt Setup'!$H$14&lt;&gt;"",'Debt Setup'!$H$14&lt;'Debt Setup'!$H$19),MAX(0,Y103+V104-W104),0)+IF(AND('Debt Setup'!$H$15&lt;&gt;"",'Debt Setup'!$H$15&lt;'Debt Setup'!$H$19),MAX(0,AC103+Z104-AA104),0)+IF(AND('Debt Setup'!$H$16&lt;&gt;"",'Debt Setup'!$H$16&lt;'Debt Setup'!$H$19),MAX(0,AG103+AD104-AE104),0)+IF(AND('Debt Setup'!$H$17&lt;&gt;"",'Debt Setup'!$H$17&lt;'Debt Setup'!$H$19),MAX(0,AK103+AH104-AI104),0)+IF(AND('Debt Setup'!$H$18&lt;&gt;"",'Debt Setup'!$H$18&lt;'Debt Setup'!$H$19),MAX(0,AO103+AL104-AM104),0)+IF(AND('Debt Setup'!$H$19&lt;&gt;"",'Debt Setup'!$H$19&lt;'Debt Setup'!$H$19),MAX(0,AS103+AP104-AQ104),0)+IF(AND('Debt Setup'!$H$20&lt;&gt;"",'Debt Setup'!$H$20&lt;'Debt Setup'!$H$19),MAX(0,AW103+AT104-AU104),0)+IF(AND('Debt Setup'!$H$21&lt;&gt;"",'Debt Setup'!$H$21&lt;'Debt Setup'!$H$19),MAX(0,BA103+AX104-AY104),0))))))</x:f>
      </x:c>
      <x:c r="AS104" s="54" t="str">
        <x:f>IF('Debt Setup'!$F$3=0,"",MAX(0,AS103+AP104-AQ104-AR104))</x:f>
      </x:c>
      <x:c r="AT104" s="54" t="str">
        <x:f>IF('Debt Setup'!$F$3=0,"",IF(AW103&lt;=0,0,AW103*'Debt Setup'!$D$20/100/12))</x:f>
      </x:c>
      <x:c r="AU104" s="54" t="str">
        <x:f>IF('Debt Setup'!$F$3=0,"",IF('Debt Setup'!$H$20="",0,MIN('Debt Setup'!$E$20,MAX(0,AW103+AT104))))</x:f>
      </x:c>
      <x:c r="AV104" s="54" t="str">
        <x:f>IF('Debt Setup'!$F$3=0,"",IF('Debt Setup'!$H$20="",0,MIN(MAX(0,AW103+AT104-AU104),MAX(0,'Debt Setup'!$F$5-(G104+K104+O104+S104+W104+AA104+AE104+AI104+AM104+AQ104+AU104+AY104)-(IF(AND('Debt Setup'!$H$10&lt;&gt;"",'Debt Setup'!$H$10&lt;'Debt Setup'!$H$20),MAX(0,I103+F104-G104),0)+IF(AND('Debt Setup'!$H$11&lt;&gt;"",'Debt Setup'!$H$11&lt;'Debt Setup'!$H$20),MAX(0,M103+J104-K104),0)+IF(AND('Debt Setup'!$H$12&lt;&gt;"",'Debt Setup'!$H$12&lt;'Debt Setup'!$H$20),MAX(0,Q103+N104-O104),0)+IF(AND('Debt Setup'!$H$13&lt;&gt;"",'Debt Setup'!$H$13&lt;'Debt Setup'!$H$20),MAX(0,U103+R104-S104),0)+IF(AND('Debt Setup'!$H$14&lt;&gt;"",'Debt Setup'!$H$14&lt;'Debt Setup'!$H$20),MAX(0,Y103+V104-W104),0)+IF(AND('Debt Setup'!$H$15&lt;&gt;"",'Debt Setup'!$H$15&lt;'Debt Setup'!$H$20),MAX(0,AC103+Z104-AA104),0)+IF(AND('Debt Setup'!$H$16&lt;&gt;"",'Debt Setup'!$H$16&lt;'Debt Setup'!$H$20),MAX(0,AG103+AD104-AE104),0)+IF(AND('Debt Setup'!$H$17&lt;&gt;"",'Debt Setup'!$H$17&lt;'Debt Setup'!$H$20),MAX(0,AK103+AH104-AI104),0)+IF(AND('Debt Setup'!$H$18&lt;&gt;"",'Debt Setup'!$H$18&lt;'Debt Setup'!$H$20),MAX(0,AO103+AL104-AM104),0)+IF(AND('Debt Setup'!$H$19&lt;&gt;"",'Debt Setup'!$H$19&lt;'Debt Setup'!$H$20),MAX(0,AS103+AP104-AQ104),0)+IF(AND('Debt Setup'!$H$20&lt;&gt;"",'Debt Setup'!$H$20&lt;'Debt Setup'!$H$20),MAX(0,AW103+AT104-AU104),0)+IF(AND('Debt Setup'!$H$21&lt;&gt;"",'Debt Setup'!$H$21&lt;'Debt Setup'!$H$20),MAX(0,BA103+AX104-AY104),0))))))</x:f>
      </x:c>
      <x:c r="AW104" s="54" t="str">
        <x:f>IF('Debt Setup'!$F$3=0,"",MAX(0,AW103+AT104-AU104-AV104))</x:f>
      </x:c>
      <x:c r="AX104" s="54" t="str">
        <x:f>IF('Debt Setup'!$F$3=0,"",IF(BA103&lt;=0,0,BA103*'Debt Setup'!$D$21/100/12))</x:f>
      </x:c>
      <x:c r="AY104" s="54" t="str">
        <x:f>IF('Debt Setup'!$F$3=0,"",IF('Debt Setup'!$H$21="",0,MIN('Debt Setup'!$E$21,MAX(0,BA103+AX104))))</x:f>
      </x:c>
      <x:c r="AZ104" s="54" t="str">
        <x:f>IF('Debt Setup'!$F$3=0,"",IF('Debt Setup'!$H$21="",0,MIN(MAX(0,BA103+AX104-AY104),MAX(0,'Debt Setup'!$F$5-(G104+K104+O104+S104+W104+AA104+AE104+AI104+AM104+AQ104+AU104+AY104)-(IF(AND('Debt Setup'!$H$10&lt;&gt;"",'Debt Setup'!$H$10&lt;'Debt Setup'!$H$21),MAX(0,I103+F104-G104),0)+IF(AND('Debt Setup'!$H$11&lt;&gt;"",'Debt Setup'!$H$11&lt;'Debt Setup'!$H$21),MAX(0,M103+J104-K104),0)+IF(AND('Debt Setup'!$H$12&lt;&gt;"",'Debt Setup'!$H$12&lt;'Debt Setup'!$H$21),MAX(0,Q103+N104-O104),0)+IF(AND('Debt Setup'!$H$13&lt;&gt;"",'Debt Setup'!$H$13&lt;'Debt Setup'!$H$21),MAX(0,U103+R104-S104),0)+IF(AND('Debt Setup'!$H$14&lt;&gt;"",'Debt Setup'!$H$14&lt;'Debt Setup'!$H$21),MAX(0,Y103+V104-W104),0)+IF(AND('Debt Setup'!$H$15&lt;&gt;"",'Debt Setup'!$H$15&lt;'Debt Setup'!$H$21),MAX(0,AC103+Z104-AA104),0)+IF(AND('Debt Setup'!$H$16&lt;&gt;"",'Debt Setup'!$H$16&lt;'Debt Setup'!$H$21),MAX(0,AG103+AD104-AE104),0)+IF(AND('Debt Setup'!$H$17&lt;&gt;"",'Debt Setup'!$H$17&lt;'Debt Setup'!$H$21),MAX(0,AK103+AH104-AI104),0)+IF(AND('Debt Setup'!$H$18&lt;&gt;"",'Debt Setup'!$H$18&lt;'Debt Setup'!$H$21),MAX(0,AO103+AL104-AM104),0)+IF(AND('Debt Setup'!$H$19&lt;&gt;"",'Debt Setup'!$H$19&lt;'Debt Setup'!$H$21),MAX(0,AS103+AP104-AQ104),0)+IF(AND('Debt Setup'!$H$20&lt;&gt;"",'Debt Setup'!$H$20&lt;'Debt Setup'!$H$21),MAX(0,AW103+AT104-AU104),0)+IF(AND('Debt Setup'!$H$21&lt;&gt;"",'Debt Setup'!$H$21&lt;'Debt Setup'!$H$21),MAX(0,BA103+AX104-AY104),0))))))</x:f>
      </x:c>
      <x:c r="BA104" s="54" t="str">
        <x:f>IF('Debt Setup'!$F$3=0,"",MAX(0,BA103+AX104-AY104-AZ104))</x:f>
      </x:c>
    </x:row>
    <x:row r="105">
      <x:c r="A105" t="n">
        <x:v>100</x:v>
      </x:c>
      <x:c r="B105" s="86" t="str">
        <x:f>IF('Debt Setup'!$F$3=0,"",DATE(YEAR('Debt Setup'!$B$6),MONTH('Debt Setup'!$B$6)+A105-1,1))</x:f>
      </x:c>
      <x:c r="C105" s="54" t="str">
        <x:f>IF('Debt Setup'!$F$3=0,"",I105+M105+Q105+U105+Y105+AC105+AG105+AK105+AO105+AS105+AW105+BA105)</x:f>
      </x:c>
      <x:c r="D105" s="54" t="str">
        <x:f>IF('Debt Setup'!$F$3=0,"",G105+H105+K105+L105+O105+P105+S105+T105+W105+X105+AA105+AB105+AE105+AF105+AI105+AJ105+AM105+AN105+AQ105+AR105+AU105+AV105+AY105+AZ105)</x:f>
      </x:c>
      <x:c r="E105" s="54" t="str">
        <x:f>IF('Debt Setup'!$F$3=0,"",F105+J105+N105+R105+V105+Z105+AD105+AH105+AL105+AP105+AT105+AX105)</x:f>
      </x:c>
      <x:c r="F105" s="54" t="str">
        <x:f>IF('Debt Setup'!$F$3=0,"",IF(I104&lt;=0,0,I104*'Debt Setup'!$D$10/100/12))</x:f>
      </x:c>
      <x:c r="G105" s="54" t="str">
        <x:f>IF('Debt Setup'!$F$3=0,"",IF('Debt Setup'!$H$10="",0,MIN('Debt Setup'!$E$10,MAX(0,I104+F105))))</x:f>
      </x:c>
      <x:c r="H105" s="54" t="str">
        <x:f>IF('Debt Setup'!$F$3=0,"",IF('Debt Setup'!$H$10="",0,MIN(MAX(0,I104+F105-G105),MAX(0,'Debt Setup'!$F$5-(G105+K105+O105+S105+W105+AA105+AE105+AI105+AM105+AQ105+AU105+AY105)-(IF(AND('Debt Setup'!$H$10&lt;&gt;"",'Debt Setup'!$H$10&lt;'Debt Setup'!$H$10),MAX(0,I104+F105-G105),0)+IF(AND('Debt Setup'!$H$11&lt;&gt;"",'Debt Setup'!$H$11&lt;'Debt Setup'!$H$10),MAX(0,M104+J105-K105),0)+IF(AND('Debt Setup'!$H$12&lt;&gt;"",'Debt Setup'!$H$12&lt;'Debt Setup'!$H$10),MAX(0,Q104+N105-O105),0)+IF(AND('Debt Setup'!$H$13&lt;&gt;"",'Debt Setup'!$H$13&lt;'Debt Setup'!$H$10),MAX(0,U104+R105-S105),0)+IF(AND('Debt Setup'!$H$14&lt;&gt;"",'Debt Setup'!$H$14&lt;'Debt Setup'!$H$10),MAX(0,Y104+V105-W105),0)+IF(AND('Debt Setup'!$H$15&lt;&gt;"",'Debt Setup'!$H$15&lt;'Debt Setup'!$H$10),MAX(0,AC104+Z105-AA105),0)+IF(AND('Debt Setup'!$H$16&lt;&gt;"",'Debt Setup'!$H$16&lt;'Debt Setup'!$H$10),MAX(0,AG104+AD105-AE105),0)+IF(AND('Debt Setup'!$H$17&lt;&gt;"",'Debt Setup'!$H$17&lt;'Debt Setup'!$H$10),MAX(0,AK104+AH105-AI105),0)+IF(AND('Debt Setup'!$H$18&lt;&gt;"",'Debt Setup'!$H$18&lt;'Debt Setup'!$H$10),MAX(0,AO104+AL105-AM105),0)+IF(AND('Debt Setup'!$H$19&lt;&gt;"",'Debt Setup'!$H$19&lt;'Debt Setup'!$H$10),MAX(0,AS104+AP105-AQ105),0)+IF(AND('Debt Setup'!$H$20&lt;&gt;"",'Debt Setup'!$H$20&lt;'Debt Setup'!$H$10),MAX(0,AW104+AT105-AU105),0)+IF(AND('Debt Setup'!$H$21&lt;&gt;"",'Debt Setup'!$H$21&lt;'Debt Setup'!$H$10),MAX(0,BA104+AX105-AY105),0))))))</x:f>
      </x:c>
      <x:c r="I105" s="54" t="str">
        <x:f>IF('Debt Setup'!$F$3=0,"",MAX(0,I104+F105-G105-H105))</x:f>
      </x:c>
      <x:c r="J105" s="54" t="str">
        <x:f>IF('Debt Setup'!$F$3=0,"",IF(M104&lt;=0,0,M104*'Debt Setup'!$D$11/100/12))</x:f>
      </x:c>
      <x:c r="K105" s="54" t="str">
        <x:f>IF('Debt Setup'!$F$3=0,"",IF('Debt Setup'!$H$11="",0,MIN('Debt Setup'!$E$11,MAX(0,M104+J105))))</x:f>
      </x:c>
      <x:c r="L105" s="54" t="str">
        <x:f>IF('Debt Setup'!$F$3=0,"",IF('Debt Setup'!$H$11="",0,MIN(MAX(0,M104+J105-K105),MAX(0,'Debt Setup'!$F$5-(G105+K105+O105+S105+W105+AA105+AE105+AI105+AM105+AQ105+AU105+AY105)-(IF(AND('Debt Setup'!$H$10&lt;&gt;"",'Debt Setup'!$H$10&lt;'Debt Setup'!$H$11),MAX(0,I104+F105-G105),0)+IF(AND('Debt Setup'!$H$11&lt;&gt;"",'Debt Setup'!$H$11&lt;'Debt Setup'!$H$11),MAX(0,M104+J105-K105),0)+IF(AND('Debt Setup'!$H$12&lt;&gt;"",'Debt Setup'!$H$12&lt;'Debt Setup'!$H$11),MAX(0,Q104+N105-O105),0)+IF(AND('Debt Setup'!$H$13&lt;&gt;"",'Debt Setup'!$H$13&lt;'Debt Setup'!$H$11),MAX(0,U104+R105-S105),0)+IF(AND('Debt Setup'!$H$14&lt;&gt;"",'Debt Setup'!$H$14&lt;'Debt Setup'!$H$11),MAX(0,Y104+V105-W105),0)+IF(AND('Debt Setup'!$H$15&lt;&gt;"",'Debt Setup'!$H$15&lt;'Debt Setup'!$H$11),MAX(0,AC104+Z105-AA105),0)+IF(AND('Debt Setup'!$H$16&lt;&gt;"",'Debt Setup'!$H$16&lt;'Debt Setup'!$H$11),MAX(0,AG104+AD105-AE105),0)+IF(AND('Debt Setup'!$H$17&lt;&gt;"",'Debt Setup'!$H$17&lt;'Debt Setup'!$H$11),MAX(0,AK104+AH105-AI105),0)+IF(AND('Debt Setup'!$H$18&lt;&gt;"",'Debt Setup'!$H$18&lt;'Debt Setup'!$H$11),MAX(0,AO104+AL105-AM105),0)+IF(AND('Debt Setup'!$H$19&lt;&gt;"",'Debt Setup'!$H$19&lt;'Debt Setup'!$H$11),MAX(0,AS104+AP105-AQ105),0)+IF(AND('Debt Setup'!$H$20&lt;&gt;"",'Debt Setup'!$H$20&lt;'Debt Setup'!$H$11),MAX(0,AW104+AT105-AU105),0)+IF(AND('Debt Setup'!$H$21&lt;&gt;"",'Debt Setup'!$H$21&lt;'Debt Setup'!$H$11),MAX(0,BA104+AX105-AY105),0))))))</x:f>
      </x:c>
      <x:c r="M105" s="54" t="str">
        <x:f>IF('Debt Setup'!$F$3=0,"",MAX(0,M104+J105-K105-L105))</x:f>
      </x:c>
      <x:c r="N105" s="54" t="str">
        <x:f>IF('Debt Setup'!$F$3=0,"",IF(Q104&lt;=0,0,Q104*'Debt Setup'!$D$12/100/12))</x:f>
      </x:c>
      <x:c r="O105" s="54" t="str">
        <x:f>IF('Debt Setup'!$F$3=0,"",IF('Debt Setup'!$H$12="",0,MIN('Debt Setup'!$E$12,MAX(0,Q104+N105))))</x:f>
      </x:c>
      <x:c r="P105" s="54" t="str">
        <x:f>IF('Debt Setup'!$F$3=0,"",IF('Debt Setup'!$H$12="",0,MIN(MAX(0,Q104+N105-O105),MAX(0,'Debt Setup'!$F$5-(G105+K105+O105+S105+W105+AA105+AE105+AI105+AM105+AQ105+AU105+AY105)-(IF(AND('Debt Setup'!$H$10&lt;&gt;"",'Debt Setup'!$H$10&lt;'Debt Setup'!$H$12),MAX(0,I104+F105-G105),0)+IF(AND('Debt Setup'!$H$11&lt;&gt;"",'Debt Setup'!$H$11&lt;'Debt Setup'!$H$12),MAX(0,M104+J105-K105),0)+IF(AND('Debt Setup'!$H$12&lt;&gt;"",'Debt Setup'!$H$12&lt;'Debt Setup'!$H$12),MAX(0,Q104+N105-O105),0)+IF(AND('Debt Setup'!$H$13&lt;&gt;"",'Debt Setup'!$H$13&lt;'Debt Setup'!$H$12),MAX(0,U104+R105-S105),0)+IF(AND('Debt Setup'!$H$14&lt;&gt;"",'Debt Setup'!$H$14&lt;'Debt Setup'!$H$12),MAX(0,Y104+V105-W105),0)+IF(AND('Debt Setup'!$H$15&lt;&gt;"",'Debt Setup'!$H$15&lt;'Debt Setup'!$H$12),MAX(0,AC104+Z105-AA105),0)+IF(AND('Debt Setup'!$H$16&lt;&gt;"",'Debt Setup'!$H$16&lt;'Debt Setup'!$H$12),MAX(0,AG104+AD105-AE105),0)+IF(AND('Debt Setup'!$H$17&lt;&gt;"",'Debt Setup'!$H$17&lt;'Debt Setup'!$H$12),MAX(0,AK104+AH105-AI105),0)+IF(AND('Debt Setup'!$H$18&lt;&gt;"",'Debt Setup'!$H$18&lt;'Debt Setup'!$H$12),MAX(0,AO104+AL105-AM105),0)+IF(AND('Debt Setup'!$H$19&lt;&gt;"",'Debt Setup'!$H$19&lt;'Debt Setup'!$H$12),MAX(0,AS104+AP105-AQ105),0)+IF(AND('Debt Setup'!$H$20&lt;&gt;"",'Debt Setup'!$H$20&lt;'Debt Setup'!$H$12),MAX(0,AW104+AT105-AU105),0)+IF(AND('Debt Setup'!$H$21&lt;&gt;"",'Debt Setup'!$H$21&lt;'Debt Setup'!$H$12),MAX(0,BA104+AX105-AY105),0))))))</x:f>
      </x:c>
      <x:c r="Q105" s="54" t="str">
        <x:f>IF('Debt Setup'!$F$3=0,"",MAX(0,Q104+N105-O105-P105))</x:f>
      </x:c>
      <x:c r="R105" s="54" t="str">
        <x:f>IF('Debt Setup'!$F$3=0,"",IF(U104&lt;=0,0,U104*'Debt Setup'!$D$13/100/12))</x:f>
      </x:c>
      <x:c r="S105" s="54" t="str">
        <x:f>IF('Debt Setup'!$F$3=0,"",IF('Debt Setup'!$H$13="",0,MIN('Debt Setup'!$E$13,MAX(0,U104+R105))))</x:f>
      </x:c>
      <x:c r="T105" s="54" t="str">
        <x:f>IF('Debt Setup'!$F$3=0,"",IF('Debt Setup'!$H$13="",0,MIN(MAX(0,U104+R105-S105),MAX(0,'Debt Setup'!$F$5-(G105+K105+O105+S105+W105+AA105+AE105+AI105+AM105+AQ105+AU105+AY105)-(IF(AND('Debt Setup'!$H$10&lt;&gt;"",'Debt Setup'!$H$10&lt;'Debt Setup'!$H$13),MAX(0,I104+F105-G105),0)+IF(AND('Debt Setup'!$H$11&lt;&gt;"",'Debt Setup'!$H$11&lt;'Debt Setup'!$H$13),MAX(0,M104+J105-K105),0)+IF(AND('Debt Setup'!$H$12&lt;&gt;"",'Debt Setup'!$H$12&lt;'Debt Setup'!$H$13),MAX(0,Q104+N105-O105),0)+IF(AND('Debt Setup'!$H$13&lt;&gt;"",'Debt Setup'!$H$13&lt;'Debt Setup'!$H$13),MAX(0,U104+R105-S105),0)+IF(AND('Debt Setup'!$H$14&lt;&gt;"",'Debt Setup'!$H$14&lt;'Debt Setup'!$H$13),MAX(0,Y104+V105-W105),0)+IF(AND('Debt Setup'!$H$15&lt;&gt;"",'Debt Setup'!$H$15&lt;'Debt Setup'!$H$13),MAX(0,AC104+Z105-AA105),0)+IF(AND('Debt Setup'!$H$16&lt;&gt;"",'Debt Setup'!$H$16&lt;'Debt Setup'!$H$13),MAX(0,AG104+AD105-AE105),0)+IF(AND('Debt Setup'!$H$17&lt;&gt;"",'Debt Setup'!$H$17&lt;'Debt Setup'!$H$13),MAX(0,AK104+AH105-AI105),0)+IF(AND('Debt Setup'!$H$18&lt;&gt;"",'Debt Setup'!$H$18&lt;'Debt Setup'!$H$13),MAX(0,AO104+AL105-AM105),0)+IF(AND('Debt Setup'!$H$19&lt;&gt;"",'Debt Setup'!$H$19&lt;'Debt Setup'!$H$13),MAX(0,AS104+AP105-AQ105),0)+IF(AND('Debt Setup'!$H$20&lt;&gt;"",'Debt Setup'!$H$20&lt;'Debt Setup'!$H$13),MAX(0,AW104+AT105-AU105),0)+IF(AND('Debt Setup'!$H$21&lt;&gt;"",'Debt Setup'!$H$21&lt;'Debt Setup'!$H$13),MAX(0,BA104+AX105-AY105),0))))))</x:f>
      </x:c>
      <x:c r="U105" s="54" t="str">
        <x:f>IF('Debt Setup'!$F$3=0,"",MAX(0,U104+R105-S105-T105))</x:f>
      </x:c>
      <x:c r="V105" s="54" t="str">
        <x:f>IF('Debt Setup'!$F$3=0,"",IF(Y104&lt;=0,0,Y104*'Debt Setup'!$D$14/100/12))</x:f>
      </x:c>
      <x:c r="W105" s="54" t="str">
        <x:f>IF('Debt Setup'!$F$3=0,"",IF('Debt Setup'!$H$14="",0,MIN('Debt Setup'!$E$14,MAX(0,Y104+V105))))</x:f>
      </x:c>
      <x:c r="X105" s="54" t="str">
        <x:f>IF('Debt Setup'!$F$3=0,"",IF('Debt Setup'!$H$14="",0,MIN(MAX(0,Y104+V105-W105),MAX(0,'Debt Setup'!$F$5-(G105+K105+O105+S105+W105+AA105+AE105+AI105+AM105+AQ105+AU105+AY105)-(IF(AND('Debt Setup'!$H$10&lt;&gt;"",'Debt Setup'!$H$10&lt;'Debt Setup'!$H$14),MAX(0,I104+F105-G105),0)+IF(AND('Debt Setup'!$H$11&lt;&gt;"",'Debt Setup'!$H$11&lt;'Debt Setup'!$H$14),MAX(0,M104+J105-K105),0)+IF(AND('Debt Setup'!$H$12&lt;&gt;"",'Debt Setup'!$H$12&lt;'Debt Setup'!$H$14),MAX(0,Q104+N105-O105),0)+IF(AND('Debt Setup'!$H$13&lt;&gt;"",'Debt Setup'!$H$13&lt;'Debt Setup'!$H$14),MAX(0,U104+R105-S105),0)+IF(AND('Debt Setup'!$H$14&lt;&gt;"",'Debt Setup'!$H$14&lt;'Debt Setup'!$H$14),MAX(0,Y104+V105-W105),0)+IF(AND('Debt Setup'!$H$15&lt;&gt;"",'Debt Setup'!$H$15&lt;'Debt Setup'!$H$14),MAX(0,AC104+Z105-AA105),0)+IF(AND('Debt Setup'!$H$16&lt;&gt;"",'Debt Setup'!$H$16&lt;'Debt Setup'!$H$14),MAX(0,AG104+AD105-AE105),0)+IF(AND('Debt Setup'!$H$17&lt;&gt;"",'Debt Setup'!$H$17&lt;'Debt Setup'!$H$14),MAX(0,AK104+AH105-AI105),0)+IF(AND('Debt Setup'!$H$18&lt;&gt;"",'Debt Setup'!$H$18&lt;'Debt Setup'!$H$14),MAX(0,AO104+AL105-AM105),0)+IF(AND('Debt Setup'!$H$19&lt;&gt;"",'Debt Setup'!$H$19&lt;'Debt Setup'!$H$14),MAX(0,AS104+AP105-AQ105),0)+IF(AND('Debt Setup'!$H$20&lt;&gt;"",'Debt Setup'!$H$20&lt;'Debt Setup'!$H$14),MAX(0,AW104+AT105-AU105),0)+IF(AND('Debt Setup'!$H$21&lt;&gt;"",'Debt Setup'!$H$21&lt;'Debt Setup'!$H$14),MAX(0,BA104+AX105-AY105),0))))))</x:f>
      </x:c>
      <x:c r="Y105" s="54" t="str">
        <x:f>IF('Debt Setup'!$F$3=0,"",MAX(0,Y104+V105-W105-X105))</x:f>
      </x:c>
      <x:c r="Z105" s="54" t="str">
        <x:f>IF('Debt Setup'!$F$3=0,"",IF(AC104&lt;=0,0,AC104*'Debt Setup'!$D$15/100/12))</x:f>
      </x:c>
      <x:c r="AA105" s="54" t="str">
        <x:f>IF('Debt Setup'!$F$3=0,"",IF('Debt Setup'!$H$15="",0,MIN('Debt Setup'!$E$15,MAX(0,AC104+Z105))))</x:f>
      </x:c>
      <x:c r="AB105" s="54" t="str">
        <x:f>IF('Debt Setup'!$F$3=0,"",IF('Debt Setup'!$H$15="",0,MIN(MAX(0,AC104+Z105-AA105),MAX(0,'Debt Setup'!$F$5-(G105+K105+O105+S105+W105+AA105+AE105+AI105+AM105+AQ105+AU105+AY105)-(IF(AND('Debt Setup'!$H$10&lt;&gt;"",'Debt Setup'!$H$10&lt;'Debt Setup'!$H$15),MAX(0,I104+F105-G105),0)+IF(AND('Debt Setup'!$H$11&lt;&gt;"",'Debt Setup'!$H$11&lt;'Debt Setup'!$H$15),MAX(0,M104+J105-K105),0)+IF(AND('Debt Setup'!$H$12&lt;&gt;"",'Debt Setup'!$H$12&lt;'Debt Setup'!$H$15),MAX(0,Q104+N105-O105),0)+IF(AND('Debt Setup'!$H$13&lt;&gt;"",'Debt Setup'!$H$13&lt;'Debt Setup'!$H$15),MAX(0,U104+R105-S105),0)+IF(AND('Debt Setup'!$H$14&lt;&gt;"",'Debt Setup'!$H$14&lt;'Debt Setup'!$H$15),MAX(0,Y104+V105-W105),0)+IF(AND('Debt Setup'!$H$15&lt;&gt;"",'Debt Setup'!$H$15&lt;'Debt Setup'!$H$15),MAX(0,AC104+Z105-AA105),0)+IF(AND('Debt Setup'!$H$16&lt;&gt;"",'Debt Setup'!$H$16&lt;'Debt Setup'!$H$15),MAX(0,AG104+AD105-AE105),0)+IF(AND('Debt Setup'!$H$17&lt;&gt;"",'Debt Setup'!$H$17&lt;'Debt Setup'!$H$15),MAX(0,AK104+AH105-AI105),0)+IF(AND('Debt Setup'!$H$18&lt;&gt;"",'Debt Setup'!$H$18&lt;'Debt Setup'!$H$15),MAX(0,AO104+AL105-AM105),0)+IF(AND('Debt Setup'!$H$19&lt;&gt;"",'Debt Setup'!$H$19&lt;'Debt Setup'!$H$15),MAX(0,AS104+AP105-AQ105),0)+IF(AND('Debt Setup'!$H$20&lt;&gt;"",'Debt Setup'!$H$20&lt;'Debt Setup'!$H$15),MAX(0,AW104+AT105-AU105),0)+IF(AND('Debt Setup'!$H$21&lt;&gt;"",'Debt Setup'!$H$21&lt;'Debt Setup'!$H$15),MAX(0,BA104+AX105-AY105),0))))))</x:f>
      </x:c>
      <x:c r="AC105" s="54" t="str">
        <x:f>IF('Debt Setup'!$F$3=0,"",MAX(0,AC104+Z105-AA105-AB105))</x:f>
      </x:c>
      <x:c r="AD105" s="54" t="str">
        <x:f>IF('Debt Setup'!$F$3=0,"",IF(AG104&lt;=0,0,AG104*'Debt Setup'!$D$16/100/12))</x:f>
      </x:c>
      <x:c r="AE105" s="54" t="str">
        <x:f>IF('Debt Setup'!$F$3=0,"",IF('Debt Setup'!$H$16="",0,MIN('Debt Setup'!$E$16,MAX(0,AG104+AD105))))</x:f>
      </x:c>
      <x:c r="AF105" s="54" t="str">
        <x:f>IF('Debt Setup'!$F$3=0,"",IF('Debt Setup'!$H$16="",0,MIN(MAX(0,AG104+AD105-AE105),MAX(0,'Debt Setup'!$F$5-(G105+K105+O105+S105+W105+AA105+AE105+AI105+AM105+AQ105+AU105+AY105)-(IF(AND('Debt Setup'!$H$10&lt;&gt;"",'Debt Setup'!$H$10&lt;'Debt Setup'!$H$16),MAX(0,I104+F105-G105),0)+IF(AND('Debt Setup'!$H$11&lt;&gt;"",'Debt Setup'!$H$11&lt;'Debt Setup'!$H$16),MAX(0,M104+J105-K105),0)+IF(AND('Debt Setup'!$H$12&lt;&gt;"",'Debt Setup'!$H$12&lt;'Debt Setup'!$H$16),MAX(0,Q104+N105-O105),0)+IF(AND('Debt Setup'!$H$13&lt;&gt;"",'Debt Setup'!$H$13&lt;'Debt Setup'!$H$16),MAX(0,U104+R105-S105),0)+IF(AND('Debt Setup'!$H$14&lt;&gt;"",'Debt Setup'!$H$14&lt;'Debt Setup'!$H$16),MAX(0,Y104+V105-W105),0)+IF(AND('Debt Setup'!$H$15&lt;&gt;"",'Debt Setup'!$H$15&lt;'Debt Setup'!$H$16),MAX(0,AC104+Z105-AA105),0)+IF(AND('Debt Setup'!$H$16&lt;&gt;"",'Debt Setup'!$H$16&lt;'Debt Setup'!$H$16),MAX(0,AG104+AD105-AE105),0)+IF(AND('Debt Setup'!$H$17&lt;&gt;"",'Debt Setup'!$H$17&lt;'Debt Setup'!$H$16),MAX(0,AK104+AH105-AI105),0)+IF(AND('Debt Setup'!$H$18&lt;&gt;"",'Debt Setup'!$H$18&lt;'Debt Setup'!$H$16),MAX(0,AO104+AL105-AM105),0)+IF(AND('Debt Setup'!$H$19&lt;&gt;"",'Debt Setup'!$H$19&lt;'Debt Setup'!$H$16),MAX(0,AS104+AP105-AQ105),0)+IF(AND('Debt Setup'!$H$20&lt;&gt;"",'Debt Setup'!$H$20&lt;'Debt Setup'!$H$16),MAX(0,AW104+AT105-AU105),0)+IF(AND('Debt Setup'!$H$21&lt;&gt;"",'Debt Setup'!$H$21&lt;'Debt Setup'!$H$16),MAX(0,BA104+AX105-AY105),0))))))</x:f>
      </x:c>
      <x:c r="AG105" s="54" t="str">
        <x:f>IF('Debt Setup'!$F$3=0,"",MAX(0,AG104+AD105-AE105-AF105))</x:f>
      </x:c>
      <x:c r="AH105" s="54" t="str">
        <x:f>IF('Debt Setup'!$F$3=0,"",IF(AK104&lt;=0,0,AK104*'Debt Setup'!$D$17/100/12))</x:f>
      </x:c>
      <x:c r="AI105" s="54" t="str">
        <x:f>IF('Debt Setup'!$F$3=0,"",IF('Debt Setup'!$H$17="",0,MIN('Debt Setup'!$E$17,MAX(0,AK104+AH105))))</x:f>
      </x:c>
      <x:c r="AJ105" s="54" t="str">
        <x:f>IF('Debt Setup'!$F$3=0,"",IF('Debt Setup'!$H$17="",0,MIN(MAX(0,AK104+AH105-AI105),MAX(0,'Debt Setup'!$F$5-(G105+K105+O105+S105+W105+AA105+AE105+AI105+AM105+AQ105+AU105+AY105)-(IF(AND('Debt Setup'!$H$10&lt;&gt;"",'Debt Setup'!$H$10&lt;'Debt Setup'!$H$17),MAX(0,I104+F105-G105),0)+IF(AND('Debt Setup'!$H$11&lt;&gt;"",'Debt Setup'!$H$11&lt;'Debt Setup'!$H$17),MAX(0,M104+J105-K105),0)+IF(AND('Debt Setup'!$H$12&lt;&gt;"",'Debt Setup'!$H$12&lt;'Debt Setup'!$H$17),MAX(0,Q104+N105-O105),0)+IF(AND('Debt Setup'!$H$13&lt;&gt;"",'Debt Setup'!$H$13&lt;'Debt Setup'!$H$17),MAX(0,U104+R105-S105),0)+IF(AND('Debt Setup'!$H$14&lt;&gt;"",'Debt Setup'!$H$14&lt;'Debt Setup'!$H$17),MAX(0,Y104+V105-W105),0)+IF(AND('Debt Setup'!$H$15&lt;&gt;"",'Debt Setup'!$H$15&lt;'Debt Setup'!$H$17),MAX(0,AC104+Z105-AA105),0)+IF(AND('Debt Setup'!$H$16&lt;&gt;"",'Debt Setup'!$H$16&lt;'Debt Setup'!$H$17),MAX(0,AG104+AD105-AE105),0)+IF(AND('Debt Setup'!$H$17&lt;&gt;"",'Debt Setup'!$H$17&lt;'Debt Setup'!$H$17),MAX(0,AK104+AH105-AI105),0)+IF(AND('Debt Setup'!$H$18&lt;&gt;"",'Debt Setup'!$H$18&lt;'Debt Setup'!$H$17),MAX(0,AO104+AL105-AM105),0)+IF(AND('Debt Setup'!$H$19&lt;&gt;"",'Debt Setup'!$H$19&lt;'Debt Setup'!$H$17),MAX(0,AS104+AP105-AQ105),0)+IF(AND('Debt Setup'!$H$20&lt;&gt;"",'Debt Setup'!$H$20&lt;'Debt Setup'!$H$17),MAX(0,AW104+AT105-AU105),0)+IF(AND('Debt Setup'!$H$21&lt;&gt;"",'Debt Setup'!$H$21&lt;'Debt Setup'!$H$17),MAX(0,BA104+AX105-AY105),0))))))</x:f>
      </x:c>
      <x:c r="AK105" s="54" t="str">
        <x:f>IF('Debt Setup'!$F$3=0,"",MAX(0,AK104+AH105-AI105-AJ105))</x:f>
      </x:c>
      <x:c r="AL105" s="54" t="str">
        <x:f>IF('Debt Setup'!$F$3=0,"",IF(AO104&lt;=0,0,AO104*'Debt Setup'!$D$18/100/12))</x:f>
      </x:c>
      <x:c r="AM105" s="54" t="str">
        <x:f>IF('Debt Setup'!$F$3=0,"",IF('Debt Setup'!$H$18="",0,MIN('Debt Setup'!$E$18,MAX(0,AO104+AL105))))</x:f>
      </x:c>
      <x:c r="AN105" s="54" t="str">
        <x:f>IF('Debt Setup'!$F$3=0,"",IF('Debt Setup'!$H$18="",0,MIN(MAX(0,AO104+AL105-AM105),MAX(0,'Debt Setup'!$F$5-(G105+K105+O105+S105+W105+AA105+AE105+AI105+AM105+AQ105+AU105+AY105)-(IF(AND('Debt Setup'!$H$10&lt;&gt;"",'Debt Setup'!$H$10&lt;'Debt Setup'!$H$18),MAX(0,I104+F105-G105),0)+IF(AND('Debt Setup'!$H$11&lt;&gt;"",'Debt Setup'!$H$11&lt;'Debt Setup'!$H$18),MAX(0,M104+J105-K105),0)+IF(AND('Debt Setup'!$H$12&lt;&gt;"",'Debt Setup'!$H$12&lt;'Debt Setup'!$H$18),MAX(0,Q104+N105-O105),0)+IF(AND('Debt Setup'!$H$13&lt;&gt;"",'Debt Setup'!$H$13&lt;'Debt Setup'!$H$18),MAX(0,U104+R105-S105),0)+IF(AND('Debt Setup'!$H$14&lt;&gt;"",'Debt Setup'!$H$14&lt;'Debt Setup'!$H$18),MAX(0,Y104+V105-W105),0)+IF(AND('Debt Setup'!$H$15&lt;&gt;"",'Debt Setup'!$H$15&lt;'Debt Setup'!$H$18),MAX(0,AC104+Z105-AA105),0)+IF(AND('Debt Setup'!$H$16&lt;&gt;"",'Debt Setup'!$H$16&lt;'Debt Setup'!$H$18),MAX(0,AG104+AD105-AE105),0)+IF(AND('Debt Setup'!$H$17&lt;&gt;"",'Debt Setup'!$H$17&lt;'Debt Setup'!$H$18),MAX(0,AK104+AH105-AI105),0)+IF(AND('Debt Setup'!$H$18&lt;&gt;"",'Debt Setup'!$H$18&lt;'Debt Setup'!$H$18),MAX(0,AO104+AL105-AM105),0)+IF(AND('Debt Setup'!$H$19&lt;&gt;"",'Debt Setup'!$H$19&lt;'Debt Setup'!$H$18),MAX(0,AS104+AP105-AQ105),0)+IF(AND('Debt Setup'!$H$20&lt;&gt;"",'Debt Setup'!$H$20&lt;'Debt Setup'!$H$18),MAX(0,AW104+AT105-AU105),0)+IF(AND('Debt Setup'!$H$21&lt;&gt;"",'Debt Setup'!$H$21&lt;'Debt Setup'!$H$18),MAX(0,BA104+AX105-AY105),0))))))</x:f>
      </x:c>
      <x:c r="AO105" s="54" t="str">
        <x:f>IF('Debt Setup'!$F$3=0,"",MAX(0,AO104+AL105-AM105-AN105))</x:f>
      </x:c>
      <x:c r="AP105" s="54" t="str">
        <x:f>IF('Debt Setup'!$F$3=0,"",IF(AS104&lt;=0,0,AS104*'Debt Setup'!$D$19/100/12))</x:f>
      </x:c>
      <x:c r="AQ105" s="54" t="str">
        <x:f>IF('Debt Setup'!$F$3=0,"",IF('Debt Setup'!$H$19="",0,MIN('Debt Setup'!$E$19,MAX(0,AS104+AP105))))</x:f>
      </x:c>
      <x:c r="AR105" s="54" t="str">
        <x:f>IF('Debt Setup'!$F$3=0,"",IF('Debt Setup'!$H$19="",0,MIN(MAX(0,AS104+AP105-AQ105),MAX(0,'Debt Setup'!$F$5-(G105+K105+O105+S105+W105+AA105+AE105+AI105+AM105+AQ105+AU105+AY105)-(IF(AND('Debt Setup'!$H$10&lt;&gt;"",'Debt Setup'!$H$10&lt;'Debt Setup'!$H$19),MAX(0,I104+F105-G105),0)+IF(AND('Debt Setup'!$H$11&lt;&gt;"",'Debt Setup'!$H$11&lt;'Debt Setup'!$H$19),MAX(0,M104+J105-K105),0)+IF(AND('Debt Setup'!$H$12&lt;&gt;"",'Debt Setup'!$H$12&lt;'Debt Setup'!$H$19),MAX(0,Q104+N105-O105),0)+IF(AND('Debt Setup'!$H$13&lt;&gt;"",'Debt Setup'!$H$13&lt;'Debt Setup'!$H$19),MAX(0,U104+R105-S105),0)+IF(AND('Debt Setup'!$H$14&lt;&gt;"",'Debt Setup'!$H$14&lt;'Debt Setup'!$H$19),MAX(0,Y104+V105-W105),0)+IF(AND('Debt Setup'!$H$15&lt;&gt;"",'Debt Setup'!$H$15&lt;'Debt Setup'!$H$19),MAX(0,AC104+Z105-AA105),0)+IF(AND('Debt Setup'!$H$16&lt;&gt;"",'Debt Setup'!$H$16&lt;'Debt Setup'!$H$19),MAX(0,AG104+AD105-AE105),0)+IF(AND('Debt Setup'!$H$17&lt;&gt;"",'Debt Setup'!$H$17&lt;'Debt Setup'!$H$19),MAX(0,AK104+AH105-AI105),0)+IF(AND('Debt Setup'!$H$18&lt;&gt;"",'Debt Setup'!$H$18&lt;'Debt Setup'!$H$19),MAX(0,AO104+AL105-AM105),0)+IF(AND('Debt Setup'!$H$19&lt;&gt;"",'Debt Setup'!$H$19&lt;'Debt Setup'!$H$19),MAX(0,AS104+AP105-AQ105),0)+IF(AND('Debt Setup'!$H$20&lt;&gt;"",'Debt Setup'!$H$20&lt;'Debt Setup'!$H$19),MAX(0,AW104+AT105-AU105),0)+IF(AND('Debt Setup'!$H$21&lt;&gt;"",'Debt Setup'!$H$21&lt;'Debt Setup'!$H$19),MAX(0,BA104+AX105-AY105),0))))))</x:f>
      </x:c>
      <x:c r="AS105" s="54" t="str">
        <x:f>IF('Debt Setup'!$F$3=0,"",MAX(0,AS104+AP105-AQ105-AR105))</x:f>
      </x:c>
      <x:c r="AT105" s="54" t="str">
        <x:f>IF('Debt Setup'!$F$3=0,"",IF(AW104&lt;=0,0,AW104*'Debt Setup'!$D$20/100/12))</x:f>
      </x:c>
      <x:c r="AU105" s="54" t="str">
        <x:f>IF('Debt Setup'!$F$3=0,"",IF('Debt Setup'!$H$20="",0,MIN('Debt Setup'!$E$20,MAX(0,AW104+AT105))))</x:f>
      </x:c>
      <x:c r="AV105" s="54" t="str">
        <x:f>IF('Debt Setup'!$F$3=0,"",IF('Debt Setup'!$H$20="",0,MIN(MAX(0,AW104+AT105-AU105),MAX(0,'Debt Setup'!$F$5-(G105+K105+O105+S105+W105+AA105+AE105+AI105+AM105+AQ105+AU105+AY105)-(IF(AND('Debt Setup'!$H$10&lt;&gt;"",'Debt Setup'!$H$10&lt;'Debt Setup'!$H$20),MAX(0,I104+F105-G105),0)+IF(AND('Debt Setup'!$H$11&lt;&gt;"",'Debt Setup'!$H$11&lt;'Debt Setup'!$H$20),MAX(0,M104+J105-K105),0)+IF(AND('Debt Setup'!$H$12&lt;&gt;"",'Debt Setup'!$H$12&lt;'Debt Setup'!$H$20),MAX(0,Q104+N105-O105),0)+IF(AND('Debt Setup'!$H$13&lt;&gt;"",'Debt Setup'!$H$13&lt;'Debt Setup'!$H$20),MAX(0,U104+R105-S105),0)+IF(AND('Debt Setup'!$H$14&lt;&gt;"",'Debt Setup'!$H$14&lt;'Debt Setup'!$H$20),MAX(0,Y104+V105-W105),0)+IF(AND('Debt Setup'!$H$15&lt;&gt;"",'Debt Setup'!$H$15&lt;'Debt Setup'!$H$20),MAX(0,AC104+Z105-AA105),0)+IF(AND('Debt Setup'!$H$16&lt;&gt;"",'Debt Setup'!$H$16&lt;'Debt Setup'!$H$20),MAX(0,AG104+AD105-AE105),0)+IF(AND('Debt Setup'!$H$17&lt;&gt;"",'Debt Setup'!$H$17&lt;'Debt Setup'!$H$20),MAX(0,AK104+AH105-AI105),0)+IF(AND('Debt Setup'!$H$18&lt;&gt;"",'Debt Setup'!$H$18&lt;'Debt Setup'!$H$20),MAX(0,AO104+AL105-AM105),0)+IF(AND('Debt Setup'!$H$19&lt;&gt;"",'Debt Setup'!$H$19&lt;'Debt Setup'!$H$20),MAX(0,AS104+AP105-AQ105),0)+IF(AND('Debt Setup'!$H$20&lt;&gt;"",'Debt Setup'!$H$20&lt;'Debt Setup'!$H$20),MAX(0,AW104+AT105-AU105),0)+IF(AND('Debt Setup'!$H$21&lt;&gt;"",'Debt Setup'!$H$21&lt;'Debt Setup'!$H$20),MAX(0,BA104+AX105-AY105),0))))))</x:f>
      </x:c>
      <x:c r="AW105" s="54" t="str">
        <x:f>IF('Debt Setup'!$F$3=0,"",MAX(0,AW104+AT105-AU105-AV105))</x:f>
      </x:c>
      <x:c r="AX105" s="54" t="str">
        <x:f>IF('Debt Setup'!$F$3=0,"",IF(BA104&lt;=0,0,BA104*'Debt Setup'!$D$21/100/12))</x:f>
      </x:c>
      <x:c r="AY105" s="54" t="str">
        <x:f>IF('Debt Setup'!$F$3=0,"",IF('Debt Setup'!$H$21="",0,MIN('Debt Setup'!$E$21,MAX(0,BA104+AX105))))</x:f>
      </x:c>
      <x:c r="AZ105" s="54" t="str">
        <x:f>IF('Debt Setup'!$F$3=0,"",IF('Debt Setup'!$H$21="",0,MIN(MAX(0,BA104+AX105-AY105),MAX(0,'Debt Setup'!$F$5-(G105+K105+O105+S105+W105+AA105+AE105+AI105+AM105+AQ105+AU105+AY105)-(IF(AND('Debt Setup'!$H$10&lt;&gt;"",'Debt Setup'!$H$10&lt;'Debt Setup'!$H$21),MAX(0,I104+F105-G105),0)+IF(AND('Debt Setup'!$H$11&lt;&gt;"",'Debt Setup'!$H$11&lt;'Debt Setup'!$H$21),MAX(0,M104+J105-K105),0)+IF(AND('Debt Setup'!$H$12&lt;&gt;"",'Debt Setup'!$H$12&lt;'Debt Setup'!$H$21),MAX(0,Q104+N105-O105),0)+IF(AND('Debt Setup'!$H$13&lt;&gt;"",'Debt Setup'!$H$13&lt;'Debt Setup'!$H$21),MAX(0,U104+R105-S105),0)+IF(AND('Debt Setup'!$H$14&lt;&gt;"",'Debt Setup'!$H$14&lt;'Debt Setup'!$H$21),MAX(0,Y104+V105-W105),0)+IF(AND('Debt Setup'!$H$15&lt;&gt;"",'Debt Setup'!$H$15&lt;'Debt Setup'!$H$21),MAX(0,AC104+Z105-AA105),0)+IF(AND('Debt Setup'!$H$16&lt;&gt;"",'Debt Setup'!$H$16&lt;'Debt Setup'!$H$21),MAX(0,AG104+AD105-AE105),0)+IF(AND('Debt Setup'!$H$17&lt;&gt;"",'Debt Setup'!$H$17&lt;'Debt Setup'!$H$21),MAX(0,AK104+AH105-AI105),0)+IF(AND('Debt Setup'!$H$18&lt;&gt;"",'Debt Setup'!$H$18&lt;'Debt Setup'!$H$21),MAX(0,AO104+AL105-AM105),0)+IF(AND('Debt Setup'!$H$19&lt;&gt;"",'Debt Setup'!$H$19&lt;'Debt Setup'!$H$21),MAX(0,AS104+AP105-AQ105),0)+IF(AND('Debt Setup'!$H$20&lt;&gt;"",'Debt Setup'!$H$20&lt;'Debt Setup'!$H$21),MAX(0,AW104+AT105-AU105),0)+IF(AND('Debt Setup'!$H$21&lt;&gt;"",'Debt Setup'!$H$21&lt;'Debt Setup'!$H$21),MAX(0,BA104+AX105-AY105),0))))))</x:f>
      </x:c>
      <x:c r="BA105" s="54" t="str">
        <x:f>IF('Debt Setup'!$F$3=0,"",MAX(0,BA104+AX105-AY105-AZ105))</x:f>
      </x:c>
    </x:row>
    <x:row r="106">
      <x:c r="A106" t="n">
        <x:v>101</x:v>
      </x:c>
      <x:c r="B106" s="86" t="str">
        <x:f>IF('Debt Setup'!$F$3=0,"",DATE(YEAR('Debt Setup'!$B$6),MONTH('Debt Setup'!$B$6)+A106-1,1))</x:f>
      </x:c>
      <x:c r="C106" s="54" t="str">
        <x:f>IF('Debt Setup'!$F$3=0,"",I106+M106+Q106+U106+Y106+AC106+AG106+AK106+AO106+AS106+AW106+BA106)</x:f>
      </x:c>
      <x:c r="D106" s="54" t="str">
        <x:f>IF('Debt Setup'!$F$3=0,"",G106+H106+K106+L106+O106+P106+S106+T106+W106+X106+AA106+AB106+AE106+AF106+AI106+AJ106+AM106+AN106+AQ106+AR106+AU106+AV106+AY106+AZ106)</x:f>
      </x:c>
      <x:c r="E106" s="54" t="str">
        <x:f>IF('Debt Setup'!$F$3=0,"",F106+J106+N106+R106+V106+Z106+AD106+AH106+AL106+AP106+AT106+AX106)</x:f>
      </x:c>
      <x:c r="F106" s="54" t="str">
        <x:f>IF('Debt Setup'!$F$3=0,"",IF(I105&lt;=0,0,I105*'Debt Setup'!$D$10/100/12))</x:f>
      </x:c>
      <x:c r="G106" s="54" t="str">
        <x:f>IF('Debt Setup'!$F$3=0,"",IF('Debt Setup'!$H$10="",0,MIN('Debt Setup'!$E$10,MAX(0,I105+F106))))</x:f>
      </x:c>
      <x:c r="H106" s="54" t="str">
        <x:f>IF('Debt Setup'!$F$3=0,"",IF('Debt Setup'!$H$10="",0,MIN(MAX(0,I105+F106-G106),MAX(0,'Debt Setup'!$F$5-(G106+K106+O106+S106+W106+AA106+AE106+AI106+AM106+AQ106+AU106+AY106)-(IF(AND('Debt Setup'!$H$10&lt;&gt;"",'Debt Setup'!$H$10&lt;'Debt Setup'!$H$10),MAX(0,I105+F106-G106),0)+IF(AND('Debt Setup'!$H$11&lt;&gt;"",'Debt Setup'!$H$11&lt;'Debt Setup'!$H$10),MAX(0,M105+J106-K106),0)+IF(AND('Debt Setup'!$H$12&lt;&gt;"",'Debt Setup'!$H$12&lt;'Debt Setup'!$H$10),MAX(0,Q105+N106-O106),0)+IF(AND('Debt Setup'!$H$13&lt;&gt;"",'Debt Setup'!$H$13&lt;'Debt Setup'!$H$10),MAX(0,U105+R106-S106),0)+IF(AND('Debt Setup'!$H$14&lt;&gt;"",'Debt Setup'!$H$14&lt;'Debt Setup'!$H$10),MAX(0,Y105+V106-W106),0)+IF(AND('Debt Setup'!$H$15&lt;&gt;"",'Debt Setup'!$H$15&lt;'Debt Setup'!$H$10),MAX(0,AC105+Z106-AA106),0)+IF(AND('Debt Setup'!$H$16&lt;&gt;"",'Debt Setup'!$H$16&lt;'Debt Setup'!$H$10),MAX(0,AG105+AD106-AE106),0)+IF(AND('Debt Setup'!$H$17&lt;&gt;"",'Debt Setup'!$H$17&lt;'Debt Setup'!$H$10),MAX(0,AK105+AH106-AI106),0)+IF(AND('Debt Setup'!$H$18&lt;&gt;"",'Debt Setup'!$H$18&lt;'Debt Setup'!$H$10),MAX(0,AO105+AL106-AM106),0)+IF(AND('Debt Setup'!$H$19&lt;&gt;"",'Debt Setup'!$H$19&lt;'Debt Setup'!$H$10),MAX(0,AS105+AP106-AQ106),0)+IF(AND('Debt Setup'!$H$20&lt;&gt;"",'Debt Setup'!$H$20&lt;'Debt Setup'!$H$10),MAX(0,AW105+AT106-AU106),0)+IF(AND('Debt Setup'!$H$21&lt;&gt;"",'Debt Setup'!$H$21&lt;'Debt Setup'!$H$10),MAX(0,BA105+AX106-AY106),0))))))</x:f>
      </x:c>
      <x:c r="I106" s="54" t="str">
        <x:f>IF('Debt Setup'!$F$3=0,"",MAX(0,I105+F106-G106-H106))</x:f>
      </x:c>
      <x:c r="J106" s="54" t="str">
        <x:f>IF('Debt Setup'!$F$3=0,"",IF(M105&lt;=0,0,M105*'Debt Setup'!$D$11/100/12))</x:f>
      </x:c>
      <x:c r="K106" s="54" t="str">
        <x:f>IF('Debt Setup'!$F$3=0,"",IF('Debt Setup'!$H$11="",0,MIN('Debt Setup'!$E$11,MAX(0,M105+J106))))</x:f>
      </x:c>
      <x:c r="L106" s="54" t="str">
        <x:f>IF('Debt Setup'!$F$3=0,"",IF('Debt Setup'!$H$11="",0,MIN(MAX(0,M105+J106-K106),MAX(0,'Debt Setup'!$F$5-(G106+K106+O106+S106+W106+AA106+AE106+AI106+AM106+AQ106+AU106+AY106)-(IF(AND('Debt Setup'!$H$10&lt;&gt;"",'Debt Setup'!$H$10&lt;'Debt Setup'!$H$11),MAX(0,I105+F106-G106),0)+IF(AND('Debt Setup'!$H$11&lt;&gt;"",'Debt Setup'!$H$11&lt;'Debt Setup'!$H$11),MAX(0,M105+J106-K106),0)+IF(AND('Debt Setup'!$H$12&lt;&gt;"",'Debt Setup'!$H$12&lt;'Debt Setup'!$H$11),MAX(0,Q105+N106-O106),0)+IF(AND('Debt Setup'!$H$13&lt;&gt;"",'Debt Setup'!$H$13&lt;'Debt Setup'!$H$11),MAX(0,U105+R106-S106),0)+IF(AND('Debt Setup'!$H$14&lt;&gt;"",'Debt Setup'!$H$14&lt;'Debt Setup'!$H$11),MAX(0,Y105+V106-W106),0)+IF(AND('Debt Setup'!$H$15&lt;&gt;"",'Debt Setup'!$H$15&lt;'Debt Setup'!$H$11),MAX(0,AC105+Z106-AA106),0)+IF(AND('Debt Setup'!$H$16&lt;&gt;"",'Debt Setup'!$H$16&lt;'Debt Setup'!$H$11),MAX(0,AG105+AD106-AE106),0)+IF(AND('Debt Setup'!$H$17&lt;&gt;"",'Debt Setup'!$H$17&lt;'Debt Setup'!$H$11),MAX(0,AK105+AH106-AI106),0)+IF(AND('Debt Setup'!$H$18&lt;&gt;"",'Debt Setup'!$H$18&lt;'Debt Setup'!$H$11),MAX(0,AO105+AL106-AM106),0)+IF(AND('Debt Setup'!$H$19&lt;&gt;"",'Debt Setup'!$H$19&lt;'Debt Setup'!$H$11),MAX(0,AS105+AP106-AQ106),0)+IF(AND('Debt Setup'!$H$20&lt;&gt;"",'Debt Setup'!$H$20&lt;'Debt Setup'!$H$11),MAX(0,AW105+AT106-AU106),0)+IF(AND('Debt Setup'!$H$21&lt;&gt;"",'Debt Setup'!$H$21&lt;'Debt Setup'!$H$11),MAX(0,BA105+AX106-AY106),0))))))</x:f>
      </x:c>
      <x:c r="M106" s="54" t="str">
        <x:f>IF('Debt Setup'!$F$3=0,"",MAX(0,M105+J106-K106-L106))</x:f>
      </x:c>
      <x:c r="N106" s="54" t="str">
        <x:f>IF('Debt Setup'!$F$3=0,"",IF(Q105&lt;=0,0,Q105*'Debt Setup'!$D$12/100/12))</x:f>
      </x:c>
      <x:c r="O106" s="54" t="str">
        <x:f>IF('Debt Setup'!$F$3=0,"",IF('Debt Setup'!$H$12="",0,MIN('Debt Setup'!$E$12,MAX(0,Q105+N106))))</x:f>
      </x:c>
      <x:c r="P106" s="54" t="str">
        <x:f>IF('Debt Setup'!$F$3=0,"",IF('Debt Setup'!$H$12="",0,MIN(MAX(0,Q105+N106-O106),MAX(0,'Debt Setup'!$F$5-(G106+K106+O106+S106+W106+AA106+AE106+AI106+AM106+AQ106+AU106+AY106)-(IF(AND('Debt Setup'!$H$10&lt;&gt;"",'Debt Setup'!$H$10&lt;'Debt Setup'!$H$12),MAX(0,I105+F106-G106),0)+IF(AND('Debt Setup'!$H$11&lt;&gt;"",'Debt Setup'!$H$11&lt;'Debt Setup'!$H$12),MAX(0,M105+J106-K106),0)+IF(AND('Debt Setup'!$H$12&lt;&gt;"",'Debt Setup'!$H$12&lt;'Debt Setup'!$H$12),MAX(0,Q105+N106-O106),0)+IF(AND('Debt Setup'!$H$13&lt;&gt;"",'Debt Setup'!$H$13&lt;'Debt Setup'!$H$12),MAX(0,U105+R106-S106),0)+IF(AND('Debt Setup'!$H$14&lt;&gt;"",'Debt Setup'!$H$14&lt;'Debt Setup'!$H$12),MAX(0,Y105+V106-W106),0)+IF(AND('Debt Setup'!$H$15&lt;&gt;"",'Debt Setup'!$H$15&lt;'Debt Setup'!$H$12),MAX(0,AC105+Z106-AA106),0)+IF(AND('Debt Setup'!$H$16&lt;&gt;"",'Debt Setup'!$H$16&lt;'Debt Setup'!$H$12),MAX(0,AG105+AD106-AE106),0)+IF(AND('Debt Setup'!$H$17&lt;&gt;"",'Debt Setup'!$H$17&lt;'Debt Setup'!$H$12),MAX(0,AK105+AH106-AI106),0)+IF(AND('Debt Setup'!$H$18&lt;&gt;"",'Debt Setup'!$H$18&lt;'Debt Setup'!$H$12),MAX(0,AO105+AL106-AM106),0)+IF(AND('Debt Setup'!$H$19&lt;&gt;"",'Debt Setup'!$H$19&lt;'Debt Setup'!$H$12),MAX(0,AS105+AP106-AQ106),0)+IF(AND('Debt Setup'!$H$20&lt;&gt;"",'Debt Setup'!$H$20&lt;'Debt Setup'!$H$12),MAX(0,AW105+AT106-AU106),0)+IF(AND('Debt Setup'!$H$21&lt;&gt;"",'Debt Setup'!$H$21&lt;'Debt Setup'!$H$12),MAX(0,BA105+AX106-AY106),0))))))</x:f>
      </x:c>
      <x:c r="Q106" s="54" t="str">
        <x:f>IF('Debt Setup'!$F$3=0,"",MAX(0,Q105+N106-O106-P106))</x:f>
      </x:c>
      <x:c r="R106" s="54" t="str">
        <x:f>IF('Debt Setup'!$F$3=0,"",IF(U105&lt;=0,0,U105*'Debt Setup'!$D$13/100/12))</x:f>
      </x:c>
      <x:c r="S106" s="54" t="str">
        <x:f>IF('Debt Setup'!$F$3=0,"",IF('Debt Setup'!$H$13="",0,MIN('Debt Setup'!$E$13,MAX(0,U105+R106))))</x:f>
      </x:c>
      <x:c r="T106" s="54" t="str">
        <x:f>IF('Debt Setup'!$F$3=0,"",IF('Debt Setup'!$H$13="",0,MIN(MAX(0,U105+R106-S106),MAX(0,'Debt Setup'!$F$5-(G106+K106+O106+S106+W106+AA106+AE106+AI106+AM106+AQ106+AU106+AY106)-(IF(AND('Debt Setup'!$H$10&lt;&gt;"",'Debt Setup'!$H$10&lt;'Debt Setup'!$H$13),MAX(0,I105+F106-G106),0)+IF(AND('Debt Setup'!$H$11&lt;&gt;"",'Debt Setup'!$H$11&lt;'Debt Setup'!$H$13),MAX(0,M105+J106-K106),0)+IF(AND('Debt Setup'!$H$12&lt;&gt;"",'Debt Setup'!$H$12&lt;'Debt Setup'!$H$13),MAX(0,Q105+N106-O106),0)+IF(AND('Debt Setup'!$H$13&lt;&gt;"",'Debt Setup'!$H$13&lt;'Debt Setup'!$H$13),MAX(0,U105+R106-S106),0)+IF(AND('Debt Setup'!$H$14&lt;&gt;"",'Debt Setup'!$H$14&lt;'Debt Setup'!$H$13),MAX(0,Y105+V106-W106),0)+IF(AND('Debt Setup'!$H$15&lt;&gt;"",'Debt Setup'!$H$15&lt;'Debt Setup'!$H$13),MAX(0,AC105+Z106-AA106),0)+IF(AND('Debt Setup'!$H$16&lt;&gt;"",'Debt Setup'!$H$16&lt;'Debt Setup'!$H$13),MAX(0,AG105+AD106-AE106),0)+IF(AND('Debt Setup'!$H$17&lt;&gt;"",'Debt Setup'!$H$17&lt;'Debt Setup'!$H$13),MAX(0,AK105+AH106-AI106),0)+IF(AND('Debt Setup'!$H$18&lt;&gt;"",'Debt Setup'!$H$18&lt;'Debt Setup'!$H$13),MAX(0,AO105+AL106-AM106),0)+IF(AND('Debt Setup'!$H$19&lt;&gt;"",'Debt Setup'!$H$19&lt;'Debt Setup'!$H$13),MAX(0,AS105+AP106-AQ106),0)+IF(AND('Debt Setup'!$H$20&lt;&gt;"",'Debt Setup'!$H$20&lt;'Debt Setup'!$H$13),MAX(0,AW105+AT106-AU106),0)+IF(AND('Debt Setup'!$H$21&lt;&gt;"",'Debt Setup'!$H$21&lt;'Debt Setup'!$H$13),MAX(0,BA105+AX106-AY106),0))))))</x:f>
      </x:c>
      <x:c r="U106" s="54" t="str">
        <x:f>IF('Debt Setup'!$F$3=0,"",MAX(0,U105+R106-S106-T106))</x:f>
      </x:c>
      <x:c r="V106" s="54" t="str">
        <x:f>IF('Debt Setup'!$F$3=0,"",IF(Y105&lt;=0,0,Y105*'Debt Setup'!$D$14/100/12))</x:f>
      </x:c>
      <x:c r="W106" s="54" t="str">
        <x:f>IF('Debt Setup'!$F$3=0,"",IF('Debt Setup'!$H$14="",0,MIN('Debt Setup'!$E$14,MAX(0,Y105+V106))))</x:f>
      </x:c>
      <x:c r="X106" s="54" t="str">
        <x:f>IF('Debt Setup'!$F$3=0,"",IF('Debt Setup'!$H$14="",0,MIN(MAX(0,Y105+V106-W106),MAX(0,'Debt Setup'!$F$5-(G106+K106+O106+S106+W106+AA106+AE106+AI106+AM106+AQ106+AU106+AY106)-(IF(AND('Debt Setup'!$H$10&lt;&gt;"",'Debt Setup'!$H$10&lt;'Debt Setup'!$H$14),MAX(0,I105+F106-G106),0)+IF(AND('Debt Setup'!$H$11&lt;&gt;"",'Debt Setup'!$H$11&lt;'Debt Setup'!$H$14),MAX(0,M105+J106-K106),0)+IF(AND('Debt Setup'!$H$12&lt;&gt;"",'Debt Setup'!$H$12&lt;'Debt Setup'!$H$14),MAX(0,Q105+N106-O106),0)+IF(AND('Debt Setup'!$H$13&lt;&gt;"",'Debt Setup'!$H$13&lt;'Debt Setup'!$H$14),MAX(0,U105+R106-S106),0)+IF(AND('Debt Setup'!$H$14&lt;&gt;"",'Debt Setup'!$H$14&lt;'Debt Setup'!$H$14),MAX(0,Y105+V106-W106),0)+IF(AND('Debt Setup'!$H$15&lt;&gt;"",'Debt Setup'!$H$15&lt;'Debt Setup'!$H$14),MAX(0,AC105+Z106-AA106),0)+IF(AND('Debt Setup'!$H$16&lt;&gt;"",'Debt Setup'!$H$16&lt;'Debt Setup'!$H$14),MAX(0,AG105+AD106-AE106),0)+IF(AND('Debt Setup'!$H$17&lt;&gt;"",'Debt Setup'!$H$17&lt;'Debt Setup'!$H$14),MAX(0,AK105+AH106-AI106),0)+IF(AND('Debt Setup'!$H$18&lt;&gt;"",'Debt Setup'!$H$18&lt;'Debt Setup'!$H$14),MAX(0,AO105+AL106-AM106),0)+IF(AND('Debt Setup'!$H$19&lt;&gt;"",'Debt Setup'!$H$19&lt;'Debt Setup'!$H$14),MAX(0,AS105+AP106-AQ106),0)+IF(AND('Debt Setup'!$H$20&lt;&gt;"",'Debt Setup'!$H$20&lt;'Debt Setup'!$H$14),MAX(0,AW105+AT106-AU106),0)+IF(AND('Debt Setup'!$H$21&lt;&gt;"",'Debt Setup'!$H$21&lt;'Debt Setup'!$H$14),MAX(0,BA105+AX106-AY106),0))))))</x:f>
      </x:c>
      <x:c r="Y106" s="54" t="str">
        <x:f>IF('Debt Setup'!$F$3=0,"",MAX(0,Y105+V106-W106-X106))</x:f>
      </x:c>
      <x:c r="Z106" s="54" t="str">
        <x:f>IF('Debt Setup'!$F$3=0,"",IF(AC105&lt;=0,0,AC105*'Debt Setup'!$D$15/100/12))</x:f>
      </x:c>
      <x:c r="AA106" s="54" t="str">
        <x:f>IF('Debt Setup'!$F$3=0,"",IF('Debt Setup'!$H$15="",0,MIN('Debt Setup'!$E$15,MAX(0,AC105+Z106))))</x:f>
      </x:c>
      <x:c r="AB106" s="54" t="str">
        <x:f>IF('Debt Setup'!$F$3=0,"",IF('Debt Setup'!$H$15="",0,MIN(MAX(0,AC105+Z106-AA106),MAX(0,'Debt Setup'!$F$5-(G106+K106+O106+S106+W106+AA106+AE106+AI106+AM106+AQ106+AU106+AY106)-(IF(AND('Debt Setup'!$H$10&lt;&gt;"",'Debt Setup'!$H$10&lt;'Debt Setup'!$H$15),MAX(0,I105+F106-G106),0)+IF(AND('Debt Setup'!$H$11&lt;&gt;"",'Debt Setup'!$H$11&lt;'Debt Setup'!$H$15),MAX(0,M105+J106-K106),0)+IF(AND('Debt Setup'!$H$12&lt;&gt;"",'Debt Setup'!$H$12&lt;'Debt Setup'!$H$15),MAX(0,Q105+N106-O106),0)+IF(AND('Debt Setup'!$H$13&lt;&gt;"",'Debt Setup'!$H$13&lt;'Debt Setup'!$H$15),MAX(0,U105+R106-S106),0)+IF(AND('Debt Setup'!$H$14&lt;&gt;"",'Debt Setup'!$H$14&lt;'Debt Setup'!$H$15),MAX(0,Y105+V106-W106),0)+IF(AND('Debt Setup'!$H$15&lt;&gt;"",'Debt Setup'!$H$15&lt;'Debt Setup'!$H$15),MAX(0,AC105+Z106-AA106),0)+IF(AND('Debt Setup'!$H$16&lt;&gt;"",'Debt Setup'!$H$16&lt;'Debt Setup'!$H$15),MAX(0,AG105+AD106-AE106),0)+IF(AND('Debt Setup'!$H$17&lt;&gt;"",'Debt Setup'!$H$17&lt;'Debt Setup'!$H$15),MAX(0,AK105+AH106-AI106),0)+IF(AND('Debt Setup'!$H$18&lt;&gt;"",'Debt Setup'!$H$18&lt;'Debt Setup'!$H$15),MAX(0,AO105+AL106-AM106),0)+IF(AND('Debt Setup'!$H$19&lt;&gt;"",'Debt Setup'!$H$19&lt;'Debt Setup'!$H$15),MAX(0,AS105+AP106-AQ106),0)+IF(AND('Debt Setup'!$H$20&lt;&gt;"",'Debt Setup'!$H$20&lt;'Debt Setup'!$H$15),MAX(0,AW105+AT106-AU106),0)+IF(AND('Debt Setup'!$H$21&lt;&gt;"",'Debt Setup'!$H$21&lt;'Debt Setup'!$H$15),MAX(0,BA105+AX106-AY106),0))))))</x:f>
      </x:c>
      <x:c r="AC106" s="54" t="str">
        <x:f>IF('Debt Setup'!$F$3=0,"",MAX(0,AC105+Z106-AA106-AB106))</x:f>
      </x:c>
      <x:c r="AD106" s="54" t="str">
        <x:f>IF('Debt Setup'!$F$3=0,"",IF(AG105&lt;=0,0,AG105*'Debt Setup'!$D$16/100/12))</x:f>
      </x:c>
      <x:c r="AE106" s="54" t="str">
        <x:f>IF('Debt Setup'!$F$3=0,"",IF('Debt Setup'!$H$16="",0,MIN('Debt Setup'!$E$16,MAX(0,AG105+AD106))))</x:f>
      </x:c>
      <x:c r="AF106" s="54" t="str">
        <x:f>IF('Debt Setup'!$F$3=0,"",IF('Debt Setup'!$H$16="",0,MIN(MAX(0,AG105+AD106-AE106),MAX(0,'Debt Setup'!$F$5-(G106+K106+O106+S106+W106+AA106+AE106+AI106+AM106+AQ106+AU106+AY106)-(IF(AND('Debt Setup'!$H$10&lt;&gt;"",'Debt Setup'!$H$10&lt;'Debt Setup'!$H$16),MAX(0,I105+F106-G106),0)+IF(AND('Debt Setup'!$H$11&lt;&gt;"",'Debt Setup'!$H$11&lt;'Debt Setup'!$H$16),MAX(0,M105+J106-K106),0)+IF(AND('Debt Setup'!$H$12&lt;&gt;"",'Debt Setup'!$H$12&lt;'Debt Setup'!$H$16),MAX(0,Q105+N106-O106),0)+IF(AND('Debt Setup'!$H$13&lt;&gt;"",'Debt Setup'!$H$13&lt;'Debt Setup'!$H$16),MAX(0,U105+R106-S106),0)+IF(AND('Debt Setup'!$H$14&lt;&gt;"",'Debt Setup'!$H$14&lt;'Debt Setup'!$H$16),MAX(0,Y105+V106-W106),0)+IF(AND('Debt Setup'!$H$15&lt;&gt;"",'Debt Setup'!$H$15&lt;'Debt Setup'!$H$16),MAX(0,AC105+Z106-AA106),0)+IF(AND('Debt Setup'!$H$16&lt;&gt;"",'Debt Setup'!$H$16&lt;'Debt Setup'!$H$16),MAX(0,AG105+AD106-AE106),0)+IF(AND('Debt Setup'!$H$17&lt;&gt;"",'Debt Setup'!$H$17&lt;'Debt Setup'!$H$16),MAX(0,AK105+AH106-AI106),0)+IF(AND('Debt Setup'!$H$18&lt;&gt;"",'Debt Setup'!$H$18&lt;'Debt Setup'!$H$16),MAX(0,AO105+AL106-AM106),0)+IF(AND('Debt Setup'!$H$19&lt;&gt;"",'Debt Setup'!$H$19&lt;'Debt Setup'!$H$16),MAX(0,AS105+AP106-AQ106),0)+IF(AND('Debt Setup'!$H$20&lt;&gt;"",'Debt Setup'!$H$20&lt;'Debt Setup'!$H$16),MAX(0,AW105+AT106-AU106),0)+IF(AND('Debt Setup'!$H$21&lt;&gt;"",'Debt Setup'!$H$21&lt;'Debt Setup'!$H$16),MAX(0,BA105+AX106-AY106),0))))))</x:f>
      </x:c>
      <x:c r="AG106" s="54" t="str">
        <x:f>IF('Debt Setup'!$F$3=0,"",MAX(0,AG105+AD106-AE106-AF106))</x:f>
      </x:c>
      <x:c r="AH106" s="54" t="str">
        <x:f>IF('Debt Setup'!$F$3=0,"",IF(AK105&lt;=0,0,AK105*'Debt Setup'!$D$17/100/12))</x:f>
      </x:c>
      <x:c r="AI106" s="54" t="str">
        <x:f>IF('Debt Setup'!$F$3=0,"",IF('Debt Setup'!$H$17="",0,MIN('Debt Setup'!$E$17,MAX(0,AK105+AH106))))</x:f>
      </x:c>
      <x:c r="AJ106" s="54" t="str">
        <x:f>IF('Debt Setup'!$F$3=0,"",IF('Debt Setup'!$H$17="",0,MIN(MAX(0,AK105+AH106-AI106),MAX(0,'Debt Setup'!$F$5-(G106+K106+O106+S106+W106+AA106+AE106+AI106+AM106+AQ106+AU106+AY106)-(IF(AND('Debt Setup'!$H$10&lt;&gt;"",'Debt Setup'!$H$10&lt;'Debt Setup'!$H$17),MAX(0,I105+F106-G106),0)+IF(AND('Debt Setup'!$H$11&lt;&gt;"",'Debt Setup'!$H$11&lt;'Debt Setup'!$H$17),MAX(0,M105+J106-K106),0)+IF(AND('Debt Setup'!$H$12&lt;&gt;"",'Debt Setup'!$H$12&lt;'Debt Setup'!$H$17),MAX(0,Q105+N106-O106),0)+IF(AND('Debt Setup'!$H$13&lt;&gt;"",'Debt Setup'!$H$13&lt;'Debt Setup'!$H$17),MAX(0,U105+R106-S106),0)+IF(AND('Debt Setup'!$H$14&lt;&gt;"",'Debt Setup'!$H$14&lt;'Debt Setup'!$H$17),MAX(0,Y105+V106-W106),0)+IF(AND('Debt Setup'!$H$15&lt;&gt;"",'Debt Setup'!$H$15&lt;'Debt Setup'!$H$17),MAX(0,AC105+Z106-AA106),0)+IF(AND('Debt Setup'!$H$16&lt;&gt;"",'Debt Setup'!$H$16&lt;'Debt Setup'!$H$17),MAX(0,AG105+AD106-AE106),0)+IF(AND('Debt Setup'!$H$17&lt;&gt;"",'Debt Setup'!$H$17&lt;'Debt Setup'!$H$17),MAX(0,AK105+AH106-AI106),0)+IF(AND('Debt Setup'!$H$18&lt;&gt;"",'Debt Setup'!$H$18&lt;'Debt Setup'!$H$17),MAX(0,AO105+AL106-AM106),0)+IF(AND('Debt Setup'!$H$19&lt;&gt;"",'Debt Setup'!$H$19&lt;'Debt Setup'!$H$17),MAX(0,AS105+AP106-AQ106),0)+IF(AND('Debt Setup'!$H$20&lt;&gt;"",'Debt Setup'!$H$20&lt;'Debt Setup'!$H$17),MAX(0,AW105+AT106-AU106),0)+IF(AND('Debt Setup'!$H$21&lt;&gt;"",'Debt Setup'!$H$21&lt;'Debt Setup'!$H$17),MAX(0,BA105+AX106-AY106),0))))))</x:f>
      </x:c>
      <x:c r="AK106" s="54" t="str">
        <x:f>IF('Debt Setup'!$F$3=0,"",MAX(0,AK105+AH106-AI106-AJ106))</x:f>
      </x:c>
      <x:c r="AL106" s="54" t="str">
        <x:f>IF('Debt Setup'!$F$3=0,"",IF(AO105&lt;=0,0,AO105*'Debt Setup'!$D$18/100/12))</x:f>
      </x:c>
      <x:c r="AM106" s="54" t="str">
        <x:f>IF('Debt Setup'!$F$3=0,"",IF('Debt Setup'!$H$18="",0,MIN('Debt Setup'!$E$18,MAX(0,AO105+AL106))))</x:f>
      </x:c>
      <x:c r="AN106" s="54" t="str">
        <x:f>IF('Debt Setup'!$F$3=0,"",IF('Debt Setup'!$H$18="",0,MIN(MAX(0,AO105+AL106-AM106),MAX(0,'Debt Setup'!$F$5-(G106+K106+O106+S106+W106+AA106+AE106+AI106+AM106+AQ106+AU106+AY106)-(IF(AND('Debt Setup'!$H$10&lt;&gt;"",'Debt Setup'!$H$10&lt;'Debt Setup'!$H$18),MAX(0,I105+F106-G106),0)+IF(AND('Debt Setup'!$H$11&lt;&gt;"",'Debt Setup'!$H$11&lt;'Debt Setup'!$H$18),MAX(0,M105+J106-K106),0)+IF(AND('Debt Setup'!$H$12&lt;&gt;"",'Debt Setup'!$H$12&lt;'Debt Setup'!$H$18),MAX(0,Q105+N106-O106),0)+IF(AND('Debt Setup'!$H$13&lt;&gt;"",'Debt Setup'!$H$13&lt;'Debt Setup'!$H$18),MAX(0,U105+R106-S106),0)+IF(AND('Debt Setup'!$H$14&lt;&gt;"",'Debt Setup'!$H$14&lt;'Debt Setup'!$H$18),MAX(0,Y105+V106-W106),0)+IF(AND('Debt Setup'!$H$15&lt;&gt;"",'Debt Setup'!$H$15&lt;'Debt Setup'!$H$18),MAX(0,AC105+Z106-AA106),0)+IF(AND('Debt Setup'!$H$16&lt;&gt;"",'Debt Setup'!$H$16&lt;'Debt Setup'!$H$18),MAX(0,AG105+AD106-AE106),0)+IF(AND('Debt Setup'!$H$17&lt;&gt;"",'Debt Setup'!$H$17&lt;'Debt Setup'!$H$18),MAX(0,AK105+AH106-AI106),0)+IF(AND('Debt Setup'!$H$18&lt;&gt;"",'Debt Setup'!$H$18&lt;'Debt Setup'!$H$18),MAX(0,AO105+AL106-AM106),0)+IF(AND('Debt Setup'!$H$19&lt;&gt;"",'Debt Setup'!$H$19&lt;'Debt Setup'!$H$18),MAX(0,AS105+AP106-AQ106),0)+IF(AND('Debt Setup'!$H$20&lt;&gt;"",'Debt Setup'!$H$20&lt;'Debt Setup'!$H$18),MAX(0,AW105+AT106-AU106),0)+IF(AND('Debt Setup'!$H$21&lt;&gt;"",'Debt Setup'!$H$21&lt;'Debt Setup'!$H$18),MAX(0,BA105+AX106-AY106),0))))))</x:f>
      </x:c>
      <x:c r="AO106" s="54" t="str">
        <x:f>IF('Debt Setup'!$F$3=0,"",MAX(0,AO105+AL106-AM106-AN106))</x:f>
      </x:c>
      <x:c r="AP106" s="54" t="str">
        <x:f>IF('Debt Setup'!$F$3=0,"",IF(AS105&lt;=0,0,AS105*'Debt Setup'!$D$19/100/12))</x:f>
      </x:c>
      <x:c r="AQ106" s="54" t="str">
        <x:f>IF('Debt Setup'!$F$3=0,"",IF('Debt Setup'!$H$19="",0,MIN('Debt Setup'!$E$19,MAX(0,AS105+AP106))))</x:f>
      </x:c>
      <x:c r="AR106" s="54" t="str">
        <x:f>IF('Debt Setup'!$F$3=0,"",IF('Debt Setup'!$H$19="",0,MIN(MAX(0,AS105+AP106-AQ106),MAX(0,'Debt Setup'!$F$5-(G106+K106+O106+S106+W106+AA106+AE106+AI106+AM106+AQ106+AU106+AY106)-(IF(AND('Debt Setup'!$H$10&lt;&gt;"",'Debt Setup'!$H$10&lt;'Debt Setup'!$H$19),MAX(0,I105+F106-G106),0)+IF(AND('Debt Setup'!$H$11&lt;&gt;"",'Debt Setup'!$H$11&lt;'Debt Setup'!$H$19),MAX(0,M105+J106-K106),0)+IF(AND('Debt Setup'!$H$12&lt;&gt;"",'Debt Setup'!$H$12&lt;'Debt Setup'!$H$19),MAX(0,Q105+N106-O106),0)+IF(AND('Debt Setup'!$H$13&lt;&gt;"",'Debt Setup'!$H$13&lt;'Debt Setup'!$H$19),MAX(0,U105+R106-S106),0)+IF(AND('Debt Setup'!$H$14&lt;&gt;"",'Debt Setup'!$H$14&lt;'Debt Setup'!$H$19),MAX(0,Y105+V106-W106),0)+IF(AND('Debt Setup'!$H$15&lt;&gt;"",'Debt Setup'!$H$15&lt;'Debt Setup'!$H$19),MAX(0,AC105+Z106-AA106),0)+IF(AND('Debt Setup'!$H$16&lt;&gt;"",'Debt Setup'!$H$16&lt;'Debt Setup'!$H$19),MAX(0,AG105+AD106-AE106),0)+IF(AND('Debt Setup'!$H$17&lt;&gt;"",'Debt Setup'!$H$17&lt;'Debt Setup'!$H$19),MAX(0,AK105+AH106-AI106),0)+IF(AND('Debt Setup'!$H$18&lt;&gt;"",'Debt Setup'!$H$18&lt;'Debt Setup'!$H$19),MAX(0,AO105+AL106-AM106),0)+IF(AND('Debt Setup'!$H$19&lt;&gt;"",'Debt Setup'!$H$19&lt;'Debt Setup'!$H$19),MAX(0,AS105+AP106-AQ106),0)+IF(AND('Debt Setup'!$H$20&lt;&gt;"",'Debt Setup'!$H$20&lt;'Debt Setup'!$H$19),MAX(0,AW105+AT106-AU106),0)+IF(AND('Debt Setup'!$H$21&lt;&gt;"",'Debt Setup'!$H$21&lt;'Debt Setup'!$H$19),MAX(0,BA105+AX106-AY106),0))))))</x:f>
      </x:c>
      <x:c r="AS106" s="54" t="str">
        <x:f>IF('Debt Setup'!$F$3=0,"",MAX(0,AS105+AP106-AQ106-AR106))</x:f>
      </x:c>
      <x:c r="AT106" s="54" t="str">
        <x:f>IF('Debt Setup'!$F$3=0,"",IF(AW105&lt;=0,0,AW105*'Debt Setup'!$D$20/100/12))</x:f>
      </x:c>
      <x:c r="AU106" s="54" t="str">
        <x:f>IF('Debt Setup'!$F$3=0,"",IF('Debt Setup'!$H$20="",0,MIN('Debt Setup'!$E$20,MAX(0,AW105+AT106))))</x:f>
      </x:c>
      <x:c r="AV106" s="54" t="str">
        <x:f>IF('Debt Setup'!$F$3=0,"",IF('Debt Setup'!$H$20="",0,MIN(MAX(0,AW105+AT106-AU106),MAX(0,'Debt Setup'!$F$5-(G106+K106+O106+S106+W106+AA106+AE106+AI106+AM106+AQ106+AU106+AY106)-(IF(AND('Debt Setup'!$H$10&lt;&gt;"",'Debt Setup'!$H$10&lt;'Debt Setup'!$H$20),MAX(0,I105+F106-G106),0)+IF(AND('Debt Setup'!$H$11&lt;&gt;"",'Debt Setup'!$H$11&lt;'Debt Setup'!$H$20),MAX(0,M105+J106-K106),0)+IF(AND('Debt Setup'!$H$12&lt;&gt;"",'Debt Setup'!$H$12&lt;'Debt Setup'!$H$20),MAX(0,Q105+N106-O106),0)+IF(AND('Debt Setup'!$H$13&lt;&gt;"",'Debt Setup'!$H$13&lt;'Debt Setup'!$H$20),MAX(0,U105+R106-S106),0)+IF(AND('Debt Setup'!$H$14&lt;&gt;"",'Debt Setup'!$H$14&lt;'Debt Setup'!$H$20),MAX(0,Y105+V106-W106),0)+IF(AND('Debt Setup'!$H$15&lt;&gt;"",'Debt Setup'!$H$15&lt;'Debt Setup'!$H$20),MAX(0,AC105+Z106-AA106),0)+IF(AND('Debt Setup'!$H$16&lt;&gt;"",'Debt Setup'!$H$16&lt;'Debt Setup'!$H$20),MAX(0,AG105+AD106-AE106),0)+IF(AND('Debt Setup'!$H$17&lt;&gt;"",'Debt Setup'!$H$17&lt;'Debt Setup'!$H$20),MAX(0,AK105+AH106-AI106),0)+IF(AND('Debt Setup'!$H$18&lt;&gt;"",'Debt Setup'!$H$18&lt;'Debt Setup'!$H$20),MAX(0,AO105+AL106-AM106),0)+IF(AND('Debt Setup'!$H$19&lt;&gt;"",'Debt Setup'!$H$19&lt;'Debt Setup'!$H$20),MAX(0,AS105+AP106-AQ106),0)+IF(AND('Debt Setup'!$H$20&lt;&gt;"",'Debt Setup'!$H$20&lt;'Debt Setup'!$H$20),MAX(0,AW105+AT106-AU106),0)+IF(AND('Debt Setup'!$H$21&lt;&gt;"",'Debt Setup'!$H$21&lt;'Debt Setup'!$H$20),MAX(0,BA105+AX106-AY106),0))))))</x:f>
      </x:c>
      <x:c r="AW106" s="54" t="str">
        <x:f>IF('Debt Setup'!$F$3=0,"",MAX(0,AW105+AT106-AU106-AV106))</x:f>
      </x:c>
      <x:c r="AX106" s="54" t="str">
        <x:f>IF('Debt Setup'!$F$3=0,"",IF(BA105&lt;=0,0,BA105*'Debt Setup'!$D$21/100/12))</x:f>
      </x:c>
      <x:c r="AY106" s="54" t="str">
        <x:f>IF('Debt Setup'!$F$3=0,"",IF('Debt Setup'!$H$21="",0,MIN('Debt Setup'!$E$21,MAX(0,BA105+AX106))))</x:f>
      </x:c>
      <x:c r="AZ106" s="54" t="str">
        <x:f>IF('Debt Setup'!$F$3=0,"",IF('Debt Setup'!$H$21="",0,MIN(MAX(0,BA105+AX106-AY106),MAX(0,'Debt Setup'!$F$5-(G106+K106+O106+S106+W106+AA106+AE106+AI106+AM106+AQ106+AU106+AY106)-(IF(AND('Debt Setup'!$H$10&lt;&gt;"",'Debt Setup'!$H$10&lt;'Debt Setup'!$H$21),MAX(0,I105+F106-G106),0)+IF(AND('Debt Setup'!$H$11&lt;&gt;"",'Debt Setup'!$H$11&lt;'Debt Setup'!$H$21),MAX(0,M105+J106-K106),0)+IF(AND('Debt Setup'!$H$12&lt;&gt;"",'Debt Setup'!$H$12&lt;'Debt Setup'!$H$21),MAX(0,Q105+N106-O106),0)+IF(AND('Debt Setup'!$H$13&lt;&gt;"",'Debt Setup'!$H$13&lt;'Debt Setup'!$H$21),MAX(0,U105+R106-S106),0)+IF(AND('Debt Setup'!$H$14&lt;&gt;"",'Debt Setup'!$H$14&lt;'Debt Setup'!$H$21),MAX(0,Y105+V106-W106),0)+IF(AND('Debt Setup'!$H$15&lt;&gt;"",'Debt Setup'!$H$15&lt;'Debt Setup'!$H$21),MAX(0,AC105+Z106-AA106),0)+IF(AND('Debt Setup'!$H$16&lt;&gt;"",'Debt Setup'!$H$16&lt;'Debt Setup'!$H$21),MAX(0,AG105+AD106-AE106),0)+IF(AND('Debt Setup'!$H$17&lt;&gt;"",'Debt Setup'!$H$17&lt;'Debt Setup'!$H$21),MAX(0,AK105+AH106-AI106),0)+IF(AND('Debt Setup'!$H$18&lt;&gt;"",'Debt Setup'!$H$18&lt;'Debt Setup'!$H$21),MAX(0,AO105+AL106-AM106),0)+IF(AND('Debt Setup'!$H$19&lt;&gt;"",'Debt Setup'!$H$19&lt;'Debt Setup'!$H$21),MAX(0,AS105+AP106-AQ106),0)+IF(AND('Debt Setup'!$H$20&lt;&gt;"",'Debt Setup'!$H$20&lt;'Debt Setup'!$H$21),MAX(0,AW105+AT106-AU106),0)+IF(AND('Debt Setup'!$H$21&lt;&gt;"",'Debt Setup'!$H$21&lt;'Debt Setup'!$H$21),MAX(0,BA105+AX106-AY106),0))))))</x:f>
      </x:c>
      <x:c r="BA106" s="54" t="str">
        <x:f>IF('Debt Setup'!$F$3=0,"",MAX(0,BA105+AX106-AY106-AZ106))</x:f>
      </x:c>
    </x:row>
    <x:row r="107">
      <x:c r="A107" t="n">
        <x:v>102</x:v>
      </x:c>
      <x:c r="B107" s="86" t="str">
        <x:f>IF('Debt Setup'!$F$3=0,"",DATE(YEAR('Debt Setup'!$B$6),MONTH('Debt Setup'!$B$6)+A107-1,1))</x:f>
      </x:c>
      <x:c r="C107" s="54" t="str">
        <x:f>IF('Debt Setup'!$F$3=0,"",I107+M107+Q107+U107+Y107+AC107+AG107+AK107+AO107+AS107+AW107+BA107)</x:f>
      </x:c>
      <x:c r="D107" s="54" t="str">
        <x:f>IF('Debt Setup'!$F$3=0,"",G107+H107+K107+L107+O107+P107+S107+T107+W107+X107+AA107+AB107+AE107+AF107+AI107+AJ107+AM107+AN107+AQ107+AR107+AU107+AV107+AY107+AZ107)</x:f>
      </x:c>
      <x:c r="E107" s="54" t="str">
        <x:f>IF('Debt Setup'!$F$3=0,"",F107+J107+N107+R107+V107+Z107+AD107+AH107+AL107+AP107+AT107+AX107)</x:f>
      </x:c>
      <x:c r="F107" s="54" t="str">
        <x:f>IF('Debt Setup'!$F$3=0,"",IF(I106&lt;=0,0,I106*'Debt Setup'!$D$10/100/12))</x:f>
      </x:c>
      <x:c r="G107" s="54" t="str">
        <x:f>IF('Debt Setup'!$F$3=0,"",IF('Debt Setup'!$H$10="",0,MIN('Debt Setup'!$E$10,MAX(0,I106+F107))))</x:f>
      </x:c>
      <x:c r="H107" s="54" t="str">
        <x:f>IF('Debt Setup'!$F$3=0,"",IF('Debt Setup'!$H$10="",0,MIN(MAX(0,I106+F107-G107),MAX(0,'Debt Setup'!$F$5-(G107+K107+O107+S107+W107+AA107+AE107+AI107+AM107+AQ107+AU107+AY107)-(IF(AND('Debt Setup'!$H$10&lt;&gt;"",'Debt Setup'!$H$10&lt;'Debt Setup'!$H$10),MAX(0,I106+F107-G107),0)+IF(AND('Debt Setup'!$H$11&lt;&gt;"",'Debt Setup'!$H$11&lt;'Debt Setup'!$H$10),MAX(0,M106+J107-K107),0)+IF(AND('Debt Setup'!$H$12&lt;&gt;"",'Debt Setup'!$H$12&lt;'Debt Setup'!$H$10),MAX(0,Q106+N107-O107),0)+IF(AND('Debt Setup'!$H$13&lt;&gt;"",'Debt Setup'!$H$13&lt;'Debt Setup'!$H$10),MAX(0,U106+R107-S107),0)+IF(AND('Debt Setup'!$H$14&lt;&gt;"",'Debt Setup'!$H$14&lt;'Debt Setup'!$H$10),MAX(0,Y106+V107-W107),0)+IF(AND('Debt Setup'!$H$15&lt;&gt;"",'Debt Setup'!$H$15&lt;'Debt Setup'!$H$10),MAX(0,AC106+Z107-AA107),0)+IF(AND('Debt Setup'!$H$16&lt;&gt;"",'Debt Setup'!$H$16&lt;'Debt Setup'!$H$10),MAX(0,AG106+AD107-AE107),0)+IF(AND('Debt Setup'!$H$17&lt;&gt;"",'Debt Setup'!$H$17&lt;'Debt Setup'!$H$10),MAX(0,AK106+AH107-AI107),0)+IF(AND('Debt Setup'!$H$18&lt;&gt;"",'Debt Setup'!$H$18&lt;'Debt Setup'!$H$10),MAX(0,AO106+AL107-AM107),0)+IF(AND('Debt Setup'!$H$19&lt;&gt;"",'Debt Setup'!$H$19&lt;'Debt Setup'!$H$10),MAX(0,AS106+AP107-AQ107),0)+IF(AND('Debt Setup'!$H$20&lt;&gt;"",'Debt Setup'!$H$20&lt;'Debt Setup'!$H$10),MAX(0,AW106+AT107-AU107),0)+IF(AND('Debt Setup'!$H$21&lt;&gt;"",'Debt Setup'!$H$21&lt;'Debt Setup'!$H$10),MAX(0,BA106+AX107-AY107),0))))))</x:f>
      </x:c>
      <x:c r="I107" s="54" t="str">
        <x:f>IF('Debt Setup'!$F$3=0,"",MAX(0,I106+F107-G107-H107))</x:f>
      </x:c>
      <x:c r="J107" s="54" t="str">
        <x:f>IF('Debt Setup'!$F$3=0,"",IF(M106&lt;=0,0,M106*'Debt Setup'!$D$11/100/12))</x:f>
      </x:c>
      <x:c r="K107" s="54" t="str">
        <x:f>IF('Debt Setup'!$F$3=0,"",IF('Debt Setup'!$H$11="",0,MIN('Debt Setup'!$E$11,MAX(0,M106+J107))))</x:f>
      </x:c>
      <x:c r="L107" s="54" t="str">
        <x:f>IF('Debt Setup'!$F$3=0,"",IF('Debt Setup'!$H$11="",0,MIN(MAX(0,M106+J107-K107),MAX(0,'Debt Setup'!$F$5-(G107+K107+O107+S107+W107+AA107+AE107+AI107+AM107+AQ107+AU107+AY107)-(IF(AND('Debt Setup'!$H$10&lt;&gt;"",'Debt Setup'!$H$10&lt;'Debt Setup'!$H$11),MAX(0,I106+F107-G107),0)+IF(AND('Debt Setup'!$H$11&lt;&gt;"",'Debt Setup'!$H$11&lt;'Debt Setup'!$H$11),MAX(0,M106+J107-K107),0)+IF(AND('Debt Setup'!$H$12&lt;&gt;"",'Debt Setup'!$H$12&lt;'Debt Setup'!$H$11),MAX(0,Q106+N107-O107),0)+IF(AND('Debt Setup'!$H$13&lt;&gt;"",'Debt Setup'!$H$13&lt;'Debt Setup'!$H$11),MAX(0,U106+R107-S107),0)+IF(AND('Debt Setup'!$H$14&lt;&gt;"",'Debt Setup'!$H$14&lt;'Debt Setup'!$H$11),MAX(0,Y106+V107-W107),0)+IF(AND('Debt Setup'!$H$15&lt;&gt;"",'Debt Setup'!$H$15&lt;'Debt Setup'!$H$11),MAX(0,AC106+Z107-AA107),0)+IF(AND('Debt Setup'!$H$16&lt;&gt;"",'Debt Setup'!$H$16&lt;'Debt Setup'!$H$11),MAX(0,AG106+AD107-AE107),0)+IF(AND('Debt Setup'!$H$17&lt;&gt;"",'Debt Setup'!$H$17&lt;'Debt Setup'!$H$11),MAX(0,AK106+AH107-AI107),0)+IF(AND('Debt Setup'!$H$18&lt;&gt;"",'Debt Setup'!$H$18&lt;'Debt Setup'!$H$11),MAX(0,AO106+AL107-AM107),0)+IF(AND('Debt Setup'!$H$19&lt;&gt;"",'Debt Setup'!$H$19&lt;'Debt Setup'!$H$11),MAX(0,AS106+AP107-AQ107),0)+IF(AND('Debt Setup'!$H$20&lt;&gt;"",'Debt Setup'!$H$20&lt;'Debt Setup'!$H$11),MAX(0,AW106+AT107-AU107),0)+IF(AND('Debt Setup'!$H$21&lt;&gt;"",'Debt Setup'!$H$21&lt;'Debt Setup'!$H$11),MAX(0,BA106+AX107-AY107),0))))))</x:f>
      </x:c>
      <x:c r="M107" s="54" t="str">
        <x:f>IF('Debt Setup'!$F$3=0,"",MAX(0,M106+J107-K107-L107))</x:f>
      </x:c>
      <x:c r="N107" s="54" t="str">
        <x:f>IF('Debt Setup'!$F$3=0,"",IF(Q106&lt;=0,0,Q106*'Debt Setup'!$D$12/100/12))</x:f>
      </x:c>
      <x:c r="O107" s="54" t="str">
        <x:f>IF('Debt Setup'!$F$3=0,"",IF('Debt Setup'!$H$12="",0,MIN('Debt Setup'!$E$12,MAX(0,Q106+N107))))</x:f>
      </x:c>
      <x:c r="P107" s="54" t="str">
        <x:f>IF('Debt Setup'!$F$3=0,"",IF('Debt Setup'!$H$12="",0,MIN(MAX(0,Q106+N107-O107),MAX(0,'Debt Setup'!$F$5-(G107+K107+O107+S107+W107+AA107+AE107+AI107+AM107+AQ107+AU107+AY107)-(IF(AND('Debt Setup'!$H$10&lt;&gt;"",'Debt Setup'!$H$10&lt;'Debt Setup'!$H$12),MAX(0,I106+F107-G107),0)+IF(AND('Debt Setup'!$H$11&lt;&gt;"",'Debt Setup'!$H$11&lt;'Debt Setup'!$H$12),MAX(0,M106+J107-K107),0)+IF(AND('Debt Setup'!$H$12&lt;&gt;"",'Debt Setup'!$H$12&lt;'Debt Setup'!$H$12),MAX(0,Q106+N107-O107),0)+IF(AND('Debt Setup'!$H$13&lt;&gt;"",'Debt Setup'!$H$13&lt;'Debt Setup'!$H$12),MAX(0,U106+R107-S107),0)+IF(AND('Debt Setup'!$H$14&lt;&gt;"",'Debt Setup'!$H$14&lt;'Debt Setup'!$H$12),MAX(0,Y106+V107-W107),0)+IF(AND('Debt Setup'!$H$15&lt;&gt;"",'Debt Setup'!$H$15&lt;'Debt Setup'!$H$12),MAX(0,AC106+Z107-AA107),0)+IF(AND('Debt Setup'!$H$16&lt;&gt;"",'Debt Setup'!$H$16&lt;'Debt Setup'!$H$12),MAX(0,AG106+AD107-AE107),0)+IF(AND('Debt Setup'!$H$17&lt;&gt;"",'Debt Setup'!$H$17&lt;'Debt Setup'!$H$12),MAX(0,AK106+AH107-AI107),0)+IF(AND('Debt Setup'!$H$18&lt;&gt;"",'Debt Setup'!$H$18&lt;'Debt Setup'!$H$12),MAX(0,AO106+AL107-AM107),0)+IF(AND('Debt Setup'!$H$19&lt;&gt;"",'Debt Setup'!$H$19&lt;'Debt Setup'!$H$12),MAX(0,AS106+AP107-AQ107),0)+IF(AND('Debt Setup'!$H$20&lt;&gt;"",'Debt Setup'!$H$20&lt;'Debt Setup'!$H$12),MAX(0,AW106+AT107-AU107),0)+IF(AND('Debt Setup'!$H$21&lt;&gt;"",'Debt Setup'!$H$21&lt;'Debt Setup'!$H$12),MAX(0,BA106+AX107-AY107),0))))))</x:f>
      </x:c>
      <x:c r="Q107" s="54" t="str">
        <x:f>IF('Debt Setup'!$F$3=0,"",MAX(0,Q106+N107-O107-P107))</x:f>
      </x:c>
      <x:c r="R107" s="54" t="str">
        <x:f>IF('Debt Setup'!$F$3=0,"",IF(U106&lt;=0,0,U106*'Debt Setup'!$D$13/100/12))</x:f>
      </x:c>
      <x:c r="S107" s="54" t="str">
        <x:f>IF('Debt Setup'!$F$3=0,"",IF('Debt Setup'!$H$13="",0,MIN('Debt Setup'!$E$13,MAX(0,U106+R107))))</x:f>
      </x:c>
      <x:c r="T107" s="54" t="str">
        <x:f>IF('Debt Setup'!$F$3=0,"",IF('Debt Setup'!$H$13="",0,MIN(MAX(0,U106+R107-S107),MAX(0,'Debt Setup'!$F$5-(G107+K107+O107+S107+W107+AA107+AE107+AI107+AM107+AQ107+AU107+AY107)-(IF(AND('Debt Setup'!$H$10&lt;&gt;"",'Debt Setup'!$H$10&lt;'Debt Setup'!$H$13),MAX(0,I106+F107-G107),0)+IF(AND('Debt Setup'!$H$11&lt;&gt;"",'Debt Setup'!$H$11&lt;'Debt Setup'!$H$13),MAX(0,M106+J107-K107),0)+IF(AND('Debt Setup'!$H$12&lt;&gt;"",'Debt Setup'!$H$12&lt;'Debt Setup'!$H$13),MAX(0,Q106+N107-O107),0)+IF(AND('Debt Setup'!$H$13&lt;&gt;"",'Debt Setup'!$H$13&lt;'Debt Setup'!$H$13),MAX(0,U106+R107-S107),0)+IF(AND('Debt Setup'!$H$14&lt;&gt;"",'Debt Setup'!$H$14&lt;'Debt Setup'!$H$13),MAX(0,Y106+V107-W107),0)+IF(AND('Debt Setup'!$H$15&lt;&gt;"",'Debt Setup'!$H$15&lt;'Debt Setup'!$H$13),MAX(0,AC106+Z107-AA107),0)+IF(AND('Debt Setup'!$H$16&lt;&gt;"",'Debt Setup'!$H$16&lt;'Debt Setup'!$H$13),MAX(0,AG106+AD107-AE107),0)+IF(AND('Debt Setup'!$H$17&lt;&gt;"",'Debt Setup'!$H$17&lt;'Debt Setup'!$H$13),MAX(0,AK106+AH107-AI107),0)+IF(AND('Debt Setup'!$H$18&lt;&gt;"",'Debt Setup'!$H$18&lt;'Debt Setup'!$H$13),MAX(0,AO106+AL107-AM107),0)+IF(AND('Debt Setup'!$H$19&lt;&gt;"",'Debt Setup'!$H$19&lt;'Debt Setup'!$H$13),MAX(0,AS106+AP107-AQ107),0)+IF(AND('Debt Setup'!$H$20&lt;&gt;"",'Debt Setup'!$H$20&lt;'Debt Setup'!$H$13),MAX(0,AW106+AT107-AU107),0)+IF(AND('Debt Setup'!$H$21&lt;&gt;"",'Debt Setup'!$H$21&lt;'Debt Setup'!$H$13),MAX(0,BA106+AX107-AY107),0))))))</x:f>
      </x:c>
      <x:c r="U107" s="54" t="str">
        <x:f>IF('Debt Setup'!$F$3=0,"",MAX(0,U106+R107-S107-T107))</x:f>
      </x:c>
      <x:c r="V107" s="54" t="str">
        <x:f>IF('Debt Setup'!$F$3=0,"",IF(Y106&lt;=0,0,Y106*'Debt Setup'!$D$14/100/12))</x:f>
      </x:c>
      <x:c r="W107" s="54" t="str">
        <x:f>IF('Debt Setup'!$F$3=0,"",IF('Debt Setup'!$H$14="",0,MIN('Debt Setup'!$E$14,MAX(0,Y106+V107))))</x:f>
      </x:c>
      <x:c r="X107" s="54" t="str">
        <x:f>IF('Debt Setup'!$F$3=0,"",IF('Debt Setup'!$H$14="",0,MIN(MAX(0,Y106+V107-W107),MAX(0,'Debt Setup'!$F$5-(G107+K107+O107+S107+W107+AA107+AE107+AI107+AM107+AQ107+AU107+AY107)-(IF(AND('Debt Setup'!$H$10&lt;&gt;"",'Debt Setup'!$H$10&lt;'Debt Setup'!$H$14),MAX(0,I106+F107-G107),0)+IF(AND('Debt Setup'!$H$11&lt;&gt;"",'Debt Setup'!$H$11&lt;'Debt Setup'!$H$14),MAX(0,M106+J107-K107),0)+IF(AND('Debt Setup'!$H$12&lt;&gt;"",'Debt Setup'!$H$12&lt;'Debt Setup'!$H$14),MAX(0,Q106+N107-O107),0)+IF(AND('Debt Setup'!$H$13&lt;&gt;"",'Debt Setup'!$H$13&lt;'Debt Setup'!$H$14),MAX(0,U106+R107-S107),0)+IF(AND('Debt Setup'!$H$14&lt;&gt;"",'Debt Setup'!$H$14&lt;'Debt Setup'!$H$14),MAX(0,Y106+V107-W107),0)+IF(AND('Debt Setup'!$H$15&lt;&gt;"",'Debt Setup'!$H$15&lt;'Debt Setup'!$H$14),MAX(0,AC106+Z107-AA107),0)+IF(AND('Debt Setup'!$H$16&lt;&gt;"",'Debt Setup'!$H$16&lt;'Debt Setup'!$H$14),MAX(0,AG106+AD107-AE107),0)+IF(AND('Debt Setup'!$H$17&lt;&gt;"",'Debt Setup'!$H$17&lt;'Debt Setup'!$H$14),MAX(0,AK106+AH107-AI107),0)+IF(AND('Debt Setup'!$H$18&lt;&gt;"",'Debt Setup'!$H$18&lt;'Debt Setup'!$H$14),MAX(0,AO106+AL107-AM107),0)+IF(AND('Debt Setup'!$H$19&lt;&gt;"",'Debt Setup'!$H$19&lt;'Debt Setup'!$H$14),MAX(0,AS106+AP107-AQ107),0)+IF(AND('Debt Setup'!$H$20&lt;&gt;"",'Debt Setup'!$H$20&lt;'Debt Setup'!$H$14),MAX(0,AW106+AT107-AU107),0)+IF(AND('Debt Setup'!$H$21&lt;&gt;"",'Debt Setup'!$H$21&lt;'Debt Setup'!$H$14),MAX(0,BA106+AX107-AY107),0))))))</x:f>
      </x:c>
      <x:c r="Y107" s="54" t="str">
        <x:f>IF('Debt Setup'!$F$3=0,"",MAX(0,Y106+V107-W107-X107))</x:f>
      </x:c>
      <x:c r="Z107" s="54" t="str">
        <x:f>IF('Debt Setup'!$F$3=0,"",IF(AC106&lt;=0,0,AC106*'Debt Setup'!$D$15/100/12))</x:f>
      </x:c>
      <x:c r="AA107" s="54" t="str">
        <x:f>IF('Debt Setup'!$F$3=0,"",IF('Debt Setup'!$H$15="",0,MIN('Debt Setup'!$E$15,MAX(0,AC106+Z107))))</x:f>
      </x:c>
      <x:c r="AB107" s="54" t="str">
        <x:f>IF('Debt Setup'!$F$3=0,"",IF('Debt Setup'!$H$15="",0,MIN(MAX(0,AC106+Z107-AA107),MAX(0,'Debt Setup'!$F$5-(G107+K107+O107+S107+W107+AA107+AE107+AI107+AM107+AQ107+AU107+AY107)-(IF(AND('Debt Setup'!$H$10&lt;&gt;"",'Debt Setup'!$H$10&lt;'Debt Setup'!$H$15),MAX(0,I106+F107-G107),0)+IF(AND('Debt Setup'!$H$11&lt;&gt;"",'Debt Setup'!$H$11&lt;'Debt Setup'!$H$15),MAX(0,M106+J107-K107),0)+IF(AND('Debt Setup'!$H$12&lt;&gt;"",'Debt Setup'!$H$12&lt;'Debt Setup'!$H$15),MAX(0,Q106+N107-O107),0)+IF(AND('Debt Setup'!$H$13&lt;&gt;"",'Debt Setup'!$H$13&lt;'Debt Setup'!$H$15),MAX(0,U106+R107-S107),0)+IF(AND('Debt Setup'!$H$14&lt;&gt;"",'Debt Setup'!$H$14&lt;'Debt Setup'!$H$15),MAX(0,Y106+V107-W107),0)+IF(AND('Debt Setup'!$H$15&lt;&gt;"",'Debt Setup'!$H$15&lt;'Debt Setup'!$H$15),MAX(0,AC106+Z107-AA107),0)+IF(AND('Debt Setup'!$H$16&lt;&gt;"",'Debt Setup'!$H$16&lt;'Debt Setup'!$H$15),MAX(0,AG106+AD107-AE107),0)+IF(AND('Debt Setup'!$H$17&lt;&gt;"",'Debt Setup'!$H$17&lt;'Debt Setup'!$H$15),MAX(0,AK106+AH107-AI107),0)+IF(AND('Debt Setup'!$H$18&lt;&gt;"",'Debt Setup'!$H$18&lt;'Debt Setup'!$H$15),MAX(0,AO106+AL107-AM107),0)+IF(AND('Debt Setup'!$H$19&lt;&gt;"",'Debt Setup'!$H$19&lt;'Debt Setup'!$H$15),MAX(0,AS106+AP107-AQ107),0)+IF(AND('Debt Setup'!$H$20&lt;&gt;"",'Debt Setup'!$H$20&lt;'Debt Setup'!$H$15),MAX(0,AW106+AT107-AU107),0)+IF(AND('Debt Setup'!$H$21&lt;&gt;"",'Debt Setup'!$H$21&lt;'Debt Setup'!$H$15),MAX(0,BA106+AX107-AY107),0))))))</x:f>
      </x:c>
      <x:c r="AC107" s="54" t="str">
        <x:f>IF('Debt Setup'!$F$3=0,"",MAX(0,AC106+Z107-AA107-AB107))</x:f>
      </x:c>
      <x:c r="AD107" s="54" t="str">
        <x:f>IF('Debt Setup'!$F$3=0,"",IF(AG106&lt;=0,0,AG106*'Debt Setup'!$D$16/100/12))</x:f>
      </x:c>
      <x:c r="AE107" s="54" t="str">
        <x:f>IF('Debt Setup'!$F$3=0,"",IF('Debt Setup'!$H$16="",0,MIN('Debt Setup'!$E$16,MAX(0,AG106+AD107))))</x:f>
      </x:c>
      <x:c r="AF107" s="54" t="str">
        <x:f>IF('Debt Setup'!$F$3=0,"",IF('Debt Setup'!$H$16="",0,MIN(MAX(0,AG106+AD107-AE107),MAX(0,'Debt Setup'!$F$5-(G107+K107+O107+S107+W107+AA107+AE107+AI107+AM107+AQ107+AU107+AY107)-(IF(AND('Debt Setup'!$H$10&lt;&gt;"",'Debt Setup'!$H$10&lt;'Debt Setup'!$H$16),MAX(0,I106+F107-G107),0)+IF(AND('Debt Setup'!$H$11&lt;&gt;"",'Debt Setup'!$H$11&lt;'Debt Setup'!$H$16),MAX(0,M106+J107-K107),0)+IF(AND('Debt Setup'!$H$12&lt;&gt;"",'Debt Setup'!$H$12&lt;'Debt Setup'!$H$16),MAX(0,Q106+N107-O107),0)+IF(AND('Debt Setup'!$H$13&lt;&gt;"",'Debt Setup'!$H$13&lt;'Debt Setup'!$H$16),MAX(0,U106+R107-S107),0)+IF(AND('Debt Setup'!$H$14&lt;&gt;"",'Debt Setup'!$H$14&lt;'Debt Setup'!$H$16),MAX(0,Y106+V107-W107),0)+IF(AND('Debt Setup'!$H$15&lt;&gt;"",'Debt Setup'!$H$15&lt;'Debt Setup'!$H$16),MAX(0,AC106+Z107-AA107),0)+IF(AND('Debt Setup'!$H$16&lt;&gt;"",'Debt Setup'!$H$16&lt;'Debt Setup'!$H$16),MAX(0,AG106+AD107-AE107),0)+IF(AND('Debt Setup'!$H$17&lt;&gt;"",'Debt Setup'!$H$17&lt;'Debt Setup'!$H$16),MAX(0,AK106+AH107-AI107),0)+IF(AND('Debt Setup'!$H$18&lt;&gt;"",'Debt Setup'!$H$18&lt;'Debt Setup'!$H$16),MAX(0,AO106+AL107-AM107),0)+IF(AND('Debt Setup'!$H$19&lt;&gt;"",'Debt Setup'!$H$19&lt;'Debt Setup'!$H$16),MAX(0,AS106+AP107-AQ107),0)+IF(AND('Debt Setup'!$H$20&lt;&gt;"",'Debt Setup'!$H$20&lt;'Debt Setup'!$H$16),MAX(0,AW106+AT107-AU107),0)+IF(AND('Debt Setup'!$H$21&lt;&gt;"",'Debt Setup'!$H$21&lt;'Debt Setup'!$H$16),MAX(0,BA106+AX107-AY107),0))))))</x:f>
      </x:c>
      <x:c r="AG107" s="54" t="str">
        <x:f>IF('Debt Setup'!$F$3=0,"",MAX(0,AG106+AD107-AE107-AF107))</x:f>
      </x:c>
      <x:c r="AH107" s="54" t="str">
        <x:f>IF('Debt Setup'!$F$3=0,"",IF(AK106&lt;=0,0,AK106*'Debt Setup'!$D$17/100/12))</x:f>
      </x:c>
      <x:c r="AI107" s="54" t="str">
        <x:f>IF('Debt Setup'!$F$3=0,"",IF('Debt Setup'!$H$17="",0,MIN('Debt Setup'!$E$17,MAX(0,AK106+AH107))))</x:f>
      </x:c>
      <x:c r="AJ107" s="54" t="str">
        <x:f>IF('Debt Setup'!$F$3=0,"",IF('Debt Setup'!$H$17="",0,MIN(MAX(0,AK106+AH107-AI107),MAX(0,'Debt Setup'!$F$5-(G107+K107+O107+S107+W107+AA107+AE107+AI107+AM107+AQ107+AU107+AY107)-(IF(AND('Debt Setup'!$H$10&lt;&gt;"",'Debt Setup'!$H$10&lt;'Debt Setup'!$H$17),MAX(0,I106+F107-G107),0)+IF(AND('Debt Setup'!$H$11&lt;&gt;"",'Debt Setup'!$H$11&lt;'Debt Setup'!$H$17),MAX(0,M106+J107-K107),0)+IF(AND('Debt Setup'!$H$12&lt;&gt;"",'Debt Setup'!$H$12&lt;'Debt Setup'!$H$17),MAX(0,Q106+N107-O107),0)+IF(AND('Debt Setup'!$H$13&lt;&gt;"",'Debt Setup'!$H$13&lt;'Debt Setup'!$H$17),MAX(0,U106+R107-S107),0)+IF(AND('Debt Setup'!$H$14&lt;&gt;"",'Debt Setup'!$H$14&lt;'Debt Setup'!$H$17),MAX(0,Y106+V107-W107),0)+IF(AND('Debt Setup'!$H$15&lt;&gt;"",'Debt Setup'!$H$15&lt;'Debt Setup'!$H$17),MAX(0,AC106+Z107-AA107),0)+IF(AND('Debt Setup'!$H$16&lt;&gt;"",'Debt Setup'!$H$16&lt;'Debt Setup'!$H$17),MAX(0,AG106+AD107-AE107),0)+IF(AND('Debt Setup'!$H$17&lt;&gt;"",'Debt Setup'!$H$17&lt;'Debt Setup'!$H$17),MAX(0,AK106+AH107-AI107),0)+IF(AND('Debt Setup'!$H$18&lt;&gt;"",'Debt Setup'!$H$18&lt;'Debt Setup'!$H$17),MAX(0,AO106+AL107-AM107),0)+IF(AND('Debt Setup'!$H$19&lt;&gt;"",'Debt Setup'!$H$19&lt;'Debt Setup'!$H$17),MAX(0,AS106+AP107-AQ107),0)+IF(AND('Debt Setup'!$H$20&lt;&gt;"",'Debt Setup'!$H$20&lt;'Debt Setup'!$H$17),MAX(0,AW106+AT107-AU107),0)+IF(AND('Debt Setup'!$H$21&lt;&gt;"",'Debt Setup'!$H$21&lt;'Debt Setup'!$H$17),MAX(0,BA106+AX107-AY107),0))))))</x:f>
      </x:c>
      <x:c r="AK107" s="54" t="str">
        <x:f>IF('Debt Setup'!$F$3=0,"",MAX(0,AK106+AH107-AI107-AJ107))</x:f>
      </x:c>
      <x:c r="AL107" s="54" t="str">
        <x:f>IF('Debt Setup'!$F$3=0,"",IF(AO106&lt;=0,0,AO106*'Debt Setup'!$D$18/100/12))</x:f>
      </x:c>
      <x:c r="AM107" s="54" t="str">
        <x:f>IF('Debt Setup'!$F$3=0,"",IF('Debt Setup'!$H$18="",0,MIN('Debt Setup'!$E$18,MAX(0,AO106+AL107))))</x:f>
      </x:c>
      <x:c r="AN107" s="54" t="str">
        <x:f>IF('Debt Setup'!$F$3=0,"",IF('Debt Setup'!$H$18="",0,MIN(MAX(0,AO106+AL107-AM107),MAX(0,'Debt Setup'!$F$5-(G107+K107+O107+S107+W107+AA107+AE107+AI107+AM107+AQ107+AU107+AY107)-(IF(AND('Debt Setup'!$H$10&lt;&gt;"",'Debt Setup'!$H$10&lt;'Debt Setup'!$H$18),MAX(0,I106+F107-G107),0)+IF(AND('Debt Setup'!$H$11&lt;&gt;"",'Debt Setup'!$H$11&lt;'Debt Setup'!$H$18),MAX(0,M106+J107-K107),0)+IF(AND('Debt Setup'!$H$12&lt;&gt;"",'Debt Setup'!$H$12&lt;'Debt Setup'!$H$18),MAX(0,Q106+N107-O107),0)+IF(AND('Debt Setup'!$H$13&lt;&gt;"",'Debt Setup'!$H$13&lt;'Debt Setup'!$H$18),MAX(0,U106+R107-S107),0)+IF(AND('Debt Setup'!$H$14&lt;&gt;"",'Debt Setup'!$H$14&lt;'Debt Setup'!$H$18),MAX(0,Y106+V107-W107),0)+IF(AND('Debt Setup'!$H$15&lt;&gt;"",'Debt Setup'!$H$15&lt;'Debt Setup'!$H$18),MAX(0,AC106+Z107-AA107),0)+IF(AND('Debt Setup'!$H$16&lt;&gt;"",'Debt Setup'!$H$16&lt;'Debt Setup'!$H$18),MAX(0,AG106+AD107-AE107),0)+IF(AND('Debt Setup'!$H$17&lt;&gt;"",'Debt Setup'!$H$17&lt;'Debt Setup'!$H$18),MAX(0,AK106+AH107-AI107),0)+IF(AND('Debt Setup'!$H$18&lt;&gt;"",'Debt Setup'!$H$18&lt;'Debt Setup'!$H$18),MAX(0,AO106+AL107-AM107),0)+IF(AND('Debt Setup'!$H$19&lt;&gt;"",'Debt Setup'!$H$19&lt;'Debt Setup'!$H$18),MAX(0,AS106+AP107-AQ107),0)+IF(AND('Debt Setup'!$H$20&lt;&gt;"",'Debt Setup'!$H$20&lt;'Debt Setup'!$H$18),MAX(0,AW106+AT107-AU107),0)+IF(AND('Debt Setup'!$H$21&lt;&gt;"",'Debt Setup'!$H$21&lt;'Debt Setup'!$H$18),MAX(0,BA106+AX107-AY107),0))))))</x:f>
      </x:c>
      <x:c r="AO107" s="54" t="str">
        <x:f>IF('Debt Setup'!$F$3=0,"",MAX(0,AO106+AL107-AM107-AN107))</x:f>
      </x:c>
      <x:c r="AP107" s="54" t="str">
        <x:f>IF('Debt Setup'!$F$3=0,"",IF(AS106&lt;=0,0,AS106*'Debt Setup'!$D$19/100/12))</x:f>
      </x:c>
      <x:c r="AQ107" s="54" t="str">
        <x:f>IF('Debt Setup'!$F$3=0,"",IF('Debt Setup'!$H$19="",0,MIN('Debt Setup'!$E$19,MAX(0,AS106+AP107))))</x:f>
      </x:c>
      <x:c r="AR107" s="54" t="str">
        <x:f>IF('Debt Setup'!$F$3=0,"",IF('Debt Setup'!$H$19="",0,MIN(MAX(0,AS106+AP107-AQ107),MAX(0,'Debt Setup'!$F$5-(G107+K107+O107+S107+W107+AA107+AE107+AI107+AM107+AQ107+AU107+AY107)-(IF(AND('Debt Setup'!$H$10&lt;&gt;"",'Debt Setup'!$H$10&lt;'Debt Setup'!$H$19),MAX(0,I106+F107-G107),0)+IF(AND('Debt Setup'!$H$11&lt;&gt;"",'Debt Setup'!$H$11&lt;'Debt Setup'!$H$19),MAX(0,M106+J107-K107),0)+IF(AND('Debt Setup'!$H$12&lt;&gt;"",'Debt Setup'!$H$12&lt;'Debt Setup'!$H$19),MAX(0,Q106+N107-O107),0)+IF(AND('Debt Setup'!$H$13&lt;&gt;"",'Debt Setup'!$H$13&lt;'Debt Setup'!$H$19),MAX(0,U106+R107-S107),0)+IF(AND('Debt Setup'!$H$14&lt;&gt;"",'Debt Setup'!$H$14&lt;'Debt Setup'!$H$19),MAX(0,Y106+V107-W107),0)+IF(AND('Debt Setup'!$H$15&lt;&gt;"",'Debt Setup'!$H$15&lt;'Debt Setup'!$H$19),MAX(0,AC106+Z107-AA107),0)+IF(AND('Debt Setup'!$H$16&lt;&gt;"",'Debt Setup'!$H$16&lt;'Debt Setup'!$H$19),MAX(0,AG106+AD107-AE107),0)+IF(AND('Debt Setup'!$H$17&lt;&gt;"",'Debt Setup'!$H$17&lt;'Debt Setup'!$H$19),MAX(0,AK106+AH107-AI107),0)+IF(AND('Debt Setup'!$H$18&lt;&gt;"",'Debt Setup'!$H$18&lt;'Debt Setup'!$H$19),MAX(0,AO106+AL107-AM107),0)+IF(AND('Debt Setup'!$H$19&lt;&gt;"",'Debt Setup'!$H$19&lt;'Debt Setup'!$H$19),MAX(0,AS106+AP107-AQ107),0)+IF(AND('Debt Setup'!$H$20&lt;&gt;"",'Debt Setup'!$H$20&lt;'Debt Setup'!$H$19),MAX(0,AW106+AT107-AU107),0)+IF(AND('Debt Setup'!$H$21&lt;&gt;"",'Debt Setup'!$H$21&lt;'Debt Setup'!$H$19),MAX(0,BA106+AX107-AY107),0))))))</x:f>
      </x:c>
      <x:c r="AS107" s="54" t="str">
        <x:f>IF('Debt Setup'!$F$3=0,"",MAX(0,AS106+AP107-AQ107-AR107))</x:f>
      </x:c>
      <x:c r="AT107" s="54" t="str">
        <x:f>IF('Debt Setup'!$F$3=0,"",IF(AW106&lt;=0,0,AW106*'Debt Setup'!$D$20/100/12))</x:f>
      </x:c>
      <x:c r="AU107" s="54" t="str">
        <x:f>IF('Debt Setup'!$F$3=0,"",IF('Debt Setup'!$H$20="",0,MIN('Debt Setup'!$E$20,MAX(0,AW106+AT107))))</x:f>
      </x:c>
      <x:c r="AV107" s="54" t="str">
        <x:f>IF('Debt Setup'!$F$3=0,"",IF('Debt Setup'!$H$20="",0,MIN(MAX(0,AW106+AT107-AU107),MAX(0,'Debt Setup'!$F$5-(G107+K107+O107+S107+W107+AA107+AE107+AI107+AM107+AQ107+AU107+AY107)-(IF(AND('Debt Setup'!$H$10&lt;&gt;"",'Debt Setup'!$H$10&lt;'Debt Setup'!$H$20),MAX(0,I106+F107-G107),0)+IF(AND('Debt Setup'!$H$11&lt;&gt;"",'Debt Setup'!$H$11&lt;'Debt Setup'!$H$20),MAX(0,M106+J107-K107),0)+IF(AND('Debt Setup'!$H$12&lt;&gt;"",'Debt Setup'!$H$12&lt;'Debt Setup'!$H$20),MAX(0,Q106+N107-O107),0)+IF(AND('Debt Setup'!$H$13&lt;&gt;"",'Debt Setup'!$H$13&lt;'Debt Setup'!$H$20),MAX(0,U106+R107-S107),0)+IF(AND('Debt Setup'!$H$14&lt;&gt;"",'Debt Setup'!$H$14&lt;'Debt Setup'!$H$20),MAX(0,Y106+V107-W107),0)+IF(AND('Debt Setup'!$H$15&lt;&gt;"",'Debt Setup'!$H$15&lt;'Debt Setup'!$H$20),MAX(0,AC106+Z107-AA107),0)+IF(AND('Debt Setup'!$H$16&lt;&gt;"",'Debt Setup'!$H$16&lt;'Debt Setup'!$H$20),MAX(0,AG106+AD107-AE107),0)+IF(AND('Debt Setup'!$H$17&lt;&gt;"",'Debt Setup'!$H$17&lt;'Debt Setup'!$H$20),MAX(0,AK106+AH107-AI107),0)+IF(AND('Debt Setup'!$H$18&lt;&gt;"",'Debt Setup'!$H$18&lt;'Debt Setup'!$H$20),MAX(0,AO106+AL107-AM107),0)+IF(AND('Debt Setup'!$H$19&lt;&gt;"",'Debt Setup'!$H$19&lt;'Debt Setup'!$H$20),MAX(0,AS106+AP107-AQ107),0)+IF(AND('Debt Setup'!$H$20&lt;&gt;"",'Debt Setup'!$H$20&lt;'Debt Setup'!$H$20),MAX(0,AW106+AT107-AU107),0)+IF(AND('Debt Setup'!$H$21&lt;&gt;"",'Debt Setup'!$H$21&lt;'Debt Setup'!$H$20),MAX(0,BA106+AX107-AY107),0))))))</x:f>
      </x:c>
      <x:c r="AW107" s="54" t="str">
        <x:f>IF('Debt Setup'!$F$3=0,"",MAX(0,AW106+AT107-AU107-AV107))</x:f>
      </x:c>
      <x:c r="AX107" s="54" t="str">
        <x:f>IF('Debt Setup'!$F$3=0,"",IF(BA106&lt;=0,0,BA106*'Debt Setup'!$D$21/100/12))</x:f>
      </x:c>
      <x:c r="AY107" s="54" t="str">
        <x:f>IF('Debt Setup'!$F$3=0,"",IF('Debt Setup'!$H$21="",0,MIN('Debt Setup'!$E$21,MAX(0,BA106+AX107))))</x:f>
      </x:c>
      <x:c r="AZ107" s="54" t="str">
        <x:f>IF('Debt Setup'!$F$3=0,"",IF('Debt Setup'!$H$21="",0,MIN(MAX(0,BA106+AX107-AY107),MAX(0,'Debt Setup'!$F$5-(G107+K107+O107+S107+W107+AA107+AE107+AI107+AM107+AQ107+AU107+AY107)-(IF(AND('Debt Setup'!$H$10&lt;&gt;"",'Debt Setup'!$H$10&lt;'Debt Setup'!$H$21),MAX(0,I106+F107-G107),0)+IF(AND('Debt Setup'!$H$11&lt;&gt;"",'Debt Setup'!$H$11&lt;'Debt Setup'!$H$21),MAX(0,M106+J107-K107),0)+IF(AND('Debt Setup'!$H$12&lt;&gt;"",'Debt Setup'!$H$12&lt;'Debt Setup'!$H$21),MAX(0,Q106+N107-O107),0)+IF(AND('Debt Setup'!$H$13&lt;&gt;"",'Debt Setup'!$H$13&lt;'Debt Setup'!$H$21),MAX(0,U106+R107-S107),0)+IF(AND('Debt Setup'!$H$14&lt;&gt;"",'Debt Setup'!$H$14&lt;'Debt Setup'!$H$21),MAX(0,Y106+V107-W107),0)+IF(AND('Debt Setup'!$H$15&lt;&gt;"",'Debt Setup'!$H$15&lt;'Debt Setup'!$H$21),MAX(0,AC106+Z107-AA107),0)+IF(AND('Debt Setup'!$H$16&lt;&gt;"",'Debt Setup'!$H$16&lt;'Debt Setup'!$H$21),MAX(0,AG106+AD107-AE107),0)+IF(AND('Debt Setup'!$H$17&lt;&gt;"",'Debt Setup'!$H$17&lt;'Debt Setup'!$H$21),MAX(0,AK106+AH107-AI107),0)+IF(AND('Debt Setup'!$H$18&lt;&gt;"",'Debt Setup'!$H$18&lt;'Debt Setup'!$H$21),MAX(0,AO106+AL107-AM107),0)+IF(AND('Debt Setup'!$H$19&lt;&gt;"",'Debt Setup'!$H$19&lt;'Debt Setup'!$H$21),MAX(0,AS106+AP107-AQ107),0)+IF(AND('Debt Setup'!$H$20&lt;&gt;"",'Debt Setup'!$H$20&lt;'Debt Setup'!$H$21),MAX(0,AW106+AT107-AU107),0)+IF(AND('Debt Setup'!$H$21&lt;&gt;"",'Debt Setup'!$H$21&lt;'Debt Setup'!$H$21),MAX(0,BA106+AX107-AY107),0))))))</x:f>
      </x:c>
      <x:c r="BA107" s="54" t="str">
        <x:f>IF('Debt Setup'!$F$3=0,"",MAX(0,BA106+AX107-AY107-AZ107))</x:f>
      </x:c>
    </x:row>
    <x:row r="108">
      <x:c r="A108" t="n">
        <x:v>103</x:v>
      </x:c>
      <x:c r="B108" s="86" t="str">
        <x:f>IF('Debt Setup'!$F$3=0,"",DATE(YEAR('Debt Setup'!$B$6),MONTH('Debt Setup'!$B$6)+A108-1,1))</x:f>
      </x:c>
      <x:c r="C108" s="54" t="str">
        <x:f>IF('Debt Setup'!$F$3=0,"",I108+M108+Q108+U108+Y108+AC108+AG108+AK108+AO108+AS108+AW108+BA108)</x:f>
      </x:c>
      <x:c r="D108" s="54" t="str">
        <x:f>IF('Debt Setup'!$F$3=0,"",G108+H108+K108+L108+O108+P108+S108+T108+W108+X108+AA108+AB108+AE108+AF108+AI108+AJ108+AM108+AN108+AQ108+AR108+AU108+AV108+AY108+AZ108)</x:f>
      </x:c>
      <x:c r="E108" s="54" t="str">
        <x:f>IF('Debt Setup'!$F$3=0,"",F108+J108+N108+R108+V108+Z108+AD108+AH108+AL108+AP108+AT108+AX108)</x:f>
      </x:c>
      <x:c r="F108" s="54" t="str">
        <x:f>IF('Debt Setup'!$F$3=0,"",IF(I107&lt;=0,0,I107*'Debt Setup'!$D$10/100/12))</x:f>
      </x:c>
      <x:c r="G108" s="54" t="str">
        <x:f>IF('Debt Setup'!$F$3=0,"",IF('Debt Setup'!$H$10="",0,MIN('Debt Setup'!$E$10,MAX(0,I107+F108))))</x:f>
      </x:c>
      <x:c r="H108" s="54" t="str">
        <x:f>IF('Debt Setup'!$F$3=0,"",IF('Debt Setup'!$H$10="",0,MIN(MAX(0,I107+F108-G108),MAX(0,'Debt Setup'!$F$5-(G108+K108+O108+S108+W108+AA108+AE108+AI108+AM108+AQ108+AU108+AY108)-(IF(AND('Debt Setup'!$H$10&lt;&gt;"",'Debt Setup'!$H$10&lt;'Debt Setup'!$H$10),MAX(0,I107+F108-G108),0)+IF(AND('Debt Setup'!$H$11&lt;&gt;"",'Debt Setup'!$H$11&lt;'Debt Setup'!$H$10),MAX(0,M107+J108-K108),0)+IF(AND('Debt Setup'!$H$12&lt;&gt;"",'Debt Setup'!$H$12&lt;'Debt Setup'!$H$10),MAX(0,Q107+N108-O108),0)+IF(AND('Debt Setup'!$H$13&lt;&gt;"",'Debt Setup'!$H$13&lt;'Debt Setup'!$H$10),MAX(0,U107+R108-S108),0)+IF(AND('Debt Setup'!$H$14&lt;&gt;"",'Debt Setup'!$H$14&lt;'Debt Setup'!$H$10),MAX(0,Y107+V108-W108),0)+IF(AND('Debt Setup'!$H$15&lt;&gt;"",'Debt Setup'!$H$15&lt;'Debt Setup'!$H$10),MAX(0,AC107+Z108-AA108),0)+IF(AND('Debt Setup'!$H$16&lt;&gt;"",'Debt Setup'!$H$16&lt;'Debt Setup'!$H$10),MAX(0,AG107+AD108-AE108),0)+IF(AND('Debt Setup'!$H$17&lt;&gt;"",'Debt Setup'!$H$17&lt;'Debt Setup'!$H$10),MAX(0,AK107+AH108-AI108),0)+IF(AND('Debt Setup'!$H$18&lt;&gt;"",'Debt Setup'!$H$18&lt;'Debt Setup'!$H$10),MAX(0,AO107+AL108-AM108),0)+IF(AND('Debt Setup'!$H$19&lt;&gt;"",'Debt Setup'!$H$19&lt;'Debt Setup'!$H$10),MAX(0,AS107+AP108-AQ108),0)+IF(AND('Debt Setup'!$H$20&lt;&gt;"",'Debt Setup'!$H$20&lt;'Debt Setup'!$H$10),MAX(0,AW107+AT108-AU108),0)+IF(AND('Debt Setup'!$H$21&lt;&gt;"",'Debt Setup'!$H$21&lt;'Debt Setup'!$H$10),MAX(0,BA107+AX108-AY108),0))))))</x:f>
      </x:c>
      <x:c r="I108" s="54" t="str">
        <x:f>IF('Debt Setup'!$F$3=0,"",MAX(0,I107+F108-G108-H108))</x:f>
      </x:c>
      <x:c r="J108" s="54" t="str">
        <x:f>IF('Debt Setup'!$F$3=0,"",IF(M107&lt;=0,0,M107*'Debt Setup'!$D$11/100/12))</x:f>
      </x:c>
      <x:c r="K108" s="54" t="str">
        <x:f>IF('Debt Setup'!$F$3=0,"",IF('Debt Setup'!$H$11="",0,MIN('Debt Setup'!$E$11,MAX(0,M107+J108))))</x:f>
      </x:c>
      <x:c r="L108" s="54" t="str">
        <x:f>IF('Debt Setup'!$F$3=0,"",IF('Debt Setup'!$H$11="",0,MIN(MAX(0,M107+J108-K108),MAX(0,'Debt Setup'!$F$5-(G108+K108+O108+S108+W108+AA108+AE108+AI108+AM108+AQ108+AU108+AY108)-(IF(AND('Debt Setup'!$H$10&lt;&gt;"",'Debt Setup'!$H$10&lt;'Debt Setup'!$H$11),MAX(0,I107+F108-G108),0)+IF(AND('Debt Setup'!$H$11&lt;&gt;"",'Debt Setup'!$H$11&lt;'Debt Setup'!$H$11),MAX(0,M107+J108-K108),0)+IF(AND('Debt Setup'!$H$12&lt;&gt;"",'Debt Setup'!$H$12&lt;'Debt Setup'!$H$11),MAX(0,Q107+N108-O108),0)+IF(AND('Debt Setup'!$H$13&lt;&gt;"",'Debt Setup'!$H$13&lt;'Debt Setup'!$H$11),MAX(0,U107+R108-S108),0)+IF(AND('Debt Setup'!$H$14&lt;&gt;"",'Debt Setup'!$H$14&lt;'Debt Setup'!$H$11),MAX(0,Y107+V108-W108),0)+IF(AND('Debt Setup'!$H$15&lt;&gt;"",'Debt Setup'!$H$15&lt;'Debt Setup'!$H$11),MAX(0,AC107+Z108-AA108),0)+IF(AND('Debt Setup'!$H$16&lt;&gt;"",'Debt Setup'!$H$16&lt;'Debt Setup'!$H$11),MAX(0,AG107+AD108-AE108),0)+IF(AND('Debt Setup'!$H$17&lt;&gt;"",'Debt Setup'!$H$17&lt;'Debt Setup'!$H$11),MAX(0,AK107+AH108-AI108),0)+IF(AND('Debt Setup'!$H$18&lt;&gt;"",'Debt Setup'!$H$18&lt;'Debt Setup'!$H$11),MAX(0,AO107+AL108-AM108),0)+IF(AND('Debt Setup'!$H$19&lt;&gt;"",'Debt Setup'!$H$19&lt;'Debt Setup'!$H$11),MAX(0,AS107+AP108-AQ108),0)+IF(AND('Debt Setup'!$H$20&lt;&gt;"",'Debt Setup'!$H$20&lt;'Debt Setup'!$H$11),MAX(0,AW107+AT108-AU108),0)+IF(AND('Debt Setup'!$H$21&lt;&gt;"",'Debt Setup'!$H$21&lt;'Debt Setup'!$H$11),MAX(0,BA107+AX108-AY108),0))))))</x:f>
      </x:c>
      <x:c r="M108" s="54" t="str">
        <x:f>IF('Debt Setup'!$F$3=0,"",MAX(0,M107+J108-K108-L108))</x:f>
      </x:c>
      <x:c r="N108" s="54" t="str">
        <x:f>IF('Debt Setup'!$F$3=0,"",IF(Q107&lt;=0,0,Q107*'Debt Setup'!$D$12/100/12))</x:f>
      </x:c>
      <x:c r="O108" s="54" t="str">
        <x:f>IF('Debt Setup'!$F$3=0,"",IF('Debt Setup'!$H$12="",0,MIN('Debt Setup'!$E$12,MAX(0,Q107+N108))))</x:f>
      </x:c>
      <x:c r="P108" s="54" t="str">
        <x:f>IF('Debt Setup'!$F$3=0,"",IF('Debt Setup'!$H$12="",0,MIN(MAX(0,Q107+N108-O108),MAX(0,'Debt Setup'!$F$5-(G108+K108+O108+S108+W108+AA108+AE108+AI108+AM108+AQ108+AU108+AY108)-(IF(AND('Debt Setup'!$H$10&lt;&gt;"",'Debt Setup'!$H$10&lt;'Debt Setup'!$H$12),MAX(0,I107+F108-G108),0)+IF(AND('Debt Setup'!$H$11&lt;&gt;"",'Debt Setup'!$H$11&lt;'Debt Setup'!$H$12),MAX(0,M107+J108-K108),0)+IF(AND('Debt Setup'!$H$12&lt;&gt;"",'Debt Setup'!$H$12&lt;'Debt Setup'!$H$12),MAX(0,Q107+N108-O108),0)+IF(AND('Debt Setup'!$H$13&lt;&gt;"",'Debt Setup'!$H$13&lt;'Debt Setup'!$H$12),MAX(0,U107+R108-S108),0)+IF(AND('Debt Setup'!$H$14&lt;&gt;"",'Debt Setup'!$H$14&lt;'Debt Setup'!$H$12),MAX(0,Y107+V108-W108),0)+IF(AND('Debt Setup'!$H$15&lt;&gt;"",'Debt Setup'!$H$15&lt;'Debt Setup'!$H$12),MAX(0,AC107+Z108-AA108),0)+IF(AND('Debt Setup'!$H$16&lt;&gt;"",'Debt Setup'!$H$16&lt;'Debt Setup'!$H$12),MAX(0,AG107+AD108-AE108),0)+IF(AND('Debt Setup'!$H$17&lt;&gt;"",'Debt Setup'!$H$17&lt;'Debt Setup'!$H$12),MAX(0,AK107+AH108-AI108),0)+IF(AND('Debt Setup'!$H$18&lt;&gt;"",'Debt Setup'!$H$18&lt;'Debt Setup'!$H$12),MAX(0,AO107+AL108-AM108),0)+IF(AND('Debt Setup'!$H$19&lt;&gt;"",'Debt Setup'!$H$19&lt;'Debt Setup'!$H$12),MAX(0,AS107+AP108-AQ108),0)+IF(AND('Debt Setup'!$H$20&lt;&gt;"",'Debt Setup'!$H$20&lt;'Debt Setup'!$H$12),MAX(0,AW107+AT108-AU108),0)+IF(AND('Debt Setup'!$H$21&lt;&gt;"",'Debt Setup'!$H$21&lt;'Debt Setup'!$H$12),MAX(0,BA107+AX108-AY108),0))))))</x:f>
      </x:c>
      <x:c r="Q108" s="54" t="str">
        <x:f>IF('Debt Setup'!$F$3=0,"",MAX(0,Q107+N108-O108-P108))</x:f>
      </x:c>
      <x:c r="R108" s="54" t="str">
        <x:f>IF('Debt Setup'!$F$3=0,"",IF(U107&lt;=0,0,U107*'Debt Setup'!$D$13/100/12))</x:f>
      </x:c>
      <x:c r="S108" s="54" t="str">
        <x:f>IF('Debt Setup'!$F$3=0,"",IF('Debt Setup'!$H$13="",0,MIN('Debt Setup'!$E$13,MAX(0,U107+R108))))</x:f>
      </x:c>
      <x:c r="T108" s="54" t="str">
        <x:f>IF('Debt Setup'!$F$3=0,"",IF('Debt Setup'!$H$13="",0,MIN(MAX(0,U107+R108-S108),MAX(0,'Debt Setup'!$F$5-(G108+K108+O108+S108+W108+AA108+AE108+AI108+AM108+AQ108+AU108+AY108)-(IF(AND('Debt Setup'!$H$10&lt;&gt;"",'Debt Setup'!$H$10&lt;'Debt Setup'!$H$13),MAX(0,I107+F108-G108),0)+IF(AND('Debt Setup'!$H$11&lt;&gt;"",'Debt Setup'!$H$11&lt;'Debt Setup'!$H$13),MAX(0,M107+J108-K108),0)+IF(AND('Debt Setup'!$H$12&lt;&gt;"",'Debt Setup'!$H$12&lt;'Debt Setup'!$H$13),MAX(0,Q107+N108-O108),0)+IF(AND('Debt Setup'!$H$13&lt;&gt;"",'Debt Setup'!$H$13&lt;'Debt Setup'!$H$13),MAX(0,U107+R108-S108),0)+IF(AND('Debt Setup'!$H$14&lt;&gt;"",'Debt Setup'!$H$14&lt;'Debt Setup'!$H$13),MAX(0,Y107+V108-W108),0)+IF(AND('Debt Setup'!$H$15&lt;&gt;"",'Debt Setup'!$H$15&lt;'Debt Setup'!$H$13),MAX(0,AC107+Z108-AA108),0)+IF(AND('Debt Setup'!$H$16&lt;&gt;"",'Debt Setup'!$H$16&lt;'Debt Setup'!$H$13),MAX(0,AG107+AD108-AE108),0)+IF(AND('Debt Setup'!$H$17&lt;&gt;"",'Debt Setup'!$H$17&lt;'Debt Setup'!$H$13),MAX(0,AK107+AH108-AI108),0)+IF(AND('Debt Setup'!$H$18&lt;&gt;"",'Debt Setup'!$H$18&lt;'Debt Setup'!$H$13),MAX(0,AO107+AL108-AM108),0)+IF(AND('Debt Setup'!$H$19&lt;&gt;"",'Debt Setup'!$H$19&lt;'Debt Setup'!$H$13),MAX(0,AS107+AP108-AQ108),0)+IF(AND('Debt Setup'!$H$20&lt;&gt;"",'Debt Setup'!$H$20&lt;'Debt Setup'!$H$13),MAX(0,AW107+AT108-AU108),0)+IF(AND('Debt Setup'!$H$21&lt;&gt;"",'Debt Setup'!$H$21&lt;'Debt Setup'!$H$13),MAX(0,BA107+AX108-AY108),0))))))</x:f>
      </x:c>
      <x:c r="U108" s="54" t="str">
        <x:f>IF('Debt Setup'!$F$3=0,"",MAX(0,U107+R108-S108-T108))</x:f>
      </x:c>
      <x:c r="V108" s="54" t="str">
        <x:f>IF('Debt Setup'!$F$3=0,"",IF(Y107&lt;=0,0,Y107*'Debt Setup'!$D$14/100/12))</x:f>
      </x:c>
      <x:c r="W108" s="54" t="str">
        <x:f>IF('Debt Setup'!$F$3=0,"",IF('Debt Setup'!$H$14="",0,MIN('Debt Setup'!$E$14,MAX(0,Y107+V108))))</x:f>
      </x:c>
      <x:c r="X108" s="54" t="str">
        <x:f>IF('Debt Setup'!$F$3=0,"",IF('Debt Setup'!$H$14="",0,MIN(MAX(0,Y107+V108-W108),MAX(0,'Debt Setup'!$F$5-(G108+K108+O108+S108+W108+AA108+AE108+AI108+AM108+AQ108+AU108+AY108)-(IF(AND('Debt Setup'!$H$10&lt;&gt;"",'Debt Setup'!$H$10&lt;'Debt Setup'!$H$14),MAX(0,I107+F108-G108),0)+IF(AND('Debt Setup'!$H$11&lt;&gt;"",'Debt Setup'!$H$11&lt;'Debt Setup'!$H$14),MAX(0,M107+J108-K108),0)+IF(AND('Debt Setup'!$H$12&lt;&gt;"",'Debt Setup'!$H$12&lt;'Debt Setup'!$H$14),MAX(0,Q107+N108-O108),0)+IF(AND('Debt Setup'!$H$13&lt;&gt;"",'Debt Setup'!$H$13&lt;'Debt Setup'!$H$14),MAX(0,U107+R108-S108),0)+IF(AND('Debt Setup'!$H$14&lt;&gt;"",'Debt Setup'!$H$14&lt;'Debt Setup'!$H$14),MAX(0,Y107+V108-W108),0)+IF(AND('Debt Setup'!$H$15&lt;&gt;"",'Debt Setup'!$H$15&lt;'Debt Setup'!$H$14),MAX(0,AC107+Z108-AA108),0)+IF(AND('Debt Setup'!$H$16&lt;&gt;"",'Debt Setup'!$H$16&lt;'Debt Setup'!$H$14),MAX(0,AG107+AD108-AE108),0)+IF(AND('Debt Setup'!$H$17&lt;&gt;"",'Debt Setup'!$H$17&lt;'Debt Setup'!$H$14),MAX(0,AK107+AH108-AI108),0)+IF(AND('Debt Setup'!$H$18&lt;&gt;"",'Debt Setup'!$H$18&lt;'Debt Setup'!$H$14),MAX(0,AO107+AL108-AM108),0)+IF(AND('Debt Setup'!$H$19&lt;&gt;"",'Debt Setup'!$H$19&lt;'Debt Setup'!$H$14),MAX(0,AS107+AP108-AQ108),0)+IF(AND('Debt Setup'!$H$20&lt;&gt;"",'Debt Setup'!$H$20&lt;'Debt Setup'!$H$14),MAX(0,AW107+AT108-AU108),0)+IF(AND('Debt Setup'!$H$21&lt;&gt;"",'Debt Setup'!$H$21&lt;'Debt Setup'!$H$14),MAX(0,BA107+AX108-AY108),0))))))</x:f>
      </x:c>
      <x:c r="Y108" s="54" t="str">
        <x:f>IF('Debt Setup'!$F$3=0,"",MAX(0,Y107+V108-W108-X108))</x:f>
      </x:c>
      <x:c r="Z108" s="54" t="str">
        <x:f>IF('Debt Setup'!$F$3=0,"",IF(AC107&lt;=0,0,AC107*'Debt Setup'!$D$15/100/12))</x:f>
      </x:c>
      <x:c r="AA108" s="54" t="str">
        <x:f>IF('Debt Setup'!$F$3=0,"",IF('Debt Setup'!$H$15="",0,MIN('Debt Setup'!$E$15,MAX(0,AC107+Z108))))</x:f>
      </x:c>
      <x:c r="AB108" s="54" t="str">
        <x:f>IF('Debt Setup'!$F$3=0,"",IF('Debt Setup'!$H$15="",0,MIN(MAX(0,AC107+Z108-AA108),MAX(0,'Debt Setup'!$F$5-(G108+K108+O108+S108+W108+AA108+AE108+AI108+AM108+AQ108+AU108+AY108)-(IF(AND('Debt Setup'!$H$10&lt;&gt;"",'Debt Setup'!$H$10&lt;'Debt Setup'!$H$15),MAX(0,I107+F108-G108),0)+IF(AND('Debt Setup'!$H$11&lt;&gt;"",'Debt Setup'!$H$11&lt;'Debt Setup'!$H$15),MAX(0,M107+J108-K108),0)+IF(AND('Debt Setup'!$H$12&lt;&gt;"",'Debt Setup'!$H$12&lt;'Debt Setup'!$H$15),MAX(0,Q107+N108-O108),0)+IF(AND('Debt Setup'!$H$13&lt;&gt;"",'Debt Setup'!$H$13&lt;'Debt Setup'!$H$15),MAX(0,U107+R108-S108),0)+IF(AND('Debt Setup'!$H$14&lt;&gt;"",'Debt Setup'!$H$14&lt;'Debt Setup'!$H$15),MAX(0,Y107+V108-W108),0)+IF(AND('Debt Setup'!$H$15&lt;&gt;"",'Debt Setup'!$H$15&lt;'Debt Setup'!$H$15),MAX(0,AC107+Z108-AA108),0)+IF(AND('Debt Setup'!$H$16&lt;&gt;"",'Debt Setup'!$H$16&lt;'Debt Setup'!$H$15),MAX(0,AG107+AD108-AE108),0)+IF(AND('Debt Setup'!$H$17&lt;&gt;"",'Debt Setup'!$H$17&lt;'Debt Setup'!$H$15),MAX(0,AK107+AH108-AI108),0)+IF(AND('Debt Setup'!$H$18&lt;&gt;"",'Debt Setup'!$H$18&lt;'Debt Setup'!$H$15),MAX(0,AO107+AL108-AM108),0)+IF(AND('Debt Setup'!$H$19&lt;&gt;"",'Debt Setup'!$H$19&lt;'Debt Setup'!$H$15),MAX(0,AS107+AP108-AQ108),0)+IF(AND('Debt Setup'!$H$20&lt;&gt;"",'Debt Setup'!$H$20&lt;'Debt Setup'!$H$15),MAX(0,AW107+AT108-AU108),0)+IF(AND('Debt Setup'!$H$21&lt;&gt;"",'Debt Setup'!$H$21&lt;'Debt Setup'!$H$15),MAX(0,BA107+AX108-AY108),0))))))</x:f>
      </x:c>
      <x:c r="AC108" s="54" t="str">
        <x:f>IF('Debt Setup'!$F$3=0,"",MAX(0,AC107+Z108-AA108-AB108))</x:f>
      </x:c>
      <x:c r="AD108" s="54" t="str">
        <x:f>IF('Debt Setup'!$F$3=0,"",IF(AG107&lt;=0,0,AG107*'Debt Setup'!$D$16/100/12))</x:f>
      </x:c>
      <x:c r="AE108" s="54" t="str">
        <x:f>IF('Debt Setup'!$F$3=0,"",IF('Debt Setup'!$H$16="",0,MIN('Debt Setup'!$E$16,MAX(0,AG107+AD108))))</x:f>
      </x:c>
      <x:c r="AF108" s="54" t="str">
        <x:f>IF('Debt Setup'!$F$3=0,"",IF('Debt Setup'!$H$16="",0,MIN(MAX(0,AG107+AD108-AE108),MAX(0,'Debt Setup'!$F$5-(G108+K108+O108+S108+W108+AA108+AE108+AI108+AM108+AQ108+AU108+AY108)-(IF(AND('Debt Setup'!$H$10&lt;&gt;"",'Debt Setup'!$H$10&lt;'Debt Setup'!$H$16),MAX(0,I107+F108-G108),0)+IF(AND('Debt Setup'!$H$11&lt;&gt;"",'Debt Setup'!$H$11&lt;'Debt Setup'!$H$16),MAX(0,M107+J108-K108),0)+IF(AND('Debt Setup'!$H$12&lt;&gt;"",'Debt Setup'!$H$12&lt;'Debt Setup'!$H$16),MAX(0,Q107+N108-O108),0)+IF(AND('Debt Setup'!$H$13&lt;&gt;"",'Debt Setup'!$H$13&lt;'Debt Setup'!$H$16),MAX(0,U107+R108-S108),0)+IF(AND('Debt Setup'!$H$14&lt;&gt;"",'Debt Setup'!$H$14&lt;'Debt Setup'!$H$16),MAX(0,Y107+V108-W108),0)+IF(AND('Debt Setup'!$H$15&lt;&gt;"",'Debt Setup'!$H$15&lt;'Debt Setup'!$H$16),MAX(0,AC107+Z108-AA108),0)+IF(AND('Debt Setup'!$H$16&lt;&gt;"",'Debt Setup'!$H$16&lt;'Debt Setup'!$H$16),MAX(0,AG107+AD108-AE108),0)+IF(AND('Debt Setup'!$H$17&lt;&gt;"",'Debt Setup'!$H$17&lt;'Debt Setup'!$H$16),MAX(0,AK107+AH108-AI108),0)+IF(AND('Debt Setup'!$H$18&lt;&gt;"",'Debt Setup'!$H$18&lt;'Debt Setup'!$H$16),MAX(0,AO107+AL108-AM108),0)+IF(AND('Debt Setup'!$H$19&lt;&gt;"",'Debt Setup'!$H$19&lt;'Debt Setup'!$H$16),MAX(0,AS107+AP108-AQ108),0)+IF(AND('Debt Setup'!$H$20&lt;&gt;"",'Debt Setup'!$H$20&lt;'Debt Setup'!$H$16),MAX(0,AW107+AT108-AU108),0)+IF(AND('Debt Setup'!$H$21&lt;&gt;"",'Debt Setup'!$H$21&lt;'Debt Setup'!$H$16),MAX(0,BA107+AX108-AY108),0))))))</x:f>
      </x:c>
      <x:c r="AG108" s="54" t="str">
        <x:f>IF('Debt Setup'!$F$3=0,"",MAX(0,AG107+AD108-AE108-AF108))</x:f>
      </x:c>
      <x:c r="AH108" s="54" t="str">
        <x:f>IF('Debt Setup'!$F$3=0,"",IF(AK107&lt;=0,0,AK107*'Debt Setup'!$D$17/100/12))</x:f>
      </x:c>
      <x:c r="AI108" s="54" t="str">
        <x:f>IF('Debt Setup'!$F$3=0,"",IF('Debt Setup'!$H$17="",0,MIN('Debt Setup'!$E$17,MAX(0,AK107+AH108))))</x:f>
      </x:c>
      <x:c r="AJ108" s="54" t="str">
        <x:f>IF('Debt Setup'!$F$3=0,"",IF('Debt Setup'!$H$17="",0,MIN(MAX(0,AK107+AH108-AI108),MAX(0,'Debt Setup'!$F$5-(G108+K108+O108+S108+W108+AA108+AE108+AI108+AM108+AQ108+AU108+AY108)-(IF(AND('Debt Setup'!$H$10&lt;&gt;"",'Debt Setup'!$H$10&lt;'Debt Setup'!$H$17),MAX(0,I107+F108-G108),0)+IF(AND('Debt Setup'!$H$11&lt;&gt;"",'Debt Setup'!$H$11&lt;'Debt Setup'!$H$17),MAX(0,M107+J108-K108),0)+IF(AND('Debt Setup'!$H$12&lt;&gt;"",'Debt Setup'!$H$12&lt;'Debt Setup'!$H$17),MAX(0,Q107+N108-O108),0)+IF(AND('Debt Setup'!$H$13&lt;&gt;"",'Debt Setup'!$H$13&lt;'Debt Setup'!$H$17),MAX(0,U107+R108-S108),0)+IF(AND('Debt Setup'!$H$14&lt;&gt;"",'Debt Setup'!$H$14&lt;'Debt Setup'!$H$17),MAX(0,Y107+V108-W108),0)+IF(AND('Debt Setup'!$H$15&lt;&gt;"",'Debt Setup'!$H$15&lt;'Debt Setup'!$H$17),MAX(0,AC107+Z108-AA108),0)+IF(AND('Debt Setup'!$H$16&lt;&gt;"",'Debt Setup'!$H$16&lt;'Debt Setup'!$H$17),MAX(0,AG107+AD108-AE108),0)+IF(AND('Debt Setup'!$H$17&lt;&gt;"",'Debt Setup'!$H$17&lt;'Debt Setup'!$H$17),MAX(0,AK107+AH108-AI108),0)+IF(AND('Debt Setup'!$H$18&lt;&gt;"",'Debt Setup'!$H$18&lt;'Debt Setup'!$H$17),MAX(0,AO107+AL108-AM108),0)+IF(AND('Debt Setup'!$H$19&lt;&gt;"",'Debt Setup'!$H$19&lt;'Debt Setup'!$H$17),MAX(0,AS107+AP108-AQ108),0)+IF(AND('Debt Setup'!$H$20&lt;&gt;"",'Debt Setup'!$H$20&lt;'Debt Setup'!$H$17),MAX(0,AW107+AT108-AU108),0)+IF(AND('Debt Setup'!$H$21&lt;&gt;"",'Debt Setup'!$H$21&lt;'Debt Setup'!$H$17),MAX(0,BA107+AX108-AY108),0))))))</x:f>
      </x:c>
      <x:c r="AK108" s="54" t="str">
        <x:f>IF('Debt Setup'!$F$3=0,"",MAX(0,AK107+AH108-AI108-AJ108))</x:f>
      </x:c>
      <x:c r="AL108" s="54" t="str">
        <x:f>IF('Debt Setup'!$F$3=0,"",IF(AO107&lt;=0,0,AO107*'Debt Setup'!$D$18/100/12))</x:f>
      </x:c>
      <x:c r="AM108" s="54" t="str">
        <x:f>IF('Debt Setup'!$F$3=0,"",IF('Debt Setup'!$H$18="",0,MIN('Debt Setup'!$E$18,MAX(0,AO107+AL108))))</x:f>
      </x:c>
      <x:c r="AN108" s="54" t="str">
        <x:f>IF('Debt Setup'!$F$3=0,"",IF('Debt Setup'!$H$18="",0,MIN(MAX(0,AO107+AL108-AM108),MAX(0,'Debt Setup'!$F$5-(G108+K108+O108+S108+W108+AA108+AE108+AI108+AM108+AQ108+AU108+AY108)-(IF(AND('Debt Setup'!$H$10&lt;&gt;"",'Debt Setup'!$H$10&lt;'Debt Setup'!$H$18),MAX(0,I107+F108-G108),0)+IF(AND('Debt Setup'!$H$11&lt;&gt;"",'Debt Setup'!$H$11&lt;'Debt Setup'!$H$18),MAX(0,M107+J108-K108),0)+IF(AND('Debt Setup'!$H$12&lt;&gt;"",'Debt Setup'!$H$12&lt;'Debt Setup'!$H$18),MAX(0,Q107+N108-O108),0)+IF(AND('Debt Setup'!$H$13&lt;&gt;"",'Debt Setup'!$H$13&lt;'Debt Setup'!$H$18),MAX(0,U107+R108-S108),0)+IF(AND('Debt Setup'!$H$14&lt;&gt;"",'Debt Setup'!$H$14&lt;'Debt Setup'!$H$18),MAX(0,Y107+V108-W108),0)+IF(AND('Debt Setup'!$H$15&lt;&gt;"",'Debt Setup'!$H$15&lt;'Debt Setup'!$H$18),MAX(0,AC107+Z108-AA108),0)+IF(AND('Debt Setup'!$H$16&lt;&gt;"",'Debt Setup'!$H$16&lt;'Debt Setup'!$H$18),MAX(0,AG107+AD108-AE108),0)+IF(AND('Debt Setup'!$H$17&lt;&gt;"",'Debt Setup'!$H$17&lt;'Debt Setup'!$H$18),MAX(0,AK107+AH108-AI108),0)+IF(AND('Debt Setup'!$H$18&lt;&gt;"",'Debt Setup'!$H$18&lt;'Debt Setup'!$H$18),MAX(0,AO107+AL108-AM108),0)+IF(AND('Debt Setup'!$H$19&lt;&gt;"",'Debt Setup'!$H$19&lt;'Debt Setup'!$H$18),MAX(0,AS107+AP108-AQ108),0)+IF(AND('Debt Setup'!$H$20&lt;&gt;"",'Debt Setup'!$H$20&lt;'Debt Setup'!$H$18),MAX(0,AW107+AT108-AU108),0)+IF(AND('Debt Setup'!$H$21&lt;&gt;"",'Debt Setup'!$H$21&lt;'Debt Setup'!$H$18),MAX(0,BA107+AX108-AY108),0))))))</x:f>
      </x:c>
      <x:c r="AO108" s="54" t="str">
        <x:f>IF('Debt Setup'!$F$3=0,"",MAX(0,AO107+AL108-AM108-AN108))</x:f>
      </x:c>
      <x:c r="AP108" s="54" t="str">
        <x:f>IF('Debt Setup'!$F$3=0,"",IF(AS107&lt;=0,0,AS107*'Debt Setup'!$D$19/100/12))</x:f>
      </x:c>
      <x:c r="AQ108" s="54" t="str">
        <x:f>IF('Debt Setup'!$F$3=0,"",IF('Debt Setup'!$H$19="",0,MIN('Debt Setup'!$E$19,MAX(0,AS107+AP108))))</x:f>
      </x:c>
      <x:c r="AR108" s="54" t="str">
        <x:f>IF('Debt Setup'!$F$3=0,"",IF('Debt Setup'!$H$19="",0,MIN(MAX(0,AS107+AP108-AQ108),MAX(0,'Debt Setup'!$F$5-(G108+K108+O108+S108+W108+AA108+AE108+AI108+AM108+AQ108+AU108+AY108)-(IF(AND('Debt Setup'!$H$10&lt;&gt;"",'Debt Setup'!$H$10&lt;'Debt Setup'!$H$19),MAX(0,I107+F108-G108),0)+IF(AND('Debt Setup'!$H$11&lt;&gt;"",'Debt Setup'!$H$11&lt;'Debt Setup'!$H$19),MAX(0,M107+J108-K108),0)+IF(AND('Debt Setup'!$H$12&lt;&gt;"",'Debt Setup'!$H$12&lt;'Debt Setup'!$H$19),MAX(0,Q107+N108-O108),0)+IF(AND('Debt Setup'!$H$13&lt;&gt;"",'Debt Setup'!$H$13&lt;'Debt Setup'!$H$19),MAX(0,U107+R108-S108),0)+IF(AND('Debt Setup'!$H$14&lt;&gt;"",'Debt Setup'!$H$14&lt;'Debt Setup'!$H$19),MAX(0,Y107+V108-W108),0)+IF(AND('Debt Setup'!$H$15&lt;&gt;"",'Debt Setup'!$H$15&lt;'Debt Setup'!$H$19),MAX(0,AC107+Z108-AA108),0)+IF(AND('Debt Setup'!$H$16&lt;&gt;"",'Debt Setup'!$H$16&lt;'Debt Setup'!$H$19),MAX(0,AG107+AD108-AE108),0)+IF(AND('Debt Setup'!$H$17&lt;&gt;"",'Debt Setup'!$H$17&lt;'Debt Setup'!$H$19),MAX(0,AK107+AH108-AI108),0)+IF(AND('Debt Setup'!$H$18&lt;&gt;"",'Debt Setup'!$H$18&lt;'Debt Setup'!$H$19),MAX(0,AO107+AL108-AM108),0)+IF(AND('Debt Setup'!$H$19&lt;&gt;"",'Debt Setup'!$H$19&lt;'Debt Setup'!$H$19),MAX(0,AS107+AP108-AQ108),0)+IF(AND('Debt Setup'!$H$20&lt;&gt;"",'Debt Setup'!$H$20&lt;'Debt Setup'!$H$19),MAX(0,AW107+AT108-AU108),0)+IF(AND('Debt Setup'!$H$21&lt;&gt;"",'Debt Setup'!$H$21&lt;'Debt Setup'!$H$19),MAX(0,BA107+AX108-AY108),0))))))</x:f>
      </x:c>
      <x:c r="AS108" s="54" t="str">
        <x:f>IF('Debt Setup'!$F$3=0,"",MAX(0,AS107+AP108-AQ108-AR108))</x:f>
      </x:c>
      <x:c r="AT108" s="54" t="str">
        <x:f>IF('Debt Setup'!$F$3=0,"",IF(AW107&lt;=0,0,AW107*'Debt Setup'!$D$20/100/12))</x:f>
      </x:c>
      <x:c r="AU108" s="54" t="str">
        <x:f>IF('Debt Setup'!$F$3=0,"",IF('Debt Setup'!$H$20="",0,MIN('Debt Setup'!$E$20,MAX(0,AW107+AT108))))</x:f>
      </x:c>
      <x:c r="AV108" s="54" t="str">
        <x:f>IF('Debt Setup'!$F$3=0,"",IF('Debt Setup'!$H$20="",0,MIN(MAX(0,AW107+AT108-AU108),MAX(0,'Debt Setup'!$F$5-(G108+K108+O108+S108+W108+AA108+AE108+AI108+AM108+AQ108+AU108+AY108)-(IF(AND('Debt Setup'!$H$10&lt;&gt;"",'Debt Setup'!$H$10&lt;'Debt Setup'!$H$20),MAX(0,I107+F108-G108),0)+IF(AND('Debt Setup'!$H$11&lt;&gt;"",'Debt Setup'!$H$11&lt;'Debt Setup'!$H$20),MAX(0,M107+J108-K108),0)+IF(AND('Debt Setup'!$H$12&lt;&gt;"",'Debt Setup'!$H$12&lt;'Debt Setup'!$H$20),MAX(0,Q107+N108-O108),0)+IF(AND('Debt Setup'!$H$13&lt;&gt;"",'Debt Setup'!$H$13&lt;'Debt Setup'!$H$20),MAX(0,U107+R108-S108),0)+IF(AND('Debt Setup'!$H$14&lt;&gt;"",'Debt Setup'!$H$14&lt;'Debt Setup'!$H$20),MAX(0,Y107+V108-W108),0)+IF(AND('Debt Setup'!$H$15&lt;&gt;"",'Debt Setup'!$H$15&lt;'Debt Setup'!$H$20),MAX(0,AC107+Z108-AA108),0)+IF(AND('Debt Setup'!$H$16&lt;&gt;"",'Debt Setup'!$H$16&lt;'Debt Setup'!$H$20),MAX(0,AG107+AD108-AE108),0)+IF(AND('Debt Setup'!$H$17&lt;&gt;"",'Debt Setup'!$H$17&lt;'Debt Setup'!$H$20),MAX(0,AK107+AH108-AI108),0)+IF(AND('Debt Setup'!$H$18&lt;&gt;"",'Debt Setup'!$H$18&lt;'Debt Setup'!$H$20),MAX(0,AO107+AL108-AM108),0)+IF(AND('Debt Setup'!$H$19&lt;&gt;"",'Debt Setup'!$H$19&lt;'Debt Setup'!$H$20),MAX(0,AS107+AP108-AQ108),0)+IF(AND('Debt Setup'!$H$20&lt;&gt;"",'Debt Setup'!$H$20&lt;'Debt Setup'!$H$20),MAX(0,AW107+AT108-AU108),0)+IF(AND('Debt Setup'!$H$21&lt;&gt;"",'Debt Setup'!$H$21&lt;'Debt Setup'!$H$20),MAX(0,BA107+AX108-AY108),0))))))</x:f>
      </x:c>
      <x:c r="AW108" s="54" t="str">
        <x:f>IF('Debt Setup'!$F$3=0,"",MAX(0,AW107+AT108-AU108-AV108))</x:f>
      </x:c>
      <x:c r="AX108" s="54" t="str">
        <x:f>IF('Debt Setup'!$F$3=0,"",IF(BA107&lt;=0,0,BA107*'Debt Setup'!$D$21/100/12))</x:f>
      </x:c>
      <x:c r="AY108" s="54" t="str">
        <x:f>IF('Debt Setup'!$F$3=0,"",IF('Debt Setup'!$H$21="",0,MIN('Debt Setup'!$E$21,MAX(0,BA107+AX108))))</x:f>
      </x:c>
      <x:c r="AZ108" s="54" t="str">
        <x:f>IF('Debt Setup'!$F$3=0,"",IF('Debt Setup'!$H$21="",0,MIN(MAX(0,BA107+AX108-AY108),MAX(0,'Debt Setup'!$F$5-(G108+K108+O108+S108+W108+AA108+AE108+AI108+AM108+AQ108+AU108+AY108)-(IF(AND('Debt Setup'!$H$10&lt;&gt;"",'Debt Setup'!$H$10&lt;'Debt Setup'!$H$21),MAX(0,I107+F108-G108),0)+IF(AND('Debt Setup'!$H$11&lt;&gt;"",'Debt Setup'!$H$11&lt;'Debt Setup'!$H$21),MAX(0,M107+J108-K108),0)+IF(AND('Debt Setup'!$H$12&lt;&gt;"",'Debt Setup'!$H$12&lt;'Debt Setup'!$H$21),MAX(0,Q107+N108-O108),0)+IF(AND('Debt Setup'!$H$13&lt;&gt;"",'Debt Setup'!$H$13&lt;'Debt Setup'!$H$21),MAX(0,U107+R108-S108),0)+IF(AND('Debt Setup'!$H$14&lt;&gt;"",'Debt Setup'!$H$14&lt;'Debt Setup'!$H$21),MAX(0,Y107+V108-W108),0)+IF(AND('Debt Setup'!$H$15&lt;&gt;"",'Debt Setup'!$H$15&lt;'Debt Setup'!$H$21),MAX(0,AC107+Z108-AA108),0)+IF(AND('Debt Setup'!$H$16&lt;&gt;"",'Debt Setup'!$H$16&lt;'Debt Setup'!$H$21),MAX(0,AG107+AD108-AE108),0)+IF(AND('Debt Setup'!$H$17&lt;&gt;"",'Debt Setup'!$H$17&lt;'Debt Setup'!$H$21),MAX(0,AK107+AH108-AI108),0)+IF(AND('Debt Setup'!$H$18&lt;&gt;"",'Debt Setup'!$H$18&lt;'Debt Setup'!$H$21),MAX(0,AO107+AL108-AM108),0)+IF(AND('Debt Setup'!$H$19&lt;&gt;"",'Debt Setup'!$H$19&lt;'Debt Setup'!$H$21),MAX(0,AS107+AP108-AQ108),0)+IF(AND('Debt Setup'!$H$20&lt;&gt;"",'Debt Setup'!$H$20&lt;'Debt Setup'!$H$21),MAX(0,AW107+AT108-AU108),0)+IF(AND('Debt Setup'!$H$21&lt;&gt;"",'Debt Setup'!$H$21&lt;'Debt Setup'!$H$21),MAX(0,BA107+AX108-AY108),0))))))</x:f>
      </x:c>
      <x:c r="BA108" s="54" t="str">
        <x:f>IF('Debt Setup'!$F$3=0,"",MAX(0,BA107+AX108-AY108-AZ108))</x:f>
      </x:c>
    </x:row>
    <x:row r="109">
      <x:c r="A109" t="n">
        <x:v>104</x:v>
      </x:c>
      <x:c r="B109" s="86" t="str">
        <x:f>IF('Debt Setup'!$F$3=0,"",DATE(YEAR('Debt Setup'!$B$6),MONTH('Debt Setup'!$B$6)+A109-1,1))</x:f>
      </x:c>
      <x:c r="C109" s="54" t="str">
        <x:f>IF('Debt Setup'!$F$3=0,"",I109+M109+Q109+U109+Y109+AC109+AG109+AK109+AO109+AS109+AW109+BA109)</x:f>
      </x:c>
      <x:c r="D109" s="54" t="str">
        <x:f>IF('Debt Setup'!$F$3=0,"",G109+H109+K109+L109+O109+P109+S109+T109+W109+X109+AA109+AB109+AE109+AF109+AI109+AJ109+AM109+AN109+AQ109+AR109+AU109+AV109+AY109+AZ109)</x:f>
      </x:c>
      <x:c r="E109" s="54" t="str">
        <x:f>IF('Debt Setup'!$F$3=0,"",F109+J109+N109+R109+V109+Z109+AD109+AH109+AL109+AP109+AT109+AX109)</x:f>
      </x:c>
      <x:c r="F109" s="54" t="str">
        <x:f>IF('Debt Setup'!$F$3=0,"",IF(I108&lt;=0,0,I108*'Debt Setup'!$D$10/100/12))</x:f>
      </x:c>
      <x:c r="G109" s="54" t="str">
        <x:f>IF('Debt Setup'!$F$3=0,"",IF('Debt Setup'!$H$10="",0,MIN('Debt Setup'!$E$10,MAX(0,I108+F109))))</x:f>
      </x:c>
      <x:c r="H109" s="54" t="str">
        <x:f>IF('Debt Setup'!$F$3=0,"",IF('Debt Setup'!$H$10="",0,MIN(MAX(0,I108+F109-G109),MAX(0,'Debt Setup'!$F$5-(G109+K109+O109+S109+W109+AA109+AE109+AI109+AM109+AQ109+AU109+AY109)-(IF(AND('Debt Setup'!$H$10&lt;&gt;"",'Debt Setup'!$H$10&lt;'Debt Setup'!$H$10),MAX(0,I108+F109-G109),0)+IF(AND('Debt Setup'!$H$11&lt;&gt;"",'Debt Setup'!$H$11&lt;'Debt Setup'!$H$10),MAX(0,M108+J109-K109),0)+IF(AND('Debt Setup'!$H$12&lt;&gt;"",'Debt Setup'!$H$12&lt;'Debt Setup'!$H$10),MAX(0,Q108+N109-O109),0)+IF(AND('Debt Setup'!$H$13&lt;&gt;"",'Debt Setup'!$H$13&lt;'Debt Setup'!$H$10),MAX(0,U108+R109-S109),0)+IF(AND('Debt Setup'!$H$14&lt;&gt;"",'Debt Setup'!$H$14&lt;'Debt Setup'!$H$10),MAX(0,Y108+V109-W109),0)+IF(AND('Debt Setup'!$H$15&lt;&gt;"",'Debt Setup'!$H$15&lt;'Debt Setup'!$H$10),MAX(0,AC108+Z109-AA109),0)+IF(AND('Debt Setup'!$H$16&lt;&gt;"",'Debt Setup'!$H$16&lt;'Debt Setup'!$H$10),MAX(0,AG108+AD109-AE109),0)+IF(AND('Debt Setup'!$H$17&lt;&gt;"",'Debt Setup'!$H$17&lt;'Debt Setup'!$H$10),MAX(0,AK108+AH109-AI109),0)+IF(AND('Debt Setup'!$H$18&lt;&gt;"",'Debt Setup'!$H$18&lt;'Debt Setup'!$H$10),MAX(0,AO108+AL109-AM109),0)+IF(AND('Debt Setup'!$H$19&lt;&gt;"",'Debt Setup'!$H$19&lt;'Debt Setup'!$H$10),MAX(0,AS108+AP109-AQ109),0)+IF(AND('Debt Setup'!$H$20&lt;&gt;"",'Debt Setup'!$H$20&lt;'Debt Setup'!$H$10),MAX(0,AW108+AT109-AU109),0)+IF(AND('Debt Setup'!$H$21&lt;&gt;"",'Debt Setup'!$H$21&lt;'Debt Setup'!$H$10),MAX(0,BA108+AX109-AY109),0))))))</x:f>
      </x:c>
      <x:c r="I109" s="54" t="str">
        <x:f>IF('Debt Setup'!$F$3=0,"",MAX(0,I108+F109-G109-H109))</x:f>
      </x:c>
      <x:c r="J109" s="54" t="str">
        <x:f>IF('Debt Setup'!$F$3=0,"",IF(M108&lt;=0,0,M108*'Debt Setup'!$D$11/100/12))</x:f>
      </x:c>
      <x:c r="K109" s="54" t="str">
        <x:f>IF('Debt Setup'!$F$3=0,"",IF('Debt Setup'!$H$11="",0,MIN('Debt Setup'!$E$11,MAX(0,M108+J109))))</x:f>
      </x:c>
      <x:c r="L109" s="54" t="str">
        <x:f>IF('Debt Setup'!$F$3=0,"",IF('Debt Setup'!$H$11="",0,MIN(MAX(0,M108+J109-K109),MAX(0,'Debt Setup'!$F$5-(G109+K109+O109+S109+W109+AA109+AE109+AI109+AM109+AQ109+AU109+AY109)-(IF(AND('Debt Setup'!$H$10&lt;&gt;"",'Debt Setup'!$H$10&lt;'Debt Setup'!$H$11),MAX(0,I108+F109-G109),0)+IF(AND('Debt Setup'!$H$11&lt;&gt;"",'Debt Setup'!$H$11&lt;'Debt Setup'!$H$11),MAX(0,M108+J109-K109),0)+IF(AND('Debt Setup'!$H$12&lt;&gt;"",'Debt Setup'!$H$12&lt;'Debt Setup'!$H$11),MAX(0,Q108+N109-O109),0)+IF(AND('Debt Setup'!$H$13&lt;&gt;"",'Debt Setup'!$H$13&lt;'Debt Setup'!$H$11),MAX(0,U108+R109-S109),0)+IF(AND('Debt Setup'!$H$14&lt;&gt;"",'Debt Setup'!$H$14&lt;'Debt Setup'!$H$11),MAX(0,Y108+V109-W109),0)+IF(AND('Debt Setup'!$H$15&lt;&gt;"",'Debt Setup'!$H$15&lt;'Debt Setup'!$H$11),MAX(0,AC108+Z109-AA109),0)+IF(AND('Debt Setup'!$H$16&lt;&gt;"",'Debt Setup'!$H$16&lt;'Debt Setup'!$H$11),MAX(0,AG108+AD109-AE109),0)+IF(AND('Debt Setup'!$H$17&lt;&gt;"",'Debt Setup'!$H$17&lt;'Debt Setup'!$H$11),MAX(0,AK108+AH109-AI109),0)+IF(AND('Debt Setup'!$H$18&lt;&gt;"",'Debt Setup'!$H$18&lt;'Debt Setup'!$H$11),MAX(0,AO108+AL109-AM109),0)+IF(AND('Debt Setup'!$H$19&lt;&gt;"",'Debt Setup'!$H$19&lt;'Debt Setup'!$H$11),MAX(0,AS108+AP109-AQ109),0)+IF(AND('Debt Setup'!$H$20&lt;&gt;"",'Debt Setup'!$H$20&lt;'Debt Setup'!$H$11),MAX(0,AW108+AT109-AU109),0)+IF(AND('Debt Setup'!$H$21&lt;&gt;"",'Debt Setup'!$H$21&lt;'Debt Setup'!$H$11),MAX(0,BA108+AX109-AY109),0))))))</x:f>
      </x:c>
      <x:c r="M109" s="54" t="str">
        <x:f>IF('Debt Setup'!$F$3=0,"",MAX(0,M108+J109-K109-L109))</x:f>
      </x:c>
      <x:c r="N109" s="54" t="str">
        <x:f>IF('Debt Setup'!$F$3=0,"",IF(Q108&lt;=0,0,Q108*'Debt Setup'!$D$12/100/12))</x:f>
      </x:c>
      <x:c r="O109" s="54" t="str">
        <x:f>IF('Debt Setup'!$F$3=0,"",IF('Debt Setup'!$H$12="",0,MIN('Debt Setup'!$E$12,MAX(0,Q108+N109))))</x:f>
      </x:c>
      <x:c r="P109" s="54" t="str">
        <x:f>IF('Debt Setup'!$F$3=0,"",IF('Debt Setup'!$H$12="",0,MIN(MAX(0,Q108+N109-O109),MAX(0,'Debt Setup'!$F$5-(G109+K109+O109+S109+W109+AA109+AE109+AI109+AM109+AQ109+AU109+AY109)-(IF(AND('Debt Setup'!$H$10&lt;&gt;"",'Debt Setup'!$H$10&lt;'Debt Setup'!$H$12),MAX(0,I108+F109-G109),0)+IF(AND('Debt Setup'!$H$11&lt;&gt;"",'Debt Setup'!$H$11&lt;'Debt Setup'!$H$12),MAX(0,M108+J109-K109),0)+IF(AND('Debt Setup'!$H$12&lt;&gt;"",'Debt Setup'!$H$12&lt;'Debt Setup'!$H$12),MAX(0,Q108+N109-O109),0)+IF(AND('Debt Setup'!$H$13&lt;&gt;"",'Debt Setup'!$H$13&lt;'Debt Setup'!$H$12),MAX(0,U108+R109-S109),0)+IF(AND('Debt Setup'!$H$14&lt;&gt;"",'Debt Setup'!$H$14&lt;'Debt Setup'!$H$12),MAX(0,Y108+V109-W109),0)+IF(AND('Debt Setup'!$H$15&lt;&gt;"",'Debt Setup'!$H$15&lt;'Debt Setup'!$H$12),MAX(0,AC108+Z109-AA109),0)+IF(AND('Debt Setup'!$H$16&lt;&gt;"",'Debt Setup'!$H$16&lt;'Debt Setup'!$H$12),MAX(0,AG108+AD109-AE109),0)+IF(AND('Debt Setup'!$H$17&lt;&gt;"",'Debt Setup'!$H$17&lt;'Debt Setup'!$H$12),MAX(0,AK108+AH109-AI109),0)+IF(AND('Debt Setup'!$H$18&lt;&gt;"",'Debt Setup'!$H$18&lt;'Debt Setup'!$H$12),MAX(0,AO108+AL109-AM109),0)+IF(AND('Debt Setup'!$H$19&lt;&gt;"",'Debt Setup'!$H$19&lt;'Debt Setup'!$H$12),MAX(0,AS108+AP109-AQ109),0)+IF(AND('Debt Setup'!$H$20&lt;&gt;"",'Debt Setup'!$H$20&lt;'Debt Setup'!$H$12),MAX(0,AW108+AT109-AU109),0)+IF(AND('Debt Setup'!$H$21&lt;&gt;"",'Debt Setup'!$H$21&lt;'Debt Setup'!$H$12),MAX(0,BA108+AX109-AY109),0))))))</x:f>
      </x:c>
      <x:c r="Q109" s="54" t="str">
        <x:f>IF('Debt Setup'!$F$3=0,"",MAX(0,Q108+N109-O109-P109))</x:f>
      </x:c>
      <x:c r="R109" s="54" t="str">
        <x:f>IF('Debt Setup'!$F$3=0,"",IF(U108&lt;=0,0,U108*'Debt Setup'!$D$13/100/12))</x:f>
      </x:c>
      <x:c r="S109" s="54" t="str">
        <x:f>IF('Debt Setup'!$F$3=0,"",IF('Debt Setup'!$H$13="",0,MIN('Debt Setup'!$E$13,MAX(0,U108+R109))))</x:f>
      </x:c>
      <x:c r="T109" s="54" t="str">
        <x:f>IF('Debt Setup'!$F$3=0,"",IF('Debt Setup'!$H$13="",0,MIN(MAX(0,U108+R109-S109),MAX(0,'Debt Setup'!$F$5-(G109+K109+O109+S109+W109+AA109+AE109+AI109+AM109+AQ109+AU109+AY109)-(IF(AND('Debt Setup'!$H$10&lt;&gt;"",'Debt Setup'!$H$10&lt;'Debt Setup'!$H$13),MAX(0,I108+F109-G109),0)+IF(AND('Debt Setup'!$H$11&lt;&gt;"",'Debt Setup'!$H$11&lt;'Debt Setup'!$H$13),MAX(0,M108+J109-K109),0)+IF(AND('Debt Setup'!$H$12&lt;&gt;"",'Debt Setup'!$H$12&lt;'Debt Setup'!$H$13),MAX(0,Q108+N109-O109),0)+IF(AND('Debt Setup'!$H$13&lt;&gt;"",'Debt Setup'!$H$13&lt;'Debt Setup'!$H$13),MAX(0,U108+R109-S109),0)+IF(AND('Debt Setup'!$H$14&lt;&gt;"",'Debt Setup'!$H$14&lt;'Debt Setup'!$H$13),MAX(0,Y108+V109-W109),0)+IF(AND('Debt Setup'!$H$15&lt;&gt;"",'Debt Setup'!$H$15&lt;'Debt Setup'!$H$13),MAX(0,AC108+Z109-AA109),0)+IF(AND('Debt Setup'!$H$16&lt;&gt;"",'Debt Setup'!$H$16&lt;'Debt Setup'!$H$13),MAX(0,AG108+AD109-AE109),0)+IF(AND('Debt Setup'!$H$17&lt;&gt;"",'Debt Setup'!$H$17&lt;'Debt Setup'!$H$13),MAX(0,AK108+AH109-AI109),0)+IF(AND('Debt Setup'!$H$18&lt;&gt;"",'Debt Setup'!$H$18&lt;'Debt Setup'!$H$13),MAX(0,AO108+AL109-AM109),0)+IF(AND('Debt Setup'!$H$19&lt;&gt;"",'Debt Setup'!$H$19&lt;'Debt Setup'!$H$13),MAX(0,AS108+AP109-AQ109),0)+IF(AND('Debt Setup'!$H$20&lt;&gt;"",'Debt Setup'!$H$20&lt;'Debt Setup'!$H$13),MAX(0,AW108+AT109-AU109),0)+IF(AND('Debt Setup'!$H$21&lt;&gt;"",'Debt Setup'!$H$21&lt;'Debt Setup'!$H$13),MAX(0,BA108+AX109-AY109),0))))))</x:f>
      </x:c>
      <x:c r="U109" s="54" t="str">
        <x:f>IF('Debt Setup'!$F$3=0,"",MAX(0,U108+R109-S109-T109))</x:f>
      </x:c>
      <x:c r="V109" s="54" t="str">
        <x:f>IF('Debt Setup'!$F$3=0,"",IF(Y108&lt;=0,0,Y108*'Debt Setup'!$D$14/100/12))</x:f>
      </x:c>
      <x:c r="W109" s="54" t="str">
        <x:f>IF('Debt Setup'!$F$3=0,"",IF('Debt Setup'!$H$14="",0,MIN('Debt Setup'!$E$14,MAX(0,Y108+V109))))</x:f>
      </x:c>
      <x:c r="X109" s="54" t="str">
        <x:f>IF('Debt Setup'!$F$3=0,"",IF('Debt Setup'!$H$14="",0,MIN(MAX(0,Y108+V109-W109),MAX(0,'Debt Setup'!$F$5-(G109+K109+O109+S109+W109+AA109+AE109+AI109+AM109+AQ109+AU109+AY109)-(IF(AND('Debt Setup'!$H$10&lt;&gt;"",'Debt Setup'!$H$10&lt;'Debt Setup'!$H$14),MAX(0,I108+F109-G109),0)+IF(AND('Debt Setup'!$H$11&lt;&gt;"",'Debt Setup'!$H$11&lt;'Debt Setup'!$H$14),MAX(0,M108+J109-K109),0)+IF(AND('Debt Setup'!$H$12&lt;&gt;"",'Debt Setup'!$H$12&lt;'Debt Setup'!$H$14),MAX(0,Q108+N109-O109),0)+IF(AND('Debt Setup'!$H$13&lt;&gt;"",'Debt Setup'!$H$13&lt;'Debt Setup'!$H$14),MAX(0,U108+R109-S109),0)+IF(AND('Debt Setup'!$H$14&lt;&gt;"",'Debt Setup'!$H$14&lt;'Debt Setup'!$H$14),MAX(0,Y108+V109-W109),0)+IF(AND('Debt Setup'!$H$15&lt;&gt;"",'Debt Setup'!$H$15&lt;'Debt Setup'!$H$14),MAX(0,AC108+Z109-AA109),0)+IF(AND('Debt Setup'!$H$16&lt;&gt;"",'Debt Setup'!$H$16&lt;'Debt Setup'!$H$14),MAX(0,AG108+AD109-AE109),0)+IF(AND('Debt Setup'!$H$17&lt;&gt;"",'Debt Setup'!$H$17&lt;'Debt Setup'!$H$14),MAX(0,AK108+AH109-AI109),0)+IF(AND('Debt Setup'!$H$18&lt;&gt;"",'Debt Setup'!$H$18&lt;'Debt Setup'!$H$14),MAX(0,AO108+AL109-AM109),0)+IF(AND('Debt Setup'!$H$19&lt;&gt;"",'Debt Setup'!$H$19&lt;'Debt Setup'!$H$14),MAX(0,AS108+AP109-AQ109),0)+IF(AND('Debt Setup'!$H$20&lt;&gt;"",'Debt Setup'!$H$20&lt;'Debt Setup'!$H$14),MAX(0,AW108+AT109-AU109),0)+IF(AND('Debt Setup'!$H$21&lt;&gt;"",'Debt Setup'!$H$21&lt;'Debt Setup'!$H$14),MAX(0,BA108+AX109-AY109),0))))))</x:f>
      </x:c>
      <x:c r="Y109" s="54" t="str">
        <x:f>IF('Debt Setup'!$F$3=0,"",MAX(0,Y108+V109-W109-X109))</x:f>
      </x:c>
      <x:c r="Z109" s="54" t="str">
        <x:f>IF('Debt Setup'!$F$3=0,"",IF(AC108&lt;=0,0,AC108*'Debt Setup'!$D$15/100/12))</x:f>
      </x:c>
      <x:c r="AA109" s="54" t="str">
        <x:f>IF('Debt Setup'!$F$3=0,"",IF('Debt Setup'!$H$15="",0,MIN('Debt Setup'!$E$15,MAX(0,AC108+Z109))))</x:f>
      </x:c>
      <x:c r="AB109" s="54" t="str">
        <x:f>IF('Debt Setup'!$F$3=0,"",IF('Debt Setup'!$H$15="",0,MIN(MAX(0,AC108+Z109-AA109),MAX(0,'Debt Setup'!$F$5-(G109+K109+O109+S109+W109+AA109+AE109+AI109+AM109+AQ109+AU109+AY109)-(IF(AND('Debt Setup'!$H$10&lt;&gt;"",'Debt Setup'!$H$10&lt;'Debt Setup'!$H$15),MAX(0,I108+F109-G109),0)+IF(AND('Debt Setup'!$H$11&lt;&gt;"",'Debt Setup'!$H$11&lt;'Debt Setup'!$H$15),MAX(0,M108+J109-K109),0)+IF(AND('Debt Setup'!$H$12&lt;&gt;"",'Debt Setup'!$H$12&lt;'Debt Setup'!$H$15),MAX(0,Q108+N109-O109),0)+IF(AND('Debt Setup'!$H$13&lt;&gt;"",'Debt Setup'!$H$13&lt;'Debt Setup'!$H$15),MAX(0,U108+R109-S109),0)+IF(AND('Debt Setup'!$H$14&lt;&gt;"",'Debt Setup'!$H$14&lt;'Debt Setup'!$H$15),MAX(0,Y108+V109-W109),0)+IF(AND('Debt Setup'!$H$15&lt;&gt;"",'Debt Setup'!$H$15&lt;'Debt Setup'!$H$15),MAX(0,AC108+Z109-AA109),0)+IF(AND('Debt Setup'!$H$16&lt;&gt;"",'Debt Setup'!$H$16&lt;'Debt Setup'!$H$15),MAX(0,AG108+AD109-AE109),0)+IF(AND('Debt Setup'!$H$17&lt;&gt;"",'Debt Setup'!$H$17&lt;'Debt Setup'!$H$15),MAX(0,AK108+AH109-AI109),0)+IF(AND('Debt Setup'!$H$18&lt;&gt;"",'Debt Setup'!$H$18&lt;'Debt Setup'!$H$15),MAX(0,AO108+AL109-AM109),0)+IF(AND('Debt Setup'!$H$19&lt;&gt;"",'Debt Setup'!$H$19&lt;'Debt Setup'!$H$15),MAX(0,AS108+AP109-AQ109),0)+IF(AND('Debt Setup'!$H$20&lt;&gt;"",'Debt Setup'!$H$20&lt;'Debt Setup'!$H$15),MAX(0,AW108+AT109-AU109),0)+IF(AND('Debt Setup'!$H$21&lt;&gt;"",'Debt Setup'!$H$21&lt;'Debt Setup'!$H$15),MAX(0,BA108+AX109-AY109),0))))))</x:f>
      </x:c>
      <x:c r="AC109" s="54" t="str">
        <x:f>IF('Debt Setup'!$F$3=0,"",MAX(0,AC108+Z109-AA109-AB109))</x:f>
      </x:c>
      <x:c r="AD109" s="54" t="str">
        <x:f>IF('Debt Setup'!$F$3=0,"",IF(AG108&lt;=0,0,AG108*'Debt Setup'!$D$16/100/12))</x:f>
      </x:c>
      <x:c r="AE109" s="54" t="str">
        <x:f>IF('Debt Setup'!$F$3=0,"",IF('Debt Setup'!$H$16="",0,MIN('Debt Setup'!$E$16,MAX(0,AG108+AD109))))</x:f>
      </x:c>
      <x:c r="AF109" s="54" t="str">
        <x:f>IF('Debt Setup'!$F$3=0,"",IF('Debt Setup'!$H$16="",0,MIN(MAX(0,AG108+AD109-AE109),MAX(0,'Debt Setup'!$F$5-(G109+K109+O109+S109+W109+AA109+AE109+AI109+AM109+AQ109+AU109+AY109)-(IF(AND('Debt Setup'!$H$10&lt;&gt;"",'Debt Setup'!$H$10&lt;'Debt Setup'!$H$16),MAX(0,I108+F109-G109),0)+IF(AND('Debt Setup'!$H$11&lt;&gt;"",'Debt Setup'!$H$11&lt;'Debt Setup'!$H$16),MAX(0,M108+J109-K109),0)+IF(AND('Debt Setup'!$H$12&lt;&gt;"",'Debt Setup'!$H$12&lt;'Debt Setup'!$H$16),MAX(0,Q108+N109-O109),0)+IF(AND('Debt Setup'!$H$13&lt;&gt;"",'Debt Setup'!$H$13&lt;'Debt Setup'!$H$16),MAX(0,U108+R109-S109),0)+IF(AND('Debt Setup'!$H$14&lt;&gt;"",'Debt Setup'!$H$14&lt;'Debt Setup'!$H$16),MAX(0,Y108+V109-W109),0)+IF(AND('Debt Setup'!$H$15&lt;&gt;"",'Debt Setup'!$H$15&lt;'Debt Setup'!$H$16),MAX(0,AC108+Z109-AA109),0)+IF(AND('Debt Setup'!$H$16&lt;&gt;"",'Debt Setup'!$H$16&lt;'Debt Setup'!$H$16),MAX(0,AG108+AD109-AE109),0)+IF(AND('Debt Setup'!$H$17&lt;&gt;"",'Debt Setup'!$H$17&lt;'Debt Setup'!$H$16),MAX(0,AK108+AH109-AI109),0)+IF(AND('Debt Setup'!$H$18&lt;&gt;"",'Debt Setup'!$H$18&lt;'Debt Setup'!$H$16),MAX(0,AO108+AL109-AM109),0)+IF(AND('Debt Setup'!$H$19&lt;&gt;"",'Debt Setup'!$H$19&lt;'Debt Setup'!$H$16),MAX(0,AS108+AP109-AQ109),0)+IF(AND('Debt Setup'!$H$20&lt;&gt;"",'Debt Setup'!$H$20&lt;'Debt Setup'!$H$16),MAX(0,AW108+AT109-AU109),0)+IF(AND('Debt Setup'!$H$21&lt;&gt;"",'Debt Setup'!$H$21&lt;'Debt Setup'!$H$16),MAX(0,BA108+AX109-AY109),0))))))</x:f>
      </x:c>
      <x:c r="AG109" s="54" t="str">
        <x:f>IF('Debt Setup'!$F$3=0,"",MAX(0,AG108+AD109-AE109-AF109))</x:f>
      </x:c>
      <x:c r="AH109" s="54" t="str">
        <x:f>IF('Debt Setup'!$F$3=0,"",IF(AK108&lt;=0,0,AK108*'Debt Setup'!$D$17/100/12))</x:f>
      </x:c>
      <x:c r="AI109" s="54" t="str">
        <x:f>IF('Debt Setup'!$F$3=0,"",IF('Debt Setup'!$H$17="",0,MIN('Debt Setup'!$E$17,MAX(0,AK108+AH109))))</x:f>
      </x:c>
      <x:c r="AJ109" s="54" t="str">
        <x:f>IF('Debt Setup'!$F$3=0,"",IF('Debt Setup'!$H$17="",0,MIN(MAX(0,AK108+AH109-AI109),MAX(0,'Debt Setup'!$F$5-(G109+K109+O109+S109+W109+AA109+AE109+AI109+AM109+AQ109+AU109+AY109)-(IF(AND('Debt Setup'!$H$10&lt;&gt;"",'Debt Setup'!$H$10&lt;'Debt Setup'!$H$17),MAX(0,I108+F109-G109),0)+IF(AND('Debt Setup'!$H$11&lt;&gt;"",'Debt Setup'!$H$11&lt;'Debt Setup'!$H$17),MAX(0,M108+J109-K109),0)+IF(AND('Debt Setup'!$H$12&lt;&gt;"",'Debt Setup'!$H$12&lt;'Debt Setup'!$H$17),MAX(0,Q108+N109-O109),0)+IF(AND('Debt Setup'!$H$13&lt;&gt;"",'Debt Setup'!$H$13&lt;'Debt Setup'!$H$17),MAX(0,U108+R109-S109),0)+IF(AND('Debt Setup'!$H$14&lt;&gt;"",'Debt Setup'!$H$14&lt;'Debt Setup'!$H$17),MAX(0,Y108+V109-W109),0)+IF(AND('Debt Setup'!$H$15&lt;&gt;"",'Debt Setup'!$H$15&lt;'Debt Setup'!$H$17),MAX(0,AC108+Z109-AA109),0)+IF(AND('Debt Setup'!$H$16&lt;&gt;"",'Debt Setup'!$H$16&lt;'Debt Setup'!$H$17),MAX(0,AG108+AD109-AE109),0)+IF(AND('Debt Setup'!$H$17&lt;&gt;"",'Debt Setup'!$H$17&lt;'Debt Setup'!$H$17),MAX(0,AK108+AH109-AI109),0)+IF(AND('Debt Setup'!$H$18&lt;&gt;"",'Debt Setup'!$H$18&lt;'Debt Setup'!$H$17),MAX(0,AO108+AL109-AM109),0)+IF(AND('Debt Setup'!$H$19&lt;&gt;"",'Debt Setup'!$H$19&lt;'Debt Setup'!$H$17),MAX(0,AS108+AP109-AQ109),0)+IF(AND('Debt Setup'!$H$20&lt;&gt;"",'Debt Setup'!$H$20&lt;'Debt Setup'!$H$17),MAX(0,AW108+AT109-AU109),0)+IF(AND('Debt Setup'!$H$21&lt;&gt;"",'Debt Setup'!$H$21&lt;'Debt Setup'!$H$17),MAX(0,BA108+AX109-AY109),0))))))</x:f>
      </x:c>
      <x:c r="AK109" s="54" t="str">
        <x:f>IF('Debt Setup'!$F$3=0,"",MAX(0,AK108+AH109-AI109-AJ109))</x:f>
      </x:c>
      <x:c r="AL109" s="54" t="str">
        <x:f>IF('Debt Setup'!$F$3=0,"",IF(AO108&lt;=0,0,AO108*'Debt Setup'!$D$18/100/12))</x:f>
      </x:c>
      <x:c r="AM109" s="54" t="str">
        <x:f>IF('Debt Setup'!$F$3=0,"",IF('Debt Setup'!$H$18="",0,MIN('Debt Setup'!$E$18,MAX(0,AO108+AL109))))</x:f>
      </x:c>
      <x:c r="AN109" s="54" t="str">
        <x:f>IF('Debt Setup'!$F$3=0,"",IF('Debt Setup'!$H$18="",0,MIN(MAX(0,AO108+AL109-AM109),MAX(0,'Debt Setup'!$F$5-(G109+K109+O109+S109+W109+AA109+AE109+AI109+AM109+AQ109+AU109+AY109)-(IF(AND('Debt Setup'!$H$10&lt;&gt;"",'Debt Setup'!$H$10&lt;'Debt Setup'!$H$18),MAX(0,I108+F109-G109),0)+IF(AND('Debt Setup'!$H$11&lt;&gt;"",'Debt Setup'!$H$11&lt;'Debt Setup'!$H$18),MAX(0,M108+J109-K109),0)+IF(AND('Debt Setup'!$H$12&lt;&gt;"",'Debt Setup'!$H$12&lt;'Debt Setup'!$H$18),MAX(0,Q108+N109-O109),0)+IF(AND('Debt Setup'!$H$13&lt;&gt;"",'Debt Setup'!$H$13&lt;'Debt Setup'!$H$18),MAX(0,U108+R109-S109),0)+IF(AND('Debt Setup'!$H$14&lt;&gt;"",'Debt Setup'!$H$14&lt;'Debt Setup'!$H$18),MAX(0,Y108+V109-W109),0)+IF(AND('Debt Setup'!$H$15&lt;&gt;"",'Debt Setup'!$H$15&lt;'Debt Setup'!$H$18),MAX(0,AC108+Z109-AA109),0)+IF(AND('Debt Setup'!$H$16&lt;&gt;"",'Debt Setup'!$H$16&lt;'Debt Setup'!$H$18),MAX(0,AG108+AD109-AE109),0)+IF(AND('Debt Setup'!$H$17&lt;&gt;"",'Debt Setup'!$H$17&lt;'Debt Setup'!$H$18),MAX(0,AK108+AH109-AI109),0)+IF(AND('Debt Setup'!$H$18&lt;&gt;"",'Debt Setup'!$H$18&lt;'Debt Setup'!$H$18),MAX(0,AO108+AL109-AM109),0)+IF(AND('Debt Setup'!$H$19&lt;&gt;"",'Debt Setup'!$H$19&lt;'Debt Setup'!$H$18),MAX(0,AS108+AP109-AQ109),0)+IF(AND('Debt Setup'!$H$20&lt;&gt;"",'Debt Setup'!$H$20&lt;'Debt Setup'!$H$18),MAX(0,AW108+AT109-AU109),0)+IF(AND('Debt Setup'!$H$21&lt;&gt;"",'Debt Setup'!$H$21&lt;'Debt Setup'!$H$18),MAX(0,BA108+AX109-AY109),0))))))</x:f>
      </x:c>
      <x:c r="AO109" s="54" t="str">
        <x:f>IF('Debt Setup'!$F$3=0,"",MAX(0,AO108+AL109-AM109-AN109))</x:f>
      </x:c>
      <x:c r="AP109" s="54" t="str">
        <x:f>IF('Debt Setup'!$F$3=0,"",IF(AS108&lt;=0,0,AS108*'Debt Setup'!$D$19/100/12))</x:f>
      </x:c>
      <x:c r="AQ109" s="54" t="str">
        <x:f>IF('Debt Setup'!$F$3=0,"",IF('Debt Setup'!$H$19="",0,MIN('Debt Setup'!$E$19,MAX(0,AS108+AP109))))</x:f>
      </x:c>
      <x:c r="AR109" s="54" t="str">
        <x:f>IF('Debt Setup'!$F$3=0,"",IF('Debt Setup'!$H$19="",0,MIN(MAX(0,AS108+AP109-AQ109),MAX(0,'Debt Setup'!$F$5-(G109+K109+O109+S109+W109+AA109+AE109+AI109+AM109+AQ109+AU109+AY109)-(IF(AND('Debt Setup'!$H$10&lt;&gt;"",'Debt Setup'!$H$10&lt;'Debt Setup'!$H$19),MAX(0,I108+F109-G109),0)+IF(AND('Debt Setup'!$H$11&lt;&gt;"",'Debt Setup'!$H$11&lt;'Debt Setup'!$H$19),MAX(0,M108+J109-K109),0)+IF(AND('Debt Setup'!$H$12&lt;&gt;"",'Debt Setup'!$H$12&lt;'Debt Setup'!$H$19),MAX(0,Q108+N109-O109),0)+IF(AND('Debt Setup'!$H$13&lt;&gt;"",'Debt Setup'!$H$13&lt;'Debt Setup'!$H$19),MAX(0,U108+R109-S109),0)+IF(AND('Debt Setup'!$H$14&lt;&gt;"",'Debt Setup'!$H$14&lt;'Debt Setup'!$H$19),MAX(0,Y108+V109-W109),0)+IF(AND('Debt Setup'!$H$15&lt;&gt;"",'Debt Setup'!$H$15&lt;'Debt Setup'!$H$19),MAX(0,AC108+Z109-AA109),0)+IF(AND('Debt Setup'!$H$16&lt;&gt;"",'Debt Setup'!$H$16&lt;'Debt Setup'!$H$19),MAX(0,AG108+AD109-AE109),0)+IF(AND('Debt Setup'!$H$17&lt;&gt;"",'Debt Setup'!$H$17&lt;'Debt Setup'!$H$19),MAX(0,AK108+AH109-AI109),0)+IF(AND('Debt Setup'!$H$18&lt;&gt;"",'Debt Setup'!$H$18&lt;'Debt Setup'!$H$19),MAX(0,AO108+AL109-AM109),0)+IF(AND('Debt Setup'!$H$19&lt;&gt;"",'Debt Setup'!$H$19&lt;'Debt Setup'!$H$19),MAX(0,AS108+AP109-AQ109),0)+IF(AND('Debt Setup'!$H$20&lt;&gt;"",'Debt Setup'!$H$20&lt;'Debt Setup'!$H$19),MAX(0,AW108+AT109-AU109),0)+IF(AND('Debt Setup'!$H$21&lt;&gt;"",'Debt Setup'!$H$21&lt;'Debt Setup'!$H$19),MAX(0,BA108+AX109-AY109),0))))))</x:f>
      </x:c>
      <x:c r="AS109" s="54" t="str">
        <x:f>IF('Debt Setup'!$F$3=0,"",MAX(0,AS108+AP109-AQ109-AR109))</x:f>
      </x:c>
      <x:c r="AT109" s="54" t="str">
        <x:f>IF('Debt Setup'!$F$3=0,"",IF(AW108&lt;=0,0,AW108*'Debt Setup'!$D$20/100/12))</x:f>
      </x:c>
      <x:c r="AU109" s="54" t="str">
        <x:f>IF('Debt Setup'!$F$3=0,"",IF('Debt Setup'!$H$20="",0,MIN('Debt Setup'!$E$20,MAX(0,AW108+AT109))))</x:f>
      </x:c>
      <x:c r="AV109" s="54" t="str">
        <x:f>IF('Debt Setup'!$F$3=0,"",IF('Debt Setup'!$H$20="",0,MIN(MAX(0,AW108+AT109-AU109),MAX(0,'Debt Setup'!$F$5-(G109+K109+O109+S109+W109+AA109+AE109+AI109+AM109+AQ109+AU109+AY109)-(IF(AND('Debt Setup'!$H$10&lt;&gt;"",'Debt Setup'!$H$10&lt;'Debt Setup'!$H$20),MAX(0,I108+F109-G109),0)+IF(AND('Debt Setup'!$H$11&lt;&gt;"",'Debt Setup'!$H$11&lt;'Debt Setup'!$H$20),MAX(0,M108+J109-K109),0)+IF(AND('Debt Setup'!$H$12&lt;&gt;"",'Debt Setup'!$H$12&lt;'Debt Setup'!$H$20),MAX(0,Q108+N109-O109),0)+IF(AND('Debt Setup'!$H$13&lt;&gt;"",'Debt Setup'!$H$13&lt;'Debt Setup'!$H$20),MAX(0,U108+R109-S109),0)+IF(AND('Debt Setup'!$H$14&lt;&gt;"",'Debt Setup'!$H$14&lt;'Debt Setup'!$H$20),MAX(0,Y108+V109-W109),0)+IF(AND('Debt Setup'!$H$15&lt;&gt;"",'Debt Setup'!$H$15&lt;'Debt Setup'!$H$20),MAX(0,AC108+Z109-AA109),0)+IF(AND('Debt Setup'!$H$16&lt;&gt;"",'Debt Setup'!$H$16&lt;'Debt Setup'!$H$20),MAX(0,AG108+AD109-AE109),0)+IF(AND('Debt Setup'!$H$17&lt;&gt;"",'Debt Setup'!$H$17&lt;'Debt Setup'!$H$20),MAX(0,AK108+AH109-AI109),0)+IF(AND('Debt Setup'!$H$18&lt;&gt;"",'Debt Setup'!$H$18&lt;'Debt Setup'!$H$20),MAX(0,AO108+AL109-AM109),0)+IF(AND('Debt Setup'!$H$19&lt;&gt;"",'Debt Setup'!$H$19&lt;'Debt Setup'!$H$20),MAX(0,AS108+AP109-AQ109),0)+IF(AND('Debt Setup'!$H$20&lt;&gt;"",'Debt Setup'!$H$20&lt;'Debt Setup'!$H$20),MAX(0,AW108+AT109-AU109),0)+IF(AND('Debt Setup'!$H$21&lt;&gt;"",'Debt Setup'!$H$21&lt;'Debt Setup'!$H$20),MAX(0,BA108+AX109-AY109),0))))))</x:f>
      </x:c>
      <x:c r="AW109" s="54" t="str">
        <x:f>IF('Debt Setup'!$F$3=0,"",MAX(0,AW108+AT109-AU109-AV109))</x:f>
      </x:c>
      <x:c r="AX109" s="54" t="str">
        <x:f>IF('Debt Setup'!$F$3=0,"",IF(BA108&lt;=0,0,BA108*'Debt Setup'!$D$21/100/12))</x:f>
      </x:c>
      <x:c r="AY109" s="54" t="str">
        <x:f>IF('Debt Setup'!$F$3=0,"",IF('Debt Setup'!$H$21="",0,MIN('Debt Setup'!$E$21,MAX(0,BA108+AX109))))</x:f>
      </x:c>
      <x:c r="AZ109" s="54" t="str">
        <x:f>IF('Debt Setup'!$F$3=0,"",IF('Debt Setup'!$H$21="",0,MIN(MAX(0,BA108+AX109-AY109),MAX(0,'Debt Setup'!$F$5-(G109+K109+O109+S109+W109+AA109+AE109+AI109+AM109+AQ109+AU109+AY109)-(IF(AND('Debt Setup'!$H$10&lt;&gt;"",'Debt Setup'!$H$10&lt;'Debt Setup'!$H$21),MAX(0,I108+F109-G109),0)+IF(AND('Debt Setup'!$H$11&lt;&gt;"",'Debt Setup'!$H$11&lt;'Debt Setup'!$H$21),MAX(0,M108+J109-K109),0)+IF(AND('Debt Setup'!$H$12&lt;&gt;"",'Debt Setup'!$H$12&lt;'Debt Setup'!$H$21),MAX(0,Q108+N109-O109),0)+IF(AND('Debt Setup'!$H$13&lt;&gt;"",'Debt Setup'!$H$13&lt;'Debt Setup'!$H$21),MAX(0,U108+R109-S109),0)+IF(AND('Debt Setup'!$H$14&lt;&gt;"",'Debt Setup'!$H$14&lt;'Debt Setup'!$H$21),MAX(0,Y108+V109-W109),0)+IF(AND('Debt Setup'!$H$15&lt;&gt;"",'Debt Setup'!$H$15&lt;'Debt Setup'!$H$21),MAX(0,AC108+Z109-AA109),0)+IF(AND('Debt Setup'!$H$16&lt;&gt;"",'Debt Setup'!$H$16&lt;'Debt Setup'!$H$21),MAX(0,AG108+AD109-AE109),0)+IF(AND('Debt Setup'!$H$17&lt;&gt;"",'Debt Setup'!$H$17&lt;'Debt Setup'!$H$21),MAX(0,AK108+AH109-AI109),0)+IF(AND('Debt Setup'!$H$18&lt;&gt;"",'Debt Setup'!$H$18&lt;'Debt Setup'!$H$21),MAX(0,AO108+AL109-AM109),0)+IF(AND('Debt Setup'!$H$19&lt;&gt;"",'Debt Setup'!$H$19&lt;'Debt Setup'!$H$21),MAX(0,AS108+AP109-AQ109),0)+IF(AND('Debt Setup'!$H$20&lt;&gt;"",'Debt Setup'!$H$20&lt;'Debt Setup'!$H$21),MAX(0,AW108+AT109-AU109),0)+IF(AND('Debt Setup'!$H$21&lt;&gt;"",'Debt Setup'!$H$21&lt;'Debt Setup'!$H$21),MAX(0,BA108+AX109-AY109),0))))))</x:f>
      </x:c>
      <x:c r="BA109" s="54" t="str">
        <x:f>IF('Debt Setup'!$F$3=0,"",MAX(0,BA108+AX109-AY109-AZ109))</x:f>
      </x:c>
    </x:row>
    <x:row r="110">
      <x:c r="A110" t="n">
        <x:v>105</x:v>
      </x:c>
      <x:c r="B110" s="86" t="str">
        <x:f>IF('Debt Setup'!$F$3=0,"",DATE(YEAR('Debt Setup'!$B$6),MONTH('Debt Setup'!$B$6)+A110-1,1))</x:f>
      </x:c>
      <x:c r="C110" s="54" t="str">
        <x:f>IF('Debt Setup'!$F$3=0,"",I110+M110+Q110+U110+Y110+AC110+AG110+AK110+AO110+AS110+AW110+BA110)</x:f>
      </x:c>
      <x:c r="D110" s="54" t="str">
        <x:f>IF('Debt Setup'!$F$3=0,"",G110+H110+K110+L110+O110+P110+S110+T110+W110+X110+AA110+AB110+AE110+AF110+AI110+AJ110+AM110+AN110+AQ110+AR110+AU110+AV110+AY110+AZ110)</x:f>
      </x:c>
      <x:c r="E110" s="54" t="str">
        <x:f>IF('Debt Setup'!$F$3=0,"",F110+J110+N110+R110+V110+Z110+AD110+AH110+AL110+AP110+AT110+AX110)</x:f>
      </x:c>
      <x:c r="F110" s="54" t="str">
        <x:f>IF('Debt Setup'!$F$3=0,"",IF(I109&lt;=0,0,I109*'Debt Setup'!$D$10/100/12))</x:f>
      </x:c>
      <x:c r="G110" s="54" t="str">
        <x:f>IF('Debt Setup'!$F$3=0,"",IF('Debt Setup'!$H$10="",0,MIN('Debt Setup'!$E$10,MAX(0,I109+F110))))</x:f>
      </x:c>
      <x:c r="H110" s="54" t="str">
        <x:f>IF('Debt Setup'!$F$3=0,"",IF('Debt Setup'!$H$10="",0,MIN(MAX(0,I109+F110-G110),MAX(0,'Debt Setup'!$F$5-(G110+K110+O110+S110+W110+AA110+AE110+AI110+AM110+AQ110+AU110+AY110)-(IF(AND('Debt Setup'!$H$10&lt;&gt;"",'Debt Setup'!$H$10&lt;'Debt Setup'!$H$10),MAX(0,I109+F110-G110),0)+IF(AND('Debt Setup'!$H$11&lt;&gt;"",'Debt Setup'!$H$11&lt;'Debt Setup'!$H$10),MAX(0,M109+J110-K110),0)+IF(AND('Debt Setup'!$H$12&lt;&gt;"",'Debt Setup'!$H$12&lt;'Debt Setup'!$H$10),MAX(0,Q109+N110-O110),0)+IF(AND('Debt Setup'!$H$13&lt;&gt;"",'Debt Setup'!$H$13&lt;'Debt Setup'!$H$10),MAX(0,U109+R110-S110),0)+IF(AND('Debt Setup'!$H$14&lt;&gt;"",'Debt Setup'!$H$14&lt;'Debt Setup'!$H$10),MAX(0,Y109+V110-W110),0)+IF(AND('Debt Setup'!$H$15&lt;&gt;"",'Debt Setup'!$H$15&lt;'Debt Setup'!$H$10),MAX(0,AC109+Z110-AA110),0)+IF(AND('Debt Setup'!$H$16&lt;&gt;"",'Debt Setup'!$H$16&lt;'Debt Setup'!$H$10),MAX(0,AG109+AD110-AE110),0)+IF(AND('Debt Setup'!$H$17&lt;&gt;"",'Debt Setup'!$H$17&lt;'Debt Setup'!$H$10),MAX(0,AK109+AH110-AI110),0)+IF(AND('Debt Setup'!$H$18&lt;&gt;"",'Debt Setup'!$H$18&lt;'Debt Setup'!$H$10),MAX(0,AO109+AL110-AM110),0)+IF(AND('Debt Setup'!$H$19&lt;&gt;"",'Debt Setup'!$H$19&lt;'Debt Setup'!$H$10),MAX(0,AS109+AP110-AQ110),0)+IF(AND('Debt Setup'!$H$20&lt;&gt;"",'Debt Setup'!$H$20&lt;'Debt Setup'!$H$10),MAX(0,AW109+AT110-AU110),0)+IF(AND('Debt Setup'!$H$21&lt;&gt;"",'Debt Setup'!$H$21&lt;'Debt Setup'!$H$10),MAX(0,BA109+AX110-AY110),0))))))</x:f>
      </x:c>
      <x:c r="I110" s="54" t="str">
        <x:f>IF('Debt Setup'!$F$3=0,"",MAX(0,I109+F110-G110-H110))</x:f>
      </x:c>
      <x:c r="J110" s="54" t="str">
        <x:f>IF('Debt Setup'!$F$3=0,"",IF(M109&lt;=0,0,M109*'Debt Setup'!$D$11/100/12))</x:f>
      </x:c>
      <x:c r="K110" s="54" t="str">
        <x:f>IF('Debt Setup'!$F$3=0,"",IF('Debt Setup'!$H$11="",0,MIN('Debt Setup'!$E$11,MAX(0,M109+J110))))</x:f>
      </x:c>
      <x:c r="L110" s="54" t="str">
        <x:f>IF('Debt Setup'!$F$3=0,"",IF('Debt Setup'!$H$11="",0,MIN(MAX(0,M109+J110-K110),MAX(0,'Debt Setup'!$F$5-(G110+K110+O110+S110+W110+AA110+AE110+AI110+AM110+AQ110+AU110+AY110)-(IF(AND('Debt Setup'!$H$10&lt;&gt;"",'Debt Setup'!$H$10&lt;'Debt Setup'!$H$11),MAX(0,I109+F110-G110),0)+IF(AND('Debt Setup'!$H$11&lt;&gt;"",'Debt Setup'!$H$11&lt;'Debt Setup'!$H$11),MAX(0,M109+J110-K110),0)+IF(AND('Debt Setup'!$H$12&lt;&gt;"",'Debt Setup'!$H$12&lt;'Debt Setup'!$H$11),MAX(0,Q109+N110-O110),0)+IF(AND('Debt Setup'!$H$13&lt;&gt;"",'Debt Setup'!$H$13&lt;'Debt Setup'!$H$11),MAX(0,U109+R110-S110),0)+IF(AND('Debt Setup'!$H$14&lt;&gt;"",'Debt Setup'!$H$14&lt;'Debt Setup'!$H$11),MAX(0,Y109+V110-W110),0)+IF(AND('Debt Setup'!$H$15&lt;&gt;"",'Debt Setup'!$H$15&lt;'Debt Setup'!$H$11),MAX(0,AC109+Z110-AA110),0)+IF(AND('Debt Setup'!$H$16&lt;&gt;"",'Debt Setup'!$H$16&lt;'Debt Setup'!$H$11),MAX(0,AG109+AD110-AE110),0)+IF(AND('Debt Setup'!$H$17&lt;&gt;"",'Debt Setup'!$H$17&lt;'Debt Setup'!$H$11),MAX(0,AK109+AH110-AI110),0)+IF(AND('Debt Setup'!$H$18&lt;&gt;"",'Debt Setup'!$H$18&lt;'Debt Setup'!$H$11),MAX(0,AO109+AL110-AM110),0)+IF(AND('Debt Setup'!$H$19&lt;&gt;"",'Debt Setup'!$H$19&lt;'Debt Setup'!$H$11),MAX(0,AS109+AP110-AQ110),0)+IF(AND('Debt Setup'!$H$20&lt;&gt;"",'Debt Setup'!$H$20&lt;'Debt Setup'!$H$11),MAX(0,AW109+AT110-AU110),0)+IF(AND('Debt Setup'!$H$21&lt;&gt;"",'Debt Setup'!$H$21&lt;'Debt Setup'!$H$11),MAX(0,BA109+AX110-AY110),0))))))</x:f>
      </x:c>
      <x:c r="M110" s="54" t="str">
        <x:f>IF('Debt Setup'!$F$3=0,"",MAX(0,M109+J110-K110-L110))</x:f>
      </x:c>
      <x:c r="N110" s="54" t="str">
        <x:f>IF('Debt Setup'!$F$3=0,"",IF(Q109&lt;=0,0,Q109*'Debt Setup'!$D$12/100/12))</x:f>
      </x:c>
      <x:c r="O110" s="54" t="str">
        <x:f>IF('Debt Setup'!$F$3=0,"",IF('Debt Setup'!$H$12="",0,MIN('Debt Setup'!$E$12,MAX(0,Q109+N110))))</x:f>
      </x:c>
      <x:c r="P110" s="54" t="str">
        <x:f>IF('Debt Setup'!$F$3=0,"",IF('Debt Setup'!$H$12="",0,MIN(MAX(0,Q109+N110-O110),MAX(0,'Debt Setup'!$F$5-(G110+K110+O110+S110+W110+AA110+AE110+AI110+AM110+AQ110+AU110+AY110)-(IF(AND('Debt Setup'!$H$10&lt;&gt;"",'Debt Setup'!$H$10&lt;'Debt Setup'!$H$12),MAX(0,I109+F110-G110),0)+IF(AND('Debt Setup'!$H$11&lt;&gt;"",'Debt Setup'!$H$11&lt;'Debt Setup'!$H$12),MAX(0,M109+J110-K110),0)+IF(AND('Debt Setup'!$H$12&lt;&gt;"",'Debt Setup'!$H$12&lt;'Debt Setup'!$H$12),MAX(0,Q109+N110-O110),0)+IF(AND('Debt Setup'!$H$13&lt;&gt;"",'Debt Setup'!$H$13&lt;'Debt Setup'!$H$12),MAX(0,U109+R110-S110),0)+IF(AND('Debt Setup'!$H$14&lt;&gt;"",'Debt Setup'!$H$14&lt;'Debt Setup'!$H$12),MAX(0,Y109+V110-W110),0)+IF(AND('Debt Setup'!$H$15&lt;&gt;"",'Debt Setup'!$H$15&lt;'Debt Setup'!$H$12),MAX(0,AC109+Z110-AA110),0)+IF(AND('Debt Setup'!$H$16&lt;&gt;"",'Debt Setup'!$H$16&lt;'Debt Setup'!$H$12),MAX(0,AG109+AD110-AE110),0)+IF(AND('Debt Setup'!$H$17&lt;&gt;"",'Debt Setup'!$H$17&lt;'Debt Setup'!$H$12),MAX(0,AK109+AH110-AI110),0)+IF(AND('Debt Setup'!$H$18&lt;&gt;"",'Debt Setup'!$H$18&lt;'Debt Setup'!$H$12),MAX(0,AO109+AL110-AM110),0)+IF(AND('Debt Setup'!$H$19&lt;&gt;"",'Debt Setup'!$H$19&lt;'Debt Setup'!$H$12),MAX(0,AS109+AP110-AQ110),0)+IF(AND('Debt Setup'!$H$20&lt;&gt;"",'Debt Setup'!$H$20&lt;'Debt Setup'!$H$12),MAX(0,AW109+AT110-AU110),0)+IF(AND('Debt Setup'!$H$21&lt;&gt;"",'Debt Setup'!$H$21&lt;'Debt Setup'!$H$12),MAX(0,BA109+AX110-AY110),0))))))</x:f>
      </x:c>
      <x:c r="Q110" s="54" t="str">
        <x:f>IF('Debt Setup'!$F$3=0,"",MAX(0,Q109+N110-O110-P110))</x:f>
      </x:c>
      <x:c r="R110" s="54" t="str">
        <x:f>IF('Debt Setup'!$F$3=0,"",IF(U109&lt;=0,0,U109*'Debt Setup'!$D$13/100/12))</x:f>
      </x:c>
      <x:c r="S110" s="54" t="str">
        <x:f>IF('Debt Setup'!$F$3=0,"",IF('Debt Setup'!$H$13="",0,MIN('Debt Setup'!$E$13,MAX(0,U109+R110))))</x:f>
      </x:c>
      <x:c r="T110" s="54" t="str">
        <x:f>IF('Debt Setup'!$F$3=0,"",IF('Debt Setup'!$H$13="",0,MIN(MAX(0,U109+R110-S110),MAX(0,'Debt Setup'!$F$5-(G110+K110+O110+S110+W110+AA110+AE110+AI110+AM110+AQ110+AU110+AY110)-(IF(AND('Debt Setup'!$H$10&lt;&gt;"",'Debt Setup'!$H$10&lt;'Debt Setup'!$H$13),MAX(0,I109+F110-G110),0)+IF(AND('Debt Setup'!$H$11&lt;&gt;"",'Debt Setup'!$H$11&lt;'Debt Setup'!$H$13),MAX(0,M109+J110-K110),0)+IF(AND('Debt Setup'!$H$12&lt;&gt;"",'Debt Setup'!$H$12&lt;'Debt Setup'!$H$13),MAX(0,Q109+N110-O110),0)+IF(AND('Debt Setup'!$H$13&lt;&gt;"",'Debt Setup'!$H$13&lt;'Debt Setup'!$H$13),MAX(0,U109+R110-S110),0)+IF(AND('Debt Setup'!$H$14&lt;&gt;"",'Debt Setup'!$H$14&lt;'Debt Setup'!$H$13),MAX(0,Y109+V110-W110),0)+IF(AND('Debt Setup'!$H$15&lt;&gt;"",'Debt Setup'!$H$15&lt;'Debt Setup'!$H$13),MAX(0,AC109+Z110-AA110),0)+IF(AND('Debt Setup'!$H$16&lt;&gt;"",'Debt Setup'!$H$16&lt;'Debt Setup'!$H$13),MAX(0,AG109+AD110-AE110),0)+IF(AND('Debt Setup'!$H$17&lt;&gt;"",'Debt Setup'!$H$17&lt;'Debt Setup'!$H$13),MAX(0,AK109+AH110-AI110),0)+IF(AND('Debt Setup'!$H$18&lt;&gt;"",'Debt Setup'!$H$18&lt;'Debt Setup'!$H$13),MAX(0,AO109+AL110-AM110),0)+IF(AND('Debt Setup'!$H$19&lt;&gt;"",'Debt Setup'!$H$19&lt;'Debt Setup'!$H$13),MAX(0,AS109+AP110-AQ110),0)+IF(AND('Debt Setup'!$H$20&lt;&gt;"",'Debt Setup'!$H$20&lt;'Debt Setup'!$H$13),MAX(0,AW109+AT110-AU110),0)+IF(AND('Debt Setup'!$H$21&lt;&gt;"",'Debt Setup'!$H$21&lt;'Debt Setup'!$H$13),MAX(0,BA109+AX110-AY110),0))))))</x:f>
      </x:c>
      <x:c r="U110" s="54" t="str">
        <x:f>IF('Debt Setup'!$F$3=0,"",MAX(0,U109+R110-S110-T110))</x:f>
      </x:c>
      <x:c r="V110" s="54" t="str">
        <x:f>IF('Debt Setup'!$F$3=0,"",IF(Y109&lt;=0,0,Y109*'Debt Setup'!$D$14/100/12))</x:f>
      </x:c>
      <x:c r="W110" s="54" t="str">
        <x:f>IF('Debt Setup'!$F$3=0,"",IF('Debt Setup'!$H$14="",0,MIN('Debt Setup'!$E$14,MAX(0,Y109+V110))))</x:f>
      </x:c>
      <x:c r="X110" s="54" t="str">
        <x:f>IF('Debt Setup'!$F$3=0,"",IF('Debt Setup'!$H$14="",0,MIN(MAX(0,Y109+V110-W110),MAX(0,'Debt Setup'!$F$5-(G110+K110+O110+S110+W110+AA110+AE110+AI110+AM110+AQ110+AU110+AY110)-(IF(AND('Debt Setup'!$H$10&lt;&gt;"",'Debt Setup'!$H$10&lt;'Debt Setup'!$H$14),MAX(0,I109+F110-G110),0)+IF(AND('Debt Setup'!$H$11&lt;&gt;"",'Debt Setup'!$H$11&lt;'Debt Setup'!$H$14),MAX(0,M109+J110-K110),0)+IF(AND('Debt Setup'!$H$12&lt;&gt;"",'Debt Setup'!$H$12&lt;'Debt Setup'!$H$14),MAX(0,Q109+N110-O110),0)+IF(AND('Debt Setup'!$H$13&lt;&gt;"",'Debt Setup'!$H$13&lt;'Debt Setup'!$H$14),MAX(0,U109+R110-S110),0)+IF(AND('Debt Setup'!$H$14&lt;&gt;"",'Debt Setup'!$H$14&lt;'Debt Setup'!$H$14),MAX(0,Y109+V110-W110),0)+IF(AND('Debt Setup'!$H$15&lt;&gt;"",'Debt Setup'!$H$15&lt;'Debt Setup'!$H$14),MAX(0,AC109+Z110-AA110),0)+IF(AND('Debt Setup'!$H$16&lt;&gt;"",'Debt Setup'!$H$16&lt;'Debt Setup'!$H$14),MAX(0,AG109+AD110-AE110),0)+IF(AND('Debt Setup'!$H$17&lt;&gt;"",'Debt Setup'!$H$17&lt;'Debt Setup'!$H$14),MAX(0,AK109+AH110-AI110),0)+IF(AND('Debt Setup'!$H$18&lt;&gt;"",'Debt Setup'!$H$18&lt;'Debt Setup'!$H$14),MAX(0,AO109+AL110-AM110),0)+IF(AND('Debt Setup'!$H$19&lt;&gt;"",'Debt Setup'!$H$19&lt;'Debt Setup'!$H$14),MAX(0,AS109+AP110-AQ110),0)+IF(AND('Debt Setup'!$H$20&lt;&gt;"",'Debt Setup'!$H$20&lt;'Debt Setup'!$H$14),MAX(0,AW109+AT110-AU110),0)+IF(AND('Debt Setup'!$H$21&lt;&gt;"",'Debt Setup'!$H$21&lt;'Debt Setup'!$H$14),MAX(0,BA109+AX110-AY110),0))))))</x:f>
      </x:c>
      <x:c r="Y110" s="54" t="str">
        <x:f>IF('Debt Setup'!$F$3=0,"",MAX(0,Y109+V110-W110-X110))</x:f>
      </x:c>
      <x:c r="Z110" s="54" t="str">
        <x:f>IF('Debt Setup'!$F$3=0,"",IF(AC109&lt;=0,0,AC109*'Debt Setup'!$D$15/100/12))</x:f>
      </x:c>
      <x:c r="AA110" s="54" t="str">
        <x:f>IF('Debt Setup'!$F$3=0,"",IF('Debt Setup'!$H$15="",0,MIN('Debt Setup'!$E$15,MAX(0,AC109+Z110))))</x:f>
      </x:c>
      <x:c r="AB110" s="54" t="str">
        <x:f>IF('Debt Setup'!$F$3=0,"",IF('Debt Setup'!$H$15="",0,MIN(MAX(0,AC109+Z110-AA110),MAX(0,'Debt Setup'!$F$5-(G110+K110+O110+S110+W110+AA110+AE110+AI110+AM110+AQ110+AU110+AY110)-(IF(AND('Debt Setup'!$H$10&lt;&gt;"",'Debt Setup'!$H$10&lt;'Debt Setup'!$H$15),MAX(0,I109+F110-G110),0)+IF(AND('Debt Setup'!$H$11&lt;&gt;"",'Debt Setup'!$H$11&lt;'Debt Setup'!$H$15),MAX(0,M109+J110-K110),0)+IF(AND('Debt Setup'!$H$12&lt;&gt;"",'Debt Setup'!$H$12&lt;'Debt Setup'!$H$15),MAX(0,Q109+N110-O110),0)+IF(AND('Debt Setup'!$H$13&lt;&gt;"",'Debt Setup'!$H$13&lt;'Debt Setup'!$H$15),MAX(0,U109+R110-S110),0)+IF(AND('Debt Setup'!$H$14&lt;&gt;"",'Debt Setup'!$H$14&lt;'Debt Setup'!$H$15),MAX(0,Y109+V110-W110),0)+IF(AND('Debt Setup'!$H$15&lt;&gt;"",'Debt Setup'!$H$15&lt;'Debt Setup'!$H$15),MAX(0,AC109+Z110-AA110),0)+IF(AND('Debt Setup'!$H$16&lt;&gt;"",'Debt Setup'!$H$16&lt;'Debt Setup'!$H$15),MAX(0,AG109+AD110-AE110),0)+IF(AND('Debt Setup'!$H$17&lt;&gt;"",'Debt Setup'!$H$17&lt;'Debt Setup'!$H$15),MAX(0,AK109+AH110-AI110),0)+IF(AND('Debt Setup'!$H$18&lt;&gt;"",'Debt Setup'!$H$18&lt;'Debt Setup'!$H$15),MAX(0,AO109+AL110-AM110),0)+IF(AND('Debt Setup'!$H$19&lt;&gt;"",'Debt Setup'!$H$19&lt;'Debt Setup'!$H$15),MAX(0,AS109+AP110-AQ110),0)+IF(AND('Debt Setup'!$H$20&lt;&gt;"",'Debt Setup'!$H$20&lt;'Debt Setup'!$H$15),MAX(0,AW109+AT110-AU110),0)+IF(AND('Debt Setup'!$H$21&lt;&gt;"",'Debt Setup'!$H$21&lt;'Debt Setup'!$H$15),MAX(0,BA109+AX110-AY110),0))))))</x:f>
      </x:c>
      <x:c r="AC110" s="54" t="str">
        <x:f>IF('Debt Setup'!$F$3=0,"",MAX(0,AC109+Z110-AA110-AB110))</x:f>
      </x:c>
      <x:c r="AD110" s="54" t="str">
        <x:f>IF('Debt Setup'!$F$3=0,"",IF(AG109&lt;=0,0,AG109*'Debt Setup'!$D$16/100/12))</x:f>
      </x:c>
      <x:c r="AE110" s="54" t="str">
        <x:f>IF('Debt Setup'!$F$3=0,"",IF('Debt Setup'!$H$16="",0,MIN('Debt Setup'!$E$16,MAX(0,AG109+AD110))))</x:f>
      </x:c>
      <x:c r="AF110" s="54" t="str">
        <x:f>IF('Debt Setup'!$F$3=0,"",IF('Debt Setup'!$H$16="",0,MIN(MAX(0,AG109+AD110-AE110),MAX(0,'Debt Setup'!$F$5-(G110+K110+O110+S110+W110+AA110+AE110+AI110+AM110+AQ110+AU110+AY110)-(IF(AND('Debt Setup'!$H$10&lt;&gt;"",'Debt Setup'!$H$10&lt;'Debt Setup'!$H$16),MAX(0,I109+F110-G110),0)+IF(AND('Debt Setup'!$H$11&lt;&gt;"",'Debt Setup'!$H$11&lt;'Debt Setup'!$H$16),MAX(0,M109+J110-K110),0)+IF(AND('Debt Setup'!$H$12&lt;&gt;"",'Debt Setup'!$H$12&lt;'Debt Setup'!$H$16),MAX(0,Q109+N110-O110),0)+IF(AND('Debt Setup'!$H$13&lt;&gt;"",'Debt Setup'!$H$13&lt;'Debt Setup'!$H$16),MAX(0,U109+R110-S110),0)+IF(AND('Debt Setup'!$H$14&lt;&gt;"",'Debt Setup'!$H$14&lt;'Debt Setup'!$H$16),MAX(0,Y109+V110-W110),0)+IF(AND('Debt Setup'!$H$15&lt;&gt;"",'Debt Setup'!$H$15&lt;'Debt Setup'!$H$16),MAX(0,AC109+Z110-AA110),0)+IF(AND('Debt Setup'!$H$16&lt;&gt;"",'Debt Setup'!$H$16&lt;'Debt Setup'!$H$16),MAX(0,AG109+AD110-AE110),0)+IF(AND('Debt Setup'!$H$17&lt;&gt;"",'Debt Setup'!$H$17&lt;'Debt Setup'!$H$16),MAX(0,AK109+AH110-AI110),0)+IF(AND('Debt Setup'!$H$18&lt;&gt;"",'Debt Setup'!$H$18&lt;'Debt Setup'!$H$16),MAX(0,AO109+AL110-AM110),0)+IF(AND('Debt Setup'!$H$19&lt;&gt;"",'Debt Setup'!$H$19&lt;'Debt Setup'!$H$16),MAX(0,AS109+AP110-AQ110),0)+IF(AND('Debt Setup'!$H$20&lt;&gt;"",'Debt Setup'!$H$20&lt;'Debt Setup'!$H$16),MAX(0,AW109+AT110-AU110),0)+IF(AND('Debt Setup'!$H$21&lt;&gt;"",'Debt Setup'!$H$21&lt;'Debt Setup'!$H$16),MAX(0,BA109+AX110-AY110),0))))))</x:f>
      </x:c>
      <x:c r="AG110" s="54" t="str">
        <x:f>IF('Debt Setup'!$F$3=0,"",MAX(0,AG109+AD110-AE110-AF110))</x:f>
      </x:c>
      <x:c r="AH110" s="54" t="str">
        <x:f>IF('Debt Setup'!$F$3=0,"",IF(AK109&lt;=0,0,AK109*'Debt Setup'!$D$17/100/12))</x:f>
      </x:c>
      <x:c r="AI110" s="54" t="str">
        <x:f>IF('Debt Setup'!$F$3=0,"",IF('Debt Setup'!$H$17="",0,MIN('Debt Setup'!$E$17,MAX(0,AK109+AH110))))</x:f>
      </x:c>
      <x:c r="AJ110" s="54" t="str">
        <x:f>IF('Debt Setup'!$F$3=0,"",IF('Debt Setup'!$H$17="",0,MIN(MAX(0,AK109+AH110-AI110),MAX(0,'Debt Setup'!$F$5-(G110+K110+O110+S110+W110+AA110+AE110+AI110+AM110+AQ110+AU110+AY110)-(IF(AND('Debt Setup'!$H$10&lt;&gt;"",'Debt Setup'!$H$10&lt;'Debt Setup'!$H$17),MAX(0,I109+F110-G110),0)+IF(AND('Debt Setup'!$H$11&lt;&gt;"",'Debt Setup'!$H$11&lt;'Debt Setup'!$H$17),MAX(0,M109+J110-K110),0)+IF(AND('Debt Setup'!$H$12&lt;&gt;"",'Debt Setup'!$H$12&lt;'Debt Setup'!$H$17),MAX(0,Q109+N110-O110),0)+IF(AND('Debt Setup'!$H$13&lt;&gt;"",'Debt Setup'!$H$13&lt;'Debt Setup'!$H$17),MAX(0,U109+R110-S110),0)+IF(AND('Debt Setup'!$H$14&lt;&gt;"",'Debt Setup'!$H$14&lt;'Debt Setup'!$H$17),MAX(0,Y109+V110-W110),0)+IF(AND('Debt Setup'!$H$15&lt;&gt;"",'Debt Setup'!$H$15&lt;'Debt Setup'!$H$17),MAX(0,AC109+Z110-AA110),0)+IF(AND('Debt Setup'!$H$16&lt;&gt;"",'Debt Setup'!$H$16&lt;'Debt Setup'!$H$17),MAX(0,AG109+AD110-AE110),0)+IF(AND('Debt Setup'!$H$17&lt;&gt;"",'Debt Setup'!$H$17&lt;'Debt Setup'!$H$17),MAX(0,AK109+AH110-AI110),0)+IF(AND('Debt Setup'!$H$18&lt;&gt;"",'Debt Setup'!$H$18&lt;'Debt Setup'!$H$17),MAX(0,AO109+AL110-AM110),0)+IF(AND('Debt Setup'!$H$19&lt;&gt;"",'Debt Setup'!$H$19&lt;'Debt Setup'!$H$17),MAX(0,AS109+AP110-AQ110),0)+IF(AND('Debt Setup'!$H$20&lt;&gt;"",'Debt Setup'!$H$20&lt;'Debt Setup'!$H$17),MAX(0,AW109+AT110-AU110),0)+IF(AND('Debt Setup'!$H$21&lt;&gt;"",'Debt Setup'!$H$21&lt;'Debt Setup'!$H$17),MAX(0,BA109+AX110-AY110),0))))))</x:f>
      </x:c>
      <x:c r="AK110" s="54" t="str">
        <x:f>IF('Debt Setup'!$F$3=0,"",MAX(0,AK109+AH110-AI110-AJ110))</x:f>
      </x:c>
      <x:c r="AL110" s="54" t="str">
        <x:f>IF('Debt Setup'!$F$3=0,"",IF(AO109&lt;=0,0,AO109*'Debt Setup'!$D$18/100/12))</x:f>
      </x:c>
      <x:c r="AM110" s="54" t="str">
        <x:f>IF('Debt Setup'!$F$3=0,"",IF('Debt Setup'!$H$18="",0,MIN('Debt Setup'!$E$18,MAX(0,AO109+AL110))))</x:f>
      </x:c>
      <x:c r="AN110" s="54" t="str">
        <x:f>IF('Debt Setup'!$F$3=0,"",IF('Debt Setup'!$H$18="",0,MIN(MAX(0,AO109+AL110-AM110),MAX(0,'Debt Setup'!$F$5-(G110+K110+O110+S110+W110+AA110+AE110+AI110+AM110+AQ110+AU110+AY110)-(IF(AND('Debt Setup'!$H$10&lt;&gt;"",'Debt Setup'!$H$10&lt;'Debt Setup'!$H$18),MAX(0,I109+F110-G110),0)+IF(AND('Debt Setup'!$H$11&lt;&gt;"",'Debt Setup'!$H$11&lt;'Debt Setup'!$H$18),MAX(0,M109+J110-K110),0)+IF(AND('Debt Setup'!$H$12&lt;&gt;"",'Debt Setup'!$H$12&lt;'Debt Setup'!$H$18),MAX(0,Q109+N110-O110),0)+IF(AND('Debt Setup'!$H$13&lt;&gt;"",'Debt Setup'!$H$13&lt;'Debt Setup'!$H$18),MAX(0,U109+R110-S110),0)+IF(AND('Debt Setup'!$H$14&lt;&gt;"",'Debt Setup'!$H$14&lt;'Debt Setup'!$H$18),MAX(0,Y109+V110-W110),0)+IF(AND('Debt Setup'!$H$15&lt;&gt;"",'Debt Setup'!$H$15&lt;'Debt Setup'!$H$18),MAX(0,AC109+Z110-AA110),0)+IF(AND('Debt Setup'!$H$16&lt;&gt;"",'Debt Setup'!$H$16&lt;'Debt Setup'!$H$18),MAX(0,AG109+AD110-AE110),0)+IF(AND('Debt Setup'!$H$17&lt;&gt;"",'Debt Setup'!$H$17&lt;'Debt Setup'!$H$18),MAX(0,AK109+AH110-AI110),0)+IF(AND('Debt Setup'!$H$18&lt;&gt;"",'Debt Setup'!$H$18&lt;'Debt Setup'!$H$18),MAX(0,AO109+AL110-AM110),0)+IF(AND('Debt Setup'!$H$19&lt;&gt;"",'Debt Setup'!$H$19&lt;'Debt Setup'!$H$18),MAX(0,AS109+AP110-AQ110),0)+IF(AND('Debt Setup'!$H$20&lt;&gt;"",'Debt Setup'!$H$20&lt;'Debt Setup'!$H$18),MAX(0,AW109+AT110-AU110),0)+IF(AND('Debt Setup'!$H$21&lt;&gt;"",'Debt Setup'!$H$21&lt;'Debt Setup'!$H$18),MAX(0,BA109+AX110-AY110),0))))))</x:f>
      </x:c>
      <x:c r="AO110" s="54" t="str">
        <x:f>IF('Debt Setup'!$F$3=0,"",MAX(0,AO109+AL110-AM110-AN110))</x:f>
      </x:c>
      <x:c r="AP110" s="54" t="str">
        <x:f>IF('Debt Setup'!$F$3=0,"",IF(AS109&lt;=0,0,AS109*'Debt Setup'!$D$19/100/12))</x:f>
      </x:c>
      <x:c r="AQ110" s="54" t="str">
        <x:f>IF('Debt Setup'!$F$3=0,"",IF('Debt Setup'!$H$19="",0,MIN('Debt Setup'!$E$19,MAX(0,AS109+AP110))))</x:f>
      </x:c>
      <x:c r="AR110" s="54" t="str">
        <x:f>IF('Debt Setup'!$F$3=0,"",IF('Debt Setup'!$H$19="",0,MIN(MAX(0,AS109+AP110-AQ110),MAX(0,'Debt Setup'!$F$5-(G110+K110+O110+S110+W110+AA110+AE110+AI110+AM110+AQ110+AU110+AY110)-(IF(AND('Debt Setup'!$H$10&lt;&gt;"",'Debt Setup'!$H$10&lt;'Debt Setup'!$H$19),MAX(0,I109+F110-G110),0)+IF(AND('Debt Setup'!$H$11&lt;&gt;"",'Debt Setup'!$H$11&lt;'Debt Setup'!$H$19),MAX(0,M109+J110-K110),0)+IF(AND('Debt Setup'!$H$12&lt;&gt;"",'Debt Setup'!$H$12&lt;'Debt Setup'!$H$19),MAX(0,Q109+N110-O110),0)+IF(AND('Debt Setup'!$H$13&lt;&gt;"",'Debt Setup'!$H$13&lt;'Debt Setup'!$H$19),MAX(0,U109+R110-S110),0)+IF(AND('Debt Setup'!$H$14&lt;&gt;"",'Debt Setup'!$H$14&lt;'Debt Setup'!$H$19),MAX(0,Y109+V110-W110),0)+IF(AND('Debt Setup'!$H$15&lt;&gt;"",'Debt Setup'!$H$15&lt;'Debt Setup'!$H$19),MAX(0,AC109+Z110-AA110),0)+IF(AND('Debt Setup'!$H$16&lt;&gt;"",'Debt Setup'!$H$16&lt;'Debt Setup'!$H$19),MAX(0,AG109+AD110-AE110),0)+IF(AND('Debt Setup'!$H$17&lt;&gt;"",'Debt Setup'!$H$17&lt;'Debt Setup'!$H$19),MAX(0,AK109+AH110-AI110),0)+IF(AND('Debt Setup'!$H$18&lt;&gt;"",'Debt Setup'!$H$18&lt;'Debt Setup'!$H$19),MAX(0,AO109+AL110-AM110),0)+IF(AND('Debt Setup'!$H$19&lt;&gt;"",'Debt Setup'!$H$19&lt;'Debt Setup'!$H$19),MAX(0,AS109+AP110-AQ110),0)+IF(AND('Debt Setup'!$H$20&lt;&gt;"",'Debt Setup'!$H$20&lt;'Debt Setup'!$H$19),MAX(0,AW109+AT110-AU110),0)+IF(AND('Debt Setup'!$H$21&lt;&gt;"",'Debt Setup'!$H$21&lt;'Debt Setup'!$H$19),MAX(0,BA109+AX110-AY110),0))))))</x:f>
      </x:c>
      <x:c r="AS110" s="54" t="str">
        <x:f>IF('Debt Setup'!$F$3=0,"",MAX(0,AS109+AP110-AQ110-AR110))</x:f>
      </x:c>
      <x:c r="AT110" s="54" t="str">
        <x:f>IF('Debt Setup'!$F$3=0,"",IF(AW109&lt;=0,0,AW109*'Debt Setup'!$D$20/100/12))</x:f>
      </x:c>
      <x:c r="AU110" s="54" t="str">
        <x:f>IF('Debt Setup'!$F$3=0,"",IF('Debt Setup'!$H$20="",0,MIN('Debt Setup'!$E$20,MAX(0,AW109+AT110))))</x:f>
      </x:c>
      <x:c r="AV110" s="54" t="str">
        <x:f>IF('Debt Setup'!$F$3=0,"",IF('Debt Setup'!$H$20="",0,MIN(MAX(0,AW109+AT110-AU110),MAX(0,'Debt Setup'!$F$5-(G110+K110+O110+S110+W110+AA110+AE110+AI110+AM110+AQ110+AU110+AY110)-(IF(AND('Debt Setup'!$H$10&lt;&gt;"",'Debt Setup'!$H$10&lt;'Debt Setup'!$H$20),MAX(0,I109+F110-G110),0)+IF(AND('Debt Setup'!$H$11&lt;&gt;"",'Debt Setup'!$H$11&lt;'Debt Setup'!$H$20),MAX(0,M109+J110-K110),0)+IF(AND('Debt Setup'!$H$12&lt;&gt;"",'Debt Setup'!$H$12&lt;'Debt Setup'!$H$20),MAX(0,Q109+N110-O110),0)+IF(AND('Debt Setup'!$H$13&lt;&gt;"",'Debt Setup'!$H$13&lt;'Debt Setup'!$H$20),MAX(0,U109+R110-S110),0)+IF(AND('Debt Setup'!$H$14&lt;&gt;"",'Debt Setup'!$H$14&lt;'Debt Setup'!$H$20),MAX(0,Y109+V110-W110),0)+IF(AND('Debt Setup'!$H$15&lt;&gt;"",'Debt Setup'!$H$15&lt;'Debt Setup'!$H$20),MAX(0,AC109+Z110-AA110),0)+IF(AND('Debt Setup'!$H$16&lt;&gt;"",'Debt Setup'!$H$16&lt;'Debt Setup'!$H$20),MAX(0,AG109+AD110-AE110),0)+IF(AND('Debt Setup'!$H$17&lt;&gt;"",'Debt Setup'!$H$17&lt;'Debt Setup'!$H$20),MAX(0,AK109+AH110-AI110),0)+IF(AND('Debt Setup'!$H$18&lt;&gt;"",'Debt Setup'!$H$18&lt;'Debt Setup'!$H$20),MAX(0,AO109+AL110-AM110),0)+IF(AND('Debt Setup'!$H$19&lt;&gt;"",'Debt Setup'!$H$19&lt;'Debt Setup'!$H$20),MAX(0,AS109+AP110-AQ110),0)+IF(AND('Debt Setup'!$H$20&lt;&gt;"",'Debt Setup'!$H$20&lt;'Debt Setup'!$H$20),MAX(0,AW109+AT110-AU110),0)+IF(AND('Debt Setup'!$H$21&lt;&gt;"",'Debt Setup'!$H$21&lt;'Debt Setup'!$H$20),MAX(0,BA109+AX110-AY110),0))))))</x:f>
      </x:c>
      <x:c r="AW110" s="54" t="str">
        <x:f>IF('Debt Setup'!$F$3=0,"",MAX(0,AW109+AT110-AU110-AV110))</x:f>
      </x:c>
      <x:c r="AX110" s="54" t="str">
        <x:f>IF('Debt Setup'!$F$3=0,"",IF(BA109&lt;=0,0,BA109*'Debt Setup'!$D$21/100/12))</x:f>
      </x:c>
      <x:c r="AY110" s="54" t="str">
        <x:f>IF('Debt Setup'!$F$3=0,"",IF('Debt Setup'!$H$21="",0,MIN('Debt Setup'!$E$21,MAX(0,BA109+AX110))))</x:f>
      </x:c>
      <x:c r="AZ110" s="54" t="str">
        <x:f>IF('Debt Setup'!$F$3=0,"",IF('Debt Setup'!$H$21="",0,MIN(MAX(0,BA109+AX110-AY110),MAX(0,'Debt Setup'!$F$5-(G110+K110+O110+S110+W110+AA110+AE110+AI110+AM110+AQ110+AU110+AY110)-(IF(AND('Debt Setup'!$H$10&lt;&gt;"",'Debt Setup'!$H$10&lt;'Debt Setup'!$H$21),MAX(0,I109+F110-G110),0)+IF(AND('Debt Setup'!$H$11&lt;&gt;"",'Debt Setup'!$H$11&lt;'Debt Setup'!$H$21),MAX(0,M109+J110-K110),0)+IF(AND('Debt Setup'!$H$12&lt;&gt;"",'Debt Setup'!$H$12&lt;'Debt Setup'!$H$21),MAX(0,Q109+N110-O110),0)+IF(AND('Debt Setup'!$H$13&lt;&gt;"",'Debt Setup'!$H$13&lt;'Debt Setup'!$H$21),MAX(0,U109+R110-S110),0)+IF(AND('Debt Setup'!$H$14&lt;&gt;"",'Debt Setup'!$H$14&lt;'Debt Setup'!$H$21),MAX(0,Y109+V110-W110),0)+IF(AND('Debt Setup'!$H$15&lt;&gt;"",'Debt Setup'!$H$15&lt;'Debt Setup'!$H$21),MAX(0,AC109+Z110-AA110),0)+IF(AND('Debt Setup'!$H$16&lt;&gt;"",'Debt Setup'!$H$16&lt;'Debt Setup'!$H$21),MAX(0,AG109+AD110-AE110),0)+IF(AND('Debt Setup'!$H$17&lt;&gt;"",'Debt Setup'!$H$17&lt;'Debt Setup'!$H$21),MAX(0,AK109+AH110-AI110),0)+IF(AND('Debt Setup'!$H$18&lt;&gt;"",'Debt Setup'!$H$18&lt;'Debt Setup'!$H$21),MAX(0,AO109+AL110-AM110),0)+IF(AND('Debt Setup'!$H$19&lt;&gt;"",'Debt Setup'!$H$19&lt;'Debt Setup'!$H$21),MAX(0,AS109+AP110-AQ110),0)+IF(AND('Debt Setup'!$H$20&lt;&gt;"",'Debt Setup'!$H$20&lt;'Debt Setup'!$H$21),MAX(0,AW109+AT110-AU110),0)+IF(AND('Debt Setup'!$H$21&lt;&gt;"",'Debt Setup'!$H$21&lt;'Debt Setup'!$H$21),MAX(0,BA109+AX110-AY110),0))))))</x:f>
      </x:c>
      <x:c r="BA110" s="54" t="str">
        <x:f>IF('Debt Setup'!$F$3=0,"",MAX(0,BA109+AX110-AY110-AZ110))</x:f>
      </x:c>
    </x:row>
    <x:row r="111">
      <x:c r="A111" t="n">
        <x:v>106</x:v>
      </x:c>
      <x:c r="B111" s="86" t="str">
        <x:f>IF('Debt Setup'!$F$3=0,"",DATE(YEAR('Debt Setup'!$B$6),MONTH('Debt Setup'!$B$6)+A111-1,1))</x:f>
      </x:c>
      <x:c r="C111" s="54" t="str">
        <x:f>IF('Debt Setup'!$F$3=0,"",I111+M111+Q111+U111+Y111+AC111+AG111+AK111+AO111+AS111+AW111+BA111)</x:f>
      </x:c>
      <x:c r="D111" s="54" t="str">
        <x:f>IF('Debt Setup'!$F$3=0,"",G111+H111+K111+L111+O111+P111+S111+T111+W111+X111+AA111+AB111+AE111+AF111+AI111+AJ111+AM111+AN111+AQ111+AR111+AU111+AV111+AY111+AZ111)</x:f>
      </x:c>
      <x:c r="E111" s="54" t="str">
        <x:f>IF('Debt Setup'!$F$3=0,"",F111+J111+N111+R111+V111+Z111+AD111+AH111+AL111+AP111+AT111+AX111)</x:f>
      </x:c>
      <x:c r="F111" s="54" t="str">
        <x:f>IF('Debt Setup'!$F$3=0,"",IF(I110&lt;=0,0,I110*'Debt Setup'!$D$10/100/12))</x:f>
      </x:c>
      <x:c r="G111" s="54" t="str">
        <x:f>IF('Debt Setup'!$F$3=0,"",IF('Debt Setup'!$H$10="",0,MIN('Debt Setup'!$E$10,MAX(0,I110+F111))))</x:f>
      </x:c>
      <x:c r="H111" s="54" t="str">
        <x:f>IF('Debt Setup'!$F$3=0,"",IF('Debt Setup'!$H$10="",0,MIN(MAX(0,I110+F111-G111),MAX(0,'Debt Setup'!$F$5-(G111+K111+O111+S111+W111+AA111+AE111+AI111+AM111+AQ111+AU111+AY111)-(IF(AND('Debt Setup'!$H$10&lt;&gt;"",'Debt Setup'!$H$10&lt;'Debt Setup'!$H$10),MAX(0,I110+F111-G111),0)+IF(AND('Debt Setup'!$H$11&lt;&gt;"",'Debt Setup'!$H$11&lt;'Debt Setup'!$H$10),MAX(0,M110+J111-K111),0)+IF(AND('Debt Setup'!$H$12&lt;&gt;"",'Debt Setup'!$H$12&lt;'Debt Setup'!$H$10),MAX(0,Q110+N111-O111),0)+IF(AND('Debt Setup'!$H$13&lt;&gt;"",'Debt Setup'!$H$13&lt;'Debt Setup'!$H$10),MAX(0,U110+R111-S111),0)+IF(AND('Debt Setup'!$H$14&lt;&gt;"",'Debt Setup'!$H$14&lt;'Debt Setup'!$H$10),MAX(0,Y110+V111-W111),0)+IF(AND('Debt Setup'!$H$15&lt;&gt;"",'Debt Setup'!$H$15&lt;'Debt Setup'!$H$10),MAX(0,AC110+Z111-AA111),0)+IF(AND('Debt Setup'!$H$16&lt;&gt;"",'Debt Setup'!$H$16&lt;'Debt Setup'!$H$10),MAX(0,AG110+AD111-AE111),0)+IF(AND('Debt Setup'!$H$17&lt;&gt;"",'Debt Setup'!$H$17&lt;'Debt Setup'!$H$10),MAX(0,AK110+AH111-AI111),0)+IF(AND('Debt Setup'!$H$18&lt;&gt;"",'Debt Setup'!$H$18&lt;'Debt Setup'!$H$10),MAX(0,AO110+AL111-AM111),0)+IF(AND('Debt Setup'!$H$19&lt;&gt;"",'Debt Setup'!$H$19&lt;'Debt Setup'!$H$10),MAX(0,AS110+AP111-AQ111),0)+IF(AND('Debt Setup'!$H$20&lt;&gt;"",'Debt Setup'!$H$20&lt;'Debt Setup'!$H$10),MAX(0,AW110+AT111-AU111),0)+IF(AND('Debt Setup'!$H$21&lt;&gt;"",'Debt Setup'!$H$21&lt;'Debt Setup'!$H$10),MAX(0,BA110+AX111-AY111),0))))))</x:f>
      </x:c>
      <x:c r="I111" s="54" t="str">
        <x:f>IF('Debt Setup'!$F$3=0,"",MAX(0,I110+F111-G111-H111))</x:f>
      </x:c>
      <x:c r="J111" s="54" t="str">
        <x:f>IF('Debt Setup'!$F$3=0,"",IF(M110&lt;=0,0,M110*'Debt Setup'!$D$11/100/12))</x:f>
      </x:c>
      <x:c r="K111" s="54" t="str">
        <x:f>IF('Debt Setup'!$F$3=0,"",IF('Debt Setup'!$H$11="",0,MIN('Debt Setup'!$E$11,MAX(0,M110+J111))))</x:f>
      </x:c>
      <x:c r="L111" s="54" t="str">
        <x:f>IF('Debt Setup'!$F$3=0,"",IF('Debt Setup'!$H$11="",0,MIN(MAX(0,M110+J111-K111),MAX(0,'Debt Setup'!$F$5-(G111+K111+O111+S111+W111+AA111+AE111+AI111+AM111+AQ111+AU111+AY111)-(IF(AND('Debt Setup'!$H$10&lt;&gt;"",'Debt Setup'!$H$10&lt;'Debt Setup'!$H$11),MAX(0,I110+F111-G111),0)+IF(AND('Debt Setup'!$H$11&lt;&gt;"",'Debt Setup'!$H$11&lt;'Debt Setup'!$H$11),MAX(0,M110+J111-K111),0)+IF(AND('Debt Setup'!$H$12&lt;&gt;"",'Debt Setup'!$H$12&lt;'Debt Setup'!$H$11),MAX(0,Q110+N111-O111),0)+IF(AND('Debt Setup'!$H$13&lt;&gt;"",'Debt Setup'!$H$13&lt;'Debt Setup'!$H$11),MAX(0,U110+R111-S111),0)+IF(AND('Debt Setup'!$H$14&lt;&gt;"",'Debt Setup'!$H$14&lt;'Debt Setup'!$H$11),MAX(0,Y110+V111-W111),0)+IF(AND('Debt Setup'!$H$15&lt;&gt;"",'Debt Setup'!$H$15&lt;'Debt Setup'!$H$11),MAX(0,AC110+Z111-AA111),0)+IF(AND('Debt Setup'!$H$16&lt;&gt;"",'Debt Setup'!$H$16&lt;'Debt Setup'!$H$11),MAX(0,AG110+AD111-AE111),0)+IF(AND('Debt Setup'!$H$17&lt;&gt;"",'Debt Setup'!$H$17&lt;'Debt Setup'!$H$11),MAX(0,AK110+AH111-AI111),0)+IF(AND('Debt Setup'!$H$18&lt;&gt;"",'Debt Setup'!$H$18&lt;'Debt Setup'!$H$11),MAX(0,AO110+AL111-AM111),0)+IF(AND('Debt Setup'!$H$19&lt;&gt;"",'Debt Setup'!$H$19&lt;'Debt Setup'!$H$11),MAX(0,AS110+AP111-AQ111),0)+IF(AND('Debt Setup'!$H$20&lt;&gt;"",'Debt Setup'!$H$20&lt;'Debt Setup'!$H$11),MAX(0,AW110+AT111-AU111),0)+IF(AND('Debt Setup'!$H$21&lt;&gt;"",'Debt Setup'!$H$21&lt;'Debt Setup'!$H$11),MAX(0,BA110+AX111-AY111),0))))))</x:f>
      </x:c>
      <x:c r="M111" s="54" t="str">
        <x:f>IF('Debt Setup'!$F$3=0,"",MAX(0,M110+J111-K111-L111))</x:f>
      </x:c>
      <x:c r="N111" s="54" t="str">
        <x:f>IF('Debt Setup'!$F$3=0,"",IF(Q110&lt;=0,0,Q110*'Debt Setup'!$D$12/100/12))</x:f>
      </x:c>
      <x:c r="O111" s="54" t="str">
        <x:f>IF('Debt Setup'!$F$3=0,"",IF('Debt Setup'!$H$12="",0,MIN('Debt Setup'!$E$12,MAX(0,Q110+N111))))</x:f>
      </x:c>
      <x:c r="P111" s="54" t="str">
        <x:f>IF('Debt Setup'!$F$3=0,"",IF('Debt Setup'!$H$12="",0,MIN(MAX(0,Q110+N111-O111),MAX(0,'Debt Setup'!$F$5-(G111+K111+O111+S111+W111+AA111+AE111+AI111+AM111+AQ111+AU111+AY111)-(IF(AND('Debt Setup'!$H$10&lt;&gt;"",'Debt Setup'!$H$10&lt;'Debt Setup'!$H$12),MAX(0,I110+F111-G111),0)+IF(AND('Debt Setup'!$H$11&lt;&gt;"",'Debt Setup'!$H$11&lt;'Debt Setup'!$H$12),MAX(0,M110+J111-K111),0)+IF(AND('Debt Setup'!$H$12&lt;&gt;"",'Debt Setup'!$H$12&lt;'Debt Setup'!$H$12),MAX(0,Q110+N111-O111),0)+IF(AND('Debt Setup'!$H$13&lt;&gt;"",'Debt Setup'!$H$13&lt;'Debt Setup'!$H$12),MAX(0,U110+R111-S111),0)+IF(AND('Debt Setup'!$H$14&lt;&gt;"",'Debt Setup'!$H$14&lt;'Debt Setup'!$H$12),MAX(0,Y110+V111-W111),0)+IF(AND('Debt Setup'!$H$15&lt;&gt;"",'Debt Setup'!$H$15&lt;'Debt Setup'!$H$12),MAX(0,AC110+Z111-AA111),0)+IF(AND('Debt Setup'!$H$16&lt;&gt;"",'Debt Setup'!$H$16&lt;'Debt Setup'!$H$12),MAX(0,AG110+AD111-AE111),0)+IF(AND('Debt Setup'!$H$17&lt;&gt;"",'Debt Setup'!$H$17&lt;'Debt Setup'!$H$12),MAX(0,AK110+AH111-AI111),0)+IF(AND('Debt Setup'!$H$18&lt;&gt;"",'Debt Setup'!$H$18&lt;'Debt Setup'!$H$12),MAX(0,AO110+AL111-AM111),0)+IF(AND('Debt Setup'!$H$19&lt;&gt;"",'Debt Setup'!$H$19&lt;'Debt Setup'!$H$12),MAX(0,AS110+AP111-AQ111),0)+IF(AND('Debt Setup'!$H$20&lt;&gt;"",'Debt Setup'!$H$20&lt;'Debt Setup'!$H$12),MAX(0,AW110+AT111-AU111),0)+IF(AND('Debt Setup'!$H$21&lt;&gt;"",'Debt Setup'!$H$21&lt;'Debt Setup'!$H$12),MAX(0,BA110+AX111-AY111),0))))))</x:f>
      </x:c>
      <x:c r="Q111" s="54" t="str">
        <x:f>IF('Debt Setup'!$F$3=0,"",MAX(0,Q110+N111-O111-P111))</x:f>
      </x:c>
      <x:c r="R111" s="54" t="str">
        <x:f>IF('Debt Setup'!$F$3=0,"",IF(U110&lt;=0,0,U110*'Debt Setup'!$D$13/100/12))</x:f>
      </x:c>
      <x:c r="S111" s="54" t="str">
        <x:f>IF('Debt Setup'!$F$3=0,"",IF('Debt Setup'!$H$13="",0,MIN('Debt Setup'!$E$13,MAX(0,U110+R111))))</x:f>
      </x:c>
      <x:c r="T111" s="54" t="str">
        <x:f>IF('Debt Setup'!$F$3=0,"",IF('Debt Setup'!$H$13="",0,MIN(MAX(0,U110+R111-S111),MAX(0,'Debt Setup'!$F$5-(G111+K111+O111+S111+W111+AA111+AE111+AI111+AM111+AQ111+AU111+AY111)-(IF(AND('Debt Setup'!$H$10&lt;&gt;"",'Debt Setup'!$H$10&lt;'Debt Setup'!$H$13),MAX(0,I110+F111-G111),0)+IF(AND('Debt Setup'!$H$11&lt;&gt;"",'Debt Setup'!$H$11&lt;'Debt Setup'!$H$13),MAX(0,M110+J111-K111),0)+IF(AND('Debt Setup'!$H$12&lt;&gt;"",'Debt Setup'!$H$12&lt;'Debt Setup'!$H$13),MAX(0,Q110+N111-O111),0)+IF(AND('Debt Setup'!$H$13&lt;&gt;"",'Debt Setup'!$H$13&lt;'Debt Setup'!$H$13),MAX(0,U110+R111-S111),0)+IF(AND('Debt Setup'!$H$14&lt;&gt;"",'Debt Setup'!$H$14&lt;'Debt Setup'!$H$13),MAX(0,Y110+V111-W111),0)+IF(AND('Debt Setup'!$H$15&lt;&gt;"",'Debt Setup'!$H$15&lt;'Debt Setup'!$H$13),MAX(0,AC110+Z111-AA111),0)+IF(AND('Debt Setup'!$H$16&lt;&gt;"",'Debt Setup'!$H$16&lt;'Debt Setup'!$H$13),MAX(0,AG110+AD111-AE111),0)+IF(AND('Debt Setup'!$H$17&lt;&gt;"",'Debt Setup'!$H$17&lt;'Debt Setup'!$H$13),MAX(0,AK110+AH111-AI111),0)+IF(AND('Debt Setup'!$H$18&lt;&gt;"",'Debt Setup'!$H$18&lt;'Debt Setup'!$H$13),MAX(0,AO110+AL111-AM111),0)+IF(AND('Debt Setup'!$H$19&lt;&gt;"",'Debt Setup'!$H$19&lt;'Debt Setup'!$H$13),MAX(0,AS110+AP111-AQ111),0)+IF(AND('Debt Setup'!$H$20&lt;&gt;"",'Debt Setup'!$H$20&lt;'Debt Setup'!$H$13),MAX(0,AW110+AT111-AU111),0)+IF(AND('Debt Setup'!$H$21&lt;&gt;"",'Debt Setup'!$H$21&lt;'Debt Setup'!$H$13),MAX(0,BA110+AX111-AY111),0))))))</x:f>
      </x:c>
      <x:c r="U111" s="54" t="str">
        <x:f>IF('Debt Setup'!$F$3=0,"",MAX(0,U110+R111-S111-T111))</x:f>
      </x:c>
      <x:c r="V111" s="54" t="str">
        <x:f>IF('Debt Setup'!$F$3=0,"",IF(Y110&lt;=0,0,Y110*'Debt Setup'!$D$14/100/12))</x:f>
      </x:c>
      <x:c r="W111" s="54" t="str">
        <x:f>IF('Debt Setup'!$F$3=0,"",IF('Debt Setup'!$H$14="",0,MIN('Debt Setup'!$E$14,MAX(0,Y110+V111))))</x:f>
      </x:c>
      <x:c r="X111" s="54" t="str">
        <x:f>IF('Debt Setup'!$F$3=0,"",IF('Debt Setup'!$H$14="",0,MIN(MAX(0,Y110+V111-W111),MAX(0,'Debt Setup'!$F$5-(G111+K111+O111+S111+W111+AA111+AE111+AI111+AM111+AQ111+AU111+AY111)-(IF(AND('Debt Setup'!$H$10&lt;&gt;"",'Debt Setup'!$H$10&lt;'Debt Setup'!$H$14),MAX(0,I110+F111-G111),0)+IF(AND('Debt Setup'!$H$11&lt;&gt;"",'Debt Setup'!$H$11&lt;'Debt Setup'!$H$14),MAX(0,M110+J111-K111),0)+IF(AND('Debt Setup'!$H$12&lt;&gt;"",'Debt Setup'!$H$12&lt;'Debt Setup'!$H$14),MAX(0,Q110+N111-O111),0)+IF(AND('Debt Setup'!$H$13&lt;&gt;"",'Debt Setup'!$H$13&lt;'Debt Setup'!$H$14),MAX(0,U110+R111-S111),0)+IF(AND('Debt Setup'!$H$14&lt;&gt;"",'Debt Setup'!$H$14&lt;'Debt Setup'!$H$14),MAX(0,Y110+V111-W111),0)+IF(AND('Debt Setup'!$H$15&lt;&gt;"",'Debt Setup'!$H$15&lt;'Debt Setup'!$H$14),MAX(0,AC110+Z111-AA111),0)+IF(AND('Debt Setup'!$H$16&lt;&gt;"",'Debt Setup'!$H$16&lt;'Debt Setup'!$H$14),MAX(0,AG110+AD111-AE111),0)+IF(AND('Debt Setup'!$H$17&lt;&gt;"",'Debt Setup'!$H$17&lt;'Debt Setup'!$H$14),MAX(0,AK110+AH111-AI111),0)+IF(AND('Debt Setup'!$H$18&lt;&gt;"",'Debt Setup'!$H$18&lt;'Debt Setup'!$H$14),MAX(0,AO110+AL111-AM111),0)+IF(AND('Debt Setup'!$H$19&lt;&gt;"",'Debt Setup'!$H$19&lt;'Debt Setup'!$H$14),MAX(0,AS110+AP111-AQ111),0)+IF(AND('Debt Setup'!$H$20&lt;&gt;"",'Debt Setup'!$H$20&lt;'Debt Setup'!$H$14),MAX(0,AW110+AT111-AU111),0)+IF(AND('Debt Setup'!$H$21&lt;&gt;"",'Debt Setup'!$H$21&lt;'Debt Setup'!$H$14),MAX(0,BA110+AX111-AY111),0))))))</x:f>
      </x:c>
      <x:c r="Y111" s="54" t="str">
        <x:f>IF('Debt Setup'!$F$3=0,"",MAX(0,Y110+V111-W111-X111))</x:f>
      </x:c>
      <x:c r="Z111" s="54" t="str">
        <x:f>IF('Debt Setup'!$F$3=0,"",IF(AC110&lt;=0,0,AC110*'Debt Setup'!$D$15/100/12))</x:f>
      </x:c>
      <x:c r="AA111" s="54" t="str">
        <x:f>IF('Debt Setup'!$F$3=0,"",IF('Debt Setup'!$H$15="",0,MIN('Debt Setup'!$E$15,MAX(0,AC110+Z111))))</x:f>
      </x:c>
      <x:c r="AB111" s="54" t="str">
        <x:f>IF('Debt Setup'!$F$3=0,"",IF('Debt Setup'!$H$15="",0,MIN(MAX(0,AC110+Z111-AA111),MAX(0,'Debt Setup'!$F$5-(G111+K111+O111+S111+W111+AA111+AE111+AI111+AM111+AQ111+AU111+AY111)-(IF(AND('Debt Setup'!$H$10&lt;&gt;"",'Debt Setup'!$H$10&lt;'Debt Setup'!$H$15),MAX(0,I110+F111-G111),0)+IF(AND('Debt Setup'!$H$11&lt;&gt;"",'Debt Setup'!$H$11&lt;'Debt Setup'!$H$15),MAX(0,M110+J111-K111),0)+IF(AND('Debt Setup'!$H$12&lt;&gt;"",'Debt Setup'!$H$12&lt;'Debt Setup'!$H$15),MAX(0,Q110+N111-O111),0)+IF(AND('Debt Setup'!$H$13&lt;&gt;"",'Debt Setup'!$H$13&lt;'Debt Setup'!$H$15),MAX(0,U110+R111-S111),0)+IF(AND('Debt Setup'!$H$14&lt;&gt;"",'Debt Setup'!$H$14&lt;'Debt Setup'!$H$15),MAX(0,Y110+V111-W111),0)+IF(AND('Debt Setup'!$H$15&lt;&gt;"",'Debt Setup'!$H$15&lt;'Debt Setup'!$H$15),MAX(0,AC110+Z111-AA111),0)+IF(AND('Debt Setup'!$H$16&lt;&gt;"",'Debt Setup'!$H$16&lt;'Debt Setup'!$H$15),MAX(0,AG110+AD111-AE111),0)+IF(AND('Debt Setup'!$H$17&lt;&gt;"",'Debt Setup'!$H$17&lt;'Debt Setup'!$H$15),MAX(0,AK110+AH111-AI111),0)+IF(AND('Debt Setup'!$H$18&lt;&gt;"",'Debt Setup'!$H$18&lt;'Debt Setup'!$H$15),MAX(0,AO110+AL111-AM111),0)+IF(AND('Debt Setup'!$H$19&lt;&gt;"",'Debt Setup'!$H$19&lt;'Debt Setup'!$H$15),MAX(0,AS110+AP111-AQ111),0)+IF(AND('Debt Setup'!$H$20&lt;&gt;"",'Debt Setup'!$H$20&lt;'Debt Setup'!$H$15),MAX(0,AW110+AT111-AU111),0)+IF(AND('Debt Setup'!$H$21&lt;&gt;"",'Debt Setup'!$H$21&lt;'Debt Setup'!$H$15),MAX(0,BA110+AX111-AY111),0))))))</x:f>
      </x:c>
      <x:c r="AC111" s="54" t="str">
        <x:f>IF('Debt Setup'!$F$3=0,"",MAX(0,AC110+Z111-AA111-AB111))</x:f>
      </x:c>
      <x:c r="AD111" s="54" t="str">
        <x:f>IF('Debt Setup'!$F$3=0,"",IF(AG110&lt;=0,0,AG110*'Debt Setup'!$D$16/100/12))</x:f>
      </x:c>
      <x:c r="AE111" s="54" t="str">
        <x:f>IF('Debt Setup'!$F$3=0,"",IF('Debt Setup'!$H$16="",0,MIN('Debt Setup'!$E$16,MAX(0,AG110+AD111))))</x:f>
      </x:c>
      <x:c r="AF111" s="54" t="str">
        <x:f>IF('Debt Setup'!$F$3=0,"",IF('Debt Setup'!$H$16="",0,MIN(MAX(0,AG110+AD111-AE111),MAX(0,'Debt Setup'!$F$5-(G111+K111+O111+S111+W111+AA111+AE111+AI111+AM111+AQ111+AU111+AY111)-(IF(AND('Debt Setup'!$H$10&lt;&gt;"",'Debt Setup'!$H$10&lt;'Debt Setup'!$H$16),MAX(0,I110+F111-G111),0)+IF(AND('Debt Setup'!$H$11&lt;&gt;"",'Debt Setup'!$H$11&lt;'Debt Setup'!$H$16),MAX(0,M110+J111-K111),0)+IF(AND('Debt Setup'!$H$12&lt;&gt;"",'Debt Setup'!$H$12&lt;'Debt Setup'!$H$16),MAX(0,Q110+N111-O111),0)+IF(AND('Debt Setup'!$H$13&lt;&gt;"",'Debt Setup'!$H$13&lt;'Debt Setup'!$H$16),MAX(0,U110+R111-S111),0)+IF(AND('Debt Setup'!$H$14&lt;&gt;"",'Debt Setup'!$H$14&lt;'Debt Setup'!$H$16),MAX(0,Y110+V111-W111),0)+IF(AND('Debt Setup'!$H$15&lt;&gt;"",'Debt Setup'!$H$15&lt;'Debt Setup'!$H$16),MAX(0,AC110+Z111-AA111),0)+IF(AND('Debt Setup'!$H$16&lt;&gt;"",'Debt Setup'!$H$16&lt;'Debt Setup'!$H$16),MAX(0,AG110+AD111-AE111),0)+IF(AND('Debt Setup'!$H$17&lt;&gt;"",'Debt Setup'!$H$17&lt;'Debt Setup'!$H$16),MAX(0,AK110+AH111-AI111),0)+IF(AND('Debt Setup'!$H$18&lt;&gt;"",'Debt Setup'!$H$18&lt;'Debt Setup'!$H$16),MAX(0,AO110+AL111-AM111),0)+IF(AND('Debt Setup'!$H$19&lt;&gt;"",'Debt Setup'!$H$19&lt;'Debt Setup'!$H$16),MAX(0,AS110+AP111-AQ111),0)+IF(AND('Debt Setup'!$H$20&lt;&gt;"",'Debt Setup'!$H$20&lt;'Debt Setup'!$H$16),MAX(0,AW110+AT111-AU111),0)+IF(AND('Debt Setup'!$H$21&lt;&gt;"",'Debt Setup'!$H$21&lt;'Debt Setup'!$H$16),MAX(0,BA110+AX111-AY111),0))))))</x:f>
      </x:c>
      <x:c r="AG111" s="54" t="str">
        <x:f>IF('Debt Setup'!$F$3=0,"",MAX(0,AG110+AD111-AE111-AF111))</x:f>
      </x:c>
      <x:c r="AH111" s="54" t="str">
        <x:f>IF('Debt Setup'!$F$3=0,"",IF(AK110&lt;=0,0,AK110*'Debt Setup'!$D$17/100/12))</x:f>
      </x:c>
      <x:c r="AI111" s="54" t="str">
        <x:f>IF('Debt Setup'!$F$3=0,"",IF('Debt Setup'!$H$17="",0,MIN('Debt Setup'!$E$17,MAX(0,AK110+AH111))))</x:f>
      </x:c>
      <x:c r="AJ111" s="54" t="str">
        <x:f>IF('Debt Setup'!$F$3=0,"",IF('Debt Setup'!$H$17="",0,MIN(MAX(0,AK110+AH111-AI111),MAX(0,'Debt Setup'!$F$5-(G111+K111+O111+S111+W111+AA111+AE111+AI111+AM111+AQ111+AU111+AY111)-(IF(AND('Debt Setup'!$H$10&lt;&gt;"",'Debt Setup'!$H$10&lt;'Debt Setup'!$H$17),MAX(0,I110+F111-G111),0)+IF(AND('Debt Setup'!$H$11&lt;&gt;"",'Debt Setup'!$H$11&lt;'Debt Setup'!$H$17),MAX(0,M110+J111-K111),0)+IF(AND('Debt Setup'!$H$12&lt;&gt;"",'Debt Setup'!$H$12&lt;'Debt Setup'!$H$17),MAX(0,Q110+N111-O111),0)+IF(AND('Debt Setup'!$H$13&lt;&gt;"",'Debt Setup'!$H$13&lt;'Debt Setup'!$H$17),MAX(0,U110+R111-S111),0)+IF(AND('Debt Setup'!$H$14&lt;&gt;"",'Debt Setup'!$H$14&lt;'Debt Setup'!$H$17),MAX(0,Y110+V111-W111),0)+IF(AND('Debt Setup'!$H$15&lt;&gt;"",'Debt Setup'!$H$15&lt;'Debt Setup'!$H$17),MAX(0,AC110+Z111-AA111),0)+IF(AND('Debt Setup'!$H$16&lt;&gt;"",'Debt Setup'!$H$16&lt;'Debt Setup'!$H$17),MAX(0,AG110+AD111-AE111),0)+IF(AND('Debt Setup'!$H$17&lt;&gt;"",'Debt Setup'!$H$17&lt;'Debt Setup'!$H$17),MAX(0,AK110+AH111-AI111),0)+IF(AND('Debt Setup'!$H$18&lt;&gt;"",'Debt Setup'!$H$18&lt;'Debt Setup'!$H$17),MAX(0,AO110+AL111-AM111),0)+IF(AND('Debt Setup'!$H$19&lt;&gt;"",'Debt Setup'!$H$19&lt;'Debt Setup'!$H$17),MAX(0,AS110+AP111-AQ111),0)+IF(AND('Debt Setup'!$H$20&lt;&gt;"",'Debt Setup'!$H$20&lt;'Debt Setup'!$H$17),MAX(0,AW110+AT111-AU111),0)+IF(AND('Debt Setup'!$H$21&lt;&gt;"",'Debt Setup'!$H$21&lt;'Debt Setup'!$H$17),MAX(0,BA110+AX111-AY111),0))))))</x:f>
      </x:c>
      <x:c r="AK111" s="54" t="str">
        <x:f>IF('Debt Setup'!$F$3=0,"",MAX(0,AK110+AH111-AI111-AJ111))</x:f>
      </x:c>
      <x:c r="AL111" s="54" t="str">
        <x:f>IF('Debt Setup'!$F$3=0,"",IF(AO110&lt;=0,0,AO110*'Debt Setup'!$D$18/100/12))</x:f>
      </x:c>
      <x:c r="AM111" s="54" t="str">
        <x:f>IF('Debt Setup'!$F$3=0,"",IF('Debt Setup'!$H$18="",0,MIN('Debt Setup'!$E$18,MAX(0,AO110+AL111))))</x:f>
      </x:c>
      <x:c r="AN111" s="54" t="str">
        <x:f>IF('Debt Setup'!$F$3=0,"",IF('Debt Setup'!$H$18="",0,MIN(MAX(0,AO110+AL111-AM111),MAX(0,'Debt Setup'!$F$5-(G111+K111+O111+S111+W111+AA111+AE111+AI111+AM111+AQ111+AU111+AY111)-(IF(AND('Debt Setup'!$H$10&lt;&gt;"",'Debt Setup'!$H$10&lt;'Debt Setup'!$H$18),MAX(0,I110+F111-G111),0)+IF(AND('Debt Setup'!$H$11&lt;&gt;"",'Debt Setup'!$H$11&lt;'Debt Setup'!$H$18),MAX(0,M110+J111-K111),0)+IF(AND('Debt Setup'!$H$12&lt;&gt;"",'Debt Setup'!$H$12&lt;'Debt Setup'!$H$18),MAX(0,Q110+N111-O111),0)+IF(AND('Debt Setup'!$H$13&lt;&gt;"",'Debt Setup'!$H$13&lt;'Debt Setup'!$H$18),MAX(0,U110+R111-S111),0)+IF(AND('Debt Setup'!$H$14&lt;&gt;"",'Debt Setup'!$H$14&lt;'Debt Setup'!$H$18),MAX(0,Y110+V111-W111),0)+IF(AND('Debt Setup'!$H$15&lt;&gt;"",'Debt Setup'!$H$15&lt;'Debt Setup'!$H$18),MAX(0,AC110+Z111-AA111),0)+IF(AND('Debt Setup'!$H$16&lt;&gt;"",'Debt Setup'!$H$16&lt;'Debt Setup'!$H$18),MAX(0,AG110+AD111-AE111),0)+IF(AND('Debt Setup'!$H$17&lt;&gt;"",'Debt Setup'!$H$17&lt;'Debt Setup'!$H$18),MAX(0,AK110+AH111-AI111),0)+IF(AND('Debt Setup'!$H$18&lt;&gt;"",'Debt Setup'!$H$18&lt;'Debt Setup'!$H$18),MAX(0,AO110+AL111-AM111),0)+IF(AND('Debt Setup'!$H$19&lt;&gt;"",'Debt Setup'!$H$19&lt;'Debt Setup'!$H$18),MAX(0,AS110+AP111-AQ111),0)+IF(AND('Debt Setup'!$H$20&lt;&gt;"",'Debt Setup'!$H$20&lt;'Debt Setup'!$H$18),MAX(0,AW110+AT111-AU111),0)+IF(AND('Debt Setup'!$H$21&lt;&gt;"",'Debt Setup'!$H$21&lt;'Debt Setup'!$H$18),MAX(0,BA110+AX111-AY111),0))))))</x:f>
      </x:c>
      <x:c r="AO111" s="54" t="str">
        <x:f>IF('Debt Setup'!$F$3=0,"",MAX(0,AO110+AL111-AM111-AN111))</x:f>
      </x:c>
      <x:c r="AP111" s="54" t="str">
        <x:f>IF('Debt Setup'!$F$3=0,"",IF(AS110&lt;=0,0,AS110*'Debt Setup'!$D$19/100/12))</x:f>
      </x:c>
      <x:c r="AQ111" s="54" t="str">
        <x:f>IF('Debt Setup'!$F$3=0,"",IF('Debt Setup'!$H$19="",0,MIN('Debt Setup'!$E$19,MAX(0,AS110+AP111))))</x:f>
      </x:c>
      <x:c r="AR111" s="54" t="str">
        <x:f>IF('Debt Setup'!$F$3=0,"",IF('Debt Setup'!$H$19="",0,MIN(MAX(0,AS110+AP111-AQ111),MAX(0,'Debt Setup'!$F$5-(G111+K111+O111+S111+W111+AA111+AE111+AI111+AM111+AQ111+AU111+AY111)-(IF(AND('Debt Setup'!$H$10&lt;&gt;"",'Debt Setup'!$H$10&lt;'Debt Setup'!$H$19),MAX(0,I110+F111-G111),0)+IF(AND('Debt Setup'!$H$11&lt;&gt;"",'Debt Setup'!$H$11&lt;'Debt Setup'!$H$19),MAX(0,M110+J111-K111),0)+IF(AND('Debt Setup'!$H$12&lt;&gt;"",'Debt Setup'!$H$12&lt;'Debt Setup'!$H$19),MAX(0,Q110+N111-O111),0)+IF(AND('Debt Setup'!$H$13&lt;&gt;"",'Debt Setup'!$H$13&lt;'Debt Setup'!$H$19),MAX(0,U110+R111-S111),0)+IF(AND('Debt Setup'!$H$14&lt;&gt;"",'Debt Setup'!$H$14&lt;'Debt Setup'!$H$19),MAX(0,Y110+V111-W111),0)+IF(AND('Debt Setup'!$H$15&lt;&gt;"",'Debt Setup'!$H$15&lt;'Debt Setup'!$H$19),MAX(0,AC110+Z111-AA111),0)+IF(AND('Debt Setup'!$H$16&lt;&gt;"",'Debt Setup'!$H$16&lt;'Debt Setup'!$H$19),MAX(0,AG110+AD111-AE111),0)+IF(AND('Debt Setup'!$H$17&lt;&gt;"",'Debt Setup'!$H$17&lt;'Debt Setup'!$H$19),MAX(0,AK110+AH111-AI111),0)+IF(AND('Debt Setup'!$H$18&lt;&gt;"",'Debt Setup'!$H$18&lt;'Debt Setup'!$H$19),MAX(0,AO110+AL111-AM111),0)+IF(AND('Debt Setup'!$H$19&lt;&gt;"",'Debt Setup'!$H$19&lt;'Debt Setup'!$H$19),MAX(0,AS110+AP111-AQ111),0)+IF(AND('Debt Setup'!$H$20&lt;&gt;"",'Debt Setup'!$H$20&lt;'Debt Setup'!$H$19),MAX(0,AW110+AT111-AU111),0)+IF(AND('Debt Setup'!$H$21&lt;&gt;"",'Debt Setup'!$H$21&lt;'Debt Setup'!$H$19),MAX(0,BA110+AX111-AY111),0))))))</x:f>
      </x:c>
      <x:c r="AS111" s="54" t="str">
        <x:f>IF('Debt Setup'!$F$3=0,"",MAX(0,AS110+AP111-AQ111-AR111))</x:f>
      </x:c>
      <x:c r="AT111" s="54" t="str">
        <x:f>IF('Debt Setup'!$F$3=0,"",IF(AW110&lt;=0,0,AW110*'Debt Setup'!$D$20/100/12))</x:f>
      </x:c>
      <x:c r="AU111" s="54" t="str">
        <x:f>IF('Debt Setup'!$F$3=0,"",IF('Debt Setup'!$H$20="",0,MIN('Debt Setup'!$E$20,MAX(0,AW110+AT111))))</x:f>
      </x:c>
      <x:c r="AV111" s="54" t="str">
        <x:f>IF('Debt Setup'!$F$3=0,"",IF('Debt Setup'!$H$20="",0,MIN(MAX(0,AW110+AT111-AU111),MAX(0,'Debt Setup'!$F$5-(G111+K111+O111+S111+W111+AA111+AE111+AI111+AM111+AQ111+AU111+AY111)-(IF(AND('Debt Setup'!$H$10&lt;&gt;"",'Debt Setup'!$H$10&lt;'Debt Setup'!$H$20),MAX(0,I110+F111-G111),0)+IF(AND('Debt Setup'!$H$11&lt;&gt;"",'Debt Setup'!$H$11&lt;'Debt Setup'!$H$20),MAX(0,M110+J111-K111),0)+IF(AND('Debt Setup'!$H$12&lt;&gt;"",'Debt Setup'!$H$12&lt;'Debt Setup'!$H$20),MAX(0,Q110+N111-O111),0)+IF(AND('Debt Setup'!$H$13&lt;&gt;"",'Debt Setup'!$H$13&lt;'Debt Setup'!$H$20),MAX(0,U110+R111-S111),0)+IF(AND('Debt Setup'!$H$14&lt;&gt;"",'Debt Setup'!$H$14&lt;'Debt Setup'!$H$20),MAX(0,Y110+V111-W111),0)+IF(AND('Debt Setup'!$H$15&lt;&gt;"",'Debt Setup'!$H$15&lt;'Debt Setup'!$H$20),MAX(0,AC110+Z111-AA111),0)+IF(AND('Debt Setup'!$H$16&lt;&gt;"",'Debt Setup'!$H$16&lt;'Debt Setup'!$H$20),MAX(0,AG110+AD111-AE111),0)+IF(AND('Debt Setup'!$H$17&lt;&gt;"",'Debt Setup'!$H$17&lt;'Debt Setup'!$H$20),MAX(0,AK110+AH111-AI111),0)+IF(AND('Debt Setup'!$H$18&lt;&gt;"",'Debt Setup'!$H$18&lt;'Debt Setup'!$H$20),MAX(0,AO110+AL111-AM111),0)+IF(AND('Debt Setup'!$H$19&lt;&gt;"",'Debt Setup'!$H$19&lt;'Debt Setup'!$H$20),MAX(0,AS110+AP111-AQ111),0)+IF(AND('Debt Setup'!$H$20&lt;&gt;"",'Debt Setup'!$H$20&lt;'Debt Setup'!$H$20),MAX(0,AW110+AT111-AU111),0)+IF(AND('Debt Setup'!$H$21&lt;&gt;"",'Debt Setup'!$H$21&lt;'Debt Setup'!$H$20),MAX(0,BA110+AX111-AY111),0))))))</x:f>
      </x:c>
      <x:c r="AW111" s="54" t="str">
        <x:f>IF('Debt Setup'!$F$3=0,"",MAX(0,AW110+AT111-AU111-AV111))</x:f>
      </x:c>
      <x:c r="AX111" s="54" t="str">
        <x:f>IF('Debt Setup'!$F$3=0,"",IF(BA110&lt;=0,0,BA110*'Debt Setup'!$D$21/100/12))</x:f>
      </x:c>
      <x:c r="AY111" s="54" t="str">
        <x:f>IF('Debt Setup'!$F$3=0,"",IF('Debt Setup'!$H$21="",0,MIN('Debt Setup'!$E$21,MAX(0,BA110+AX111))))</x:f>
      </x:c>
      <x:c r="AZ111" s="54" t="str">
        <x:f>IF('Debt Setup'!$F$3=0,"",IF('Debt Setup'!$H$21="",0,MIN(MAX(0,BA110+AX111-AY111),MAX(0,'Debt Setup'!$F$5-(G111+K111+O111+S111+W111+AA111+AE111+AI111+AM111+AQ111+AU111+AY111)-(IF(AND('Debt Setup'!$H$10&lt;&gt;"",'Debt Setup'!$H$10&lt;'Debt Setup'!$H$21),MAX(0,I110+F111-G111),0)+IF(AND('Debt Setup'!$H$11&lt;&gt;"",'Debt Setup'!$H$11&lt;'Debt Setup'!$H$21),MAX(0,M110+J111-K111),0)+IF(AND('Debt Setup'!$H$12&lt;&gt;"",'Debt Setup'!$H$12&lt;'Debt Setup'!$H$21),MAX(0,Q110+N111-O111),0)+IF(AND('Debt Setup'!$H$13&lt;&gt;"",'Debt Setup'!$H$13&lt;'Debt Setup'!$H$21),MAX(0,U110+R111-S111),0)+IF(AND('Debt Setup'!$H$14&lt;&gt;"",'Debt Setup'!$H$14&lt;'Debt Setup'!$H$21),MAX(0,Y110+V111-W111),0)+IF(AND('Debt Setup'!$H$15&lt;&gt;"",'Debt Setup'!$H$15&lt;'Debt Setup'!$H$21),MAX(0,AC110+Z111-AA111),0)+IF(AND('Debt Setup'!$H$16&lt;&gt;"",'Debt Setup'!$H$16&lt;'Debt Setup'!$H$21),MAX(0,AG110+AD111-AE111),0)+IF(AND('Debt Setup'!$H$17&lt;&gt;"",'Debt Setup'!$H$17&lt;'Debt Setup'!$H$21),MAX(0,AK110+AH111-AI111),0)+IF(AND('Debt Setup'!$H$18&lt;&gt;"",'Debt Setup'!$H$18&lt;'Debt Setup'!$H$21),MAX(0,AO110+AL111-AM111),0)+IF(AND('Debt Setup'!$H$19&lt;&gt;"",'Debt Setup'!$H$19&lt;'Debt Setup'!$H$21),MAX(0,AS110+AP111-AQ111),0)+IF(AND('Debt Setup'!$H$20&lt;&gt;"",'Debt Setup'!$H$20&lt;'Debt Setup'!$H$21),MAX(0,AW110+AT111-AU111),0)+IF(AND('Debt Setup'!$H$21&lt;&gt;"",'Debt Setup'!$H$21&lt;'Debt Setup'!$H$21),MAX(0,BA110+AX111-AY111),0))))))</x:f>
      </x:c>
      <x:c r="BA111" s="54" t="str">
        <x:f>IF('Debt Setup'!$F$3=0,"",MAX(0,BA110+AX111-AY111-AZ111))</x:f>
      </x:c>
    </x:row>
    <x:row r="112">
      <x:c r="A112" t="n">
        <x:v>107</x:v>
      </x:c>
      <x:c r="B112" s="86" t="str">
        <x:f>IF('Debt Setup'!$F$3=0,"",DATE(YEAR('Debt Setup'!$B$6),MONTH('Debt Setup'!$B$6)+A112-1,1))</x:f>
      </x:c>
      <x:c r="C112" s="54" t="str">
        <x:f>IF('Debt Setup'!$F$3=0,"",I112+M112+Q112+U112+Y112+AC112+AG112+AK112+AO112+AS112+AW112+BA112)</x:f>
      </x:c>
      <x:c r="D112" s="54" t="str">
        <x:f>IF('Debt Setup'!$F$3=0,"",G112+H112+K112+L112+O112+P112+S112+T112+W112+X112+AA112+AB112+AE112+AF112+AI112+AJ112+AM112+AN112+AQ112+AR112+AU112+AV112+AY112+AZ112)</x:f>
      </x:c>
      <x:c r="E112" s="54" t="str">
        <x:f>IF('Debt Setup'!$F$3=0,"",F112+J112+N112+R112+V112+Z112+AD112+AH112+AL112+AP112+AT112+AX112)</x:f>
      </x:c>
      <x:c r="F112" s="54" t="str">
        <x:f>IF('Debt Setup'!$F$3=0,"",IF(I111&lt;=0,0,I111*'Debt Setup'!$D$10/100/12))</x:f>
      </x:c>
      <x:c r="G112" s="54" t="str">
        <x:f>IF('Debt Setup'!$F$3=0,"",IF('Debt Setup'!$H$10="",0,MIN('Debt Setup'!$E$10,MAX(0,I111+F112))))</x:f>
      </x:c>
      <x:c r="H112" s="54" t="str">
        <x:f>IF('Debt Setup'!$F$3=0,"",IF('Debt Setup'!$H$10="",0,MIN(MAX(0,I111+F112-G112),MAX(0,'Debt Setup'!$F$5-(G112+K112+O112+S112+W112+AA112+AE112+AI112+AM112+AQ112+AU112+AY112)-(IF(AND('Debt Setup'!$H$10&lt;&gt;"",'Debt Setup'!$H$10&lt;'Debt Setup'!$H$10),MAX(0,I111+F112-G112),0)+IF(AND('Debt Setup'!$H$11&lt;&gt;"",'Debt Setup'!$H$11&lt;'Debt Setup'!$H$10),MAX(0,M111+J112-K112),0)+IF(AND('Debt Setup'!$H$12&lt;&gt;"",'Debt Setup'!$H$12&lt;'Debt Setup'!$H$10),MAX(0,Q111+N112-O112),0)+IF(AND('Debt Setup'!$H$13&lt;&gt;"",'Debt Setup'!$H$13&lt;'Debt Setup'!$H$10),MAX(0,U111+R112-S112),0)+IF(AND('Debt Setup'!$H$14&lt;&gt;"",'Debt Setup'!$H$14&lt;'Debt Setup'!$H$10),MAX(0,Y111+V112-W112),0)+IF(AND('Debt Setup'!$H$15&lt;&gt;"",'Debt Setup'!$H$15&lt;'Debt Setup'!$H$10),MAX(0,AC111+Z112-AA112),0)+IF(AND('Debt Setup'!$H$16&lt;&gt;"",'Debt Setup'!$H$16&lt;'Debt Setup'!$H$10),MAX(0,AG111+AD112-AE112),0)+IF(AND('Debt Setup'!$H$17&lt;&gt;"",'Debt Setup'!$H$17&lt;'Debt Setup'!$H$10),MAX(0,AK111+AH112-AI112),0)+IF(AND('Debt Setup'!$H$18&lt;&gt;"",'Debt Setup'!$H$18&lt;'Debt Setup'!$H$10),MAX(0,AO111+AL112-AM112),0)+IF(AND('Debt Setup'!$H$19&lt;&gt;"",'Debt Setup'!$H$19&lt;'Debt Setup'!$H$10),MAX(0,AS111+AP112-AQ112),0)+IF(AND('Debt Setup'!$H$20&lt;&gt;"",'Debt Setup'!$H$20&lt;'Debt Setup'!$H$10),MAX(0,AW111+AT112-AU112),0)+IF(AND('Debt Setup'!$H$21&lt;&gt;"",'Debt Setup'!$H$21&lt;'Debt Setup'!$H$10),MAX(0,BA111+AX112-AY112),0))))))</x:f>
      </x:c>
      <x:c r="I112" s="54" t="str">
        <x:f>IF('Debt Setup'!$F$3=0,"",MAX(0,I111+F112-G112-H112))</x:f>
      </x:c>
      <x:c r="J112" s="54" t="str">
        <x:f>IF('Debt Setup'!$F$3=0,"",IF(M111&lt;=0,0,M111*'Debt Setup'!$D$11/100/12))</x:f>
      </x:c>
      <x:c r="K112" s="54" t="str">
        <x:f>IF('Debt Setup'!$F$3=0,"",IF('Debt Setup'!$H$11="",0,MIN('Debt Setup'!$E$11,MAX(0,M111+J112))))</x:f>
      </x:c>
      <x:c r="L112" s="54" t="str">
        <x:f>IF('Debt Setup'!$F$3=0,"",IF('Debt Setup'!$H$11="",0,MIN(MAX(0,M111+J112-K112),MAX(0,'Debt Setup'!$F$5-(G112+K112+O112+S112+W112+AA112+AE112+AI112+AM112+AQ112+AU112+AY112)-(IF(AND('Debt Setup'!$H$10&lt;&gt;"",'Debt Setup'!$H$10&lt;'Debt Setup'!$H$11),MAX(0,I111+F112-G112),0)+IF(AND('Debt Setup'!$H$11&lt;&gt;"",'Debt Setup'!$H$11&lt;'Debt Setup'!$H$11),MAX(0,M111+J112-K112),0)+IF(AND('Debt Setup'!$H$12&lt;&gt;"",'Debt Setup'!$H$12&lt;'Debt Setup'!$H$11),MAX(0,Q111+N112-O112),0)+IF(AND('Debt Setup'!$H$13&lt;&gt;"",'Debt Setup'!$H$13&lt;'Debt Setup'!$H$11),MAX(0,U111+R112-S112),0)+IF(AND('Debt Setup'!$H$14&lt;&gt;"",'Debt Setup'!$H$14&lt;'Debt Setup'!$H$11),MAX(0,Y111+V112-W112),0)+IF(AND('Debt Setup'!$H$15&lt;&gt;"",'Debt Setup'!$H$15&lt;'Debt Setup'!$H$11),MAX(0,AC111+Z112-AA112),0)+IF(AND('Debt Setup'!$H$16&lt;&gt;"",'Debt Setup'!$H$16&lt;'Debt Setup'!$H$11),MAX(0,AG111+AD112-AE112),0)+IF(AND('Debt Setup'!$H$17&lt;&gt;"",'Debt Setup'!$H$17&lt;'Debt Setup'!$H$11),MAX(0,AK111+AH112-AI112),0)+IF(AND('Debt Setup'!$H$18&lt;&gt;"",'Debt Setup'!$H$18&lt;'Debt Setup'!$H$11),MAX(0,AO111+AL112-AM112),0)+IF(AND('Debt Setup'!$H$19&lt;&gt;"",'Debt Setup'!$H$19&lt;'Debt Setup'!$H$11),MAX(0,AS111+AP112-AQ112),0)+IF(AND('Debt Setup'!$H$20&lt;&gt;"",'Debt Setup'!$H$20&lt;'Debt Setup'!$H$11),MAX(0,AW111+AT112-AU112),0)+IF(AND('Debt Setup'!$H$21&lt;&gt;"",'Debt Setup'!$H$21&lt;'Debt Setup'!$H$11),MAX(0,BA111+AX112-AY112),0))))))</x:f>
      </x:c>
      <x:c r="M112" s="54" t="str">
        <x:f>IF('Debt Setup'!$F$3=0,"",MAX(0,M111+J112-K112-L112))</x:f>
      </x:c>
      <x:c r="N112" s="54" t="str">
        <x:f>IF('Debt Setup'!$F$3=0,"",IF(Q111&lt;=0,0,Q111*'Debt Setup'!$D$12/100/12))</x:f>
      </x:c>
      <x:c r="O112" s="54" t="str">
        <x:f>IF('Debt Setup'!$F$3=0,"",IF('Debt Setup'!$H$12="",0,MIN('Debt Setup'!$E$12,MAX(0,Q111+N112))))</x:f>
      </x:c>
      <x:c r="P112" s="54" t="str">
        <x:f>IF('Debt Setup'!$F$3=0,"",IF('Debt Setup'!$H$12="",0,MIN(MAX(0,Q111+N112-O112),MAX(0,'Debt Setup'!$F$5-(G112+K112+O112+S112+W112+AA112+AE112+AI112+AM112+AQ112+AU112+AY112)-(IF(AND('Debt Setup'!$H$10&lt;&gt;"",'Debt Setup'!$H$10&lt;'Debt Setup'!$H$12),MAX(0,I111+F112-G112),0)+IF(AND('Debt Setup'!$H$11&lt;&gt;"",'Debt Setup'!$H$11&lt;'Debt Setup'!$H$12),MAX(0,M111+J112-K112),0)+IF(AND('Debt Setup'!$H$12&lt;&gt;"",'Debt Setup'!$H$12&lt;'Debt Setup'!$H$12),MAX(0,Q111+N112-O112),0)+IF(AND('Debt Setup'!$H$13&lt;&gt;"",'Debt Setup'!$H$13&lt;'Debt Setup'!$H$12),MAX(0,U111+R112-S112),0)+IF(AND('Debt Setup'!$H$14&lt;&gt;"",'Debt Setup'!$H$14&lt;'Debt Setup'!$H$12),MAX(0,Y111+V112-W112),0)+IF(AND('Debt Setup'!$H$15&lt;&gt;"",'Debt Setup'!$H$15&lt;'Debt Setup'!$H$12),MAX(0,AC111+Z112-AA112),0)+IF(AND('Debt Setup'!$H$16&lt;&gt;"",'Debt Setup'!$H$16&lt;'Debt Setup'!$H$12),MAX(0,AG111+AD112-AE112),0)+IF(AND('Debt Setup'!$H$17&lt;&gt;"",'Debt Setup'!$H$17&lt;'Debt Setup'!$H$12),MAX(0,AK111+AH112-AI112),0)+IF(AND('Debt Setup'!$H$18&lt;&gt;"",'Debt Setup'!$H$18&lt;'Debt Setup'!$H$12),MAX(0,AO111+AL112-AM112),0)+IF(AND('Debt Setup'!$H$19&lt;&gt;"",'Debt Setup'!$H$19&lt;'Debt Setup'!$H$12),MAX(0,AS111+AP112-AQ112),0)+IF(AND('Debt Setup'!$H$20&lt;&gt;"",'Debt Setup'!$H$20&lt;'Debt Setup'!$H$12),MAX(0,AW111+AT112-AU112),0)+IF(AND('Debt Setup'!$H$21&lt;&gt;"",'Debt Setup'!$H$21&lt;'Debt Setup'!$H$12),MAX(0,BA111+AX112-AY112),0))))))</x:f>
      </x:c>
      <x:c r="Q112" s="54" t="str">
        <x:f>IF('Debt Setup'!$F$3=0,"",MAX(0,Q111+N112-O112-P112))</x:f>
      </x:c>
      <x:c r="R112" s="54" t="str">
        <x:f>IF('Debt Setup'!$F$3=0,"",IF(U111&lt;=0,0,U111*'Debt Setup'!$D$13/100/12))</x:f>
      </x:c>
      <x:c r="S112" s="54" t="str">
        <x:f>IF('Debt Setup'!$F$3=0,"",IF('Debt Setup'!$H$13="",0,MIN('Debt Setup'!$E$13,MAX(0,U111+R112))))</x:f>
      </x:c>
      <x:c r="T112" s="54" t="str">
        <x:f>IF('Debt Setup'!$F$3=0,"",IF('Debt Setup'!$H$13="",0,MIN(MAX(0,U111+R112-S112),MAX(0,'Debt Setup'!$F$5-(G112+K112+O112+S112+W112+AA112+AE112+AI112+AM112+AQ112+AU112+AY112)-(IF(AND('Debt Setup'!$H$10&lt;&gt;"",'Debt Setup'!$H$10&lt;'Debt Setup'!$H$13),MAX(0,I111+F112-G112),0)+IF(AND('Debt Setup'!$H$11&lt;&gt;"",'Debt Setup'!$H$11&lt;'Debt Setup'!$H$13),MAX(0,M111+J112-K112),0)+IF(AND('Debt Setup'!$H$12&lt;&gt;"",'Debt Setup'!$H$12&lt;'Debt Setup'!$H$13),MAX(0,Q111+N112-O112),0)+IF(AND('Debt Setup'!$H$13&lt;&gt;"",'Debt Setup'!$H$13&lt;'Debt Setup'!$H$13),MAX(0,U111+R112-S112),0)+IF(AND('Debt Setup'!$H$14&lt;&gt;"",'Debt Setup'!$H$14&lt;'Debt Setup'!$H$13),MAX(0,Y111+V112-W112),0)+IF(AND('Debt Setup'!$H$15&lt;&gt;"",'Debt Setup'!$H$15&lt;'Debt Setup'!$H$13),MAX(0,AC111+Z112-AA112),0)+IF(AND('Debt Setup'!$H$16&lt;&gt;"",'Debt Setup'!$H$16&lt;'Debt Setup'!$H$13),MAX(0,AG111+AD112-AE112),0)+IF(AND('Debt Setup'!$H$17&lt;&gt;"",'Debt Setup'!$H$17&lt;'Debt Setup'!$H$13),MAX(0,AK111+AH112-AI112),0)+IF(AND('Debt Setup'!$H$18&lt;&gt;"",'Debt Setup'!$H$18&lt;'Debt Setup'!$H$13),MAX(0,AO111+AL112-AM112),0)+IF(AND('Debt Setup'!$H$19&lt;&gt;"",'Debt Setup'!$H$19&lt;'Debt Setup'!$H$13),MAX(0,AS111+AP112-AQ112),0)+IF(AND('Debt Setup'!$H$20&lt;&gt;"",'Debt Setup'!$H$20&lt;'Debt Setup'!$H$13),MAX(0,AW111+AT112-AU112),0)+IF(AND('Debt Setup'!$H$21&lt;&gt;"",'Debt Setup'!$H$21&lt;'Debt Setup'!$H$13),MAX(0,BA111+AX112-AY112),0))))))</x:f>
      </x:c>
      <x:c r="U112" s="54" t="str">
        <x:f>IF('Debt Setup'!$F$3=0,"",MAX(0,U111+R112-S112-T112))</x:f>
      </x:c>
      <x:c r="V112" s="54" t="str">
        <x:f>IF('Debt Setup'!$F$3=0,"",IF(Y111&lt;=0,0,Y111*'Debt Setup'!$D$14/100/12))</x:f>
      </x:c>
      <x:c r="W112" s="54" t="str">
        <x:f>IF('Debt Setup'!$F$3=0,"",IF('Debt Setup'!$H$14="",0,MIN('Debt Setup'!$E$14,MAX(0,Y111+V112))))</x:f>
      </x:c>
      <x:c r="X112" s="54" t="str">
        <x:f>IF('Debt Setup'!$F$3=0,"",IF('Debt Setup'!$H$14="",0,MIN(MAX(0,Y111+V112-W112),MAX(0,'Debt Setup'!$F$5-(G112+K112+O112+S112+W112+AA112+AE112+AI112+AM112+AQ112+AU112+AY112)-(IF(AND('Debt Setup'!$H$10&lt;&gt;"",'Debt Setup'!$H$10&lt;'Debt Setup'!$H$14),MAX(0,I111+F112-G112),0)+IF(AND('Debt Setup'!$H$11&lt;&gt;"",'Debt Setup'!$H$11&lt;'Debt Setup'!$H$14),MAX(0,M111+J112-K112),0)+IF(AND('Debt Setup'!$H$12&lt;&gt;"",'Debt Setup'!$H$12&lt;'Debt Setup'!$H$14),MAX(0,Q111+N112-O112),0)+IF(AND('Debt Setup'!$H$13&lt;&gt;"",'Debt Setup'!$H$13&lt;'Debt Setup'!$H$14),MAX(0,U111+R112-S112),0)+IF(AND('Debt Setup'!$H$14&lt;&gt;"",'Debt Setup'!$H$14&lt;'Debt Setup'!$H$14),MAX(0,Y111+V112-W112),0)+IF(AND('Debt Setup'!$H$15&lt;&gt;"",'Debt Setup'!$H$15&lt;'Debt Setup'!$H$14),MAX(0,AC111+Z112-AA112),0)+IF(AND('Debt Setup'!$H$16&lt;&gt;"",'Debt Setup'!$H$16&lt;'Debt Setup'!$H$14),MAX(0,AG111+AD112-AE112),0)+IF(AND('Debt Setup'!$H$17&lt;&gt;"",'Debt Setup'!$H$17&lt;'Debt Setup'!$H$14),MAX(0,AK111+AH112-AI112),0)+IF(AND('Debt Setup'!$H$18&lt;&gt;"",'Debt Setup'!$H$18&lt;'Debt Setup'!$H$14),MAX(0,AO111+AL112-AM112),0)+IF(AND('Debt Setup'!$H$19&lt;&gt;"",'Debt Setup'!$H$19&lt;'Debt Setup'!$H$14),MAX(0,AS111+AP112-AQ112),0)+IF(AND('Debt Setup'!$H$20&lt;&gt;"",'Debt Setup'!$H$20&lt;'Debt Setup'!$H$14),MAX(0,AW111+AT112-AU112),0)+IF(AND('Debt Setup'!$H$21&lt;&gt;"",'Debt Setup'!$H$21&lt;'Debt Setup'!$H$14),MAX(0,BA111+AX112-AY112),0))))))</x:f>
      </x:c>
      <x:c r="Y112" s="54" t="str">
        <x:f>IF('Debt Setup'!$F$3=0,"",MAX(0,Y111+V112-W112-X112))</x:f>
      </x:c>
      <x:c r="Z112" s="54" t="str">
        <x:f>IF('Debt Setup'!$F$3=0,"",IF(AC111&lt;=0,0,AC111*'Debt Setup'!$D$15/100/12))</x:f>
      </x:c>
      <x:c r="AA112" s="54" t="str">
        <x:f>IF('Debt Setup'!$F$3=0,"",IF('Debt Setup'!$H$15="",0,MIN('Debt Setup'!$E$15,MAX(0,AC111+Z112))))</x:f>
      </x:c>
      <x:c r="AB112" s="54" t="str">
        <x:f>IF('Debt Setup'!$F$3=0,"",IF('Debt Setup'!$H$15="",0,MIN(MAX(0,AC111+Z112-AA112),MAX(0,'Debt Setup'!$F$5-(G112+K112+O112+S112+W112+AA112+AE112+AI112+AM112+AQ112+AU112+AY112)-(IF(AND('Debt Setup'!$H$10&lt;&gt;"",'Debt Setup'!$H$10&lt;'Debt Setup'!$H$15),MAX(0,I111+F112-G112),0)+IF(AND('Debt Setup'!$H$11&lt;&gt;"",'Debt Setup'!$H$11&lt;'Debt Setup'!$H$15),MAX(0,M111+J112-K112),0)+IF(AND('Debt Setup'!$H$12&lt;&gt;"",'Debt Setup'!$H$12&lt;'Debt Setup'!$H$15),MAX(0,Q111+N112-O112),0)+IF(AND('Debt Setup'!$H$13&lt;&gt;"",'Debt Setup'!$H$13&lt;'Debt Setup'!$H$15),MAX(0,U111+R112-S112),0)+IF(AND('Debt Setup'!$H$14&lt;&gt;"",'Debt Setup'!$H$14&lt;'Debt Setup'!$H$15),MAX(0,Y111+V112-W112),0)+IF(AND('Debt Setup'!$H$15&lt;&gt;"",'Debt Setup'!$H$15&lt;'Debt Setup'!$H$15),MAX(0,AC111+Z112-AA112),0)+IF(AND('Debt Setup'!$H$16&lt;&gt;"",'Debt Setup'!$H$16&lt;'Debt Setup'!$H$15),MAX(0,AG111+AD112-AE112),0)+IF(AND('Debt Setup'!$H$17&lt;&gt;"",'Debt Setup'!$H$17&lt;'Debt Setup'!$H$15),MAX(0,AK111+AH112-AI112),0)+IF(AND('Debt Setup'!$H$18&lt;&gt;"",'Debt Setup'!$H$18&lt;'Debt Setup'!$H$15),MAX(0,AO111+AL112-AM112),0)+IF(AND('Debt Setup'!$H$19&lt;&gt;"",'Debt Setup'!$H$19&lt;'Debt Setup'!$H$15),MAX(0,AS111+AP112-AQ112),0)+IF(AND('Debt Setup'!$H$20&lt;&gt;"",'Debt Setup'!$H$20&lt;'Debt Setup'!$H$15),MAX(0,AW111+AT112-AU112),0)+IF(AND('Debt Setup'!$H$21&lt;&gt;"",'Debt Setup'!$H$21&lt;'Debt Setup'!$H$15),MAX(0,BA111+AX112-AY112),0))))))</x:f>
      </x:c>
      <x:c r="AC112" s="54" t="str">
        <x:f>IF('Debt Setup'!$F$3=0,"",MAX(0,AC111+Z112-AA112-AB112))</x:f>
      </x:c>
      <x:c r="AD112" s="54" t="str">
        <x:f>IF('Debt Setup'!$F$3=0,"",IF(AG111&lt;=0,0,AG111*'Debt Setup'!$D$16/100/12))</x:f>
      </x:c>
      <x:c r="AE112" s="54" t="str">
        <x:f>IF('Debt Setup'!$F$3=0,"",IF('Debt Setup'!$H$16="",0,MIN('Debt Setup'!$E$16,MAX(0,AG111+AD112))))</x:f>
      </x:c>
      <x:c r="AF112" s="54" t="str">
        <x:f>IF('Debt Setup'!$F$3=0,"",IF('Debt Setup'!$H$16="",0,MIN(MAX(0,AG111+AD112-AE112),MAX(0,'Debt Setup'!$F$5-(G112+K112+O112+S112+W112+AA112+AE112+AI112+AM112+AQ112+AU112+AY112)-(IF(AND('Debt Setup'!$H$10&lt;&gt;"",'Debt Setup'!$H$10&lt;'Debt Setup'!$H$16),MAX(0,I111+F112-G112),0)+IF(AND('Debt Setup'!$H$11&lt;&gt;"",'Debt Setup'!$H$11&lt;'Debt Setup'!$H$16),MAX(0,M111+J112-K112),0)+IF(AND('Debt Setup'!$H$12&lt;&gt;"",'Debt Setup'!$H$12&lt;'Debt Setup'!$H$16),MAX(0,Q111+N112-O112),0)+IF(AND('Debt Setup'!$H$13&lt;&gt;"",'Debt Setup'!$H$13&lt;'Debt Setup'!$H$16),MAX(0,U111+R112-S112),0)+IF(AND('Debt Setup'!$H$14&lt;&gt;"",'Debt Setup'!$H$14&lt;'Debt Setup'!$H$16),MAX(0,Y111+V112-W112),0)+IF(AND('Debt Setup'!$H$15&lt;&gt;"",'Debt Setup'!$H$15&lt;'Debt Setup'!$H$16),MAX(0,AC111+Z112-AA112),0)+IF(AND('Debt Setup'!$H$16&lt;&gt;"",'Debt Setup'!$H$16&lt;'Debt Setup'!$H$16),MAX(0,AG111+AD112-AE112),0)+IF(AND('Debt Setup'!$H$17&lt;&gt;"",'Debt Setup'!$H$17&lt;'Debt Setup'!$H$16),MAX(0,AK111+AH112-AI112),0)+IF(AND('Debt Setup'!$H$18&lt;&gt;"",'Debt Setup'!$H$18&lt;'Debt Setup'!$H$16),MAX(0,AO111+AL112-AM112),0)+IF(AND('Debt Setup'!$H$19&lt;&gt;"",'Debt Setup'!$H$19&lt;'Debt Setup'!$H$16),MAX(0,AS111+AP112-AQ112),0)+IF(AND('Debt Setup'!$H$20&lt;&gt;"",'Debt Setup'!$H$20&lt;'Debt Setup'!$H$16),MAX(0,AW111+AT112-AU112),0)+IF(AND('Debt Setup'!$H$21&lt;&gt;"",'Debt Setup'!$H$21&lt;'Debt Setup'!$H$16),MAX(0,BA111+AX112-AY112),0))))))</x:f>
      </x:c>
      <x:c r="AG112" s="54" t="str">
        <x:f>IF('Debt Setup'!$F$3=0,"",MAX(0,AG111+AD112-AE112-AF112))</x:f>
      </x:c>
      <x:c r="AH112" s="54" t="str">
        <x:f>IF('Debt Setup'!$F$3=0,"",IF(AK111&lt;=0,0,AK111*'Debt Setup'!$D$17/100/12))</x:f>
      </x:c>
      <x:c r="AI112" s="54" t="str">
        <x:f>IF('Debt Setup'!$F$3=0,"",IF('Debt Setup'!$H$17="",0,MIN('Debt Setup'!$E$17,MAX(0,AK111+AH112))))</x:f>
      </x:c>
      <x:c r="AJ112" s="54" t="str">
        <x:f>IF('Debt Setup'!$F$3=0,"",IF('Debt Setup'!$H$17="",0,MIN(MAX(0,AK111+AH112-AI112),MAX(0,'Debt Setup'!$F$5-(G112+K112+O112+S112+W112+AA112+AE112+AI112+AM112+AQ112+AU112+AY112)-(IF(AND('Debt Setup'!$H$10&lt;&gt;"",'Debt Setup'!$H$10&lt;'Debt Setup'!$H$17),MAX(0,I111+F112-G112),0)+IF(AND('Debt Setup'!$H$11&lt;&gt;"",'Debt Setup'!$H$11&lt;'Debt Setup'!$H$17),MAX(0,M111+J112-K112),0)+IF(AND('Debt Setup'!$H$12&lt;&gt;"",'Debt Setup'!$H$12&lt;'Debt Setup'!$H$17),MAX(0,Q111+N112-O112),0)+IF(AND('Debt Setup'!$H$13&lt;&gt;"",'Debt Setup'!$H$13&lt;'Debt Setup'!$H$17),MAX(0,U111+R112-S112),0)+IF(AND('Debt Setup'!$H$14&lt;&gt;"",'Debt Setup'!$H$14&lt;'Debt Setup'!$H$17),MAX(0,Y111+V112-W112),0)+IF(AND('Debt Setup'!$H$15&lt;&gt;"",'Debt Setup'!$H$15&lt;'Debt Setup'!$H$17),MAX(0,AC111+Z112-AA112),0)+IF(AND('Debt Setup'!$H$16&lt;&gt;"",'Debt Setup'!$H$16&lt;'Debt Setup'!$H$17),MAX(0,AG111+AD112-AE112),0)+IF(AND('Debt Setup'!$H$17&lt;&gt;"",'Debt Setup'!$H$17&lt;'Debt Setup'!$H$17),MAX(0,AK111+AH112-AI112),0)+IF(AND('Debt Setup'!$H$18&lt;&gt;"",'Debt Setup'!$H$18&lt;'Debt Setup'!$H$17),MAX(0,AO111+AL112-AM112),0)+IF(AND('Debt Setup'!$H$19&lt;&gt;"",'Debt Setup'!$H$19&lt;'Debt Setup'!$H$17),MAX(0,AS111+AP112-AQ112),0)+IF(AND('Debt Setup'!$H$20&lt;&gt;"",'Debt Setup'!$H$20&lt;'Debt Setup'!$H$17),MAX(0,AW111+AT112-AU112),0)+IF(AND('Debt Setup'!$H$21&lt;&gt;"",'Debt Setup'!$H$21&lt;'Debt Setup'!$H$17),MAX(0,BA111+AX112-AY112),0))))))</x:f>
      </x:c>
      <x:c r="AK112" s="54" t="str">
        <x:f>IF('Debt Setup'!$F$3=0,"",MAX(0,AK111+AH112-AI112-AJ112))</x:f>
      </x:c>
      <x:c r="AL112" s="54" t="str">
        <x:f>IF('Debt Setup'!$F$3=0,"",IF(AO111&lt;=0,0,AO111*'Debt Setup'!$D$18/100/12))</x:f>
      </x:c>
      <x:c r="AM112" s="54" t="str">
        <x:f>IF('Debt Setup'!$F$3=0,"",IF('Debt Setup'!$H$18="",0,MIN('Debt Setup'!$E$18,MAX(0,AO111+AL112))))</x:f>
      </x:c>
      <x:c r="AN112" s="54" t="str">
        <x:f>IF('Debt Setup'!$F$3=0,"",IF('Debt Setup'!$H$18="",0,MIN(MAX(0,AO111+AL112-AM112),MAX(0,'Debt Setup'!$F$5-(G112+K112+O112+S112+W112+AA112+AE112+AI112+AM112+AQ112+AU112+AY112)-(IF(AND('Debt Setup'!$H$10&lt;&gt;"",'Debt Setup'!$H$10&lt;'Debt Setup'!$H$18),MAX(0,I111+F112-G112),0)+IF(AND('Debt Setup'!$H$11&lt;&gt;"",'Debt Setup'!$H$11&lt;'Debt Setup'!$H$18),MAX(0,M111+J112-K112),0)+IF(AND('Debt Setup'!$H$12&lt;&gt;"",'Debt Setup'!$H$12&lt;'Debt Setup'!$H$18),MAX(0,Q111+N112-O112),0)+IF(AND('Debt Setup'!$H$13&lt;&gt;"",'Debt Setup'!$H$13&lt;'Debt Setup'!$H$18),MAX(0,U111+R112-S112),0)+IF(AND('Debt Setup'!$H$14&lt;&gt;"",'Debt Setup'!$H$14&lt;'Debt Setup'!$H$18),MAX(0,Y111+V112-W112),0)+IF(AND('Debt Setup'!$H$15&lt;&gt;"",'Debt Setup'!$H$15&lt;'Debt Setup'!$H$18),MAX(0,AC111+Z112-AA112),0)+IF(AND('Debt Setup'!$H$16&lt;&gt;"",'Debt Setup'!$H$16&lt;'Debt Setup'!$H$18),MAX(0,AG111+AD112-AE112),0)+IF(AND('Debt Setup'!$H$17&lt;&gt;"",'Debt Setup'!$H$17&lt;'Debt Setup'!$H$18),MAX(0,AK111+AH112-AI112),0)+IF(AND('Debt Setup'!$H$18&lt;&gt;"",'Debt Setup'!$H$18&lt;'Debt Setup'!$H$18),MAX(0,AO111+AL112-AM112),0)+IF(AND('Debt Setup'!$H$19&lt;&gt;"",'Debt Setup'!$H$19&lt;'Debt Setup'!$H$18),MAX(0,AS111+AP112-AQ112),0)+IF(AND('Debt Setup'!$H$20&lt;&gt;"",'Debt Setup'!$H$20&lt;'Debt Setup'!$H$18),MAX(0,AW111+AT112-AU112),0)+IF(AND('Debt Setup'!$H$21&lt;&gt;"",'Debt Setup'!$H$21&lt;'Debt Setup'!$H$18),MAX(0,BA111+AX112-AY112),0))))))</x:f>
      </x:c>
      <x:c r="AO112" s="54" t="str">
        <x:f>IF('Debt Setup'!$F$3=0,"",MAX(0,AO111+AL112-AM112-AN112))</x:f>
      </x:c>
      <x:c r="AP112" s="54" t="str">
        <x:f>IF('Debt Setup'!$F$3=0,"",IF(AS111&lt;=0,0,AS111*'Debt Setup'!$D$19/100/12))</x:f>
      </x:c>
      <x:c r="AQ112" s="54" t="str">
        <x:f>IF('Debt Setup'!$F$3=0,"",IF('Debt Setup'!$H$19="",0,MIN('Debt Setup'!$E$19,MAX(0,AS111+AP112))))</x:f>
      </x:c>
      <x:c r="AR112" s="54" t="str">
        <x:f>IF('Debt Setup'!$F$3=0,"",IF('Debt Setup'!$H$19="",0,MIN(MAX(0,AS111+AP112-AQ112),MAX(0,'Debt Setup'!$F$5-(G112+K112+O112+S112+W112+AA112+AE112+AI112+AM112+AQ112+AU112+AY112)-(IF(AND('Debt Setup'!$H$10&lt;&gt;"",'Debt Setup'!$H$10&lt;'Debt Setup'!$H$19),MAX(0,I111+F112-G112),0)+IF(AND('Debt Setup'!$H$11&lt;&gt;"",'Debt Setup'!$H$11&lt;'Debt Setup'!$H$19),MAX(0,M111+J112-K112),0)+IF(AND('Debt Setup'!$H$12&lt;&gt;"",'Debt Setup'!$H$12&lt;'Debt Setup'!$H$19),MAX(0,Q111+N112-O112),0)+IF(AND('Debt Setup'!$H$13&lt;&gt;"",'Debt Setup'!$H$13&lt;'Debt Setup'!$H$19),MAX(0,U111+R112-S112),0)+IF(AND('Debt Setup'!$H$14&lt;&gt;"",'Debt Setup'!$H$14&lt;'Debt Setup'!$H$19),MAX(0,Y111+V112-W112),0)+IF(AND('Debt Setup'!$H$15&lt;&gt;"",'Debt Setup'!$H$15&lt;'Debt Setup'!$H$19),MAX(0,AC111+Z112-AA112),0)+IF(AND('Debt Setup'!$H$16&lt;&gt;"",'Debt Setup'!$H$16&lt;'Debt Setup'!$H$19),MAX(0,AG111+AD112-AE112),0)+IF(AND('Debt Setup'!$H$17&lt;&gt;"",'Debt Setup'!$H$17&lt;'Debt Setup'!$H$19),MAX(0,AK111+AH112-AI112),0)+IF(AND('Debt Setup'!$H$18&lt;&gt;"",'Debt Setup'!$H$18&lt;'Debt Setup'!$H$19),MAX(0,AO111+AL112-AM112),0)+IF(AND('Debt Setup'!$H$19&lt;&gt;"",'Debt Setup'!$H$19&lt;'Debt Setup'!$H$19),MAX(0,AS111+AP112-AQ112),0)+IF(AND('Debt Setup'!$H$20&lt;&gt;"",'Debt Setup'!$H$20&lt;'Debt Setup'!$H$19),MAX(0,AW111+AT112-AU112),0)+IF(AND('Debt Setup'!$H$21&lt;&gt;"",'Debt Setup'!$H$21&lt;'Debt Setup'!$H$19),MAX(0,BA111+AX112-AY112),0))))))</x:f>
      </x:c>
      <x:c r="AS112" s="54" t="str">
        <x:f>IF('Debt Setup'!$F$3=0,"",MAX(0,AS111+AP112-AQ112-AR112))</x:f>
      </x:c>
      <x:c r="AT112" s="54" t="str">
        <x:f>IF('Debt Setup'!$F$3=0,"",IF(AW111&lt;=0,0,AW111*'Debt Setup'!$D$20/100/12))</x:f>
      </x:c>
      <x:c r="AU112" s="54" t="str">
        <x:f>IF('Debt Setup'!$F$3=0,"",IF('Debt Setup'!$H$20="",0,MIN('Debt Setup'!$E$20,MAX(0,AW111+AT112))))</x:f>
      </x:c>
      <x:c r="AV112" s="54" t="str">
        <x:f>IF('Debt Setup'!$F$3=0,"",IF('Debt Setup'!$H$20="",0,MIN(MAX(0,AW111+AT112-AU112),MAX(0,'Debt Setup'!$F$5-(G112+K112+O112+S112+W112+AA112+AE112+AI112+AM112+AQ112+AU112+AY112)-(IF(AND('Debt Setup'!$H$10&lt;&gt;"",'Debt Setup'!$H$10&lt;'Debt Setup'!$H$20),MAX(0,I111+F112-G112),0)+IF(AND('Debt Setup'!$H$11&lt;&gt;"",'Debt Setup'!$H$11&lt;'Debt Setup'!$H$20),MAX(0,M111+J112-K112),0)+IF(AND('Debt Setup'!$H$12&lt;&gt;"",'Debt Setup'!$H$12&lt;'Debt Setup'!$H$20),MAX(0,Q111+N112-O112),0)+IF(AND('Debt Setup'!$H$13&lt;&gt;"",'Debt Setup'!$H$13&lt;'Debt Setup'!$H$20),MAX(0,U111+R112-S112),0)+IF(AND('Debt Setup'!$H$14&lt;&gt;"",'Debt Setup'!$H$14&lt;'Debt Setup'!$H$20),MAX(0,Y111+V112-W112),0)+IF(AND('Debt Setup'!$H$15&lt;&gt;"",'Debt Setup'!$H$15&lt;'Debt Setup'!$H$20),MAX(0,AC111+Z112-AA112),0)+IF(AND('Debt Setup'!$H$16&lt;&gt;"",'Debt Setup'!$H$16&lt;'Debt Setup'!$H$20),MAX(0,AG111+AD112-AE112),0)+IF(AND('Debt Setup'!$H$17&lt;&gt;"",'Debt Setup'!$H$17&lt;'Debt Setup'!$H$20),MAX(0,AK111+AH112-AI112),0)+IF(AND('Debt Setup'!$H$18&lt;&gt;"",'Debt Setup'!$H$18&lt;'Debt Setup'!$H$20),MAX(0,AO111+AL112-AM112),0)+IF(AND('Debt Setup'!$H$19&lt;&gt;"",'Debt Setup'!$H$19&lt;'Debt Setup'!$H$20),MAX(0,AS111+AP112-AQ112),0)+IF(AND('Debt Setup'!$H$20&lt;&gt;"",'Debt Setup'!$H$20&lt;'Debt Setup'!$H$20),MAX(0,AW111+AT112-AU112),0)+IF(AND('Debt Setup'!$H$21&lt;&gt;"",'Debt Setup'!$H$21&lt;'Debt Setup'!$H$20),MAX(0,BA111+AX112-AY112),0))))))</x:f>
      </x:c>
      <x:c r="AW112" s="54" t="str">
        <x:f>IF('Debt Setup'!$F$3=0,"",MAX(0,AW111+AT112-AU112-AV112))</x:f>
      </x:c>
      <x:c r="AX112" s="54" t="str">
        <x:f>IF('Debt Setup'!$F$3=0,"",IF(BA111&lt;=0,0,BA111*'Debt Setup'!$D$21/100/12))</x:f>
      </x:c>
      <x:c r="AY112" s="54" t="str">
        <x:f>IF('Debt Setup'!$F$3=0,"",IF('Debt Setup'!$H$21="",0,MIN('Debt Setup'!$E$21,MAX(0,BA111+AX112))))</x:f>
      </x:c>
      <x:c r="AZ112" s="54" t="str">
        <x:f>IF('Debt Setup'!$F$3=0,"",IF('Debt Setup'!$H$21="",0,MIN(MAX(0,BA111+AX112-AY112),MAX(0,'Debt Setup'!$F$5-(G112+K112+O112+S112+W112+AA112+AE112+AI112+AM112+AQ112+AU112+AY112)-(IF(AND('Debt Setup'!$H$10&lt;&gt;"",'Debt Setup'!$H$10&lt;'Debt Setup'!$H$21),MAX(0,I111+F112-G112),0)+IF(AND('Debt Setup'!$H$11&lt;&gt;"",'Debt Setup'!$H$11&lt;'Debt Setup'!$H$21),MAX(0,M111+J112-K112),0)+IF(AND('Debt Setup'!$H$12&lt;&gt;"",'Debt Setup'!$H$12&lt;'Debt Setup'!$H$21),MAX(0,Q111+N112-O112),0)+IF(AND('Debt Setup'!$H$13&lt;&gt;"",'Debt Setup'!$H$13&lt;'Debt Setup'!$H$21),MAX(0,U111+R112-S112),0)+IF(AND('Debt Setup'!$H$14&lt;&gt;"",'Debt Setup'!$H$14&lt;'Debt Setup'!$H$21),MAX(0,Y111+V112-W112),0)+IF(AND('Debt Setup'!$H$15&lt;&gt;"",'Debt Setup'!$H$15&lt;'Debt Setup'!$H$21),MAX(0,AC111+Z112-AA112),0)+IF(AND('Debt Setup'!$H$16&lt;&gt;"",'Debt Setup'!$H$16&lt;'Debt Setup'!$H$21),MAX(0,AG111+AD112-AE112),0)+IF(AND('Debt Setup'!$H$17&lt;&gt;"",'Debt Setup'!$H$17&lt;'Debt Setup'!$H$21),MAX(0,AK111+AH112-AI112),0)+IF(AND('Debt Setup'!$H$18&lt;&gt;"",'Debt Setup'!$H$18&lt;'Debt Setup'!$H$21),MAX(0,AO111+AL112-AM112),0)+IF(AND('Debt Setup'!$H$19&lt;&gt;"",'Debt Setup'!$H$19&lt;'Debt Setup'!$H$21),MAX(0,AS111+AP112-AQ112),0)+IF(AND('Debt Setup'!$H$20&lt;&gt;"",'Debt Setup'!$H$20&lt;'Debt Setup'!$H$21),MAX(0,AW111+AT112-AU112),0)+IF(AND('Debt Setup'!$H$21&lt;&gt;"",'Debt Setup'!$H$21&lt;'Debt Setup'!$H$21),MAX(0,BA111+AX112-AY112),0))))))</x:f>
      </x:c>
      <x:c r="BA112" s="54" t="str">
        <x:f>IF('Debt Setup'!$F$3=0,"",MAX(0,BA111+AX112-AY112-AZ112))</x:f>
      </x:c>
    </x:row>
    <x:row r="113">
      <x:c r="A113" t="n">
        <x:v>108</x:v>
      </x:c>
      <x:c r="B113" s="86" t="str">
        <x:f>IF('Debt Setup'!$F$3=0,"",DATE(YEAR('Debt Setup'!$B$6),MONTH('Debt Setup'!$B$6)+A113-1,1))</x:f>
      </x:c>
      <x:c r="C113" s="54" t="str">
        <x:f>IF('Debt Setup'!$F$3=0,"",I113+M113+Q113+U113+Y113+AC113+AG113+AK113+AO113+AS113+AW113+BA113)</x:f>
      </x:c>
      <x:c r="D113" s="54" t="str">
        <x:f>IF('Debt Setup'!$F$3=0,"",G113+H113+K113+L113+O113+P113+S113+T113+W113+X113+AA113+AB113+AE113+AF113+AI113+AJ113+AM113+AN113+AQ113+AR113+AU113+AV113+AY113+AZ113)</x:f>
      </x:c>
      <x:c r="E113" s="54" t="str">
        <x:f>IF('Debt Setup'!$F$3=0,"",F113+J113+N113+R113+V113+Z113+AD113+AH113+AL113+AP113+AT113+AX113)</x:f>
      </x:c>
      <x:c r="F113" s="54" t="str">
        <x:f>IF('Debt Setup'!$F$3=0,"",IF(I112&lt;=0,0,I112*'Debt Setup'!$D$10/100/12))</x:f>
      </x:c>
      <x:c r="G113" s="54" t="str">
        <x:f>IF('Debt Setup'!$F$3=0,"",IF('Debt Setup'!$H$10="",0,MIN('Debt Setup'!$E$10,MAX(0,I112+F113))))</x:f>
      </x:c>
      <x:c r="H113" s="54" t="str">
        <x:f>IF('Debt Setup'!$F$3=0,"",IF('Debt Setup'!$H$10="",0,MIN(MAX(0,I112+F113-G113),MAX(0,'Debt Setup'!$F$5-(G113+K113+O113+S113+W113+AA113+AE113+AI113+AM113+AQ113+AU113+AY113)-(IF(AND('Debt Setup'!$H$10&lt;&gt;"",'Debt Setup'!$H$10&lt;'Debt Setup'!$H$10),MAX(0,I112+F113-G113),0)+IF(AND('Debt Setup'!$H$11&lt;&gt;"",'Debt Setup'!$H$11&lt;'Debt Setup'!$H$10),MAX(0,M112+J113-K113),0)+IF(AND('Debt Setup'!$H$12&lt;&gt;"",'Debt Setup'!$H$12&lt;'Debt Setup'!$H$10),MAX(0,Q112+N113-O113),0)+IF(AND('Debt Setup'!$H$13&lt;&gt;"",'Debt Setup'!$H$13&lt;'Debt Setup'!$H$10),MAX(0,U112+R113-S113),0)+IF(AND('Debt Setup'!$H$14&lt;&gt;"",'Debt Setup'!$H$14&lt;'Debt Setup'!$H$10),MAX(0,Y112+V113-W113),0)+IF(AND('Debt Setup'!$H$15&lt;&gt;"",'Debt Setup'!$H$15&lt;'Debt Setup'!$H$10),MAX(0,AC112+Z113-AA113),0)+IF(AND('Debt Setup'!$H$16&lt;&gt;"",'Debt Setup'!$H$16&lt;'Debt Setup'!$H$10),MAX(0,AG112+AD113-AE113),0)+IF(AND('Debt Setup'!$H$17&lt;&gt;"",'Debt Setup'!$H$17&lt;'Debt Setup'!$H$10),MAX(0,AK112+AH113-AI113),0)+IF(AND('Debt Setup'!$H$18&lt;&gt;"",'Debt Setup'!$H$18&lt;'Debt Setup'!$H$10),MAX(0,AO112+AL113-AM113),0)+IF(AND('Debt Setup'!$H$19&lt;&gt;"",'Debt Setup'!$H$19&lt;'Debt Setup'!$H$10),MAX(0,AS112+AP113-AQ113),0)+IF(AND('Debt Setup'!$H$20&lt;&gt;"",'Debt Setup'!$H$20&lt;'Debt Setup'!$H$10),MAX(0,AW112+AT113-AU113),0)+IF(AND('Debt Setup'!$H$21&lt;&gt;"",'Debt Setup'!$H$21&lt;'Debt Setup'!$H$10),MAX(0,BA112+AX113-AY113),0))))))</x:f>
      </x:c>
      <x:c r="I113" s="54" t="str">
        <x:f>IF('Debt Setup'!$F$3=0,"",MAX(0,I112+F113-G113-H113))</x:f>
      </x:c>
      <x:c r="J113" s="54" t="str">
        <x:f>IF('Debt Setup'!$F$3=0,"",IF(M112&lt;=0,0,M112*'Debt Setup'!$D$11/100/12))</x:f>
      </x:c>
      <x:c r="K113" s="54" t="str">
        <x:f>IF('Debt Setup'!$F$3=0,"",IF('Debt Setup'!$H$11="",0,MIN('Debt Setup'!$E$11,MAX(0,M112+J113))))</x:f>
      </x:c>
      <x:c r="L113" s="54" t="str">
        <x:f>IF('Debt Setup'!$F$3=0,"",IF('Debt Setup'!$H$11="",0,MIN(MAX(0,M112+J113-K113),MAX(0,'Debt Setup'!$F$5-(G113+K113+O113+S113+W113+AA113+AE113+AI113+AM113+AQ113+AU113+AY113)-(IF(AND('Debt Setup'!$H$10&lt;&gt;"",'Debt Setup'!$H$10&lt;'Debt Setup'!$H$11),MAX(0,I112+F113-G113),0)+IF(AND('Debt Setup'!$H$11&lt;&gt;"",'Debt Setup'!$H$11&lt;'Debt Setup'!$H$11),MAX(0,M112+J113-K113),0)+IF(AND('Debt Setup'!$H$12&lt;&gt;"",'Debt Setup'!$H$12&lt;'Debt Setup'!$H$11),MAX(0,Q112+N113-O113),0)+IF(AND('Debt Setup'!$H$13&lt;&gt;"",'Debt Setup'!$H$13&lt;'Debt Setup'!$H$11),MAX(0,U112+R113-S113),0)+IF(AND('Debt Setup'!$H$14&lt;&gt;"",'Debt Setup'!$H$14&lt;'Debt Setup'!$H$11),MAX(0,Y112+V113-W113),0)+IF(AND('Debt Setup'!$H$15&lt;&gt;"",'Debt Setup'!$H$15&lt;'Debt Setup'!$H$11),MAX(0,AC112+Z113-AA113),0)+IF(AND('Debt Setup'!$H$16&lt;&gt;"",'Debt Setup'!$H$16&lt;'Debt Setup'!$H$11),MAX(0,AG112+AD113-AE113),0)+IF(AND('Debt Setup'!$H$17&lt;&gt;"",'Debt Setup'!$H$17&lt;'Debt Setup'!$H$11),MAX(0,AK112+AH113-AI113),0)+IF(AND('Debt Setup'!$H$18&lt;&gt;"",'Debt Setup'!$H$18&lt;'Debt Setup'!$H$11),MAX(0,AO112+AL113-AM113),0)+IF(AND('Debt Setup'!$H$19&lt;&gt;"",'Debt Setup'!$H$19&lt;'Debt Setup'!$H$11),MAX(0,AS112+AP113-AQ113),0)+IF(AND('Debt Setup'!$H$20&lt;&gt;"",'Debt Setup'!$H$20&lt;'Debt Setup'!$H$11),MAX(0,AW112+AT113-AU113),0)+IF(AND('Debt Setup'!$H$21&lt;&gt;"",'Debt Setup'!$H$21&lt;'Debt Setup'!$H$11),MAX(0,BA112+AX113-AY113),0))))))</x:f>
      </x:c>
      <x:c r="M113" s="54" t="str">
        <x:f>IF('Debt Setup'!$F$3=0,"",MAX(0,M112+J113-K113-L113))</x:f>
      </x:c>
      <x:c r="N113" s="54" t="str">
        <x:f>IF('Debt Setup'!$F$3=0,"",IF(Q112&lt;=0,0,Q112*'Debt Setup'!$D$12/100/12))</x:f>
      </x:c>
      <x:c r="O113" s="54" t="str">
        <x:f>IF('Debt Setup'!$F$3=0,"",IF('Debt Setup'!$H$12="",0,MIN('Debt Setup'!$E$12,MAX(0,Q112+N113))))</x:f>
      </x:c>
      <x:c r="P113" s="54" t="str">
        <x:f>IF('Debt Setup'!$F$3=0,"",IF('Debt Setup'!$H$12="",0,MIN(MAX(0,Q112+N113-O113),MAX(0,'Debt Setup'!$F$5-(G113+K113+O113+S113+W113+AA113+AE113+AI113+AM113+AQ113+AU113+AY113)-(IF(AND('Debt Setup'!$H$10&lt;&gt;"",'Debt Setup'!$H$10&lt;'Debt Setup'!$H$12),MAX(0,I112+F113-G113),0)+IF(AND('Debt Setup'!$H$11&lt;&gt;"",'Debt Setup'!$H$11&lt;'Debt Setup'!$H$12),MAX(0,M112+J113-K113),0)+IF(AND('Debt Setup'!$H$12&lt;&gt;"",'Debt Setup'!$H$12&lt;'Debt Setup'!$H$12),MAX(0,Q112+N113-O113),0)+IF(AND('Debt Setup'!$H$13&lt;&gt;"",'Debt Setup'!$H$13&lt;'Debt Setup'!$H$12),MAX(0,U112+R113-S113),0)+IF(AND('Debt Setup'!$H$14&lt;&gt;"",'Debt Setup'!$H$14&lt;'Debt Setup'!$H$12),MAX(0,Y112+V113-W113),0)+IF(AND('Debt Setup'!$H$15&lt;&gt;"",'Debt Setup'!$H$15&lt;'Debt Setup'!$H$12),MAX(0,AC112+Z113-AA113),0)+IF(AND('Debt Setup'!$H$16&lt;&gt;"",'Debt Setup'!$H$16&lt;'Debt Setup'!$H$12),MAX(0,AG112+AD113-AE113),0)+IF(AND('Debt Setup'!$H$17&lt;&gt;"",'Debt Setup'!$H$17&lt;'Debt Setup'!$H$12),MAX(0,AK112+AH113-AI113),0)+IF(AND('Debt Setup'!$H$18&lt;&gt;"",'Debt Setup'!$H$18&lt;'Debt Setup'!$H$12),MAX(0,AO112+AL113-AM113),0)+IF(AND('Debt Setup'!$H$19&lt;&gt;"",'Debt Setup'!$H$19&lt;'Debt Setup'!$H$12),MAX(0,AS112+AP113-AQ113),0)+IF(AND('Debt Setup'!$H$20&lt;&gt;"",'Debt Setup'!$H$20&lt;'Debt Setup'!$H$12),MAX(0,AW112+AT113-AU113),0)+IF(AND('Debt Setup'!$H$21&lt;&gt;"",'Debt Setup'!$H$21&lt;'Debt Setup'!$H$12),MAX(0,BA112+AX113-AY113),0))))))</x:f>
      </x:c>
      <x:c r="Q113" s="54" t="str">
        <x:f>IF('Debt Setup'!$F$3=0,"",MAX(0,Q112+N113-O113-P113))</x:f>
      </x:c>
      <x:c r="R113" s="54" t="str">
        <x:f>IF('Debt Setup'!$F$3=0,"",IF(U112&lt;=0,0,U112*'Debt Setup'!$D$13/100/12))</x:f>
      </x:c>
      <x:c r="S113" s="54" t="str">
        <x:f>IF('Debt Setup'!$F$3=0,"",IF('Debt Setup'!$H$13="",0,MIN('Debt Setup'!$E$13,MAX(0,U112+R113))))</x:f>
      </x:c>
      <x:c r="T113" s="54" t="str">
        <x:f>IF('Debt Setup'!$F$3=0,"",IF('Debt Setup'!$H$13="",0,MIN(MAX(0,U112+R113-S113),MAX(0,'Debt Setup'!$F$5-(G113+K113+O113+S113+W113+AA113+AE113+AI113+AM113+AQ113+AU113+AY113)-(IF(AND('Debt Setup'!$H$10&lt;&gt;"",'Debt Setup'!$H$10&lt;'Debt Setup'!$H$13),MAX(0,I112+F113-G113),0)+IF(AND('Debt Setup'!$H$11&lt;&gt;"",'Debt Setup'!$H$11&lt;'Debt Setup'!$H$13),MAX(0,M112+J113-K113),0)+IF(AND('Debt Setup'!$H$12&lt;&gt;"",'Debt Setup'!$H$12&lt;'Debt Setup'!$H$13),MAX(0,Q112+N113-O113),0)+IF(AND('Debt Setup'!$H$13&lt;&gt;"",'Debt Setup'!$H$13&lt;'Debt Setup'!$H$13),MAX(0,U112+R113-S113),0)+IF(AND('Debt Setup'!$H$14&lt;&gt;"",'Debt Setup'!$H$14&lt;'Debt Setup'!$H$13),MAX(0,Y112+V113-W113),0)+IF(AND('Debt Setup'!$H$15&lt;&gt;"",'Debt Setup'!$H$15&lt;'Debt Setup'!$H$13),MAX(0,AC112+Z113-AA113),0)+IF(AND('Debt Setup'!$H$16&lt;&gt;"",'Debt Setup'!$H$16&lt;'Debt Setup'!$H$13),MAX(0,AG112+AD113-AE113),0)+IF(AND('Debt Setup'!$H$17&lt;&gt;"",'Debt Setup'!$H$17&lt;'Debt Setup'!$H$13),MAX(0,AK112+AH113-AI113),0)+IF(AND('Debt Setup'!$H$18&lt;&gt;"",'Debt Setup'!$H$18&lt;'Debt Setup'!$H$13),MAX(0,AO112+AL113-AM113),0)+IF(AND('Debt Setup'!$H$19&lt;&gt;"",'Debt Setup'!$H$19&lt;'Debt Setup'!$H$13),MAX(0,AS112+AP113-AQ113),0)+IF(AND('Debt Setup'!$H$20&lt;&gt;"",'Debt Setup'!$H$20&lt;'Debt Setup'!$H$13),MAX(0,AW112+AT113-AU113),0)+IF(AND('Debt Setup'!$H$21&lt;&gt;"",'Debt Setup'!$H$21&lt;'Debt Setup'!$H$13),MAX(0,BA112+AX113-AY113),0))))))</x:f>
      </x:c>
      <x:c r="U113" s="54" t="str">
        <x:f>IF('Debt Setup'!$F$3=0,"",MAX(0,U112+R113-S113-T113))</x:f>
      </x:c>
      <x:c r="V113" s="54" t="str">
        <x:f>IF('Debt Setup'!$F$3=0,"",IF(Y112&lt;=0,0,Y112*'Debt Setup'!$D$14/100/12))</x:f>
      </x:c>
      <x:c r="W113" s="54" t="str">
        <x:f>IF('Debt Setup'!$F$3=0,"",IF('Debt Setup'!$H$14="",0,MIN('Debt Setup'!$E$14,MAX(0,Y112+V113))))</x:f>
      </x:c>
      <x:c r="X113" s="54" t="str">
        <x:f>IF('Debt Setup'!$F$3=0,"",IF('Debt Setup'!$H$14="",0,MIN(MAX(0,Y112+V113-W113),MAX(0,'Debt Setup'!$F$5-(G113+K113+O113+S113+W113+AA113+AE113+AI113+AM113+AQ113+AU113+AY113)-(IF(AND('Debt Setup'!$H$10&lt;&gt;"",'Debt Setup'!$H$10&lt;'Debt Setup'!$H$14),MAX(0,I112+F113-G113),0)+IF(AND('Debt Setup'!$H$11&lt;&gt;"",'Debt Setup'!$H$11&lt;'Debt Setup'!$H$14),MAX(0,M112+J113-K113),0)+IF(AND('Debt Setup'!$H$12&lt;&gt;"",'Debt Setup'!$H$12&lt;'Debt Setup'!$H$14),MAX(0,Q112+N113-O113),0)+IF(AND('Debt Setup'!$H$13&lt;&gt;"",'Debt Setup'!$H$13&lt;'Debt Setup'!$H$14),MAX(0,U112+R113-S113),0)+IF(AND('Debt Setup'!$H$14&lt;&gt;"",'Debt Setup'!$H$14&lt;'Debt Setup'!$H$14),MAX(0,Y112+V113-W113),0)+IF(AND('Debt Setup'!$H$15&lt;&gt;"",'Debt Setup'!$H$15&lt;'Debt Setup'!$H$14),MAX(0,AC112+Z113-AA113),0)+IF(AND('Debt Setup'!$H$16&lt;&gt;"",'Debt Setup'!$H$16&lt;'Debt Setup'!$H$14),MAX(0,AG112+AD113-AE113),0)+IF(AND('Debt Setup'!$H$17&lt;&gt;"",'Debt Setup'!$H$17&lt;'Debt Setup'!$H$14),MAX(0,AK112+AH113-AI113),0)+IF(AND('Debt Setup'!$H$18&lt;&gt;"",'Debt Setup'!$H$18&lt;'Debt Setup'!$H$14),MAX(0,AO112+AL113-AM113),0)+IF(AND('Debt Setup'!$H$19&lt;&gt;"",'Debt Setup'!$H$19&lt;'Debt Setup'!$H$14),MAX(0,AS112+AP113-AQ113),0)+IF(AND('Debt Setup'!$H$20&lt;&gt;"",'Debt Setup'!$H$20&lt;'Debt Setup'!$H$14),MAX(0,AW112+AT113-AU113),0)+IF(AND('Debt Setup'!$H$21&lt;&gt;"",'Debt Setup'!$H$21&lt;'Debt Setup'!$H$14),MAX(0,BA112+AX113-AY113),0))))))</x:f>
      </x:c>
      <x:c r="Y113" s="54" t="str">
        <x:f>IF('Debt Setup'!$F$3=0,"",MAX(0,Y112+V113-W113-X113))</x:f>
      </x:c>
      <x:c r="Z113" s="54" t="str">
        <x:f>IF('Debt Setup'!$F$3=0,"",IF(AC112&lt;=0,0,AC112*'Debt Setup'!$D$15/100/12))</x:f>
      </x:c>
      <x:c r="AA113" s="54" t="str">
        <x:f>IF('Debt Setup'!$F$3=0,"",IF('Debt Setup'!$H$15="",0,MIN('Debt Setup'!$E$15,MAX(0,AC112+Z113))))</x:f>
      </x:c>
      <x:c r="AB113" s="54" t="str">
        <x:f>IF('Debt Setup'!$F$3=0,"",IF('Debt Setup'!$H$15="",0,MIN(MAX(0,AC112+Z113-AA113),MAX(0,'Debt Setup'!$F$5-(G113+K113+O113+S113+W113+AA113+AE113+AI113+AM113+AQ113+AU113+AY113)-(IF(AND('Debt Setup'!$H$10&lt;&gt;"",'Debt Setup'!$H$10&lt;'Debt Setup'!$H$15),MAX(0,I112+F113-G113),0)+IF(AND('Debt Setup'!$H$11&lt;&gt;"",'Debt Setup'!$H$11&lt;'Debt Setup'!$H$15),MAX(0,M112+J113-K113),0)+IF(AND('Debt Setup'!$H$12&lt;&gt;"",'Debt Setup'!$H$12&lt;'Debt Setup'!$H$15),MAX(0,Q112+N113-O113),0)+IF(AND('Debt Setup'!$H$13&lt;&gt;"",'Debt Setup'!$H$13&lt;'Debt Setup'!$H$15),MAX(0,U112+R113-S113),0)+IF(AND('Debt Setup'!$H$14&lt;&gt;"",'Debt Setup'!$H$14&lt;'Debt Setup'!$H$15),MAX(0,Y112+V113-W113),0)+IF(AND('Debt Setup'!$H$15&lt;&gt;"",'Debt Setup'!$H$15&lt;'Debt Setup'!$H$15),MAX(0,AC112+Z113-AA113),0)+IF(AND('Debt Setup'!$H$16&lt;&gt;"",'Debt Setup'!$H$16&lt;'Debt Setup'!$H$15),MAX(0,AG112+AD113-AE113),0)+IF(AND('Debt Setup'!$H$17&lt;&gt;"",'Debt Setup'!$H$17&lt;'Debt Setup'!$H$15),MAX(0,AK112+AH113-AI113),0)+IF(AND('Debt Setup'!$H$18&lt;&gt;"",'Debt Setup'!$H$18&lt;'Debt Setup'!$H$15),MAX(0,AO112+AL113-AM113),0)+IF(AND('Debt Setup'!$H$19&lt;&gt;"",'Debt Setup'!$H$19&lt;'Debt Setup'!$H$15),MAX(0,AS112+AP113-AQ113),0)+IF(AND('Debt Setup'!$H$20&lt;&gt;"",'Debt Setup'!$H$20&lt;'Debt Setup'!$H$15),MAX(0,AW112+AT113-AU113),0)+IF(AND('Debt Setup'!$H$21&lt;&gt;"",'Debt Setup'!$H$21&lt;'Debt Setup'!$H$15),MAX(0,BA112+AX113-AY113),0))))))</x:f>
      </x:c>
      <x:c r="AC113" s="54" t="str">
        <x:f>IF('Debt Setup'!$F$3=0,"",MAX(0,AC112+Z113-AA113-AB113))</x:f>
      </x:c>
      <x:c r="AD113" s="54" t="str">
        <x:f>IF('Debt Setup'!$F$3=0,"",IF(AG112&lt;=0,0,AG112*'Debt Setup'!$D$16/100/12))</x:f>
      </x:c>
      <x:c r="AE113" s="54" t="str">
        <x:f>IF('Debt Setup'!$F$3=0,"",IF('Debt Setup'!$H$16="",0,MIN('Debt Setup'!$E$16,MAX(0,AG112+AD113))))</x:f>
      </x:c>
      <x:c r="AF113" s="54" t="str">
        <x:f>IF('Debt Setup'!$F$3=0,"",IF('Debt Setup'!$H$16="",0,MIN(MAX(0,AG112+AD113-AE113),MAX(0,'Debt Setup'!$F$5-(G113+K113+O113+S113+W113+AA113+AE113+AI113+AM113+AQ113+AU113+AY113)-(IF(AND('Debt Setup'!$H$10&lt;&gt;"",'Debt Setup'!$H$10&lt;'Debt Setup'!$H$16),MAX(0,I112+F113-G113),0)+IF(AND('Debt Setup'!$H$11&lt;&gt;"",'Debt Setup'!$H$11&lt;'Debt Setup'!$H$16),MAX(0,M112+J113-K113),0)+IF(AND('Debt Setup'!$H$12&lt;&gt;"",'Debt Setup'!$H$12&lt;'Debt Setup'!$H$16),MAX(0,Q112+N113-O113),0)+IF(AND('Debt Setup'!$H$13&lt;&gt;"",'Debt Setup'!$H$13&lt;'Debt Setup'!$H$16),MAX(0,U112+R113-S113),0)+IF(AND('Debt Setup'!$H$14&lt;&gt;"",'Debt Setup'!$H$14&lt;'Debt Setup'!$H$16),MAX(0,Y112+V113-W113),0)+IF(AND('Debt Setup'!$H$15&lt;&gt;"",'Debt Setup'!$H$15&lt;'Debt Setup'!$H$16),MAX(0,AC112+Z113-AA113),0)+IF(AND('Debt Setup'!$H$16&lt;&gt;"",'Debt Setup'!$H$16&lt;'Debt Setup'!$H$16),MAX(0,AG112+AD113-AE113),0)+IF(AND('Debt Setup'!$H$17&lt;&gt;"",'Debt Setup'!$H$17&lt;'Debt Setup'!$H$16),MAX(0,AK112+AH113-AI113),0)+IF(AND('Debt Setup'!$H$18&lt;&gt;"",'Debt Setup'!$H$18&lt;'Debt Setup'!$H$16),MAX(0,AO112+AL113-AM113),0)+IF(AND('Debt Setup'!$H$19&lt;&gt;"",'Debt Setup'!$H$19&lt;'Debt Setup'!$H$16),MAX(0,AS112+AP113-AQ113),0)+IF(AND('Debt Setup'!$H$20&lt;&gt;"",'Debt Setup'!$H$20&lt;'Debt Setup'!$H$16),MAX(0,AW112+AT113-AU113),0)+IF(AND('Debt Setup'!$H$21&lt;&gt;"",'Debt Setup'!$H$21&lt;'Debt Setup'!$H$16),MAX(0,BA112+AX113-AY113),0))))))</x:f>
      </x:c>
      <x:c r="AG113" s="54" t="str">
        <x:f>IF('Debt Setup'!$F$3=0,"",MAX(0,AG112+AD113-AE113-AF113))</x:f>
      </x:c>
      <x:c r="AH113" s="54" t="str">
        <x:f>IF('Debt Setup'!$F$3=0,"",IF(AK112&lt;=0,0,AK112*'Debt Setup'!$D$17/100/12))</x:f>
      </x:c>
      <x:c r="AI113" s="54" t="str">
        <x:f>IF('Debt Setup'!$F$3=0,"",IF('Debt Setup'!$H$17="",0,MIN('Debt Setup'!$E$17,MAX(0,AK112+AH113))))</x:f>
      </x:c>
      <x:c r="AJ113" s="54" t="str">
        <x:f>IF('Debt Setup'!$F$3=0,"",IF('Debt Setup'!$H$17="",0,MIN(MAX(0,AK112+AH113-AI113),MAX(0,'Debt Setup'!$F$5-(G113+K113+O113+S113+W113+AA113+AE113+AI113+AM113+AQ113+AU113+AY113)-(IF(AND('Debt Setup'!$H$10&lt;&gt;"",'Debt Setup'!$H$10&lt;'Debt Setup'!$H$17),MAX(0,I112+F113-G113),0)+IF(AND('Debt Setup'!$H$11&lt;&gt;"",'Debt Setup'!$H$11&lt;'Debt Setup'!$H$17),MAX(0,M112+J113-K113),0)+IF(AND('Debt Setup'!$H$12&lt;&gt;"",'Debt Setup'!$H$12&lt;'Debt Setup'!$H$17),MAX(0,Q112+N113-O113),0)+IF(AND('Debt Setup'!$H$13&lt;&gt;"",'Debt Setup'!$H$13&lt;'Debt Setup'!$H$17),MAX(0,U112+R113-S113),0)+IF(AND('Debt Setup'!$H$14&lt;&gt;"",'Debt Setup'!$H$14&lt;'Debt Setup'!$H$17),MAX(0,Y112+V113-W113),0)+IF(AND('Debt Setup'!$H$15&lt;&gt;"",'Debt Setup'!$H$15&lt;'Debt Setup'!$H$17),MAX(0,AC112+Z113-AA113),0)+IF(AND('Debt Setup'!$H$16&lt;&gt;"",'Debt Setup'!$H$16&lt;'Debt Setup'!$H$17),MAX(0,AG112+AD113-AE113),0)+IF(AND('Debt Setup'!$H$17&lt;&gt;"",'Debt Setup'!$H$17&lt;'Debt Setup'!$H$17),MAX(0,AK112+AH113-AI113),0)+IF(AND('Debt Setup'!$H$18&lt;&gt;"",'Debt Setup'!$H$18&lt;'Debt Setup'!$H$17),MAX(0,AO112+AL113-AM113),0)+IF(AND('Debt Setup'!$H$19&lt;&gt;"",'Debt Setup'!$H$19&lt;'Debt Setup'!$H$17),MAX(0,AS112+AP113-AQ113),0)+IF(AND('Debt Setup'!$H$20&lt;&gt;"",'Debt Setup'!$H$20&lt;'Debt Setup'!$H$17),MAX(0,AW112+AT113-AU113),0)+IF(AND('Debt Setup'!$H$21&lt;&gt;"",'Debt Setup'!$H$21&lt;'Debt Setup'!$H$17),MAX(0,BA112+AX113-AY113),0))))))</x:f>
      </x:c>
      <x:c r="AK113" s="54" t="str">
        <x:f>IF('Debt Setup'!$F$3=0,"",MAX(0,AK112+AH113-AI113-AJ113))</x:f>
      </x:c>
      <x:c r="AL113" s="54" t="str">
        <x:f>IF('Debt Setup'!$F$3=0,"",IF(AO112&lt;=0,0,AO112*'Debt Setup'!$D$18/100/12))</x:f>
      </x:c>
      <x:c r="AM113" s="54" t="str">
        <x:f>IF('Debt Setup'!$F$3=0,"",IF('Debt Setup'!$H$18="",0,MIN('Debt Setup'!$E$18,MAX(0,AO112+AL113))))</x:f>
      </x:c>
      <x:c r="AN113" s="54" t="str">
        <x:f>IF('Debt Setup'!$F$3=0,"",IF('Debt Setup'!$H$18="",0,MIN(MAX(0,AO112+AL113-AM113),MAX(0,'Debt Setup'!$F$5-(G113+K113+O113+S113+W113+AA113+AE113+AI113+AM113+AQ113+AU113+AY113)-(IF(AND('Debt Setup'!$H$10&lt;&gt;"",'Debt Setup'!$H$10&lt;'Debt Setup'!$H$18),MAX(0,I112+F113-G113),0)+IF(AND('Debt Setup'!$H$11&lt;&gt;"",'Debt Setup'!$H$11&lt;'Debt Setup'!$H$18),MAX(0,M112+J113-K113),0)+IF(AND('Debt Setup'!$H$12&lt;&gt;"",'Debt Setup'!$H$12&lt;'Debt Setup'!$H$18),MAX(0,Q112+N113-O113),0)+IF(AND('Debt Setup'!$H$13&lt;&gt;"",'Debt Setup'!$H$13&lt;'Debt Setup'!$H$18),MAX(0,U112+R113-S113),0)+IF(AND('Debt Setup'!$H$14&lt;&gt;"",'Debt Setup'!$H$14&lt;'Debt Setup'!$H$18),MAX(0,Y112+V113-W113),0)+IF(AND('Debt Setup'!$H$15&lt;&gt;"",'Debt Setup'!$H$15&lt;'Debt Setup'!$H$18),MAX(0,AC112+Z113-AA113),0)+IF(AND('Debt Setup'!$H$16&lt;&gt;"",'Debt Setup'!$H$16&lt;'Debt Setup'!$H$18),MAX(0,AG112+AD113-AE113),0)+IF(AND('Debt Setup'!$H$17&lt;&gt;"",'Debt Setup'!$H$17&lt;'Debt Setup'!$H$18),MAX(0,AK112+AH113-AI113),0)+IF(AND('Debt Setup'!$H$18&lt;&gt;"",'Debt Setup'!$H$18&lt;'Debt Setup'!$H$18),MAX(0,AO112+AL113-AM113),0)+IF(AND('Debt Setup'!$H$19&lt;&gt;"",'Debt Setup'!$H$19&lt;'Debt Setup'!$H$18),MAX(0,AS112+AP113-AQ113),0)+IF(AND('Debt Setup'!$H$20&lt;&gt;"",'Debt Setup'!$H$20&lt;'Debt Setup'!$H$18),MAX(0,AW112+AT113-AU113),0)+IF(AND('Debt Setup'!$H$21&lt;&gt;"",'Debt Setup'!$H$21&lt;'Debt Setup'!$H$18),MAX(0,BA112+AX113-AY113),0))))))</x:f>
      </x:c>
      <x:c r="AO113" s="54" t="str">
        <x:f>IF('Debt Setup'!$F$3=0,"",MAX(0,AO112+AL113-AM113-AN113))</x:f>
      </x:c>
      <x:c r="AP113" s="54" t="str">
        <x:f>IF('Debt Setup'!$F$3=0,"",IF(AS112&lt;=0,0,AS112*'Debt Setup'!$D$19/100/12))</x:f>
      </x:c>
      <x:c r="AQ113" s="54" t="str">
        <x:f>IF('Debt Setup'!$F$3=0,"",IF('Debt Setup'!$H$19="",0,MIN('Debt Setup'!$E$19,MAX(0,AS112+AP113))))</x:f>
      </x:c>
      <x:c r="AR113" s="54" t="str">
        <x:f>IF('Debt Setup'!$F$3=0,"",IF('Debt Setup'!$H$19="",0,MIN(MAX(0,AS112+AP113-AQ113),MAX(0,'Debt Setup'!$F$5-(G113+K113+O113+S113+W113+AA113+AE113+AI113+AM113+AQ113+AU113+AY113)-(IF(AND('Debt Setup'!$H$10&lt;&gt;"",'Debt Setup'!$H$10&lt;'Debt Setup'!$H$19),MAX(0,I112+F113-G113),0)+IF(AND('Debt Setup'!$H$11&lt;&gt;"",'Debt Setup'!$H$11&lt;'Debt Setup'!$H$19),MAX(0,M112+J113-K113),0)+IF(AND('Debt Setup'!$H$12&lt;&gt;"",'Debt Setup'!$H$12&lt;'Debt Setup'!$H$19),MAX(0,Q112+N113-O113),0)+IF(AND('Debt Setup'!$H$13&lt;&gt;"",'Debt Setup'!$H$13&lt;'Debt Setup'!$H$19),MAX(0,U112+R113-S113),0)+IF(AND('Debt Setup'!$H$14&lt;&gt;"",'Debt Setup'!$H$14&lt;'Debt Setup'!$H$19),MAX(0,Y112+V113-W113),0)+IF(AND('Debt Setup'!$H$15&lt;&gt;"",'Debt Setup'!$H$15&lt;'Debt Setup'!$H$19),MAX(0,AC112+Z113-AA113),0)+IF(AND('Debt Setup'!$H$16&lt;&gt;"",'Debt Setup'!$H$16&lt;'Debt Setup'!$H$19),MAX(0,AG112+AD113-AE113),0)+IF(AND('Debt Setup'!$H$17&lt;&gt;"",'Debt Setup'!$H$17&lt;'Debt Setup'!$H$19),MAX(0,AK112+AH113-AI113),0)+IF(AND('Debt Setup'!$H$18&lt;&gt;"",'Debt Setup'!$H$18&lt;'Debt Setup'!$H$19),MAX(0,AO112+AL113-AM113),0)+IF(AND('Debt Setup'!$H$19&lt;&gt;"",'Debt Setup'!$H$19&lt;'Debt Setup'!$H$19),MAX(0,AS112+AP113-AQ113),0)+IF(AND('Debt Setup'!$H$20&lt;&gt;"",'Debt Setup'!$H$20&lt;'Debt Setup'!$H$19),MAX(0,AW112+AT113-AU113),0)+IF(AND('Debt Setup'!$H$21&lt;&gt;"",'Debt Setup'!$H$21&lt;'Debt Setup'!$H$19),MAX(0,BA112+AX113-AY113),0))))))</x:f>
      </x:c>
      <x:c r="AS113" s="54" t="str">
        <x:f>IF('Debt Setup'!$F$3=0,"",MAX(0,AS112+AP113-AQ113-AR113))</x:f>
      </x:c>
      <x:c r="AT113" s="54" t="str">
        <x:f>IF('Debt Setup'!$F$3=0,"",IF(AW112&lt;=0,0,AW112*'Debt Setup'!$D$20/100/12))</x:f>
      </x:c>
      <x:c r="AU113" s="54" t="str">
        <x:f>IF('Debt Setup'!$F$3=0,"",IF('Debt Setup'!$H$20="",0,MIN('Debt Setup'!$E$20,MAX(0,AW112+AT113))))</x:f>
      </x:c>
      <x:c r="AV113" s="54" t="str">
        <x:f>IF('Debt Setup'!$F$3=0,"",IF('Debt Setup'!$H$20="",0,MIN(MAX(0,AW112+AT113-AU113),MAX(0,'Debt Setup'!$F$5-(G113+K113+O113+S113+W113+AA113+AE113+AI113+AM113+AQ113+AU113+AY113)-(IF(AND('Debt Setup'!$H$10&lt;&gt;"",'Debt Setup'!$H$10&lt;'Debt Setup'!$H$20),MAX(0,I112+F113-G113),0)+IF(AND('Debt Setup'!$H$11&lt;&gt;"",'Debt Setup'!$H$11&lt;'Debt Setup'!$H$20),MAX(0,M112+J113-K113),0)+IF(AND('Debt Setup'!$H$12&lt;&gt;"",'Debt Setup'!$H$12&lt;'Debt Setup'!$H$20),MAX(0,Q112+N113-O113),0)+IF(AND('Debt Setup'!$H$13&lt;&gt;"",'Debt Setup'!$H$13&lt;'Debt Setup'!$H$20),MAX(0,U112+R113-S113),0)+IF(AND('Debt Setup'!$H$14&lt;&gt;"",'Debt Setup'!$H$14&lt;'Debt Setup'!$H$20),MAX(0,Y112+V113-W113),0)+IF(AND('Debt Setup'!$H$15&lt;&gt;"",'Debt Setup'!$H$15&lt;'Debt Setup'!$H$20),MAX(0,AC112+Z113-AA113),0)+IF(AND('Debt Setup'!$H$16&lt;&gt;"",'Debt Setup'!$H$16&lt;'Debt Setup'!$H$20),MAX(0,AG112+AD113-AE113),0)+IF(AND('Debt Setup'!$H$17&lt;&gt;"",'Debt Setup'!$H$17&lt;'Debt Setup'!$H$20),MAX(0,AK112+AH113-AI113),0)+IF(AND('Debt Setup'!$H$18&lt;&gt;"",'Debt Setup'!$H$18&lt;'Debt Setup'!$H$20),MAX(0,AO112+AL113-AM113),0)+IF(AND('Debt Setup'!$H$19&lt;&gt;"",'Debt Setup'!$H$19&lt;'Debt Setup'!$H$20),MAX(0,AS112+AP113-AQ113),0)+IF(AND('Debt Setup'!$H$20&lt;&gt;"",'Debt Setup'!$H$20&lt;'Debt Setup'!$H$20),MAX(0,AW112+AT113-AU113),0)+IF(AND('Debt Setup'!$H$21&lt;&gt;"",'Debt Setup'!$H$21&lt;'Debt Setup'!$H$20),MAX(0,BA112+AX113-AY113),0))))))</x:f>
      </x:c>
      <x:c r="AW113" s="54" t="str">
        <x:f>IF('Debt Setup'!$F$3=0,"",MAX(0,AW112+AT113-AU113-AV113))</x:f>
      </x:c>
      <x:c r="AX113" s="54" t="str">
        <x:f>IF('Debt Setup'!$F$3=0,"",IF(BA112&lt;=0,0,BA112*'Debt Setup'!$D$21/100/12))</x:f>
      </x:c>
      <x:c r="AY113" s="54" t="str">
        <x:f>IF('Debt Setup'!$F$3=0,"",IF('Debt Setup'!$H$21="",0,MIN('Debt Setup'!$E$21,MAX(0,BA112+AX113))))</x:f>
      </x:c>
      <x:c r="AZ113" s="54" t="str">
        <x:f>IF('Debt Setup'!$F$3=0,"",IF('Debt Setup'!$H$21="",0,MIN(MAX(0,BA112+AX113-AY113),MAX(0,'Debt Setup'!$F$5-(G113+K113+O113+S113+W113+AA113+AE113+AI113+AM113+AQ113+AU113+AY113)-(IF(AND('Debt Setup'!$H$10&lt;&gt;"",'Debt Setup'!$H$10&lt;'Debt Setup'!$H$21),MAX(0,I112+F113-G113),0)+IF(AND('Debt Setup'!$H$11&lt;&gt;"",'Debt Setup'!$H$11&lt;'Debt Setup'!$H$21),MAX(0,M112+J113-K113),0)+IF(AND('Debt Setup'!$H$12&lt;&gt;"",'Debt Setup'!$H$12&lt;'Debt Setup'!$H$21),MAX(0,Q112+N113-O113),0)+IF(AND('Debt Setup'!$H$13&lt;&gt;"",'Debt Setup'!$H$13&lt;'Debt Setup'!$H$21),MAX(0,U112+R113-S113),0)+IF(AND('Debt Setup'!$H$14&lt;&gt;"",'Debt Setup'!$H$14&lt;'Debt Setup'!$H$21),MAX(0,Y112+V113-W113),0)+IF(AND('Debt Setup'!$H$15&lt;&gt;"",'Debt Setup'!$H$15&lt;'Debt Setup'!$H$21),MAX(0,AC112+Z113-AA113),0)+IF(AND('Debt Setup'!$H$16&lt;&gt;"",'Debt Setup'!$H$16&lt;'Debt Setup'!$H$21),MAX(0,AG112+AD113-AE113),0)+IF(AND('Debt Setup'!$H$17&lt;&gt;"",'Debt Setup'!$H$17&lt;'Debt Setup'!$H$21),MAX(0,AK112+AH113-AI113),0)+IF(AND('Debt Setup'!$H$18&lt;&gt;"",'Debt Setup'!$H$18&lt;'Debt Setup'!$H$21),MAX(0,AO112+AL113-AM113),0)+IF(AND('Debt Setup'!$H$19&lt;&gt;"",'Debt Setup'!$H$19&lt;'Debt Setup'!$H$21),MAX(0,AS112+AP113-AQ113),0)+IF(AND('Debt Setup'!$H$20&lt;&gt;"",'Debt Setup'!$H$20&lt;'Debt Setup'!$H$21),MAX(0,AW112+AT113-AU113),0)+IF(AND('Debt Setup'!$H$21&lt;&gt;"",'Debt Setup'!$H$21&lt;'Debt Setup'!$H$21),MAX(0,BA112+AX113-AY113),0))))))</x:f>
      </x:c>
      <x:c r="BA113" s="54" t="str">
        <x:f>IF('Debt Setup'!$F$3=0,"",MAX(0,BA112+AX113-AY113-AZ113))</x:f>
      </x:c>
    </x:row>
    <x:row r="114">
      <x:c r="A114" t="n">
        <x:v>109</x:v>
      </x:c>
      <x:c r="B114" s="86" t="str">
        <x:f>IF('Debt Setup'!$F$3=0,"",DATE(YEAR('Debt Setup'!$B$6),MONTH('Debt Setup'!$B$6)+A114-1,1))</x:f>
      </x:c>
      <x:c r="C114" s="54" t="str">
        <x:f>IF('Debt Setup'!$F$3=0,"",I114+M114+Q114+U114+Y114+AC114+AG114+AK114+AO114+AS114+AW114+BA114)</x:f>
      </x:c>
      <x:c r="D114" s="54" t="str">
        <x:f>IF('Debt Setup'!$F$3=0,"",G114+H114+K114+L114+O114+P114+S114+T114+W114+X114+AA114+AB114+AE114+AF114+AI114+AJ114+AM114+AN114+AQ114+AR114+AU114+AV114+AY114+AZ114)</x:f>
      </x:c>
      <x:c r="E114" s="54" t="str">
        <x:f>IF('Debt Setup'!$F$3=0,"",F114+J114+N114+R114+V114+Z114+AD114+AH114+AL114+AP114+AT114+AX114)</x:f>
      </x:c>
      <x:c r="F114" s="54" t="str">
        <x:f>IF('Debt Setup'!$F$3=0,"",IF(I113&lt;=0,0,I113*'Debt Setup'!$D$10/100/12))</x:f>
      </x:c>
      <x:c r="G114" s="54" t="str">
        <x:f>IF('Debt Setup'!$F$3=0,"",IF('Debt Setup'!$H$10="",0,MIN('Debt Setup'!$E$10,MAX(0,I113+F114))))</x:f>
      </x:c>
      <x:c r="H114" s="54" t="str">
        <x:f>IF('Debt Setup'!$F$3=0,"",IF('Debt Setup'!$H$10="",0,MIN(MAX(0,I113+F114-G114),MAX(0,'Debt Setup'!$F$5-(G114+K114+O114+S114+W114+AA114+AE114+AI114+AM114+AQ114+AU114+AY114)-(IF(AND('Debt Setup'!$H$10&lt;&gt;"",'Debt Setup'!$H$10&lt;'Debt Setup'!$H$10),MAX(0,I113+F114-G114),0)+IF(AND('Debt Setup'!$H$11&lt;&gt;"",'Debt Setup'!$H$11&lt;'Debt Setup'!$H$10),MAX(0,M113+J114-K114),0)+IF(AND('Debt Setup'!$H$12&lt;&gt;"",'Debt Setup'!$H$12&lt;'Debt Setup'!$H$10),MAX(0,Q113+N114-O114),0)+IF(AND('Debt Setup'!$H$13&lt;&gt;"",'Debt Setup'!$H$13&lt;'Debt Setup'!$H$10),MAX(0,U113+R114-S114),0)+IF(AND('Debt Setup'!$H$14&lt;&gt;"",'Debt Setup'!$H$14&lt;'Debt Setup'!$H$10),MAX(0,Y113+V114-W114),0)+IF(AND('Debt Setup'!$H$15&lt;&gt;"",'Debt Setup'!$H$15&lt;'Debt Setup'!$H$10),MAX(0,AC113+Z114-AA114),0)+IF(AND('Debt Setup'!$H$16&lt;&gt;"",'Debt Setup'!$H$16&lt;'Debt Setup'!$H$10),MAX(0,AG113+AD114-AE114),0)+IF(AND('Debt Setup'!$H$17&lt;&gt;"",'Debt Setup'!$H$17&lt;'Debt Setup'!$H$10),MAX(0,AK113+AH114-AI114),0)+IF(AND('Debt Setup'!$H$18&lt;&gt;"",'Debt Setup'!$H$18&lt;'Debt Setup'!$H$10),MAX(0,AO113+AL114-AM114),0)+IF(AND('Debt Setup'!$H$19&lt;&gt;"",'Debt Setup'!$H$19&lt;'Debt Setup'!$H$10),MAX(0,AS113+AP114-AQ114),0)+IF(AND('Debt Setup'!$H$20&lt;&gt;"",'Debt Setup'!$H$20&lt;'Debt Setup'!$H$10),MAX(0,AW113+AT114-AU114),0)+IF(AND('Debt Setup'!$H$21&lt;&gt;"",'Debt Setup'!$H$21&lt;'Debt Setup'!$H$10),MAX(0,BA113+AX114-AY114),0))))))</x:f>
      </x:c>
      <x:c r="I114" s="54" t="str">
        <x:f>IF('Debt Setup'!$F$3=0,"",MAX(0,I113+F114-G114-H114))</x:f>
      </x:c>
      <x:c r="J114" s="54" t="str">
        <x:f>IF('Debt Setup'!$F$3=0,"",IF(M113&lt;=0,0,M113*'Debt Setup'!$D$11/100/12))</x:f>
      </x:c>
      <x:c r="K114" s="54" t="str">
        <x:f>IF('Debt Setup'!$F$3=0,"",IF('Debt Setup'!$H$11="",0,MIN('Debt Setup'!$E$11,MAX(0,M113+J114))))</x:f>
      </x:c>
      <x:c r="L114" s="54" t="str">
        <x:f>IF('Debt Setup'!$F$3=0,"",IF('Debt Setup'!$H$11="",0,MIN(MAX(0,M113+J114-K114),MAX(0,'Debt Setup'!$F$5-(G114+K114+O114+S114+W114+AA114+AE114+AI114+AM114+AQ114+AU114+AY114)-(IF(AND('Debt Setup'!$H$10&lt;&gt;"",'Debt Setup'!$H$10&lt;'Debt Setup'!$H$11),MAX(0,I113+F114-G114),0)+IF(AND('Debt Setup'!$H$11&lt;&gt;"",'Debt Setup'!$H$11&lt;'Debt Setup'!$H$11),MAX(0,M113+J114-K114),0)+IF(AND('Debt Setup'!$H$12&lt;&gt;"",'Debt Setup'!$H$12&lt;'Debt Setup'!$H$11),MAX(0,Q113+N114-O114),0)+IF(AND('Debt Setup'!$H$13&lt;&gt;"",'Debt Setup'!$H$13&lt;'Debt Setup'!$H$11),MAX(0,U113+R114-S114),0)+IF(AND('Debt Setup'!$H$14&lt;&gt;"",'Debt Setup'!$H$14&lt;'Debt Setup'!$H$11),MAX(0,Y113+V114-W114),0)+IF(AND('Debt Setup'!$H$15&lt;&gt;"",'Debt Setup'!$H$15&lt;'Debt Setup'!$H$11),MAX(0,AC113+Z114-AA114),0)+IF(AND('Debt Setup'!$H$16&lt;&gt;"",'Debt Setup'!$H$16&lt;'Debt Setup'!$H$11),MAX(0,AG113+AD114-AE114),0)+IF(AND('Debt Setup'!$H$17&lt;&gt;"",'Debt Setup'!$H$17&lt;'Debt Setup'!$H$11),MAX(0,AK113+AH114-AI114),0)+IF(AND('Debt Setup'!$H$18&lt;&gt;"",'Debt Setup'!$H$18&lt;'Debt Setup'!$H$11),MAX(0,AO113+AL114-AM114),0)+IF(AND('Debt Setup'!$H$19&lt;&gt;"",'Debt Setup'!$H$19&lt;'Debt Setup'!$H$11),MAX(0,AS113+AP114-AQ114),0)+IF(AND('Debt Setup'!$H$20&lt;&gt;"",'Debt Setup'!$H$20&lt;'Debt Setup'!$H$11),MAX(0,AW113+AT114-AU114),0)+IF(AND('Debt Setup'!$H$21&lt;&gt;"",'Debt Setup'!$H$21&lt;'Debt Setup'!$H$11),MAX(0,BA113+AX114-AY114),0))))))</x:f>
      </x:c>
      <x:c r="M114" s="54" t="str">
        <x:f>IF('Debt Setup'!$F$3=0,"",MAX(0,M113+J114-K114-L114))</x:f>
      </x:c>
      <x:c r="N114" s="54" t="str">
        <x:f>IF('Debt Setup'!$F$3=0,"",IF(Q113&lt;=0,0,Q113*'Debt Setup'!$D$12/100/12))</x:f>
      </x:c>
      <x:c r="O114" s="54" t="str">
        <x:f>IF('Debt Setup'!$F$3=0,"",IF('Debt Setup'!$H$12="",0,MIN('Debt Setup'!$E$12,MAX(0,Q113+N114))))</x:f>
      </x:c>
      <x:c r="P114" s="54" t="str">
        <x:f>IF('Debt Setup'!$F$3=0,"",IF('Debt Setup'!$H$12="",0,MIN(MAX(0,Q113+N114-O114),MAX(0,'Debt Setup'!$F$5-(G114+K114+O114+S114+W114+AA114+AE114+AI114+AM114+AQ114+AU114+AY114)-(IF(AND('Debt Setup'!$H$10&lt;&gt;"",'Debt Setup'!$H$10&lt;'Debt Setup'!$H$12),MAX(0,I113+F114-G114),0)+IF(AND('Debt Setup'!$H$11&lt;&gt;"",'Debt Setup'!$H$11&lt;'Debt Setup'!$H$12),MAX(0,M113+J114-K114),0)+IF(AND('Debt Setup'!$H$12&lt;&gt;"",'Debt Setup'!$H$12&lt;'Debt Setup'!$H$12),MAX(0,Q113+N114-O114),0)+IF(AND('Debt Setup'!$H$13&lt;&gt;"",'Debt Setup'!$H$13&lt;'Debt Setup'!$H$12),MAX(0,U113+R114-S114),0)+IF(AND('Debt Setup'!$H$14&lt;&gt;"",'Debt Setup'!$H$14&lt;'Debt Setup'!$H$12),MAX(0,Y113+V114-W114),0)+IF(AND('Debt Setup'!$H$15&lt;&gt;"",'Debt Setup'!$H$15&lt;'Debt Setup'!$H$12),MAX(0,AC113+Z114-AA114),0)+IF(AND('Debt Setup'!$H$16&lt;&gt;"",'Debt Setup'!$H$16&lt;'Debt Setup'!$H$12),MAX(0,AG113+AD114-AE114),0)+IF(AND('Debt Setup'!$H$17&lt;&gt;"",'Debt Setup'!$H$17&lt;'Debt Setup'!$H$12),MAX(0,AK113+AH114-AI114),0)+IF(AND('Debt Setup'!$H$18&lt;&gt;"",'Debt Setup'!$H$18&lt;'Debt Setup'!$H$12),MAX(0,AO113+AL114-AM114),0)+IF(AND('Debt Setup'!$H$19&lt;&gt;"",'Debt Setup'!$H$19&lt;'Debt Setup'!$H$12),MAX(0,AS113+AP114-AQ114),0)+IF(AND('Debt Setup'!$H$20&lt;&gt;"",'Debt Setup'!$H$20&lt;'Debt Setup'!$H$12),MAX(0,AW113+AT114-AU114),0)+IF(AND('Debt Setup'!$H$21&lt;&gt;"",'Debt Setup'!$H$21&lt;'Debt Setup'!$H$12),MAX(0,BA113+AX114-AY114),0))))))</x:f>
      </x:c>
      <x:c r="Q114" s="54" t="str">
        <x:f>IF('Debt Setup'!$F$3=0,"",MAX(0,Q113+N114-O114-P114))</x:f>
      </x:c>
      <x:c r="R114" s="54" t="str">
        <x:f>IF('Debt Setup'!$F$3=0,"",IF(U113&lt;=0,0,U113*'Debt Setup'!$D$13/100/12))</x:f>
      </x:c>
      <x:c r="S114" s="54" t="str">
        <x:f>IF('Debt Setup'!$F$3=0,"",IF('Debt Setup'!$H$13="",0,MIN('Debt Setup'!$E$13,MAX(0,U113+R114))))</x:f>
      </x:c>
      <x:c r="T114" s="54" t="str">
        <x:f>IF('Debt Setup'!$F$3=0,"",IF('Debt Setup'!$H$13="",0,MIN(MAX(0,U113+R114-S114),MAX(0,'Debt Setup'!$F$5-(G114+K114+O114+S114+W114+AA114+AE114+AI114+AM114+AQ114+AU114+AY114)-(IF(AND('Debt Setup'!$H$10&lt;&gt;"",'Debt Setup'!$H$10&lt;'Debt Setup'!$H$13),MAX(0,I113+F114-G114),0)+IF(AND('Debt Setup'!$H$11&lt;&gt;"",'Debt Setup'!$H$11&lt;'Debt Setup'!$H$13),MAX(0,M113+J114-K114),0)+IF(AND('Debt Setup'!$H$12&lt;&gt;"",'Debt Setup'!$H$12&lt;'Debt Setup'!$H$13),MAX(0,Q113+N114-O114),0)+IF(AND('Debt Setup'!$H$13&lt;&gt;"",'Debt Setup'!$H$13&lt;'Debt Setup'!$H$13),MAX(0,U113+R114-S114),0)+IF(AND('Debt Setup'!$H$14&lt;&gt;"",'Debt Setup'!$H$14&lt;'Debt Setup'!$H$13),MAX(0,Y113+V114-W114),0)+IF(AND('Debt Setup'!$H$15&lt;&gt;"",'Debt Setup'!$H$15&lt;'Debt Setup'!$H$13),MAX(0,AC113+Z114-AA114),0)+IF(AND('Debt Setup'!$H$16&lt;&gt;"",'Debt Setup'!$H$16&lt;'Debt Setup'!$H$13),MAX(0,AG113+AD114-AE114),0)+IF(AND('Debt Setup'!$H$17&lt;&gt;"",'Debt Setup'!$H$17&lt;'Debt Setup'!$H$13),MAX(0,AK113+AH114-AI114),0)+IF(AND('Debt Setup'!$H$18&lt;&gt;"",'Debt Setup'!$H$18&lt;'Debt Setup'!$H$13),MAX(0,AO113+AL114-AM114),0)+IF(AND('Debt Setup'!$H$19&lt;&gt;"",'Debt Setup'!$H$19&lt;'Debt Setup'!$H$13),MAX(0,AS113+AP114-AQ114),0)+IF(AND('Debt Setup'!$H$20&lt;&gt;"",'Debt Setup'!$H$20&lt;'Debt Setup'!$H$13),MAX(0,AW113+AT114-AU114),0)+IF(AND('Debt Setup'!$H$21&lt;&gt;"",'Debt Setup'!$H$21&lt;'Debt Setup'!$H$13),MAX(0,BA113+AX114-AY114),0))))))</x:f>
      </x:c>
      <x:c r="U114" s="54" t="str">
        <x:f>IF('Debt Setup'!$F$3=0,"",MAX(0,U113+R114-S114-T114))</x:f>
      </x:c>
      <x:c r="V114" s="54" t="str">
        <x:f>IF('Debt Setup'!$F$3=0,"",IF(Y113&lt;=0,0,Y113*'Debt Setup'!$D$14/100/12))</x:f>
      </x:c>
      <x:c r="W114" s="54" t="str">
        <x:f>IF('Debt Setup'!$F$3=0,"",IF('Debt Setup'!$H$14="",0,MIN('Debt Setup'!$E$14,MAX(0,Y113+V114))))</x:f>
      </x:c>
      <x:c r="X114" s="54" t="str">
        <x:f>IF('Debt Setup'!$F$3=0,"",IF('Debt Setup'!$H$14="",0,MIN(MAX(0,Y113+V114-W114),MAX(0,'Debt Setup'!$F$5-(G114+K114+O114+S114+W114+AA114+AE114+AI114+AM114+AQ114+AU114+AY114)-(IF(AND('Debt Setup'!$H$10&lt;&gt;"",'Debt Setup'!$H$10&lt;'Debt Setup'!$H$14),MAX(0,I113+F114-G114),0)+IF(AND('Debt Setup'!$H$11&lt;&gt;"",'Debt Setup'!$H$11&lt;'Debt Setup'!$H$14),MAX(0,M113+J114-K114),0)+IF(AND('Debt Setup'!$H$12&lt;&gt;"",'Debt Setup'!$H$12&lt;'Debt Setup'!$H$14),MAX(0,Q113+N114-O114),0)+IF(AND('Debt Setup'!$H$13&lt;&gt;"",'Debt Setup'!$H$13&lt;'Debt Setup'!$H$14),MAX(0,U113+R114-S114),0)+IF(AND('Debt Setup'!$H$14&lt;&gt;"",'Debt Setup'!$H$14&lt;'Debt Setup'!$H$14),MAX(0,Y113+V114-W114),0)+IF(AND('Debt Setup'!$H$15&lt;&gt;"",'Debt Setup'!$H$15&lt;'Debt Setup'!$H$14),MAX(0,AC113+Z114-AA114),0)+IF(AND('Debt Setup'!$H$16&lt;&gt;"",'Debt Setup'!$H$16&lt;'Debt Setup'!$H$14),MAX(0,AG113+AD114-AE114),0)+IF(AND('Debt Setup'!$H$17&lt;&gt;"",'Debt Setup'!$H$17&lt;'Debt Setup'!$H$14),MAX(0,AK113+AH114-AI114),0)+IF(AND('Debt Setup'!$H$18&lt;&gt;"",'Debt Setup'!$H$18&lt;'Debt Setup'!$H$14),MAX(0,AO113+AL114-AM114),0)+IF(AND('Debt Setup'!$H$19&lt;&gt;"",'Debt Setup'!$H$19&lt;'Debt Setup'!$H$14),MAX(0,AS113+AP114-AQ114),0)+IF(AND('Debt Setup'!$H$20&lt;&gt;"",'Debt Setup'!$H$20&lt;'Debt Setup'!$H$14),MAX(0,AW113+AT114-AU114),0)+IF(AND('Debt Setup'!$H$21&lt;&gt;"",'Debt Setup'!$H$21&lt;'Debt Setup'!$H$14),MAX(0,BA113+AX114-AY114),0))))))</x:f>
      </x:c>
      <x:c r="Y114" s="54" t="str">
        <x:f>IF('Debt Setup'!$F$3=0,"",MAX(0,Y113+V114-W114-X114))</x:f>
      </x:c>
      <x:c r="Z114" s="54" t="str">
        <x:f>IF('Debt Setup'!$F$3=0,"",IF(AC113&lt;=0,0,AC113*'Debt Setup'!$D$15/100/12))</x:f>
      </x:c>
      <x:c r="AA114" s="54" t="str">
        <x:f>IF('Debt Setup'!$F$3=0,"",IF('Debt Setup'!$H$15="",0,MIN('Debt Setup'!$E$15,MAX(0,AC113+Z114))))</x:f>
      </x:c>
      <x:c r="AB114" s="54" t="str">
        <x:f>IF('Debt Setup'!$F$3=0,"",IF('Debt Setup'!$H$15="",0,MIN(MAX(0,AC113+Z114-AA114),MAX(0,'Debt Setup'!$F$5-(G114+K114+O114+S114+W114+AA114+AE114+AI114+AM114+AQ114+AU114+AY114)-(IF(AND('Debt Setup'!$H$10&lt;&gt;"",'Debt Setup'!$H$10&lt;'Debt Setup'!$H$15),MAX(0,I113+F114-G114),0)+IF(AND('Debt Setup'!$H$11&lt;&gt;"",'Debt Setup'!$H$11&lt;'Debt Setup'!$H$15),MAX(0,M113+J114-K114),0)+IF(AND('Debt Setup'!$H$12&lt;&gt;"",'Debt Setup'!$H$12&lt;'Debt Setup'!$H$15),MAX(0,Q113+N114-O114),0)+IF(AND('Debt Setup'!$H$13&lt;&gt;"",'Debt Setup'!$H$13&lt;'Debt Setup'!$H$15),MAX(0,U113+R114-S114),0)+IF(AND('Debt Setup'!$H$14&lt;&gt;"",'Debt Setup'!$H$14&lt;'Debt Setup'!$H$15),MAX(0,Y113+V114-W114),0)+IF(AND('Debt Setup'!$H$15&lt;&gt;"",'Debt Setup'!$H$15&lt;'Debt Setup'!$H$15),MAX(0,AC113+Z114-AA114),0)+IF(AND('Debt Setup'!$H$16&lt;&gt;"",'Debt Setup'!$H$16&lt;'Debt Setup'!$H$15),MAX(0,AG113+AD114-AE114),0)+IF(AND('Debt Setup'!$H$17&lt;&gt;"",'Debt Setup'!$H$17&lt;'Debt Setup'!$H$15),MAX(0,AK113+AH114-AI114),0)+IF(AND('Debt Setup'!$H$18&lt;&gt;"",'Debt Setup'!$H$18&lt;'Debt Setup'!$H$15),MAX(0,AO113+AL114-AM114),0)+IF(AND('Debt Setup'!$H$19&lt;&gt;"",'Debt Setup'!$H$19&lt;'Debt Setup'!$H$15),MAX(0,AS113+AP114-AQ114),0)+IF(AND('Debt Setup'!$H$20&lt;&gt;"",'Debt Setup'!$H$20&lt;'Debt Setup'!$H$15),MAX(0,AW113+AT114-AU114),0)+IF(AND('Debt Setup'!$H$21&lt;&gt;"",'Debt Setup'!$H$21&lt;'Debt Setup'!$H$15),MAX(0,BA113+AX114-AY114),0))))))</x:f>
      </x:c>
      <x:c r="AC114" s="54" t="str">
        <x:f>IF('Debt Setup'!$F$3=0,"",MAX(0,AC113+Z114-AA114-AB114))</x:f>
      </x:c>
      <x:c r="AD114" s="54" t="str">
        <x:f>IF('Debt Setup'!$F$3=0,"",IF(AG113&lt;=0,0,AG113*'Debt Setup'!$D$16/100/12))</x:f>
      </x:c>
      <x:c r="AE114" s="54" t="str">
        <x:f>IF('Debt Setup'!$F$3=0,"",IF('Debt Setup'!$H$16="",0,MIN('Debt Setup'!$E$16,MAX(0,AG113+AD114))))</x:f>
      </x:c>
      <x:c r="AF114" s="54" t="str">
        <x:f>IF('Debt Setup'!$F$3=0,"",IF('Debt Setup'!$H$16="",0,MIN(MAX(0,AG113+AD114-AE114),MAX(0,'Debt Setup'!$F$5-(G114+K114+O114+S114+W114+AA114+AE114+AI114+AM114+AQ114+AU114+AY114)-(IF(AND('Debt Setup'!$H$10&lt;&gt;"",'Debt Setup'!$H$10&lt;'Debt Setup'!$H$16),MAX(0,I113+F114-G114),0)+IF(AND('Debt Setup'!$H$11&lt;&gt;"",'Debt Setup'!$H$11&lt;'Debt Setup'!$H$16),MAX(0,M113+J114-K114),0)+IF(AND('Debt Setup'!$H$12&lt;&gt;"",'Debt Setup'!$H$12&lt;'Debt Setup'!$H$16),MAX(0,Q113+N114-O114),0)+IF(AND('Debt Setup'!$H$13&lt;&gt;"",'Debt Setup'!$H$13&lt;'Debt Setup'!$H$16),MAX(0,U113+R114-S114),0)+IF(AND('Debt Setup'!$H$14&lt;&gt;"",'Debt Setup'!$H$14&lt;'Debt Setup'!$H$16),MAX(0,Y113+V114-W114),0)+IF(AND('Debt Setup'!$H$15&lt;&gt;"",'Debt Setup'!$H$15&lt;'Debt Setup'!$H$16),MAX(0,AC113+Z114-AA114),0)+IF(AND('Debt Setup'!$H$16&lt;&gt;"",'Debt Setup'!$H$16&lt;'Debt Setup'!$H$16),MAX(0,AG113+AD114-AE114),0)+IF(AND('Debt Setup'!$H$17&lt;&gt;"",'Debt Setup'!$H$17&lt;'Debt Setup'!$H$16),MAX(0,AK113+AH114-AI114),0)+IF(AND('Debt Setup'!$H$18&lt;&gt;"",'Debt Setup'!$H$18&lt;'Debt Setup'!$H$16),MAX(0,AO113+AL114-AM114),0)+IF(AND('Debt Setup'!$H$19&lt;&gt;"",'Debt Setup'!$H$19&lt;'Debt Setup'!$H$16),MAX(0,AS113+AP114-AQ114),0)+IF(AND('Debt Setup'!$H$20&lt;&gt;"",'Debt Setup'!$H$20&lt;'Debt Setup'!$H$16),MAX(0,AW113+AT114-AU114),0)+IF(AND('Debt Setup'!$H$21&lt;&gt;"",'Debt Setup'!$H$21&lt;'Debt Setup'!$H$16),MAX(0,BA113+AX114-AY114),0))))))</x:f>
      </x:c>
      <x:c r="AG114" s="54" t="str">
        <x:f>IF('Debt Setup'!$F$3=0,"",MAX(0,AG113+AD114-AE114-AF114))</x:f>
      </x:c>
      <x:c r="AH114" s="54" t="str">
        <x:f>IF('Debt Setup'!$F$3=0,"",IF(AK113&lt;=0,0,AK113*'Debt Setup'!$D$17/100/12))</x:f>
      </x:c>
      <x:c r="AI114" s="54" t="str">
        <x:f>IF('Debt Setup'!$F$3=0,"",IF('Debt Setup'!$H$17="",0,MIN('Debt Setup'!$E$17,MAX(0,AK113+AH114))))</x:f>
      </x:c>
      <x:c r="AJ114" s="54" t="str">
        <x:f>IF('Debt Setup'!$F$3=0,"",IF('Debt Setup'!$H$17="",0,MIN(MAX(0,AK113+AH114-AI114),MAX(0,'Debt Setup'!$F$5-(G114+K114+O114+S114+W114+AA114+AE114+AI114+AM114+AQ114+AU114+AY114)-(IF(AND('Debt Setup'!$H$10&lt;&gt;"",'Debt Setup'!$H$10&lt;'Debt Setup'!$H$17),MAX(0,I113+F114-G114),0)+IF(AND('Debt Setup'!$H$11&lt;&gt;"",'Debt Setup'!$H$11&lt;'Debt Setup'!$H$17),MAX(0,M113+J114-K114),0)+IF(AND('Debt Setup'!$H$12&lt;&gt;"",'Debt Setup'!$H$12&lt;'Debt Setup'!$H$17),MAX(0,Q113+N114-O114),0)+IF(AND('Debt Setup'!$H$13&lt;&gt;"",'Debt Setup'!$H$13&lt;'Debt Setup'!$H$17),MAX(0,U113+R114-S114),0)+IF(AND('Debt Setup'!$H$14&lt;&gt;"",'Debt Setup'!$H$14&lt;'Debt Setup'!$H$17),MAX(0,Y113+V114-W114),0)+IF(AND('Debt Setup'!$H$15&lt;&gt;"",'Debt Setup'!$H$15&lt;'Debt Setup'!$H$17),MAX(0,AC113+Z114-AA114),0)+IF(AND('Debt Setup'!$H$16&lt;&gt;"",'Debt Setup'!$H$16&lt;'Debt Setup'!$H$17),MAX(0,AG113+AD114-AE114),0)+IF(AND('Debt Setup'!$H$17&lt;&gt;"",'Debt Setup'!$H$17&lt;'Debt Setup'!$H$17),MAX(0,AK113+AH114-AI114),0)+IF(AND('Debt Setup'!$H$18&lt;&gt;"",'Debt Setup'!$H$18&lt;'Debt Setup'!$H$17),MAX(0,AO113+AL114-AM114),0)+IF(AND('Debt Setup'!$H$19&lt;&gt;"",'Debt Setup'!$H$19&lt;'Debt Setup'!$H$17),MAX(0,AS113+AP114-AQ114),0)+IF(AND('Debt Setup'!$H$20&lt;&gt;"",'Debt Setup'!$H$20&lt;'Debt Setup'!$H$17),MAX(0,AW113+AT114-AU114),0)+IF(AND('Debt Setup'!$H$21&lt;&gt;"",'Debt Setup'!$H$21&lt;'Debt Setup'!$H$17),MAX(0,BA113+AX114-AY114),0))))))</x:f>
      </x:c>
      <x:c r="AK114" s="54" t="str">
        <x:f>IF('Debt Setup'!$F$3=0,"",MAX(0,AK113+AH114-AI114-AJ114))</x:f>
      </x:c>
      <x:c r="AL114" s="54" t="str">
        <x:f>IF('Debt Setup'!$F$3=0,"",IF(AO113&lt;=0,0,AO113*'Debt Setup'!$D$18/100/12))</x:f>
      </x:c>
      <x:c r="AM114" s="54" t="str">
        <x:f>IF('Debt Setup'!$F$3=0,"",IF('Debt Setup'!$H$18="",0,MIN('Debt Setup'!$E$18,MAX(0,AO113+AL114))))</x:f>
      </x:c>
      <x:c r="AN114" s="54" t="str">
        <x:f>IF('Debt Setup'!$F$3=0,"",IF('Debt Setup'!$H$18="",0,MIN(MAX(0,AO113+AL114-AM114),MAX(0,'Debt Setup'!$F$5-(G114+K114+O114+S114+W114+AA114+AE114+AI114+AM114+AQ114+AU114+AY114)-(IF(AND('Debt Setup'!$H$10&lt;&gt;"",'Debt Setup'!$H$10&lt;'Debt Setup'!$H$18),MAX(0,I113+F114-G114),0)+IF(AND('Debt Setup'!$H$11&lt;&gt;"",'Debt Setup'!$H$11&lt;'Debt Setup'!$H$18),MAX(0,M113+J114-K114),0)+IF(AND('Debt Setup'!$H$12&lt;&gt;"",'Debt Setup'!$H$12&lt;'Debt Setup'!$H$18),MAX(0,Q113+N114-O114),0)+IF(AND('Debt Setup'!$H$13&lt;&gt;"",'Debt Setup'!$H$13&lt;'Debt Setup'!$H$18),MAX(0,U113+R114-S114),0)+IF(AND('Debt Setup'!$H$14&lt;&gt;"",'Debt Setup'!$H$14&lt;'Debt Setup'!$H$18),MAX(0,Y113+V114-W114),0)+IF(AND('Debt Setup'!$H$15&lt;&gt;"",'Debt Setup'!$H$15&lt;'Debt Setup'!$H$18),MAX(0,AC113+Z114-AA114),0)+IF(AND('Debt Setup'!$H$16&lt;&gt;"",'Debt Setup'!$H$16&lt;'Debt Setup'!$H$18),MAX(0,AG113+AD114-AE114),0)+IF(AND('Debt Setup'!$H$17&lt;&gt;"",'Debt Setup'!$H$17&lt;'Debt Setup'!$H$18),MAX(0,AK113+AH114-AI114),0)+IF(AND('Debt Setup'!$H$18&lt;&gt;"",'Debt Setup'!$H$18&lt;'Debt Setup'!$H$18),MAX(0,AO113+AL114-AM114),0)+IF(AND('Debt Setup'!$H$19&lt;&gt;"",'Debt Setup'!$H$19&lt;'Debt Setup'!$H$18),MAX(0,AS113+AP114-AQ114),0)+IF(AND('Debt Setup'!$H$20&lt;&gt;"",'Debt Setup'!$H$20&lt;'Debt Setup'!$H$18),MAX(0,AW113+AT114-AU114),0)+IF(AND('Debt Setup'!$H$21&lt;&gt;"",'Debt Setup'!$H$21&lt;'Debt Setup'!$H$18),MAX(0,BA113+AX114-AY114),0))))))</x:f>
      </x:c>
      <x:c r="AO114" s="54" t="str">
        <x:f>IF('Debt Setup'!$F$3=0,"",MAX(0,AO113+AL114-AM114-AN114))</x:f>
      </x:c>
      <x:c r="AP114" s="54" t="str">
        <x:f>IF('Debt Setup'!$F$3=0,"",IF(AS113&lt;=0,0,AS113*'Debt Setup'!$D$19/100/12))</x:f>
      </x:c>
      <x:c r="AQ114" s="54" t="str">
        <x:f>IF('Debt Setup'!$F$3=0,"",IF('Debt Setup'!$H$19="",0,MIN('Debt Setup'!$E$19,MAX(0,AS113+AP114))))</x:f>
      </x:c>
      <x:c r="AR114" s="54" t="str">
        <x:f>IF('Debt Setup'!$F$3=0,"",IF('Debt Setup'!$H$19="",0,MIN(MAX(0,AS113+AP114-AQ114),MAX(0,'Debt Setup'!$F$5-(G114+K114+O114+S114+W114+AA114+AE114+AI114+AM114+AQ114+AU114+AY114)-(IF(AND('Debt Setup'!$H$10&lt;&gt;"",'Debt Setup'!$H$10&lt;'Debt Setup'!$H$19),MAX(0,I113+F114-G114),0)+IF(AND('Debt Setup'!$H$11&lt;&gt;"",'Debt Setup'!$H$11&lt;'Debt Setup'!$H$19),MAX(0,M113+J114-K114),0)+IF(AND('Debt Setup'!$H$12&lt;&gt;"",'Debt Setup'!$H$12&lt;'Debt Setup'!$H$19),MAX(0,Q113+N114-O114),0)+IF(AND('Debt Setup'!$H$13&lt;&gt;"",'Debt Setup'!$H$13&lt;'Debt Setup'!$H$19),MAX(0,U113+R114-S114),0)+IF(AND('Debt Setup'!$H$14&lt;&gt;"",'Debt Setup'!$H$14&lt;'Debt Setup'!$H$19),MAX(0,Y113+V114-W114),0)+IF(AND('Debt Setup'!$H$15&lt;&gt;"",'Debt Setup'!$H$15&lt;'Debt Setup'!$H$19),MAX(0,AC113+Z114-AA114),0)+IF(AND('Debt Setup'!$H$16&lt;&gt;"",'Debt Setup'!$H$16&lt;'Debt Setup'!$H$19),MAX(0,AG113+AD114-AE114),0)+IF(AND('Debt Setup'!$H$17&lt;&gt;"",'Debt Setup'!$H$17&lt;'Debt Setup'!$H$19),MAX(0,AK113+AH114-AI114),0)+IF(AND('Debt Setup'!$H$18&lt;&gt;"",'Debt Setup'!$H$18&lt;'Debt Setup'!$H$19),MAX(0,AO113+AL114-AM114),0)+IF(AND('Debt Setup'!$H$19&lt;&gt;"",'Debt Setup'!$H$19&lt;'Debt Setup'!$H$19),MAX(0,AS113+AP114-AQ114),0)+IF(AND('Debt Setup'!$H$20&lt;&gt;"",'Debt Setup'!$H$20&lt;'Debt Setup'!$H$19),MAX(0,AW113+AT114-AU114),0)+IF(AND('Debt Setup'!$H$21&lt;&gt;"",'Debt Setup'!$H$21&lt;'Debt Setup'!$H$19),MAX(0,BA113+AX114-AY114),0))))))</x:f>
      </x:c>
      <x:c r="AS114" s="54" t="str">
        <x:f>IF('Debt Setup'!$F$3=0,"",MAX(0,AS113+AP114-AQ114-AR114))</x:f>
      </x:c>
      <x:c r="AT114" s="54" t="str">
        <x:f>IF('Debt Setup'!$F$3=0,"",IF(AW113&lt;=0,0,AW113*'Debt Setup'!$D$20/100/12))</x:f>
      </x:c>
      <x:c r="AU114" s="54" t="str">
        <x:f>IF('Debt Setup'!$F$3=0,"",IF('Debt Setup'!$H$20="",0,MIN('Debt Setup'!$E$20,MAX(0,AW113+AT114))))</x:f>
      </x:c>
      <x:c r="AV114" s="54" t="str">
        <x:f>IF('Debt Setup'!$F$3=0,"",IF('Debt Setup'!$H$20="",0,MIN(MAX(0,AW113+AT114-AU114),MAX(0,'Debt Setup'!$F$5-(G114+K114+O114+S114+W114+AA114+AE114+AI114+AM114+AQ114+AU114+AY114)-(IF(AND('Debt Setup'!$H$10&lt;&gt;"",'Debt Setup'!$H$10&lt;'Debt Setup'!$H$20),MAX(0,I113+F114-G114),0)+IF(AND('Debt Setup'!$H$11&lt;&gt;"",'Debt Setup'!$H$11&lt;'Debt Setup'!$H$20),MAX(0,M113+J114-K114),0)+IF(AND('Debt Setup'!$H$12&lt;&gt;"",'Debt Setup'!$H$12&lt;'Debt Setup'!$H$20),MAX(0,Q113+N114-O114),0)+IF(AND('Debt Setup'!$H$13&lt;&gt;"",'Debt Setup'!$H$13&lt;'Debt Setup'!$H$20),MAX(0,U113+R114-S114),0)+IF(AND('Debt Setup'!$H$14&lt;&gt;"",'Debt Setup'!$H$14&lt;'Debt Setup'!$H$20),MAX(0,Y113+V114-W114),0)+IF(AND('Debt Setup'!$H$15&lt;&gt;"",'Debt Setup'!$H$15&lt;'Debt Setup'!$H$20),MAX(0,AC113+Z114-AA114),0)+IF(AND('Debt Setup'!$H$16&lt;&gt;"",'Debt Setup'!$H$16&lt;'Debt Setup'!$H$20),MAX(0,AG113+AD114-AE114),0)+IF(AND('Debt Setup'!$H$17&lt;&gt;"",'Debt Setup'!$H$17&lt;'Debt Setup'!$H$20),MAX(0,AK113+AH114-AI114),0)+IF(AND('Debt Setup'!$H$18&lt;&gt;"",'Debt Setup'!$H$18&lt;'Debt Setup'!$H$20),MAX(0,AO113+AL114-AM114),0)+IF(AND('Debt Setup'!$H$19&lt;&gt;"",'Debt Setup'!$H$19&lt;'Debt Setup'!$H$20),MAX(0,AS113+AP114-AQ114),0)+IF(AND('Debt Setup'!$H$20&lt;&gt;"",'Debt Setup'!$H$20&lt;'Debt Setup'!$H$20),MAX(0,AW113+AT114-AU114),0)+IF(AND('Debt Setup'!$H$21&lt;&gt;"",'Debt Setup'!$H$21&lt;'Debt Setup'!$H$20),MAX(0,BA113+AX114-AY114),0))))))</x:f>
      </x:c>
      <x:c r="AW114" s="54" t="str">
        <x:f>IF('Debt Setup'!$F$3=0,"",MAX(0,AW113+AT114-AU114-AV114))</x:f>
      </x:c>
      <x:c r="AX114" s="54" t="str">
        <x:f>IF('Debt Setup'!$F$3=0,"",IF(BA113&lt;=0,0,BA113*'Debt Setup'!$D$21/100/12))</x:f>
      </x:c>
      <x:c r="AY114" s="54" t="str">
        <x:f>IF('Debt Setup'!$F$3=0,"",IF('Debt Setup'!$H$21="",0,MIN('Debt Setup'!$E$21,MAX(0,BA113+AX114))))</x:f>
      </x:c>
      <x:c r="AZ114" s="54" t="str">
        <x:f>IF('Debt Setup'!$F$3=0,"",IF('Debt Setup'!$H$21="",0,MIN(MAX(0,BA113+AX114-AY114),MAX(0,'Debt Setup'!$F$5-(G114+K114+O114+S114+W114+AA114+AE114+AI114+AM114+AQ114+AU114+AY114)-(IF(AND('Debt Setup'!$H$10&lt;&gt;"",'Debt Setup'!$H$10&lt;'Debt Setup'!$H$21),MAX(0,I113+F114-G114),0)+IF(AND('Debt Setup'!$H$11&lt;&gt;"",'Debt Setup'!$H$11&lt;'Debt Setup'!$H$21),MAX(0,M113+J114-K114),0)+IF(AND('Debt Setup'!$H$12&lt;&gt;"",'Debt Setup'!$H$12&lt;'Debt Setup'!$H$21),MAX(0,Q113+N114-O114),0)+IF(AND('Debt Setup'!$H$13&lt;&gt;"",'Debt Setup'!$H$13&lt;'Debt Setup'!$H$21),MAX(0,U113+R114-S114),0)+IF(AND('Debt Setup'!$H$14&lt;&gt;"",'Debt Setup'!$H$14&lt;'Debt Setup'!$H$21),MAX(0,Y113+V114-W114),0)+IF(AND('Debt Setup'!$H$15&lt;&gt;"",'Debt Setup'!$H$15&lt;'Debt Setup'!$H$21),MAX(0,AC113+Z114-AA114),0)+IF(AND('Debt Setup'!$H$16&lt;&gt;"",'Debt Setup'!$H$16&lt;'Debt Setup'!$H$21),MAX(0,AG113+AD114-AE114),0)+IF(AND('Debt Setup'!$H$17&lt;&gt;"",'Debt Setup'!$H$17&lt;'Debt Setup'!$H$21),MAX(0,AK113+AH114-AI114),0)+IF(AND('Debt Setup'!$H$18&lt;&gt;"",'Debt Setup'!$H$18&lt;'Debt Setup'!$H$21),MAX(0,AO113+AL114-AM114),0)+IF(AND('Debt Setup'!$H$19&lt;&gt;"",'Debt Setup'!$H$19&lt;'Debt Setup'!$H$21),MAX(0,AS113+AP114-AQ114),0)+IF(AND('Debt Setup'!$H$20&lt;&gt;"",'Debt Setup'!$H$20&lt;'Debt Setup'!$H$21),MAX(0,AW113+AT114-AU114),0)+IF(AND('Debt Setup'!$H$21&lt;&gt;"",'Debt Setup'!$H$21&lt;'Debt Setup'!$H$21),MAX(0,BA113+AX114-AY114),0))))))</x:f>
      </x:c>
      <x:c r="BA114" s="54" t="str">
        <x:f>IF('Debt Setup'!$F$3=0,"",MAX(0,BA113+AX114-AY114-AZ114))</x:f>
      </x:c>
    </x:row>
    <x:row r="115">
      <x:c r="A115" t="n">
        <x:v>110</x:v>
      </x:c>
      <x:c r="B115" s="86" t="str">
        <x:f>IF('Debt Setup'!$F$3=0,"",DATE(YEAR('Debt Setup'!$B$6),MONTH('Debt Setup'!$B$6)+A115-1,1))</x:f>
      </x:c>
      <x:c r="C115" s="54" t="str">
        <x:f>IF('Debt Setup'!$F$3=0,"",I115+M115+Q115+U115+Y115+AC115+AG115+AK115+AO115+AS115+AW115+BA115)</x:f>
      </x:c>
      <x:c r="D115" s="54" t="str">
        <x:f>IF('Debt Setup'!$F$3=0,"",G115+H115+K115+L115+O115+P115+S115+T115+W115+X115+AA115+AB115+AE115+AF115+AI115+AJ115+AM115+AN115+AQ115+AR115+AU115+AV115+AY115+AZ115)</x:f>
      </x:c>
      <x:c r="E115" s="54" t="str">
        <x:f>IF('Debt Setup'!$F$3=0,"",F115+J115+N115+R115+V115+Z115+AD115+AH115+AL115+AP115+AT115+AX115)</x:f>
      </x:c>
      <x:c r="F115" s="54" t="str">
        <x:f>IF('Debt Setup'!$F$3=0,"",IF(I114&lt;=0,0,I114*'Debt Setup'!$D$10/100/12))</x:f>
      </x:c>
      <x:c r="G115" s="54" t="str">
        <x:f>IF('Debt Setup'!$F$3=0,"",IF('Debt Setup'!$H$10="",0,MIN('Debt Setup'!$E$10,MAX(0,I114+F115))))</x:f>
      </x:c>
      <x:c r="H115" s="54" t="str">
        <x:f>IF('Debt Setup'!$F$3=0,"",IF('Debt Setup'!$H$10="",0,MIN(MAX(0,I114+F115-G115),MAX(0,'Debt Setup'!$F$5-(G115+K115+O115+S115+W115+AA115+AE115+AI115+AM115+AQ115+AU115+AY115)-(IF(AND('Debt Setup'!$H$10&lt;&gt;"",'Debt Setup'!$H$10&lt;'Debt Setup'!$H$10),MAX(0,I114+F115-G115),0)+IF(AND('Debt Setup'!$H$11&lt;&gt;"",'Debt Setup'!$H$11&lt;'Debt Setup'!$H$10),MAX(0,M114+J115-K115),0)+IF(AND('Debt Setup'!$H$12&lt;&gt;"",'Debt Setup'!$H$12&lt;'Debt Setup'!$H$10),MAX(0,Q114+N115-O115),0)+IF(AND('Debt Setup'!$H$13&lt;&gt;"",'Debt Setup'!$H$13&lt;'Debt Setup'!$H$10),MAX(0,U114+R115-S115),0)+IF(AND('Debt Setup'!$H$14&lt;&gt;"",'Debt Setup'!$H$14&lt;'Debt Setup'!$H$10),MAX(0,Y114+V115-W115),0)+IF(AND('Debt Setup'!$H$15&lt;&gt;"",'Debt Setup'!$H$15&lt;'Debt Setup'!$H$10),MAX(0,AC114+Z115-AA115),0)+IF(AND('Debt Setup'!$H$16&lt;&gt;"",'Debt Setup'!$H$16&lt;'Debt Setup'!$H$10),MAX(0,AG114+AD115-AE115),0)+IF(AND('Debt Setup'!$H$17&lt;&gt;"",'Debt Setup'!$H$17&lt;'Debt Setup'!$H$10),MAX(0,AK114+AH115-AI115),0)+IF(AND('Debt Setup'!$H$18&lt;&gt;"",'Debt Setup'!$H$18&lt;'Debt Setup'!$H$10),MAX(0,AO114+AL115-AM115),0)+IF(AND('Debt Setup'!$H$19&lt;&gt;"",'Debt Setup'!$H$19&lt;'Debt Setup'!$H$10),MAX(0,AS114+AP115-AQ115),0)+IF(AND('Debt Setup'!$H$20&lt;&gt;"",'Debt Setup'!$H$20&lt;'Debt Setup'!$H$10),MAX(0,AW114+AT115-AU115),0)+IF(AND('Debt Setup'!$H$21&lt;&gt;"",'Debt Setup'!$H$21&lt;'Debt Setup'!$H$10),MAX(0,BA114+AX115-AY115),0))))))</x:f>
      </x:c>
      <x:c r="I115" s="54" t="str">
        <x:f>IF('Debt Setup'!$F$3=0,"",MAX(0,I114+F115-G115-H115))</x:f>
      </x:c>
      <x:c r="J115" s="54" t="str">
        <x:f>IF('Debt Setup'!$F$3=0,"",IF(M114&lt;=0,0,M114*'Debt Setup'!$D$11/100/12))</x:f>
      </x:c>
      <x:c r="K115" s="54" t="str">
        <x:f>IF('Debt Setup'!$F$3=0,"",IF('Debt Setup'!$H$11="",0,MIN('Debt Setup'!$E$11,MAX(0,M114+J115))))</x:f>
      </x:c>
      <x:c r="L115" s="54" t="str">
        <x:f>IF('Debt Setup'!$F$3=0,"",IF('Debt Setup'!$H$11="",0,MIN(MAX(0,M114+J115-K115),MAX(0,'Debt Setup'!$F$5-(G115+K115+O115+S115+W115+AA115+AE115+AI115+AM115+AQ115+AU115+AY115)-(IF(AND('Debt Setup'!$H$10&lt;&gt;"",'Debt Setup'!$H$10&lt;'Debt Setup'!$H$11),MAX(0,I114+F115-G115),0)+IF(AND('Debt Setup'!$H$11&lt;&gt;"",'Debt Setup'!$H$11&lt;'Debt Setup'!$H$11),MAX(0,M114+J115-K115),0)+IF(AND('Debt Setup'!$H$12&lt;&gt;"",'Debt Setup'!$H$12&lt;'Debt Setup'!$H$11),MAX(0,Q114+N115-O115),0)+IF(AND('Debt Setup'!$H$13&lt;&gt;"",'Debt Setup'!$H$13&lt;'Debt Setup'!$H$11),MAX(0,U114+R115-S115),0)+IF(AND('Debt Setup'!$H$14&lt;&gt;"",'Debt Setup'!$H$14&lt;'Debt Setup'!$H$11),MAX(0,Y114+V115-W115),0)+IF(AND('Debt Setup'!$H$15&lt;&gt;"",'Debt Setup'!$H$15&lt;'Debt Setup'!$H$11),MAX(0,AC114+Z115-AA115),0)+IF(AND('Debt Setup'!$H$16&lt;&gt;"",'Debt Setup'!$H$16&lt;'Debt Setup'!$H$11),MAX(0,AG114+AD115-AE115),0)+IF(AND('Debt Setup'!$H$17&lt;&gt;"",'Debt Setup'!$H$17&lt;'Debt Setup'!$H$11),MAX(0,AK114+AH115-AI115),0)+IF(AND('Debt Setup'!$H$18&lt;&gt;"",'Debt Setup'!$H$18&lt;'Debt Setup'!$H$11),MAX(0,AO114+AL115-AM115),0)+IF(AND('Debt Setup'!$H$19&lt;&gt;"",'Debt Setup'!$H$19&lt;'Debt Setup'!$H$11),MAX(0,AS114+AP115-AQ115),0)+IF(AND('Debt Setup'!$H$20&lt;&gt;"",'Debt Setup'!$H$20&lt;'Debt Setup'!$H$11),MAX(0,AW114+AT115-AU115),0)+IF(AND('Debt Setup'!$H$21&lt;&gt;"",'Debt Setup'!$H$21&lt;'Debt Setup'!$H$11),MAX(0,BA114+AX115-AY115),0))))))</x:f>
      </x:c>
      <x:c r="M115" s="54" t="str">
        <x:f>IF('Debt Setup'!$F$3=0,"",MAX(0,M114+J115-K115-L115))</x:f>
      </x:c>
      <x:c r="N115" s="54" t="str">
        <x:f>IF('Debt Setup'!$F$3=0,"",IF(Q114&lt;=0,0,Q114*'Debt Setup'!$D$12/100/12))</x:f>
      </x:c>
      <x:c r="O115" s="54" t="str">
        <x:f>IF('Debt Setup'!$F$3=0,"",IF('Debt Setup'!$H$12="",0,MIN('Debt Setup'!$E$12,MAX(0,Q114+N115))))</x:f>
      </x:c>
      <x:c r="P115" s="54" t="str">
        <x:f>IF('Debt Setup'!$F$3=0,"",IF('Debt Setup'!$H$12="",0,MIN(MAX(0,Q114+N115-O115),MAX(0,'Debt Setup'!$F$5-(G115+K115+O115+S115+W115+AA115+AE115+AI115+AM115+AQ115+AU115+AY115)-(IF(AND('Debt Setup'!$H$10&lt;&gt;"",'Debt Setup'!$H$10&lt;'Debt Setup'!$H$12),MAX(0,I114+F115-G115),0)+IF(AND('Debt Setup'!$H$11&lt;&gt;"",'Debt Setup'!$H$11&lt;'Debt Setup'!$H$12),MAX(0,M114+J115-K115),0)+IF(AND('Debt Setup'!$H$12&lt;&gt;"",'Debt Setup'!$H$12&lt;'Debt Setup'!$H$12),MAX(0,Q114+N115-O115),0)+IF(AND('Debt Setup'!$H$13&lt;&gt;"",'Debt Setup'!$H$13&lt;'Debt Setup'!$H$12),MAX(0,U114+R115-S115),0)+IF(AND('Debt Setup'!$H$14&lt;&gt;"",'Debt Setup'!$H$14&lt;'Debt Setup'!$H$12),MAX(0,Y114+V115-W115),0)+IF(AND('Debt Setup'!$H$15&lt;&gt;"",'Debt Setup'!$H$15&lt;'Debt Setup'!$H$12),MAX(0,AC114+Z115-AA115),0)+IF(AND('Debt Setup'!$H$16&lt;&gt;"",'Debt Setup'!$H$16&lt;'Debt Setup'!$H$12),MAX(0,AG114+AD115-AE115),0)+IF(AND('Debt Setup'!$H$17&lt;&gt;"",'Debt Setup'!$H$17&lt;'Debt Setup'!$H$12),MAX(0,AK114+AH115-AI115),0)+IF(AND('Debt Setup'!$H$18&lt;&gt;"",'Debt Setup'!$H$18&lt;'Debt Setup'!$H$12),MAX(0,AO114+AL115-AM115),0)+IF(AND('Debt Setup'!$H$19&lt;&gt;"",'Debt Setup'!$H$19&lt;'Debt Setup'!$H$12),MAX(0,AS114+AP115-AQ115),0)+IF(AND('Debt Setup'!$H$20&lt;&gt;"",'Debt Setup'!$H$20&lt;'Debt Setup'!$H$12),MAX(0,AW114+AT115-AU115),0)+IF(AND('Debt Setup'!$H$21&lt;&gt;"",'Debt Setup'!$H$21&lt;'Debt Setup'!$H$12),MAX(0,BA114+AX115-AY115),0))))))</x:f>
      </x:c>
      <x:c r="Q115" s="54" t="str">
        <x:f>IF('Debt Setup'!$F$3=0,"",MAX(0,Q114+N115-O115-P115))</x:f>
      </x:c>
      <x:c r="R115" s="54" t="str">
        <x:f>IF('Debt Setup'!$F$3=0,"",IF(U114&lt;=0,0,U114*'Debt Setup'!$D$13/100/12))</x:f>
      </x:c>
      <x:c r="S115" s="54" t="str">
        <x:f>IF('Debt Setup'!$F$3=0,"",IF('Debt Setup'!$H$13="",0,MIN('Debt Setup'!$E$13,MAX(0,U114+R115))))</x:f>
      </x:c>
      <x:c r="T115" s="54" t="str">
        <x:f>IF('Debt Setup'!$F$3=0,"",IF('Debt Setup'!$H$13="",0,MIN(MAX(0,U114+R115-S115),MAX(0,'Debt Setup'!$F$5-(G115+K115+O115+S115+W115+AA115+AE115+AI115+AM115+AQ115+AU115+AY115)-(IF(AND('Debt Setup'!$H$10&lt;&gt;"",'Debt Setup'!$H$10&lt;'Debt Setup'!$H$13),MAX(0,I114+F115-G115),0)+IF(AND('Debt Setup'!$H$11&lt;&gt;"",'Debt Setup'!$H$11&lt;'Debt Setup'!$H$13),MAX(0,M114+J115-K115),0)+IF(AND('Debt Setup'!$H$12&lt;&gt;"",'Debt Setup'!$H$12&lt;'Debt Setup'!$H$13),MAX(0,Q114+N115-O115),0)+IF(AND('Debt Setup'!$H$13&lt;&gt;"",'Debt Setup'!$H$13&lt;'Debt Setup'!$H$13),MAX(0,U114+R115-S115),0)+IF(AND('Debt Setup'!$H$14&lt;&gt;"",'Debt Setup'!$H$14&lt;'Debt Setup'!$H$13),MAX(0,Y114+V115-W115),0)+IF(AND('Debt Setup'!$H$15&lt;&gt;"",'Debt Setup'!$H$15&lt;'Debt Setup'!$H$13),MAX(0,AC114+Z115-AA115),0)+IF(AND('Debt Setup'!$H$16&lt;&gt;"",'Debt Setup'!$H$16&lt;'Debt Setup'!$H$13),MAX(0,AG114+AD115-AE115),0)+IF(AND('Debt Setup'!$H$17&lt;&gt;"",'Debt Setup'!$H$17&lt;'Debt Setup'!$H$13),MAX(0,AK114+AH115-AI115),0)+IF(AND('Debt Setup'!$H$18&lt;&gt;"",'Debt Setup'!$H$18&lt;'Debt Setup'!$H$13),MAX(0,AO114+AL115-AM115),0)+IF(AND('Debt Setup'!$H$19&lt;&gt;"",'Debt Setup'!$H$19&lt;'Debt Setup'!$H$13),MAX(0,AS114+AP115-AQ115),0)+IF(AND('Debt Setup'!$H$20&lt;&gt;"",'Debt Setup'!$H$20&lt;'Debt Setup'!$H$13),MAX(0,AW114+AT115-AU115),0)+IF(AND('Debt Setup'!$H$21&lt;&gt;"",'Debt Setup'!$H$21&lt;'Debt Setup'!$H$13),MAX(0,BA114+AX115-AY115),0))))))</x:f>
      </x:c>
      <x:c r="U115" s="54" t="str">
        <x:f>IF('Debt Setup'!$F$3=0,"",MAX(0,U114+R115-S115-T115))</x:f>
      </x:c>
      <x:c r="V115" s="54" t="str">
        <x:f>IF('Debt Setup'!$F$3=0,"",IF(Y114&lt;=0,0,Y114*'Debt Setup'!$D$14/100/12))</x:f>
      </x:c>
      <x:c r="W115" s="54" t="str">
        <x:f>IF('Debt Setup'!$F$3=0,"",IF('Debt Setup'!$H$14="",0,MIN('Debt Setup'!$E$14,MAX(0,Y114+V115))))</x:f>
      </x:c>
      <x:c r="X115" s="54" t="str">
        <x:f>IF('Debt Setup'!$F$3=0,"",IF('Debt Setup'!$H$14="",0,MIN(MAX(0,Y114+V115-W115),MAX(0,'Debt Setup'!$F$5-(G115+K115+O115+S115+W115+AA115+AE115+AI115+AM115+AQ115+AU115+AY115)-(IF(AND('Debt Setup'!$H$10&lt;&gt;"",'Debt Setup'!$H$10&lt;'Debt Setup'!$H$14),MAX(0,I114+F115-G115),0)+IF(AND('Debt Setup'!$H$11&lt;&gt;"",'Debt Setup'!$H$11&lt;'Debt Setup'!$H$14),MAX(0,M114+J115-K115),0)+IF(AND('Debt Setup'!$H$12&lt;&gt;"",'Debt Setup'!$H$12&lt;'Debt Setup'!$H$14),MAX(0,Q114+N115-O115),0)+IF(AND('Debt Setup'!$H$13&lt;&gt;"",'Debt Setup'!$H$13&lt;'Debt Setup'!$H$14),MAX(0,U114+R115-S115),0)+IF(AND('Debt Setup'!$H$14&lt;&gt;"",'Debt Setup'!$H$14&lt;'Debt Setup'!$H$14),MAX(0,Y114+V115-W115),0)+IF(AND('Debt Setup'!$H$15&lt;&gt;"",'Debt Setup'!$H$15&lt;'Debt Setup'!$H$14),MAX(0,AC114+Z115-AA115),0)+IF(AND('Debt Setup'!$H$16&lt;&gt;"",'Debt Setup'!$H$16&lt;'Debt Setup'!$H$14),MAX(0,AG114+AD115-AE115),0)+IF(AND('Debt Setup'!$H$17&lt;&gt;"",'Debt Setup'!$H$17&lt;'Debt Setup'!$H$14),MAX(0,AK114+AH115-AI115),0)+IF(AND('Debt Setup'!$H$18&lt;&gt;"",'Debt Setup'!$H$18&lt;'Debt Setup'!$H$14),MAX(0,AO114+AL115-AM115),0)+IF(AND('Debt Setup'!$H$19&lt;&gt;"",'Debt Setup'!$H$19&lt;'Debt Setup'!$H$14),MAX(0,AS114+AP115-AQ115),0)+IF(AND('Debt Setup'!$H$20&lt;&gt;"",'Debt Setup'!$H$20&lt;'Debt Setup'!$H$14),MAX(0,AW114+AT115-AU115),0)+IF(AND('Debt Setup'!$H$21&lt;&gt;"",'Debt Setup'!$H$21&lt;'Debt Setup'!$H$14),MAX(0,BA114+AX115-AY115),0))))))</x:f>
      </x:c>
      <x:c r="Y115" s="54" t="str">
        <x:f>IF('Debt Setup'!$F$3=0,"",MAX(0,Y114+V115-W115-X115))</x:f>
      </x:c>
      <x:c r="Z115" s="54" t="str">
        <x:f>IF('Debt Setup'!$F$3=0,"",IF(AC114&lt;=0,0,AC114*'Debt Setup'!$D$15/100/12))</x:f>
      </x:c>
      <x:c r="AA115" s="54" t="str">
        <x:f>IF('Debt Setup'!$F$3=0,"",IF('Debt Setup'!$H$15="",0,MIN('Debt Setup'!$E$15,MAX(0,AC114+Z115))))</x:f>
      </x:c>
      <x:c r="AB115" s="54" t="str">
        <x:f>IF('Debt Setup'!$F$3=0,"",IF('Debt Setup'!$H$15="",0,MIN(MAX(0,AC114+Z115-AA115),MAX(0,'Debt Setup'!$F$5-(G115+K115+O115+S115+W115+AA115+AE115+AI115+AM115+AQ115+AU115+AY115)-(IF(AND('Debt Setup'!$H$10&lt;&gt;"",'Debt Setup'!$H$10&lt;'Debt Setup'!$H$15),MAX(0,I114+F115-G115),0)+IF(AND('Debt Setup'!$H$11&lt;&gt;"",'Debt Setup'!$H$11&lt;'Debt Setup'!$H$15),MAX(0,M114+J115-K115),0)+IF(AND('Debt Setup'!$H$12&lt;&gt;"",'Debt Setup'!$H$12&lt;'Debt Setup'!$H$15),MAX(0,Q114+N115-O115),0)+IF(AND('Debt Setup'!$H$13&lt;&gt;"",'Debt Setup'!$H$13&lt;'Debt Setup'!$H$15),MAX(0,U114+R115-S115),0)+IF(AND('Debt Setup'!$H$14&lt;&gt;"",'Debt Setup'!$H$14&lt;'Debt Setup'!$H$15),MAX(0,Y114+V115-W115),0)+IF(AND('Debt Setup'!$H$15&lt;&gt;"",'Debt Setup'!$H$15&lt;'Debt Setup'!$H$15),MAX(0,AC114+Z115-AA115),0)+IF(AND('Debt Setup'!$H$16&lt;&gt;"",'Debt Setup'!$H$16&lt;'Debt Setup'!$H$15),MAX(0,AG114+AD115-AE115),0)+IF(AND('Debt Setup'!$H$17&lt;&gt;"",'Debt Setup'!$H$17&lt;'Debt Setup'!$H$15),MAX(0,AK114+AH115-AI115),0)+IF(AND('Debt Setup'!$H$18&lt;&gt;"",'Debt Setup'!$H$18&lt;'Debt Setup'!$H$15),MAX(0,AO114+AL115-AM115),0)+IF(AND('Debt Setup'!$H$19&lt;&gt;"",'Debt Setup'!$H$19&lt;'Debt Setup'!$H$15),MAX(0,AS114+AP115-AQ115),0)+IF(AND('Debt Setup'!$H$20&lt;&gt;"",'Debt Setup'!$H$20&lt;'Debt Setup'!$H$15),MAX(0,AW114+AT115-AU115),0)+IF(AND('Debt Setup'!$H$21&lt;&gt;"",'Debt Setup'!$H$21&lt;'Debt Setup'!$H$15),MAX(0,BA114+AX115-AY115),0))))))</x:f>
      </x:c>
      <x:c r="AC115" s="54" t="str">
        <x:f>IF('Debt Setup'!$F$3=0,"",MAX(0,AC114+Z115-AA115-AB115))</x:f>
      </x:c>
      <x:c r="AD115" s="54" t="str">
        <x:f>IF('Debt Setup'!$F$3=0,"",IF(AG114&lt;=0,0,AG114*'Debt Setup'!$D$16/100/12))</x:f>
      </x:c>
      <x:c r="AE115" s="54" t="str">
        <x:f>IF('Debt Setup'!$F$3=0,"",IF('Debt Setup'!$H$16="",0,MIN('Debt Setup'!$E$16,MAX(0,AG114+AD115))))</x:f>
      </x:c>
      <x:c r="AF115" s="54" t="str">
        <x:f>IF('Debt Setup'!$F$3=0,"",IF('Debt Setup'!$H$16="",0,MIN(MAX(0,AG114+AD115-AE115),MAX(0,'Debt Setup'!$F$5-(G115+K115+O115+S115+W115+AA115+AE115+AI115+AM115+AQ115+AU115+AY115)-(IF(AND('Debt Setup'!$H$10&lt;&gt;"",'Debt Setup'!$H$10&lt;'Debt Setup'!$H$16),MAX(0,I114+F115-G115),0)+IF(AND('Debt Setup'!$H$11&lt;&gt;"",'Debt Setup'!$H$11&lt;'Debt Setup'!$H$16),MAX(0,M114+J115-K115),0)+IF(AND('Debt Setup'!$H$12&lt;&gt;"",'Debt Setup'!$H$12&lt;'Debt Setup'!$H$16),MAX(0,Q114+N115-O115),0)+IF(AND('Debt Setup'!$H$13&lt;&gt;"",'Debt Setup'!$H$13&lt;'Debt Setup'!$H$16),MAX(0,U114+R115-S115),0)+IF(AND('Debt Setup'!$H$14&lt;&gt;"",'Debt Setup'!$H$14&lt;'Debt Setup'!$H$16),MAX(0,Y114+V115-W115),0)+IF(AND('Debt Setup'!$H$15&lt;&gt;"",'Debt Setup'!$H$15&lt;'Debt Setup'!$H$16),MAX(0,AC114+Z115-AA115),0)+IF(AND('Debt Setup'!$H$16&lt;&gt;"",'Debt Setup'!$H$16&lt;'Debt Setup'!$H$16),MAX(0,AG114+AD115-AE115),0)+IF(AND('Debt Setup'!$H$17&lt;&gt;"",'Debt Setup'!$H$17&lt;'Debt Setup'!$H$16),MAX(0,AK114+AH115-AI115),0)+IF(AND('Debt Setup'!$H$18&lt;&gt;"",'Debt Setup'!$H$18&lt;'Debt Setup'!$H$16),MAX(0,AO114+AL115-AM115),0)+IF(AND('Debt Setup'!$H$19&lt;&gt;"",'Debt Setup'!$H$19&lt;'Debt Setup'!$H$16),MAX(0,AS114+AP115-AQ115),0)+IF(AND('Debt Setup'!$H$20&lt;&gt;"",'Debt Setup'!$H$20&lt;'Debt Setup'!$H$16),MAX(0,AW114+AT115-AU115),0)+IF(AND('Debt Setup'!$H$21&lt;&gt;"",'Debt Setup'!$H$21&lt;'Debt Setup'!$H$16),MAX(0,BA114+AX115-AY115),0))))))</x:f>
      </x:c>
      <x:c r="AG115" s="54" t="str">
        <x:f>IF('Debt Setup'!$F$3=0,"",MAX(0,AG114+AD115-AE115-AF115))</x:f>
      </x:c>
      <x:c r="AH115" s="54" t="str">
        <x:f>IF('Debt Setup'!$F$3=0,"",IF(AK114&lt;=0,0,AK114*'Debt Setup'!$D$17/100/12))</x:f>
      </x:c>
      <x:c r="AI115" s="54" t="str">
        <x:f>IF('Debt Setup'!$F$3=0,"",IF('Debt Setup'!$H$17="",0,MIN('Debt Setup'!$E$17,MAX(0,AK114+AH115))))</x:f>
      </x:c>
      <x:c r="AJ115" s="54" t="str">
        <x:f>IF('Debt Setup'!$F$3=0,"",IF('Debt Setup'!$H$17="",0,MIN(MAX(0,AK114+AH115-AI115),MAX(0,'Debt Setup'!$F$5-(G115+K115+O115+S115+W115+AA115+AE115+AI115+AM115+AQ115+AU115+AY115)-(IF(AND('Debt Setup'!$H$10&lt;&gt;"",'Debt Setup'!$H$10&lt;'Debt Setup'!$H$17),MAX(0,I114+F115-G115),0)+IF(AND('Debt Setup'!$H$11&lt;&gt;"",'Debt Setup'!$H$11&lt;'Debt Setup'!$H$17),MAX(0,M114+J115-K115),0)+IF(AND('Debt Setup'!$H$12&lt;&gt;"",'Debt Setup'!$H$12&lt;'Debt Setup'!$H$17),MAX(0,Q114+N115-O115),0)+IF(AND('Debt Setup'!$H$13&lt;&gt;"",'Debt Setup'!$H$13&lt;'Debt Setup'!$H$17),MAX(0,U114+R115-S115),0)+IF(AND('Debt Setup'!$H$14&lt;&gt;"",'Debt Setup'!$H$14&lt;'Debt Setup'!$H$17),MAX(0,Y114+V115-W115),0)+IF(AND('Debt Setup'!$H$15&lt;&gt;"",'Debt Setup'!$H$15&lt;'Debt Setup'!$H$17),MAX(0,AC114+Z115-AA115),0)+IF(AND('Debt Setup'!$H$16&lt;&gt;"",'Debt Setup'!$H$16&lt;'Debt Setup'!$H$17),MAX(0,AG114+AD115-AE115),0)+IF(AND('Debt Setup'!$H$17&lt;&gt;"",'Debt Setup'!$H$17&lt;'Debt Setup'!$H$17),MAX(0,AK114+AH115-AI115),0)+IF(AND('Debt Setup'!$H$18&lt;&gt;"",'Debt Setup'!$H$18&lt;'Debt Setup'!$H$17),MAX(0,AO114+AL115-AM115),0)+IF(AND('Debt Setup'!$H$19&lt;&gt;"",'Debt Setup'!$H$19&lt;'Debt Setup'!$H$17),MAX(0,AS114+AP115-AQ115),0)+IF(AND('Debt Setup'!$H$20&lt;&gt;"",'Debt Setup'!$H$20&lt;'Debt Setup'!$H$17),MAX(0,AW114+AT115-AU115),0)+IF(AND('Debt Setup'!$H$21&lt;&gt;"",'Debt Setup'!$H$21&lt;'Debt Setup'!$H$17),MAX(0,BA114+AX115-AY115),0))))))</x:f>
      </x:c>
      <x:c r="AK115" s="54" t="str">
        <x:f>IF('Debt Setup'!$F$3=0,"",MAX(0,AK114+AH115-AI115-AJ115))</x:f>
      </x:c>
      <x:c r="AL115" s="54" t="str">
        <x:f>IF('Debt Setup'!$F$3=0,"",IF(AO114&lt;=0,0,AO114*'Debt Setup'!$D$18/100/12))</x:f>
      </x:c>
      <x:c r="AM115" s="54" t="str">
        <x:f>IF('Debt Setup'!$F$3=0,"",IF('Debt Setup'!$H$18="",0,MIN('Debt Setup'!$E$18,MAX(0,AO114+AL115))))</x:f>
      </x:c>
      <x:c r="AN115" s="54" t="str">
        <x:f>IF('Debt Setup'!$F$3=0,"",IF('Debt Setup'!$H$18="",0,MIN(MAX(0,AO114+AL115-AM115),MAX(0,'Debt Setup'!$F$5-(G115+K115+O115+S115+W115+AA115+AE115+AI115+AM115+AQ115+AU115+AY115)-(IF(AND('Debt Setup'!$H$10&lt;&gt;"",'Debt Setup'!$H$10&lt;'Debt Setup'!$H$18),MAX(0,I114+F115-G115),0)+IF(AND('Debt Setup'!$H$11&lt;&gt;"",'Debt Setup'!$H$11&lt;'Debt Setup'!$H$18),MAX(0,M114+J115-K115),0)+IF(AND('Debt Setup'!$H$12&lt;&gt;"",'Debt Setup'!$H$12&lt;'Debt Setup'!$H$18),MAX(0,Q114+N115-O115),0)+IF(AND('Debt Setup'!$H$13&lt;&gt;"",'Debt Setup'!$H$13&lt;'Debt Setup'!$H$18),MAX(0,U114+R115-S115),0)+IF(AND('Debt Setup'!$H$14&lt;&gt;"",'Debt Setup'!$H$14&lt;'Debt Setup'!$H$18),MAX(0,Y114+V115-W115),0)+IF(AND('Debt Setup'!$H$15&lt;&gt;"",'Debt Setup'!$H$15&lt;'Debt Setup'!$H$18),MAX(0,AC114+Z115-AA115),0)+IF(AND('Debt Setup'!$H$16&lt;&gt;"",'Debt Setup'!$H$16&lt;'Debt Setup'!$H$18),MAX(0,AG114+AD115-AE115),0)+IF(AND('Debt Setup'!$H$17&lt;&gt;"",'Debt Setup'!$H$17&lt;'Debt Setup'!$H$18),MAX(0,AK114+AH115-AI115),0)+IF(AND('Debt Setup'!$H$18&lt;&gt;"",'Debt Setup'!$H$18&lt;'Debt Setup'!$H$18),MAX(0,AO114+AL115-AM115),0)+IF(AND('Debt Setup'!$H$19&lt;&gt;"",'Debt Setup'!$H$19&lt;'Debt Setup'!$H$18),MAX(0,AS114+AP115-AQ115),0)+IF(AND('Debt Setup'!$H$20&lt;&gt;"",'Debt Setup'!$H$20&lt;'Debt Setup'!$H$18),MAX(0,AW114+AT115-AU115),0)+IF(AND('Debt Setup'!$H$21&lt;&gt;"",'Debt Setup'!$H$21&lt;'Debt Setup'!$H$18),MAX(0,BA114+AX115-AY115),0))))))</x:f>
      </x:c>
      <x:c r="AO115" s="54" t="str">
        <x:f>IF('Debt Setup'!$F$3=0,"",MAX(0,AO114+AL115-AM115-AN115))</x:f>
      </x:c>
      <x:c r="AP115" s="54" t="str">
        <x:f>IF('Debt Setup'!$F$3=0,"",IF(AS114&lt;=0,0,AS114*'Debt Setup'!$D$19/100/12))</x:f>
      </x:c>
      <x:c r="AQ115" s="54" t="str">
        <x:f>IF('Debt Setup'!$F$3=0,"",IF('Debt Setup'!$H$19="",0,MIN('Debt Setup'!$E$19,MAX(0,AS114+AP115))))</x:f>
      </x:c>
      <x:c r="AR115" s="54" t="str">
        <x:f>IF('Debt Setup'!$F$3=0,"",IF('Debt Setup'!$H$19="",0,MIN(MAX(0,AS114+AP115-AQ115),MAX(0,'Debt Setup'!$F$5-(G115+K115+O115+S115+W115+AA115+AE115+AI115+AM115+AQ115+AU115+AY115)-(IF(AND('Debt Setup'!$H$10&lt;&gt;"",'Debt Setup'!$H$10&lt;'Debt Setup'!$H$19),MAX(0,I114+F115-G115),0)+IF(AND('Debt Setup'!$H$11&lt;&gt;"",'Debt Setup'!$H$11&lt;'Debt Setup'!$H$19),MAX(0,M114+J115-K115),0)+IF(AND('Debt Setup'!$H$12&lt;&gt;"",'Debt Setup'!$H$12&lt;'Debt Setup'!$H$19),MAX(0,Q114+N115-O115),0)+IF(AND('Debt Setup'!$H$13&lt;&gt;"",'Debt Setup'!$H$13&lt;'Debt Setup'!$H$19),MAX(0,U114+R115-S115),0)+IF(AND('Debt Setup'!$H$14&lt;&gt;"",'Debt Setup'!$H$14&lt;'Debt Setup'!$H$19),MAX(0,Y114+V115-W115),0)+IF(AND('Debt Setup'!$H$15&lt;&gt;"",'Debt Setup'!$H$15&lt;'Debt Setup'!$H$19),MAX(0,AC114+Z115-AA115),0)+IF(AND('Debt Setup'!$H$16&lt;&gt;"",'Debt Setup'!$H$16&lt;'Debt Setup'!$H$19),MAX(0,AG114+AD115-AE115),0)+IF(AND('Debt Setup'!$H$17&lt;&gt;"",'Debt Setup'!$H$17&lt;'Debt Setup'!$H$19),MAX(0,AK114+AH115-AI115),0)+IF(AND('Debt Setup'!$H$18&lt;&gt;"",'Debt Setup'!$H$18&lt;'Debt Setup'!$H$19),MAX(0,AO114+AL115-AM115),0)+IF(AND('Debt Setup'!$H$19&lt;&gt;"",'Debt Setup'!$H$19&lt;'Debt Setup'!$H$19),MAX(0,AS114+AP115-AQ115),0)+IF(AND('Debt Setup'!$H$20&lt;&gt;"",'Debt Setup'!$H$20&lt;'Debt Setup'!$H$19),MAX(0,AW114+AT115-AU115),0)+IF(AND('Debt Setup'!$H$21&lt;&gt;"",'Debt Setup'!$H$21&lt;'Debt Setup'!$H$19),MAX(0,BA114+AX115-AY115),0))))))</x:f>
      </x:c>
      <x:c r="AS115" s="54" t="str">
        <x:f>IF('Debt Setup'!$F$3=0,"",MAX(0,AS114+AP115-AQ115-AR115))</x:f>
      </x:c>
      <x:c r="AT115" s="54" t="str">
        <x:f>IF('Debt Setup'!$F$3=0,"",IF(AW114&lt;=0,0,AW114*'Debt Setup'!$D$20/100/12))</x:f>
      </x:c>
      <x:c r="AU115" s="54" t="str">
        <x:f>IF('Debt Setup'!$F$3=0,"",IF('Debt Setup'!$H$20="",0,MIN('Debt Setup'!$E$20,MAX(0,AW114+AT115))))</x:f>
      </x:c>
      <x:c r="AV115" s="54" t="str">
        <x:f>IF('Debt Setup'!$F$3=0,"",IF('Debt Setup'!$H$20="",0,MIN(MAX(0,AW114+AT115-AU115),MAX(0,'Debt Setup'!$F$5-(G115+K115+O115+S115+W115+AA115+AE115+AI115+AM115+AQ115+AU115+AY115)-(IF(AND('Debt Setup'!$H$10&lt;&gt;"",'Debt Setup'!$H$10&lt;'Debt Setup'!$H$20),MAX(0,I114+F115-G115),0)+IF(AND('Debt Setup'!$H$11&lt;&gt;"",'Debt Setup'!$H$11&lt;'Debt Setup'!$H$20),MAX(0,M114+J115-K115),0)+IF(AND('Debt Setup'!$H$12&lt;&gt;"",'Debt Setup'!$H$12&lt;'Debt Setup'!$H$20),MAX(0,Q114+N115-O115),0)+IF(AND('Debt Setup'!$H$13&lt;&gt;"",'Debt Setup'!$H$13&lt;'Debt Setup'!$H$20),MAX(0,U114+R115-S115),0)+IF(AND('Debt Setup'!$H$14&lt;&gt;"",'Debt Setup'!$H$14&lt;'Debt Setup'!$H$20),MAX(0,Y114+V115-W115),0)+IF(AND('Debt Setup'!$H$15&lt;&gt;"",'Debt Setup'!$H$15&lt;'Debt Setup'!$H$20),MAX(0,AC114+Z115-AA115),0)+IF(AND('Debt Setup'!$H$16&lt;&gt;"",'Debt Setup'!$H$16&lt;'Debt Setup'!$H$20),MAX(0,AG114+AD115-AE115),0)+IF(AND('Debt Setup'!$H$17&lt;&gt;"",'Debt Setup'!$H$17&lt;'Debt Setup'!$H$20),MAX(0,AK114+AH115-AI115),0)+IF(AND('Debt Setup'!$H$18&lt;&gt;"",'Debt Setup'!$H$18&lt;'Debt Setup'!$H$20),MAX(0,AO114+AL115-AM115),0)+IF(AND('Debt Setup'!$H$19&lt;&gt;"",'Debt Setup'!$H$19&lt;'Debt Setup'!$H$20),MAX(0,AS114+AP115-AQ115),0)+IF(AND('Debt Setup'!$H$20&lt;&gt;"",'Debt Setup'!$H$20&lt;'Debt Setup'!$H$20),MAX(0,AW114+AT115-AU115),0)+IF(AND('Debt Setup'!$H$21&lt;&gt;"",'Debt Setup'!$H$21&lt;'Debt Setup'!$H$20),MAX(0,BA114+AX115-AY115),0))))))</x:f>
      </x:c>
      <x:c r="AW115" s="54" t="str">
        <x:f>IF('Debt Setup'!$F$3=0,"",MAX(0,AW114+AT115-AU115-AV115))</x:f>
      </x:c>
      <x:c r="AX115" s="54" t="str">
        <x:f>IF('Debt Setup'!$F$3=0,"",IF(BA114&lt;=0,0,BA114*'Debt Setup'!$D$21/100/12))</x:f>
      </x:c>
      <x:c r="AY115" s="54" t="str">
        <x:f>IF('Debt Setup'!$F$3=0,"",IF('Debt Setup'!$H$21="",0,MIN('Debt Setup'!$E$21,MAX(0,BA114+AX115))))</x:f>
      </x:c>
      <x:c r="AZ115" s="54" t="str">
        <x:f>IF('Debt Setup'!$F$3=0,"",IF('Debt Setup'!$H$21="",0,MIN(MAX(0,BA114+AX115-AY115),MAX(0,'Debt Setup'!$F$5-(G115+K115+O115+S115+W115+AA115+AE115+AI115+AM115+AQ115+AU115+AY115)-(IF(AND('Debt Setup'!$H$10&lt;&gt;"",'Debt Setup'!$H$10&lt;'Debt Setup'!$H$21),MAX(0,I114+F115-G115),0)+IF(AND('Debt Setup'!$H$11&lt;&gt;"",'Debt Setup'!$H$11&lt;'Debt Setup'!$H$21),MAX(0,M114+J115-K115),0)+IF(AND('Debt Setup'!$H$12&lt;&gt;"",'Debt Setup'!$H$12&lt;'Debt Setup'!$H$21),MAX(0,Q114+N115-O115),0)+IF(AND('Debt Setup'!$H$13&lt;&gt;"",'Debt Setup'!$H$13&lt;'Debt Setup'!$H$21),MAX(0,U114+R115-S115),0)+IF(AND('Debt Setup'!$H$14&lt;&gt;"",'Debt Setup'!$H$14&lt;'Debt Setup'!$H$21),MAX(0,Y114+V115-W115),0)+IF(AND('Debt Setup'!$H$15&lt;&gt;"",'Debt Setup'!$H$15&lt;'Debt Setup'!$H$21),MAX(0,AC114+Z115-AA115),0)+IF(AND('Debt Setup'!$H$16&lt;&gt;"",'Debt Setup'!$H$16&lt;'Debt Setup'!$H$21),MAX(0,AG114+AD115-AE115),0)+IF(AND('Debt Setup'!$H$17&lt;&gt;"",'Debt Setup'!$H$17&lt;'Debt Setup'!$H$21),MAX(0,AK114+AH115-AI115),0)+IF(AND('Debt Setup'!$H$18&lt;&gt;"",'Debt Setup'!$H$18&lt;'Debt Setup'!$H$21),MAX(0,AO114+AL115-AM115),0)+IF(AND('Debt Setup'!$H$19&lt;&gt;"",'Debt Setup'!$H$19&lt;'Debt Setup'!$H$21),MAX(0,AS114+AP115-AQ115),0)+IF(AND('Debt Setup'!$H$20&lt;&gt;"",'Debt Setup'!$H$20&lt;'Debt Setup'!$H$21),MAX(0,AW114+AT115-AU115),0)+IF(AND('Debt Setup'!$H$21&lt;&gt;"",'Debt Setup'!$H$21&lt;'Debt Setup'!$H$21),MAX(0,BA114+AX115-AY115),0))))))</x:f>
      </x:c>
      <x:c r="BA115" s="54" t="str">
        <x:f>IF('Debt Setup'!$F$3=0,"",MAX(0,BA114+AX115-AY115-AZ115))</x:f>
      </x:c>
    </x:row>
    <x:row r="116">
      <x:c r="A116" t="n">
        <x:v>111</x:v>
      </x:c>
      <x:c r="B116" s="86" t="str">
        <x:f>IF('Debt Setup'!$F$3=0,"",DATE(YEAR('Debt Setup'!$B$6),MONTH('Debt Setup'!$B$6)+A116-1,1))</x:f>
      </x:c>
      <x:c r="C116" s="54" t="str">
        <x:f>IF('Debt Setup'!$F$3=0,"",I116+M116+Q116+U116+Y116+AC116+AG116+AK116+AO116+AS116+AW116+BA116)</x:f>
      </x:c>
      <x:c r="D116" s="54" t="str">
        <x:f>IF('Debt Setup'!$F$3=0,"",G116+H116+K116+L116+O116+P116+S116+T116+W116+X116+AA116+AB116+AE116+AF116+AI116+AJ116+AM116+AN116+AQ116+AR116+AU116+AV116+AY116+AZ116)</x:f>
      </x:c>
      <x:c r="E116" s="54" t="str">
        <x:f>IF('Debt Setup'!$F$3=0,"",F116+J116+N116+R116+V116+Z116+AD116+AH116+AL116+AP116+AT116+AX116)</x:f>
      </x:c>
      <x:c r="F116" s="54" t="str">
        <x:f>IF('Debt Setup'!$F$3=0,"",IF(I115&lt;=0,0,I115*'Debt Setup'!$D$10/100/12))</x:f>
      </x:c>
      <x:c r="G116" s="54" t="str">
        <x:f>IF('Debt Setup'!$F$3=0,"",IF('Debt Setup'!$H$10="",0,MIN('Debt Setup'!$E$10,MAX(0,I115+F116))))</x:f>
      </x:c>
      <x:c r="H116" s="54" t="str">
        <x:f>IF('Debt Setup'!$F$3=0,"",IF('Debt Setup'!$H$10="",0,MIN(MAX(0,I115+F116-G116),MAX(0,'Debt Setup'!$F$5-(G116+K116+O116+S116+W116+AA116+AE116+AI116+AM116+AQ116+AU116+AY116)-(IF(AND('Debt Setup'!$H$10&lt;&gt;"",'Debt Setup'!$H$10&lt;'Debt Setup'!$H$10),MAX(0,I115+F116-G116),0)+IF(AND('Debt Setup'!$H$11&lt;&gt;"",'Debt Setup'!$H$11&lt;'Debt Setup'!$H$10),MAX(0,M115+J116-K116),0)+IF(AND('Debt Setup'!$H$12&lt;&gt;"",'Debt Setup'!$H$12&lt;'Debt Setup'!$H$10),MAX(0,Q115+N116-O116),0)+IF(AND('Debt Setup'!$H$13&lt;&gt;"",'Debt Setup'!$H$13&lt;'Debt Setup'!$H$10),MAX(0,U115+R116-S116),0)+IF(AND('Debt Setup'!$H$14&lt;&gt;"",'Debt Setup'!$H$14&lt;'Debt Setup'!$H$10),MAX(0,Y115+V116-W116),0)+IF(AND('Debt Setup'!$H$15&lt;&gt;"",'Debt Setup'!$H$15&lt;'Debt Setup'!$H$10),MAX(0,AC115+Z116-AA116),0)+IF(AND('Debt Setup'!$H$16&lt;&gt;"",'Debt Setup'!$H$16&lt;'Debt Setup'!$H$10),MAX(0,AG115+AD116-AE116),0)+IF(AND('Debt Setup'!$H$17&lt;&gt;"",'Debt Setup'!$H$17&lt;'Debt Setup'!$H$10),MAX(0,AK115+AH116-AI116),0)+IF(AND('Debt Setup'!$H$18&lt;&gt;"",'Debt Setup'!$H$18&lt;'Debt Setup'!$H$10),MAX(0,AO115+AL116-AM116),0)+IF(AND('Debt Setup'!$H$19&lt;&gt;"",'Debt Setup'!$H$19&lt;'Debt Setup'!$H$10),MAX(0,AS115+AP116-AQ116),0)+IF(AND('Debt Setup'!$H$20&lt;&gt;"",'Debt Setup'!$H$20&lt;'Debt Setup'!$H$10),MAX(0,AW115+AT116-AU116),0)+IF(AND('Debt Setup'!$H$21&lt;&gt;"",'Debt Setup'!$H$21&lt;'Debt Setup'!$H$10),MAX(0,BA115+AX116-AY116),0))))))</x:f>
      </x:c>
      <x:c r="I116" s="54" t="str">
        <x:f>IF('Debt Setup'!$F$3=0,"",MAX(0,I115+F116-G116-H116))</x:f>
      </x:c>
      <x:c r="J116" s="54" t="str">
        <x:f>IF('Debt Setup'!$F$3=0,"",IF(M115&lt;=0,0,M115*'Debt Setup'!$D$11/100/12))</x:f>
      </x:c>
      <x:c r="K116" s="54" t="str">
        <x:f>IF('Debt Setup'!$F$3=0,"",IF('Debt Setup'!$H$11="",0,MIN('Debt Setup'!$E$11,MAX(0,M115+J116))))</x:f>
      </x:c>
      <x:c r="L116" s="54" t="str">
        <x:f>IF('Debt Setup'!$F$3=0,"",IF('Debt Setup'!$H$11="",0,MIN(MAX(0,M115+J116-K116),MAX(0,'Debt Setup'!$F$5-(G116+K116+O116+S116+W116+AA116+AE116+AI116+AM116+AQ116+AU116+AY116)-(IF(AND('Debt Setup'!$H$10&lt;&gt;"",'Debt Setup'!$H$10&lt;'Debt Setup'!$H$11),MAX(0,I115+F116-G116),0)+IF(AND('Debt Setup'!$H$11&lt;&gt;"",'Debt Setup'!$H$11&lt;'Debt Setup'!$H$11),MAX(0,M115+J116-K116),0)+IF(AND('Debt Setup'!$H$12&lt;&gt;"",'Debt Setup'!$H$12&lt;'Debt Setup'!$H$11),MAX(0,Q115+N116-O116),0)+IF(AND('Debt Setup'!$H$13&lt;&gt;"",'Debt Setup'!$H$13&lt;'Debt Setup'!$H$11),MAX(0,U115+R116-S116),0)+IF(AND('Debt Setup'!$H$14&lt;&gt;"",'Debt Setup'!$H$14&lt;'Debt Setup'!$H$11),MAX(0,Y115+V116-W116),0)+IF(AND('Debt Setup'!$H$15&lt;&gt;"",'Debt Setup'!$H$15&lt;'Debt Setup'!$H$11),MAX(0,AC115+Z116-AA116),0)+IF(AND('Debt Setup'!$H$16&lt;&gt;"",'Debt Setup'!$H$16&lt;'Debt Setup'!$H$11),MAX(0,AG115+AD116-AE116),0)+IF(AND('Debt Setup'!$H$17&lt;&gt;"",'Debt Setup'!$H$17&lt;'Debt Setup'!$H$11),MAX(0,AK115+AH116-AI116),0)+IF(AND('Debt Setup'!$H$18&lt;&gt;"",'Debt Setup'!$H$18&lt;'Debt Setup'!$H$11),MAX(0,AO115+AL116-AM116),0)+IF(AND('Debt Setup'!$H$19&lt;&gt;"",'Debt Setup'!$H$19&lt;'Debt Setup'!$H$11),MAX(0,AS115+AP116-AQ116),0)+IF(AND('Debt Setup'!$H$20&lt;&gt;"",'Debt Setup'!$H$20&lt;'Debt Setup'!$H$11),MAX(0,AW115+AT116-AU116),0)+IF(AND('Debt Setup'!$H$21&lt;&gt;"",'Debt Setup'!$H$21&lt;'Debt Setup'!$H$11),MAX(0,BA115+AX116-AY116),0))))))</x:f>
      </x:c>
      <x:c r="M116" s="54" t="str">
        <x:f>IF('Debt Setup'!$F$3=0,"",MAX(0,M115+J116-K116-L116))</x:f>
      </x:c>
      <x:c r="N116" s="54" t="str">
        <x:f>IF('Debt Setup'!$F$3=0,"",IF(Q115&lt;=0,0,Q115*'Debt Setup'!$D$12/100/12))</x:f>
      </x:c>
      <x:c r="O116" s="54" t="str">
        <x:f>IF('Debt Setup'!$F$3=0,"",IF('Debt Setup'!$H$12="",0,MIN('Debt Setup'!$E$12,MAX(0,Q115+N116))))</x:f>
      </x:c>
      <x:c r="P116" s="54" t="str">
        <x:f>IF('Debt Setup'!$F$3=0,"",IF('Debt Setup'!$H$12="",0,MIN(MAX(0,Q115+N116-O116),MAX(0,'Debt Setup'!$F$5-(G116+K116+O116+S116+W116+AA116+AE116+AI116+AM116+AQ116+AU116+AY116)-(IF(AND('Debt Setup'!$H$10&lt;&gt;"",'Debt Setup'!$H$10&lt;'Debt Setup'!$H$12),MAX(0,I115+F116-G116),0)+IF(AND('Debt Setup'!$H$11&lt;&gt;"",'Debt Setup'!$H$11&lt;'Debt Setup'!$H$12),MAX(0,M115+J116-K116),0)+IF(AND('Debt Setup'!$H$12&lt;&gt;"",'Debt Setup'!$H$12&lt;'Debt Setup'!$H$12),MAX(0,Q115+N116-O116),0)+IF(AND('Debt Setup'!$H$13&lt;&gt;"",'Debt Setup'!$H$13&lt;'Debt Setup'!$H$12),MAX(0,U115+R116-S116),0)+IF(AND('Debt Setup'!$H$14&lt;&gt;"",'Debt Setup'!$H$14&lt;'Debt Setup'!$H$12),MAX(0,Y115+V116-W116),0)+IF(AND('Debt Setup'!$H$15&lt;&gt;"",'Debt Setup'!$H$15&lt;'Debt Setup'!$H$12),MAX(0,AC115+Z116-AA116),0)+IF(AND('Debt Setup'!$H$16&lt;&gt;"",'Debt Setup'!$H$16&lt;'Debt Setup'!$H$12),MAX(0,AG115+AD116-AE116),0)+IF(AND('Debt Setup'!$H$17&lt;&gt;"",'Debt Setup'!$H$17&lt;'Debt Setup'!$H$12),MAX(0,AK115+AH116-AI116),0)+IF(AND('Debt Setup'!$H$18&lt;&gt;"",'Debt Setup'!$H$18&lt;'Debt Setup'!$H$12),MAX(0,AO115+AL116-AM116),0)+IF(AND('Debt Setup'!$H$19&lt;&gt;"",'Debt Setup'!$H$19&lt;'Debt Setup'!$H$12),MAX(0,AS115+AP116-AQ116),0)+IF(AND('Debt Setup'!$H$20&lt;&gt;"",'Debt Setup'!$H$20&lt;'Debt Setup'!$H$12),MAX(0,AW115+AT116-AU116),0)+IF(AND('Debt Setup'!$H$21&lt;&gt;"",'Debt Setup'!$H$21&lt;'Debt Setup'!$H$12),MAX(0,BA115+AX116-AY116),0))))))</x:f>
      </x:c>
      <x:c r="Q116" s="54" t="str">
        <x:f>IF('Debt Setup'!$F$3=0,"",MAX(0,Q115+N116-O116-P116))</x:f>
      </x:c>
      <x:c r="R116" s="54" t="str">
        <x:f>IF('Debt Setup'!$F$3=0,"",IF(U115&lt;=0,0,U115*'Debt Setup'!$D$13/100/12))</x:f>
      </x:c>
      <x:c r="S116" s="54" t="str">
        <x:f>IF('Debt Setup'!$F$3=0,"",IF('Debt Setup'!$H$13="",0,MIN('Debt Setup'!$E$13,MAX(0,U115+R116))))</x:f>
      </x:c>
      <x:c r="T116" s="54" t="str">
        <x:f>IF('Debt Setup'!$F$3=0,"",IF('Debt Setup'!$H$13="",0,MIN(MAX(0,U115+R116-S116),MAX(0,'Debt Setup'!$F$5-(G116+K116+O116+S116+W116+AA116+AE116+AI116+AM116+AQ116+AU116+AY116)-(IF(AND('Debt Setup'!$H$10&lt;&gt;"",'Debt Setup'!$H$10&lt;'Debt Setup'!$H$13),MAX(0,I115+F116-G116),0)+IF(AND('Debt Setup'!$H$11&lt;&gt;"",'Debt Setup'!$H$11&lt;'Debt Setup'!$H$13),MAX(0,M115+J116-K116),0)+IF(AND('Debt Setup'!$H$12&lt;&gt;"",'Debt Setup'!$H$12&lt;'Debt Setup'!$H$13),MAX(0,Q115+N116-O116),0)+IF(AND('Debt Setup'!$H$13&lt;&gt;"",'Debt Setup'!$H$13&lt;'Debt Setup'!$H$13),MAX(0,U115+R116-S116),0)+IF(AND('Debt Setup'!$H$14&lt;&gt;"",'Debt Setup'!$H$14&lt;'Debt Setup'!$H$13),MAX(0,Y115+V116-W116),0)+IF(AND('Debt Setup'!$H$15&lt;&gt;"",'Debt Setup'!$H$15&lt;'Debt Setup'!$H$13),MAX(0,AC115+Z116-AA116),0)+IF(AND('Debt Setup'!$H$16&lt;&gt;"",'Debt Setup'!$H$16&lt;'Debt Setup'!$H$13),MAX(0,AG115+AD116-AE116),0)+IF(AND('Debt Setup'!$H$17&lt;&gt;"",'Debt Setup'!$H$17&lt;'Debt Setup'!$H$13),MAX(0,AK115+AH116-AI116),0)+IF(AND('Debt Setup'!$H$18&lt;&gt;"",'Debt Setup'!$H$18&lt;'Debt Setup'!$H$13),MAX(0,AO115+AL116-AM116),0)+IF(AND('Debt Setup'!$H$19&lt;&gt;"",'Debt Setup'!$H$19&lt;'Debt Setup'!$H$13),MAX(0,AS115+AP116-AQ116),0)+IF(AND('Debt Setup'!$H$20&lt;&gt;"",'Debt Setup'!$H$20&lt;'Debt Setup'!$H$13),MAX(0,AW115+AT116-AU116),0)+IF(AND('Debt Setup'!$H$21&lt;&gt;"",'Debt Setup'!$H$21&lt;'Debt Setup'!$H$13),MAX(0,BA115+AX116-AY116),0))))))</x:f>
      </x:c>
      <x:c r="U116" s="54" t="str">
        <x:f>IF('Debt Setup'!$F$3=0,"",MAX(0,U115+R116-S116-T116))</x:f>
      </x:c>
      <x:c r="V116" s="54" t="str">
        <x:f>IF('Debt Setup'!$F$3=0,"",IF(Y115&lt;=0,0,Y115*'Debt Setup'!$D$14/100/12))</x:f>
      </x:c>
      <x:c r="W116" s="54" t="str">
        <x:f>IF('Debt Setup'!$F$3=0,"",IF('Debt Setup'!$H$14="",0,MIN('Debt Setup'!$E$14,MAX(0,Y115+V116))))</x:f>
      </x:c>
      <x:c r="X116" s="54" t="str">
        <x:f>IF('Debt Setup'!$F$3=0,"",IF('Debt Setup'!$H$14="",0,MIN(MAX(0,Y115+V116-W116),MAX(0,'Debt Setup'!$F$5-(G116+K116+O116+S116+W116+AA116+AE116+AI116+AM116+AQ116+AU116+AY116)-(IF(AND('Debt Setup'!$H$10&lt;&gt;"",'Debt Setup'!$H$10&lt;'Debt Setup'!$H$14),MAX(0,I115+F116-G116),0)+IF(AND('Debt Setup'!$H$11&lt;&gt;"",'Debt Setup'!$H$11&lt;'Debt Setup'!$H$14),MAX(0,M115+J116-K116),0)+IF(AND('Debt Setup'!$H$12&lt;&gt;"",'Debt Setup'!$H$12&lt;'Debt Setup'!$H$14),MAX(0,Q115+N116-O116),0)+IF(AND('Debt Setup'!$H$13&lt;&gt;"",'Debt Setup'!$H$13&lt;'Debt Setup'!$H$14),MAX(0,U115+R116-S116),0)+IF(AND('Debt Setup'!$H$14&lt;&gt;"",'Debt Setup'!$H$14&lt;'Debt Setup'!$H$14),MAX(0,Y115+V116-W116),0)+IF(AND('Debt Setup'!$H$15&lt;&gt;"",'Debt Setup'!$H$15&lt;'Debt Setup'!$H$14),MAX(0,AC115+Z116-AA116),0)+IF(AND('Debt Setup'!$H$16&lt;&gt;"",'Debt Setup'!$H$16&lt;'Debt Setup'!$H$14),MAX(0,AG115+AD116-AE116),0)+IF(AND('Debt Setup'!$H$17&lt;&gt;"",'Debt Setup'!$H$17&lt;'Debt Setup'!$H$14),MAX(0,AK115+AH116-AI116),0)+IF(AND('Debt Setup'!$H$18&lt;&gt;"",'Debt Setup'!$H$18&lt;'Debt Setup'!$H$14),MAX(0,AO115+AL116-AM116),0)+IF(AND('Debt Setup'!$H$19&lt;&gt;"",'Debt Setup'!$H$19&lt;'Debt Setup'!$H$14),MAX(0,AS115+AP116-AQ116),0)+IF(AND('Debt Setup'!$H$20&lt;&gt;"",'Debt Setup'!$H$20&lt;'Debt Setup'!$H$14),MAX(0,AW115+AT116-AU116),0)+IF(AND('Debt Setup'!$H$21&lt;&gt;"",'Debt Setup'!$H$21&lt;'Debt Setup'!$H$14),MAX(0,BA115+AX116-AY116),0))))))</x:f>
      </x:c>
      <x:c r="Y116" s="54" t="str">
        <x:f>IF('Debt Setup'!$F$3=0,"",MAX(0,Y115+V116-W116-X116))</x:f>
      </x:c>
      <x:c r="Z116" s="54" t="str">
        <x:f>IF('Debt Setup'!$F$3=0,"",IF(AC115&lt;=0,0,AC115*'Debt Setup'!$D$15/100/12))</x:f>
      </x:c>
      <x:c r="AA116" s="54" t="str">
        <x:f>IF('Debt Setup'!$F$3=0,"",IF('Debt Setup'!$H$15="",0,MIN('Debt Setup'!$E$15,MAX(0,AC115+Z116))))</x:f>
      </x:c>
      <x:c r="AB116" s="54" t="str">
        <x:f>IF('Debt Setup'!$F$3=0,"",IF('Debt Setup'!$H$15="",0,MIN(MAX(0,AC115+Z116-AA116),MAX(0,'Debt Setup'!$F$5-(G116+K116+O116+S116+W116+AA116+AE116+AI116+AM116+AQ116+AU116+AY116)-(IF(AND('Debt Setup'!$H$10&lt;&gt;"",'Debt Setup'!$H$10&lt;'Debt Setup'!$H$15),MAX(0,I115+F116-G116),0)+IF(AND('Debt Setup'!$H$11&lt;&gt;"",'Debt Setup'!$H$11&lt;'Debt Setup'!$H$15),MAX(0,M115+J116-K116),0)+IF(AND('Debt Setup'!$H$12&lt;&gt;"",'Debt Setup'!$H$12&lt;'Debt Setup'!$H$15),MAX(0,Q115+N116-O116),0)+IF(AND('Debt Setup'!$H$13&lt;&gt;"",'Debt Setup'!$H$13&lt;'Debt Setup'!$H$15),MAX(0,U115+R116-S116),0)+IF(AND('Debt Setup'!$H$14&lt;&gt;"",'Debt Setup'!$H$14&lt;'Debt Setup'!$H$15),MAX(0,Y115+V116-W116),0)+IF(AND('Debt Setup'!$H$15&lt;&gt;"",'Debt Setup'!$H$15&lt;'Debt Setup'!$H$15),MAX(0,AC115+Z116-AA116),0)+IF(AND('Debt Setup'!$H$16&lt;&gt;"",'Debt Setup'!$H$16&lt;'Debt Setup'!$H$15),MAX(0,AG115+AD116-AE116),0)+IF(AND('Debt Setup'!$H$17&lt;&gt;"",'Debt Setup'!$H$17&lt;'Debt Setup'!$H$15),MAX(0,AK115+AH116-AI116),0)+IF(AND('Debt Setup'!$H$18&lt;&gt;"",'Debt Setup'!$H$18&lt;'Debt Setup'!$H$15),MAX(0,AO115+AL116-AM116),0)+IF(AND('Debt Setup'!$H$19&lt;&gt;"",'Debt Setup'!$H$19&lt;'Debt Setup'!$H$15),MAX(0,AS115+AP116-AQ116),0)+IF(AND('Debt Setup'!$H$20&lt;&gt;"",'Debt Setup'!$H$20&lt;'Debt Setup'!$H$15),MAX(0,AW115+AT116-AU116),0)+IF(AND('Debt Setup'!$H$21&lt;&gt;"",'Debt Setup'!$H$21&lt;'Debt Setup'!$H$15),MAX(0,BA115+AX116-AY116),0))))))</x:f>
      </x:c>
      <x:c r="AC116" s="54" t="str">
        <x:f>IF('Debt Setup'!$F$3=0,"",MAX(0,AC115+Z116-AA116-AB116))</x:f>
      </x:c>
      <x:c r="AD116" s="54" t="str">
        <x:f>IF('Debt Setup'!$F$3=0,"",IF(AG115&lt;=0,0,AG115*'Debt Setup'!$D$16/100/12))</x:f>
      </x:c>
      <x:c r="AE116" s="54" t="str">
        <x:f>IF('Debt Setup'!$F$3=0,"",IF('Debt Setup'!$H$16="",0,MIN('Debt Setup'!$E$16,MAX(0,AG115+AD116))))</x:f>
      </x:c>
      <x:c r="AF116" s="54" t="str">
        <x:f>IF('Debt Setup'!$F$3=0,"",IF('Debt Setup'!$H$16="",0,MIN(MAX(0,AG115+AD116-AE116),MAX(0,'Debt Setup'!$F$5-(G116+K116+O116+S116+W116+AA116+AE116+AI116+AM116+AQ116+AU116+AY116)-(IF(AND('Debt Setup'!$H$10&lt;&gt;"",'Debt Setup'!$H$10&lt;'Debt Setup'!$H$16),MAX(0,I115+F116-G116),0)+IF(AND('Debt Setup'!$H$11&lt;&gt;"",'Debt Setup'!$H$11&lt;'Debt Setup'!$H$16),MAX(0,M115+J116-K116),0)+IF(AND('Debt Setup'!$H$12&lt;&gt;"",'Debt Setup'!$H$12&lt;'Debt Setup'!$H$16),MAX(0,Q115+N116-O116),0)+IF(AND('Debt Setup'!$H$13&lt;&gt;"",'Debt Setup'!$H$13&lt;'Debt Setup'!$H$16),MAX(0,U115+R116-S116),0)+IF(AND('Debt Setup'!$H$14&lt;&gt;"",'Debt Setup'!$H$14&lt;'Debt Setup'!$H$16),MAX(0,Y115+V116-W116),0)+IF(AND('Debt Setup'!$H$15&lt;&gt;"",'Debt Setup'!$H$15&lt;'Debt Setup'!$H$16),MAX(0,AC115+Z116-AA116),0)+IF(AND('Debt Setup'!$H$16&lt;&gt;"",'Debt Setup'!$H$16&lt;'Debt Setup'!$H$16),MAX(0,AG115+AD116-AE116),0)+IF(AND('Debt Setup'!$H$17&lt;&gt;"",'Debt Setup'!$H$17&lt;'Debt Setup'!$H$16),MAX(0,AK115+AH116-AI116),0)+IF(AND('Debt Setup'!$H$18&lt;&gt;"",'Debt Setup'!$H$18&lt;'Debt Setup'!$H$16),MAX(0,AO115+AL116-AM116),0)+IF(AND('Debt Setup'!$H$19&lt;&gt;"",'Debt Setup'!$H$19&lt;'Debt Setup'!$H$16),MAX(0,AS115+AP116-AQ116),0)+IF(AND('Debt Setup'!$H$20&lt;&gt;"",'Debt Setup'!$H$20&lt;'Debt Setup'!$H$16),MAX(0,AW115+AT116-AU116),0)+IF(AND('Debt Setup'!$H$21&lt;&gt;"",'Debt Setup'!$H$21&lt;'Debt Setup'!$H$16),MAX(0,BA115+AX116-AY116),0))))))</x:f>
      </x:c>
      <x:c r="AG116" s="54" t="str">
        <x:f>IF('Debt Setup'!$F$3=0,"",MAX(0,AG115+AD116-AE116-AF116))</x:f>
      </x:c>
      <x:c r="AH116" s="54" t="str">
        <x:f>IF('Debt Setup'!$F$3=0,"",IF(AK115&lt;=0,0,AK115*'Debt Setup'!$D$17/100/12))</x:f>
      </x:c>
      <x:c r="AI116" s="54" t="str">
        <x:f>IF('Debt Setup'!$F$3=0,"",IF('Debt Setup'!$H$17="",0,MIN('Debt Setup'!$E$17,MAX(0,AK115+AH116))))</x:f>
      </x:c>
      <x:c r="AJ116" s="54" t="str">
        <x:f>IF('Debt Setup'!$F$3=0,"",IF('Debt Setup'!$H$17="",0,MIN(MAX(0,AK115+AH116-AI116),MAX(0,'Debt Setup'!$F$5-(G116+K116+O116+S116+W116+AA116+AE116+AI116+AM116+AQ116+AU116+AY116)-(IF(AND('Debt Setup'!$H$10&lt;&gt;"",'Debt Setup'!$H$10&lt;'Debt Setup'!$H$17),MAX(0,I115+F116-G116),0)+IF(AND('Debt Setup'!$H$11&lt;&gt;"",'Debt Setup'!$H$11&lt;'Debt Setup'!$H$17),MAX(0,M115+J116-K116),0)+IF(AND('Debt Setup'!$H$12&lt;&gt;"",'Debt Setup'!$H$12&lt;'Debt Setup'!$H$17),MAX(0,Q115+N116-O116),0)+IF(AND('Debt Setup'!$H$13&lt;&gt;"",'Debt Setup'!$H$13&lt;'Debt Setup'!$H$17),MAX(0,U115+R116-S116),0)+IF(AND('Debt Setup'!$H$14&lt;&gt;"",'Debt Setup'!$H$14&lt;'Debt Setup'!$H$17),MAX(0,Y115+V116-W116),0)+IF(AND('Debt Setup'!$H$15&lt;&gt;"",'Debt Setup'!$H$15&lt;'Debt Setup'!$H$17),MAX(0,AC115+Z116-AA116),0)+IF(AND('Debt Setup'!$H$16&lt;&gt;"",'Debt Setup'!$H$16&lt;'Debt Setup'!$H$17),MAX(0,AG115+AD116-AE116),0)+IF(AND('Debt Setup'!$H$17&lt;&gt;"",'Debt Setup'!$H$17&lt;'Debt Setup'!$H$17),MAX(0,AK115+AH116-AI116),0)+IF(AND('Debt Setup'!$H$18&lt;&gt;"",'Debt Setup'!$H$18&lt;'Debt Setup'!$H$17),MAX(0,AO115+AL116-AM116),0)+IF(AND('Debt Setup'!$H$19&lt;&gt;"",'Debt Setup'!$H$19&lt;'Debt Setup'!$H$17),MAX(0,AS115+AP116-AQ116),0)+IF(AND('Debt Setup'!$H$20&lt;&gt;"",'Debt Setup'!$H$20&lt;'Debt Setup'!$H$17),MAX(0,AW115+AT116-AU116),0)+IF(AND('Debt Setup'!$H$21&lt;&gt;"",'Debt Setup'!$H$21&lt;'Debt Setup'!$H$17),MAX(0,BA115+AX116-AY116),0))))))</x:f>
      </x:c>
      <x:c r="AK116" s="54" t="str">
        <x:f>IF('Debt Setup'!$F$3=0,"",MAX(0,AK115+AH116-AI116-AJ116))</x:f>
      </x:c>
      <x:c r="AL116" s="54" t="str">
        <x:f>IF('Debt Setup'!$F$3=0,"",IF(AO115&lt;=0,0,AO115*'Debt Setup'!$D$18/100/12))</x:f>
      </x:c>
      <x:c r="AM116" s="54" t="str">
        <x:f>IF('Debt Setup'!$F$3=0,"",IF('Debt Setup'!$H$18="",0,MIN('Debt Setup'!$E$18,MAX(0,AO115+AL116))))</x:f>
      </x:c>
      <x:c r="AN116" s="54" t="str">
        <x:f>IF('Debt Setup'!$F$3=0,"",IF('Debt Setup'!$H$18="",0,MIN(MAX(0,AO115+AL116-AM116),MAX(0,'Debt Setup'!$F$5-(G116+K116+O116+S116+W116+AA116+AE116+AI116+AM116+AQ116+AU116+AY116)-(IF(AND('Debt Setup'!$H$10&lt;&gt;"",'Debt Setup'!$H$10&lt;'Debt Setup'!$H$18),MAX(0,I115+F116-G116),0)+IF(AND('Debt Setup'!$H$11&lt;&gt;"",'Debt Setup'!$H$11&lt;'Debt Setup'!$H$18),MAX(0,M115+J116-K116),0)+IF(AND('Debt Setup'!$H$12&lt;&gt;"",'Debt Setup'!$H$12&lt;'Debt Setup'!$H$18),MAX(0,Q115+N116-O116),0)+IF(AND('Debt Setup'!$H$13&lt;&gt;"",'Debt Setup'!$H$13&lt;'Debt Setup'!$H$18),MAX(0,U115+R116-S116),0)+IF(AND('Debt Setup'!$H$14&lt;&gt;"",'Debt Setup'!$H$14&lt;'Debt Setup'!$H$18),MAX(0,Y115+V116-W116),0)+IF(AND('Debt Setup'!$H$15&lt;&gt;"",'Debt Setup'!$H$15&lt;'Debt Setup'!$H$18),MAX(0,AC115+Z116-AA116),0)+IF(AND('Debt Setup'!$H$16&lt;&gt;"",'Debt Setup'!$H$16&lt;'Debt Setup'!$H$18),MAX(0,AG115+AD116-AE116),0)+IF(AND('Debt Setup'!$H$17&lt;&gt;"",'Debt Setup'!$H$17&lt;'Debt Setup'!$H$18),MAX(0,AK115+AH116-AI116),0)+IF(AND('Debt Setup'!$H$18&lt;&gt;"",'Debt Setup'!$H$18&lt;'Debt Setup'!$H$18),MAX(0,AO115+AL116-AM116),0)+IF(AND('Debt Setup'!$H$19&lt;&gt;"",'Debt Setup'!$H$19&lt;'Debt Setup'!$H$18),MAX(0,AS115+AP116-AQ116),0)+IF(AND('Debt Setup'!$H$20&lt;&gt;"",'Debt Setup'!$H$20&lt;'Debt Setup'!$H$18),MAX(0,AW115+AT116-AU116),0)+IF(AND('Debt Setup'!$H$21&lt;&gt;"",'Debt Setup'!$H$21&lt;'Debt Setup'!$H$18),MAX(0,BA115+AX116-AY116),0))))))</x:f>
      </x:c>
      <x:c r="AO116" s="54" t="str">
        <x:f>IF('Debt Setup'!$F$3=0,"",MAX(0,AO115+AL116-AM116-AN116))</x:f>
      </x:c>
      <x:c r="AP116" s="54" t="str">
        <x:f>IF('Debt Setup'!$F$3=0,"",IF(AS115&lt;=0,0,AS115*'Debt Setup'!$D$19/100/12))</x:f>
      </x:c>
      <x:c r="AQ116" s="54" t="str">
        <x:f>IF('Debt Setup'!$F$3=0,"",IF('Debt Setup'!$H$19="",0,MIN('Debt Setup'!$E$19,MAX(0,AS115+AP116))))</x:f>
      </x:c>
      <x:c r="AR116" s="54" t="str">
        <x:f>IF('Debt Setup'!$F$3=0,"",IF('Debt Setup'!$H$19="",0,MIN(MAX(0,AS115+AP116-AQ116),MAX(0,'Debt Setup'!$F$5-(G116+K116+O116+S116+W116+AA116+AE116+AI116+AM116+AQ116+AU116+AY116)-(IF(AND('Debt Setup'!$H$10&lt;&gt;"",'Debt Setup'!$H$10&lt;'Debt Setup'!$H$19),MAX(0,I115+F116-G116),0)+IF(AND('Debt Setup'!$H$11&lt;&gt;"",'Debt Setup'!$H$11&lt;'Debt Setup'!$H$19),MAX(0,M115+J116-K116),0)+IF(AND('Debt Setup'!$H$12&lt;&gt;"",'Debt Setup'!$H$12&lt;'Debt Setup'!$H$19),MAX(0,Q115+N116-O116),0)+IF(AND('Debt Setup'!$H$13&lt;&gt;"",'Debt Setup'!$H$13&lt;'Debt Setup'!$H$19),MAX(0,U115+R116-S116),0)+IF(AND('Debt Setup'!$H$14&lt;&gt;"",'Debt Setup'!$H$14&lt;'Debt Setup'!$H$19),MAX(0,Y115+V116-W116),0)+IF(AND('Debt Setup'!$H$15&lt;&gt;"",'Debt Setup'!$H$15&lt;'Debt Setup'!$H$19),MAX(0,AC115+Z116-AA116),0)+IF(AND('Debt Setup'!$H$16&lt;&gt;"",'Debt Setup'!$H$16&lt;'Debt Setup'!$H$19),MAX(0,AG115+AD116-AE116),0)+IF(AND('Debt Setup'!$H$17&lt;&gt;"",'Debt Setup'!$H$17&lt;'Debt Setup'!$H$19),MAX(0,AK115+AH116-AI116),0)+IF(AND('Debt Setup'!$H$18&lt;&gt;"",'Debt Setup'!$H$18&lt;'Debt Setup'!$H$19),MAX(0,AO115+AL116-AM116),0)+IF(AND('Debt Setup'!$H$19&lt;&gt;"",'Debt Setup'!$H$19&lt;'Debt Setup'!$H$19),MAX(0,AS115+AP116-AQ116),0)+IF(AND('Debt Setup'!$H$20&lt;&gt;"",'Debt Setup'!$H$20&lt;'Debt Setup'!$H$19),MAX(0,AW115+AT116-AU116),0)+IF(AND('Debt Setup'!$H$21&lt;&gt;"",'Debt Setup'!$H$21&lt;'Debt Setup'!$H$19),MAX(0,BA115+AX116-AY116),0))))))</x:f>
      </x:c>
      <x:c r="AS116" s="54" t="str">
        <x:f>IF('Debt Setup'!$F$3=0,"",MAX(0,AS115+AP116-AQ116-AR116))</x:f>
      </x:c>
      <x:c r="AT116" s="54" t="str">
        <x:f>IF('Debt Setup'!$F$3=0,"",IF(AW115&lt;=0,0,AW115*'Debt Setup'!$D$20/100/12))</x:f>
      </x:c>
      <x:c r="AU116" s="54" t="str">
        <x:f>IF('Debt Setup'!$F$3=0,"",IF('Debt Setup'!$H$20="",0,MIN('Debt Setup'!$E$20,MAX(0,AW115+AT116))))</x:f>
      </x:c>
      <x:c r="AV116" s="54" t="str">
        <x:f>IF('Debt Setup'!$F$3=0,"",IF('Debt Setup'!$H$20="",0,MIN(MAX(0,AW115+AT116-AU116),MAX(0,'Debt Setup'!$F$5-(G116+K116+O116+S116+W116+AA116+AE116+AI116+AM116+AQ116+AU116+AY116)-(IF(AND('Debt Setup'!$H$10&lt;&gt;"",'Debt Setup'!$H$10&lt;'Debt Setup'!$H$20),MAX(0,I115+F116-G116),0)+IF(AND('Debt Setup'!$H$11&lt;&gt;"",'Debt Setup'!$H$11&lt;'Debt Setup'!$H$20),MAX(0,M115+J116-K116),0)+IF(AND('Debt Setup'!$H$12&lt;&gt;"",'Debt Setup'!$H$12&lt;'Debt Setup'!$H$20),MAX(0,Q115+N116-O116),0)+IF(AND('Debt Setup'!$H$13&lt;&gt;"",'Debt Setup'!$H$13&lt;'Debt Setup'!$H$20),MAX(0,U115+R116-S116),0)+IF(AND('Debt Setup'!$H$14&lt;&gt;"",'Debt Setup'!$H$14&lt;'Debt Setup'!$H$20),MAX(0,Y115+V116-W116),0)+IF(AND('Debt Setup'!$H$15&lt;&gt;"",'Debt Setup'!$H$15&lt;'Debt Setup'!$H$20),MAX(0,AC115+Z116-AA116),0)+IF(AND('Debt Setup'!$H$16&lt;&gt;"",'Debt Setup'!$H$16&lt;'Debt Setup'!$H$20),MAX(0,AG115+AD116-AE116),0)+IF(AND('Debt Setup'!$H$17&lt;&gt;"",'Debt Setup'!$H$17&lt;'Debt Setup'!$H$20),MAX(0,AK115+AH116-AI116),0)+IF(AND('Debt Setup'!$H$18&lt;&gt;"",'Debt Setup'!$H$18&lt;'Debt Setup'!$H$20),MAX(0,AO115+AL116-AM116),0)+IF(AND('Debt Setup'!$H$19&lt;&gt;"",'Debt Setup'!$H$19&lt;'Debt Setup'!$H$20),MAX(0,AS115+AP116-AQ116),0)+IF(AND('Debt Setup'!$H$20&lt;&gt;"",'Debt Setup'!$H$20&lt;'Debt Setup'!$H$20),MAX(0,AW115+AT116-AU116),0)+IF(AND('Debt Setup'!$H$21&lt;&gt;"",'Debt Setup'!$H$21&lt;'Debt Setup'!$H$20),MAX(0,BA115+AX116-AY116),0))))))</x:f>
      </x:c>
      <x:c r="AW116" s="54" t="str">
        <x:f>IF('Debt Setup'!$F$3=0,"",MAX(0,AW115+AT116-AU116-AV116))</x:f>
      </x:c>
      <x:c r="AX116" s="54" t="str">
        <x:f>IF('Debt Setup'!$F$3=0,"",IF(BA115&lt;=0,0,BA115*'Debt Setup'!$D$21/100/12))</x:f>
      </x:c>
      <x:c r="AY116" s="54" t="str">
        <x:f>IF('Debt Setup'!$F$3=0,"",IF('Debt Setup'!$H$21="",0,MIN('Debt Setup'!$E$21,MAX(0,BA115+AX116))))</x:f>
      </x:c>
      <x:c r="AZ116" s="54" t="str">
        <x:f>IF('Debt Setup'!$F$3=0,"",IF('Debt Setup'!$H$21="",0,MIN(MAX(0,BA115+AX116-AY116),MAX(0,'Debt Setup'!$F$5-(G116+K116+O116+S116+W116+AA116+AE116+AI116+AM116+AQ116+AU116+AY116)-(IF(AND('Debt Setup'!$H$10&lt;&gt;"",'Debt Setup'!$H$10&lt;'Debt Setup'!$H$21),MAX(0,I115+F116-G116),0)+IF(AND('Debt Setup'!$H$11&lt;&gt;"",'Debt Setup'!$H$11&lt;'Debt Setup'!$H$21),MAX(0,M115+J116-K116),0)+IF(AND('Debt Setup'!$H$12&lt;&gt;"",'Debt Setup'!$H$12&lt;'Debt Setup'!$H$21),MAX(0,Q115+N116-O116),0)+IF(AND('Debt Setup'!$H$13&lt;&gt;"",'Debt Setup'!$H$13&lt;'Debt Setup'!$H$21),MAX(0,U115+R116-S116),0)+IF(AND('Debt Setup'!$H$14&lt;&gt;"",'Debt Setup'!$H$14&lt;'Debt Setup'!$H$21),MAX(0,Y115+V116-W116),0)+IF(AND('Debt Setup'!$H$15&lt;&gt;"",'Debt Setup'!$H$15&lt;'Debt Setup'!$H$21),MAX(0,AC115+Z116-AA116),0)+IF(AND('Debt Setup'!$H$16&lt;&gt;"",'Debt Setup'!$H$16&lt;'Debt Setup'!$H$21),MAX(0,AG115+AD116-AE116),0)+IF(AND('Debt Setup'!$H$17&lt;&gt;"",'Debt Setup'!$H$17&lt;'Debt Setup'!$H$21),MAX(0,AK115+AH116-AI116),0)+IF(AND('Debt Setup'!$H$18&lt;&gt;"",'Debt Setup'!$H$18&lt;'Debt Setup'!$H$21),MAX(0,AO115+AL116-AM116),0)+IF(AND('Debt Setup'!$H$19&lt;&gt;"",'Debt Setup'!$H$19&lt;'Debt Setup'!$H$21),MAX(0,AS115+AP116-AQ116),0)+IF(AND('Debt Setup'!$H$20&lt;&gt;"",'Debt Setup'!$H$20&lt;'Debt Setup'!$H$21),MAX(0,AW115+AT116-AU116),0)+IF(AND('Debt Setup'!$H$21&lt;&gt;"",'Debt Setup'!$H$21&lt;'Debt Setup'!$H$21),MAX(0,BA115+AX116-AY116),0))))))</x:f>
      </x:c>
      <x:c r="BA116" s="54" t="str">
        <x:f>IF('Debt Setup'!$F$3=0,"",MAX(0,BA115+AX116-AY116-AZ116))</x:f>
      </x:c>
    </x:row>
    <x:row r="117">
      <x:c r="A117" t="n">
        <x:v>112</x:v>
      </x:c>
      <x:c r="B117" s="86" t="str">
        <x:f>IF('Debt Setup'!$F$3=0,"",DATE(YEAR('Debt Setup'!$B$6),MONTH('Debt Setup'!$B$6)+A117-1,1))</x:f>
      </x:c>
      <x:c r="C117" s="54" t="str">
        <x:f>IF('Debt Setup'!$F$3=0,"",I117+M117+Q117+U117+Y117+AC117+AG117+AK117+AO117+AS117+AW117+BA117)</x:f>
      </x:c>
      <x:c r="D117" s="54" t="str">
        <x:f>IF('Debt Setup'!$F$3=0,"",G117+H117+K117+L117+O117+P117+S117+T117+W117+X117+AA117+AB117+AE117+AF117+AI117+AJ117+AM117+AN117+AQ117+AR117+AU117+AV117+AY117+AZ117)</x:f>
      </x:c>
      <x:c r="E117" s="54" t="str">
        <x:f>IF('Debt Setup'!$F$3=0,"",F117+J117+N117+R117+V117+Z117+AD117+AH117+AL117+AP117+AT117+AX117)</x:f>
      </x:c>
      <x:c r="F117" s="54" t="str">
        <x:f>IF('Debt Setup'!$F$3=0,"",IF(I116&lt;=0,0,I116*'Debt Setup'!$D$10/100/12))</x:f>
      </x:c>
      <x:c r="G117" s="54" t="str">
        <x:f>IF('Debt Setup'!$F$3=0,"",IF('Debt Setup'!$H$10="",0,MIN('Debt Setup'!$E$10,MAX(0,I116+F117))))</x:f>
      </x:c>
      <x:c r="H117" s="54" t="str">
        <x:f>IF('Debt Setup'!$F$3=0,"",IF('Debt Setup'!$H$10="",0,MIN(MAX(0,I116+F117-G117),MAX(0,'Debt Setup'!$F$5-(G117+K117+O117+S117+W117+AA117+AE117+AI117+AM117+AQ117+AU117+AY117)-(IF(AND('Debt Setup'!$H$10&lt;&gt;"",'Debt Setup'!$H$10&lt;'Debt Setup'!$H$10),MAX(0,I116+F117-G117),0)+IF(AND('Debt Setup'!$H$11&lt;&gt;"",'Debt Setup'!$H$11&lt;'Debt Setup'!$H$10),MAX(0,M116+J117-K117),0)+IF(AND('Debt Setup'!$H$12&lt;&gt;"",'Debt Setup'!$H$12&lt;'Debt Setup'!$H$10),MAX(0,Q116+N117-O117),0)+IF(AND('Debt Setup'!$H$13&lt;&gt;"",'Debt Setup'!$H$13&lt;'Debt Setup'!$H$10),MAX(0,U116+R117-S117),0)+IF(AND('Debt Setup'!$H$14&lt;&gt;"",'Debt Setup'!$H$14&lt;'Debt Setup'!$H$10),MAX(0,Y116+V117-W117),0)+IF(AND('Debt Setup'!$H$15&lt;&gt;"",'Debt Setup'!$H$15&lt;'Debt Setup'!$H$10),MAX(0,AC116+Z117-AA117),0)+IF(AND('Debt Setup'!$H$16&lt;&gt;"",'Debt Setup'!$H$16&lt;'Debt Setup'!$H$10),MAX(0,AG116+AD117-AE117),0)+IF(AND('Debt Setup'!$H$17&lt;&gt;"",'Debt Setup'!$H$17&lt;'Debt Setup'!$H$10),MAX(0,AK116+AH117-AI117),0)+IF(AND('Debt Setup'!$H$18&lt;&gt;"",'Debt Setup'!$H$18&lt;'Debt Setup'!$H$10),MAX(0,AO116+AL117-AM117),0)+IF(AND('Debt Setup'!$H$19&lt;&gt;"",'Debt Setup'!$H$19&lt;'Debt Setup'!$H$10),MAX(0,AS116+AP117-AQ117),0)+IF(AND('Debt Setup'!$H$20&lt;&gt;"",'Debt Setup'!$H$20&lt;'Debt Setup'!$H$10),MAX(0,AW116+AT117-AU117),0)+IF(AND('Debt Setup'!$H$21&lt;&gt;"",'Debt Setup'!$H$21&lt;'Debt Setup'!$H$10),MAX(0,BA116+AX117-AY117),0))))))</x:f>
      </x:c>
      <x:c r="I117" s="54" t="str">
        <x:f>IF('Debt Setup'!$F$3=0,"",MAX(0,I116+F117-G117-H117))</x:f>
      </x:c>
      <x:c r="J117" s="54" t="str">
        <x:f>IF('Debt Setup'!$F$3=0,"",IF(M116&lt;=0,0,M116*'Debt Setup'!$D$11/100/12))</x:f>
      </x:c>
      <x:c r="K117" s="54" t="str">
        <x:f>IF('Debt Setup'!$F$3=0,"",IF('Debt Setup'!$H$11="",0,MIN('Debt Setup'!$E$11,MAX(0,M116+J117))))</x:f>
      </x:c>
      <x:c r="L117" s="54" t="str">
        <x:f>IF('Debt Setup'!$F$3=0,"",IF('Debt Setup'!$H$11="",0,MIN(MAX(0,M116+J117-K117),MAX(0,'Debt Setup'!$F$5-(G117+K117+O117+S117+W117+AA117+AE117+AI117+AM117+AQ117+AU117+AY117)-(IF(AND('Debt Setup'!$H$10&lt;&gt;"",'Debt Setup'!$H$10&lt;'Debt Setup'!$H$11),MAX(0,I116+F117-G117),0)+IF(AND('Debt Setup'!$H$11&lt;&gt;"",'Debt Setup'!$H$11&lt;'Debt Setup'!$H$11),MAX(0,M116+J117-K117),0)+IF(AND('Debt Setup'!$H$12&lt;&gt;"",'Debt Setup'!$H$12&lt;'Debt Setup'!$H$11),MAX(0,Q116+N117-O117),0)+IF(AND('Debt Setup'!$H$13&lt;&gt;"",'Debt Setup'!$H$13&lt;'Debt Setup'!$H$11),MAX(0,U116+R117-S117),0)+IF(AND('Debt Setup'!$H$14&lt;&gt;"",'Debt Setup'!$H$14&lt;'Debt Setup'!$H$11),MAX(0,Y116+V117-W117),0)+IF(AND('Debt Setup'!$H$15&lt;&gt;"",'Debt Setup'!$H$15&lt;'Debt Setup'!$H$11),MAX(0,AC116+Z117-AA117),0)+IF(AND('Debt Setup'!$H$16&lt;&gt;"",'Debt Setup'!$H$16&lt;'Debt Setup'!$H$11),MAX(0,AG116+AD117-AE117),0)+IF(AND('Debt Setup'!$H$17&lt;&gt;"",'Debt Setup'!$H$17&lt;'Debt Setup'!$H$11),MAX(0,AK116+AH117-AI117),0)+IF(AND('Debt Setup'!$H$18&lt;&gt;"",'Debt Setup'!$H$18&lt;'Debt Setup'!$H$11),MAX(0,AO116+AL117-AM117),0)+IF(AND('Debt Setup'!$H$19&lt;&gt;"",'Debt Setup'!$H$19&lt;'Debt Setup'!$H$11),MAX(0,AS116+AP117-AQ117),0)+IF(AND('Debt Setup'!$H$20&lt;&gt;"",'Debt Setup'!$H$20&lt;'Debt Setup'!$H$11),MAX(0,AW116+AT117-AU117),0)+IF(AND('Debt Setup'!$H$21&lt;&gt;"",'Debt Setup'!$H$21&lt;'Debt Setup'!$H$11),MAX(0,BA116+AX117-AY117),0))))))</x:f>
      </x:c>
      <x:c r="M117" s="54" t="str">
        <x:f>IF('Debt Setup'!$F$3=0,"",MAX(0,M116+J117-K117-L117))</x:f>
      </x:c>
      <x:c r="N117" s="54" t="str">
        <x:f>IF('Debt Setup'!$F$3=0,"",IF(Q116&lt;=0,0,Q116*'Debt Setup'!$D$12/100/12))</x:f>
      </x:c>
      <x:c r="O117" s="54" t="str">
        <x:f>IF('Debt Setup'!$F$3=0,"",IF('Debt Setup'!$H$12="",0,MIN('Debt Setup'!$E$12,MAX(0,Q116+N117))))</x:f>
      </x:c>
      <x:c r="P117" s="54" t="str">
        <x:f>IF('Debt Setup'!$F$3=0,"",IF('Debt Setup'!$H$12="",0,MIN(MAX(0,Q116+N117-O117),MAX(0,'Debt Setup'!$F$5-(G117+K117+O117+S117+W117+AA117+AE117+AI117+AM117+AQ117+AU117+AY117)-(IF(AND('Debt Setup'!$H$10&lt;&gt;"",'Debt Setup'!$H$10&lt;'Debt Setup'!$H$12),MAX(0,I116+F117-G117),0)+IF(AND('Debt Setup'!$H$11&lt;&gt;"",'Debt Setup'!$H$11&lt;'Debt Setup'!$H$12),MAX(0,M116+J117-K117),0)+IF(AND('Debt Setup'!$H$12&lt;&gt;"",'Debt Setup'!$H$12&lt;'Debt Setup'!$H$12),MAX(0,Q116+N117-O117),0)+IF(AND('Debt Setup'!$H$13&lt;&gt;"",'Debt Setup'!$H$13&lt;'Debt Setup'!$H$12),MAX(0,U116+R117-S117),0)+IF(AND('Debt Setup'!$H$14&lt;&gt;"",'Debt Setup'!$H$14&lt;'Debt Setup'!$H$12),MAX(0,Y116+V117-W117),0)+IF(AND('Debt Setup'!$H$15&lt;&gt;"",'Debt Setup'!$H$15&lt;'Debt Setup'!$H$12),MAX(0,AC116+Z117-AA117),0)+IF(AND('Debt Setup'!$H$16&lt;&gt;"",'Debt Setup'!$H$16&lt;'Debt Setup'!$H$12),MAX(0,AG116+AD117-AE117),0)+IF(AND('Debt Setup'!$H$17&lt;&gt;"",'Debt Setup'!$H$17&lt;'Debt Setup'!$H$12),MAX(0,AK116+AH117-AI117),0)+IF(AND('Debt Setup'!$H$18&lt;&gt;"",'Debt Setup'!$H$18&lt;'Debt Setup'!$H$12),MAX(0,AO116+AL117-AM117),0)+IF(AND('Debt Setup'!$H$19&lt;&gt;"",'Debt Setup'!$H$19&lt;'Debt Setup'!$H$12),MAX(0,AS116+AP117-AQ117),0)+IF(AND('Debt Setup'!$H$20&lt;&gt;"",'Debt Setup'!$H$20&lt;'Debt Setup'!$H$12),MAX(0,AW116+AT117-AU117),0)+IF(AND('Debt Setup'!$H$21&lt;&gt;"",'Debt Setup'!$H$21&lt;'Debt Setup'!$H$12),MAX(0,BA116+AX117-AY117),0))))))</x:f>
      </x:c>
      <x:c r="Q117" s="54" t="str">
        <x:f>IF('Debt Setup'!$F$3=0,"",MAX(0,Q116+N117-O117-P117))</x:f>
      </x:c>
      <x:c r="R117" s="54" t="str">
        <x:f>IF('Debt Setup'!$F$3=0,"",IF(U116&lt;=0,0,U116*'Debt Setup'!$D$13/100/12))</x:f>
      </x:c>
      <x:c r="S117" s="54" t="str">
        <x:f>IF('Debt Setup'!$F$3=0,"",IF('Debt Setup'!$H$13="",0,MIN('Debt Setup'!$E$13,MAX(0,U116+R117))))</x:f>
      </x:c>
      <x:c r="T117" s="54" t="str">
        <x:f>IF('Debt Setup'!$F$3=0,"",IF('Debt Setup'!$H$13="",0,MIN(MAX(0,U116+R117-S117),MAX(0,'Debt Setup'!$F$5-(G117+K117+O117+S117+W117+AA117+AE117+AI117+AM117+AQ117+AU117+AY117)-(IF(AND('Debt Setup'!$H$10&lt;&gt;"",'Debt Setup'!$H$10&lt;'Debt Setup'!$H$13),MAX(0,I116+F117-G117),0)+IF(AND('Debt Setup'!$H$11&lt;&gt;"",'Debt Setup'!$H$11&lt;'Debt Setup'!$H$13),MAX(0,M116+J117-K117),0)+IF(AND('Debt Setup'!$H$12&lt;&gt;"",'Debt Setup'!$H$12&lt;'Debt Setup'!$H$13),MAX(0,Q116+N117-O117),0)+IF(AND('Debt Setup'!$H$13&lt;&gt;"",'Debt Setup'!$H$13&lt;'Debt Setup'!$H$13),MAX(0,U116+R117-S117),0)+IF(AND('Debt Setup'!$H$14&lt;&gt;"",'Debt Setup'!$H$14&lt;'Debt Setup'!$H$13),MAX(0,Y116+V117-W117),0)+IF(AND('Debt Setup'!$H$15&lt;&gt;"",'Debt Setup'!$H$15&lt;'Debt Setup'!$H$13),MAX(0,AC116+Z117-AA117),0)+IF(AND('Debt Setup'!$H$16&lt;&gt;"",'Debt Setup'!$H$16&lt;'Debt Setup'!$H$13),MAX(0,AG116+AD117-AE117),0)+IF(AND('Debt Setup'!$H$17&lt;&gt;"",'Debt Setup'!$H$17&lt;'Debt Setup'!$H$13),MAX(0,AK116+AH117-AI117),0)+IF(AND('Debt Setup'!$H$18&lt;&gt;"",'Debt Setup'!$H$18&lt;'Debt Setup'!$H$13),MAX(0,AO116+AL117-AM117),0)+IF(AND('Debt Setup'!$H$19&lt;&gt;"",'Debt Setup'!$H$19&lt;'Debt Setup'!$H$13),MAX(0,AS116+AP117-AQ117),0)+IF(AND('Debt Setup'!$H$20&lt;&gt;"",'Debt Setup'!$H$20&lt;'Debt Setup'!$H$13),MAX(0,AW116+AT117-AU117),0)+IF(AND('Debt Setup'!$H$21&lt;&gt;"",'Debt Setup'!$H$21&lt;'Debt Setup'!$H$13),MAX(0,BA116+AX117-AY117),0))))))</x:f>
      </x:c>
      <x:c r="U117" s="54" t="str">
        <x:f>IF('Debt Setup'!$F$3=0,"",MAX(0,U116+R117-S117-T117))</x:f>
      </x:c>
      <x:c r="V117" s="54" t="str">
        <x:f>IF('Debt Setup'!$F$3=0,"",IF(Y116&lt;=0,0,Y116*'Debt Setup'!$D$14/100/12))</x:f>
      </x:c>
      <x:c r="W117" s="54" t="str">
        <x:f>IF('Debt Setup'!$F$3=0,"",IF('Debt Setup'!$H$14="",0,MIN('Debt Setup'!$E$14,MAX(0,Y116+V117))))</x:f>
      </x:c>
      <x:c r="X117" s="54" t="str">
        <x:f>IF('Debt Setup'!$F$3=0,"",IF('Debt Setup'!$H$14="",0,MIN(MAX(0,Y116+V117-W117),MAX(0,'Debt Setup'!$F$5-(G117+K117+O117+S117+W117+AA117+AE117+AI117+AM117+AQ117+AU117+AY117)-(IF(AND('Debt Setup'!$H$10&lt;&gt;"",'Debt Setup'!$H$10&lt;'Debt Setup'!$H$14),MAX(0,I116+F117-G117),0)+IF(AND('Debt Setup'!$H$11&lt;&gt;"",'Debt Setup'!$H$11&lt;'Debt Setup'!$H$14),MAX(0,M116+J117-K117),0)+IF(AND('Debt Setup'!$H$12&lt;&gt;"",'Debt Setup'!$H$12&lt;'Debt Setup'!$H$14),MAX(0,Q116+N117-O117),0)+IF(AND('Debt Setup'!$H$13&lt;&gt;"",'Debt Setup'!$H$13&lt;'Debt Setup'!$H$14),MAX(0,U116+R117-S117),0)+IF(AND('Debt Setup'!$H$14&lt;&gt;"",'Debt Setup'!$H$14&lt;'Debt Setup'!$H$14),MAX(0,Y116+V117-W117),0)+IF(AND('Debt Setup'!$H$15&lt;&gt;"",'Debt Setup'!$H$15&lt;'Debt Setup'!$H$14),MAX(0,AC116+Z117-AA117),0)+IF(AND('Debt Setup'!$H$16&lt;&gt;"",'Debt Setup'!$H$16&lt;'Debt Setup'!$H$14),MAX(0,AG116+AD117-AE117),0)+IF(AND('Debt Setup'!$H$17&lt;&gt;"",'Debt Setup'!$H$17&lt;'Debt Setup'!$H$14),MAX(0,AK116+AH117-AI117),0)+IF(AND('Debt Setup'!$H$18&lt;&gt;"",'Debt Setup'!$H$18&lt;'Debt Setup'!$H$14),MAX(0,AO116+AL117-AM117),0)+IF(AND('Debt Setup'!$H$19&lt;&gt;"",'Debt Setup'!$H$19&lt;'Debt Setup'!$H$14),MAX(0,AS116+AP117-AQ117),0)+IF(AND('Debt Setup'!$H$20&lt;&gt;"",'Debt Setup'!$H$20&lt;'Debt Setup'!$H$14),MAX(0,AW116+AT117-AU117),0)+IF(AND('Debt Setup'!$H$21&lt;&gt;"",'Debt Setup'!$H$21&lt;'Debt Setup'!$H$14),MAX(0,BA116+AX117-AY117),0))))))</x:f>
      </x:c>
      <x:c r="Y117" s="54" t="str">
        <x:f>IF('Debt Setup'!$F$3=0,"",MAX(0,Y116+V117-W117-X117))</x:f>
      </x:c>
      <x:c r="Z117" s="54" t="str">
        <x:f>IF('Debt Setup'!$F$3=0,"",IF(AC116&lt;=0,0,AC116*'Debt Setup'!$D$15/100/12))</x:f>
      </x:c>
      <x:c r="AA117" s="54" t="str">
        <x:f>IF('Debt Setup'!$F$3=0,"",IF('Debt Setup'!$H$15="",0,MIN('Debt Setup'!$E$15,MAX(0,AC116+Z117))))</x:f>
      </x:c>
      <x:c r="AB117" s="54" t="str">
        <x:f>IF('Debt Setup'!$F$3=0,"",IF('Debt Setup'!$H$15="",0,MIN(MAX(0,AC116+Z117-AA117),MAX(0,'Debt Setup'!$F$5-(G117+K117+O117+S117+W117+AA117+AE117+AI117+AM117+AQ117+AU117+AY117)-(IF(AND('Debt Setup'!$H$10&lt;&gt;"",'Debt Setup'!$H$10&lt;'Debt Setup'!$H$15),MAX(0,I116+F117-G117),0)+IF(AND('Debt Setup'!$H$11&lt;&gt;"",'Debt Setup'!$H$11&lt;'Debt Setup'!$H$15),MAX(0,M116+J117-K117),0)+IF(AND('Debt Setup'!$H$12&lt;&gt;"",'Debt Setup'!$H$12&lt;'Debt Setup'!$H$15),MAX(0,Q116+N117-O117),0)+IF(AND('Debt Setup'!$H$13&lt;&gt;"",'Debt Setup'!$H$13&lt;'Debt Setup'!$H$15),MAX(0,U116+R117-S117),0)+IF(AND('Debt Setup'!$H$14&lt;&gt;"",'Debt Setup'!$H$14&lt;'Debt Setup'!$H$15),MAX(0,Y116+V117-W117),0)+IF(AND('Debt Setup'!$H$15&lt;&gt;"",'Debt Setup'!$H$15&lt;'Debt Setup'!$H$15),MAX(0,AC116+Z117-AA117),0)+IF(AND('Debt Setup'!$H$16&lt;&gt;"",'Debt Setup'!$H$16&lt;'Debt Setup'!$H$15),MAX(0,AG116+AD117-AE117),0)+IF(AND('Debt Setup'!$H$17&lt;&gt;"",'Debt Setup'!$H$17&lt;'Debt Setup'!$H$15),MAX(0,AK116+AH117-AI117),0)+IF(AND('Debt Setup'!$H$18&lt;&gt;"",'Debt Setup'!$H$18&lt;'Debt Setup'!$H$15),MAX(0,AO116+AL117-AM117),0)+IF(AND('Debt Setup'!$H$19&lt;&gt;"",'Debt Setup'!$H$19&lt;'Debt Setup'!$H$15),MAX(0,AS116+AP117-AQ117),0)+IF(AND('Debt Setup'!$H$20&lt;&gt;"",'Debt Setup'!$H$20&lt;'Debt Setup'!$H$15),MAX(0,AW116+AT117-AU117),0)+IF(AND('Debt Setup'!$H$21&lt;&gt;"",'Debt Setup'!$H$21&lt;'Debt Setup'!$H$15),MAX(0,BA116+AX117-AY117),0))))))</x:f>
      </x:c>
      <x:c r="AC117" s="54" t="str">
        <x:f>IF('Debt Setup'!$F$3=0,"",MAX(0,AC116+Z117-AA117-AB117))</x:f>
      </x:c>
      <x:c r="AD117" s="54" t="str">
        <x:f>IF('Debt Setup'!$F$3=0,"",IF(AG116&lt;=0,0,AG116*'Debt Setup'!$D$16/100/12))</x:f>
      </x:c>
      <x:c r="AE117" s="54" t="str">
        <x:f>IF('Debt Setup'!$F$3=0,"",IF('Debt Setup'!$H$16="",0,MIN('Debt Setup'!$E$16,MAX(0,AG116+AD117))))</x:f>
      </x:c>
      <x:c r="AF117" s="54" t="str">
        <x:f>IF('Debt Setup'!$F$3=0,"",IF('Debt Setup'!$H$16="",0,MIN(MAX(0,AG116+AD117-AE117),MAX(0,'Debt Setup'!$F$5-(G117+K117+O117+S117+W117+AA117+AE117+AI117+AM117+AQ117+AU117+AY117)-(IF(AND('Debt Setup'!$H$10&lt;&gt;"",'Debt Setup'!$H$10&lt;'Debt Setup'!$H$16),MAX(0,I116+F117-G117),0)+IF(AND('Debt Setup'!$H$11&lt;&gt;"",'Debt Setup'!$H$11&lt;'Debt Setup'!$H$16),MAX(0,M116+J117-K117),0)+IF(AND('Debt Setup'!$H$12&lt;&gt;"",'Debt Setup'!$H$12&lt;'Debt Setup'!$H$16),MAX(0,Q116+N117-O117),0)+IF(AND('Debt Setup'!$H$13&lt;&gt;"",'Debt Setup'!$H$13&lt;'Debt Setup'!$H$16),MAX(0,U116+R117-S117),0)+IF(AND('Debt Setup'!$H$14&lt;&gt;"",'Debt Setup'!$H$14&lt;'Debt Setup'!$H$16),MAX(0,Y116+V117-W117),0)+IF(AND('Debt Setup'!$H$15&lt;&gt;"",'Debt Setup'!$H$15&lt;'Debt Setup'!$H$16),MAX(0,AC116+Z117-AA117),0)+IF(AND('Debt Setup'!$H$16&lt;&gt;"",'Debt Setup'!$H$16&lt;'Debt Setup'!$H$16),MAX(0,AG116+AD117-AE117),0)+IF(AND('Debt Setup'!$H$17&lt;&gt;"",'Debt Setup'!$H$17&lt;'Debt Setup'!$H$16),MAX(0,AK116+AH117-AI117),0)+IF(AND('Debt Setup'!$H$18&lt;&gt;"",'Debt Setup'!$H$18&lt;'Debt Setup'!$H$16),MAX(0,AO116+AL117-AM117),0)+IF(AND('Debt Setup'!$H$19&lt;&gt;"",'Debt Setup'!$H$19&lt;'Debt Setup'!$H$16),MAX(0,AS116+AP117-AQ117),0)+IF(AND('Debt Setup'!$H$20&lt;&gt;"",'Debt Setup'!$H$20&lt;'Debt Setup'!$H$16),MAX(0,AW116+AT117-AU117),0)+IF(AND('Debt Setup'!$H$21&lt;&gt;"",'Debt Setup'!$H$21&lt;'Debt Setup'!$H$16),MAX(0,BA116+AX117-AY117),0))))))</x:f>
      </x:c>
      <x:c r="AG117" s="54" t="str">
        <x:f>IF('Debt Setup'!$F$3=0,"",MAX(0,AG116+AD117-AE117-AF117))</x:f>
      </x:c>
      <x:c r="AH117" s="54" t="str">
        <x:f>IF('Debt Setup'!$F$3=0,"",IF(AK116&lt;=0,0,AK116*'Debt Setup'!$D$17/100/12))</x:f>
      </x:c>
      <x:c r="AI117" s="54" t="str">
        <x:f>IF('Debt Setup'!$F$3=0,"",IF('Debt Setup'!$H$17="",0,MIN('Debt Setup'!$E$17,MAX(0,AK116+AH117))))</x:f>
      </x:c>
      <x:c r="AJ117" s="54" t="str">
        <x:f>IF('Debt Setup'!$F$3=0,"",IF('Debt Setup'!$H$17="",0,MIN(MAX(0,AK116+AH117-AI117),MAX(0,'Debt Setup'!$F$5-(G117+K117+O117+S117+W117+AA117+AE117+AI117+AM117+AQ117+AU117+AY117)-(IF(AND('Debt Setup'!$H$10&lt;&gt;"",'Debt Setup'!$H$10&lt;'Debt Setup'!$H$17),MAX(0,I116+F117-G117),0)+IF(AND('Debt Setup'!$H$11&lt;&gt;"",'Debt Setup'!$H$11&lt;'Debt Setup'!$H$17),MAX(0,M116+J117-K117),0)+IF(AND('Debt Setup'!$H$12&lt;&gt;"",'Debt Setup'!$H$12&lt;'Debt Setup'!$H$17),MAX(0,Q116+N117-O117),0)+IF(AND('Debt Setup'!$H$13&lt;&gt;"",'Debt Setup'!$H$13&lt;'Debt Setup'!$H$17),MAX(0,U116+R117-S117),0)+IF(AND('Debt Setup'!$H$14&lt;&gt;"",'Debt Setup'!$H$14&lt;'Debt Setup'!$H$17),MAX(0,Y116+V117-W117),0)+IF(AND('Debt Setup'!$H$15&lt;&gt;"",'Debt Setup'!$H$15&lt;'Debt Setup'!$H$17),MAX(0,AC116+Z117-AA117),0)+IF(AND('Debt Setup'!$H$16&lt;&gt;"",'Debt Setup'!$H$16&lt;'Debt Setup'!$H$17),MAX(0,AG116+AD117-AE117),0)+IF(AND('Debt Setup'!$H$17&lt;&gt;"",'Debt Setup'!$H$17&lt;'Debt Setup'!$H$17),MAX(0,AK116+AH117-AI117),0)+IF(AND('Debt Setup'!$H$18&lt;&gt;"",'Debt Setup'!$H$18&lt;'Debt Setup'!$H$17),MAX(0,AO116+AL117-AM117),0)+IF(AND('Debt Setup'!$H$19&lt;&gt;"",'Debt Setup'!$H$19&lt;'Debt Setup'!$H$17),MAX(0,AS116+AP117-AQ117),0)+IF(AND('Debt Setup'!$H$20&lt;&gt;"",'Debt Setup'!$H$20&lt;'Debt Setup'!$H$17),MAX(0,AW116+AT117-AU117),0)+IF(AND('Debt Setup'!$H$21&lt;&gt;"",'Debt Setup'!$H$21&lt;'Debt Setup'!$H$17),MAX(0,BA116+AX117-AY117),0))))))</x:f>
      </x:c>
      <x:c r="AK117" s="54" t="str">
        <x:f>IF('Debt Setup'!$F$3=0,"",MAX(0,AK116+AH117-AI117-AJ117))</x:f>
      </x:c>
      <x:c r="AL117" s="54" t="str">
        <x:f>IF('Debt Setup'!$F$3=0,"",IF(AO116&lt;=0,0,AO116*'Debt Setup'!$D$18/100/12))</x:f>
      </x:c>
      <x:c r="AM117" s="54" t="str">
        <x:f>IF('Debt Setup'!$F$3=0,"",IF('Debt Setup'!$H$18="",0,MIN('Debt Setup'!$E$18,MAX(0,AO116+AL117))))</x:f>
      </x:c>
      <x:c r="AN117" s="54" t="str">
        <x:f>IF('Debt Setup'!$F$3=0,"",IF('Debt Setup'!$H$18="",0,MIN(MAX(0,AO116+AL117-AM117),MAX(0,'Debt Setup'!$F$5-(G117+K117+O117+S117+W117+AA117+AE117+AI117+AM117+AQ117+AU117+AY117)-(IF(AND('Debt Setup'!$H$10&lt;&gt;"",'Debt Setup'!$H$10&lt;'Debt Setup'!$H$18),MAX(0,I116+F117-G117),0)+IF(AND('Debt Setup'!$H$11&lt;&gt;"",'Debt Setup'!$H$11&lt;'Debt Setup'!$H$18),MAX(0,M116+J117-K117),0)+IF(AND('Debt Setup'!$H$12&lt;&gt;"",'Debt Setup'!$H$12&lt;'Debt Setup'!$H$18),MAX(0,Q116+N117-O117),0)+IF(AND('Debt Setup'!$H$13&lt;&gt;"",'Debt Setup'!$H$13&lt;'Debt Setup'!$H$18),MAX(0,U116+R117-S117),0)+IF(AND('Debt Setup'!$H$14&lt;&gt;"",'Debt Setup'!$H$14&lt;'Debt Setup'!$H$18),MAX(0,Y116+V117-W117),0)+IF(AND('Debt Setup'!$H$15&lt;&gt;"",'Debt Setup'!$H$15&lt;'Debt Setup'!$H$18),MAX(0,AC116+Z117-AA117),0)+IF(AND('Debt Setup'!$H$16&lt;&gt;"",'Debt Setup'!$H$16&lt;'Debt Setup'!$H$18),MAX(0,AG116+AD117-AE117),0)+IF(AND('Debt Setup'!$H$17&lt;&gt;"",'Debt Setup'!$H$17&lt;'Debt Setup'!$H$18),MAX(0,AK116+AH117-AI117),0)+IF(AND('Debt Setup'!$H$18&lt;&gt;"",'Debt Setup'!$H$18&lt;'Debt Setup'!$H$18),MAX(0,AO116+AL117-AM117),0)+IF(AND('Debt Setup'!$H$19&lt;&gt;"",'Debt Setup'!$H$19&lt;'Debt Setup'!$H$18),MAX(0,AS116+AP117-AQ117),0)+IF(AND('Debt Setup'!$H$20&lt;&gt;"",'Debt Setup'!$H$20&lt;'Debt Setup'!$H$18),MAX(0,AW116+AT117-AU117),0)+IF(AND('Debt Setup'!$H$21&lt;&gt;"",'Debt Setup'!$H$21&lt;'Debt Setup'!$H$18),MAX(0,BA116+AX117-AY117),0))))))</x:f>
      </x:c>
      <x:c r="AO117" s="54" t="str">
        <x:f>IF('Debt Setup'!$F$3=0,"",MAX(0,AO116+AL117-AM117-AN117))</x:f>
      </x:c>
      <x:c r="AP117" s="54" t="str">
        <x:f>IF('Debt Setup'!$F$3=0,"",IF(AS116&lt;=0,0,AS116*'Debt Setup'!$D$19/100/12))</x:f>
      </x:c>
      <x:c r="AQ117" s="54" t="str">
        <x:f>IF('Debt Setup'!$F$3=0,"",IF('Debt Setup'!$H$19="",0,MIN('Debt Setup'!$E$19,MAX(0,AS116+AP117))))</x:f>
      </x:c>
      <x:c r="AR117" s="54" t="str">
        <x:f>IF('Debt Setup'!$F$3=0,"",IF('Debt Setup'!$H$19="",0,MIN(MAX(0,AS116+AP117-AQ117),MAX(0,'Debt Setup'!$F$5-(G117+K117+O117+S117+W117+AA117+AE117+AI117+AM117+AQ117+AU117+AY117)-(IF(AND('Debt Setup'!$H$10&lt;&gt;"",'Debt Setup'!$H$10&lt;'Debt Setup'!$H$19),MAX(0,I116+F117-G117),0)+IF(AND('Debt Setup'!$H$11&lt;&gt;"",'Debt Setup'!$H$11&lt;'Debt Setup'!$H$19),MAX(0,M116+J117-K117),0)+IF(AND('Debt Setup'!$H$12&lt;&gt;"",'Debt Setup'!$H$12&lt;'Debt Setup'!$H$19),MAX(0,Q116+N117-O117),0)+IF(AND('Debt Setup'!$H$13&lt;&gt;"",'Debt Setup'!$H$13&lt;'Debt Setup'!$H$19),MAX(0,U116+R117-S117),0)+IF(AND('Debt Setup'!$H$14&lt;&gt;"",'Debt Setup'!$H$14&lt;'Debt Setup'!$H$19),MAX(0,Y116+V117-W117),0)+IF(AND('Debt Setup'!$H$15&lt;&gt;"",'Debt Setup'!$H$15&lt;'Debt Setup'!$H$19),MAX(0,AC116+Z117-AA117),0)+IF(AND('Debt Setup'!$H$16&lt;&gt;"",'Debt Setup'!$H$16&lt;'Debt Setup'!$H$19),MAX(0,AG116+AD117-AE117),0)+IF(AND('Debt Setup'!$H$17&lt;&gt;"",'Debt Setup'!$H$17&lt;'Debt Setup'!$H$19),MAX(0,AK116+AH117-AI117),0)+IF(AND('Debt Setup'!$H$18&lt;&gt;"",'Debt Setup'!$H$18&lt;'Debt Setup'!$H$19),MAX(0,AO116+AL117-AM117),0)+IF(AND('Debt Setup'!$H$19&lt;&gt;"",'Debt Setup'!$H$19&lt;'Debt Setup'!$H$19),MAX(0,AS116+AP117-AQ117),0)+IF(AND('Debt Setup'!$H$20&lt;&gt;"",'Debt Setup'!$H$20&lt;'Debt Setup'!$H$19),MAX(0,AW116+AT117-AU117),0)+IF(AND('Debt Setup'!$H$21&lt;&gt;"",'Debt Setup'!$H$21&lt;'Debt Setup'!$H$19),MAX(0,BA116+AX117-AY117),0))))))</x:f>
      </x:c>
      <x:c r="AS117" s="54" t="str">
        <x:f>IF('Debt Setup'!$F$3=0,"",MAX(0,AS116+AP117-AQ117-AR117))</x:f>
      </x:c>
      <x:c r="AT117" s="54" t="str">
        <x:f>IF('Debt Setup'!$F$3=0,"",IF(AW116&lt;=0,0,AW116*'Debt Setup'!$D$20/100/12))</x:f>
      </x:c>
      <x:c r="AU117" s="54" t="str">
        <x:f>IF('Debt Setup'!$F$3=0,"",IF('Debt Setup'!$H$20="",0,MIN('Debt Setup'!$E$20,MAX(0,AW116+AT117))))</x:f>
      </x:c>
      <x:c r="AV117" s="54" t="str">
        <x:f>IF('Debt Setup'!$F$3=0,"",IF('Debt Setup'!$H$20="",0,MIN(MAX(0,AW116+AT117-AU117),MAX(0,'Debt Setup'!$F$5-(G117+K117+O117+S117+W117+AA117+AE117+AI117+AM117+AQ117+AU117+AY117)-(IF(AND('Debt Setup'!$H$10&lt;&gt;"",'Debt Setup'!$H$10&lt;'Debt Setup'!$H$20),MAX(0,I116+F117-G117),0)+IF(AND('Debt Setup'!$H$11&lt;&gt;"",'Debt Setup'!$H$11&lt;'Debt Setup'!$H$20),MAX(0,M116+J117-K117),0)+IF(AND('Debt Setup'!$H$12&lt;&gt;"",'Debt Setup'!$H$12&lt;'Debt Setup'!$H$20),MAX(0,Q116+N117-O117),0)+IF(AND('Debt Setup'!$H$13&lt;&gt;"",'Debt Setup'!$H$13&lt;'Debt Setup'!$H$20),MAX(0,U116+R117-S117),0)+IF(AND('Debt Setup'!$H$14&lt;&gt;"",'Debt Setup'!$H$14&lt;'Debt Setup'!$H$20),MAX(0,Y116+V117-W117),0)+IF(AND('Debt Setup'!$H$15&lt;&gt;"",'Debt Setup'!$H$15&lt;'Debt Setup'!$H$20),MAX(0,AC116+Z117-AA117),0)+IF(AND('Debt Setup'!$H$16&lt;&gt;"",'Debt Setup'!$H$16&lt;'Debt Setup'!$H$20),MAX(0,AG116+AD117-AE117),0)+IF(AND('Debt Setup'!$H$17&lt;&gt;"",'Debt Setup'!$H$17&lt;'Debt Setup'!$H$20),MAX(0,AK116+AH117-AI117),0)+IF(AND('Debt Setup'!$H$18&lt;&gt;"",'Debt Setup'!$H$18&lt;'Debt Setup'!$H$20),MAX(0,AO116+AL117-AM117),0)+IF(AND('Debt Setup'!$H$19&lt;&gt;"",'Debt Setup'!$H$19&lt;'Debt Setup'!$H$20),MAX(0,AS116+AP117-AQ117),0)+IF(AND('Debt Setup'!$H$20&lt;&gt;"",'Debt Setup'!$H$20&lt;'Debt Setup'!$H$20),MAX(0,AW116+AT117-AU117),0)+IF(AND('Debt Setup'!$H$21&lt;&gt;"",'Debt Setup'!$H$21&lt;'Debt Setup'!$H$20),MAX(0,BA116+AX117-AY117),0))))))</x:f>
      </x:c>
      <x:c r="AW117" s="54" t="str">
        <x:f>IF('Debt Setup'!$F$3=0,"",MAX(0,AW116+AT117-AU117-AV117))</x:f>
      </x:c>
      <x:c r="AX117" s="54" t="str">
        <x:f>IF('Debt Setup'!$F$3=0,"",IF(BA116&lt;=0,0,BA116*'Debt Setup'!$D$21/100/12))</x:f>
      </x:c>
      <x:c r="AY117" s="54" t="str">
        <x:f>IF('Debt Setup'!$F$3=0,"",IF('Debt Setup'!$H$21="",0,MIN('Debt Setup'!$E$21,MAX(0,BA116+AX117))))</x:f>
      </x:c>
      <x:c r="AZ117" s="54" t="str">
        <x:f>IF('Debt Setup'!$F$3=0,"",IF('Debt Setup'!$H$21="",0,MIN(MAX(0,BA116+AX117-AY117),MAX(0,'Debt Setup'!$F$5-(G117+K117+O117+S117+W117+AA117+AE117+AI117+AM117+AQ117+AU117+AY117)-(IF(AND('Debt Setup'!$H$10&lt;&gt;"",'Debt Setup'!$H$10&lt;'Debt Setup'!$H$21),MAX(0,I116+F117-G117),0)+IF(AND('Debt Setup'!$H$11&lt;&gt;"",'Debt Setup'!$H$11&lt;'Debt Setup'!$H$21),MAX(0,M116+J117-K117),0)+IF(AND('Debt Setup'!$H$12&lt;&gt;"",'Debt Setup'!$H$12&lt;'Debt Setup'!$H$21),MAX(0,Q116+N117-O117),0)+IF(AND('Debt Setup'!$H$13&lt;&gt;"",'Debt Setup'!$H$13&lt;'Debt Setup'!$H$21),MAX(0,U116+R117-S117),0)+IF(AND('Debt Setup'!$H$14&lt;&gt;"",'Debt Setup'!$H$14&lt;'Debt Setup'!$H$21),MAX(0,Y116+V117-W117),0)+IF(AND('Debt Setup'!$H$15&lt;&gt;"",'Debt Setup'!$H$15&lt;'Debt Setup'!$H$21),MAX(0,AC116+Z117-AA117),0)+IF(AND('Debt Setup'!$H$16&lt;&gt;"",'Debt Setup'!$H$16&lt;'Debt Setup'!$H$21),MAX(0,AG116+AD117-AE117),0)+IF(AND('Debt Setup'!$H$17&lt;&gt;"",'Debt Setup'!$H$17&lt;'Debt Setup'!$H$21),MAX(0,AK116+AH117-AI117),0)+IF(AND('Debt Setup'!$H$18&lt;&gt;"",'Debt Setup'!$H$18&lt;'Debt Setup'!$H$21),MAX(0,AO116+AL117-AM117),0)+IF(AND('Debt Setup'!$H$19&lt;&gt;"",'Debt Setup'!$H$19&lt;'Debt Setup'!$H$21),MAX(0,AS116+AP117-AQ117),0)+IF(AND('Debt Setup'!$H$20&lt;&gt;"",'Debt Setup'!$H$20&lt;'Debt Setup'!$H$21),MAX(0,AW116+AT117-AU117),0)+IF(AND('Debt Setup'!$H$21&lt;&gt;"",'Debt Setup'!$H$21&lt;'Debt Setup'!$H$21),MAX(0,BA116+AX117-AY117),0))))))</x:f>
      </x:c>
      <x:c r="BA117" s="54" t="str">
        <x:f>IF('Debt Setup'!$F$3=0,"",MAX(0,BA116+AX117-AY117-AZ117))</x:f>
      </x:c>
    </x:row>
    <x:row r="118">
      <x:c r="A118" t="n">
        <x:v>113</x:v>
      </x:c>
      <x:c r="B118" s="86" t="str">
        <x:f>IF('Debt Setup'!$F$3=0,"",DATE(YEAR('Debt Setup'!$B$6),MONTH('Debt Setup'!$B$6)+A118-1,1))</x:f>
      </x:c>
      <x:c r="C118" s="54" t="str">
        <x:f>IF('Debt Setup'!$F$3=0,"",I118+M118+Q118+U118+Y118+AC118+AG118+AK118+AO118+AS118+AW118+BA118)</x:f>
      </x:c>
      <x:c r="D118" s="54" t="str">
        <x:f>IF('Debt Setup'!$F$3=0,"",G118+H118+K118+L118+O118+P118+S118+T118+W118+X118+AA118+AB118+AE118+AF118+AI118+AJ118+AM118+AN118+AQ118+AR118+AU118+AV118+AY118+AZ118)</x:f>
      </x:c>
      <x:c r="E118" s="54" t="str">
        <x:f>IF('Debt Setup'!$F$3=0,"",F118+J118+N118+R118+V118+Z118+AD118+AH118+AL118+AP118+AT118+AX118)</x:f>
      </x:c>
      <x:c r="F118" s="54" t="str">
        <x:f>IF('Debt Setup'!$F$3=0,"",IF(I117&lt;=0,0,I117*'Debt Setup'!$D$10/100/12))</x:f>
      </x:c>
      <x:c r="G118" s="54" t="str">
        <x:f>IF('Debt Setup'!$F$3=0,"",IF('Debt Setup'!$H$10="",0,MIN('Debt Setup'!$E$10,MAX(0,I117+F118))))</x:f>
      </x:c>
      <x:c r="H118" s="54" t="str">
        <x:f>IF('Debt Setup'!$F$3=0,"",IF('Debt Setup'!$H$10="",0,MIN(MAX(0,I117+F118-G118),MAX(0,'Debt Setup'!$F$5-(G118+K118+O118+S118+W118+AA118+AE118+AI118+AM118+AQ118+AU118+AY118)-(IF(AND('Debt Setup'!$H$10&lt;&gt;"",'Debt Setup'!$H$10&lt;'Debt Setup'!$H$10),MAX(0,I117+F118-G118),0)+IF(AND('Debt Setup'!$H$11&lt;&gt;"",'Debt Setup'!$H$11&lt;'Debt Setup'!$H$10),MAX(0,M117+J118-K118),0)+IF(AND('Debt Setup'!$H$12&lt;&gt;"",'Debt Setup'!$H$12&lt;'Debt Setup'!$H$10),MAX(0,Q117+N118-O118),0)+IF(AND('Debt Setup'!$H$13&lt;&gt;"",'Debt Setup'!$H$13&lt;'Debt Setup'!$H$10),MAX(0,U117+R118-S118),0)+IF(AND('Debt Setup'!$H$14&lt;&gt;"",'Debt Setup'!$H$14&lt;'Debt Setup'!$H$10),MAX(0,Y117+V118-W118),0)+IF(AND('Debt Setup'!$H$15&lt;&gt;"",'Debt Setup'!$H$15&lt;'Debt Setup'!$H$10),MAX(0,AC117+Z118-AA118),0)+IF(AND('Debt Setup'!$H$16&lt;&gt;"",'Debt Setup'!$H$16&lt;'Debt Setup'!$H$10),MAX(0,AG117+AD118-AE118),0)+IF(AND('Debt Setup'!$H$17&lt;&gt;"",'Debt Setup'!$H$17&lt;'Debt Setup'!$H$10),MAX(0,AK117+AH118-AI118),0)+IF(AND('Debt Setup'!$H$18&lt;&gt;"",'Debt Setup'!$H$18&lt;'Debt Setup'!$H$10),MAX(0,AO117+AL118-AM118),0)+IF(AND('Debt Setup'!$H$19&lt;&gt;"",'Debt Setup'!$H$19&lt;'Debt Setup'!$H$10),MAX(0,AS117+AP118-AQ118),0)+IF(AND('Debt Setup'!$H$20&lt;&gt;"",'Debt Setup'!$H$20&lt;'Debt Setup'!$H$10),MAX(0,AW117+AT118-AU118),0)+IF(AND('Debt Setup'!$H$21&lt;&gt;"",'Debt Setup'!$H$21&lt;'Debt Setup'!$H$10),MAX(0,BA117+AX118-AY118),0))))))</x:f>
      </x:c>
      <x:c r="I118" s="54" t="str">
        <x:f>IF('Debt Setup'!$F$3=0,"",MAX(0,I117+F118-G118-H118))</x:f>
      </x:c>
      <x:c r="J118" s="54" t="str">
        <x:f>IF('Debt Setup'!$F$3=0,"",IF(M117&lt;=0,0,M117*'Debt Setup'!$D$11/100/12))</x:f>
      </x:c>
      <x:c r="K118" s="54" t="str">
        <x:f>IF('Debt Setup'!$F$3=0,"",IF('Debt Setup'!$H$11="",0,MIN('Debt Setup'!$E$11,MAX(0,M117+J118))))</x:f>
      </x:c>
      <x:c r="L118" s="54" t="str">
        <x:f>IF('Debt Setup'!$F$3=0,"",IF('Debt Setup'!$H$11="",0,MIN(MAX(0,M117+J118-K118),MAX(0,'Debt Setup'!$F$5-(G118+K118+O118+S118+W118+AA118+AE118+AI118+AM118+AQ118+AU118+AY118)-(IF(AND('Debt Setup'!$H$10&lt;&gt;"",'Debt Setup'!$H$10&lt;'Debt Setup'!$H$11),MAX(0,I117+F118-G118),0)+IF(AND('Debt Setup'!$H$11&lt;&gt;"",'Debt Setup'!$H$11&lt;'Debt Setup'!$H$11),MAX(0,M117+J118-K118),0)+IF(AND('Debt Setup'!$H$12&lt;&gt;"",'Debt Setup'!$H$12&lt;'Debt Setup'!$H$11),MAX(0,Q117+N118-O118),0)+IF(AND('Debt Setup'!$H$13&lt;&gt;"",'Debt Setup'!$H$13&lt;'Debt Setup'!$H$11),MAX(0,U117+R118-S118),0)+IF(AND('Debt Setup'!$H$14&lt;&gt;"",'Debt Setup'!$H$14&lt;'Debt Setup'!$H$11),MAX(0,Y117+V118-W118),0)+IF(AND('Debt Setup'!$H$15&lt;&gt;"",'Debt Setup'!$H$15&lt;'Debt Setup'!$H$11),MAX(0,AC117+Z118-AA118),0)+IF(AND('Debt Setup'!$H$16&lt;&gt;"",'Debt Setup'!$H$16&lt;'Debt Setup'!$H$11),MAX(0,AG117+AD118-AE118),0)+IF(AND('Debt Setup'!$H$17&lt;&gt;"",'Debt Setup'!$H$17&lt;'Debt Setup'!$H$11),MAX(0,AK117+AH118-AI118),0)+IF(AND('Debt Setup'!$H$18&lt;&gt;"",'Debt Setup'!$H$18&lt;'Debt Setup'!$H$11),MAX(0,AO117+AL118-AM118),0)+IF(AND('Debt Setup'!$H$19&lt;&gt;"",'Debt Setup'!$H$19&lt;'Debt Setup'!$H$11),MAX(0,AS117+AP118-AQ118),0)+IF(AND('Debt Setup'!$H$20&lt;&gt;"",'Debt Setup'!$H$20&lt;'Debt Setup'!$H$11),MAX(0,AW117+AT118-AU118),0)+IF(AND('Debt Setup'!$H$21&lt;&gt;"",'Debt Setup'!$H$21&lt;'Debt Setup'!$H$11),MAX(0,BA117+AX118-AY118),0))))))</x:f>
      </x:c>
      <x:c r="M118" s="54" t="str">
        <x:f>IF('Debt Setup'!$F$3=0,"",MAX(0,M117+J118-K118-L118))</x:f>
      </x:c>
      <x:c r="N118" s="54" t="str">
        <x:f>IF('Debt Setup'!$F$3=0,"",IF(Q117&lt;=0,0,Q117*'Debt Setup'!$D$12/100/12))</x:f>
      </x:c>
      <x:c r="O118" s="54" t="str">
        <x:f>IF('Debt Setup'!$F$3=0,"",IF('Debt Setup'!$H$12="",0,MIN('Debt Setup'!$E$12,MAX(0,Q117+N118))))</x:f>
      </x:c>
      <x:c r="P118" s="54" t="str">
        <x:f>IF('Debt Setup'!$F$3=0,"",IF('Debt Setup'!$H$12="",0,MIN(MAX(0,Q117+N118-O118),MAX(0,'Debt Setup'!$F$5-(G118+K118+O118+S118+W118+AA118+AE118+AI118+AM118+AQ118+AU118+AY118)-(IF(AND('Debt Setup'!$H$10&lt;&gt;"",'Debt Setup'!$H$10&lt;'Debt Setup'!$H$12),MAX(0,I117+F118-G118),0)+IF(AND('Debt Setup'!$H$11&lt;&gt;"",'Debt Setup'!$H$11&lt;'Debt Setup'!$H$12),MAX(0,M117+J118-K118),0)+IF(AND('Debt Setup'!$H$12&lt;&gt;"",'Debt Setup'!$H$12&lt;'Debt Setup'!$H$12),MAX(0,Q117+N118-O118),0)+IF(AND('Debt Setup'!$H$13&lt;&gt;"",'Debt Setup'!$H$13&lt;'Debt Setup'!$H$12),MAX(0,U117+R118-S118),0)+IF(AND('Debt Setup'!$H$14&lt;&gt;"",'Debt Setup'!$H$14&lt;'Debt Setup'!$H$12),MAX(0,Y117+V118-W118),0)+IF(AND('Debt Setup'!$H$15&lt;&gt;"",'Debt Setup'!$H$15&lt;'Debt Setup'!$H$12),MAX(0,AC117+Z118-AA118),0)+IF(AND('Debt Setup'!$H$16&lt;&gt;"",'Debt Setup'!$H$16&lt;'Debt Setup'!$H$12),MAX(0,AG117+AD118-AE118),0)+IF(AND('Debt Setup'!$H$17&lt;&gt;"",'Debt Setup'!$H$17&lt;'Debt Setup'!$H$12),MAX(0,AK117+AH118-AI118),0)+IF(AND('Debt Setup'!$H$18&lt;&gt;"",'Debt Setup'!$H$18&lt;'Debt Setup'!$H$12),MAX(0,AO117+AL118-AM118),0)+IF(AND('Debt Setup'!$H$19&lt;&gt;"",'Debt Setup'!$H$19&lt;'Debt Setup'!$H$12),MAX(0,AS117+AP118-AQ118),0)+IF(AND('Debt Setup'!$H$20&lt;&gt;"",'Debt Setup'!$H$20&lt;'Debt Setup'!$H$12),MAX(0,AW117+AT118-AU118),0)+IF(AND('Debt Setup'!$H$21&lt;&gt;"",'Debt Setup'!$H$21&lt;'Debt Setup'!$H$12),MAX(0,BA117+AX118-AY118),0))))))</x:f>
      </x:c>
      <x:c r="Q118" s="54" t="str">
        <x:f>IF('Debt Setup'!$F$3=0,"",MAX(0,Q117+N118-O118-P118))</x:f>
      </x:c>
      <x:c r="R118" s="54" t="str">
        <x:f>IF('Debt Setup'!$F$3=0,"",IF(U117&lt;=0,0,U117*'Debt Setup'!$D$13/100/12))</x:f>
      </x:c>
      <x:c r="S118" s="54" t="str">
        <x:f>IF('Debt Setup'!$F$3=0,"",IF('Debt Setup'!$H$13="",0,MIN('Debt Setup'!$E$13,MAX(0,U117+R118))))</x:f>
      </x:c>
      <x:c r="T118" s="54" t="str">
        <x:f>IF('Debt Setup'!$F$3=0,"",IF('Debt Setup'!$H$13="",0,MIN(MAX(0,U117+R118-S118),MAX(0,'Debt Setup'!$F$5-(G118+K118+O118+S118+W118+AA118+AE118+AI118+AM118+AQ118+AU118+AY118)-(IF(AND('Debt Setup'!$H$10&lt;&gt;"",'Debt Setup'!$H$10&lt;'Debt Setup'!$H$13),MAX(0,I117+F118-G118),0)+IF(AND('Debt Setup'!$H$11&lt;&gt;"",'Debt Setup'!$H$11&lt;'Debt Setup'!$H$13),MAX(0,M117+J118-K118),0)+IF(AND('Debt Setup'!$H$12&lt;&gt;"",'Debt Setup'!$H$12&lt;'Debt Setup'!$H$13),MAX(0,Q117+N118-O118),0)+IF(AND('Debt Setup'!$H$13&lt;&gt;"",'Debt Setup'!$H$13&lt;'Debt Setup'!$H$13),MAX(0,U117+R118-S118),0)+IF(AND('Debt Setup'!$H$14&lt;&gt;"",'Debt Setup'!$H$14&lt;'Debt Setup'!$H$13),MAX(0,Y117+V118-W118),0)+IF(AND('Debt Setup'!$H$15&lt;&gt;"",'Debt Setup'!$H$15&lt;'Debt Setup'!$H$13),MAX(0,AC117+Z118-AA118),0)+IF(AND('Debt Setup'!$H$16&lt;&gt;"",'Debt Setup'!$H$16&lt;'Debt Setup'!$H$13),MAX(0,AG117+AD118-AE118),0)+IF(AND('Debt Setup'!$H$17&lt;&gt;"",'Debt Setup'!$H$17&lt;'Debt Setup'!$H$13),MAX(0,AK117+AH118-AI118),0)+IF(AND('Debt Setup'!$H$18&lt;&gt;"",'Debt Setup'!$H$18&lt;'Debt Setup'!$H$13),MAX(0,AO117+AL118-AM118),0)+IF(AND('Debt Setup'!$H$19&lt;&gt;"",'Debt Setup'!$H$19&lt;'Debt Setup'!$H$13),MAX(0,AS117+AP118-AQ118),0)+IF(AND('Debt Setup'!$H$20&lt;&gt;"",'Debt Setup'!$H$20&lt;'Debt Setup'!$H$13),MAX(0,AW117+AT118-AU118),0)+IF(AND('Debt Setup'!$H$21&lt;&gt;"",'Debt Setup'!$H$21&lt;'Debt Setup'!$H$13),MAX(0,BA117+AX118-AY118),0))))))</x:f>
      </x:c>
      <x:c r="U118" s="54" t="str">
        <x:f>IF('Debt Setup'!$F$3=0,"",MAX(0,U117+R118-S118-T118))</x:f>
      </x:c>
      <x:c r="V118" s="54" t="str">
        <x:f>IF('Debt Setup'!$F$3=0,"",IF(Y117&lt;=0,0,Y117*'Debt Setup'!$D$14/100/12))</x:f>
      </x:c>
      <x:c r="W118" s="54" t="str">
        <x:f>IF('Debt Setup'!$F$3=0,"",IF('Debt Setup'!$H$14="",0,MIN('Debt Setup'!$E$14,MAX(0,Y117+V118))))</x:f>
      </x:c>
      <x:c r="X118" s="54" t="str">
        <x:f>IF('Debt Setup'!$F$3=0,"",IF('Debt Setup'!$H$14="",0,MIN(MAX(0,Y117+V118-W118),MAX(0,'Debt Setup'!$F$5-(G118+K118+O118+S118+W118+AA118+AE118+AI118+AM118+AQ118+AU118+AY118)-(IF(AND('Debt Setup'!$H$10&lt;&gt;"",'Debt Setup'!$H$10&lt;'Debt Setup'!$H$14),MAX(0,I117+F118-G118),0)+IF(AND('Debt Setup'!$H$11&lt;&gt;"",'Debt Setup'!$H$11&lt;'Debt Setup'!$H$14),MAX(0,M117+J118-K118),0)+IF(AND('Debt Setup'!$H$12&lt;&gt;"",'Debt Setup'!$H$12&lt;'Debt Setup'!$H$14),MAX(0,Q117+N118-O118),0)+IF(AND('Debt Setup'!$H$13&lt;&gt;"",'Debt Setup'!$H$13&lt;'Debt Setup'!$H$14),MAX(0,U117+R118-S118),0)+IF(AND('Debt Setup'!$H$14&lt;&gt;"",'Debt Setup'!$H$14&lt;'Debt Setup'!$H$14),MAX(0,Y117+V118-W118),0)+IF(AND('Debt Setup'!$H$15&lt;&gt;"",'Debt Setup'!$H$15&lt;'Debt Setup'!$H$14),MAX(0,AC117+Z118-AA118),0)+IF(AND('Debt Setup'!$H$16&lt;&gt;"",'Debt Setup'!$H$16&lt;'Debt Setup'!$H$14),MAX(0,AG117+AD118-AE118),0)+IF(AND('Debt Setup'!$H$17&lt;&gt;"",'Debt Setup'!$H$17&lt;'Debt Setup'!$H$14),MAX(0,AK117+AH118-AI118),0)+IF(AND('Debt Setup'!$H$18&lt;&gt;"",'Debt Setup'!$H$18&lt;'Debt Setup'!$H$14),MAX(0,AO117+AL118-AM118),0)+IF(AND('Debt Setup'!$H$19&lt;&gt;"",'Debt Setup'!$H$19&lt;'Debt Setup'!$H$14),MAX(0,AS117+AP118-AQ118),0)+IF(AND('Debt Setup'!$H$20&lt;&gt;"",'Debt Setup'!$H$20&lt;'Debt Setup'!$H$14),MAX(0,AW117+AT118-AU118),0)+IF(AND('Debt Setup'!$H$21&lt;&gt;"",'Debt Setup'!$H$21&lt;'Debt Setup'!$H$14),MAX(0,BA117+AX118-AY118),0))))))</x:f>
      </x:c>
      <x:c r="Y118" s="54" t="str">
        <x:f>IF('Debt Setup'!$F$3=0,"",MAX(0,Y117+V118-W118-X118))</x:f>
      </x:c>
      <x:c r="Z118" s="54" t="str">
        <x:f>IF('Debt Setup'!$F$3=0,"",IF(AC117&lt;=0,0,AC117*'Debt Setup'!$D$15/100/12))</x:f>
      </x:c>
      <x:c r="AA118" s="54" t="str">
        <x:f>IF('Debt Setup'!$F$3=0,"",IF('Debt Setup'!$H$15="",0,MIN('Debt Setup'!$E$15,MAX(0,AC117+Z118))))</x:f>
      </x:c>
      <x:c r="AB118" s="54" t="str">
        <x:f>IF('Debt Setup'!$F$3=0,"",IF('Debt Setup'!$H$15="",0,MIN(MAX(0,AC117+Z118-AA118),MAX(0,'Debt Setup'!$F$5-(G118+K118+O118+S118+W118+AA118+AE118+AI118+AM118+AQ118+AU118+AY118)-(IF(AND('Debt Setup'!$H$10&lt;&gt;"",'Debt Setup'!$H$10&lt;'Debt Setup'!$H$15),MAX(0,I117+F118-G118),0)+IF(AND('Debt Setup'!$H$11&lt;&gt;"",'Debt Setup'!$H$11&lt;'Debt Setup'!$H$15),MAX(0,M117+J118-K118),0)+IF(AND('Debt Setup'!$H$12&lt;&gt;"",'Debt Setup'!$H$12&lt;'Debt Setup'!$H$15),MAX(0,Q117+N118-O118),0)+IF(AND('Debt Setup'!$H$13&lt;&gt;"",'Debt Setup'!$H$13&lt;'Debt Setup'!$H$15),MAX(0,U117+R118-S118),0)+IF(AND('Debt Setup'!$H$14&lt;&gt;"",'Debt Setup'!$H$14&lt;'Debt Setup'!$H$15),MAX(0,Y117+V118-W118),0)+IF(AND('Debt Setup'!$H$15&lt;&gt;"",'Debt Setup'!$H$15&lt;'Debt Setup'!$H$15),MAX(0,AC117+Z118-AA118),0)+IF(AND('Debt Setup'!$H$16&lt;&gt;"",'Debt Setup'!$H$16&lt;'Debt Setup'!$H$15),MAX(0,AG117+AD118-AE118),0)+IF(AND('Debt Setup'!$H$17&lt;&gt;"",'Debt Setup'!$H$17&lt;'Debt Setup'!$H$15),MAX(0,AK117+AH118-AI118),0)+IF(AND('Debt Setup'!$H$18&lt;&gt;"",'Debt Setup'!$H$18&lt;'Debt Setup'!$H$15),MAX(0,AO117+AL118-AM118),0)+IF(AND('Debt Setup'!$H$19&lt;&gt;"",'Debt Setup'!$H$19&lt;'Debt Setup'!$H$15),MAX(0,AS117+AP118-AQ118),0)+IF(AND('Debt Setup'!$H$20&lt;&gt;"",'Debt Setup'!$H$20&lt;'Debt Setup'!$H$15),MAX(0,AW117+AT118-AU118),0)+IF(AND('Debt Setup'!$H$21&lt;&gt;"",'Debt Setup'!$H$21&lt;'Debt Setup'!$H$15),MAX(0,BA117+AX118-AY118),0))))))</x:f>
      </x:c>
      <x:c r="AC118" s="54" t="str">
        <x:f>IF('Debt Setup'!$F$3=0,"",MAX(0,AC117+Z118-AA118-AB118))</x:f>
      </x:c>
      <x:c r="AD118" s="54" t="str">
        <x:f>IF('Debt Setup'!$F$3=0,"",IF(AG117&lt;=0,0,AG117*'Debt Setup'!$D$16/100/12))</x:f>
      </x:c>
      <x:c r="AE118" s="54" t="str">
        <x:f>IF('Debt Setup'!$F$3=0,"",IF('Debt Setup'!$H$16="",0,MIN('Debt Setup'!$E$16,MAX(0,AG117+AD118))))</x:f>
      </x:c>
      <x:c r="AF118" s="54" t="str">
        <x:f>IF('Debt Setup'!$F$3=0,"",IF('Debt Setup'!$H$16="",0,MIN(MAX(0,AG117+AD118-AE118),MAX(0,'Debt Setup'!$F$5-(G118+K118+O118+S118+W118+AA118+AE118+AI118+AM118+AQ118+AU118+AY118)-(IF(AND('Debt Setup'!$H$10&lt;&gt;"",'Debt Setup'!$H$10&lt;'Debt Setup'!$H$16),MAX(0,I117+F118-G118),0)+IF(AND('Debt Setup'!$H$11&lt;&gt;"",'Debt Setup'!$H$11&lt;'Debt Setup'!$H$16),MAX(0,M117+J118-K118),0)+IF(AND('Debt Setup'!$H$12&lt;&gt;"",'Debt Setup'!$H$12&lt;'Debt Setup'!$H$16),MAX(0,Q117+N118-O118),0)+IF(AND('Debt Setup'!$H$13&lt;&gt;"",'Debt Setup'!$H$13&lt;'Debt Setup'!$H$16),MAX(0,U117+R118-S118),0)+IF(AND('Debt Setup'!$H$14&lt;&gt;"",'Debt Setup'!$H$14&lt;'Debt Setup'!$H$16),MAX(0,Y117+V118-W118),0)+IF(AND('Debt Setup'!$H$15&lt;&gt;"",'Debt Setup'!$H$15&lt;'Debt Setup'!$H$16),MAX(0,AC117+Z118-AA118),0)+IF(AND('Debt Setup'!$H$16&lt;&gt;"",'Debt Setup'!$H$16&lt;'Debt Setup'!$H$16),MAX(0,AG117+AD118-AE118),0)+IF(AND('Debt Setup'!$H$17&lt;&gt;"",'Debt Setup'!$H$17&lt;'Debt Setup'!$H$16),MAX(0,AK117+AH118-AI118),0)+IF(AND('Debt Setup'!$H$18&lt;&gt;"",'Debt Setup'!$H$18&lt;'Debt Setup'!$H$16),MAX(0,AO117+AL118-AM118),0)+IF(AND('Debt Setup'!$H$19&lt;&gt;"",'Debt Setup'!$H$19&lt;'Debt Setup'!$H$16),MAX(0,AS117+AP118-AQ118),0)+IF(AND('Debt Setup'!$H$20&lt;&gt;"",'Debt Setup'!$H$20&lt;'Debt Setup'!$H$16),MAX(0,AW117+AT118-AU118),0)+IF(AND('Debt Setup'!$H$21&lt;&gt;"",'Debt Setup'!$H$21&lt;'Debt Setup'!$H$16),MAX(0,BA117+AX118-AY118),0))))))</x:f>
      </x:c>
      <x:c r="AG118" s="54" t="str">
        <x:f>IF('Debt Setup'!$F$3=0,"",MAX(0,AG117+AD118-AE118-AF118))</x:f>
      </x:c>
      <x:c r="AH118" s="54" t="str">
        <x:f>IF('Debt Setup'!$F$3=0,"",IF(AK117&lt;=0,0,AK117*'Debt Setup'!$D$17/100/12))</x:f>
      </x:c>
      <x:c r="AI118" s="54" t="str">
        <x:f>IF('Debt Setup'!$F$3=0,"",IF('Debt Setup'!$H$17="",0,MIN('Debt Setup'!$E$17,MAX(0,AK117+AH118))))</x:f>
      </x:c>
      <x:c r="AJ118" s="54" t="str">
        <x:f>IF('Debt Setup'!$F$3=0,"",IF('Debt Setup'!$H$17="",0,MIN(MAX(0,AK117+AH118-AI118),MAX(0,'Debt Setup'!$F$5-(G118+K118+O118+S118+W118+AA118+AE118+AI118+AM118+AQ118+AU118+AY118)-(IF(AND('Debt Setup'!$H$10&lt;&gt;"",'Debt Setup'!$H$10&lt;'Debt Setup'!$H$17),MAX(0,I117+F118-G118),0)+IF(AND('Debt Setup'!$H$11&lt;&gt;"",'Debt Setup'!$H$11&lt;'Debt Setup'!$H$17),MAX(0,M117+J118-K118),0)+IF(AND('Debt Setup'!$H$12&lt;&gt;"",'Debt Setup'!$H$12&lt;'Debt Setup'!$H$17),MAX(0,Q117+N118-O118),0)+IF(AND('Debt Setup'!$H$13&lt;&gt;"",'Debt Setup'!$H$13&lt;'Debt Setup'!$H$17),MAX(0,U117+R118-S118),0)+IF(AND('Debt Setup'!$H$14&lt;&gt;"",'Debt Setup'!$H$14&lt;'Debt Setup'!$H$17),MAX(0,Y117+V118-W118),0)+IF(AND('Debt Setup'!$H$15&lt;&gt;"",'Debt Setup'!$H$15&lt;'Debt Setup'!$H$17),MAX(0,AC117+Z118-AA118),0)+IF(AND('Debt Setup'!$H$16&lt;&gt;"",'Debt Setup'!$H$16&lt;'Debt Setup'!$H$17),MAX(0,AG117+AD118-AE118),0)+IF(AND('Debt Setup'!$H$17&lt;&gt;"",'Debt Setup'!$H$17&lt;'Debt Setup'!$H$17),MAX(0,AK117+AH118-AI118),0)+IF(AND('Debt Setup'!$H$18&lt;&gt;"",'Debt Setup'!$H$18&lt;'Debt Setup'!$H$17),MAX(0,AO117+AL118-AM118),0)+IF(AND('Debt Setup'!$H$19&lt;&gt;"",'Debt Setup'!$H$19&lt;'Debt Setup'!$H$17),MAX(0,AS117+AP118-AQ118),0)+IF(AND('Debt Setup'!$H$20&lt;&gt;"",'Debt Setup'!$H$20&lt;'Debt Setup'!$H$17),MAX(0,AW117+AT118-AU118),0)+IF(AND('Debt Setup'!$H$21&lt;&gt;"",'Debt Setup'!$H$21&lt;'Debt Setup'!$H$17),MAX(0,BA117+AX118-AY118),0))))))</x:f>
      </x:c>
      <x:c r="AK118" s="54" t="str">
        <x:f>IF('Debt Setup'!$F$3=0,"",MAX(0,AK117+AH118-AI118-AJ118))</x:f>
      </x:c>
      <x:c r="AL118" s="54" t="str">
        <x:f>IF('Debt Setup'!$F$3=0,"",IF(AO117&lt;=0,0,AO117*'Debt Setup'!$D$18/100/12))</x:f>
      </x:c>
      <x:c r="AM118" s="54" t="str">
        <x:f>IF('Debt Setup'!$F$3=0,"",IF('Debt Setup'!$H$18="",0,MIN('Debt Setup'!$E$18,MAX(0,AO117+AL118))))</x:f>
      </x:c>
      <x:c r="AN118" s="54" t="str">
        <x:f>IF('Debt Setup'!$F$3=0,"",IF('Debt Setup'!$H$18="",0,MIN(MAX(0,AO117+AL118-AM118),MAX(0,'Debt Setup'!$F$5-(G118+K118+O118+S118+W118+AA118+AE118+AI118+AM118+AQ118+AU118+AY118)-(IF(AND('Debt Setup'!$H$10&lt;&gt;"",'Debt Setup'!$H$10&lt;'Debt Setup'!$H$18),MAX(0,I117+F118-G118),0)+IF(AND('Debt Setup'!$H$11&lt;&gt;"",'Debt Setup'!$H$11&lt;'Debt Setup'!$H$18),MAX(0,M117+J118-K118),0)+IF(AND('Debt Setup'!$H$12&lt;&gt;"",'Debt Setup'!$H$12&lt;'Debt Setup'!$H$18),MAX(0,Q117+N118-O118),0)+IF(AND('Debt Setup'!$H$13&lt;&gt;"",'Debt Setup'!$H$13&lt;'Debt Setup'!$H$18),MAX(0,U117+R118-S118),0)+IF(AND('Debt Setup'!$H$14&lt;&gt;"",'Debt Setup'!$H$14&lt;'Debt Setup'!$H$18),MAX(0,Y117+V118-W118),0)+IF(AND('Debt Setup'!$H$15&lt;&gt;"",'Debt Setup'!$H$15&lt;'Debt Setup'!$H$18),MAX(0,AC117+Z118-AA118),0)+IF(AND('Debt Setup'!$H$16&lt;&gt;"",'Debt Setup'!$H$16&lt;'Debt Setup'!$H$18),MAX(0,AG117+AD118-AE118),0)+IF(AND('Debt Setup'!$H$17&lt;&gt;"",'Debt Setup'!$H$17&lt;'Debt Setup'!$H$18),MAX(0,AK117+AH118-AI118),0)+IF(AND('Debt Setup'!$H$18&lt;&gt;"",'Debt Setup'!$H$18&lt;'Debt Setup'!$H$18),MAX(0,AO117+AL118-AM118),0)+IF(AND('Debt Setup'!$H$19&lt;&gt;"",'Debt Setup'!$H$19&lt;'Debt Setup'!$H$18),MAX(0,AS117+AP118-AQ118),0)+IF(AND('Debt Setup'!$H$20&lt;&gt;"",'Debt Setup'!$H$20&lt;'Debt Setup'!$H$18),MAX(0,AW117+AT118-AU118),0)+IF(AND('Debt Setup'!$H$21&lt;&gt;"",'Debt Setup'!$H$21&lt;'Debt Setup'!$H$18),MAX(0,BA117+AX118-AY118),0))))))</x:f>
      </x:c>
      <x:c r="AO118" s="54" t="str">
        <x:f>IF('Debt Setup'!$F$3=0,"",MAX(0,AO117+AL118-AM118-AN118))</x:f>
      </x:c>
      <x:c r="AP118" s="54" t="str">
        <x:f>IF('Debt Setup'!$F$3=0,"",IF(AS117&lt;=0,0,AS117*'Debt Setup'!$D$19/100/12))</x:f>
      </x:c>
      <x:c r="AQ118" s="54" t="str">
        <x:f>IF('Debt Setup'!$F$3=0,"",IF('Debt Setup'!$H$19="",0,MIN('Debt Setup'!$E$19,MAX(0,AS117+AP118))))</x:f>
      </x:c>
      <x:c r="AR118" s="54" t="str">
        <x:f>IF('Debt Setup'!$F$3=0,"",IF('Debt Setup'!$H$19="",0,MIN(MAX(0,AS117+AP118-AQ118),MAX(0,'Debt Setup'!$F$5-(G118+K118+O118+S118+W118+AA118+AE118+AI118+AM118+AQ118+AU118+AY118)-(IF(AND('Debt Setup'!$H$10&lt;&gt;"",'Debt Setup'!$H$10&lt;'Debt Setup'!$H$19),MAX(0,I117+F118-G118),0)+IF(AND('Debt Setup'!$H$11&lt;&gt;"",'Debt Setup'!$H$11&lt;'Debt Setup'!$H$19),MAX(0,M117+J118-K118),0)+IF(AND('Debt Setup'!$H$12&lt;&gt;"",'Debt Setup'!$H$12&lt;'Debt Setup'!$H$19),MAX(0,Q117+N118-O118),0)+IF(AND('Debt Setup'!$H$13&lt;&gt;"",'Debt Setup'!$H$13&lt;'Debt Setup'!$H$19),MAX(0,U117+R118-S118),0)+IF(AND('Debt Setup'!$H$14&lt;&gt;"",'Debt Setup'!$H$14&lt;'Debt Setup'!$H$19),MAX(0,Y117+V118-W118),0)+IF(AND('Debt Setup'!$H$15&lt;&gt;"",'Debt Setup'!$H$15&lt;'Debt Setup'!$H$19),MAX(0,AC117+Z118-AA118),0)+IF(AND('Debt Setup'!$H$16&lt;&gt;"",'Debt Setup'!$H$16&lt;'Debt Setup'!$H$19),MAX(0,AG117+AD118-AE118),0)+IF(AND('Debt Setup'!$H$17&lt;&gt;"",'Debt Setup'!$H$17&lt;'Debt Setup'!$H$19),MAX(0,AK117+AH118-AI118),0)+IF(AND('Debt Setup'!$H$18&lt;&gt;"",'Debt Setup'!$H$18&lt;'Debt Setup'!$H$19),MAX(0,AO117+AL118-AM118),0)+IF(AND('Debt Setup'!$H$19&lt;&gt;"",'Debt Setup'!$H$19&lt;'Debt Setup'!$H$19),MAX(0,AS117+AP118-AQ118),0)+IF(AND('Debt Setup'!$H$20&lt;&gt;"",'Debt Setup'!$H$20&lt;'Debt Setup'!$H$19),MAX(0,AW117+AT118-AU118),0)+IF(AND('Debt Setup'!$H$21&lt;&gt;"",'Debt Setup'!$H$21&lt;'Debt Setup'!$H$19),MAX(0,BA117+AX118-AY118),0))))))</x:f>
      </x:c>
      <x:c r="AS118" s="54" t="str">
        <x:f>IF('Debt Setup'!$F$3=0,"",MAX(0,AS117+AP118-AQ118-AR118))</x:f>
      </x:c>
      <x:c r="AT118" s="54" t="str">
        <x:f>IF('Debt Setup'!$F$3=0,"",IF(AW117&lt;=0,0,AW117*'Debt Setup'!$D$20/100/12))</x:f>
      </x:c>
      <x:c r="AU118" s="54" t="str">
        <x:f>IF('Debt Setup'!$F$3=0,"",IF('Debt Setup'!$H$20="",0,MIN('Debt Setup'!$E$20,MAX(0,AW117+AT118))))</x:f>
      </x:c>
      <x:c r="AV118" s="54" t="str">
        <x:f>IF('Debt Setup'!$F$3=0,"",IF('Debt Setup'!$H$20="",0,MIN(MAX(0,AW117+AT118-AU118),MAX(0,'Debt Setup'!$F$5-(G118+K118+O118+S118+W118+AA118+AE118+AI118+AM118+AQ118+AU118+AY118)-(IF(AND('Debt Setup'!$H$10&lt;&gt;"",'Debt Setup'!$H$10&lt;'Debt Setup'!$H$20),MAX(0,I117+F118-G118),0)+IF(AND('Debt Setup'!$H$11&lt;&gt;"",'Debt Setup'!$H$11&lt;'Debt Setup'!$H$20),MAX(0,M117+J118-K118),0)+IF(AND('Debt Setup'!$H$12&lt;&gt;"",'Debt Setup'!$H$12&lt;'Debt Setup'!$H$20),MAX(0,Q117+N118-O118),0)+IF(AND('Debt Setup'!$H$13&lt;&gt;"",'Debt Setup'!$H$13&lt;'Debt Setup'!$H$20),MAX(0,U117+R118-S118),0)+IF(AND('Debt Setup'!$H$14&lt;&gt;"",'Debt Setup'!$H$14&lt;'Debt Setup'!$H$20),MAX(0,Y117+V118-W118),0)+IF(AND('Debt Setup'!$H$15&lt;&gt;"",'Debt Setup'!$H$15&lt;'Debt Setup'!$H$20),MAX(0,AC117+Z118-AA118),0)+IF(AND('Debt Setup'!$H$16&lt;&gt;"",'Debt Setup'!$H$16&lt;'Debt Setup'!$H$20),MAX(0,AG117+AD118-AE118),0)+IF(AND('Debt Setup'!$H$17&lt;&gt;"",'Debt Setup'!$H$17&lt;'Debt Setup'!$H$20),MAX(0,AK117+AH118-AI118),0)+IF(AND('Debt Setup'!$H$18&lt;&gt;"",'Debt Setup'!$H$18&lt;'Debt Setup'!$H$20),MAX(0,AO117+AL118-AM118),0)+IF(AND('Debt Setup'!$H$19&lt;&gt;"",'Debt Setup'!$H$19&lt;'Debt Setup'!$H$20),MAX(0,AS117+AP118-AQ118),0)+IF(AND('Debt Setup'!$H$20&lt;&gt;"",'Debt Setup'!$H$20&lt;'Debt Setup'!$H$20),MAX(0,AW117+AT118-AU118),0)+IF(AND('Debt Setup'!$H$21&lt;&gt;"",'Debt Setup'!$H$21&lt;'Debt Setup'!$H$20),MAX(0,BA117+AX118-AY118),0))))))</x:f>
      </x:c>
      <x:c r="AW118" s="54" t="str">
        <x:f>IF('Debt Setup'!$F$3=0,"",MAX(0,AW117+AT118-AU118-AV118))</x:f>
      </x:c>
      <x:c r="AX118" s="54" t="str">
        <x:f>IF('Debt Setup'!$F$3=0,"",IF(BA117&lt;=0,0,BA117*'Debt Setup'!$D$21/100/12))</x:f>
      </x:c>
      <x:c r="AY118" s="54" t="str">
        <x:f>IF('Debt Setup'!$F$3=0,"",IF('Debt Setup'!$H$21="",0,MIN('Debt Setup'!$E$21,MAX(0,BA117+AX118))))</x:f>
      </x:c>
      <x:c r="AZ118" s="54" t="str">
        <x:f>IF('Debt Setup'!$F$3=0,"",IF('Debt Setup'!$H$21="",0,MIN(MAX(0,BA117+AX118-AY118),MAX(0,'Debt Setup'!$F$5-(G118+K118+O118+S118+W118+AA118+AE118+AI118+AM118+AQ118+AU118+AY118)-(IF(AND('Debt Setup'!$H$10&lt;&gt;"",'Debt Setup'!$H$10&lt;'Debt Setup'!$H$21),MAX(0,I117+F118-G118),0)+IF(AND('Debt Setup'!$H$11&lt;&gt;"",'Debt Setup'!$H$11&lt;'Debt Setup'!$H$21),MAX(0,M117+J118-K118),0)+IF(AND('Debt Setup'!$H$12&lt;&gt;"",'Debt Setup'!$H$12&lt;'Debt Setup'!$H$21),MAX(0,Q117+N118-O118),0)+IF(AND('Debt Setup'!$H$13&lt;&gt;"",'Debt Setup'!$H$13&lt;'Debt Setup'!$H$21),MAX(0,U117+R118-S118),0)+IF(AND('Debt Setup'!$H$14&lt;&gt;"",'Debt Setup'!$H$14&lt;'Debt Setup'!$H$21),MAX(0,Y117+V118-W118),0)+IF(AND('Debt Setup'!$H$15&lt;&gt;"",'Debt Setup'!$H$15&lt;'Debt Setup'!$H$21),MAX(0,AC117+Z118-AA118),0)+IF(AND('Debt Setup'!$H$16&lt;&gt;"",'Debt Setup'!$H$16&lt;'Debt Setup'!$H$21),MAX(0,AG117+AD118-AE118),0)+IF(AND('Debt Setup'!$H$17&lt;&gt;"",'Debt Setup'!$H$17&lt;'Debt Setup'!$H$21),MAX(0,AK117+AH118-AI118),0)+IF(AND('Debt Setup'!$H$18&lt;&gt;"",'Debt Setup'!$H$18&lt;'Debt Setup'!$H$21),MAX(0,AO117+AL118-AM118),0)+IF(AND('Debt Setup'!$H$19&lt;&gt;"",'Debt Setup'!$H$19&lt;'Debt Setup'!$H$21),MAX(0,AS117+AP118-AQ118),0)+IF(AND('Debt Setup'!$H$20&lt;&gt;"",'Debt Setup'!$H$20&lt;'Debt Setup'!$H$21),MAX(0,AW117+AT118-AU118),0)+IF(AND('Debt Setup'!$H$21&lt;&gt;"",'Debt Setup'!$H$21&lt;'Debt Setup'!$H$21),MAX(0,BA117+AX118-AY118),0))))))</x:f>
      </x:c>
      <x:c r="BA118" s="54" t="str">
        <x:f>IF('Debt Setup'!$F$3=0,"",MAX(0,BA117+AX118-AY118-AZ118))</x:f>
      </x:c>
    </x:row>
    <x:row r="119">
      <x:c r="A119" t="n">
        <x:v>114</x:v>
      </x:c>
      <x:c r="B119" s="86" t="str">
        <x:f>IF('Debt Setup'!$F$3=0,"",DATE(YEAR('Debt Setup'!$B$6),MONTH('Debt Setup'!$B$6)+A119-1,1))</x:f>
      </x:c>
      <x:c r="C119" s="54" t="str">
        <x:f>IF('Debt Setup'!$F$3=0,"",I119+M119+Q119+U119+Y119+AC119+AG119+AK119+AO119+AS119+AW119+BA119)</x:f>
      </x:c>
      <x:c r="D119" s="54" t="str">
        <x:f>IF('Debt Setup'!$F$3=0,"",G119+H119+K119+L119+O119+P119+S119+T119+W119+X119+AA119+AB119+AE119+AF119+AI119+AJ119+AM119+AN119+AQ119+AR119+AU119+AV119+AY119+AZ119)</x:f>
      </x:c>
      <x:c r="E119" s="54" t="str">
        <x:f>IF('Debt Setup'!$F$3=0,"",F119+J119+N119+R119+V119+Z119+AD119+AH119+AL119+AP119+AT119+AX119)</x:f>
      </x:c>
      <x:c r="F119" s="54" t="str">
        <x:f>IF('Debt Setup'!$F$3=0,"",IF(I118&lt;=0,0,I118*'Debt Setup'!$D$10/100/12))</x:f>
      </x:c>
      <x:c r="G119" s="54" t="str">
        <x:f>IF('Debt Setup'!$F$3=0,"",IF('Debt Setup'!$H$10="",0,MIN('Debt Setup'!$E$10,MAX(0,I118+F119))))</x:f>
      </x:c>
      <x:c r="H119" s="54" t="str">
        <x:f>IF('Debt Setup'!$F$3=0,"",IF('Debt Setup'!$H$10="",0,MIN(MAX(0,I118+F119-G119),MAX(0,'Debt Setup'!$F$5-(G119+K119+O119+S119+W119+AA119+AE119+AI119+AM119+AQ119+AU119+AY119)-(IF(AND('Debt Setup'!$H$10&lt;&gt;"",'Debt Setup'!$H$10&lt;'Debt Setup'!$H$10),MAX(0,I118+F119-G119),0)+IF(AND('Debt Setup'!$H$11&lt;&gt;"",'Debt Setup'!$H$11&lt;'Debt Setup'!$H$10),MAX(0,M118+J119-K119),0)+IF(AND('Debt Setup'!$H$12&lt;&gt;"",'Debt Setup'!$H$12&lt;'Debt Setup'!$H$10),MAX(0,Q118+N119-O119),0)+IF(AND('Debt Setup'!$H$13&lt;&gt;"",'Debt Setup'!$H$13&lt;'Debt Setup'!$H$10),MAX(0,U118+R119-S119),0)+IF(AND('Debt Setup'!$H$14&lt;&gt;"",'Debt Setup'!$H$14&lt;'Debt Setup'!$H$10),MAX(0,Y118+V119-W119),0)+IF(AND('Debt Setup'!$H$15&lt;&gt;"",'Debt Setup'!$H$15&lt;'Debt Setup'!$H$10),MAX(0,AC118+Z119-AA119),0)+IF(AND('Debt Setup'!$H$16&lt;&gt;"",'Debt Setup'!$H$16&lt;'Debt Setup'!$H$10),MAX(0,AG118+AD119-AE119),0)+IF(AND('Debt Setup'!$H$17&lt;&gt;"",'Debt Setup'!$H$17&lt;'Debt Setup'!$H$10),MAX(0,AK118+AH119-AI119),0)+IF(AND('Debt Setup'!$H$18&lt;&gt;"",'Debt Setup'!$H$18&lt;'Debt Setup'!$H$10),MAX(0,AO118+AL119-AM119),0)+IF(AND('Debt Setup'!$H$19&lt;&gt;"",'Debt Setup'!$H$19&lt;'Debt Setup'!$H$10),MAX(0,AS118+AP119-AQ119),0)+IF(AND('Debt Setup'!$H$20&lt;&gt;"",'Debt Setup'!$H$20&lt;'Debt Setup'!$H$10),MAX(0,AW118+AT119-AU119),0)+IF(AND('Debt Setup'!$H$21&lt;&gt;"",'Debt Setup'!$H$21&lt;'Debt Setup'!$H$10),MAX(0,BA118+AX119-AY119),0))))))</x:f>
      </x:c>
      <x:c r="I119" s="54" t="str">
        <x:f>IF('Debt Setup'!$F$3=0,"",MAX(0,I118+F119-G119-H119))</x:f>
      </x:c>
      <x:c r="J119" s="54" t="str">
        <x:f>IF('Debt Setup'!$F$3=0,"",IF(M118&lt;=0,0,M118*'Debt Setup'!$D$11/100/12))</x:f>
      </x:c>
      <x:c r="K119" s="54" t="str">
        <x:f>IF('Debt Setup'!$F$3=0,"",IF('Debt Setup'!$H$11="",0,MIN('Debt Setup'!$E$11,MAX(0,M118+J119))))</x:f>
      </x:c>
      <x:c r="L119" s="54" t="str">
        <x:f>IF('Debt Setup'!$F$3=0,"",IF('Debt Setup'!$H$11="",0,MIN(MAX(0,M118+J119-K119),MAX(0,'Debt Setup'!$F$5-(G119+K119+O119+S119+W119+AA119+AE119+AI119+AM119+AQ119+AU119+AY119)-(IF(AND('Debt Setup'!$H$10&lt;&gt;"",'Debt Setup'!$H$10&lt;'Debt Setup'!$H$11),MAX(0,I118+F119-G119),0)+IF(AND('Debt Setup'!$H$11&lt;&gt;"",'Debt Setup'!$H$11&lt;'Debt Setup'!$H$11),MAX(0,M118+J119-K119),0)+IF(AND('Debt Setup'!$H$12&lt;&gt;"",'Debt Setup'!$H$12&lt;'Debt Setup'!$H$11),MAX(0,Q118+N119-O119),0)+IF(AND('Debt Setup'!$H$13&lt;&gt;"",'Debt Setup'!$H$13&lt;'Debt Setup'!$H$11),MAX(0,U118+R119-S119),0)+IF(AND('Debt Setup'!$H$14&lt;&gt;"",'Debt Setup'!$H$14&lt;'Debt Setup'!$H$11),MAX(0,Y118+V119-W119),0)+IF(AND('Debt Setup'!$H$15&lt;&gt;"",'Debt Setup'!$H$15&lt;'Debt Setup'!$H$11),MAX(0,AC118+Z119-AA119),0)+IF(AND('Debt Setup'!$H$16&lt;&gt;"",'Debt Setup'!$H$16&lt;'Debt Setup'!$H$11),MAX(0,AG118+AD119-AE119),0)+IF(AND('Debt Setup'!$H$17&lt;&gt;"",'Debt Setup'!$H$17&lt;'Debt Setup'!$H$11),MAX(0,AK118+AH119-AI119),0)+IF(AND('Debt Setup'!$H$18&lt;&gt;"",'Debt Setup'!$H$18&lt;'Debt Setup'!$H$11),MAX(0,AO118+AL119-AM119),0)+IF(AND('Debt Setup'!$H$19&lt;&gt;"",'Debt Setup'!$H$19&lt;'Debt Setup'!$H$11),MAX(0,AS118+AP119-AQ119),0)+IF(AND('Debt Setup'!$H$20&lt;&gt;"",'Debt Setup'!$H$20&lt;'Debt Setup'!$H$11),MAX(0,AW118+AT119-AU119),0)+IF(AND('Debt Setup'!$H$21&lt;&gt;"",'Debt Setup'!$H$21&lt;'Debt Setup'!$H$11),MAX(0,BA118+AX119-AY119),0))))))</x:f>
      </x:c>
      <x:c r="M119" s="54" t="str">
        <x:f>IF('Debt Setup'!$F$3=0,"",MAX(0,M118+J119-K119-L119))</x:f>
      </x:c>
      <x:c r="N119" s="54" t="str">
        <x:f>IF('Debt Setup'!$F$3=0,"",IF(Q118&lt;=0,0,Q118*'Debt Setup'!$D$12/100/12))</x:f>
      </x:c>
      <x:c r="O119" s="54" t="str">
        <x:f>IF('Debt Setup'!$F$3=0,"",IF('Debt Setup'!$H$12="",0,MIN('Debt Setup'!$E$12,MAX(0,Q118+N119))))</x:f>
      </x:c>
      <x:c r="P119" s="54" t="str">
        <x:f>IF('Debt Setup'!$F$3=0,"",IF('Debt Setup'!$H$12="",0,MIN(MAX(0,Q118+N119-O119),MAX(0,'Debt Setup'!$F$5-(G119+K119+O119+S119+W119+AA119+AE119+AI119+AM119+AQ119+AU119+AY119)-(IF(AND('Debt Setup'!$H$10&lt;&gt;"",'Debt Setup'!$H$10&lt;'Debt Setup'!$H$12),MAX(0,I118+F119-G119),0)+IF(AND('Debt Setup'!$H$11&lt;&gt;"",'Debt Setup'!$H$11&lt;'Debt Setup'!$H$12),MAX(0,M118+J119-K119),0)+IF(AND('Debt Setup'!$H$12&lt;&gt;"",'Debt Setup'!$H$12&lt;'Debt Setup'!$H$12),MAX(0,Q118+N119-O119),0)+IF(AND('Debt Setup'!$H$13&lt;&gt;"",'Debt Setup'!$H$13&lt;'Debt Setup'!$H$12),MAX(0,U118+R119-S119),0)+IF(AND('Debt Setup'!$H$14&lt;&gt;"",'Debt Setup'!$H$14&lt;'Debt Setup'!$H$12),MAX(0,Y118+V119-W119),0)+IF(AND('Debt Setup'!$H$15&lt;&gt;"",'Debt Setup'!$H$15&lt;'Debt Setup'!$H$12),MAX(0,AC118+Z119-AA119),0)+IF(AND('Debt Setup'!$H$16&lt;&gt;"",'Debt Setup'!$H$16&lt;'Debt Setup'!$H$12),MAX(0,AG118+AD119-AE119),0)+IF(AND('Debt Setup'!$H$17&lt;&gt;"",'Debt Setup'!$H$17&lt;'Debt Setup'!$H$12),MAX(0,AK118+AH119-AI119),0)+IF(AND('Debt Setup'!$H$18&lt;&gt;"",'Debt Setup'!$H$18&lt;'Debt Setup'!$H$12),MAX(0,AO118+AL119-AM119),0)+IF(AND('Debt Setup'!$H$19&lt;&gt;"",'Debt Setup'!$H$19&lt;'Debt Setup'!$H$12),MAX(0,AS118+AP119-AQ119),0)+IF(AND('Debt Setup'!$H$20&lt;&gt;"",'Debt Setup'!$H$20&lt;'Debt Setup'!$H$12),MAX(0,AW118+AT119-AU119),0)+IF(AND('Debt Setup'!$H$21&lt;&gt;"",'Debt Setup'!$H$21&lt;'Debt Setup'!$H$12),MAX(0,BA118+AX119-AY119),0))))))</x:f>
      </x:c>
      <x:c r="Q119" s="54" t="str">
        <x:f>IF('Debt Setup'!$F$3=0,"",MAX(0,Q118+N119-O119-P119))</x:f>
      </x:c>
      <x:c r="R119" s="54" t="str">
        <x:f>IF('Debt Setup'!$F$3=0,"",IF(U118&lt;=0,0,U118*'Debt Setup'!$D$13/100/12))</x:f>
      </x:c>
      <x:c r="S119" s="54" t="str">
        <x:f>IF('Debt Setup'!$F$3=0,"",IF('Debt Setup'!$H$13="",0,MIN('Debt Setup'!$E$13,MAX(0,U118+R119))))</x:f>
      </x:c>
      <x:c r="T119" s="54" t="str">
        <x:f>IF('Debt Setup'!$F$3=0,"",IF('Debt Setup'!$H$13="",0,MIN(MAX(0,U118+R119-S119),MAX(0,'Debt Setup'!$F$5-(G119+K119+O119+S119+W119+AA119+AE119+AI119+AM119+AQ119+AU119+AY119)-(IF(AND('Debt Setup'!$H$10&lt;&gt;"",'Debt Setup'!$H$10&lt;'Debt Setup'!$H$13),MAX(0,I118+F119-G119),0)+IF(AND('Debt Setup'!$H$11&lt;&gt;"",'Debt Setup'!$H$11&lt;'Debt Setup'!$H$13),MAX(0,M118+J119-K119),0)+IF(AND('Debt Setup'!$H$12&lt;&gt;"",'Debt Setup'!$H$12&lt;'Debt Setup'!$H$13),MAX(0,Q118+N119-O119),0)+IF(AND('Debt Setup'!$H$13&lt;&gt;"",'Debt Setup'!$H$13&lt;'Debt Setup'!$H$13),MAX(0,U118+R119-S119),0)+IF(AND('Debt Setup'!$H$14&lt;&gt;"",'Debt Setup'!$H$14&lt;'Debt Setup'!$H$13),MAX(0,Y118+V119-W119),0)+IF(AND('Debt Setup'!$H$15&lt;&gt;"",'Debt Setup'!$H$15&lt;'Debt Setup'!$H$13),MAX(0,AC118+Z119-AA119),0)+IF(AND('Debt Setup'!$H$16&lt;&gt;"",'Debt Setup'!$H$16&lt;'Debt Setup'!$H$13),MAX(0,AG118+AD119-AE119),0)+IF(AND('Debt Setup'!$H$17&lt;&gt;"",'Debt Setup'!$H$17&lt;'Debt Setup'!$H$13),MAX(0,AK118+AH119-AI119),0)+IF(AND('Debt Setup'!$H$18&lt;&gt;"",'Debt Setup'!$H$18&lt;'Debt Setup'!$H$13),MAX(0,AO118+AL119-AM119),0)+IF(AND('Debt Setup'!$H$19&lt;&gt;"",'Debt Setup'!$H$19&lt;'Debt Setup'!$H$13),MAX(0,AS118+AP119-AQ119),0)+IF(AND('Debt Setup'!$H$20&lt;&gt;"",'Debt Setup'!$H$20&lt;'Debt Setup'!$H$13),MAX(0,AW118+AT119-AU119),0)+IF(AND('Debt Setup'!$H$21&lt;&gt;"",'Debt Setup'!$H$21&lt;'Debt Setup'!$H$13),MAX(0,BA118+AX119-AY119),0))))))</x:f>
      </x:c>
      <x:c r="U119" s="54" t="str">
        <x:f>IF('Debt Setup'!$F$3=0,"",MAX(0,U118+R119-S119-T119))</x:f>
      </x:c>
      <x:c r="V119" s="54" t="str">
        <x:f>IF('Debt Setup'!$F$3=0,"",IF(Y118&lt;=0,0,Y118*'Debt Setup'!$D$14/100/12))</x:f>
      </x:c>
      <x:c r="W119" s="54" t="str">
        <x:f>IF('Debt Setup'!$F$3=0,"",IF('Debt Setup'!$H$14="",0,MIN('Debt Setup'!$E$14,MAX(0,Y118+V119))))</x:f>
      </x:c>
      <x:c r="X119" s="54" t="str">
        <x:f>IF('Debt Setup'!$F$3=0,"",IF('Debt Setup'!$H$14="",0,MIN(MAX(0,Y118+V119-W119),MAX(0,'Debt Setup'!$F$5-(G119+K119+O119+S119+W119+AA119+AE119+AI119+AM119+AQ119+AU119+AY119)-(IF(AND('Debt Setup'!$H$10&lt;&gt;"",'Debt Setup'!$H$10&lt;'Debt Setup'!$H$14),MAX(0,I118+F119-G119),0)+IF(AND('Debt Setup'!$H$11&lt;&gt;"",'Debt Setup'!$H$11&lt;'Debt Setup'!$H$14),MAX(0,M118+J119-K119),0)+IF(AND('Debt Setup'!$H$12&lt;&gt;"",'Debt Setup'!$H$12&lt;'Debt Setup'!$H$14),MAX(0,Q118+N119-O119),0)+IF(AND('Debt Setup'!$H$13&lt;&gt;"",'Debt Setup'!$H$13&lt;'Debt Setup'!$H$14),MAX(0,U118+R119-S119),0)+IF(AND('Debt Setup'!$H$14&lt;&gt;"",'Debt Setup'!$H$14&lt;'Debt Setup'!$H$14),MAX(0,Y118+V119-W119),0)+IF(AND('Debt Setup'!$H$15&lt;&gt;"",'Debt Setup'!$H$15&lt;'Debt Setup'!$H$14),MAX(0,AC118+Z119-AA119),0)+IF(AND('Debt Setup'!$H$16&lt;&gt;"",'Debt Setup'!$H$16&lt;'Debt Setup'!$H$14),MAX(0,AG118+AD119-AE119),0)+IF(AND('Debt Setup'!$H$17&lt;&gt;"",'Debt Setup'!$H$17&lt;'Debt Setup'!$H$14),MAX(0,AK118+AH119-AI119),0)+IF(AND('Debt Setup'!$H$18&lt;&gt;"",'Debt Setup'!$H$18&lt;'Debt Setup'!$H$14),MAX(0,AO118+AL119-AM119),0)+IF(AND('Debt Setup'!$H$19&lt;&gt;"",'Debt Setup'!$H$19&lt;'Debt Setup'!$H$14),MAX(0,AS118+AP119-AQ119),0)+IF(AND('Debt Setup'!$H$20&lt;&gt;"",'Debt Setup'!$H$20&lt;'Debt Setup'!$H$14),MAX(0,AW118+AT119-AU119),0)+IF(AND('Debt Setup'!$H$21&lt;&gt;"",'Debt Setup'!$H$21&lt;'Debt Setup'!$H$14),MAX(0,BA118+AX119-AY119),0))))))</x:f>
      </x:c>
      <x:c r="Y119" s="54" t="str">
        <x:f>IF('Debt Setup'!$F$3=0,"",MAX(0,Y118+V119-W119-X119))</x:f>
      </x:c>
      <x:c r="Z119" s="54" t="str">
        <x:f>IF('Debt Setup'!$F$3=0,"",IF(AC118&lt;=0,0,AC118*'Debt Setup'!$D$15/100/12))</x:f>
      </x:c>
      <x:c r="AA119" s="54" t="str">
        <x:f>IF('Debt Setup'!$F$3=0,"",IF('Debt Setup'!$H$15="",0,MIN('Debt Setup'!$E$15,MAX(0,AC118+Z119))))</x:f>
      </x:c>
      <x:c r="AB119" s="54" t="str">
        <x:f>IF('Debt Setup'!$F$3=0,"",IF('Debt Setup'!$H$15="",0,MIN(MAX(0,AC118+Z119-AA119),MAX(0,'Debt Setup'!$F$5-(G119+K119+O119+S119+W119+AA119+AE119+AI119+AM119+AQ119+AU119+AY119)-(IF(AND('Debt Setup'!$H$10&lt;&gt;"",'Debt Setup'!$H$10&lt;'Debt Setup'!$H$15),MAX(0,I118+F119-G119),0)+IF(AND('Debt Setup'!$H$11&lt;&gt;"",'Debt Setup'!$H$11&lt;'Debt Setup'!$H$15),MAX(0,M118+J119-K119),0)+IF(AND('Debt Setup'!$H$12&lt;&gt;"",'Debt Setup'!$H$12&lt;'Debt Setup'!$H$15),MAX(0,Q118+N119-O119),0)+IF(AND('Debt Setup'!$H$13&lt;&gt;"",'Debt Setup'!$H$13&lt;'Debt Setup'!$H$15),MAX(0,U118+R119-S119),0)+IF(AND('Debt Setup'!$H$14&lt;&gt;"",'Debt Setup'!$H$14&lt;'Debt Setup'!$H$15),MAX(0,Y118+V119-W119),0)+IF(AND('Debt Setup'!$H$15&lt;&gt;"",'Debt Setup'!$H$15&lt;'Debt Setup'!$H$15),MAX(0,AC118+Z119-AA119),0)+IF(AND('Debt Setup'!$H$16&lt;&gt;"",'Debt Setup'!$H$16&lt;'Debt Setup'!$H$15),MAX(0,AG118+AD119-AE119),0)+IF(AND('Debt Setup'!$H$17&lt;&gt;"",'Debt Setup'!$H$17&lt;'Debt Setup'!$H$15),MAX(0,AK118+AH119-AI119),0)+IF(AND('Debt Setup'!$H$18&lt;&gt;"",'Debt Setup'!$H$18&lt;'Debt Setup'!$H$15),MAX(0,AO118+AL119-AM119),0)+IF(AND('Debt Setup'!$H$19&lt;&gt;"",'Debt Setup'!$H$19&lt;'Debt Setup'!$H$15),MAX(0,AS118+AP119-AQ119),0)+IF(AND('Debt Setup'!$H$20&lt;&gt;"",'Debt Setup'!$H$20&lt;'Debt Setup'!$H$15),MAX(0,AW118+AT119-AU119),0)+IF(AND('Debt Setup'!$H$21&lt;&gt;"",'Debt Setup'!$H$21&lt;'Debt Setup'!$H$15),MAX(0,BA118+AX119-AY119),0))))))</x:f>
      </x:c>
      <x:c r="AC119" s="54" t="str">
        <x:f>IF('Debt Setup'!$F$3=0,"",MAX(0,AC118+Z119-AA119-AB119))</x:f>
      </x:c>
      <x:c r="AD119" s="54" t="str">
        <x:f>IF('Debt Setup'!$F$3=0,"",IF(AG118&lt;=0,0,AG118*'Debt Setup'!$D$16/100/12))</x:f>
      </x:c>
      <x:c r="AE119" s="54" t="str">
        <x:f>IF('Debt Setup'!$F$3=0,"",IF('Debt Setup'!$H$16="",0,MIN('Debt Setup'!$E$16,MAX(0,AG118+AD119))))</x:f>
      </x:c>
      <x:c r="AF119" s="54" t="str">
        <x:f>IF('Debt Setup'!$F$3=0,"",IF('Debt Setup'!$H$16="",0,MIN(MAX(0,AG118+AD119-AE119),MAX(0,'Debt Setup'!$F$5-(G119+K119+O119+S119+W119+AA119+AE119+AI119+AM119+AQ119+AU119+AY119)-(IF(AND('Debt Setup'!$H$10&lt;&gt;"",'Debt Setup'!$H$10&lt;'Debt Setup'!$H$16),MAX(0,I118+F119-G119),0)+IF(AND('Debt Setup'!$H$11&lt;&gt;"",'Debt Setup'!$H$11&lt;'Debt Setup'!$H$16),MAX(0,M118+J119-K119),0)+IF(AND('Debt Setup'!$H$12&lt;&gt;"",'Debt Setup'!$H$12&lt;'Debt Setup'!$H$16),MAX(0,Q118+N119-O119),0)+IF(AND('Debt Setup'!$H$13&lt;&gt;"",'Debt Setup'!$H$13&lt;'Debt Setup'!$H$16),MAX(0,U118+R119-S119),0)+IF(AND('Debt Setup'!$H$14&lt;&gt;"",'Debt Setup'!$H$14&lt;'Debt Setup'!$H$16),MAX(0,Y118+V119-W119),0)+IF(AND('Debt Setup'!$H$15&lt;&gt;"",'Debt Setup'!$H$15&lt;'Debt Setup'!$H$16),MAX(0,AC118+Z119-AA119),0)+IF(AND('Debt Setup'!$H$16&lt;&gt;"",'Debt Setup'!$H$16&lt;'Debt Setup'!$H$16),MAX(0,AG118+AD119-AE119),0)+IF(AND('Debt Setup'!$H$17&lt;&gt;"",'Debt Setup'!$H$17&lt;'Debt Setup'!$H$16),MAX(0,AK118+AH119-AI119),0)+IF(AND('Debt Setup'!$H$18&lt;&gt;"",'Debt Setup'!$H$18&lt;'Debt Setup'!$H$16),MAX(0,AO118+AL119-AM119),0)+IF(AND('Debt Setup'!$H$19&lt;&gt;"",'Debt Setup'!$H$19&lt;'Debt Setup'!$H$16),MAX(0,AS118+AP119-AQ119),0)+IF(AND('Debt Setup'!$H$20&lt;&gt;"",'Debt Setup'!$H$20&lt;'Debt Setup'!$H$16),MAX(0,AW118+AT119-AU119),0)+IF(AND('Debt Setup'!$H$21&lt;&gt;"",'Debt Setup'!$H$21&lt;'Debt Setup'!$H$16),MAX(0,BA118+AX119-AY119),0))))))</x:f>
      </x:c>
      <x:c r="AG119" s="54" t="str">
        <x:f>IF('Debt Setup'!$F$3=0,"",MAX(0,AG118+AD119-AE119-AF119))</x:f>
      </x:c>
      <x:c r="AH119" s="54" t="str">
        <x:f>IF('Debt Setup'!$F$3=0,"",IF(AK118&lt;=0,0,AK118*'Debt Setup'!$D$17/100/12))</x:f>
      </x:c>
      <x:c r="AI119" s="54" t="str">
        <x:f>IF('Debt Setup'!$F$3=0,"",IF('Debt Setup'!$H$17="",0,MIN('Debt Setup'!$E$17,MAX(0,AK118+AH119))))</x:f>
      </x:c>
      <x:c r="AJ119" s="54" t="str">
        <x:f>IF('Debt Setup'!$F$3=0,"",IF('Debt Setup'!$H$17="",0,MIN(MAX(0,AK118+AH119-AI119),MAX(0,'Debt Setup'!$F$5-(G119+K119+O119+S119+W119+AA119+AE119+AI119+AM119+AQ119+AU119+AY119)-(IF(AND('Debt Setup'!$H$10&lt;&gt;"",'Debt Setup'!$H$10&lt;'Debt Setup'!$H$17),MAX(0,I118+F119-G119),0)+IF(AND('Debt Setup'!$H$11&lt;&gt;"",'Debt Setup'!$H$11&lt;'Debt Setup'!$H$17),MAX(0,M118+J119-K119),0)+IF(AND('Debt Setup'!$H$12&lt;&gt;"",'Debt Setup'!$H$12&lt;'Debt Setup'!$H$17),MAX(0,Q118+N119-O119),0)+IF(AND('Debt Setup'!$H$13&lt;&gt;"",'Debt Setup'!$H$13&lt;'Debt Setup'!$H$17),MAX(0,U118+R119-S119),0)+IF(AND('Debt Setup'!$H$14&lt;&gt;"",'Debt Setup'!$H$14&lt;'Debt Setup'!$H$17),MAX(0,Y118+V119-W119),0)+IF(AND('Debt Setup'!$H$15&lt;&gt;"",'Debt Setup'!$H$15&lt;'Debt Setup'!$H$17),MAX(0,AC118+Z119-AA119),0)+IF(AND('Debt Setup'!$H$16&lt;&gt;"",'Debt Setup'!$H$16&lt;'Debt Setup'!$H$17),MAX(0,AG118+AD119-AE119),0)+IF(AND('Debt Setup'!$H$17&lt;&gt;"",'Debt Setup'!$H$17&lt;'Debt Setup'!$H$17),MAX(0,AK118+AH119-AI119),0)+IF(AND('Debt Setup'!$H$18&lt;&gt;"",'Debt Setup'!$H$18&lt;'Debt Setup'!$H$17),MAX(0,AO118+AL119-AM119),0)+IF(AND('Debt Setup'!$H$19&lt;&gt;"",'Debt Setup'!$H$19&lt;'Debt Setup'!$H$17),MAX(0,AS118+AP119-AQ119),0)+IF(AND('Debt Setup'!$H$20&lt;&gt;"",'Debt Setup'!$H$20&lt;'Debt Setup'!$H$17),MAX(0,AW118+AT119-AU119),0)+IF(AND('Debt Setup'!$H$21&lt;&gt;"",'Debt Setup'!$H$21&lt;'Debt Setup'!$H$17),MAX(0,BA118+AX119-AY119),0))))))</x:f>
      </x:c>
      <x:c r="AK119" s="54" t="str">
        <x:f>IF('Debt Setup'!$F$3=0,"",MAX(0,AK118+AH119-AI119-AJ119))</x:f>
      </x:c>
      <x:c r="AL119" s="54" t="str">
        <x:f>IF('Debt Setup'!$F$3=0,"",IF(AO118&lt;=0,0,AO118*'Debt Setup'!$D$18/100/12))</x:f>
      </x:c>
      <x:c r="AM119" s="54" t="str">
        <x:f>IF('Debt Setup'!$F$3=0,"",IF('Debt Setup'!$H$18="",0,MIN('Debt Setup'!$E$18,MAX(0,AO118+AL119))))</x:f>
      </x:c>
      <x:c r="AN119" s="54" t="str">
        <x:f>IF('Debt Setup'!$F$3=0,"",IF('Debt Setup'!$H$18="",0,MIN(MAX(0,AO118+AL119-AM119),MAX(0,'Debt Setup'!$F$5-(G119+K119+O119+S119+W119+AA119+AE119+AI119+AM119+AQ119+AU119+AY119)-(IF(AND('Debt Setup'!$H$10&lt;&gt;"",'Debt Setup'!$H$10&lt;'Debt Setup'!$H$18),MAX(0,I118+F119-G119),0)+IF(AND('Debt Setup'!$H$11&lt;&gt;"",'Debt Setup'!$H$11&lt;'Debt Setup'!$H$18),MAX(0,M118+J119-K119),0)+IF(AND('Debt Setup'!$H$12&lt;&gt;"",'Debt Setup'!$H$12&lt;'Debt Setup'!$H$18),MAX(0,Q118+N119-O119),0)+IF(AND('Debt Setup'!$H$13&lt;&gt;"",'Debt Setup'!$H$13&lt;'Debt Setup'!$H$18),MAX(0,U118+R119-S119),0)+IF(AND('Debt Setup'!$H$14&lt;&gt;"",'Debt Setup'!$H$14&lt;'Debt Setup'!$H$18),MAX(0,Y118+V119-W119),0)+IF(AND('Debt Setup'!$H$15&lt;&gt;"",'Debt Setup'!$H$15&lt;'Debt Setup'!$H$18),MAX(0,AC118+Z119-AA119),0)+IF(AND('Debt Setup'!$H$16&lt;&gt;"",'Debt Setup'!$H$16&lt;'Debt Setup'!$H$18),MAX(0,AG118+AD119-AE119),0)+IF(AND('Debt Setup'!$H$17&lt;&gt;"",'Debt Setup'!$H$17&lt;'Debt Setup'!$H$18),MAX(0,AK118+AH119-AI119),0)+IF(AND('Debt Setup'!$H$18&lt;&gt;"",'Debt Setup'!$H$18&lt;'Debt Setup'!$H$18),MAX(0,AO118+AL119-AM119),0)+IF(AND('Debt Setup'!$H$19&lt;&gt;"",'Debt Setup'!$H$19&lt;'Debt Setup'!$H$18),MAX(0,AS118+AP119-AQ119),0)+IF(AND('Debt Setup'!$H$20&lt;&gt;"",'Debt Setup'!$H$20&lt;'Debt Setup'!$H$18),MAX(0,AW118+AT119-AU119),0)+IF(AND('Debt Setup'!$H$21&lt;&gt;"",'Debt Setup'!$H$21&lt;'Debt Setup'!$H$18),MAX(0,BA118+AX119-AY119),0))))))</x:f>
      </x:c>
      <x:c r="AO119" s="54" t="str">
        <x:f>IF('Debt Setup'!$F$3=0,"",MAX(0,AO118+AL119-AM119-AN119))</x:f>
      </x:c>
      <x:c r="AP119" s="54" t="str">
        <x:f>IF('Debt Setup'!$F$3=0,"",IF(AS118&lt;=0,0,AS118*'Debt Setup'!$D$19/100/12))</x:f>
      </x:c>
      <x:c r="AQ119" s="54" t="str">
        <x:f>IF('Debt Setup'!$F$3=0,"",IF('Debt Setup'!$H$19="",0,MIN('Debt Setup'!$E$19,MAX(0,AS118+AP119))))</x:f>
      </x:c>
      <x:c r="AR119" s="54" t="str">
        <x:f>IF('Debt Setup'!$F$3=0,"",IF('Debt Setup'!$H$19="",0,MIN(MAX(0,AS118+AP119-AQ119),MAX(0,'Debt Setup'!$F$5-(G119+K119+O119+S119+W119+AA119+AE119+AI119+AM119+AQ119+AU119+AY119)-(IF(AND('Debt Setup'!$H$10&lt;&gt;"",'Debt Setup'!$H$10&lt;'Debt Setup'!$H$19),MAX(0,I118+F119-G119),0)+IF(AND('Debt Setup'!$H$11&lt;&gt;"",'Debt Setup'!$H$11&lt;'Debt Setup'!$H$19),MAX(0,M118+J119-K119),0)+IF(AND('Debt Setup'!$H$12&lt;&gt;"",'Debt Setup'!$H$12&lt;'Debt Setup'!$H$19),MAX(0,Q118+N119-O119),0)+IF(AND('Debt Setup'!$H$13&lt;&gt;"",'Debt Setup'!$H$13&lt;'Debt Setup'!$H$19),MAX(0,U118+R119-S119),0)+IF(AND('Debt Setup'!$H$14&lt;&gt;"",'Debt Setup'!$H$14&lt;'Debt Setup'!$H$19),MAX(0,Y118+V119-W119),0)+IF(AND('Debt Setup'!$H$15&lt;&gt;"",'Debt Setup'!$H$15&lt;'Debt Setup'!$H$19),MAX(0,AC118+Z119-AA119),0)+IF(AND('Debt Setup'!$H$16&lt;&gt;"",'Debt Setup'!$H$16&lt;'Debt Setup'!$H$19),MAX(0,AG118+AD119-AE119),0)+IF(AND('Debt Setup'!$H$17&lt;&gt;"",'Debt Setup'!$H$17&lt;'Debt Setup'!$H$19),MAX(0,AK118+AH119-AI119),0)+IF(AND('Debt Setup'!$H$18&lt;&gt;"",'Debt Setup'!$H$18&lt;'Debt Setup'!$H$19),MAX(0,AO118+AL119-AM119),0)+IF(AND('Debt Setup'!$H$19&lt;&gt;"",'Debt Setup'!$H$19&lt;'Debt Setup'!$H$19),MAX(0,AS118+AP119-AQ119),0)+IF(AND('Debt Setup'!$H$20&lt;&gt;"",'Debt Setup'!$H$20&lt;'Debt Setup'!$H$19),MAX(0,AW118+AT119-AU119),0)+IF(AND('Debt Setup'!$H$21&lt;&gt;"",'Debt Setup'!$H$21&lt;'Debt Setup'!$H$19),MAX(0,BA118+AX119-AY119),0))))))</x:f>
      </x:c>
      <x:c r="AS119" s="54" t="str">
        <x:f>IF('Debt Setup'!$F$3=0,"",MAX(0,AS118+AP119-AQ119-AR119))</x:f>
      </x:c>
      <x:c r="AT119" s="54" t="str">
        <x:f>IF('Debt Setup'!$F$3=0,"",IF(AW118&lt;=0,0,AW118*'Debt Setup'!$D$20/100/12))</x:f>
      </x:c>
      <x:c r="AU119" s="54" t="str">
        <x:f>IF('Debt Setup'!$F$3=0,"",IF('Debt Setup'!$H$20="",0,MIN('Debt Setup'!$E$20,MAX(0,AW118+AT119))))</x:f>
      </x:c>
      <x:c r="AV119" s="54" t="str">
        <x:f>IF('Debt Setup'!$F$3=0,"",IF('Debt Setup'!$H$20="",0,MIN(MAX(0,AW118+AT119-AU119),MAX(0,'Debt Setup'!$F$5-(G119+K119+O119+S119+W119+AA119+AE119+AI119+AM119+AQ119+AU119+AY119)-(IF(AND('Debt Setup'!$H$10&lt;&gt;"",'Debt Setup'!$H$10&lt;'Debt Setup'!$H$20),MAX(0,I118+F119-G119),0)+IF(AND('Debt Setup'!$H$11&lt;&gt;"",'Debt Setup'!$H$11&lt;'Debt Setup'!$H$20),MAX(0,M118+J119-K119),0)+IF(AND('Debt Setup'!$H$12&lt;&gt;"",'Debt Setup'!$H$12&lt;'Debt Setup'!$H$20),MAX(0,Q118+N119-O119),0)+IF(AND('Debt Setup'!$H$13&lt;&gt;"",'Debt Setup'!$H$13&lt;'Debt Setup'!$H$20),MAX(0,U118+R119-S119),0)+IF(AND('Debt Setup'!$H$14&lt;&gt;"",'Debt Setup'!$H$14&lt;'Debt Setup'!$H$20),MAX(0,Y118+V119-W119),0)+IF(AND('Debt Setup'!$H$15&lt;&gt;"",'Debt Setup'!$H$15&lt;'Debt Setup'!$H$20),MAX(0,AC118+Z119-AA119),0)+IF(AND('Debt Setup'!$H$16&lt;&gt;"",'Debt Setup'!$H$16&lt;'Debt Setup'!$H$20),MAX(0,AG118+AD119-AE119),0)+IF(AND('Debt Setup'!$H$17&lt;&gt;"",'Debt Setup'!$H$17&lt;'Debt Setup'!$H$20),MAX(0,AK118+AH119-AI119),0)+IF(AND('Debt Setup'!$H$18&lt;&gt;"",'Debt Setup'!$H$18&lt;'Debt Setup'!$H$20),MAX(0,AO118+AL119-AM119),0)+IF(AND('Debt Setup'!$H$19&lt;&gt;"",'Debt Setup'!$H$19&lt;'Debt Setup'!$H$20),MAX(0,AS118+AP119-AQ119),0)+IF(AND('Debt Setup'!$H$20&lt;&gt;"",'Debt Setup'!$H$20&lt;'Debt Setup'!$H$20),MAX(0,AW118+AT119-AU119),0)+IF(AND('Debt Setup'!$H$21&lt;&gt;"",'Debt Setup'!$H$21&lt;'Debt Setup'!$H$20),MAX(0,BA118+AX119-AY119),0))))))</x:f>
      </x:c>
      <x:c r="AW119" s="54" t="str">
        <x:f>IF('Debt Setup'!$F$3=0,"",MAX(0,AW118+AT119-AU119-AV119))</x:f>
      </x:c>
      <x:c r="AX119" s="54" t="str">
        <x:f>IF('Debt Setup'!$F$3=0,"",IF(BA118&lt;=0,0,BA118*'Debt Setup'!$D$21/100/12))</x:f>
      </x:c>
      <x:c r="AY119" s="54" t="str">
        <x:f>IF('Debt Setup'!$F$3=0,"",IF('Debt Setup'!$H$21="",0,MIN('Debt Setup'!$E$21,MAX(0,BA118+AX119))))</x:f>
      </x:c>
      <x:c r="AZ119" s="54" t="str">
        <x:f>IF('Debt Setup'!$F$3=0,"",IF('Debt Setup'!$H$21="",0,MIN(MAX(0,BA118+AX119-AY119),MAX(0,'Debt Setup'!$F$5-(G119+K119+O119+S119+W119+AA119+AE119+AI119+AM119+AQ119+AU119+AY119)-(IF(AND('Debt Setup'!$H$10&lt;&gt;"",'Debt Setup'!$H$10&lt;'Debt Setup'!$H$21),MAX(0,I118+F119-G119),0)+IF(AND('Debt Setup'!$H$11&lt;&gt;"",'Debt Setup'!$H$11&lt;'Debt Setup'!$H$21),MAX(0,M118+J119-K119),0)+IF(AND('Debt Setup'!$H$12&lt;&gt;"",'Debt Setup'!$H$12&lt;'Debt Setup'!$H$21),MAX(0,Q118+N119-O119),0)+IF(AND('Debt Setup'!$H$13&lt;&gt;"",'Debt Setup'!$H$13&lt;'Debt Setup'!$H$21),MAX(0,U118+R119-S119),0)+IF(AND('Debt Setup'!$H$14&lt;&gt;"",'Debt Setup'!$H$14&lt;'Debt Setup'!$H$21),MAX(0,Y118+V119-W119),0)+IF(AND('Debt Setup'!$H$15&lt;&gt;"",'Debt Setup'!$H$15&lt;'Debt Setup'!$H$21),MAX(0,AC118+Z119-AA119),0)+IF(AND('Debt Setup'!$H$16&lt;&gt;"",'Debt Setup'!$H$16&lt;'Debt Setup'!$H$21),MAX(0,AG118+AD119-AE119),0)+IF(AND('Debt Setup'!$H$17&lt;&gt;"",'Debt Setup'!$H$17&lt;'Debt Setup'!$H$21),MAX(0,AK118+AH119-AI119),0)+IF(AND('Debt Setup'!$H$18&lt;&gt;"",'Debt Setup'!$H$18&lt;'Debt Setup'!$H$21),MAX(0,AO118+AL119-AM119),0)+IF(AND('Debt Setup'!$H$19&lt;&gt;"",'Debt Setup'!$H$19&lt;'Debt Setup'!$H$21),MAX(0,AS118+AP119-AQ119),0)+IF(AND('Debt Setup'!$H$20&lt;&gt;"",'Debt Setup'!$H$20&lt;'Debt Setup'!$H$21),MAX(0,AW118+AT119-AU119),0)+IF(AND('Debt Setup'!$H$21&lt;&gt;"",'Debt Setup'!$H$21&lt;'Debt Setup'!$H$21),MAX(0,BA118+AX119-AY119),0))))))</x:f>
      </x:c>
      <x:c r="BA119" s="54" t="str">
        <x:f>IF('Debt Setup'!$F$3=0,"",MAX(0,BA118+AX119-AY119-AZ119))</x:f>
      </x:c>
    </x:row>
    <x:row r="120">
      <x:c r="A120" t="n">
        <x:v>115</x:v>
      </x:c>
      <x:c r="B120" s="86" t="str">
        <x:f>IF('Debt Setup'!$F$3=0,"",DATE(YEAR('Debt Setup'!$B$6),MONTH('Debt Setup'!$B$6)+A120-1,1))</x:f>
      </x:c>
      <x:c r="C120" s="54" t="str">
        <x:f>IF('Debt Setup'!$F$3=0,"",I120+M120+Q120+U120+Y120+AC120+AG120+AK120+AO120+AS120+AW120+BA120)</x:f>
      </x:c>
      <x:c r="D120" s="54" t="str">
        <x:f>IF('Debt Setup'!$F$3=0,"",G120+H120+K120+L120+O120+P120+S120+T120+W120+X120+AA120+AB120+AE120+AF120+AI120+AJ120+AM120+AN120+AQ120+AR120+AU120+AV120+AY120+AZ120)</x:f>
      </x:c>
      <x:c r="E120" s="54" t="str">
        <x:f>IF('Debt Setup'!$F$3=0,"",F120+J120+N120+R120+V120+Z120+AD120+AH120+AL120+AP120+AT120+AX120)</x:f>
      </x:c>
      <x:c r="F120" s="54" t="str">
        <x:f>IF('Debt Setup'!$F$3=0,"",IF(I119&lt;=0,0,I119*'Debt Setup'!$D$10/100/12))</x:f>
      </x:c>
      <x:c r="G120" s="54" t="str">
        <x:f>IF('Debt Setup'!$F$3=0,"",IF('Debt Setup'!$H$10="",0,MIN('Debt Setup'!$E$10,MAX(0,I119+F120))))</x:f>
      </x:c>
      <x:c r="H120" s="54" t="str">
        <x:f>IF('Debt Setup'!$F$3=0,"",IF('Debt Setup'!$H$10="",0,MIN(MAX(0,I119+F120-G120),MAX(0,'Debt Setup'!$F$5-(G120+K120+O120+S120+W120+AA120+AE120+AI120+AM120+AQ120+AU120+AY120)-(IF(AND('Debt Setup'!$H$10&lt;&gt;"",'Debt Setup'!$H$10&lt;'Debt Setup'!$H$10),MAX(0,I119+F120-G120),0)+IF(AND('Debt Setup'!$H$11&lt;&gt;"",'Debt Setup'!$H$11&lt;'Debt Setup'!$H$10),MAX(0,M119+J120-K120),0)+IF(AND('Debt Setup'!$H$12&lt;&gt;"",'Debt Setup'!$H$12&lt;'Debt Setup'!$H$10),MAX(0,Q119+N120-O120),0)+IF(AND('Debt Setup'!$H$13&lt;&gt;"",'Debt Setup'!$H$13&lt;'Debt Setup'!$H$10),MAX(0,U119+R120-S120),0)+IF(AND('Debt Setup'!$H$14&lt;&gt;"",'Debt Setup'!$H$14&lt;'Debt Setup'!$H$10),MAX(0,Y119+V120-W120),0)+IF(AND('Debt Setup'!$H$15&lt;&gt;"",'Debt Setup'!$H$15&lt;'Debt Setup'!$H$10),MAX(0,AC119+Z120-AA120),0)+IF(AND('Debt Setup'!$H$16&lt;&gt;"",'Debt Setup'!$H$16&lt;'Debt Setup'!$H$10),MAX(0,AG119+AD120-AE120),0)+IF(AND('Debt Setup'!$H$17&lt;&gt;"",'Debt Setup'!$H$17&lt;'Debt Setup'!$H$10),MAX(0,AK119+AH120-AI120),0)+IF(AND('Debt Setup'!$H$18&lt;&gt;"",'Debt Setup'!$H$18&lt;'Debt Setup'!$H$10),MAX(0,AO119+AL120-AM120),0)+IF(AND('Debt Setup'!$H$19&lt;&gt;"",'Debt Setup'!$H$19&lt;'Debt Setup'!$H$10),MAX(0,AS119+AP120-AQ120),0)+IF(AND('Debt Setup'!$H$20&lt;&gt;"",'Debt Setup'!$H$20&lt;'Debt Setup'!$H$10),MAX(0,AW119+AT120-AU120),0)+IF(AND('Debt Setup'!$H$21&lt;&gt;"",'Debt Setup'!$H$21&lt;'Debt Setup'!$H$10),MAX(0,BA119+AX120-AY120),0))))))</x:f>
      </x:c>
      <x:c r="I120" s="54" t="str">
        <x:f>IF('Debt Setup'!$F$3=0,"",MAX(0,I119+F120-G120-H120))</x:f>
      </x:c>
      <x:c r="J120" s="54" t="str">
        <x:f>IF('Debt Setup'!$F$3=0,"",IF(M119&lt;=0,0,M119*'Debt Setup'!$D$11/100/12))</x:f>
      </x:c>
      <x:c r="K120" s="54" t="str">
        <x:f>IF('Debt Setup'!$F$3=0,"",IF('Debt Setup'!$H$11="",0,MIN('Debt Setup'!$E$11,MAX(0,M119+J120))))</x:f>
      </x:c>
      <x:c r="L120" s="54" t="str">
        <x:f>IF('Debt Setup'!$F$3=0,"",IF('Debt Setup'!$H$11="",0,MIN(MAX(0,M119+J120-K120),MAX(0,'Debt Setup'!$F$5-(G120+K120+O120+S120+W120+AA120+AE120+AI120+AM120+AQ120+AU120+AY120)-(IF(AND('Debt Setup'!$H$10&lt;&gt;"",'Debt Setup'!$H$10&lt;'Debt Setup'!$H$11),MAX(0,I119+F120-G120),0)+IF(AND('Debt Setup'!$H$11&lt;&gt;"",'Debt Setup'!$H$11&lt;'Debt Setup'!$H$11),MAX(0,M119+J120-K120),0)+IF(AND('Debt Setup'!$H$12&lt;&gt;"",'Debt Setup'!$H$12&lt;'Debt Setup'!$H$11),MAX(0,Q119+N120-O120),0)+IF(AND('Debt Setup'!$H$13&lt;&gt;"",'Debt Setup'!$H$13&lt;'Debt Setup'!$H$11),MAX(0,U119+R120-S120),0)+IF(AND('Debt Setup'!$H$14&lt;&gt;"",'Debt Setup'!$H$14&lt;'Debt Setup'!$H$11),MAX(0,Y119+V120-W120),0)+IF(AND('Debt Setup'!$H$15&lt;&gt;"",'Debt Setup'!$H$15&lt;'Debt Setup'!$H$11),MAX(0,AC119+Z120-AA120),0)+IF(AND('Debt Setup'!$H$16&lt;&gt;"",'Debt Setup'!$H$16&lt;'Debt Setup'!$H$11),MAX(0,AG119+AD120-AE120),0)+IF(AND('Debt Setup'!$H$17&lt;&gt;"",'Debt Setup'!$H$17&lt;'Debt Setup'!$H$11),MAX(0,AK119+AH120-AI120),0)+IF(AND('Debt Setup'!$H$18&lt;&gt;"",'Debt Setup'!$H$18&lt;'Debt Setup'!$H$11),MAX(0,AO119+AL120-AM120),0)+IF(AND('Debt Setup'!$H$19&lt;&gt;"",'Debt Setup'!$H$19&lt;'Debt Setup'!$H$11),MAX(0,AS119+AP120-AQ120),0)+IF(AND('Debt Setup'!$H$20&lt;&gt;"",'Debt Setup'!$H$20&lt;'Debt Setup'!$H$11),MAX(0,AW119+AT120-AU120),0)+IF(AND('Debt Setup'!$H$21&lt;&gt;"",'Debt Setup'!$H$21&lt;'Debt Setup'!$H$11),MAX(0,BA119+AX120-AY120),0))))))</x:f>
      </x:c>
      <x:c r="M120" s="54" t="str">
        <x:f>IF('Debt Setup'!$F$3=0,"",MAX(0,M119+J120-K120-L120))</x:f>
      </x:c>
      <x:c r="N120" s="54" t="str">
        <x:f>IF('Debt Setup'!$F$3=0,"",IF(Q119&lt;=0,0,Q119*'Debt Setup'!$D$12/100/12))</x:f>
      </x:c>
      <x:c r="O120" s="54" t="str">
        <x:f>IF('Debt Setup'!$F$3=0,"",IF('Debt Setup'!$H$12="",0,MIN('Debt Setup'!$E$12,MAX(0,Q119+N120))))</x:f>
      </x:c>
      <x:c r="P120" s="54" t="str">
        <x:f>IF('Debt Setup'!$F$3=0,"",IF('Debt Setup'!$H$12="",0,MIN(MAX(0,Q119+N120-O120),MAX(0,'Debt Setup'!$F$5-(G120+K120+O120+S120+W120+AA120+AE120+AI120+AM120+AQ120+AU120+AY120)-(IF(AND('Debt Setup'!$H$10&lt;&gt;"",'Debt Setup'!$H$10&lt;'Debt Setup'!$H$12),MAX(0,I119+F120-G120),0)+IF(AND('Debt Setup'!$H$11&lt;&gt;"",'Debt Setup'!$H$11&lt;'Debt Setup'!$H$12),MAX(0,M119+J120-K120),0)+IF(AND('Debt Setup'!$H$12&lt;&gt;"",'Debt Setup'!$H$12&lt;'Debt Setup'!$H$12),MAX(0,Q119+N120-O120),0)+IF(AND('Debt Setup'!$H$13&lt;&gt;"",'Debt Setup'!$H$13&lt;'Debt Setup'!$H$12),MAX(0,U119+R120-S120),0)+IF(AND('Debt Setup'!$H$14&lt;&gt;"",'Debt Setup'!$H$14&lt;'Debt Setup'!$H$12),MAX(0,Y119+V120-W120),0)+IF(AND('Debt Setup'!$H$15&lt;&gt;"",'Debt Setup'!$H$15&lt;'Debt Setup'!$H$12),MAX(0,AC119+Z120-AA120),0)+IF(AND('Debt Setup'!$H$16&lt;&gt;"",'Debt Setup'!$H$16&lt;'Debt Setup'!$H$12),MAX(0,AG119+AD120-AE120),0)+IF(AND('Debt Setup'!$H$17&lt;&gt;"",'Debt Setup'!$H$17&lt;'Debt Setup'!$H$12),MAX(0,AK119+AH120-AI120),0)+IF(AND('Debt Setup'!$H$18&lt;&gt;"",'Debt Setup'!$H$18&lt;'Debt Setup'!$H$12),MAX(0,AO119+AL120-AM120),0)+IF(AND('Debt Setup'!$H$19&lt;&gt;"",'Debt Setup'!$H$19&lt;'Debt Setup'!$H$12),MAX(0,AS119+AP120-AQ120),0)+IF(AND('Debt Setup'!$H$20&lt;&gt;"",'Debt Setup'!$H$20&lt;'Debt Setup'!$H$12),MAX(0,AW119+AT120-AU120),0)+IF(AND('Debt Setup'!$H$21&lt;&gt;"",'Debt Setup'!$H$21&lt;'Debt Setup'!$H$12),MAX(0,BA119+AX120-AY120),0))))))</x:f>
      </x:c>
      <x:c r="Q120" s="54" t="str">
        <x:f>IF('Debt Setup'!$F$3=0,"",MAX(0,Q119+N120-O120-P120))</x:f>
      </x:c>
      <x:c r="R120" s="54" t="str">
        <x:f>IF('Debt Setup'!$F$3=0,"",IF(U119&lt;=0,0,U119*'Debt Setup'!$D$13/100/12))</x:f>
      </x:c>
      <x:c r="S120" s="54" t="str">
        <x:f>IF('Debt Setup'!$F$3=0,"",IF('Debt Setup'!$H$13="",0,MIN('Debt Setup'!$E$13,MAX(0,U119+R120))))</x:f>
      </x:c>
      <x:c r="T120" s="54" t="str">
        <x:f>IF('Debt Setup'!$F$3=0,"",IF('Debt Setup'!$H$13="",0,MIN(MAX(0,U119+R120-S120),MAX(0,'Debt Setup'!$F$5-(G120+K120+O120+S120+W120+AA120+AE120+AI120+AM120+AQ120+AU120+AY120)-(IF(AND('Debt Setup'!$H$10&lt;&gt;"",'Debt Setup'!$H$10&lt;'Debt Setup'!$H$13),MAX(0,I119+F120-G120),0)+IF(AND('Debt Setup'!$H$11&lt;&gt;"",'Debt Setup'!$H$11&lt;'Debt Setup'!$H$13),MAX(0,M119+J120-K120),0)+IF(AND('Debt Setup'!$H$12&lt;&gt;"",'Debt Setup'!$H$12&lt;'Debt Setup'!$H$13),MAX(0,Q119+N120-O120),0)+IF(AND('Debt Setup'!$H$13&lt;&gt;"",'Debt Setup'!$H$13&lt;'Debt Setup'!$H$13),MAX(0,U119+R120-S120),0)+IF(AND('Debt Setup'!$H$14&lt;&gt;"",'Debt Setup'!$H$14&lt;'Debt Setup'!$H$13),MAX(0,Y119+V120-W120),0)+IF(AND('Debt Setup'!$H$15&lt;&gt;"",'Debt Setup'!$H$15&lt;'Debt Setup'!$H$13),MAX(0,AC119+Z120-AA120),0)+IF(AND('Debt Setup'!$H$16&lt;&gt;"",'Debt Setup'!$H$16&lt;'Debt Setup'!$H$13),MAX(0,AG119+AD120-AE120),0)+IF(AND('Debt Setup'!$H$17&lt;&gt;"",'Debt Setup'!$H$17&lt;'Debt Setup'!$H$13),MAX(0,AK119+AH120-AI120),0)+IF(AND('Debt Setup'!$H$18&lt;&gt;"",'Debt Setup'!$H$18&lt;'Debt Setup'!$H$13),MAX(0,AO119+AL120-AM120),0)+IF(AND('Debt Setup'!$H$19&lt;&gt;"",'Debt Setup'!$H$19&lt;'Debt Setup'!$H$13),MAX(0,AS119+AP120-AQ120),0)+IF(AND('Debt Setup'!$H$20&lt;&gt;"",'Debt Setup'!$H$20&lt;'Debt Setup'!$H$13),MAX(0,AW119+AT120-AU120),0)+IF(AND('Debt Setup'!$H$21&lt;&gt;"",'Debt Setup'!$H$21&lt;'Debt Setup'!$H$13),MAX(0,BA119+AX120-AY120),0))))))</x:f>
      </x:c>
      <x:c r="U120" s="54" t="str">
        <x:f>IF('Debt Setup'!$F$3=0,"",MAX(0,U119+R120-S120-T120))</x:f>
      </x:c>
      <x:c r="V120" s="54" t="str">
        <x:f>IF('Debt Setup'!$F$3=0,"",IF(Y119&lt;=0,0,Y119*'Debt Setup'!$D$14/100/12))</x:f>
      </x:c>
      <x:c r="W120" s="54" t="str">
        <x:f>IF('Debt Setup'!$F$3=0,"",IF('Debt Setup'!$H$14="",0,MIN('Debt Setup'!$E$14,MAX(0,Y119+V120))))</x:f>
      </x:c>
      <x:c r="X120" s="54" t="str">
        <x:f>IF('Debt Setup'!$F$3=0,"",IF('Debt Setup'!$H$14="",0,MIN(MAX(0,Y119+V120-W120),MAX(0,'Debt Setup'!$F$5-(G120+K120+O120+S120+W120+AA120+AE120+AI120+AM120+AQ120+AU120+AY120)-(IF(AND('Debt Setup'!$H$10&lt;&gt;"",'Debt Setup'!$H$10&lt;'Debt Setup'!$H$14),MAX(0,I119+F120-G120),0)+IF(AND('Debt Setup'!$H$11&lt;&gt;"",'Debt Setup'!$H$11&lt;'Debt Setup'!$H$14),MAX(0,M119+J120-K120),0)+IF(AND('Debt Setup'!$H$12&lt;&gt;"",'Debt Setup'!$H$12&lt;'Debt Setup'!$H$14),MAX(0,Q119+N120-O120),0)+IF(AND('Debt Setup'!$H$13&lt;&gt;"",'Debt Setup'!$H$13&lt;'Debt Setup'!$H$14),MAX(0,U119+R120-S120),0)+IF(AND('Debt Setup'!$H$14&lt;&gt;"",'Debt Setup'!$H$14&lt;'Debt Setup'!$H$14),MAX(0,Y119+V120-W120),0)+IF(AND('Debt Setup'!$H$15&lt;&gt;"",'Debt Setup'!$H$15&lt;'Debt Setup'!$H$14),MAX(0,AC119+Z120-AA120),0)+IF(AND('Debt Setup'!$H$16&lt;&gt;"",'Debt Setup'!$H$16&lt;'Debt Setup'!$H$14),MAX(0,AG119+AD120-AE120),0)+IF(AND('Debt Setup'!$H$17&lt;&gt;"",'Debt Setup'!$H$17&lt;'Debt Setup'!$H$14),MAX(0,AK119+AH120-AI120),0)+IF(AND('Debt Setup'!$H$18&lt;&gt;"",'Debt Setup'!$H$18&lt;'Debt Setup'!$H$14),MAX(0,AO119+AL120-AM120),0)+IF(AND('Debt Setup'!$H$19&lt;&gt;"",'Debt Setup'!$H$19&lt;'Debt Setup'!$H$14),MAX(0,AS119+AP120-AQ120),0)+IF(AND('Debt Setup'!$H$20&lt;&gt;"",'Debt Setup'!$H$20&lt;'Debt Setup'!$H$14),MAX(0,AW119+AT120-AU120),0)+IF(AND('Debt Setup'!$H$21&lt;&gt;"",'Debt Setup'!$H$21&lt;'Debt Setup'!$H$14),MAX(0,BA119+AX120-AY120),0))))))</x:f>
      </x:c>
      <x:c r="Y120" s="54" t="str">
        <x:f>IF('Debt Setup'!$F$3=0,"",MAX(0,Y119+V120-W120-X120))</x:f>
      </x:c>
      <x:c r="Z120" s="54" t="str">
        <x:f>IF('Debt Setup'!$F$3=0,"",IF(AC119&lt;=0,0,AC119*'Debt Setup'!$D$15/100/12))</x:f>
      </x:c>
      <x:c r="AA120" s="54" t="str">
        <x:f>IF('Debt Setup'!$F$3=0,"",IF('Debt Setup'!$H$15="",0,MIN('Debt Setup'!$E$15,MAX(0,AC119+Z120))))</x:f>
      </x:c>
      <x:c r="AB120" s="54" t="str">
        <x:f>IF('Debt Setup'!$F$3=0,"",IF('Debt Setup'!$H$15="",0,MIN(MAX(0,AC119+Z120-AA120),MAX(0,'Debt Setup'!$F$5-(G120+K120+O120+S120+W120+AA120+AE120+AI120+AM120+AQ120+AU120+AY120)-(IF(AND('Debt Setup'!$H$10&lt;&gt;"",'Debt Setup'!$H$10&lt;'Debt Setup'!$H$15),MAX(0,I119+F120-G120),0)+IF(AND('Debt Setup'!$H$11&lt;&gt;"",'Debt Setup'!$H$11&lt;'Debt Setup'!$H$15),MAX(0,M119+J120-K120),0)+IF(AND('Debt Setup'!$H$12&lt;&gt;"",'Debt Setup'!$H$12&lt;'Debt Setup'!$H$15),MAX(0,Q119+N120-O120),0)+IF(AND('Debt Setup'!$H$13&lt;&gt;"",'Debt Setup'!$H$13&lt;'Debt Setup'!$H$15),MAX(0,U119+R120-S120),0)+IF(AND('Debt Setup'!$H$14&lt;&gt;"",'Debt Setup'!$H$14&lt;'Debt Setup'!$H$15),MAX(0,Y119+V120-W120),0)+IF(AND('Debt Setup'!$H$15&lt;&gt;"",'Debt Setup'!$H$15&lt;'Debt Setup'!$H$15),MAX(0,AC119+Z120-AA120),0)+IF(AND('Debt Setup'!$H$16&lt;&gt;"",'Debt Setup'!$H$16&lt;'Debt Setup'!$H$15),MAX(0,AG119+AD120-AE120),0)+IF(AND('Debt Setup'!$H$17&lt;&gt;"",'Debt Setup'!$H$17&lt;'Debt Setup'!$H$15),MAX(0,AK119+AH120-AI120),0)+IF(AND('Debt Setup'!$H$18&lt;&gt;"",'Debt Setup'!$H$18&lt;'Debt Setup'!$H$15),MAX(0,AO119+AL120-AM120),0)+IF(AND('Debt Setup'!$H$19&lt;&gt;"",'Debt Setup'!$H$19&lt;'Debt Setup'!$H$15),MAX(0,AS119+AP120-AQ120),0)+IF(AND('Debt Setup'!$H$20&lt;&gt;"",'Debt Setup'!$H$20&lt;'Debt Setup'!$H$15),MAX(0,AW119+AT120-AU120),0)+IF(AND('Debt Setup'!$H$21&lt;&gt;"",'Debt Setup'!$H$21&lt;'Debt Setup'!$H$15),MAX(0,BA119+AX120-AY120),0))))))</x:f>
      </x:c>
      <x:c r="AC120" s="54" t="str">
        <x:f>IF('Debt Setup'!$F$3=0,"",MAX(0,AC119+Z120-AA120-AB120))</x:f>
      </x:c>
      <x:c r="AD120" s="54" t="str">
        <x:f>IF('Debt Setup'!$F$3=0,"",IF(AG119&lt;=0,0,AG119*'Debt Setup'!$D$16/100/12))</x:f>
      </x:c>
      <x:c r="AE120" s="54" t="str">
        <x:f>IF('Debt Setup'!$F$3=0,"",IF('Debt Setup'!$H$16="",0,MIN('Debt Setup'!$E$16,MAX(0,AG119+AD120))))</x:f>
      </x:c>
      <x:c r="AF120" s="54" t="str">
        <x:f>IF('Debt Setup'!$F$3=0,"",IF('Debt Setup'!$H$16="",0,MIN(MAX(0,AG119+AD120-AE120),MAX(0,'Debt Setup'!$F$5-(G120+K120+O120+S120+W120+AA120+AE120+AI120+AM120+AQ120+AU120+AY120)-(IF(AND('Debt Setup'!$H$10&lt;&gt;"",'Debt Setup'!$H$10&lt;'Debt Setup'!$H$16),MAX(0,I119+F120-G120),0)+IF(AND('Debt Setup'!$H$11&lt;&gt;"",'Debt Setup'!$H$11&lt;'Debt Setup'!$H$16),MAX(0,M119+J120-K120),0)+IF(AND('Debt Setup'!$H$12&lt;&gt;"",'Debt Setup'!$H$12&lt;'Debt Setup'!$H$16),MAX(0,Q119+N120-O120),0)+IF(AND('Debt Setup'!$H$13&lt;&gt;"",'Debt Setup'!$H$13&lt;'Debt Setup'!$H$16),MAX(0,U119+R120-S120),0)+IF(AND('Debt Setup'!$H$14&lt;&gt;"",'Debt Setup'!$H$14&lt;'Debt Setup'!$H$16),MAX(0,Y119+V120-W120),0)+IF(AND('Debt Setup'!$H$15&lt;&gt;"",'Debt Setup'!$H$15&lt;'Debt Setup'!$H$16),MAX(0,AC119+Z120-AA120),0)+IF(AND('Debt Setup'!$H$16&lt;&gt;"",'Debt Setup'!$H$16&lt;'Debt Setup'!$H$16),MAX(0,AG119+AD120-AE120),0)+IF(AND('Debt Setup'!$H$17&lt;&gt;"",'Debt Setup'!$H$17&lt;'Debt Setup'!$H$16),MAX(0,AK119+AH120-AI120),0)+IF(AND('Debt Setup'!$H$18&lt;&gt;"",'Debt Setup'!$H$18&lt;'Debt Setup'!$H$16),MAX(0,AO119+AL120-AM120),0)+IF(AND('Debt Setup'!$H$19&lt;&gt;"",'Debt Setup'!$H$19&lt;'Debt Setup'!$H$16),MAX(0,AS119+AP120-AQ120),0)+IF(AND('Debt Setup'!$H$20&lt;&gt;"",'Debt Setup'!$H$20&lt;'Debt Setup'!$H$16),MAX(0,AW119+AT120-AU120),0)+IF(AND('Debt Setup'!$H$21&lt;&gt;"",'Debt Setup'!$H$21&lt;'Debt Setup'!$H$16),MAX(0,BA119+AX120-AY120),0))))))</x:f>
      </x:c>
      <x:c r="AG120" s="54" t="str">
        <x:f>IF('Debt Setup'!$F$3=0,"",MAX(0,AG119+AD120-AE120-AF120))</x:f>
      </x:c>
      <x:c r="AH120" s="54" t="str">
        <x:f>IF('Debt Setup'!$F$3=0,"",IF(AK119&lt;=0,0,AK119*'Debt Setup'!$D$17/100/12))</x:f>
      </x:c>
      <x:c r="AI120" s="54" t="str">
        <x:f>IF('Debt Setup'!$F$3=0,"",IF('Debt Setup'!$H$17="",0,MIN('Debt Setup'!$E$17,MAX(0,AK119+AH120))))</x:f>
      </x:c>
      <x:c r="AJ120" s="54" t="str">
        <x:f>IF('Debt Setup'!$F$3=0,"",IF('Debt Setup'!$H$17="",0,MIN(MAX(0,AK119+AH120-AI120),MAX(0,'Debt Setup'!$F$5-(G120+K120+O120+S120+W120+AA120+AE120+AI120+AM120+AQ120+AU120+AY120)-(IF(AND('Debt Setup'!$H$10&lt;&gt;"",'Debt Setup'!$H$10&lt;'Debt Setup'!$H$17),MAX(0,I119+F120-G120),0)+IF(AND('Debt Setup'!$H$11&lt;&gt;"",'Debt Setup'!$H$11&lt;'Debt Setup'!$H$17),MAX(0,M119+J120-K120),0)+IF(AND('Debt Setup'!$H$12&lt;&gt;"",'Debt Setup'!$H$12&lt;'Debt Setup'!$H$17),MAX(0,Q119+N120-O120),0)+IF(AND('Debt Setup'!$H$13&lt;&gt;"",'Debt Setup'!$H$13&lt;'Debt Setup'!$H$17),MAX(0,U119+R120-S120),0)+IF(AND('Debt Setup'!$H$14&lt;&gt;"",'Debt Setup'!$H$14&lt;'Debt Setup'!$H$17),MAX(0,Y119+V120-W120),0)+IF(AND('Debt Setup'!$H$15&lt;&gt;"",'Debt Setup'!$H$15&lt;'Debt Setup'!$H$17),MAX(0,AC119+Z120-AA120),0)+IF(AND('Debt Setup'!$H$16&lt;&gt;"",'Debt Setup'!$H$16&lt;'Debt Setup'!$H$17),MAX(0,AG119+AD120-AE120),0)+IF(AND('Debt Setup'!$H$17&lt;&gt;"",'Debt Setup'!$H$17&lt;'Debt Setup'!$H$17),MAX(0,AK119+AH120-AI120),0)+IF(AND('Debt Setup'!$H$18&lt;&gt;"",'Debt Setup'!$H$18&lt;'Debt Setup'!$H$17),MAX(0,AO119+AL120-AM120),0)+IF(AND('Debt Setup'!$H$19&lt;&gt;"",'Debt Setup'!$H$19&lt;'Debt Setup'!$H$17),MAX(0,AS119+AP120-AQ120),0)+IF(AND('Debt Setup'!$H$20&lt;&gt;"",'Debt Setup'!$H$20&lt;'Debt Setup'!$H$17),MAX(0,AW119+AT120-AU120),0)+IF(AND('Debt Setup'!$H$21&lt;&gt;"",'Debt Setup'!$H$21&lt;'Debt Setup'!$H$17),MAX(0,BA119+AX120-AY120),0))))))</x:f>
      </x:c>
      <x:c r="AK120" s="54" t="str">
        <x:f>IF('Debt Setup'!$F$3=0,"",MAX(0,AK119+AH120-AI120-AJ120))</x:f>
      </x:c>
      <x:c r="AL120" s="54" t="str">
        <x:f>IF('Debt Setup'!$F$3=0,"",IF(AO119&lt;=0,0,AO119*'Debt Setup'!$D$18/100/12))</x:f>
      </x:c>
      <x:c r="AM120" s="54" t="str">
        <x:f>IF('Debt Setup'!$F$3=0,"",IF('Debt Setup'!$H$18="",0,MIN('Debt Setup'!$E$18,MAX(0,AO119+AL120))))</x:f>
      </x:c>
      <x:c r="AN120" s="54" t="str">
        <x:f>IF('Debt Setup'!$F$3=0,"",IF('Debt Setup'!$H$18="",0,MIN(MAX(0,AO119+AL120-AM120),MAX(0,'Debt Setup'!$F$5-(G120+K120+O120+S120+W120+AA120+AE120+AI120+AM120+AQ120+AU120+AY120)-(IF(AND('Debt Setup'!$H$10&lt;&gt;"",'Debt Setup'!$H$10&lt;'Debt Setup'!$H$18),MAX(0,I119+F120-G120),0)+IF(AND('Debt Setup'!$H$11&lt;&gt;"",'Debt Setup'!$H$11&lt;'Debt Setup'!$H$18),MAX(0,M119+J120-K120),0)+IF(AND('Debt Setup'!$H$12&lt;&gt;"",'Debt Setup'!$H$12&lt;'Debt Setup'!$H$18),MAX(0,Q119+N120-O120),0)+IF(AND('Debt Setup'!$H$13&lt;&gt;"",'Debt Setup'!$H$13&lt;'Debt Setup'!$H$18),MAX(0,U119+R120-S120),0)+IF(AND('Debt Setup'!$H$14&lt;&gt;"",'Debt Setup'!$H$14&lt;'Debt Setup'!$H$18),MAX(0,Y119+V120-W120),0)+IF(AND('Debt Setup'!$H$15&lt;&gt;"",'Debt Setup'!$H$15&lt;'Debt Setup'!$H$18),MAX(0,AC119+Z120-AA120),0)+IF(AND('Debt Setup'!$H$16&lt;&gt;"",'Debt Setup'!$H$16&lt;'Debt Setup'!$H$18),MAX(0,AG119+AD120-AE120),0)+IF(AND('Debt Setup'!$H$17&lt;&gt;"",'Debt Setup'!$H$17&lt;'Debt Setup'!$H$18),MAX(0,AK119+AH120-AI120),0)+IF(AND('Debt Setup'!$H$18&lt;&gt;"",'Debt Setup'!$H$18&lt;'Debt Setup'!$H$18),MAX(0,AO119+AL120-AM120),0)+IF(AND('Debt Setup'!$H$19&lt;&gt;"",'Debt Setup'!$H$19&lt;'Debt Setup'!$H$18),MAX(0,AS119+AP120-AQ120),0)+IF(AND('Debt Setup'!$H$20&lt;&gt;"",'Debt Setup'!$H$20&lt;'Debt Setup'!$H$18),MAX(0,AW119+AT120-AU120),0)+IF(AND('Debt Setup'!$H$21&lt;&gt;"",'Debt Setup'!$H$21&lt;'Debt Setup'!$H$18),MAX(0,BA119+AX120-AY120),0))))))</x:f>
      </x:c>
      <x:c r="AO120" s="54" t="str">
        <x:f>IF('Debt Setup'!$F$3=0,"",MAX(0,AO119+AL120-AM120-AN120))</x:f>
      </x:c>
      <x:c r="AP120" s="54" t="str">
        <x:f>IF('Debt Setup'!$F$3=0,"",IF(AS119&lt;=0,0,AS119*'Debt Setup'!$D$19/100/12))</x:f>
      </x:c>
      <x:c r="AQ120" s="54" t="str">
        <x:f>IF('Debt Setup'!$F$3=0,"",IF('Debt Setup'!$H$19="",0,MIN('Debt Setup'!$E$19,MAX(0,AS119+AP120))))</x:f>
      </x:c>
      <x:c r="AR120" s="54" t="str">
        <x:f>IF('Debt Setup'!$F$3=0,"",IF('Debt Setup'!$H$19="",0,MIN(MAX(0,AS119+AP120-AQ120),MAX(0,'Debt Setup'!$F$5-(G120+K120+O120+S120+W120+AA120+AE120+AI120+AM120+AQ120+AU120+AY120)-(IF(AND('Debt Setup'!$H$10&lt;&gt;"",'Debt Setup'!$H$10&lt;'Debt Setup'!$H$19),MAX(0,I119+F120-G120),0)+IF(AND('Debt Setup'!$H$11&lt;&gt;"",'Debt Setup'!$H$11&lt;'Debt Setup'!$H$19),MAX(0,M119+J120-K120),0)+IF(AND('Debt Setup'!$H$12&lt;&gt;"",'Debt Setup'!$H$12&lt;'Debt Setup'!$H$19),MAX(0,Q119+N120-O120),0)+IF(AND('Debt Setup'!$H$13&lt;&gt;"",'Debt Setup'!$H$13&lt;'Debt Setup'!$H$19),MAX(0,U119+R120-S120),0)+IF(AND('Debt Setup'!$H$14&lt;&gt;"",'Debt Setup'!$H$14&lt;'Debt Setup'!$H$19),MAX(0,Y119+V120-W120),0)+IF(AND('Debt Setup'!$H$15&lt;&gt;"",'Debt Setup'!$H$15&lt;'Debt Setup'!$H$19),MAX(0,AC119+Z120-AA120),0)+IF(AND('Debt Setup'!$H$16&lt;&gt;"",'Debt Setup'!$H$16&lt;'Debt Setup'!$H$19),MAX(0,AG119+AD120-AE120),0)+IF(AND('Debt Setup'!$H$17&lt;&gt;"",'Debt Setup'!$H$17&lt;'Debt Setup'!$H$19),MAX(0,AK119+AH120-AI120),0)+IF(AND('Debt Setup'!$H$18&lt;&gt;"",'Debt Setup'!$H$18&lt;'Debt Setup'!$H$19),MAX(0,AO119+AL120-AM120),0)+IF(AND('Debt Setup'!$H$19&lt;&gt;"",'Debt Setup'!$H$19&lt;'Debt Setup'!$H$19),MAX(0,AS119+AP120-AQ120),0)+IF(AND('Debt Setup'!$H$20&lt;&gt;"",'Debt Setup'!$H$20&lt;'Debt Setup'!$H$19),MAX(0,AW119+AT120-AU120),0)+IF(AND('Debt Setup'!$H$21&lt;&gt;"",'Debt Setup'!$H$21&lt;'Debt Setup'!$H$19),MAX(0,BA119+AX120-AY120),0))))))</x:f>
      </x:c>
      <x:c r="AS120" s="54" t="str">
        <x:f>IF('Debt Setup'!$F$3=0,"",MAX(0,AS119+AP120-AQ120-AR120))</x:f>
      </x:c>
      <x:c r="AT120" s="54" t="str">
        <x:f>IF('Debt Setup'!$F$3=0,"",IF(AW119&lt;=0,0,AW119*'Debt Setup'!$D$20/100/12))</x:f>
      </x:c>
      <x:c r="AU120" s="54" t="str">
        <x:f>IF('Debt Setup'!$F$3=0,"",IF('Debt Setup'!$H$20="",0,MIN('Debt Setup'!$E$20,MAX(0,AW119+AT120))))</x:f>
      </x:c>
      <x:c r="AV120" s="54" t="str">
        <x:f>IF('Debt Setup'!$F$3=0,"",IF('Debt Setup'!$H$20="",0,MIN(MAX(0,AW119+AT120-AU120),MAX(0,'Debt Setup'!$F$5-(G120+K120+O120+S120+W120+AA120+AE120+AI120+AM120+AQ120+AU120+AY120)-(IF(AND('Debt Setup'!$H$10&lt;&gt;"",'Debt Setup'!$H$10&lt;'Debt Setup'!$H$20),MAX(0,I119+F120-G120),0)+IF(AND('Debt Setup'!$H$11&lt;&gt;"",'Debt Setup'!$H$11&lt;'Debt Setup'!$H$20),MAX(0,M119+J120-K120),0)+IF(AND('Debt Setup'!$H$12&lt;&gt;"",'Debt Setup'!$H$12&lt;'Debt Setup'!$H$20),MAX(0,Q119+N120-O120),0)+IF(AND('Debt Setup'!$H$13&lt;&gt;"",'Debt Setup'!$H$13&lt;'Debt Setup'!$H$20),MAX(0,U119+R120-S120),0)+IF(AND('Debt Setup'!$H$14&lt;&gt;"",'Debt Setup'!$H$14&lt;'Debt Setup'!$H$20),MAX(0,Y119+V120-W120),0)+IF(AND('Debt Setup'!$H$15&lt;&gt;"",'Debt Setup'!$H$15&lt;'Debt Setup'!$H$20),MAX(0,AC119+Z120-AA120),0)+IF(AND('Debt Setup'!$H$16&lt;&gt;"",'Debt Setup'!$H$16&lt;'Debt Setup'!$H$20),MAX(0,AG119+AD120-AE120),0)+IF(AND('Debt Setup'!$H$17&lt;&gt;"",'Debt Setup'!$H$17&lt;'Debt Setup'!$H$20),MAX(0,AK119+AH120-AI120),0)+IF(AND('Debt Setup'!$H$18&lt;&gt;"",'Debt Setup'!$H$18&lt;'Debt Setup'!$H$20),MAX(0,AO119+AL120-AM120),0)+IF(AND('Debt Setup'!$H$19&lt;&gt;"",'Debt Setup'!$H$19&lt;'Debt Setup'!$H$20),MAX(0,AS119+AP120-AQ120),0)+IF(AND('Debt Setup'!$H$20&lt;&gt;"",'Debt Setup'!$H$20&lt;'Debt Setup'!$H$20),MAX(0,AW119+AT120-AU120),0)+IF(AND('Debt Setup'!$H$21&lt;&gt;"",'Debt Setup'!$H$21&lt;'Debt Setup'!$H$20),MAX(0,BA119+AX120-AY120),0))))))</x:f>
      </x:c>
      <x:c r="AW120" s="54" t="str">
        <x:f>IF('Debt Setup'!$F$3=0,"",MAX(0,AW119+AT120-AU120-AV120))</x:f>
      </x:c>
      <x:c r="AX120" s="54" t="str">
        <x:f>IF('Debt Setup'!$F$3=0,"",IF(BA119&lt;=0,0,BA119*'Debt Setup'!$D$21/100/12))</x:f>
      </x:c>
      <x:c r="AY120" s="54" t="str">
        <x:f>IF('Debt Setup'!$F$3=0,"",IF('Debt Setup'!$H$21="",0,MIN('Debt Setup'!$E$21,MAX(0,BA119+AX120))))</x:f>
      </x:c>
      <x:c r="AZ120" s="54" t="str">
        <x:f>IF('Debt Setup'!$F$3=0,"",IF('Debt Setup'!$H$21="",0,MIN(MAX(0,BA119+AX120-AY120),MAX(0,'Debt Setup'!$F$5-(G120+K120+O120+S120+W120+AA120+AE120+AI120+AM120+AQ120+AU120+AY120)-(IF(AND('Debt Setup'!$H$10&lt;&gt;"",'Debt Setup'!$H$10&lt;'Debt Setup'!$H$21),MAX(0,I119+F120-G120),0)+IF(AND('Debt Setup'!$H$11&lt;&gt;"",'Debt Setup'!$H$11&lt;'Debt Setup'!$H$21),MAX(0,M119+J120-K120),0)+IF(AND('Debt Setup'!$H$12&lt;&gt;"",'Debt Setup'!$H$12&lt;'Debt Setup'!$H$21),MAX(0,Q119+N120-O120),0)+IF(AND('Debt Setup'!$H$13&lt;&gt;"",'Debt Setup'!$H$13&lt;'Debt Setup'!$H$21),MAX(0,U119+R120-S120),0)+IF(AND('Debt Setup'!$H$14&lt;&gt;"",'Debt Setup'!$H$14&lt;'Debt Setup'!$H$21),MAX(0,Y119+V120-W120),0)+IF(AND('Debt Setup'!$H$15&lt;&gt;"",'Debt Setup'!$H$15&lt;'Debt Setup'!$H$21),MAX(0,AC119+Z120-AA120),0)+IF(AND('Debt Setup'!$H$16&lt;&gt;"",'Debt Setup'!$H$16&lt;'Debt Setup'!$H$21),MAX(0,AG119+AD120-AE120),0)+IF(AND('Debt Setup'!$H$17&lt;&gt;"",'Debt Setup'!$H$17&lt;'Debt Setup'!$H$21),MAX(0,AK119+AH120-AI120),0)+IF(AND('Debt Setup'!$H$18&lt;&gt;"",'Debt Setup'!$H$18&lt;'Debt Setup'!$H$21),MAX(0,AO119+AL120-AM120),0)+IF(AND('Debt Setup'!$H$19&lt;&gt;"",'Debt Setup'!$H$19&lt;'Debt Setup'!$H$21),MAX(0,AS119+AP120-AQ120),0)+IF(AND('Debt Setup'!$H$20&lt;&gt;"",'Debt Setup'!$H$20&lt;'Debt Setup'!$H$21),MAX(0,AW119+AT120-AU120),0)+IF(AND('Debt Setup'!$H$21&lt;&gt;"",'Debt Setup'!$H$21&lt;'Debt Setup'!$H$21),MAX(0,BA119+AX120-AY120),0))))))</x:f>
      </x:c>
      <x:c r="BA120" s="54" t="str">
        <x:f>IF('Debt Setup'!$F$3=0,"",MAX(0,BA119+AX120-AY120-AZ120))</x:f>
      </x:c>
    </x:row>
    <x:row r="121">
      <x:c r="A121" t="n">
        <x:v>116</x:v>
      </x:c>
      <x:c r="B121" s="86" t="str">
        <x:f>IF('Debt Setup'!$F$3=0,"",DATE(YEAR('Debt Setup'!$B$6),MONTH('Debt Setup'!$B$6)+A121-1,1))</x:f>
      </x:c>
      <x:c r="C121" s="54" t="str">
        <x:f>IF('Debt Setup'!$F$3=0,"",I121+M121+Q121+U121+Y121+AC121+AG121+AK121+AO121+AS121+AW121+BA121)</x:f>
      </x:c>
      <x:c r="D121" s="54" t="str">
        <x:f>IF('Debt Setup'!$F$3=0,"",G121+H121+K121+L121+O121+P121+S121+T121+W121+X121+AA121+AB121+AE121+AF121+AI121+AJ121+AM121+AN121+AQ121+AR121+AU121+AV121+AY121+AZ121)</x:f>
      </x:c>
      <x:c r="E121" s="54" t="str">
        <x:f>IF('Debt Setup'!$F$3=0,"",F121+J121+N121+R121+V121+Z121+AD121+AH121+AL121+AP121+AT121+AX121)</x:f>
      </x:c>
      <x:c r="F121" s="54" t="str">
        <x:f>IF('Debt Setup'!$F$3=0,"",IF(I120&lt;=0,0,I120*'Debt Setup'!$D$10/100/12))</x:f>
      </x:c>
      <x:c r="G121" s="54" t="str">
        <x:f>IF('Debt Setup'!$F$3=0,"",IF('Debt Setup'!$H$10="",0,MIN('Debt Setup'!$E$10,MAX(0,I120+F121))))</x:f>
      </x:c>
      <x:c r="H121" s="54" t="str">
        <x:f>IF('Debt Setup'!$F$3=0,"",IF('Debt Setup'!$H$10="",0,MIN(MAX(0,I120+F121-G121),MAX(0,'Debt Setup'!$F$5-(G121+K121+O121+S121+W121+AA121+AE121+AI121+AM121+AQ121+AU121+AY121)-(IF(AND('Debt Setup'!$H$10&lt;&gt;"",'Debt Setup'!$H$10&lt;'Debt Setup'!$H$10),MAX(0,I120+F121-G121),0)+IF(AND('Debt Setup'!$H$11&lt;&gt;"",'Debt Setup'!$H$11&lt;'Debt Setup'!$H$10),MAX(0,M120+J121-K121),0)+IF(AND('Debt Setup'!$H$12&lt;&gt;"",'Debt Setup'!$H$12&lt;'Debt Setup'!$H$10),MAX(0,Q120+N121-O121),0)+IF(AND('Debt Setup'!$H$13&lt;&gt;"",'Debt Setup'!$H$13&lt;'Debt Setup'!$H$10),MAX(0,U120+R121-S121),0)+IF(AND('Debt Setup'!$H$14&lt;&gt;"",'Debt Setup'!$H$14&lt;'Debt Setup'!$H$10),MAX(0,Y120+V121-W121),0)+IF(AND('Debt Setup'!$H$15&lt;&gt;"",'Debt Setup'!$H$15&lt;'Debt Setup'!$H$10),MAX(0,AC120+Z121-AA121),0)+IF(AND('Debt Setup'!$H$16&lt;&gt;"",'Debt Setup'!$H$16&lt;'Debt Setup'!$H$10),MAX(0,AG120+AD121-AE121),0)+IF(AND('Debt Setup'!$H$17&lt;&gt;"",'Debt Setup'!$H$17&lt;'Debt Setup'!$H$10),MAX(0,AK120+AH121-AI121),0)+IF(AND('Debt Setup'!$H$18&lt;&gt;"",'Debt Setup'!$H$18&lt;'Debt Setup'!$H$10),MAX(0,AO120+AL121-AM121),0)+IF(AND('Debt Setup'!$H$19&lt;&gt;"",'Debt Setup'!$H$19&lt;'Debt Setup'!$H$10),MAX(0,AS120+AP121-AQ121),0)+IF(AND('Debt Setup'!$H$20&lt;&gt;"",'Debt Setup'!$H$20&lt;'Debt Setup'!$H$10),MAX(0,AW120+AT121-AU121),0)+IF(AND('Debt Setup'!$H$21&lt;&gt;"",'Debt Setup'!$H$21&lt;'Debt Setup'!$H$10),MAX(0,BA120+AX121-AY121),0))))))</x:f>
      </x:c>
      <x:c r="I121" s="54" t="str">
        <x:f>IF('Debt Setup'!$F$3=0,"",MAX(0,I120+F121-G121-H121))</x:f>
      </x:c>
      <x:c r="J121" s="54" t="str">
        <x:f>IF('Debt Setup'!$F$3=0,"",IF(M120&lt;=0,0,M120*'Debt Setup'!$D$11/100/12))</x:f>
      </x:c>
      <x:c r="K121" s="54" t="str">
        <x:f>IF('Debt Setup'!$F$3=0,"",IF('Debt Setup'!$H$11="",0,MIN('Debt Setup'!$E$11,MAX(0,M120+J121))))</x:f>
      </x:c>
      <x:c r="L121" s="54" t="str">
        <x:f>IF('Debt Setup'!$F$3=0,"",IF('Debt Setup'!$H$11="",0,MIN(MAX(0,M120+J121-K121),MAX(0,'Debt Setup'!$F$5-(G121+K121+O121+S121+W121+AA121+AE121+AI121+AM121+AQ121+AU121+AY121)-(IF(AND('Debt Setup'!$H$10&lt;&gt;"",'Debt Setup'!$H$10&lt;'Debt Setup'!$H$11),MAX(0,I120+F121-G121),0)+IF(AND('Debt Setup'!$H$11&lt;&gt;"",'Debt Setup'!$H$11&lt;'Debt Setup'!$H$11),MAX(0,M120+J121-K121),0)+IF(AND('Debt Setup'!$H$12&lt;&gt;"",'Debt Setup'!$H$12&lt;'Debt Setup'!$H$11),MAX(0,Q120+N121-O121),0)+IF(AND('Debt Setup'!$H$13&lt;&gt;"",'Debt Setup'!$H$13&lt;'Debt Setup'!$H$11),MAX(0,U120+R121-S121),0)+IF(AND('Debt Setup'!$H$14&lt;&gt;"",'Debt Setup'!$H$14&lt;'Debt Setup'!$H$11),MAX(0,Y120+V121-W121),0)+IF(AND('Debt Setup'!$H$15&lt;&gt;"",'Debt Setup'!$H$15&lt;'Debt Setup'!$H$11),MAX(0,AC120+Z121-AA121),0)+IF(AND('Debt Setup'!$H$16&lt;&gt;"",'Debt Setup'!$H$16&lt;'Debt Setup'!$H$11),MAX(0,AG120+AD121-AE121),0)+IF(AND('Debt Setup'!$H$17&lt;&gt;"",'Debt Setup'!$H$17&lt;'Debt Setup'!$H$11),MAX(0,AK120+AH121-AI121),0)+IF(AND('Debt Setup'!$H$18&lt;&gt;"",'Debt Setup'!$H$18&lt;'Debt Setup'!$H$11),MAX(0,AO120+AL121-AM121),0)+IF(AND('Debt Setup'!$H$19&lt;&gt;"",'Debt Setup'!$H$19&lt;'Debt Setup'!$H$11),MAX(0,AS120+AP121-AQ121),0)+IF(AND('Debt Setup'!$H$20&lt;&gt;"",'Debt Setup'!$H$20&lt;'Debt Setup'!$H$11),MAX(0,AW120+AT121-AU121),0)+IF(AND('Debt Setup'!$H$21&lt;&gt;"",'Debt Setup'!$H$21&lt;'Debt Setup'!$H$11),MAX(0,BA120+AX121-AY121),0))))))</x:f>
      </x:c>
      <x:c r="M121" s="54" t="str">
        <x:f>IF('Debt Setup'!$F$3=0,"",MAX(0,M120+J121-K121-L121))</x:f>
      </x:c>
      <x:c r="N121" s="54" t="str">
        <x:f>IF('Debt Setup'!$F$3=0,"",IF(Q120&lt;=0,0,Q120*'Debt Setup'!$D$12/100/12))</x:f>
      </x:c>
      <x:c r="O121" s="54" t="str">
        <x:f>IF('Debt Setup'!$F$3=0,"",IF('Debt Setup'!$H$12="",0,MIN('Debt Setup'!$E$12,MAX(0,Q120+N121))))</x:f>
      </x:c>
      <x:c r="P121" s="54" t="str">
        <x:f>IF('Debt Setup'!$F$3=0,"",IF('Debt Setup'!$H$12="",0,MIN(MAX(0,Q120+N121-O121),MAX(0,'Debt Setup'!$F$5-(G121+K121+O121+S121+W121+AA121+AE121+AI121+AM121+AQ121+AU121+AY121)-(IF(AND('Debt Setup'!$H$10&lt;&gt;"",'Debt Setup'!$H$10&lt;'Debt Setup'!$H$12),MAX(0,I120+F121-G121),0)+IF(AND('Debt Setup'!$H$11&lt;&gt;"",'Debt Setup'!$H$11&lt;'Debt Setup'!$H$12),MAX(0,M120+J121-K121),0)+IF(AND('Debt Setup'!$H$12&lt;&gt;"",'Debt Setup'!$H$12&lt;'Debt Setup'!$H$12),MAX(0,Q120+N121-O121),0)+IF(AND('Debt Setup'!$H$13&lt;&gt;"",'Debt Setup'!$H$13&lt;'Debt Setup'!$H$12),MAX(0,U120+R121-S121),0)+IF(AND('Debt Setup'!$H$14&lt;&gt;"",'Debt Setup'!$H$14&lt;'Debt Setup'!$H$12),MAX(0,Y120+V121-W121),0)+IF(AND('Debt Setup'!$H$15&lt;&gt;"",'Debt Setup'!$H$15&lt;'Debt Setup'!$H$12),MAX(0,AC120+Z121-AA121),0)+IF(AND('Debt Setup'!$H$16&lt;&gt;"",'Debt Setup'!$H$16&lt;'Debt Setup'!$H$12),MAX(0,AG120+AD121-AE121),0)+IF(AND('Debt Setup'!$H$17&lt;&gt;"",'Debt Setup'!$H$17&lt;'Debt Setup'!$H$12),MAX(0,AK120+AH121-AI121),0)+IF(AND('Debt Setup'!$H$18&lt;&gt;"",'Debt Setup'!$H$18&lt;'Debt Setup'!$H$12),MAX(0,AO120+AL121-AM121),0)+IF(AND('Debt Setup'!$H$19&lt;&gt;"",'Debt Setup'!$H$19&lt;'Debt Setup'!$H$12),MAX(0,AS120+AP121-AQ121),0)+IF(AND('Debt Setup'!$H$20&lt;&gt;"",'Debt Setup'!$H$20&lt;'Debt Setup'!$H$12),MAX(0,AW120+AT121-AU121),0)+IF(AND('Debt Setup'!$H$21&lt;&gt;"",'Debt Setup'!$H$21&lt;'Debt Setup'!$H$12),MAX(0,BA120+AX121-AY121),0))))))</x:f>
      </x:c>
      <x:c r="Q121" s="54" t="str">
        <x:f>IF('Debt Setup'!$F$3=0,"",MAX(0,Q120+N121-O121-P121))</x:f>
      </x:c>
      <x:c r="R121" s="54" t="str">
        <x:f>IF('Debt Setup'!$F$3=0,"",IF(U120&lt;=0,0,U120*'Debt Setup'!$D$13/100/12))</x:f>
      </x:c>
      <x:c r="S121" s="54" t="str">
        <x:f>IF('Debt Setup'!$F$3=0,"",IF('Debt Setup'!$H$13="",0,MIN('Debt Setup'!$E$13,MAX(0,U120+R121))))</x:f>
      </x:c>
      <x:c r="T121" s="54" t="str">
        <x:f>IF('Debt Setup'!$F$3=0,"",IF('Debt Setup'!$H$13="",0,MIN(MAX(0,U120+R121-S121),MAX(0,'Debt Setup'!$F$5-(G121+K121+O121+S121+W121+AA121+AE121+AI121+AM121+AQ121+AU121+AY121)-(IF(AND('Debt Setup'!$H$10&lt;&gt;"",'Debt Setup'!$H$10&lt;'Debt Setup'!$H$13),MAX(0,I120+F121-G121),0)+IF(AND('Debt Setup'!$H$11&lt;&gt;"",'Debt Setup'!$H$11&lt;'Debt Setup'!$H$13),MAX(0,M120+J121-K121),0)+IF(AND('Debt Setup'!$H$12&lt;&gt;"",'Debt Setup'!$H$12&lt;'Debt Setup'!$H$13),MAX(0,Q120+N121-O121),0)+IF(AND('Debt Setup'!$H$13&lt;&gt;"",'Debt Setup'!$H$13&lt;'Debt Setup'!$H$13),MAX(0,U120+R121-S121),0)+IF(AND('Debt Setup'!$H$14&lt;&gt;"",'Debt Setup'!$H$14&lt;'Debt Setup'!$H$13),MAX(0,Y120+V121-W121),0)+IF(AND('Debt Setup'!$H$15&lt;&gt;"",'Debt Setup'!$H$15&lt;'Debt Setup'!$H$13),MAX(0,AC120+Z121-AA121),0)+IF(AND('Debt Setup'!$H$16&lt;&gt;"",'Debt Setup'!$H$16&lt;'Debt Setup'!$H$13),MAX(0,AG120+AD121-AE121),0)+IF(AND('Debt Setup'!$H$17&lt;&gt;"",'Debt Setup'!$H$17&lt;'Debt Setup'!$H$13),MAX(0,AK120+AH121-AI121),0)+IF(AND('Debt Setup'!$H$18&lt;&gt;"",'Debt Setup'!$H$18&lt;'Debt Setup'!$H$13),MAX(0,AO120+AL121-AM121),0)+IF(AND('Debt Setup'!$H$19&lt;&gt;"",'Debt Setup'!$H$19&lt;'Debt Setup'!$H$13),MAX(0,AS120+AP121-AQ121),0)+IF(AND('Debt Setup'!$H$20&lt;&gt;"",'Debt Setup'!$H$20&lt;'Debt Setup'!$H$13),MAX(0,AW120+AT121-AU121),0)+IF(AND('Debt Setup'!$H$21&lt;&gt;"",'Debt Setup'!$H$21&lt;'Debt Setup'!$H$13),MAX(0,BA120+AX121-AY121),0))))))</x:f>
      </x:c>
      <x:c r="U121" s="54" t="str">
        <x:f>IF('Debt Setup'!$F$3=0,"",MAX(0,U120+R121-S121-T121))</x:f>
      </x:c>
      <x:c r="V121" s="54" t="str">
        <x:f>IF('Debt Setup'!$F$3=0,"",IF(Y120&lt;=0,0,Y120*'Debt Setup'!$D$14/100/12))</x:f>
      </x:c>
      <x:c r="W121" s="54" t="str">
        <x:f>IF('Debt Setup'!$F$3=0,"",IF('Debt Setup'!$H$14="",0,MIN('Debt Setup'!$E$14,MAX(0,Y120+V121))))</x:f>
      </x:c>
      <x:c r="X121" s="54" t="str">
        <x:f>IF('Debt Setup'!$F$3=0,"",IF('Debt Setup'!$H$14="",0,MIN(MAX(0,Y120+V121-W121),MAX(0,'Debt Setup'!$F$5-(G121+K121+O121+S121+W121+AA121+AE121+AI121+AM121+AQ121+AU121+AY121)-(IF(AND('Debt Setup'!$H$10&lt;&gt;"",'Debt Setup'!$H$10&lt;'Debt Setup'!$H$14),MAX(0,I120+F121-G121),0)+IF(AND('Debt Setup'!$H$11&lt;&gt;"",'Debt Setup'!$H$11&lt;'Debt Setup'!$H$14),MAX(0,M120+J121-K121),0)+IF(AND('Debt Setup'!$H$12&lt;&gt;"",'Debt Setup'!$H$12&lt;'Debt Setup'!$H$14),MAX(0,Q120+N121-O121),0)+IF(AND('Debt Setup'!$H$13&lt;&gt;"",'Debt Setup'!$H$13&lt;'Debt Setup'!$H$14),MAX(0,U120+R121-S121),0)+IF(AND('Debt Setup'!$H$14&lt;&gt;"",'Debt Setup'!$H$14&lt;'Debt Setup'!$H$14),MAX(0,Y120+V121-W121),0)+IF(AND('Debt Setup'!$H$15&lt;&gt;"",'Debt Setup'!$H$15&lt;'Debt Setup'!$H$14),MAX(0,AC120+Z121-AA121),0)+IF(AND('Debt Setup'!$H$16&lt;&gt;"",'Debt Setup'!$H$16&lt;'Debt Setup'!$H$14),MAX(0,AG120+AD121-AE121),0)+IF(AND('Debt Setup'!$H$17&lt;&gt;"",'Debt Setup'!$H$17&lt;'Debt Setup'!$H$14),MAX(0,AK120+AH121-AI121),0)+IF(AND('Debt Setup'!$H$18&lt;&gt;"",'Debt Setup'!$H$18&lt;'Debt Setup'!$H$14),MAX(0,AO120+AL121-AM121),0)+IF(AND('Debt Setup'!$H$19&lt;&gt;"",'Debt Setup'!$H$19&lt;'Debt Setup'!$H$14),MAX(0,AS120+AP121-AQ121),0)+IF(AND('Debt Setup'!$H$20&lt;&gt;"",'Debt Setup'!$H$20&lt;'Debt Setup'!$H$14),MAX(0,AW120+AT121-AU121),0)+IF(AND('Debt Setup'!$H$21&lt;&gt;"",'Debt Setup'!$H$21&lt;'Debt Setup'!$H$14),MAX(0,BA120+AX121-AY121),0))))))</x:f>
      </x:c>
      <x:c r="Y121" s="54" t="str">
        <x:f>IF('Debt Setup'!$F$3=0,"",MAX(0,Y120+V121-W121-X121))</x:f>
      </x:c>
      <x:c r="Z121" s="54" t="str">
        <x:f>IF('Debt Setup'!$F$3=0,"",IF(AC120&lt;=0,0,AC120*'Debt Setup'!$D$15/100/12))</x:f>
      </x:c>
      <x:c r="AA121" s="54" t="str">
        <x:f>IF('Debt Setup'!$F$3=0,"",IF('Debt Setup'!$H$15="",0,MIN('Debt Setup'!$E$15,MAX(0,AC120+Z121))))</x:f>
      </x:c>
      <x:c r="AB121" s="54" t="str">
        <x:f>IF('Debt Setup'!$F$3=0,"",IF('Debt Setup'!$H$15="",0,MIN(MAX(0,AC120+Z121-AA121),MAX(0,'Debt Setup'!$F$5-(G121+K121+O121+S121+W121+AA121+AE121+AI121+AM121+AQ121+AU121+AY121)-(IF(AND('Debt Setup'!$H$10&lt;&gt;"",'Debt Setup'!$H$10&lt;'Debt Setup'!$H$15),MAX(0,I120+F121-G121),0)+IF(AND('Debt Setup'!$H$11&lt;&gt;"",'Debt Setup'!$H$11&lt;'Debt Setup'!$H$15),MAX(0,M120+J121-K121),0)+IF(AND('Debt Setup'!$H$12&lt;&gt;"",'Debt Setup'!$H$12&lt;'Debt Setup'!$H$15),MAX(0,Q120+N121-O121),0)+IF(AND('Debt Setup'!$H$13&lt;&gt;"",'Debt Setup'!$H$13&lt;'Debt Setup'!$H$15),MAX(0,U120+R121-S121),0)+IF(AND('Debt Setup'!$H$14&lt;&gt;"",'Debt Setup'!$H$14&lt;'Debt Setup'!$H$15),MAX(0,Y120+V121-W121),0)+IF(AND('Debt Setup'!$H$15&lt;&gt;"",'Debt Setup'!$H$15&lt;'Debt Setup'!$H$15),MAX(0,AC120+Z121-AA121),0)+IF(AND('Debt Setup'!$H$16&lt;&gt;"",'Debt Setup'!$H$16&lt;'Debt Setup'!$H$15),MAX(0,AG120+AD121-AE121),0)+IF(AND('Debt Setup'!$H$17&lt;&gt;"",'Debt Setup'!$H$17&lt;'Debt Setup'!$H$15),MAX(0,AK120+AH121-AI121),0)+IF(AND('Debt Setup'!$H$18&lt;&gt;"",'Debt Setup'!$H$18&lt;'Debt Setup'!$H$15),MAX(0,AO120+AL121-AM121),0)+IF(AND('Debt Setup'!$H$19&lt;&gt;"",'Debt Setup'!$H$19&lt;'Debt Setup'!$H$15),MAX(0,AS120+AP121-AQ121),0)+IF(AND('Debt Setup'!$H$20&lt;&gt;"",'Debt Setup'!$H$20&lt;'Debt Setup'!$H$15),MAX(0,AW120+AT121-AU121),0)+IF(AND('Debt Setup'!$H$21&lt;&gt;"",'Debt Setup'!$H$21&lt;'Debt Setup'!$H$15),MAX(0,BA120+AX121-AY121),0))))))</x:f>
      </x:c>
      <x:c r="AC121" s="54" t="str">
        <x:f>IF('Debt Setup'!$F$3=0,"",MAX(0,AC120+Z121-AA121-AB121))</x:f>
      </x:c>
      <x:c r="AD121" s="54" t="str">
        <x:f>IF('Debt Setup'!$F$3=0,"",IF(AG120&lt;=0,0,AG120*'Debt Setup'!$D$16/100/12))</x:f>
      </x:c>
      <x:c r="AE121" s="54" t="str">
        <x:f>IF('Debt Setup'!$F$3=0,"",IF('Debt Setup'!$H$16="",0,MIN('Debt Setup'!$E$16,MAX(0,AG120+AD121))))</x:f>
      </x:c>
      <x:c r="AF121" s="54" t="str">
        <x:f>IF('Debt Setup'!$F$3=0,"",IF('Debt Setup'!$H$16="",0,MIN(MAX(0,AG120+AD121-AE121),MAX(0,'Debt Setup'!$F$5-(G121+K121+O121+S121+W121+AA121+AE121+AI121+AM121+AQ121+AU121+AY121)-(IF(AND('Debt Setup'!$H$10&lt;&gt;"",'Debt Setup'!$H$10&lt;'Debt Setup'!$H$16),MAX(0,I120+F121-G121),0)+IF(AND('Debt Setup'!$H$11&lt;&gt;"",'Debt Setup'!$H$11&lt;'Debt Setup'!$H$16),MAX(0,M120+J121-K121),0)+IF(AND('Debt Setup'!$H$12&lt;&gt;"",'Debt Setup'!$H$12&lt;'Debt Setup'!$H$16),MAX(0,Q120+N121-O121),0)+IF(AND('Debt Setup'!$H$13&lt;&gt;"",'Debt Setup'!$H$13&lt;'Debt Setup'!$H$16),MAX(0,U120+R121-S121),0)+IF(AND('Debt Setup'!$H$14&lt;&gt;"",'Debt Setup'!$H$14&lt;'Debt Setup'!$H$16),MAX(0,Y120+V121-W121),0)+IF(AND('Debt Setup'!$H$15&lt;&gt;"",'Debt Setup'!$H$15&lt;'Debt Setup'!$H$16),MAX(0,AC120+Z121-AA121),0)+IF(AND('Debt Setup'!$H$16&lt;&gt;"",'Debt Setup'!$H$16&lt;'Debt Setup'!$H$16),MAX(0,AG120+AD121-AE121),0)+IF(AND('Debt Setup'!$H$17&lt;&gt;"",'Debt Setup'!$H$17&lt;'Debt Setup'!$H$16),MAX(0,AK120+AH121-AI121),0)+IF(AND('Debt Setup'!$H$18&lt;&gt;"",'Debt Setup'!$H$18&lt;'Debt Setup'!$H$16),MAX(0,AO120+AL121-AM121),0)+IF(AND('Debt Setup'!$H$19&lt;&gt;"",'Debt Setup'!$H$19&lt;'Debt Setup'!$H$16),MAX(0,AS120+AP121-AQ121),0)+IF(AND('Debt Setup'!$H$20&lt;&gt;"",'Debt Setup'!$H$20&lt;'Debt Setup'!$H$16),MAX(0,AW120+AT121-AU121),0)+IF(AND('Debt Setup'!$H$21&lt;&gt;"",'Debt Setup'!$H$21&lt;'Debt Setup'!$H$16),MAX(0,BA120+AX121-AY121),0))))))</x:f>
      </x:c>
      <x:c r="AG121" s="54" t="str">
        <x:f>IF('Debt Setup'!$F$3=0,"",MAX(0,AG120+AD121-AE121-AF121))</x:f>
      </x:c>
      <x:c r="AH121" s="54" t="str">
        <x:f>IF('Debt Setup'!$F$3=0,"",IF(AK120&lt;=0,0,AK120*'Debt Setup'!$D$17/100/12))</x:f>
      </x:c>
      <x:c r="AI121" s="54" t="str">
        <x:f>IF('Debt Setup'!$F$3=0,"",IF('Debt Setup'!$H$17="",0,MIN('Debt Setup'!$E$17,MAX(0,AK120+AH121))))</x:f>
      </x:c>
      <x:c r="AJ121" s="54" t="str">
        <x:f>IF('Debt Setup'!$F$3=0,"",IF('Debt Setup'!$H$17="",0,MIN(MAX(0,AK120+AH121-AI121),MAX(0,'Debt Setup'!$F$5-(G121+K121+O121+S121+W121+AA121+AE121+AI121+AM121+AQ121+AU121+AY121)-(IF(AND('Debt Setup'!$H$10&lt;&gt;"",'Debt Setup'!$H$10&lt;'Debt Setup'!$H$17),MAX(0,I120+F121-G121),0)+IF(AND('Debt Setup'!$H$11&lt;&gt;"",'Debt Setup'!$H$11&lt;'Debt Setup'!$H$17),MAX(0,M120+J121-K121),0)+IF(AND('Debt Setup'!$H$12&lt;&gt;"",'Debt Setup'!$H$12&lt;'Debt Setup'!$H$17),MAX(0,Q120+N121-O121),0)+IF(AND('Debt Setup'!$H$13&lt;&gt;"",'Debt Setup'!$H$13&lt;'Debt Setup'!$H$17),MAX(0,U120+R121-S121),0)+IF(AND('Debt Setup'!$H$14&lt;&gt;"",'Debt Setup'!$H$14&lt;'Debt Setup'!$H$17),MAX(0,Y120+V121-W121),0)+IF(AND('Debt Setup'!$H$15&lt;&gt;"",'Debt Setup'!$H$15&lt;'Debt Setup'!$H$17),MAX(0,AC120+Z121-AA121),0)+IF(AND('Debt Setup'!$H$16&lt;&gt;"",'Debt Setup'!$H$16&lt;'Debt Setup'!$H$17),MAX(0,AG120+AD121-AE121),0)+IF(AND('Debt Setup'!$H$17&lt;&gt;"",'Debt Setup'!$H$17&lt;'Debt Setup'!$H$17),MAX(0,AK120+AH121-AI121),0)+IF(AND('Debt Setup'!$H$18&lt;&gt;"",'Debt Setup'!$H$18&lt;'Debt Setup'!$H$17),MAX(0,AO120+AL121-AM121),0)+IF(AND('Debt Setup'!$H$19&lt;&gt;"",'Debt Setup'!$H$19&lt;'Debt Setup'!$H$17),MAX(0,AS120+AP121-AQ121),0)+IF(AND('Debt Setup'!$H$20&lt;&gt;"",'Debt Setup'!$H$20&lt;'Debt Setup'!$H$17),MAX(0,AW120+AT121-AU121),0)+IF(AND('Debt Setup'!$H$21&lt;&gt;"",'Debt Setup'!$H$21&lt;'Debt Setup'!$H$17),MAX(0,BA120+AX121-AY121),0))))))</x:f>
      </x:c>
      <x:c r="AK121" s="54" t="str">
        <x:f>IF('Debt Setup'!$F$3=0,"",MAX(0,AK120+AH121-AI121-AJ121))</x:f>
      </x:c>
      <x:c r="AL121" s="54" t="str">
        <x:f>IF('Debt Setup'!$F$3=0,"",IF(AO120&lt;=0,0,AO120*'Debt Setup'!$D$18/100/12))</x:f>
      </x:c>
      <x:c r="AM121" s="54" t="str">
        <x:f>IF('Debt Setup'!$F$3=0,"",IF('Debt Setup'!$H$18="",0,MIN('Debt Setup'!$E$18,MAX(0,AO120+AL121))))</x:f>
      </x:c>
      <x:c r="AN121" s="54" t="str">
        <x:f>IF('Debt Setup'!$F$3=0,"",IF('Debt Setup'!$H$18="",0,MIN(MAX(0,AO120+AL121-AM121),MAX(0,'Debt Setup'!$F$5-(G121+K121+O121+S121+W121+AA121+AE121+AI121+AM121+AQ121+AU121+AY121)-(IF(AND('Debt Setup'!$H$10&lt;&gt;"",'Debt Setup'!$H$10&lt;'Debt Setup'!$H$18),MAX(0,I120+F121-G121),0)+IF(AND('Debt Setup'!$H$11&lt;&gt;"",'Debt Setup'!$H$11&lt;'Debt Setup'!$H$18),MAX(0,M120+J121-K121),0)+IF(AND('Debt Setup'!$H$12&lt;&gt;"",'Debt Setup'!$H$12&lt;'Debt Setup'!$H$18),MAX(0,Q120+N121-O121),0)+IF(AND('Debt Setup'!$H$13&lt;&gt;"",'Debt Setup'!$H$13&lt;'Debt Setup'!$H$18),MAX(0,U120+R121-S121),0)+IF(AND('Debt Setup'!$H$14&lt;&gt;"",'Debt Setup'!$H$14&lt;'Debt Setup'!$H$18),MAX(0,Y120+V121-W121),0)+IF(AND('Debt Setup'!$H$15&lt;&gt;"",'Debt Setup'!$H$15&lt;'Debt Setup'!$H$18),MAX(0,AC120+Z121-AA121),0)+IF(AND('Debt Setup'!$H$16&lt;&gt;"",'Debt Setup'!$H$16&lt;'Debt Setup'!$H$18),MAX(0,AG120+AD121-AE121),0)+IF(AND('Debt Setup'!$H$17&lt;&gt;"",'Debt Setup'!$H$17&lt;'Debt Setup'!$H$18),MAX(0,AK120+AH121-AI121),0)+IF(AND('Debt Setup'!$H$18&lt;&gt;"",'Debt Setup'!$H$18&lt;'Debt Setup'!$H$18),MAX(0,AO120+AL121-AM121),0)+IF(AND('Debt Setup'!$H$19&lt;&gt;"",'Debt Setup'!$H$19&lt;'Debt Setup'!$H$18),MAX(0,AS120+AP121-AQ121),0)+IF(AND('Debt Setup'!$H$20&lt;&gt;"",'Debt Setup'!$H$20&lt;'Debt Setup'!$H$18),MAX(0,AW120+AT121-AU121),0)+IF(AND('Debt Setup'!$H$21&lt;&gt;"",'Debt Setup'!$H$21&lt;'Debt Setup'!$H$18),MAX(0,BA120+AX121-AY121),0))))))</x:f>
      </x:c>
      <x:c r="AO121" s="54" t="str">
        <x:f>IF('Debt Setup'!$F$3=0,"",MAX(0,AO120+AL121-AM121-AN121))</x:f>
      </x:c>
      <x:c r="AP121" s="54" t="str">
        <x:f>IF('Debt Setup'!$F$3=0,"",IF(AS120&lt;=0,0,AS120*'Debt Setup'!$D$19/100/12))</x:f>
      </x:c>
      <x:c r="AQ121" s="54" t="str">
        <x:f>IF('Debt Setup'!$F$3=0,"",IF('Debt Setup'!$H$19="",0,MIN('Debt Setup'!$E$19,MAX(0,AS120+AP121))))</x:f>
      </x:c>
      <x:c r="AR121" s="54" t="str">
        <x:f>IF('Debt Setup'!$F$3=0,"",IF('Debt Setup'!$H$19="",0,MIN(MAX(0,AS120+AP121-AQ121),MAX(0,'Debt Setup'!$F$5-(G121+K121+O121+S121+W121+AA121+AE121+AI121+AM121+AQ121+AU121+AY121)-(IF(AND('Debt Setup'!$H$10&lt;&gt;"",'Debt Setup'!$H$10&lt;'Debt Setup'!$H$19),MAX(0,I120+F121-G121),0)+IF(AND('Debt Setup'!$H$11&lt;&gt;"",'Debt Setup'!$H$11&lt;'Debt Setup'!$H$19),MAX(0,M120+J121-K121),0)+IF(AND('Debt Setup'!$H$12&lt;&gt;"",'Debt Setup'!$H$12&lt;'Debt Setup'!$H$19),MAX(0,Q120+N121-O121),0)+IF(AND('Debt Setup'!$H$13&lt;&gt;"",'Debt Setup'!$H$13&lt;'Debt Setup'!$H$19),MAX(0,U120+R121-S121),0)+IF(AND('Debt Setup'!$H$14&lt;&gt;"",'Debt Setup'!$H$14&lt;'Debt Setup'!$H$19),MAX(0,Y120+V121-W121),0)+IF(AND('Debt Setup'!$H$15&lt;&gt;"",'Debt Setup'!$H$15&lt;'Debt Setup'!$H$19),MAX(0,AC120+Z121-AA121),0)+IF(AND('Debt Setup'!$H$16&lt;&gt;"",'Debt Setup'!$H$16&lt;'Debt Setup'!$H$19),MAX(0,AG120+AD121-AE121),0)+IF(AND('Debt Setup'!$H$17&lt;&gt;"",'Debt Setup'!$H$17&lt;'Debt Setup'!$H$19),MAX(0,AK120+AH121-AI121),0)+IF(AND('Debt Setup'!$H$18&lt;&gt;"",'Debt Setup'!$H$18&lt;'Debt Setup'!$H$19),MAX(0,AO120+AL121-AM121),0)+IF(AND('Debt Setup'!$H$19&lt;&gt;"",'Debt Setup'!$H$19&lt;'Debt Setup'!$H$19),MAX(0,AS120+AP121-AQ121),0)+IF(AND('Debt Setup'!$H$20&lt;&gt;"",'Debt Setup'!$H$20&lt;'Debt Setup'!$H$19),MAX(0,AW120+AT121-AU121),0)+IF(AND('Debt Setup'!$H$21&lt;&gt;"",'Debt Setup'!$H$21&lt;'Debt Setup'!$H$19),MAX(0,BA120+AX121-AY121),0))))))</x:f>
      </x:c>
      <x:c r="AS121" s="54" t="str">
        <x:f>IF('Debt Setup'!$F$3=0,"",MAX(0,AS120+AP121-AQ121-AR121))</x:f>
      </x:c>
      <x:c r="AT121" s="54" t="str">
        <x:f>IF('Debt Setup'!$F$3=0,"",IF(AW120&lt;=0,0,AW120*'Debt Setup'!$D$20/100/12))</x:f>
      </x:c>
      <x:c r="AU121" s="54" t="str">
        <x:f>IF('Debt Setup'!$F$3=0,"",IF('Debt Setup'!$H$20="",0,MIN('Debt Setup'!$E$20,MAX(0,AW120+AT121))))</x:f>
      </x:c>
      <x:c r="AV121" s="54" t="str">
        <x:f>IF('Debt Setup'!$F$3=0,"",IF('Debt Setup'!$H$20="",0,MIN(MAX(0,AW120+AT121-AU121),MAX(0,'Debt Setup'!$F$5-(G121+K121+O121+S121+W121+AA121+AE121+AI121+AM121+AQ121+AU121+AY121)-(IF(AND('Debt Setup'!$H$10&lt;&gt;"",'Debt Setup'!$H$10&lt;'Debt Setup'!$H$20),MAX(0,I120+F121-G121),0)+IF(AND('Debt Setup'!$H$11&lt;&gt;"",'Debt Setup'!$H$11&lt;'Debt Setup'!$H$20),MAX(0,M120+J121-K121),0)+IF(AND('Debt Setup'!$H$12&lt;&gt;"",'Debt Setup'!$H$12&lt;'Debt Setup'!$H$20),MAX(0,Q120+N121-O121),0)+IF(AND('Debt Setup'!$H$13&lt;&gt;"",'Debt Setup'!$H$13&lt;'Debt Setup'!$H$20),MAX(0,U120+R121-S121),0)+IF(AND('Debt Setup'!$H$14&lt;&gt;"",'Debt Setup'!$H$14&lt;'Debt Setup'!$H$20),MAX(0,Y120+V121-W121),0)+IF(AND('Debt Setup'!$H$15&lt;&gt;"",'Debt Setup'!$H$15&lt;'Debt Setup'!$H$20),MAX(0,AC120+Z121-AA121),0)+IF(AND('Debt Setup'!$H$16&lt;&gt;"",'Debt Setup'!$H$16&lt;'Debt Setup'!$H$20),MAX(0,AG120+AD121-AE121),0)+IF(AND('Debt Setup'!$H$17&lt;&gt;"",'Debt Setup'!$H$17&lt;'Debt Setup'!$H$20),MAX(0,AK120+AH121-AI121),0)+IF(AND('Debt Setup'!$H$18&lt;&gt;"",'Debt Setup'!$H$18&lt;'Debt Setup'!$H$20),MAX(0,AO120+AL121-AM121),0)+IF(AND('Debt Setup'!$H$19&lt;&gt;"",'Debt Setup'!$H$19&lt;'Debt Setup'!$H$20),MAX(0,AS120+AP121-AQ121),0)+IF(AND('Debt Setup'!$H$20&lt;&gt;"",'Debt Setup'!$H$20&lt;'Debt Setup'!$H$20),MAX(0,AW120+AT121-AU121),0)+IF(AND('Debt Setup'!$H$21&lt;&gt;"",'Debt Setup'!$H$21&lt;'Debt Setup'!$H$20),MAX(0,BA120+AX121-AY121),0))))))</x:f>
      </x:c>
      <x:c r="AW121" s="54" t="str">
        <x:f>IF('Debt Setup'!$F$3=0,"",MAX(0,AW120+AT121-AU121-AV121))</x:f>
      </x:c>
      <x:c r="AX121" s="54" t="str">
        <x:f>IF('Debt Setup'!$F$3=0,"",IF(BA120&lt;=0,0,BA120*'Debt Setup'!$D$21/100/12))</x:f>
      </x:c>
      <x:c r="AY121" s="54" t="str">
        <x:f>IF('Debt Setup'!$F$3=0,"",IF('Debt Setup'!$H$21="",0,MIN('Debt Setup'!$E$21,MAX(0,BA120+AX121))))</x:f>
      </x:c>
      <x:c r="AZ121" s="54" t="str">
        <x:f>IF('Debt Setup'!$F$3=0,"",IF('Debt Setup'!$H$21="",0,MIN(MAX(0,BA120+AX121-AY121),MAX(0,'Debt Setup'!$F$5-(G121+K121+O121+S121+W121+AA121+AE121+AI121+AM121+AQ121+AU121+AY121)-(IF(AND('Debt Setup'!$H$10&lt;&gt;"",'Debt Setup'!$H$10&lt;'Debt Setup'!$H$21),MAX(0,I120+F121-G121),0)+IF(AND('Debt Setup'!$H$11&lt;&gt;"",'Debt Setup'!$H$11&lt;'Debt Setup'!$H$21),MAX(0,M120+J121-K121),0)+IF(AND('Debt Setup'!$H$12&lt;&gt;"",'Debt Setup'!$H$12&lt;'Debt Setup'!$H$21),MAX(0,Q120+N121-O121),0)+IF(AND('Debt Setup'!$H$13&lt;&gt;"",'Debt Setup'!$H$13&lt;'Debt Setup'!$H$21),MAX(0,U120+R121-S121),0)+IF(AND('Debt Setup'!$H$14&lt;&gt;"",'Debt Setup'!$H$14&lt;'Debt Setup'!$H$21),MAX(0,Y120+V121-W121),0)+IF(AND('Debt Setup'!$H$15&lt;&gt;"",'Debt Setup'!$H$15&lt;'Debt Setup'!$H$21),MAX(0,AC120+Z121-AA121),0)+IF(AND('Debt Setup'!$H$16&lt;&gt;"",'Debt Setup'!$H$16&lt;'Debt Setup'!$H$21),MAX(0,AG120+AD121-AE121),0)+IF(AND('Debt Setup'!$H$17&lt;&gt;"",'Debt Setup'!$H$17&lt;'Debt Setup'!$H$21),MAX(0,AK120+AH121-AI121),0)+IF(AND('Debt Setup'!$H$18&lt;&gt;"",'Debt Setup'!$H$18&lt;'Debt Setup'!$H$21),MAX(0,AO120+AL121-AM121),0)+IF(AND('Debt Setup'!$H$19&lt;&gt;"",'Debt Setup'!$H$19&lt;'Debt Setup'!$H$21),MAX(0,AS120+AP121-AQ121),0)+IF(AND('Debt Setup'!$H$20&lt;&gt;"",'Debt Setup'!$H$20&lt;'Debt Setup'!$H$21),MAX(0,AW120+AT121-AU121),0)+IF(AND('Debt Setup'!$H$21&lt;&gt;"",'Debt Setup'!$H$21&lt;'Debt Setup'!$H$21),MAX(0,BA120+AX121-AY121),0))))))</x:f>
      </x:c>
      <x:c r="BA121" s="54" t="str">
        <x:f>IF('Debt Setup'!$F$3=0,"",MAX(0,BA120+AX121-AY121-AZ121))</x:f>
      </x:c>
    </x:row>
    <x:row r="122">
      <x:c r="A122" t="n">
        <x:v>117</x:v>
      </x:c>
      <x:c r="B122" s="86" t="str">
        <x:f>IF('Debt Setup'!$F$3=0,"",DATE(YEAR('Debt Setup'!$B$6),MONTH('Debt Setup'!$B$6)+A122-1,1))</x:f>
      </x:c>
      <x:c r="C122" s="54" t="str">
        <x:f>IF('Debt Setup'!$F$3=0,"",I122+M122+Q122+U122+Y122+AC122+AG122+AK122+AO122+AS122+AW122+BA122)</x:f>
      </x:c>
      <x:c r="D122" s="54" t="str">
        <x:f>IF('Debt Setup'!$F$3=0,"",G122+H122+K122+L122+O122+P122+S122+T122+W122+X122+AA122+AB122+AE122+AF122+AI122+AJ122+AM122+AN122+AQ122+AR122+AU122+AV122+AY122+AZ122)</x:f>
      </x:c>
      <x:c r="E122" s="54" t="str">
        <x:f>IF('Debt Setup'!$F$3=0,"",F122+J122+N122+R122+V122+Z122+AD122+AH122+AL122+AP122+AT122+AX122)</x:f>
      </x:c>
      <x:c r="F122" s="54" t="str">
        <x:f>IF('Debt Setup'!$F$3=0,"",IF(I121&lt;=0,0,I121*'Debt Setup'!$D$10/100/12))</x:f>
      </x:c>
      <x:c r="G122" s="54" t="str">
        <x:f>IF('Debt Setup'!$F$3=0,"",IF('Debt Setup'!$H$10="",0,MIN('Debt Setup'!$E$10,MAX(0,I121+F122))))</x:f>
      </x:c>
      <x:c r="H122" s="54" t="str">
        <x:f>IF('Debt Setup'!$F$3=0,"",IF('Debt Setup'!$H$10="",0,MIN(MAX(0,I121+F122-G122),MAX(0,'Debt Setup'!$F$5-(G122+K122+O122+S122+W122+AA122+AE122+AI122+AM122+AQ122+AU122+AY122)-(IF(AND('Debt Setup'!$H$10&lt;&gt;"",'Debt Setup'!$H$10&lt;'Debt Setup'!$H$10),MAX(0,I121+F122-G122),0)+IF(AND('Debt Setup'!$H$11&lt;&gt;"",'Debt Setup'!$H$11&lt;'Debt Setup'!$H$10),MAX(0,M121+J122-K122),0)+IF(AND('Debt Setup'!$H$12&lt;&gt;"",'Debt Setup'!$H$12&lt;'Debt Setup'!$H$10),MAX(0,Q121+N122-O122),0)+IF(AND('Debt Setup'!$H$13&lt;&gt;"",'Debt Setup'!$H$13&lt;'Debt Setup'!$H$10),MAX(0,U121+R122-S122),0)+IF(AND('Debt Setup'!$H$14&lt;&gt;"",'Debt Setup'!$H$14&lt;'Debt Setup'!$H$10),MAX(0,Y121+V122-W122),0)+IF(AND('Debt Setup'!$H$15&lt;&gt;"",'Debt Setup'!$H$15&lt;'Debt Setup'!$H$10),MAX(0,AC121+Z122-AA122),0)+IF(AND('Debt Setup'!$H$16&lt;&gt;"",'Debt Setup'!$H$16&lt;'Debt Setup'!$H$10),MAX(0,AG121+AD122-AE122),0)+IF(AND('Debt Setup'!$H$17&lt;&gt;"",'Debt Setup'!$H$17&lt;'Debt Setup'!$H$10),MAX(0,AK121+AH122-AI122),0)+IF(AND('Debt Setup'!$H$18&lt;&gt;"",'Debt Setup'!$H$18&lt;'Debt Setup'!$H$10),MAX(0,AO121+AL122-AM122),0)+IF(AND('Debt Setup'!$H$19&lt;&gt;"",'Debt Setup'!$H$19&lt;'Debt Setup'!$H$10),MAX(0,AS121+AP122-AQ122),0)+IF(AND('Debt Setup'!$H$20&lt;&gt;"",'Debt Setup'!$H$20&lt;'Debt Setup'!$H$10),MAX(0,AW121+AT122-AU122),0)+IF(AND('Debt Setup'!$H$21&lt;&gt;"",'Debt Setup'!$H$21&lt;'Debt Setup'!$H$10),MAX(0,BA121+AX122-AY122),0))))))</x:f>
      </x:c>
      <x:c r="I122" s="54" t="str">
        <x:f>IF('Debt Setup'!$F$3=0,"",MAX(0,I121+F122-G122-H122))</x:f>
      </x:c>
      <x:c r="J122" s="54" t="str">
        <x:f>IF('Debt Setup'!$F$3=0,"",IF(M121&lt;=0,0,M121*'Debt Setup'!$D$11/100/12))</x:f>
      </x:c>
      <x:c r="K122" s="54" t="str">
        <x:f>IF('Debt Setup'!$F$3=0,"",IF('Debt Setup'!$H$11="",0,MIN('Debt Setup'!$E$11,MAX(0,M121+J122))))</x:f>
      </x:c>
      <x:c r="L122" s="54" t="str">
        <x:f>IF('Debt Setup'!$F$3=0,"",IF('Debt Setup'!$H$11="",0,MIN(MAX(0,M121+J122-K122),MAX(0,'Debt Setup'!$F$5-(G122+K122+O122+S122+W122+AA122+AE122+AI122+AM122+AQ122+AU122+AY122)-(IF(AND('Debt Setup'!$H$10&lt;&gt;"",'Debt Setup'!$H$10&lt;'Debt Setup'!$H$11),MAX(0,I121+F122-G122),0)+IF(AND('Debt Setup'!$H$11&lt;&gt;"",'Debt Setup'!$H$11&lt;'Debt Setup'!$H$11),MAX(0,M121+J122-K122),0)+IF(AND('Debt Setup'!$H$12&lt;&gt;"",'Debt Setup'!$H$12&lt;'Debt Setup'!$H$11),MAX(0,Q121+N122-O122),0)+IF(AND('Debt Setup'!$H$13&lt;&gt;"",'Debt Setup'!$H$13&lt;'Debt Setup'!$H$11),MAX(0,U121+R122-S122),0)+IF(AND('Debt Setup'!$H$14&lt;&gt;"",'Debt Setup'!$H$14&lt;'Debt Setup'!$H$11),MAX(0,Y121+V122-W122),0)+IF(AND('Debt Setup'!$H$15&lt;&gt;"",'Debt Setup'!$H$15&lt;'Debt Setup'!$H$11),MAX(0,AC121+Z122-AA122),0)+IF(AND('Debt Setup'!$H$16&lt;&gt;"",'Debt Setup'!$H$16&lt;'Debt Setup'!$H$11),MAX(0,AG121+AD122-AE122),0)+IF(AND('Debt Setup'!$H$17&lt;&gt;"",'Debt Setup'!$H$17&lt;'Debt Setup'!$H$11),MAX(0,AK121+AH122-AI122),0)+IF(AND('Debt Setup'!$H$18&lt;&gt;"",'Debt Setup'!$H$18&lt;'Debt Setup'!$H$11),MAX(0,AO121+AL122-AM122),0)+IF(AND('Debt Setup'!$H$19&lt;&gt;"",'Debt Setup'!$H$19&lt;'Debt Setup'!$H$11),MAX(0,AS121+AP122-AQ122),0)+IF(AND('Debt Setup'!$H$20&lt;&gt;"",'Debt Setup'!$H$20&lt;'Debt Setup'!$H$11),MAX(0,AW121+AT122-AU122),0)+IF(AND('Debt Setup'!$H$21&lt;&gt;"",'Debt Setup'!$H$21&lt;'Debt Setup'!$H$11),MAX(0,BA121+AX122-AY122),0))))))</x:f>
      </x:c>
      <x:c r="M122" s="54" t="str">
        <x:f>IF('Debt Setup'!$F$3=0,"",MAX(0,M121+J122-K122-L122))</x:f>
      </x:c>
      <x:c r="N122" s="54" t="str">
        <x:f>IF('Debt Setup'!$F$3=0,"",IF(Q121&lt;=0,0,Q121*'Debt Setup'!$D$12/100/12))</x:f>
      </x:c>
      <x:c r="O122" s="54" t="str">
        <x:f>IF('Debt Setup'!$F$3=0,"",IF('Debt Setup'!$H$12="",0,MIN('Debt Setup'!$E$12,MAX(0,Q121+N122))))</x:f>
      </x:c>
      <x:c r="P122" s="54" t="str">
        <x:f>IF('Debt Setup'!$F$3=0,"",IF('Debt Setup'!$H$12="",0,MIN(MAX(0,Q121+N122-O122),MAX(0,'Debt Setup'!$F$5-(G122+K122+O122+S122+W122+AA122+AE122+AI122+AM122+AQ122+AU122+AY122)-(IF(AND('Debt Setup'!$H$10&lt;&gt;"",'Debt Setup'!$H$10&lt;'Debt Setup'!$H$12),MAX(0,I121+F122-G122),0)+IF(AND('Debt Setup'!$H$11&lt;&gt;"",'Debt Setup'!$H$11&lt;'Debt Setup'!$H$12),MAX(0,M121+J122-K122),0)+IF(AND('Debt Setup'!$H$12&lt;&gt;"",'Debt Setup'!$H$12&lt;'Debt Setup'!$H$12),MAX(0,Q121+N122-O122),0)+IF(AND('Debt Setup'!$H$13&lt;&gt;"",'Debt Setup'!$H$13&lt;'Debt Setup'!$H$12),MAX(0,U121+R122-S122),0)+IF(AND('Debt Setup'!$H$14&lt;&gt;"",'Debt Setup'!$H$14&lt;'Debt Setup'!$H$12),MAX(0,Y121+V122-W122),0)+IF(AND('Debt Setup'!$H$15&lt;&gt;"",'Debt Setup'!$H$15&lt;'Debt Setup'!$H$12),MAX(0,AC121+Z122-AA122),0)+IF(AND('Debt Setup'!$H$16&lt;&gt;"",'Debt Setup'!$H$16&lt;'Debt Setup'!$H$12),MAX(0,AG121+AD122-AE122),0)+IF(AND('Debt Setup'!$H$17&lt;&gt;"",'Debt Setup'!$H$17&lt;'Debt Setup'!$H$12),MAX(0,AK121+AH122-AI122),0)+IF(AND('Debt Setup'!$H$18&lt;&gt;"",'Debt Setup'!$H$18&lt;'Debt Setup'!$H$12),MAX(0,AO121+AL122-AM122),0)+IF(AND('Debt Setup'!$H$19&lt;&gt;"",'Debt Setup'!$H$19&lt;'Debt Setup'!$H$12),MAX(0,AS121+AP122-AQ122),0)+IF(AND('Debt Setup'!$H$20&lt;&gt;"",'Debt Setup'!$H$20&lt;'Debt Setup'!$H$12),MAX(0,AW121+AT122-AU122),0)+IF(AND('Debt Setup'!$H$21&lt;&gt;"",'Debt Setup'!$H$21&lt;'Debt Setup'!$H$12),MAX(0,BA121+AX122-AY122),0))))))</x:f>
      </x:c>
      <x:c r="Q122" s="54" t="str">
        <x:f>IF('Debt Setup'!$F$3=0,"",MAX(0,Q121+N122-O122-P122))</x:f>
      </x:c>
      <x:c r="R122" s="54" t="str">
        <x:f>IF('Debt Setup'!$F$3=0,"",IF(U121&lt;=0,0,U121*'Debt Setup'!$D$13/100/12))</x:f>
      </x:c>
      <x:c r="S122" s="54" t="str">
        <x:f>IF('Debt Setup'!$F$3=0,"",IF('Debt Setup'!$H$13="",0,MIN('Debt Setup'!$E$13,MAX(0,U121+R122))))</x:f>
      </x:c>
      <x:c r="T122" s="54" t="str">
        <x:f>IF('Debt Setup'!$F$3=0,"",IF('Debt Setup'!$H$13="",0,MIN(MAX(0,U121+R122-S122),MAX(0,'Debt Setup'!$F$5-(G122+K122+O122+S122+W122+AA122+AE122+AI122+AM122+AQ122+AU122+AY122)-(IF(AND('Debt Setup'!$H$10&lt;&gt;"",'Debt Setup'!$H$10&lt;'Debt Setup'!$H$13),MAX(0,I121+F122-G122),0)+IF(AND('Debt Setup'!$H$11&lt;&gt;"",'Debt Setup'!$H$11&lt;'Debt Setup'!$H$13),MAX(0,M121+J122-K122),0)+IF(AND('Debt Setup'!$H$12&lt;&gt;"",'Debt Setup'!$H$12&lt;'Debt Setup'!$H$13),MAX(0,Q121+N122-O122),0)+IF(AND('Debt Setup'!$H$13&lt;&gt;"",'Debt Setup'!$H$13&lt;'Debt Setup'!$H$13),MAX(0,U121+R122-S122),0)+IF(AND('Debt Setup'!$H$14&lt;&gt;"",'Debt Setup'!$H$14&lt;'Debt Setup'!$H$13),MAX(0,Y121+V122-W122),0)+IF(AND('Debt Setup'!$H$15&lt;&gt;"",'Debt Setup'!$H$15&lt;'Debt Setup'!$H$13),MAX(0,AC121+Z122-AA122),0)+IF(AND('Debt Setup'!$H$16&lt;&gt;"",'Debt Setup'!$H$16&lt;'Debt Setup'!$H$13),MAX(0,AG121+AD122-AE122),0)+IF(AND('Debt Setup'!$H$17&lt;&gt;"",'Debt Setup'!$H$17&lt;'Debt Setup'!$H$13),MAX(0,AK121+AH122-AI122),0)+IF(AND('Debt Setup'!$H$18&lt;&gt;"",'Debt Setup'!$H$18&lt;'Debt Setup'!$H$13),MAX(0,AO121+AL122-AM122),0)+IF(AND('Debt Setup'!$H$19&lt;&gt;"",'Debt Setup'!$H$19&lt;'Debt Setup'!$H$13),MAX(0,AS121+AP122-AQ122),0)+IF(AND('Debt Setup'!$H$20&lt;&gt;"",'Debt Setup'!$H$20&lt;'Debt Setup'!$H$13),MAX(0,AW121+AT122-AU122),0)+IF(AND('Debt Setup'!$H$21&lt;&gt;"",'Debt Setup'!$H$21&lt;'Debt Setup'!$H$13),MAX(0,BA121+AX122-AY122),0))))))</x:f>
      </x:c>
      <x:c r="U122" s="54" t="str">
        <x:f>IF('Debt Setup'!$F$3=0,"",MAX(0,U121+R122-S122-T122))</x:f>
      </x:c>
      <x:c r="V122" s="54" t="str">
        <x:f>IF('Debt Setup'!$F$3=0,"",IF(Y121&lt;=0,0,Y121*'Debt Setup'!$D$14/100/12))</x:f>
      </x:c>
      <x:c r="W122" s="54" t="str">
        <x:f>IF('Debt Setup'!$F$3=0,"",IF('Debt Setup'!$H$14="",0,MIN('Debt Setup'!$E$14,MAX(0,Y121+V122))))</x:f>
      </x:c>
      <x:c r="X122" s="54" t="str">
        <x:f>IF('Debt Setup'!$F$3=0,"",IF('Debt Setup'!$H$14="",0,MIN(MAX(0,Y121+V122-W122),MAX(0,'Debt Setup'!$F$5-(G122+K122+O122+S122+W122+AA122+AE122+AI122+AM122+AQ122+AU122+AY122)-(IF(AND('Debt Setup'!$H$10&lt;&gt;"",'Debt Setup'!$H$10&lt;'Debt Setup'!$H$14),MAX(0,I121+F122-G122),0)+IF(AND('Debt Setup'!$H$11&lt;&gt;"",'Debt Setup'!$H$11&lt;'Debt Setup'!$H$14),MAX(0,M121+J122-K122),0)+IF(AND('Debt Setup'!$H$12&lt;&gt;"",'Debt Setup'!$H$12&lt;'Debt Setup'!$H$14),MAX(0,Q121+N122-O122),0)+IF(AND('Debt Setup'!$H$13&lt;&gt;"",'Debt Setup'!$H$13&lt;'Debt Setup'!$H$14),MAX(0,U121+R122-S122),0)+IF(AND('Debt Setup'!$H$14&lt;&gt;"",'Debt Setup'!$H$14&lt;'Debt Setup'!$H$14),MAX(0,Y121+V122-W122),0)+IF(AND('Debt Setup'!$H$15&lt;&gt;"",'Debt Setup'!$H$15&lt;'Debt Setup'!$H$14),MAX(0,AC121+Z122-AA122),0)+IF(AND('Debt Setup'!$H$16&lt;&gt;"",'Debt Setup'!$H$16&lt;'Debt Setup'!$H$14),MAX(0,AG121+AD122-AE122),0)+IF(AND('Debt Setup'!$H$17&lt;&gt;"",'Debt Setup'!$H$17&lt;'Debt Setup'!$H$14),MAX(0,AK121+AH122-AI122),0)+IF(AND('Debt Setup'!$H$18&lt;&gt;"",'Debt Setup'!$H$18&lt;'Debt Setup'!$H$14),MAX(0,AO121+AL122-AM122),0)+IF(AND('Debt Setup'!$H$19&lt;&gt;"",'Debt Setup'!$H$19&lt;'Debt Setup'!$H$14),MAX(0,AS121+AP122-AQ122),0)+IF(AND('Debt Setup'!$H$20&lt;&gt;"",'Debt Setup'!$H$20&lt;'Debt Setup'!$H$14),MAX(0,AW121+AT122-AU122),0)+IF(AND('Debt Setup'!$H$21&lt;&gt;"",'Debt Setup'!$H$21&lt;'Debt Setup'!$H$14),MAX(0,BA121+AX122-AY122),0))))))</x:f>
      </x:c>
      <x:c r="Y122" s="54" t="str">
        <x:f>IF('Debt Setup'!$F$3=0,"",MAX(0,Y121+V122-W122-X122))</x:f>
      </x:c>
      <x:c r="Z122" s="54" t="str">
        <x:f>IF('Debt Setup'!$F$3=0,"",IF(AC121&lt;=0,0,AC121*'Debt Setup'!$D$15/100/12))</x:f>
      </x:c>
      <x:c r="AA122" s="54" t="str">
        <x:f>IF('Debt Setup'!$F$3=0,"",IF('Debt Setup'!$H$15="",0,MIN('Debt Setup'!$E$15,MAX(0,AC121+Z122))))</x:f>
      </x:c>
      <x:c r="AB122" s="54" t="str">
        <x:f>IF('Debt Setup'!$F$3=0,"",IF('Debt Setup'!$H$15="",0,MIN(MAX(0,AC121+Z122-AA122),MAX(0,'Debt Setup'!$F$5-(G122+K122+O122+S122+W122+AA122+AE122+AI122+AM122+AQ122+AU122+AY122)-(IF(AND('Debt Setup'!$H$10&lt;&gt;"",'Debt Setup'!$H$10&lt;'Debt Setup'!$H$15),MAX(0,I121+F122-G122),0)+IF(AND('Debt Setup'!$H$11&lt;&gt;"",'Debt Setup'!$H$11&lt;'Debt Setup'!$H$15),MAX(0,M121+J122-K122),0)+IF(AND('Debt Setup'!$H$12&lt;&gt;"",'Debt Setup'!$H$12&lt;'Debt Setup'!$H$15),MAX(0,Q121+N122-O122),0)+IF(AND('Debt Setup'!$H$13&lt;&gt;"",'Debt Setup'!$H$13&lt;'Debt Setup'!$H$15),MAX(0,U121+R122-S122),0)+IF(AND('Debt Setup'!$H$14&lt;&gt;"",'Debt Setup'!$H$14&lt;'Debt Setup'!$H$15),MAX(0,Y121+V122-W122),0)+IF(AND('Debt Setup'!$H$15&lt;&gt;"",'Debt Setup'!$H$15&lt;'Debt Setup'!$H$15),MAX(0,AC121+Z122-AA122),0)+IF(AND('Debt Setup'!$H$16&lt;&gt;"",'Debt Setup'!$H$16&lt;'Debt Setup'!$H$15),MAX(0,AG121+AD122-AE122),0)+IF(AND('Debt Setup'!$H$17&lt;&gt;"",'Debt Setup'!$H$17&lt;'Debt Setup'!$H$15),MAX(0,AK121+AH122-AI122),0)+IF(AND('Debt Setup'!$H$18&lt;&gt;"",'Debt Setup'!$H$18&lt;'Debt Setup'!$H$15),MAX(0,AO121+AL122-AM122),0)+IF(AND('Debt Setup'!$H$19&lt;&gt;"",'Debt Setup'!$H$19&lt;'Debt Setup'!$H$15),MAX(0,AS121+AP122-AQ122),0)+IF(AND('Debt Setup'!$H$20&lt;&gt;"",'Debt Setup'!$H$20&lt;'Debt Setup'!$H$15),MAX(0,AW121+AT122-AU122),0)+IF(AND('Debt Setup'!$H$21&lt;&gt;"",'Debt Setup'!$H$21&lt;'Debt Setup'!$H$15),MAX(0,BA121+AX122-AY122),0))))))</x:f>
      </x:c>
      <x:c r="AC122" s="54" t="str">
        <x:f>IF('Debt Setup'!$F$3=0,"",MAX(0,AC121+Z122-AA122-AB122))</x:f>
      </x:c>
      <x:c r="AD122" s="54" t="str">
        <x:f>IF('Debt Setup'!$F$3=0,"",IF(AG121&lt;=0,0,AG121*'Debt Setup'!$D$16/100/12))</x:f>
      </x:c>
      <x:c r="AE122" s="54" t="str">
        <x:f>IF('Debt Setup'!$F$3=0,"",IF('Debt Setup'!$H$16="",0,MIN('Debt Setup'!$E$16,MAX(0,AG121+AD122))))</x:f>
      </x:c>
      <x:c r="AF122" s="54" t="str">
        <x:f>IF('Debt Setup'!$F$3=0,"",IF('Debt Setup'!$H$16="",0,MIN(MAX(0,AG121+AD122-AE122),MAX(0,'Debt Setup'!$F$5-(G122+K122+O122+S122+W122+AA122+AE122+AI122+AM122+AQ122+AU122+AY122)-(IF(AND('Debt Setup'!$H$10&lt;&gt;"",'Debt Setup'!$H$10&lt;'Debt Setup'!$H$16),MAX(0,I121+F122-G122),0)+IF(AND('Debt Setup'!$H$11&lt;&gt;"",'Debt Setup'!$H$11&lt;'Debt Setup'!$H$16),MAX(0,M121+J122-K122),0)+IF(AND('Debt Setup'!$H$12&lt;&gt;"",'Debt Setup'!$H$12&lt;'Debt Setup'!$H$16),MAX(0,Q121+N122-O122),0)+IF(AND('Debt Setup'!$H$13&lt;&gt;"",'Debt Setup'!$H$13&lt;'Debt Setup'!$H$16),MAX(0,U121+R122-S122),0)+IF(AND('Debt Setup'!$H$14&lt;&gt;"",'Debt Setup'!$H$14&lt;'Debt Setup'!$H$16),MAX(0,Y121+V122-W122),0)+IF(AND('Debt Setup'!$H$15&lt;&gt;"",'Debt Setup'!$H$15&lt;'Debt Setup'!$H$16),MAX(0,AC121+Z122-AA122),0)+IF(AND('Debt Setup'!$H$16&lt;&gt;"",'Debt Setup'!$H$16&lt;'Debt Setup'!$H$16),MAX(0,AG121+AD122-AE122),0)+IF(AND('Debt Setup'!$H$17&lt;&gt;"",'Debt Setup'!$H$17&lt;'Debt Setup'!$H$16),MAX(0,AK121+AH122-AI122),0)+IF(AND('Debt Setup'!$H$18&lt;&gt;"",'Debt Setup'!$H$18&lt;'Debt Setup'!$H$16),MAX(0,AO121+AL122-AM122),0)+IF(AND('Debt Setup'!$H$19&lt;&gt;"",'Debt Setup'!$H$19&lt;'Debt Setup'!$H$16),MAX(0,AS121+AP122-AQ122),0)+IF(AND('Debt Setup'!$H$20&lt;&gt;"",'Debt Setup'!$H$20&lt;'Debt Setup'!$H$16),MAX(0,AW121+AT122-AU122),0)+IF(AND('Debt Setup'!$H$21&lt;&gt;"",'Debt Setup'!$H$21&lt;'Debt Setup'!$H$16),MAX(0,BA121+AX122-AY122),0))))))</x:f>
      </x:c>
      <x:c r="AG122" s="54" t="str">
        <x:f>IF('Debt Setup'!$F$3=0,"",MAX(0,AG121+AD122-AE122-AF122))</x:f>
      </x:c>
      <x:c r="AH122" s="54" t="str">
        <x:f>IF('Debt Setup'!$F$3=0,"",IF(AK121&lt;=0,0,AK121*'Debt Setup'!$D$17/100/12))</x:f>
      </x:c>
      <x:c r="AI122" s="54" t="str">
        <x:f>IF('Debt Setup'!$F$3=0,"",IF('Debt Setup'!$H$17="",0,MIN('Debt Setup'!$E$17,MAX(0,AK121+AH122))))</x:f>
      </x:c>
      <x:c r="AJ122" s="54" t="str">
        <x:f>IF('Debt Setup'!$F$3=0,"",IF('Debt Setup'!$H$17="",0,MIN(MAX(0,AK121+AH122-AI122),MAX(0,'Debt Setup'!$F$5-(G122+K122+O122+S122+W122+AA122+AE122+AI122+AM122+AQ122+AU122+AY122)-(IF(AND('Debt Setup'!$H$10&lt;&gt;"",'Debt Setup'!$H$10&lt;'Debt Setup'!$H$17),MAX(0,I121+F122-G122),0)+IF(AND('Debt Setup'!$H$11&lt;&gt;"",'Debt Setup'!$H$11&lt;'Debt Setup'!$H$17),MAX(0,M121+J122-K122),0)+IF(AND('Debt Setup'!$H$12&lt;&gt;"",'Debt Setup'!$H$12&lt;'Debt Setup'!$H$17),MAX(0,Q121+N122-O122),0)+IF(AND('Debt Setup'!$H$13&lt;&gt;"",'Debt Setup'!$H$13&lt;'Debt Setup'!$H$17),MAX(0,U121+R122-S122),0)+IF(AND('Debt Setup'!$H$14&lt;&gt;"",'Debt Setup'!$H$14&lt;'Debt Setup'!$H$17),MAX(0,Y121+V122-W122),0)+IF(AND('Debt Setup'!$H$15&lt;&gt;"",'Debt Setup'!$H$15&lt;'Debt Setup'!$H$17),MAX(0,AC121+Z122-AA122),0)+IF(AND('Debt Setup'!$H$16&lt;&gt;"",'Debt Setup'!$H$16&lt;'Debt Setup'!$H$17),MAX(0,AG121+AD122-AE122),0)+IF(AND('Debt Setup'!$H$17&lt;&gt;"",'Debt Setup'!$H$17&lt;'Debt Setup'!$H$17),MAX(0,AK121+AH122-AI122),0)+IF(AND('Debt Setup'!$H$18&lt;&gt;"",'Debt Setup'!$H$18&lt;'Debt Setup'!$H$17),MAX(0,AO121+AL122-AM122),0)+IF(AND('Debt Setup'!$H$19&lt;&gt;"",'Debt Setup'!$H$19&lt;'Debt Setup'!$H$17),MAX(0,AS121+AP122-AQ122),0)+IF(AND('Debt Setup'!$H$20&lt;&gt;"",'Debt Setup'!$H$20&lt;'Debt Setup'!$H$17),MAX(0,AW121+AT122-AU122),0)+IF(AND('Debt Setup'!$H$21&lt;&gt;"",'Debt Setup'!$H$21&lt;'Debt Setup'!$H$17),MAX(0,BA121+AX122-AY122),0))))))</x:f>
      </x:c>
      <x:c r="AK122" s="54" t="str">
        <x:f>IF('Debt Setup'!$F$3=0,"",MAX(0,AK121+AH122-AI122-AJ122))</x:f>
      </x:c>
      <x:c r="AL122" s="54" t="str">
        <x:f>IF('Debt Setup'!$F$3=0,"",IF(AO121&lt;=0,0,AO121*'Debt Setup'!$D$18/100/12))</x:f>
      </x:c>
      <x:c r="AM122" s="54" t="str">
        <x:f>IF('Debt Setup'!$F$3=0,"",IF('Debt Setup'!$H$18="",0,MIN('Debt Setup'!$E$18,MAX(0,AO121+AL122))))</x:f>
      </x:c>
      <x:c r="AN122" s="54" t="str">
        <x:f>IF('Debt Setup'!$F$3=0,"",IF('Debt Setup'!$H$18="",0,MIN(MAX(0,AO121+AL122-AM122),MAX(0,'Debt Setup'!$F$5-(G122+K122+O122+S122+W122+AA122+AE122+AI122+AM122+AQ122+AU122+AY122)-(IF(AND('Debt Setup'!$H$10&lt;&gt;"",'Debt Setup'!$H$10&lt;'Debt Setup'!$H$18),MAX(0,I121+F122-G122),0)+IF(AND('Debt Setup'!$H$11&lt;&gt;"",'Debt Setup'!$H$11&lt;'Debt Setup'!$H$18),MAX(0,M121+J122-K122),0)+IF(AND('Debt Setup'!$H$12&lt;&gt;"",'Debt Setup'!$H$12&lt;'Debt Setup'!$H$18),MAX(0,Q121+N122-O122),0)+IF(AND('Debt Setup'!$H$13&lt;&gt;"",'Debt Setup'!$H$13&lt;'Debt Setup'!$H$18),MAX(0,U121+R122-S122),0)+IF(AND('Debt Setup'!$H$14&lt;&gt;"",'Debt Setup'!$H$14&lt;'Debt Setup'!$H$18),MAX(0,Y121+V122-W122),0)+IF(AND('Debt Setup'!$H$15&lt;&gt;"",'Debt Setup'!$H$15&lt;'Debt Setup'!$H$18),MAX(0,AC121+Z122-AA122),0)+IF(AND('Debt Setup'!$H$16&lt;&gt;"",'Debt Setup'!$H$16&lt;'Debt Setup'!$H$18),MAX(0,AG121+AD122-AE122),0)+IF(AND('Debt Setup'!$H$17&lt;&gt;"",'Debt Setup'!$H$17&lt;'Debt Setup'!$H$18),MAX(0,AK121+AH122-AI122),0)+IF(AND('Debt Setup'!$H$18&lt;&gt;"",'Debt Setup'!$H$18&lt;'Debt Setup'!$H$18),MAX(0,AO121+AL122-AM122),0)+IF(AND('Debt Setup'!$H$19&lt;&gt;"",'Debt Setup'!$H$19&lt;'Debt Setup'!$H$18),MAX(0,AS121+AP122-AQ122),0)+IF(AND('Debt Setup'!$H$20&lt;&gt;"",'Debt Setup'!$H$20&lt;'Debt Setup'!$H$18),MAX(0,AW121+AT122-AU122),0)+IF(AND('Debt Setup'!$H$21&lt;&gt;"",'Debt Setup'!$H$21&lt;'Debt Setup'!$H$18),MAX(0,BA121+AX122-AY122),0))))))</x:f>
      </x:c>
      <x:c r="AO122" s="54" t="str">
        <x:f>IF('Debt Setup'!$F$3=0,"",MAX(0,AO121+AL122-AM122-AN122))</x:f>
      </x:c>
      <x:c r="AP122" s="54" t="str">
        <x:f>IF('Debt Setup'!$F$3=0,"",IF(AS121&lt;=0,0,AS121*'Debt Setup'!$D$19/100/12))</x:f>
      </x:c>
      <x:c r="AQ122" s="54" t="str">
        <x:f>IF('Debt Setup'!$F$3=0,"",IF('Debt Setup'!$H$19="",0,MIN('Debt Setup'!$E$19,MAX(0,AS121+AP122))))</x:f>
      </x:c>
      <x:c r="AR122" s="54" t="str">
        <x:f>IF('Debt Setup'!$F$3=0,"",IF('Debt Setup'!$H$19="",0,MIN(MAX(0,AS121+AP122-AQ122),MAX(0,'Debt Setup'!$F$5-(G122+K122+O122+S122+W122+AA122+AE122+AI122+AM122+AQ122+AU122+AY122)-(IF(AND('Debt Setup'!$H$10&lt;&gt;"",'Debt Setup'!$H$10&lt;'Debt Setup'!$H$19),MAX(0,I121+F122-G122),0)+IF(AND('Debt Setup'!$H$11&lt;&gt;"",'Debt Setup'!$H$11&lt;'Debt Setup'!$H$19),MAX(0,M121+J122-K122),0)+IF(AND('Debt Setup'!$H$12&lt;&gt;"",'Debt Setup'!$H$12&lt;'Debt Setup'!$H$19),MAX(0,Q121+N122-O122),0)+IF(AND('Debt Setup'!$H$13&lt;&gt;"",'Debt Setup'!$H$13&lt;'Debt Setup'!$H$19),MAX(0,U121+R122-S122),0)+IF(AND('Debt Setup'!$H$14&lt;&gt;"",'Debt Setup'!$H$14&lt;'Debt Setup'!$H$19),MAX(0,Y121+V122-W122),0)+IF(AND('Debt Setup'!$H$15&lt;&gt;"",'Debt Setup'!$H$15&lt;'Debt Setup'!$H$19),MAX(0,AC121+Z122-AA122),0)+IF(AND('Debt Setup'!$H$16&lt;&gt;"",'Debt Setup'!$H$16&lt;'Debt Setup'!$H$19),MAX(0,AG121+AD122-AE122),0)+IF(AND('Debt Setup'!$H$17&lt;&gt;"",'Debt Setup'!$H$17&lt;'Debt Setup'!$H$19),MAX(0,AK121+AH122-AI122),0)+IF(AND('Debt Setup'!$H$18&lt;&gt;"",'Debt Setup'!$H$18&lt;'Debt Setup'!$H$19),MAX(0,AO121+AL122-AM122),0)+IF(AND('Debt Setup'!$H$19&lt;&gt;"",'Debt Setup'!$H$19&lt;'Debt Setup'!$H$19),MAX(0,AS121+AP122-AQ122),0)+IF(AND('Debt Setup'!$H$20&lt;&gt;"",'Debt Setup'!$H$20&lt;'Debt Setup'!$H$19),MAX(0,AW121+AT122-AU122),0)+IF(AND('Debt Setup'!$H$21&lt;&gt;"",'Debt Setup'!$H$21&lt;'Debt Setup'!$H$19),MAX(0,BA121+AX122-AY122),0))))))</x:f>
      </x:c>
      <x:c r="AS122" s="54" t="str">
        <x:f>IF('Debt Setup'!$F$3=0,"",MAX(0,AS121+AP122-AQ122-AR122))</x:f>
      </x:c>
      <x:c r="AT122" s="54" t="str">
        <x:f>IF('Debt Setup'!$F$3=0,"",IF(AW121&lt;=0,0,AW121*'Debt Setup'!$D$20/100/12))</x:f>
      </x:c>
      <x:c r="AU122" s="54" t="str">
        <x:f>IF('Debt Setup'!$F$3=0,"",IF('Debt Setup'!$H$20="",0,MIN('Debt Setup'!$E$20,MAX(0,AW121+AT122))))</x:f>
      </x:c>
      <x:c r="AV122" s="54" t="str">
        <x:f>IF('Debt Setup'!$F$3=0,"",IF('Debt Setup'!$H$20="",0,MIN(MAX(0,AW121+AT122-AU122),MAX(0,'Debt Setup'!$F$5-(G122+K122+O122+S122+W122+AA122+AE122+AI122+AM122+AQ122+AU122+AY122)-(IF(AND('Debt Setup'!$H$10&lt;&gt;"",'Debt Setup'!$H$10&lt;'Debt Setup'!$H$20),MAX(0,I121+F122-G122),0)+IF(AND('Debt Setup'!$H$11&lt;&gt;"",'Debt Setup'!$H$11&lt;'Debt Setup'!$H$20),MAX(0,M121+J122-K122),0)+IF(AND('Debt Setup'!$H$12&lt;&gt;"",'Debt Setup'!$H$12&lt;'Debt Setup'!$H$20),MAX(0,Q121+N122-O122),0)+IF(AND('Debt Setup'!$H$13&lt;&gt;"",'Debt Setup'!$H$13&lt;'Debt Setup'!$H$20),MAX(0,U121+R122-S122),0)+IF(AND('Debt Setup'!$H$14&lt;&gt;"",'Debt Setup'!$H$14&lt;'Debt Setup'!$H$20),MAX(0,Y121+V122-W122),0)+IF(AND('Debt Setup'!$H$15&lt;&gt;"",'Debt Setup'!$H$15&lt;'Debt Setup'!$H$20),MAX(0,AC121+Z122-AA122),0)+IF(AND('Debt Setup'!$H$16&lt;&gt;"",'Debt Setup'!$H$16&lt;'Debt Setup'!$H$20),MAX(0,AG121+AD122-AE122),0)+IF(AND('Debt Setup'!$H$17&lt;&gt;"",'Debt Setup'!$H$17&lt;'Debt Setup'!$H$20),MAX(0,AK121+AH122-AI122),0)+IF(AND('Debt Setup'!$H$18&lt;&gt;"",'Debt Setup'!$H$18&lt;'Debt Setup'!$H$20),MAX(0,AO121+AL122-AM122),0)+IF(AND('Debt Setup'!$H$19&lt;&gt;"",'Debt Setup'!$H$19&lt;'Debt Setup'!$H$20),MAX(0,AS121+AP122-AQ122),0)+IF(AND('Debt Setup'!$H$20&lt;&gt;"",'Debt Setup'!$H$20&lt;'Debt Setup'!$H$20),MAX(0,AW121+AT122-AU122),0)+IF(AND('Debt Setup'!$H$21&lt;&gt;"",'Debt Setup'!$H$21&lt;'Debt Setup'!$H$20),MAX(0,BA121+AX122-AY122),0))))))</x:f>
      </x:c>
      <x:c r="AW122" s="54" t="str">
        <x:f>IF('Debt Setup'!$F$3=0,"",MAX(0,AW121+AT122-AU122-AV122))</x:f>
      </x:c>
      <x:c r="AX122" s="54" t="str">
        <x:f>IF('Debt Setup'!$F$3=0,"",IF(BA121&lt;=0,0,BA121*'Debt Setup'!$D$21/100/12))</x:f>
      </x:c>
      <x:c r="AY122" s="54" t="str">
        <x:f>IF('Debt Setup'!$F$3=0,"",IF('Debt Setup'!$H$21="",0,MIN('Debt Setup'!$E$21,MAX(0,BA121+AX122))))</x:f>
      </x:c>
      <x:c r="AZ122" s="54" t="str">
        <x:f>IF('Debt Setup'!$F$3=0,"",IF('Debt Setup'!$H$21="",0,MIN(MAX(0,BA121+AX122-AY122),MAX(0,'Debt Setup'!$F$5-(G122+K122+O122+S122+W122+AA122+AE122+AI122+AM122+AQ122+AU122+AY122)-(IF(AND('Debt Setup'!$H$10&lt;&gt;"",'Debt Setup'!$H$10&lt;'Debt Setup'!$H$21),MAX(0,I121+F122-G122),0)+IF(AND('Debt Setup'!$H$11&lt;&gt;"",'Debt Setup'!$H$11&lt;'Debt Setup'!$H$21),MAX(0,M121+J122-K122),0)+IF(AND('Debt Setup'!$H$12&lt;&gt;"",'Debt Setup'!$H$12&lt;'Debt Setup'!$H$21),MAX(0,Q121+N122-O122),0)+IF(AND('Debt Setup'!$H$13&lt;&gt;"",'Debt Setup'!$H$13&lt;'Debt Setup'!$H$21),MAX(0,U121+R122-S122),0)+IF(AND('Debt Setup'!$H$14&lt;&gt;"",'Debt Setup'!$H$14&lt;'Debt Setup'!$H$21),MAX(0,Y121+V122-W122),0)+IF(AND('Debt Setup'!$H$15&lt;&gt;"",'Debt Setup'!$H$15&lt;'Debt Setup'!$H$21),MAX(0,AC121+Z122-AA122),0)+IF(AND('Debt Setup'!$H$16&lt;&gt;"",'Debt Setup'!$H$16&lt;'Debt Setup'!$H$21),MAX(0,AG121+AD122-AE122),0)+IF(AND('Debt Setup'!$H$17&lt;&gt;"",'Debt Setup'!$H$17&lt;'Debt Setup'!$H$21),MAX(0,AK121+AH122-AI122),0)+IF(AND('Debt Setup'!$H$18&lt;&gt;"",'Debt Setup'!$H$18&lt;'Debt Setup'!$H$21),MAX(0,AO121+AL122-AM122),0)+IF(AND('Debt Setup'!$H$19&lt;&gt;"",'Debt Setup'!$H$19&lt;'Debt Setup'!$H$21),MAX(0,AS121+AP122-AQ122),0)+IF(AND('Debt Setup'!$H$20&lt;&gt;"",'Debt Setup'!$H$20&lt;'Debt Setup'!$H$21),MAX(0,AW121+AT122-AU122),0)+IF(AND('Debt Setup'!$H$21&lt;&gt;"",'Debt Setup'!$H$21&lt;'Debt Setup'!$H$21),MAX(0,BA121+AX122-AY122),0))))))</x:f>
      </x:c>
      <x:c r="BA122" s="54" t="str">
        <x:f>IF('Debt Setup'!$F$3=0,"",MAX(0,BA121+AX122-AY122-AZ122))</x:f>
      </x:c>
    </x:row>
    <x:row r="123">
      <x:c r="A123" t="n">
        <x:v>118</x:v>
      </x:c>
      <x:c r="B123" s="86" t="str">
        <x:f>IF('Debt Setup'!$F$3=0,"",DATE(YEAR('Debt Setup'!$B$6),MONTH('Debt Setup'!$B$6)+A123-1,1))</x:f>
      </x:c>
      <x:c r="C123" s="54" t="str">
        <x:f>IF('Debt Setup'!$F$3=0,"",I123+M123+Q123+U123+Y123+AC123+AG123+AK123+AO123+AS123+AW123+BA123)</x:f>
      </x:c>
      <x:c r="D123" s="54" t="str">
        <x:f>IF('Debt Setup'!$F$3=0,"",G123+H123+K123+L123+O123+P123+S123+T123+W123+X123+AA123+AB123+AE123+AF123+AI123+AJ123+AM123+AN123+AQ123+AR123+AU123+AV123+AY123+AZ123)</x:f>
      </x:c>
      <x:c r="E123" s="54" t="str">
        <x:f>IF('Debt Setup'!$F$3=0,"",F123+J123+N123+R123+V123+Z123+AD123+AH123+AL123+AP123+AT123+AX123)</x:f>
      </x:c>
      <x:c r="F123" s="54" t="str">
        <x:f>IF('Debt Setup'!$F$3=0,"",IF(I122&lt;=0,0,I122*'Debt Setup'!$D$10/100/12))</x:f>
      </x:c>
      <x:c r="G123" s="54" t="str">
        <x:f>IF('Debt Setup'!$F$3=0,"",IF('Debt Setup'!$H$10="",0,MIN('Debt Setup'!$E$10,MAX(0,I122+F123))))</x:f>
      </x:c>
      <x:c r="H123" s="54" t="str">
        <x:f>IF('Debt Setup'!$F$3=0,"",IF('Debt Setup'!$H$10="",0,MIN(MAX(0,I122+F123-G123),MAX(0,'Debt Setup'!$F$5-(G123+K123+O123+S123+W123+AA123+AE123+AI123+AM123+AQ123+AU123+AY123)-(IF(AND('Debt Setup'!$H$10&lt;&gt;"",'Debt Setup'!$H$10&lt;'Debt Setup'!$H$10),MAX(0,I122+F123-G123),0)+IF(AND('Debt Setup'!$H$11&lt;&gt;"",'Debt Setup'!$H$11&lt;'Debt Setup'!$H$10),MAX(0,M122+J123-K123),0)+IF(AND('Debt Setup'!$H$12&lt;&gt;"",'Debt Setup'!$H$12&lt;'Debt Setup'!$H$10),MAX(0,Q122+N123-O123),0)+IF(AND('Debt Setup'!$H$13&lt;&gt;"",'Debt Setup'!$H$13&lt;'Debt Setup'!$H$10),MAX(0,U122+R123-S123),0)+IF(AND('Debt Setup'!$H$14&lt;&gt;"",'Debt Setup'!$H$14&lt;'Debt Setup'!$H$10),MAX(0,Y122+V123-W123),0)+IF(AND('Debt Setup'!$H$15&lt;&gt;"",'Debt Setup'!$H$15&lt;'Debt Setup'!$H$10),MAX(0,AC122+Z123-AA123),0)+IF(AND('Debt Setup'!$H$16&lt;&gt;"",'Debt Setup'!$H$16&lt;'Debt Setup'!$H$10),MAX(0,AG122+AD123-AE123),0)+IF(AND('Debt Setup'!$H$17&lt;&gt;"",'Debt Setup'!$H$17&lt;'Debt Setup'!$H$10),MAX(0,AK122+AH123-AI123),0)+IF(AND('Debt Setup'!$H$18&lt;&gt;"",'Debt Setup'!$H$18&lt;'Debt Setup'!$H$10),MAX(0,AO122+AL123-AM123),0)+IF(AND('Debt Setup'!$H$19&lt;&gt;"",'Debt Setup'!$H$19&lt;'Debt Setup'!$H$10),MAX(0,AS122+AP123-AQ123),0)+IF(AND('Debt Setup'!$H$20&lt;&gt;"",'Debt Setup'!$H$20&lt;'Debt Setup'!$H$10),MAX(0,AW122+AT123-AU123),0)+IF(AND('Debt Setup'!$H$21&lt;&gt;"",'Debt Setup'!$H$21&lt;'Debt Setup'!$H$10),MAX(0,BA122+AX123-AY123),0))))))</x:f>
      </x:c>
      <x:c r="I123" s="54" t="str">
        <x:f>IF('Debt Setup'!$F$3=0,"",MAX(0,I122+F123-G123-H123))</x:f>
      </x:c>
      <x:c r="J123" s="54" t="str">
        <x:f>IF('Debt Setup'!$F$3=0,"",IF(M122&lt;=0,0,M122*'Debt Setup'!$D$11/100/12))</x:f>
      </x:c>
      <x:c r="K123" s="54" t="str">
        <x:f>IF('Debt Setup'!$F$3=0,"",IF('Debt Setup'!$H$11="",0,MIN('Debt Setup'!$E$11,MAX(0,M122+J123))))</x:f>
      </x:c>
      <x:c r="L123" s="54" t="str">
        <x:f>IF('Debt Setup'!$F$3=0,"",IF('Debt Setup'!$H$11="",0,MIN(MAX(0,M122+J123-K123),MAX(0,'Debt Setup'!$F$5-(G123+K123+O123+S123+W123+AA123+AE123+AI123+AM123+AQ123+AU123+AY123)-(IF(AND('Debt Setup'!$H$10&lt;&gt;"",'Debt Setup'!$H$10&lt;'Debt Setup'!$H$11),MAX(0,I122+F123-G123),0)+IF(AND('Debt Setup'!$H$11&lt;&gt;"",'Debt Setup'!$H$11&lt;'Debt Setup'!$H$11),MAX(0,M122+J123-K123),0)+IF(AND('Debt Setup'!$H$12&lt;&gt;"",'Debt Setup'!$H$12&lt;'Debt Setup'!$H$11),MAX(0,Q122+N123-O123),0)+IF(AND('Debt Setup'!$H$13&lt;&gt;"",'Debt Setup'!$H$13&lt;'Debt Setup'!$H$11),MAX(0,U122+R123-S123),0)+IF(AND('Debt Setup'!$H$14&lt;&gt;"",'Debt Setup'!$H$14&lt;'Debt Setup'!$H$11),MAX(0,Y122+V123-W123),0)+IF(AND('Debt Setup'!$H$15&lt;&gt;"",'Debt Setup'!$H$15&lt;'Debt Setup'!$H$11),MAX(0,AC122+Z123-AA123),0)+IF(AND('Debt Setup'!$H$16&lt;&gt;"",'Debt Setup'!$H$16&lt;'Debt Setup'!$H$11),MAX(0,AG122+AD123-AE123),0)+IF(AND('Debt Setup'!$H$17&lt;&gt;"",'Debt Setup'!$H$17&lt;'Debt Setup'!$H$11),MAX(0,AK122+AH123-AI123),0)+IF(AND('Debt Setup'!$H$18&lt;&gt;"",'Debt Setup'!$H$18&lt;'Debt Setup'!$H$11),MAX(0,AO122+AL123-AM123),0)+IF(AND('Debt Setup'!$H$19&lt;&gt;"",'Debt Setup'!$H$19&lt;'Debt Setup'!$H$11),MAX(0,AS122+AP123-AQ123),0)+IF(AND('Debt Setup'!$H$20&lt;&gt;"",'Debt Setup'!$H$20&lt;'Debt Setup'!$H$11),MAX(0,AW122+AT123-AU123),0)+IF(AND('Debt Setup'!$H$21&lt;&gt;"",'Debt Setup'!$H$21&lt;'Debt Setup'!$H$11),MAX(0,BA122+AX123-AY123),0))))))</x:f>
      </x:c>
      <x:c r="M123" s="54" t="str">
        <x:f>IF('Debt Setup'!$F$3=0,"",MAX(0,M122+J123-K123-L123))</x:f>
      </x:c>
      <x:c r="N123" s="54" t="str">
        <x:f>IF('Debt Setup'!$F$3=0,"",IF(Q122&lt;=0,0,Q122*'Debt Setup'!$D$12/100/12))</x:f>
      </x:c>
      <x:c r="O123" s="54" t="str">
        <x:f>IF('Debt Setup'!$F$3=0,"",IF('Debt Setup'!$H$12="",0,MIN('Debt Setup'!$E$12,MAX(0,Q122+N123))))</x:f>
      </x:c>
      <x:c r="P123" s="54" t="str">
        <x:f>IF('Debt Setup'!$F$3=0,"",IF('Debt Setup'!$H$12="",0,MIN(MAX(0,Q122+N123-O123),MAX(0,'Debt Setup'!$F$5-(G123+K123+O123+S123+W123+AA123+AE123+AI123+AM123+AQ123+AU123+AY123)-(IF(AND('Debt Setup'!$H$10&lt;&gt;"",'Debt Setup'!$H$10&lt;'Debt Setup'!$H$12),MAX(0,I122+F123-G123),0)+IF(AND('Debt Setup'!$H$11&lt;&gt;"",'Debt Setup'!$H$11&lt;'Debt Setup'!$H$12),MAX(0,M122+J123-K123),0)+IF(AND('Debt Setup'!$H$12&lt;&gt;"",'Debt Setup'!$H$12&lt;'Debt Setup'!$H$12),MAX(0,Q122+N123-O123),0)+IF(AND('Debt Setup'!$H$13&lt;&gt;"",'Debt Setup'!$H$13&lt;'Debt Setup'!$H$12),MAX(0,U122+R123-S123),0)+IF(AND('Debt Setup'!$H$14&lt;&gt;"",'Debt Setup'!$H$14&lt;'Debt Setup'!$H$12),MAX(0,Y122+V123-W123),0)+IF(AND('Debt Setup'!$H$15&lt;&gt;"",'Debt Setup'!$H$15&lt;'Debt Setup'!$H$12),MAX(0,AC122+Z123-AA123),0)+IF(AND('Debt Setup'!$H$16&lt;&gt;"",'Debt Setup'!$H$16&lt;'Debt Setup'!$H$12),MAX(0,AG122+AD123-AE123),0)+IF(AND('Debt Setup'!$H$17&lt;&gt;"",'Debt Setup'!$H$17&lt;'Debt Setup'!$H$12),MAX(0,AK122+AH123-AI123),0)+IF(AND('Debt Setup'!$H$18&lt;&gt;"",'Debt Setup'!$H$18&lt;'Debt Setup'!$H$12),MAX(0,AO122+AL123-AM123),0)+IF(AND('Debt Setup'!$H$19&lt;&gt;"",'Debt Setup'!$H$19&lt;'Debt Setup'!$H$12),MAX(0,AS122+AP123-AQ123),0)+IF(AND('Debt Setup'!$H$20&lt;&gt;"",'Debt Setup'!$H$20&lt;'Debt Setup'!$H$12),MAX(0,AW122+AT123-AU123),0)+IF(AND('Debt Setup'!$H$21&lt;&gt;"",'Debt Setup'!$H$21&lt;'Debt Setup'!$H$12),MAX(0,BA122+AX123-AY123),0))))))</x:f>
      </x:c>
      <x:c r="Q123" s="54" t="str">
        <x:f>IF('Debt Setup'!$F$3=0,"",MAX(0,Q122+N123-O123-P123))</x:f>
      </x:c>
      <x:c r="R123" s="54" t="str">
        <x:f>IF('Debt Setup'!$F$3=0,"",IF(U122&lt;=0,0,U122*'Debt Setup'!$D$13/100/12))</x:f>
      </x:c>
      <x:c r="S123" s="54" t="str">
        <x:f>IF('Debt Setup'!$F$3=0,"",IF('Debt Setup'!$H$13="",0,MIN('Debt Setup'!$E$13,MAX(0,U122+R123))))</x:f>
      </x:c>
      <x:c r="T123" s="54" t="str">
        <x:f>IF('Debt Setup'!$F$3=0,"",IF('Debt Setup'!$H$13="",0,MIN(MAX(0,U122+R123-S123),MAX(0,'Debt Setup'!$F$5-(G123+K123+O123+S123+W123+AA123+AE123+AI123+AM123+AQ123+AU123+AY123)-(IF(AND('Debt Setup'!$H$10&lt;&gt;"",'Debt Setup'!$H$10&lt;'Debt Setup'!$H$13),MAX(0,I122+F123-G123),0)+IF(AND('Debt Setup'!$H$11&lt;&gt;"",'Debt Setup'!$H$11&lt;'Debt Setup'!$H$13),MAX(0,M122+J123-K123),0)+IF(AND('Debt Setup'!$H$12&lt;&gt;"",'Debt Setup'!$H$12&lt;'Debt Setup'!$H$13),MAX(0,Q122+N123-O123),0)+IF(AND('Debt Setup'!$H$13&lt;&gt;"",'Debt Setup'!$H$13&lt;'Debt Setup'!$H$13),MAX(0,U122+R123-S123),0)+IF(AND('Debt Setup'!$H$14&lt;&gt;"",'Debt Setup'!$H$14&lt;'Debt Setup'!$H$13),MAX(0,Y122+V123-W123),0)+IF(AND('Debt Setup'!$H$15&lt;&gt;"",'Debt Setup'!$H$15&lt;'Debt Setup'!$H$13),MAX(0,AC122+Z123-AA123),0)+IF(AND('Debt Setup'!$H$16&lt;&gt;"",'Debt Setup'!$H$16&lt;'Debt Setup'!$H$13),MAX(0,AG122+AD123-AE123),0)+IF(AND('Debt Setup'!$H$17&lt;&gt;"",'Debt Setup'!$H$17&lt;'Debt Setup'!$H$13),MAX(0,AK122+AH123-AI123),0)+IF(AND('Debt Setup'!$H$18&lt;&gt;"",'Debt Setup'!$H$18&lt;'Debt Setup'!$H$13),MAX(0,AO122+AL123-AM123),0)+IF(AND('Debt Setup'!$H$19&lt;&gt;"",'Debt Setup'!$H$19&lt;'Debt Setup'!$H$13),MAX(0,AS122+AP123-AQ123),0)+IF(AND('Debt Setup'!$H$20&lt;&gt;"",'Debt Setup'!$H$20&lt;'Debt Setup'!$H$13),MAX(0,AW122+AT123-AU123),0)+IF(AND('Debt Setup'!$H$21&lt;&gt;"",'Debt Setup'!$H$21&lt;'Debt Setup'!$H$13),MAX(0,BA122+AX123-AY123),0))))))</x:f>
      </x:c>
      <x:c r="U123" s="54" t="str">
        <x:f>IF('Debt Setup'!$F$3=0,"",MAX(0,U122+R123-S123-T123))</x:f>
      </x:c>
      <x:c r="V123" s="54" t="str">
        <x:f>IF('Debt Setup'!$F$3=0,"",IF(Y122&lt;=0,0,Y122*'Debt Setup'!$D$14/100/12))</x:f>
      </x:c>
      <x:c r="W123" s="54" t="str">
        <x:f>IF('Debt Setup'!$F$3=0,"",IF('Debt Setup'!$H$14="",0,MIN('Debt Setup'!$E$14,MAX(0,Y122+V123))))</x:f>
      </x:c>
      <x:c r="X123" s="54" t="str">
        <x:f>IF('Debt Setup'!$F$3=0,"",IF('Debt Setup'!$H$14="",0,MIN(MAX(0,Y122+V123-W123),MAX(0,'Debt Setup'!$F$5-(G123+K123+O123+S123+W123+AA123+AE123+AI123+AM123+AQ123+AU123+AY123)-(IF(AND('Debt Setup'!$H$10&lt;&gt;"",'Debt Setup'!$H$10&lt;'Debt Setup'!$H$14),MAX(0,I122+F123-G123),0)+IF(AND('Debt Setup'!$H$11&lt;&gt;"",'Debt Setup'!$H$11&lt;'Debt Setup'!$H$14),MAX(0,M122+J123-K123),0)+IF(AND('Debt Setup'!$H$12&lt;&gt;"",'Debt Setup'!$H$12&lt;'Debt Setup'!$H$14),MAX(0,Q122+N123-O123),0)+IF(AND('Debt Setup'!$H$13&lt;&gt;"",'Debt Setup'!$H$13&lt;'Debt Setup'!$H$14),MAX(0,U122+R123-S123),0)+IF(AND('Debt Setup'!$H$14&lt;&gt;"",'Debt Setup'!$H$14&lt;'Debt Setup'!$H$14),MAX(0,Y122+V123-W123),0)+IF(AND('Debt Setup'!$H$15&lt;&gt;"",'Debt Setup'!$H$15&lt;'Debt Setup'!$H$14),MAX(0,AC122+Z123-AA123),0)+IF(AND('Debt Setup'!$H$16&lt;&gt;"",'Debt Setup'!$H$16&lt;'Debt Setup'!$H$14),MAX(0,AG122+AD123-AE123),0)+IF(AND('Debt Setup'!$H$17&lt;&gt;"",'Debt Setup'!$H$17&lt;'Debt Setup'!$H$14),MAX(0,AK122+AH123-AI123),0)+IF(AND('Debt Setup'!$H$18&lt;&gt;"",'Debt Setup'!$H$18&lt;'Debt Setup'!$H$14),MAX(0,AO122+AL123-AM123),0)+IF(AND('Debt Setup'!$H$19&lt;&gt;"",'Debt Setup'!$H$19&lt;'Debt Setup'!$H$14),MAX(0,AS122+AP123-AQ123),0)+IF(AND('Debt Setup'!$H$20&lt;&gt;"",'Debt Setup'!$H$20&lt;'Debt Setup'!$H$14),MAX(0,AW122+AT123-AU123),0)+IF(AND('Debt Setup'!$H$21&lt;&gt;"",'Debt Setup'!$H$21&lt;'Debt Setup'!$H$14),MAX(0,BA122+AX123-AY123),0))))))</x:f>
      </x:c>
      <x:c r="Y123" s="54" t="str">
        <x:f>IF('Debt Setup'!$F$3=0,"",MAX(0,Y122+V123-W123-X123))</x:f>
      </x:c>
      <x:c r="Z123" s="54" t="str">
        <x:f>IF('Debt Setup'!$F$3=0,"",IF(AC122&lt;=0,0,AC122*'Debt Setup'!$D$15/100/12))</x:f>
      </x:c>
      <x:c r="AA123" s="54" t="str">
        <x:f>IF('Debt Setup'!$F$3=0,"",IF('Debt Setup'!$H$15="",0,MIN('Debt Setup'!$E$15,MAX(0,AC122+Z123))))</x:f>
      </x:c>
      <x:c r="AB123" s="54" t="str">
        <x:f>IF('Debt Setup'!$F$3=0,"",IF('Debt Setup'!$H$15="",0,MIN(MAX(0,AC122+Z123-AA123),MAX(0,'Debt Setup'!$F$5-(G123+K123+O123+S123+W123+AA123+AE123+AI123+AM123+AQ123+AU123+AY123)-(IF(AND('Debt Setup'!$H$10&lt;&gt;"",'Debt Setup'!$H$10&lt;'Debt Setup'!$H$15),MAX(0,I122+F123-G123),0)+IF(AND('Debt Setup'!$H$11&lt;&gt;"",'Debt Setup'!$H$11&lt;'Debt Setup'!$H$15),MAX(0,M122+J123-K123),0)+IF(AND('Debt Setup'!$H$12&lt;&gt;"",'Debt Setup'!$H$12&lt;'Debt Setup'!$H$15),MAX(0,Q122+N123-O123),0)+IF(AND('Debt Setup'!$H$13&lt;&gt;"",'Debt Setup'!$H$13&lt;'Debt Setup'!$H$15),MAX(0,U122+R123-S123),0)+IF(AND('Debt Setup'!$H$14&lt;&gt;"",'Debt Setup'!$H$14&lt;'Debt Setup'!$H$15),MAX(0,Y122+V123-W123),0)+IF(AND('Debt Setup'!$H$15&lt;&gt;"",'Debt Setup'!$H$15&lt;'Debt Setup'!$H$15),MAX(0,AC122+Z123-AA123),0)+IF(AND('Debt Setup'!$H$16&lt;&gt;"",'Debt Setup'!$H$16&lt;'Debt Setup'!$H$15),MAX(0,AG122+AD123-AE123),0)+IF(AND('Debt Setup'!$H$17&lt;&gt;"",'Debt Setup'!$H$17&lt;'Debt Setup'!$H$15),MAX(0,AK122+AH123-AI123),0)+IF(AND('Debt Setup'!$H$18&lt;&gt;"",'Debt Setup'!$H$18&lt;'Debt Setup'!$H$15),MAX(0,AO122+AL123-AM123),0)+IF(AND('Debt Setup'!$H$19&lt;&gt;"",'Debt Setup'!$H$19&lt;'Debt Setup'!$H$15),MAX(0,AS122+AP123-AQ123),0)+IF(AND('Debt Setup'!$H$20&lt;&gt;"",'Debt Setup'!$H$20&lt;'Debt Setup'!$H$15),MAX(0,AW122+AT123-AU123),0)+IF(AND('Debt Setup'!$H$21&lt;&gt;"",'Debt Setup'!$H$21&lt;'Debt Setup'!$H$15),MAX(0,BA122+AX123-AY123),0))))))</x:f>
      </x:c>
      <x:c r="AC123" s="54" t="str">
        <x:f>IF('Debt Setup'!$F$3=0,"",MAX(0,AC122+Z123-AA123-AB123))</x:f>
      </x:c>
      <x:c r="AD123" s="54" t="str">
        <x:f>IF('Debt Setup'!$F$3=0,"",IF(AG122&lt;=0,0,AG122*'Debt Setup'!$D$16/100/12))</x:f>
      </x:c>
      <x:c r="AE123" s="54" t="str">
        <x:f>IF('Debt Setup'!$F$3=0,"",IF('Debt Setup'!$H$16="",0,MIN('Debt Setup'!$E$16,MAX(0,AG122+AD123))))</x:f>
      </x:c>
      <x:c r="AF123" s="54" t="str">
        <x:f>IF('Debt Setup'!$F$3=0,"",IF('Debt Setup'!$H$16="",0,MIN(MAX(0,AG122+AD123-AE123),MAX(0,'Debt Setup'!$F$5-(G123+K123+O123+S123+W123+AA123+AE123+AI123+AM123+AQ123+AU123+AY123)-(IF(AND('Debt Setup'!$H$10&lt;&gt;"",'Debt Setup'!$H$10&lt;'Debt Setup'!$H$16),MAX(0,I122+F123-G123),0)+IF(AND('Debt Setup'!$H$11&lt;&gt;"",'Debt Setup'!$H$11&lt;'Debt Setup'!$H$16),MAX(0,M122+J123-K123),0)+IF(AND('Debt Setup'!$H$12&lt;&gt;"",'Debt Setup'!$H$12&lt;'Debt Setup'!$H$16),MAX(0,Q122+N123-O123),0)+IF(AND('Debt Setup'!$H$13&lt;&gt;"",'Debt Setup'!$H$13&lt;'Debt Setup'!$H$16),MAX(0,U122+R123-S123),0)+IF(AND('Debt Setup'!$H$14&lt;&gt;"",'Debt Setup'!$H$14&lt;'Debt Setup'!$H$16),MAX(0,Y122+V123-W123),0)+IF(AND('Debt Setup'!$H$15&lt;&gt;"",'Debt Setup'!$H$15&lt;'Debt Setup'!$H$16),MAX(0,AC122+Z123-AA123),0)+IF(AND('Debt Setup'!$H$16&lt;&gt;"",'Debt Setup'!$H$16&lt;'Debt Setup'!$H$16),MAX(0,AG122+AD123-AE123),0)+IF(AND('Debt Setup'!$H$17&lt;&gt;"",'Debt Setup'!$H$17&lt;'Debt Setup'!$H$16),MAX(0,AK122+AH123-AI123),0)+IF(AND('Debt Setup'!$H$18&lt;&gt;"",'Debt Setup'!$H$18&lt;'Debt Setup'!$H$16),MAX(0,AO122+AL123-AM123),0)+IF(AND('Debt Setup'!$H$19&lt;&gt;"",'Debt Setup'!$H$19&lt;'Debt Setup'!$H$16),MAX(0,AS122+AP123-AQ123),0)+IF(AND('Debt Setup'!$H$20&lt;&gt;"",'Debt Setup'!$H$20&lt;'Debt Setup'!$H$16),MAX(0,AW122+AT123-AU123),0)+IF(AND('Debt Setup'!$H$21&lt;&gt;"",'Debt Setup'!$H$21&lt;'Debt Setup'!$H$16),MAX(0,BA122+AX123-AY123),0))))))</x:f>
      </x:c>
      <x:c r="AG123" s="54" t="str">
        <x:f>IF('Debt Setup'!$F$3=0,"",MAX(0,AG122+AD123-AE123-AF123))</x:f>
      </x:c>
      <x:c r="AH123" s="54" t="str">
        <x:f>IF('Debt Setup'!$F$3=0,"",IF(AK122&lt;=0,0,AK122*'Debt Setup'!$D$17/100/12))</x:f>
      </x:c>
      <x:c r="AI123" s="54" t="str">
        <x:f>IF('Debt Setup'!$F$3=0,"",IF('Debt Setup'!$H$17="",0,MIN('Debt Setup'!$E$17,MAX(0,AK122+AH123))))</x:f>
      </x:c>
      <x:c r="AJ123" s="54" t="str">
        <x:f>IF('Debt Setup'!$F$3=0,"",IF('Debt Setup'!$H$17="",0,MIN(MAX(0,AK122+AH123-AI123),MAX(0,'Debt Setup'!$F$5-(G123+K123+O123+S123+W123+AA123+AE123+AI123+AM123+AQ123+AU123+AY123)-(IF(AND('Debt Setup'!$H$10&lt;&gt;"",'Debt Setup'!$H$10&lt;'Debt Setup'!$H$17),MAX(0,I122+F123-G123),0)+IF(AND('Debt Setup'!$H$11&lt;&gt;"",'Debt Setup'!$H$11&lt;'Debt Setup'!$H$17),MAX(0,M122+J123-K123),0)+IF(AND('Debt Setup'!$H$12&lt;&gt;"",'Debt Setup'!$H$12&lt;'Debt Setup'!$H$17),MAX(0,Q122+N123-O123),0)+IF(AND('Debt Setup'!$H$13&lt;&gt;"",'Debt Setup'!$H$13&lt;'Debt Setup'!$H$17),MAX(0,U122+R123-S123),0)+IF(AND('Debt Setup'!$H$14&lt;&gt;"",'Debt Setup'!$H$14&lt;'Debt Setup'!$H$17),MAX(0,Y122+V123-W123),0)+IF(AND('Debt Setup'!$H$15&lt;&gt;"",'Debt Setup'!$H$15&lt;'Debt Setup'!$H$17),MAX(0,AC122+Z123-AA123),0)+IF(AND('Debt Setup'!$H$16&lt;&gt;"",'Debt Setup'!$H$16&lt;'Debt Setup'!$H$17),MAX(0,AG122+AD123-AE123),0)+IF(AND('Debt Setup'!$H$17&lt;&gt;"",'Debt Setup'!$H$17&lt;'Debt Setup'!$H$17),MAX(0,AK122+AH123-AI123),0)+IF(AND('Debt Setup'!$H$18&lt;&gt;"",'Debt Setup'!$H$18&lt;'Debt Setup'!$H$17),MAX(0,AO122+AL123-AM123),0)+IF(AND('Debt Setup'!$H$19&lt;&gt;"",'Debt Setup'!$H$19&lt;'Debt Setup'!$H$17),MAX(0,AS122+AP123-AQ123),0)+IF(AND('Debt Setup'!$H$20&lt;&gt;"",'Debt Setup'!$H$20&lt;'Debt Setup'!$H$17),MAX(0,AW122+AT123-AU123),0)+IF(AND('Debt Setup'!$H$21&lt;&gt;"",'Debt Setup'!$H$21&lt;'Debt Setup'!$H$17),MAX(0,BA122+AX123-AY123),0))))))</x:f>
      </x:c>
      <x:c r="AK123" s="54" t="str">
        <x:f>IF('Debt Setup'!$F$3=0,"",MAX(0,AK122+AH123-AI123-AJ123))</x:f>
      </x:c>
      <x:c r="AL123" s="54" t="str">
        <x:f>IF('Debt Setup'!$F$3=0,"",IF(AO122&lt;=0,0,AO122*'Debt Setup'!$D$18/100/12))</x:f>
      </x:c>
      <x:c r="AM123" s="54" t="str">
        <x:f>IF('Debt Setup'!$F$3=0,"",IF('Debt Setup'!$H$18="",0,MIN('Debt Setup'!$E$18,MAX(0,AO122+AL123))))</x:f>
      </x:c>
      <x:c r="AN123" s="54" t="str">
        <x:f>IF('Debt Setup'!$F$3=0,"",IF('Debt Setup'!$H$18="",0,MIN(MAX(0,AO122+AL123-AM123),MAX(0,'Debt Setup'!$F$5-(G123+K123+O123+S123+W123+AA123+AE123+AI123+AM123+AQ123+AU123+AY123)-(IF(AND('Debt Setup'!$H$10&lt;&gt;"",'Debt Setup'!$H$10&lt;'Debt Setup'!$H$18),MAX(0,I122+F123-G123),0)+IF(AND('Debt Setup'!$H$11&lt;&gt;"",'Debt Setup'!$H$11&lt;'Debt Setup'!$H$18),MAX(0,M122+J123-K123),0)+IF(AND('Debt Setup'!$H$12&lt;&gt;"",'Debt Setup'!$H$12&lt;'Debt Setup'!$H$18),MAX(0,Q122+N123-O123),0)+IF(AND('Debt Setup'!$H$13&lt;&gt;"",'Debt Setup'!$H$13&lt;'Debt Setup'!$H$18),MAX(0,U122+R123-S123),0)+IF(AND('Debt Setup'!$H$14&lt;&gt;"",'Debt Setup'!$H$14&lt;'Debt Setup'!$H$18),MAX(0,Y122+V123-W123),0)+IF(AND('Debt Setup'!$H$15&lt;&gt;"",'Debt Setup'!$H$15&lt;'Debt Setup'!$H$18),MAX(0,AC122+Z123-AA123),0)+IF(AND('Debt Setup'!$H$16&lt;&gt;"",'Debt Setup'!$H$16&lt;'Debt Setup'!$H$18),MAX(0,AG122+AD123-AE123),0)+IF(AND('Debt Setup'!$H$17&lt;&gt;"",'Debt Setup'!$H$17&lt;'Debt Setup'!$H$18),MAX(0,AK122+AH123-AI123),0)+IF(AND('Debt Setup'!$H$18&lt;&gt;"",'Debt Setup'!$H$18&lt;'Debt Setup'!$H$18),MAX(0,AO122+AL123-AM123),0)+IF(AND('Debt Setup'!$H$19&lt;&gt;"",'Debt Setup'!$H$19&lt;'Debt Setup'!$H$18),MAX(0,AS122+AP123-AQ123),0)+IF(AND('Debt Setup'!$H$20&lt;&gt;"",'Debt Setup'!$H$20&lt;'Debt Setup'!$H$18),MAX(0,AW122+AT123-AU123),0)+IF(AND('Debt Setup'!$H$21&lt;&gt;"",'Debt Setup'!$H$21&lt;'Debt Setup'!$H$18),MAX(0,BA122+AX123-AY123),0))))))</x:f>
      </x:c>
      <x:c r="AO123" s="54" t="str">
        <x:f>IF('Debt Setup'!$F$3=0,"",MAX(0,AO122+AL123-AM123-AN123))</x:f>
      </x:c>
      <x:c r="AP123" s="54" t="str">
        <x:f>IF('Debt Setup'!$F$3=0,"",IF(AS122&lt;=0,0,AS122*'Debt Setup'!$D$19/100/12))</x:f>
      </x:c>
      <x:c r="AQ123" s="54" t="str">
        <x:f>IF('Debt Setup'!$F$3=0,"",IF('Debt Setup'!$H$19="",0,MIN('Debt Setup'!$E$19,MAX(0,AS122+AP123))))</x:f>
      </x:c>
      <x:c r="AR123" s="54" t="str">
        <x:f>IF('Debt Setup'!$F$3=0,"",IF('Debt Setup'!$H$19="",0,MIN(MAX(0,AS122+AP123-AQ123),MAX(0,'Debt Setup'!$F$5-(G123+K123+O123+S123+W123+AA123+AE123+AI123+AM123+AQ123+AU123+AY123)-(IF(AND('Debt Setup'!$H$10&lt;&gt;"",'Debt Setup'!$H$10&lt;'Debt Setup'!$H$19),MAX(0,I122+F123-G123),0)+IF(AND('Debt Setup'!$H$11&lt;&gt;"",'Debt Setup'!$H$11&lt;'Debt Setup'!$H$19),MAX(0,M122+J123-K123),0)+IF(AND('Debt Setup'!$H$12&lt;&gt;"",'Debt Setup'!$H$12&lt;'Debt Setup'!$H$19),MAX(0,Q122+N123-O123),0)+IF(AND('Debt Setup'!$H$13&lt;&gt;"",'Debt Setup'!$H$13&lt;'Debt Setup'!$H$19),MAX(0,U122+R123-S123),0)+IF(AND('Debt Setup'!$H$14&lt;&gt;"",'Debt Setup'!$H$14&lt;'Debt Setup'!$H$19),MAX(0,Y122+V123-W123),0)+IF(AND('Debt Setup'!$H$15&lt;&gt;"",'Debt Setup'!$H$15&lt;'Debt Setup'!$H$19),MAX(0,AC122+Z123-AA123),0)+IF(AND('Debt Setup'!$H$16&lt;&gt;"",'Debt Setup'!$H$16&lt;'Debt Setup'!$H$19),MAX(0,AG122+AD123-AE123),0)+IF(AND('Debt Setup'!$H$17&lt;&gt;"",'Debt Setup'!$H$17&lt;'Debt Setup'!$H$19),MAX(0,AK122+AH123-AI123),0)+IF(AND('Debt Setup'!$H$18&lt;&gt;"",'Debt Setup'!$H$18&lt;'Debt Setup'!$H$19),MAX(0,AO122+AL123-AM123),0)+IF(AND('Debt Setup'!$H$19&lt;&gt;"",'Debt Setup'!$H$19&lt;'Debt Setup'!$H$19),MAX(0,AS122+AP123-AQ123),0)+IF(AND('Debt Setup'!$H$20&lt;&gt;"",'Debt Setup'!$H$20&lt;'Debt Setup'!$H$19),MAX(0,AW122+AT123-AU123),0)+IF(AND('Debt Setup'!$H$21&lt;&gt;"",'Debt Setup'!$H$21&lt;'Debt Setup'!$H$19),MAX(0,BA122+AX123-AY123),0))))))</x:f>
      </x:c>
      <x:c r="AS123" s="54" t="str">
        <x:f>IF('Debt Setup'!$F$3=0,"",MAX(0,AS122+AP123-AQ123-AR123))</x:f>
      </x:c>
      <x:c r="AT123" s="54" t="str">
        <x:f>IF('Debt Setup'!$F$3=0,"",IF(AW122&lt;=0,0,AW122*'Debt Setup'!$D$20/100/12))</x:f>
      </x:c>
      <x:c r="AU123" s="54" t="str">
        <x:f>IF('Debt Setup'!$F$3=0,"",IF('Debt Setup'!$H$20="",0,MIN('Debt Setup'!$E$20,MAX(0,AW122+AT123))))</x:f>
      </x:c>
      <x:c r="AV123" s="54" t="str">
        <x:f>IF('Debt Setup'!$F$3=0,"",IF('Debt Setup'!$H$20="",0,MIN(MAX(0,AW122+AT123-AU123),MAX(0,'Debt Setup'!$F$5-(G123+K123+O123+S123+W123+AA123+AE123+AI123+AM123+AQ123+AU123+AY123)-(IF(AND('Debt Setup'!$H$10&lt;&gt;"",'Debt Setup'!$H$10&lt;'Debt Setup'!$H$20),MAX(0,I122+F123-G123),0)+IF(AND('Debt Setup'!$H$11&lt;&gt;"",'Debt Setup'!$H$11&lt;'Debt Setup'!$H$20),MAX(0,M122+J123-K123),0)+IF(AND('Debt Setup'!$H$12&lt;&gt;"",'Debt Setup'!$H$12&lt;'Debt Setup'!$H$20),MAX(0,Q122+N123-O123),0)+IF(AND('Debt Setup'!$H$13&lt;&gt;"",'Debt Setup'!$H$13&lt;'Debt Setup'!$H$20),MAX(0,U122+R123-S123),0)+IF(AND('Debt Setup'!$H$14&lt;&gt;"",'Debt Setup'!$H$14&lt;'Debt Setup'!$H$20),MAX(0,Y122+V123-W123),0)+IF(AND('Debt Setup'!$H$15&lt;&gt;"",'Debt Setup'!$H$15&lt;'Debt Setup'!$H$20),MAX(0,AC122+Z123-AA123),0)+IF(AND('Debt Setup'!$H$16&lt;&gt;"",'Debt Setup'!$H$16&lt;'Debt Setup'!$H$20),MAX(0,AG122+AD123-AE123),0)+IF(AND('Debt Setup'!$H$17&lt;&gt;"",'Debt Setup'!$H$17&lt;'Debt Setup'!$H$20),MAX(0,AK122+AH123-AI123),0)+IF(AND('Debt Setup'!$H$18&lt;&gt;"",'Debt Setup'!$H$18&lt;'Debt Setup'!$H$20),MAX(0,AO122+AL123-AM123),0)+IF(AND('Debt Setup'!$H$19&lt;&gt;"",'Debt Setup'!$H$19&lt;'Debt Setup'!$H$20),MAX(0,AS122+AP123-AQ123),0)+IF(AND('Debt Setup'!$H$20&lt;&gt;"",'Debt Setup'!$H$20&lt;'Debt Setup'!$H$20),MAX(0,AW122+AT123-AU123),0)+IF(AND('Debt Setup'!$H$21&lt;&gt;"",'Debt Setup'!$H$21&lt;'Debt Setup'!$H$20),MAX(0,BA122+AX123-AY123),0))))))</x:f>
      </x:c>
      <x:c r="AW123" s="54" t="str">
        <x:f>IF('Debt Setup'!$F$3=0,"",MAX(0,AW122+AT123-AU123-AV123))</x:f>
      </x:c>
      <x:c r="AX123" s="54" t="str">
        <x:f>IF('Debt Setup'!$F$3=0,"",IF(BA122&lt;=0,0,BA122*'Debt Setup'!$D$21/100/12))</x:f>
      </x:c>
      <x:c r="AY123" s="54" t="str">
        <x:f>IF('Debt Setup'!$F$3=0,"",IF('Debt Setup'!$H$21="",0,MIN('Debt Setup'!$E$21,MAX(0,BA122+AX123))))</x:f>
      </x:c>
      <x:c r="AZ123" s="54" t="str">
        <x:f>IF('Debt Setup'!$F$3=0,"",IF('Debt Setup'!$H$21="",0,MIN(MAX(0,BA122+AX123-AY123),MAX(0,'Debt Setup'!$F$5-(G123+K123+O123+S123+W123+AA123+AE123+AI123+AM123+AQ123+AU123+AY123)-(IF(AND('Debt Setup'!$H$10&lt;&gt;"",'Debt Setup'!$H$10&lt;'Debt Setup'!$H$21),MAX(0,I122+F123-G123),0)+IF(AND('Debt Setup'!$H$11&lt;&gt;"",'Debt Setup'!$H$11&lt;'Debt Setup'!$H$21),MAX(0,M122+J123-K123),0)+IF(AND('Debt Setup'!$H$12&lt;&gt;"",'Debt Setup'!$H$12&lt;'Debt Setup'!$H$21),MAX(0,Q122+N123-O123),0)+IF(AND('Debt Setup'!$H$13&lt;&gt;"",'Debt Setup'!$H$13&lt;'Debt Setup'!$H$21),MAX(0,U122+R123-S123),0)+IF(AND('Debt Setup'!$H$14&lt;&gt;"",'Debt Setup'!$H$14&lt;'Debt Setup'!$H$21),MAX(0,Y122+V123-W123),0)+IF(AND('Debt Setup'!$H$15&lt;&gt;"",'Debt Setup'!$H$15&lt;'Debt Setup'!$H$21),MAX(0,AC122+Z123-AA123),0)+IF(AND('Debt Setup'!$H$16&lt;&gt;"",'Debt Setup'!$H$16&lt;'Debt Setup'!$H$21),MAX(0,AG122+AD123-AE123),0)+IF(AND('Debt Setup'!$H$17&lt;&gt;"",'Debt Setup'!$H$17&lt;'Debt Setup'!$H$21),MAX(0,AK122+AH123-AI123),0)+IF(AND('Debt Setup'!$H$18&lt;&gt;"",'Debt Setup'!$H$18&lt;'Debt Setup'!$H$21),MAX(0,AO122+AL123-AM123),0)+IF(AND('Debt Setup'!$H$19&lt;&gt;"",'Debt Setup'!$H$19&lt;'Debt Setup'!$H$21),MAX(0,AS122+AP123-AQ123),0)+IF(AND('Debt Setup'!$H$20&lt;&gt;"",'Debt Setup'!$H$20&lt;'Debt Setup'!$H$21),MAX(0,AW122+AT123-AU123),0)+IF(AND('Debt Setup'!$H$21&lt;&gt;"",'Debt Setup'!$H$21&lt;'Debt Setup'!$H$21),MAX(0,BA122+AX123-AY123),0))))))</x:f>
      </x:c>
      <x:c r="BA123" s="54" t="str">
        <x:f>IF('Debt Setup'!$F$3=0,"",MAX(0,BA122+AX123-AY123-AZ123))</x:f>
      </x:c>
    </x:row>
    <x:row r="124">
      <x:c r="A124" t="n">
        <x:v>119</x:v>
      </x:c>
      <x:c r="B124" s="86" t="str">
        <x:f>IF('Debt Setup'!$F$3=0,"",DATE(YEAR('Debt Setup'!$B$6),MONTH('Debt Setup'!$B$6)+A124-1,1))</x:f>
      </x:c>
      <x:c r="C124" s="54" t="str">
        <x:f>IF('Debt Setup'!$F$3=0,"",I124+M124+Q124+U124+Y124+AC124+AG124+AK124+AO124+AS124+AW124+BA124)</x:f>
      </x:c>
      <x:c r="D124" s="54" t="str">
        <x:f>IF('Debt Setup'!$F$3=0,"",G124+H124+K124+L124+O124+P124+S124+T124+W124+X124+AA124+AB124+AE124+AF124+AI124+AJ124+AM124+AN124+AQ124+AR124+AU124+AV124+AY124+AZ124)</x:f>
      </x:c>
      <x:c r="E124" s="54" t="str">
        <x:f>IF('Debt Setup'!$F$3=0,"",F124+J124+N124+R124+V124+Z124+AD124+AH124+AL124+AP124+AT124+AX124)</x:f>
      </x:c>
      <x:c r="F124" s="54" t="str">
        <x:f>IF('Debt Setup'!$F$3=0,"",IF(I123&lt;=0,0,I123*'Debt Setup'!$D$10/100/12))</x:f>
      </x:c>
      <x:c r="G124" s="54" t="str">
        <x:f>IF('Debt Setup'!$F$3=0,"",IF('Debt Setup'!$H$10="",0,MIN('Debt Setup'!$E$10,MAX(0,I123+F124))))</x:f>
      </x:c>
      <x:c r="H124" s="54" t="str">
        <x:f>IF('Debt Setup'!$F$3=0,"",IF('Debt Setup'!$H$10="",0,MIN(MAX(0,I123+F124-G124),MAX(0,'Debt Setup'!$F$5-(G124+K124+O124+S124+W124+AA124+AE124+AI124+AM124+AQ124+AU124+AY124)-(IF(AND('Debt Setup'!$H$10&lt;&gt;"",'Debt Setup'!$H$10&lt;'Debt Setup'!$H$10),MAX(0,I123+F124-G124),0)+IF(AND('Debt Setup'!$H$11&lt;&gt;"",'Debt Setup'!$H$11&lt;'Debt Setup'!$H$10),MAX(0,M123+J124-K124),0)+IF(AND('Debt Setup'!$H$12&lt;&gt;"",'Debt Setup'!$H$12&lt;'Debt Setup'!$H$10),MAX(0,Q123+N124-O124),0)+IF(AND('Debt Setup'!$H$13&lt;&gt;"",'Debt Setup'!$H$13&lt;'Debt Setup'!$H$10),MAX(0,U123+R124-S124),0)+IF(AND('Debt Setup'!$H$14&lt;&gt;"",'Debt Setup'!$H$14&lt;'Debt Setup'!$H$10),MAX(0,Y123+V124-W124),0)+IF(AND('Debt Setup'!$H$15&lt;&gt;"",'Debt Setup'!$H$15&lt;'Debt Setup'!$H$10),MAX(0,AC123+Z124-AA124),0)+IF(AND('Debt Setup'!$H$16&lt;&gt;"",'Debt Setup'!$H$16&lt;'Debt Setup'!$H$10),MAX(0,AG123+AD124-AE124),0)+IF(AND('Debt Setup'!$H$17&lt;&gt;"",'Debt Setup'!$H$17&lt;'Debt Setup'!$H$10),MAX(0,AK123+AH124-AI124),0)+IF(AND('Debt Setup'!$H$18&lt;&gt;"",'Debt Setup'!$H$18&lt;'Debt Setup'!$H$10),MAX(0,AO123+AL124-AM124),0)+IF(AND('Debt Setup'!$H$19&lt;&gt;"",'Debt Setup'!$H$19&lt;'Debt Setup'!$H$10),MAX(0,AS123+AP124-AQ124),0)+IF(AND('Debt Setup'!$H$20&lt;&gt;"",'Debt Setup'!$H$20&lt;'Debt Setup'!$H$10),MAX(0,AW123+AT124-AU124),0)+IF(AND('Debt Setup'!$H$21&lt;&gt;"",'Debt Setup'!$H$21&lt;'Debt Setup'!$H$10),MAX(0,BA123+AX124-AY124),0))))))</x:f>
      </x:c>
      <x:c r="I124" s="54" t="str">
        <x:f>IF('Debt Setup'!$F$3=0,"",MAX(0,I123+F124-G124-H124))</x:f>
      </x:c>
      <x:c r="J124" s="54" t="str">
        <x:f>IF('Debt Setup'!$F$3=0,"",IF(M123&lt;=0,0,M123*'Debt Setup'!$D$11/100/12))</x:f>
      </x:c>
      <x:c r="K124" s="54" t="str">
        <x:f>IF('Debt Setup'!$F$3=0,"",IF('Debt Setup'!$H$11="",0,MIN('Debt Setup'!$E$11,MAX(0,M123+J124))))</x:f>
      </x:c>
      <x:c r="L124" s="54" t="str">
        <x:f>IF('Debt Setup'!$F$3=0,"",IF('Debt Setup'!$H$11="",0,MIN(MAX(0,M123+J124-K124),MAX(0,'Debt Setup'!$F$5-(G124+K124+O124+S124+W124+AA124+AE124+AI124+AM124+AQ124+AU124+AY124)-(IF(AND('Debt Setup'!$H$10&lt;&gt;"",'Debt Setup'!$H$10&lt;'Debt Setup'!$H$11),MAX(0,I123+F124-G124),0)+IF(AND('Debt Setup'!$H$11&lt;&gt;"",'Debt Setup'!$H$11&lt;'Debt Setup'!$H$11),MAX(0,M123+J124-K124),0)+IF(AND('Debt Setup'!$H$12&lt;&gt;"",'Debt Setup'!$H$12&lt;'Debt Setup'!$H$11),MAX(0,Q123+N124-O124),0)+IF(AND('Debt Setup'!$H$13&lt;&gt;"",'Debt Setup'!$H$13&lt;'Debt Setup'!$H$11),MAX(0,U123+R124-S124),0)+IF(AND('Debt Setup'!$H$14&lt;&gt;"",'Debt Setup'!$H$14&lt;'Debt Setup'!$H$11),MAX(0,Y123+V124-W124),0)+IF(AND('Debt Setup'!$H$15&lt;&gt;"",'Debt Setup'!$H$15&lt;'Debt Setup'!$H$11),MAX(0,AC123+Z124-AA124),0)+IF(AND('Debt Setup'!$H$16&lt;&gt;"",'Debt Setup'!$H$16&lt;'Debt Setup'!$H$11),MAX(0,AG123+AD124-AE124),0)+IF(AND('Debt Setup'!$H$17&lt;&gt;"",'Debt Setup'!$H$17&lt;'Debt Setup'!$H$11),MAX(0,AK123+AH124-AI124),0)+IF(AND('Debt Setup'!$H$18&lt;&gt;"",'Debt Setup'!$H$18&lt;'Debt Setup'!$H$11),MAX(0,AO123+AL124-AM124),0)+IF(AND('Debt Setup'!$H$19&lt;&gt;"",'Debt Setup'!$H$19&lt;'Debt Setup'!$H$11),MAX(0,AS123+AP124-AQ124),0)+IF(AND('Debt Setup'!$H$20&lt;&gt;"",'Debt Setup'!$H$20&lt;'Debt Setup'!$H$11),MAX(0,AW123+AT124-AU124),0)+IF(AND('Debt Setup'!$H$21&lt;&gt;"",'Debt Setup'!$H$21&lt;'Debt Setup'!$H$11),MAX(0,BA123+AX124-AY124),0))))))</x:f>
      </x:c>
      <x:c r="M124" s="54" t="str">
        <x:f>IF('Debt Setup'!$F$3=0,"",MAX(0,M123+J124-K124-L124))</x:f>
      </x:c>
      <x:c r="N124" s="54" t="str">
        <x:f>IF('Debt Setup'!$F$3=0,"",IF(Q123&lt;=0,0,Q123*'Debt Setup'!$D$12/100/12))</x:f>
      </x:c>
      <x:c r="O124" s="54" t="str">
        <x:f>IF('Debt Setup'!$F$3=0,"",IF('Debt Setup'!$H$12="",0,MIN('Debt Setup'!$E$12,MAX(0,Q123+N124))))</x:f>
      </x:c>
      <x:c r="P124" s="54" t="str">
        <x:f>IF('Debt Setup'!$F$3=0,"",IF('Debt Setup'!$H$12="",0,MIN(MAX(0,Q123+N124-O124),MAX(0,'Debt Setup'!$F$5-(G124+K124+O124+S124+W124+AA124+AE124+AI124+AM124+AQ124+AU124+AY124)-(IF(AND('Debt Setup'!$H$10&lt;&gt;"",'Debt Setup'!$H$10&lt;'Debt Setup'!$H$12),MAX(0,I123+F124-G124),0)+IF(AND('Debt Setup'!$H$11&lt;&gt;"",'Debt Setup'!$H$11&lt;'Debt Setup'!$H$12),MAX(0,M123+J124-K124),0)+IF(AND('Debt Setup'!$H$12&lt;&gt;"",'Debt Setup'!$H$12&lt;'Debt Setup'!$H$12),MAX(0,Q123+N124-O124),0)+IF(AND('Debt Setup'!$H$13&lt;&gt;"",'Debt Setup'!$H$13&lt;'Debt Setup'!$H$12),MAX(0,U123+R124-S124),0)+IF(AND('Debt Setup'!$H$14&lt;&gt;"",'Debt Setup'!$H$14&lt;'Debt Setup'!$H$12),MAX(0,Y123+V124-W124),0)+IF(AND('Debt Setup'!$H$15&lt;&gt;"",'Debt Setup'!$H$15&lt;'Debt Setup'!$H$12),MAX(0,AC123+Z124-AA124),0)+IF(AND('Debt Setup'!$H$16&lt;&gt;"",'Debt Setup'!$H$16&lt;'Debt Setup'!$H$12),MAX(0,AG123+AD124-AE124),0)+IF(AND('Debt Setup'!$H$17&lt;&gt;"",'Debt Setup'!$H$17&lt;'Debt Setup'!$H$12),MAX(0,AK123+AH124-AI124),0)+IF(AND('Debt Setup'!$H$18&lt;&gt;"",'Debt Setup'!$H$18&lt;'Debt Setup'!$H$12),MAX(0,AO123+AL124-AM124),0)+IF(AND('Debt Setup'!$H$19&lt;&gt;"",'Debt Setup'!$H$19&lt;'Debt Setup'!$H$12),MAX(0,AS123+AP124-AQ124),0)+IF(AND('Debt Setup'!$H$20&lt;&gt;"",'Debt Setup'!$H$20&lt;'Debt Setup'!$H$12),MAX(0,AW123+AT124-AU124),0)+IF(AND('Debt Setup'!$H$21&lt;&gt;"",'Debt Setup'!$H$21&lt;'Debt Setup'!$H$12),MAX(0,BA123+AX124-AY124),0))))))</x:f>
      </x:c>
      <x:c r="Q124" s="54" t="str">
        <x:f>IF('Debt Setup'!$F$3=0,"",MAX(0,Q123+N124-O124-P124))</x:f>
      </x:c>
      <x:c r="R124" s="54" t="str">
        <x:f>IF('Debt Setup'!$F$3=0,"",IF(U123&lt;=0,0,U123*'Debt Setup'!$D$13/100/12))</x:f>
      </x:c>
      <x:c r="S124" s="54" t="str">
        <x:f>IF('Debt Setup'!$F$3=0,"",IF('Debt Setup'!$H$13="",0,MIN('Debt Setup'!$E$13,MAX(0,U123+R124))))</x:f>
      </x:c>
      <x:c r="T124" s="54" t="str">
        <x:f>IF('Debt Setup'!$F$3=0,"",IF('Debt Setup'!$H$13="",0,MIN(MAX(0,U123+R124-S124),MAX(0,'Debt Setup'!$F$5-(G124+K124+O124+S124+W124+AA124+AE124+AI124+AM124+AQ124+AU124+AY124)-(IF(AND('Debt Setup'!$H$10&lt;&gt;"",'Debt Setup'!$H$10&lt;'Debt Setup'!$H$13),MAX(0,I123+F124-G124),0)+IF(AND('Debt Setup'!$H$11&lt;&gt;"",'Debt Setup'!$H$11&lt;'Debt Setup'!$H$13),MAX(0,M123+J124-K124),0)+IF(AND('Debt Setup'!$H$12&lt;&gt;"",'Debt Setup'!$H$12&lt;'Debt Setup'!$H$13),MAX(0,Q123+N124-O124),0)+IF(AND('Debt Setup'!$H$13&lt;&gt;"",'Debt Setup'!$H$13&lt;'Debt Setup'!$H$13),MAX(0,U123+R124-S124),0)+IF(AND('Debt Setup'!$H$14&lt;&gt;"",'Debt Setup'!$H$14&lt;'Debt Setup'!$H$13),MAX(0,Y123+V124-W124),0)+IF(AND('Debt Setup'!$H$15&lt;&gt;"",'Debt Setup'!$H$15&lt;'Debt Setup'!$H$13),MAX(0,AC123+Z124-AA124),0)+IF(AND('Debt Setup'!$H$16&lt;&gt;"",'Debt Setup'!$H$16&lt;'Debt Setup'!$H$13),MAX(0,AG123+AD124-AE124),0)+IF(AND('Debt Setup'!$H$17&lt;&gt;"",'Debt Setup'!$H$17&lt;'Debt Setup'!$H$13),MAX(0,AK123+AH124-AI124),0)+IF(AND('Debt Setup'!$H$18&lt;&gt;"",'Debt Setup'!$H$18&lt;'Debt Setup'!$H$13),MAX(0,AO123+AL124-AM124),0)+IF(AND('Debt Setup'!$H$19&lt;&gt;"",'Debt Setup'!$H$19&lt;'Debt Setup'!$H$13),MAX(0,AS123+AP124-AQ124),0)+IF(AND('Debt Setup'!$H$20&lt;&gt;"",'Debt Setup'!$H$20&lt;'Debt Setup'!$H$13),MAX(0,AW123+AT124-AU124),0)+IF(AND('Debt Setup'!$H$21&lt;&gt;"",'Debt Setup'!$H$21&lt;'Debt Setup'!$H$13),MAX(0,BA123+AX124-AY124),0))))))</x:f>
      </x:c>
      <x:c r="U124" s="54" t="str">
        <x:f>IF('Debt Setup'!$F$3=0,"",MAX(0,U123+R124-S124-T124))</x:f>
      </x:c>
      <x:c r="V124" s="54" t="str">
        <x:f>IF('Debt Setup'!$F$3=0,"",IF(Y123&lt;=0,0,Y123*'Debt Setup'!$D$14/100/12))</x:f>
      </x:c>
      <x:c r="W124" s="54" t="str">
        <x:f>IF('Debt Setup'!$F$3=0,"",IF('Debt Setup'!$H$14="",0,MIN('Debt Setup'!$E$14,MAX(0,Y123+V124))))</x:f>
      </x:c>
      <x:c r="X124" s="54" t="str">
        <x:f>IF('Debt Setup'!$F$3=0,"",IF('Debt Setup'!$H$14="",0,MIN(MAX(0,Y123+V124-W124),MAX(0,'Debt Setup'!$F$5-(G124+K124+O124+S124+W124+AA124+AE124+AI124+AM124+AQ124+AU124+AY124)-(IF(AND('Debt Setup'!$H$10&lt;&gt;"",'Debt Setup'!$H$10&lt;'Debt Setup'!$H$14),MAX(0,I123+F124-G124),0)+IF(AND('Debt Setup'!$H$11&lt;&gt;"",'Debt Setup'!$H$11&lt;'Debt Setup'!$H$14),MAX(0,M123+J124-K124),0)+IF(AND('Debt Setup'!$H$12&lt;&gt;"",'Debt Setup'!$H$12&lt;'Debt Setup'!$H$14),MAX(0,Q123+N124-O124),0)+IF(AND('Debt Setup'!$H$13&lt;&gt;"",'Debt Setup'!$H$13&lt;'Debt Setup'!$H$14),MAX(0,U123+R124-S124),0)+IF(AND('Debt Setup'!$H$14&lt;&gt;"",'Debt Setup'!$H$14&lt;'Debt Setup'!$H$14),MAX(0,Y123+V124-W124),0)+IF(AND('Debt Setup'!$H$15&lt;&gt;"",'Debt Setup'!$H$15&lt;'Debt Setup'!$H$14),MAX(0,AC123+Z124-AA124),0)+IF(AND('Debt Setup'!$H$16&lt;&gt;"",'Debt Setup'!$H$16&lt;'Debt Setup'!$H$14),MAX(0,AG123+AD124-AE124),0)+IF(AND('Debt Setup'!$H$17&lt;&gt;"",'Debt Setup'!$H$17&lt;'Debt Setup'!$H$14),MAX(0,AK123+AH124-AI124),0)+IF(AND('Debt Setup'!$H$18&lt;&gt;"",'Debt Setup'!$H$18&lt;'Debt Setup'!$H$14),MAX(0,AO123+AL124-AM124),0)+IF(AND('Debt Setup'!$H$19&lt;&gt;"",'Debt Setup'!$H$19&lt;'Debt Setup'!$H$14),MAX(0,AS123+AP124-AQ124),0)+IF(AND('Debt Setup'!$H$20&lt;&gt;"",'Debt Setup'!$H$20&lt;'Debt Setup'!$H$14),MAX(0,AW123+AT124-AU124),0)+IF(AND('Debt Setup'!$H$21&lt;&gt;"",'Debt Setup'!$H$21&lt;'Debt Setup'!$H$14),MAX(0,BA123+AX124-AY124),0))))))</x:f>
      </x:c>
      <x:c r="Y124" s="54" t="str">
        <x:f>IF('Debt Setup'!$F$3=0,"",MAX(0,Y123+V124-W124-X124))</x:f>
      </x:c>
      <x:c r="Z124" s="54" t="str">
        <x:f>IF('Debt Setup'!$F$3=0,"",IF(AC123&lt;=0,0,AC123*'Debt Setup'!$D$15/100/12))</x:f>
      </x:c>
      <x:c r="AA124" s="54" t="str">
        <x:f>IF('Debt Setup'!$F$3=0,"",IF('Debt Setup'!$H$15="",0,MIN('Debt Setup'!$E$15,MAX(0,AC123+Z124))))</x:f>
      </x:c>
      <x:c r="AB124" s="54" t="str">
        <x:f>IF('Debt Setup'!$F$3=0,"",IF('Debt Setup'!$H$15="",0,MIN(MAX(0,AC123+Z124-AA124),MAX(0,'Debt Setup'!$F$5-(G124+K124+O124+S124+W124+AA124+AE124+AI124+AM124+AQ124+AU124+AY124)-(IF(AND('Debt Setup'!$H$10&lt;&gt;"",'Debt Setup'!$H$10&lt;'Debt Setup'!$H$15),MAX(0,I123+F124-G124),0)+IF(AND('Debt Setup'!$H$11&lt;&gt;"",'Debt Setup'!$H$11&lt;'Debt Setup'!$H$15),MAX(0,M123+J124-K124),0)+IF(AND('Debt Setup'!$H$12&lt;&gt;"",'Debt Setup'!$H$12&lt;'Debt Setup'!$H$15),MAX(0,Q123+N124-O124),0)+IF(AND('Debt Setup'!$H$13&lt;&gt;"",'Debt Setup'!$H$13&lt;'Debt Setup'!$H$15),MAX(0,U123+R124-S124),0)+IF(AND('Debt Setup'!$H$14&lt;&gt;"",'Debt Setup'!$H$14&lt;'Debt Setup'!$H$15),MAX(0,Y123+V124-W124),0)+IF(AND('Debt Setup'!$H$15&lt;&gt;"",'Debt Setup'!$H$15&lt;'Debt Setup'!$H$15),MAX(0,AC123+Z124-AA124),0)+IF(AND('Debt Setup'!$H$16&lt;&gt;"",'Debt Setup'!$H$16&lt;'Debt Setup'!$H$15),MAX(0,AG123+AD124-AE124),0)+IF(AND('Debt Setup'!$H$17&lt;&gt;"",'Debt Setup'!$H$17&lt;'Debt Setup'!$H$15),MAX(0,AK123+AH124-AI124),0)+IF(AND('Debt Setup'!$H$18&lt;&gt;"",'Debt Setup'!$H$18&lt;'Debt Setup'!$H$15),MAX(0,AO123+AL124-AM124),0)+IF(AND('Debt Setup'!$H$19&lt;&gt;"",'Debt Setup'!$H$19&lt;'Debt Setup'!$H$15),MAX(0,AS123+AP124-AQ124),0)+IF(AND('Debt Setup'!$H$20&lt;&gt;"",'Debt Setup'!$H$20&lt;'Debt Setup'!$H$15),MAX(0,AW123+AT124-AU124),0)+IF(AND('Debt Setup'!$H$21&lt;&gt;"",'Debt Setup'!$H$21&lt;'Debt Setup'!$H$15),MAX(0,BA123+AX124-AY124),0))))))</x:f>
      </x:c>
      <x:c r="AC124" s="54" t="str">
        <x:f>IF('Debt Setup'!$F$3=0,"",MAX(0,AC123+Z124-AA124-AB124))</x:f>
      </x:c>
      <x:c r="AD124" s="54" t="str">
        <x:f>IF('Debt Setup'!$F$3=0,"",IF(AG123&lt;=0,0,AG123*'Debt Setup'!$D$16/100/12))</x:f>
      </x:c>
      <x:c r="AE124" s="54" t="str">
        <x:f>IF('Debt Setup'!$F$3=0,"",IF('Debt Setup'!$H$16="",0,MIN('Debt Setup'!$E$16,MAX(0,AG123+AD124))))</x:f>
      </x:c>
      <x:c r="AF124" s="54" t="str">
        <x:f>IF('Debt Setup'!$F$3=0,"",IF('Debt Setup'!$H$16="",0,MIN(MAX(0,AG123+AD124-AE124),MAX(0,'Debt Setup'!$F$5-(G124+K124+O124+S124+W124+AA124+AE124+AI124+AM124+AQ124+AU124+AY124)-(IF(AND('Debt Setup'!$H$10&lt;&gt;"",'Debt Setup'!$H$10&lt;'Debt Setup'!$H$16),MAX(0,I123+F124-G124),0)+IF(AND('Debt Setup'!$H$11&lt;&gt;"",'Debt Setup'!$H$11&lt;'Debt Setup'!$H$16),MAX(0,M123+J124-K124),0)+IF(AND('Debt Setup'!$H$12&lt;&gt;"",'Debt Setup'!$H$12&lt;'Debt Setup'!$H$16),MAX(0,Q123+N124-O124),0)+IF(AND('Debt Setup'!$H$13&lt;&gt;"",'Debt Setup'!$H$13&lt;'Debt Setup'!$H$16),MAX(0,U123+R124-S124),0)+IF(AND('Debt Setup'!$H$14&lt;&gt;"",'Debt Setup'!$H$14&lt;'Debt Setup'!$H$16),MAX(0,Y123+V124-W124),0)+IF(AND('Debt Setup'!$H$15&lt;&gt;"",'Debt Setup'!$H$15&lt;'Debt Setup'!$H$16),MAX(0,AC123+Z124-AA124),0)+IF(AND('Debt Setup'!$H$16&lt;&gt;"",'Debt Setup'!$H$16&lt;'Debt Setup'!$H$16),MAX(0,AG123+AD124-AE124),0)+IF(AND('Debt Setup'!$H$17&lt;&gt;"",'Debt Setup'!$H$17&lt;'Debt Setup'!$H$16),MAX(0,AK123+AH124-AI124),0)+IF(AND('Debt Setup'!$H$18&lt;&gt;"",'Debt Setup'!$H$18&lt;'Debt Setup'!$H$16),MAX(0,AO123+AL124-AM124),0)+IF(AND('Debt Setup'!$H$19&lt;&gt;"",'Debt Setup'!$H$19&lt;'Debt Setup'!$H$16),MAX(0,AS123+AP124-AQ124),0)+IF(AND('Debt Setup'!$H$20&lt;&gt;"",'Debt Setup'!$H$20&lt;'Debt Setup'!$H$16),MAX(0,AW123+AT124-AU124),0)+IF(AND('Debt Setup'!$H$21&lt;&gt;"",'Debt Setup'!$H$21&lt;'Debt Setup'!$H$16),MAX(0,BA123+AX124-AY124),0))))))</x:f>
      </x:c>
      <x:c r="AG124" s="54" t="str">
        <x:f>IF('Debt Setup'!$F$3=0,"",MAX(0,AG123+AD124-AE124-AF124))</x:f>
      </x:c>
      <x:c r="AH124" s="54" t="str">
        <x:f>IF('Debt Setup'!$F$3=0,"",IF(AK123&lt;=0,0,AK123*'Debt Setup'!$D$17/100/12))</x:f>
      </x:c>
      <x:c r="AI124" s="54" t="str">
        <x:f>IF('Debt Setup'!$F$3=0,"",IF('Debt Setup'!$H$17="",0,MIN('Debt Setup'!$E$17,MAX(0,AK123+AH124))))</x:f>
      </x:c>
      <x:c r="AJ124" s="54" t="str">
        <x:f>IF('Debt Setup'!$F$3=0,"",IF('Debt Setup'!$H$17="",0,MIN(MAX(0,AK123+AH124-AI124),MAX(0,'Debt Setup'!$F$5-(G124+K124+O124+S124+W124+AA124+AE124+AI124+AM124+AQ124+AU124+AY124)-(IF(AND('Debt Setup'!$H$10&lt;&gt;"",'Debt Setup'!$H$10&lt;'Debt Setup'!$H$17),MAX(0,I123+F124-G124),0)+IF(AND('Debt Setup'!$H$11&lt;&gt;"",'Debt Setup'!$H$11&lt;'Debt Setup'!$H$17),MAX(0,M123+J124-K124),0)+IF(AND('Debt Setup'!$H$12&lt;&gt;"",'Debt Setup'!$H$12&lt;'Debt Setup'!$H$17),MAX(0,Q123+N124-O124),0)+IF(AND('Debt Setup'!$H$13&lt;&gt;"",'Debt Setup'!$H$13&lt;'Debt Setup'!$H$17),MAX(0,U123+R124-S124),0)+IF(AND('Debt Setup'!$H$14&lt;&gt;"",'Debt Setup'!$H$14&lt;'Debt Setup'!$H$17),MAX(0,Y123+V124-W124),0)+IF(AND('Debt Setup'!$H$15&lt;&gt;"",'Debt Setup'!$H$15&lt;'Debt Setup'!$H$17),MAX(0,AC123+Z124-AA124),0)+IF(AND('Debt Setup'!$H$16&lt;&gt;"",'Debt Setup'!$H$16&lt;'Debt Setup'!$H$17),MAX(0,AG123+AD124-AE124),0)+IF(AND('Debt Setup'!$H$17&lt;&gt;"",'Debt Setup'!$H$17&lt;'Debt Setup'!$H$17),MAX(0,AK123+AH124-AI124),0)+IF(AND('Debt Setup'!$H$18&lt;&gt;"",'Debt Setup'!$H$18&lt;'Debt Setup'!$H$17),MAX(0,AO123+AL124-AM124),0)+IF(AND('Debt Setup'!$H$19&lt;&gt;"",'Debt Setup'!$H$19&lt;'Debt Setup'!$H$17),MAX(0,AS123+AP124-AQ124),0)+IF(AND('Debt Setup'!$H$20&lt;&gt;"",'Debt Setup'!$H$20&lt;'Debt Setup'!$H$17),MAX(0,AW123+AT124-AU124),0)+IF(AND('Debt Setup'!$H$21&lt;&gt;"",'Debt Setup'!$H$21&lt;'Debt Setup'!$H$17),MAX(0,BA123+AX124-AY124),0))))))</x:f>
      </x:c>
      <x:c r="AK124" s="54" t="str">
        <x:f>IF('Debt Setup'!$F$3=0,"",MAX(0,AK123+AH124-AI124-AJ124))</x:f>
      </x:c>
      <x:c r="AL124" s="54" t="str">
        <x:f>IF('Debt Setup'!$F$3=0,"",IF(AO123&lt;=0,0,AO123*'Debt Setup'!$D$18/100/12))</x:f>
      </x:c>
      <x:c r="AM124" s="54" t="str">
        <x:f>IF('Debt Setup'!$F$3=0,"",IF('Debt Setup'!$H$18="",0,MIN('Debt Setup'!$E$18,MAX(0,AO123+AL124))))</x:f>
      </x:c>
      <x:c r="AN124" s="54" t="str">
        <x:f>IF('Debt Setup'!$F$3=0,"",IF('Debt Setup'!$H$18="",0,MIN(MAX(0,AO123+AL124-AM124),MAX(0,'Debt Setup'!$F$5-(G124+K124+O124+S124+W124+AA124+AE124+AI124+AM124+AQ124+AU124+AY124)-(IF(AND('Debt Setup'!$H$10&lt;&gt;"",'Debt Setup'!$H$10&lt;'Debt Setup'!$H$18),MAX(0,I123+F124-G124),0)+IF(AND('Debt Setup'!$H$11&lt;&gt;"",'Debt Setup'!$H$11&lt;'Debt Setup'!$H$18),MAX(0,M123+J124-K124),0)+IF(AND('Debt Setup'!$H$12&lt;&gt;"",'Debt Setup'!$H$12&lt;'Debt Setup'!$H$18),MAX(0,Q123+N124-O124),0)+IF(AND('Debt Setup'!$H$13&lt;&gt;"",'Debt Setup'!$H$13&lt;'Debt Setup'!$H$18),MAX(0,U123+R124-S124),0)+IF(AND('Debt Setup'!$H$14&lt;&gt;"",'Debt Setup'!$H$14&lt;'Debt Setup'!$H$18),MAX(0,Y123+V124-W124),0)+IF(AND('Debt Setup'!$H$15&lt;&gt;"",'Debt Setup'!$H$15&lt;'Debt Setup'!$H$18),MAX(0,AC123+Z124-AA124),0)+IF(AND('Debt Setup'!$H$16&lt;&gt;"",'Debt Setup'!$H$16&lt;'Debt Setup'!$H$18),MAX(0,AG123+AD124-AE124),0)+IF(AND('Debt Setup'!$H$17&lt;&gt;"",'Debt Setup'!$H$17&lt;'Debt Setup'!$H$18),MAX(0,AK123+AH124-AI124),0)+IF(AND('Debt Setup'!$H$18&lt;&gt;"",'Debt Setup'!$H$18&lt;'Debt Setup'!$H$18),MAX(0,AO123+AL124-AM124),0)+IF(AND('Debt Setup'!$H$19&lt;&gt;"",'Debt Setup'!$H$19&lt;'Debt Setup'!$H$18),MAX(0,AS123+AP124-AQ124),0)+IF(AND('Debt Setup'!$H$20&lt;&gt;"",'Debt Setup'!$H$20&lt;'Debt Setup'!$H$18),MAX(0,AW123+AT124-AU124),0)+IF(AND('Debt Setup'!$H$21&lt;&gt;"",'Debt Setup'!$H$21&lt;'Debt Setup'!$H$18),MAX(0,BA123+AX124-AY124),0))))))</x:f>
      </x:c>
      <x:c r="AO124" s="54" t="str">
        <x:f>IF('Debt Setup'!$F$3=0,"",MAX(0,AO123+AL124-AM124-AN124))</x:f>
      </x:c>
      <x:c r="AP124" s="54" t="str">
        <x:f>IF('Debt Setup'!$F$3=0,"",IF(AS123&lt;=0,0,AS123*'Debt Setup'!$D$19/100/12))</x:f>
      </x:c>
      <x:c r="AQ124" s="54" t="str">
        <x:f>IF('Debt Setup'!$F$3=0,"",IF('Debt Setup'!$H$19="",0,MIN('Debt Setup'!$E$19,MAX(0,AS123+AP124))))</x:f>
      </x:c>
      <x:c r="AR124" s="54" t="str">
        <x:f>IF('Debt Setup'!$F$3=0,"",IF('Debt Setup'!$H$19="",0,MIN(MAX(0,AS123+AP124-AQ124),MAX(0,'Debt Setup'!$F$5-(G124+K124+O124+S124+W124+AA124+AE124+AI124+AM124+AQ124+AU124+AY124)-(IF(AND('Debt Setup'!$H$10&lt;&gt;"",'Debt Setup'!$H$10&lt;'Debt Setup'!$H$19),MAX(0,I123+F124-G124),0)+IF(AND('Debt Setup'!$H$11&lt;&gt;"",'Debt Setup'!$H$11&lt;'Debt Setup'!$H$19),MAX(0,M123+J124-K124),0)+IF(AND('Debt Setup'!$H$12&lt;&gt;"",'Debt Setup'!$H$12&lt;'Debt Setup'!$H$19),MAX(0,Q123+N124-O124),0)+IF(AND('Debt Setup'!$H$13&lt;&gt;"",'Debt Setup'!$H$13&lt;'Debt Setup'!$H$19),MAX(0,U123+R124-S124),0)+IF(AND('Debt Setup'!$H$14&lt;&gt;"",'Debt Setup'!$H$14&lt;'Debt Setup'!$H$19),MAX(0,Y123+V124-W124),0)+IF(AND('Debt Setup'!$H$15&lt;&gt;"",'Debt Setup'!$H$15&lt;'Debt Setup'!$H$19),MAX(0,AC123+Z124-AA124),0)+IF(AND('Debt Setup'!$H$16&lt;&gt;"",'Debt Setup'!$H$16&lt;'Debt Setup'!$H$19),MAX(0,AG123+AD124-AE124),0)+IF(AND('Debt Setup'!$H$17&lt;&gt;"",'Debt Setup'!$H$17&lt;'Debt Setup'!$H$19),MAX(0,AK123+AH124-AI124),0)+IF(AND('Debt Setup'!$H$18&lt;&gt;"",'Debt Setup'!$H$18&lt;'Debt Setup'!$H$19),MAX(0,AO123+AL124-AM124),0)+IF(AND('Debt Setup'!$H$19&lt;&gt;"",'Debt Setup'!$H$19&lt;'Debt Setup'!$H$19),MAX(0,AS123+AP124-AQ124),0)+IF(AND('Debt Setup'!$H$20&lt;&gt;"",'Debt Setup'!$H$20&lt;'Debt Setup'!$H$19),MAX(0,AW123+AT124-AU124),0)+IF(AND('Debt Setup'!$H$21&lt;&gt;"",'Debt Setup'!$H$21&lt;'Debt Setup'!$H$19),MAX(0,BA123+AX124-AY124),0))))))</x:f>
      </x:c>
      <x:c r="AS124" s="54" t="str">
        <x:f>IF('Debt Setup'!$F$3=0,"",MAX(0,AS123+AP124-AQ124-AR124))</x:f>
      </x:c>
      <x:c r="AT124" s="54" t="str">
        <x:f>IF('Debt Setup'!$F$3=0,"",IF(AW123&lt;=0,0,AW123*'Debt Setup'!$D$20/100/12))</x:f>
      </x:c>
      <x:c r="AU124" s="54" t="str">
        <x:f>IF('Debt Setup'!$F$3=0,"",IF('Debt Setup'!$H$20="",0,MIN('Debt Setup'!$E$20,MAX(0,AW123+AT124))))</x:f>
      </x:c>
      <x:c r="AV124" s="54" t="str">
        <x:f>IF('Debt Setup'!$F$3=0,"",IF('Debt Setup'!$H$20="",0,MIN(MAX(0,AW123+AT124-AU124),MAX(0,'Debt Setup'!$F$5-(G124+K124+O124+S124+W124+AA124+AE124+AI124+AM124+AQ124+AU124+AY124)-(IF(AND('Debt Setup'!$H$10&lt;&gt;"",'Debt Setup'!$H$10&lt;'Debt Setup'!$H$20),MAX(0,I123+F124-G124),0)+IF(AND('Debt Setup'!$H$11&lt;&gt;"",'Debt Setup'!$H$11&lt;'Debt Setup'!$H$20),MAX(0,M123+J124-K124),0)+IF(AND('Debt Setup'!$H$12&lt;&gt;"",'Debt Setup'!$H$12&lt;'Debt Setup'!$H$20),MAX(0,Q123+N124-O124),0)+IF(AND('Debt Setup'!$H$13&lt;&gt;"",'Debt Setup'!$H$13&lt;'Debt Setup'!$H$20),MAX(0,U123+R124-S124),0)+IF(AND('Debt Setup'!$H$14&lt;&gt;"",'Debt Setup'!$H$14&lt;'Debt Setup'!$H$20),MAX(0,Y123+V124-W124),0)+IF(AND('Debt Setup'!$H$15&lt;&gt;"",'Debt Setup'!$H$15&lt;'Debt Setup'!$H$20),MAX(0,AC123+Z124-AA124),0)+IF(AND('Debt Setup'!$H$16&lt;&gt;"",'Debt Setup'!$H$16&lt;'Debt Setup'!$H$20),MAX(0,AG123+AD124-AE124),0)+IF(AND('Debt Setup'!$H$17&lt;&gt;"",'Debt Setup'!$H$17&lt;'Debt Setup'!$H$20),MAX(0,AK123+AH124-AI124),0)+IF(AND('Debt Setup'!$H$18&lt;&gt;"",'Debt Setup'!$H$18&lt;'Debt Setup'!$H$20),MAX(0,AO123+AL124-AM124),0)+IF(AND('Debt Setup'!$H$19&lt;&gt;"",'Debt Setup'!$H$19&lt;'Debt Setup'!$H$20),MAX(0,AS123+AP124-AQ124),0)+IF(AND('Debt Setup'!$H$20&lt;&gt;"",'Debt Setup'!$H$20&lt;'Debt Setup'!$H$20),MAX(0,AW123+AT124-AU124),0)+IF(AND('Debt Setup'!$H$21&lt;&gt;"",'Debt Setup'!$H$21&lt;'Debt Setup'!$H$20),MAX(0,BA123+AX124-AY124),0))))))</x:f>
      </x:c>
      <x:c r="AW124" s="54" t="str">
        <x:f>IF('Debt Setup'!$F$3=0,"",MAX(0,AW123+AT124-AU124-AV124))</x:f>
      </x:c>
      <x:c r="AX124" s="54" t="str">
        <x:f>IF('Debt Setup'!$F$3=0,"",IF(BA123&lt;=0,0,BA123*'Debt Setup'!$D$21/100/12))</x:f>
      </x:c>
      <x:c r="AY124" s="54" t="str">
        <x:f>IF('Debt Setup'!$F$3=0,"",IF('Debt Setup'!$H$21="",0,MIN('Debt Setup'!$E$21,MAX(0,BA123+AX124))))</x:f>
      </x:c>
      <x:c r="AZ124" s="54" t="str">
        <x:f>IF('Debt Setup'!$F$3=0,"",IF('Debt Setup'!$H$21="",0,MIN(MAX(0,BA123+AX124-AY124),MAX(0,'Debt Setup'!$F$5-(G124+K124+O124+S124+W124+AA124+AE124+AI124+AM124+AQ124+AU124+AY124)-(IF(AND('Debt Setup'!$H$10&lt;&gt;"",'Debt Setup'!$H$10&lt;'Debt Setup'!$H$21),MAX(0,I123+F124-G124),0)+IF(AND('Debt Setup'!$H$11&lt;&gt;"",'Debt Setup'!$H$11&lt;'Debt Setup'!$H$21),MAX(0,M123+J124-K124),0)+IF(AND('Debt Setup'!$H$12&lt;&gt;"",'Debt Setup'!$H$12&lt;'Debt Setup'!$H$21),MAX(0,Q123+N124-O124),0)+IF(AND('Debt Setup'!$H$13&lt;&gt;"",'Debt Setup'!$H$13&lt;'Debt Setup'!$H$21),MAX(0,U123+R124-S124),0)+IF(AND('Debt Setup'!$H$14&lt;&gt;"",'Debt Setup'!$H$14&lt;'Debt Setup'!$H$21),MAX(0,Y123+V124-W124),0)+IF(AND('Debt Setup'!$H$15&lt;&gt;"",'Debt Setup'!$H$15&lt;'Debt Setup'!$H$21),MAX(0,AC123+Z124-AA124),0)+IF(AND('Debt Setup'!$H$16&lt;&gt;"",'Debt Setup'!$H$16&lt;'Debt Setup'!$H$21),MAX(0,AG123+AD124-AE124),0)+IF(AND('Debt Setup'!$H$17&lt;&gt;"",'Debt Setup'!$H$17&lt;'Debt Setup'!$H$21),MAX(0,AK123+AH124-AI124),0)+IF(AND('Debt Setup'!$H$18&lt;&gt;"",'Debt Setup'!$H$18&lt;'Debt Setup'!$H$21),MAX(0,AO123+AL124-AM124),0)+IF(AND('Debt Setup'!$H$19&lt;&gt;"",'Debt Setup'!$H$19&lt;'Debt Setup'!$H$21),MAX(0,AS123+AP124-AQ124),0)+IF(AND('Debt Setup'!$H$20&lt;&gt;"",'Debt Setup'!$H$20&lt;'Debt Setup'!$H$21),MAX(0,AW123+AT124-AU124),0)+IF(AND('Debt Setup'!$H$21&lt;&gt;"",'Debt Setup'!$H$21&lt;'Debt Setup'!$H$21),MAX(0,BA123+AX124-AY124),0))))))</x:f>
      </x:c>
      <x:c r="BA124" s="54" t="str">
        <x:f>IF('Debt Setup'!$F$3=0,"",MAX(0,BA123+AX124-AY124-AZ124))</x:f>
      </x:c>
    </x:row>
    <x:row r="125">
      <x:c r="A125" t="n">
        <x:v>120</x:v>
      </x:c>
      <x:c r="B125" s="86" t="str">
        <x:f>IF('Debt Setup'!$F$3=0,"",DATE(YEAR('Debt Setup'!$B$6),MONTH('Debt Setup'!$B$6)+A125-1,1))</x:f>
      </x:c>
      <x:c r="C125" s="54" t="str">
        <x:f>IF('Debt Setup'!$F$3=0,"",I125+M125+Q125+U125+Y125+AC125+AG125+AK125+AO125+AS125+AW125+BA125)</x:f>
      </x:c>
      <x:c r="D125" s="54" t="str">
        <x:f>IF('Debt Setup'!$F$3=0,"",G125+H125+K125+L125+O125+P125+S125+T125+W125+X125+AA125+AB125+AE125+AF125+AI125+AJ125+AM125+AN125+AQ125+AR125+AU125+AV125+AY125+AZ125)</x:f>
      </x:c>
      <x:c r="E125" s="54" t="str">
        <x:f>IF('Debt Setup'!$F$3=0,"",F125+J125+N125+R125+V125+Z125+AD125+AH125+AL125+AP125+AT125+AX125)</x:f>
      </x:c>
      <x:c r="F125" s="54" t="str">
        <x:f>IF('Debt Setup'!$F$3=0,"",IF(I124&lt;=0,0,I124*'Debt Setup'!$D$10/100/12))</x:f>
      </x:c>
      <x:c r="G125" s="54" t="str">
        <x:f>IF('Debt Setup'!$F$3=0,"",IF('Debt Setup'!$H$10="",0,MIN('Debt Setup'!$E$10,MAX(0,I124+F125))))</x:f>
      </x:c>
      <x:c r="H125" s="54" t="str">
        <x:f>IF('Debt Setup'!$F$3=0,"",IF('Debt Setup'!$H$10="",0,MIN(MAX(0,I124+F125-G125),MAX(0,'Debt Setup'!$F$5-(G125+K125+O125+S125+W125+AA125+AE125+AI125+AM125+AQ125+AU125+AY125)-(IF(AND('Debt Setup'!$H$10&lt;&gt;"",'Debt Setup'!$H$10&lt;'Debt Setup'!$H$10),MAX(0,I124+F125-G125),0)+IF(AND('Debt Setup'!$H$11&lt;&gt;"",'Debt Setup'!$H$11&lt;'Debt Setup'!$H$10),MAX(0,M124+J125-K125),0)+IF(AND('Debt Setup'!$H$12&lt;&gt;"",'Debt Setup'!$H$12&lt;'Debt Setup'!$H$10),MAX(0,Q124+N125-O125),0)+IF(AND('Debt Setup'!$H$13&lt;&gt;"",'Debt Setup'!$H$13&lt;'Debt Setup'!$H$10),MAX(0,U124+R125-S125),0)+IF(AND('Debt Setup'!$H$14&lt;&gt;"",'Debt Setup'!$H$14&lt;'Debt Setup'!$H$10),MAX(0,Y124+V125-W125),0)+IF(AND('Debt Setup'!$H$15&lt;&gt;"",'Debt Setup'!$H$15&lt;'Debt Setup'!$H$10),MAX(0,AC124+Z125-AA125),0)+IF(AND('Debt Setup'!$H$16&lt;&gt;"",'Debt Setup'!$H$16&lt;'Debt Setup'!$H$10),MAX(0,AG124+AD125-AE125),0)+IF(AND('Debt Setup'!$H$17&lt;&gt;"",'Debt Setup'!$H$17&lt;'Debt Setup'!$H$10),MAX(0,AK124+AH125-AI125),0)+IF(AND('Debt Setup'!$H$18&lt;&gt;"",'Debt Setup'!$H$18&lt;'Debt Setup'!$H$10),MAX(0,AO124+AL125-AM125),0)+IF(AND('Debt Setup'!$H$19&lt;&gt;"",'Debt Setup'!$H$19&lt;'Debt Setup'!$H$10),MAX(0,AS124+AP125-AQ125),0)+IF(AND('Debt Setup'!$H$20&lt;&gt;"",'Debt Setup'!$H$20&lt;'Debt Setup'!$H$10),MAX(0,AW124+AT125-AU125),0)+IF(AND('Debt Setup'!$H$21&lt;&gt;"",'Debt Setup'!$H$21&lt;'Debt Setup'!$H$10),MAX(0,BA124+AX125-AY125),0))))))</x:f>
      </x:c>
      <x:c r="I125" s="54" t="str">
        <x:f>IF('Debt Setup'!$F$3=0,"",MAX(0,I124+F125-G125-H125))</x:f>
      </x:c>
      <x:c r="J125" s="54" t="str">
        <x:f>IF('Debt Setup'!$F$3=0,"",IF(M124&lt;=0,0,M124*'Debt Setup'!$D$11/100/12))</x:f>
      </x:c>
      <x:c r="K125" s="54" t="str">
        <x:f>IF('Debt Setup'!$F$3=0,"",IF('Debt Setup'!$H$11="",0,MIN('Debt Setup'!$E$11,MAX(0,M124+J125))))</x:f>
      </x:c>
      <x:c r="L125" s="54" t="str">
        <x:f>IF('Debt Setup'!$F$3=0,"",IF('Debt Setup'!$H$11="",0,MIN(MAX(0,M124+J125-K125),MAX(0,'Debt Setup'!$F$5-(G125+K125+O125+S125+W125+AA125+AE125+AI125+AM125+AQ125+AU125+AY125)-(IF(AND('Debt Setup'!$H$10&lt;&gt;"",'Debt Setup'!$H$10&lt;'Debt Setup'!$H$11),MAX(0,I124+F125-G125),0)+IF(AND('Debt Setup'!$H$11&lt;&gt;"",'Debt Setup'!$H$11&lt;'Debt Setup'!$H$11),MAX(0,M124+J125-K125),0)+IF(AND('Debt Setup'!$H$12&lt;&gt;"",'Debt Setup'!$H$12&lt;'Debt Setup'!$H$11),MAX(0,Q124+N125-O125),0)+IF(AND('Debt Setup'!$H$13&lt;&gt;"",'Debt Setup'!$H$13&lt;'Debt Setup'!$H$11),MAX(0,U124+R125-S125),0)+IF(AND('Debt Setup'!$H$14&lt;&gt;"",'Debt Setup'!$H$14&lt;'Debt Setup'!$H$11),MAX(0,Y124+V125-W125),0)+IF(AND('Debt Setup'!$H$15&lt;&gt;"",'Debt Setup'!$H$15&lt;'Debt Setup'!$H$11),MAX(0,AC124+Z125-AA125),0)+IF(AND('Debt Setup'!$H$16&lt;&gt;"",'Debt Setup'!$H$16&lt;'Debt Setup'!$H$11),MAX(0,AG124+AD125-AE125),0)+IF(AND('Debt Setup'!$H$17&lt;&gt;"",'Debt Setup'!$H$17&lt;'Debt Setup'!$H$11),MAX(0,AK124+AH125-AI125),0)+IF(AND('Debt Setup'!$H$18&lt;&gt;"",'Debt Setup'!$H$18&lt;'Debt Setup'!$H$11),MAX(0,AO124+AL125-AM125),0)+IF(AND('Debt Setup'!$H$19&lt;&gt;"",'Debt Setup'!$H$19&lt;'Debt Setup'!$H$11),MAX(0,AS124+AP125-AQ125),0)+IF(AND('Debt Setup'!$H$20&lt;&gt;"",'Debt Setup'!$H$20&lt;'Debt Setup'!$H$11),MAX(0,AW124+AT125-AU125),0)+IF(AND('Debt Setup'!$H$21&lt;&gt;"",'Debt Setup'!$H$21&lt;'Debt Setup'!$H$11),MAX(0,BA124+AX125-AY125),0))))))</x:f>
      </x:c>
      <x:c r="M125" s="54" t="str">
        <x:f>IF('Debt Setup'!$F$3=0,"",MAX(0,M124+J125-K125-L125))</x:f>
      </x:c>
      <x:c r="N125" s="54" t="str">
        <x:f>IF('Debt Setup'!$F$3=0,"",IF(Q124&lt;=0,0,Q124*'Debt Setup'!$D$12/100/12))</x:f>
      </x:c>
      <x:c r="O125" s="54" t="str">
        <x:f>IF('Debt Setup'!$F$3=0,"",IF('Debt Setup'!$H$12="",0,MIN('Debt Setup'!$E$12,MAX(0,Q124+N125))))</x:f>
      </x:c>
      <x:c r="P125" s="54" t="str">
        <x:f>IF('Debt Setup'!$F$3=0,"",IF('Debt Setup'!$H$12="",0,MIN(MAX(0,Q124+N125-O125),MAX(0,'Debt Setup'!$F$5-(G125+K125+O125+S125+W125+AA125+AE125+AI125+AM125+AQ125+AU125+AY125)-(IF(AND('Debt Setup'!$H$10&lt;&gt;"",'Debt Setup'!$H$10&lt;'Debt Setup'!$H$12),MAX(0,I124+F125-G125),0)+IF(AND('Debt Setup'!$H$11&lt;&gt;"",'Debt Setup'!$H$11&lt;'Debt Setup'!$H$12),MAX(0,M124+J125-K125),0)+IF(AND('Debt Setup'!$H$12&lt;&gt;"",'Debt Setup'!$H$12&lt;'Debt Setup'!$H$12),MAX(0,Q124+N125-O125),0)+IF(AND('Debt Setup'!$H$13&lt;&gt;"",'Debt Setup'!$H$13&lt;'Debt Setup'!$H$12),MAX(0,U124+R125-S125),0)+IF(AND('Debt Setup'!$H$14&lt;&gt;"",'Debt Setup'!$H$14&lt;'Debt Setup'!$H$12),MAX(0,Y124+V125-W125),0)+IF(AND('Debt Setup'!$H$15&lt;&gt;"",'Debt Setup'!$H$15&lt;'Debt Setup'!$H$12),MAX(0,AC124+Z125-AA125),0)+IF(AND('Debt Setup'!$H$16&lt;&gt;"",'Debt Setup'!$H$16&lt;'Debt Setup'!$H$12),MAX(0,AG124+AD125-AE125),0)+IF(AND('Debt Setup'!$H$17&lt;&gt;"",'Debt Setup'!$H$17&lt;'Debt Setup'!$H$12),MAX(0,AK124+AH125-AI125),0)+IF(AND('Debt Setup'!$H$18&lt;&gt;"",'Debt Setup'!$H$18&lt;'Debt Setup'!$H$12),MAX(0,AO124+AL125-AM125),0)+IF(AND('Debt Setup'!$H$19&lt;&gt;"",'Debt Setup'!$H$19&lt;'Debt Setup'!$H$12),MAX(0,AS124+AP125-AQ125),0)+IF(AND('Debt Setup'!$H$20&lt;&gt;"",'Debt Setup'!$H$20&lt;'Debt Setup'!$H$12),MAX(0,AW124+AT125-AU125),0)+IF(AND('Debt Setup'!$H$21&lt;&gt;"",'Debt Setup'!$H$21&lt;'Debt Setup'!$H$12),MAX(0,BA124+AX125-AY125),0))))))</x:f>
      </x:c>
      <x:c r="Q125" s="54" t="str">
        <x:f>IF('Debt Setup'!$F$3=0,"",MAX(0,Q124+N125-O125-P125))</x:f>
      </x:c>
      <x:c r="R125" s="54" t="str">
        <x:f>IF('Debt Setup'!$F$3=0,"",IF(U124&lt;=0,0,U124*'Debt Setup'!$D$13/100/12))</x:f>
      </x:c>
      <x:c r="S125" s="54" t="str">
        <x:f>IF('Debt Setup'!$F$3=0,"",IF('Debt Setup'!$H$13="",0,MIN('Debt Setup'!$E$13,MAX(0,U124+R125))))</x:f>
      </x:c>
      <x:c r="T125" s="54" t="str">
        <x:f>IF('Debt Setup'!$F$3=0,"",IF('Debt Setup'!$H$13="",0,MIN(MAX(0,U124+R125-S125),MAX(0,'Debt Setup'!$F$5-(G125+K125+O125+S125+W125+AA125+AE125+AI125+AM125+AQ125+AU125+AY125)-(IF(AND('Debt Setup'!$H$10&lt;&gt;"",'Debt Setup'!$H$10&lt;'Debt Setup'!$H$13),MAX(0,I124+F125-G125),0)+IF(AND('Debt Setup'!$H$11&lt;&gt;"",'Debt Setup'!$H$11&lt;'Debt Setup'!$H$13),MAX(0,M124+J125-K125),0)+IF(AND('Debt Setup'!$H$12&lt;&gt;"",'Debt Setup'!$H$12&lt;'Debt Setup'!$H$13),MAX(0,Q124+N125-O125),0)+IF(AND('Debt Setup'!$H$13&lt;&gt;"",'Debt Setup'!$H$13&lt;'Debt Setup'!$H$13),MAX(0,U124+R125-S125),0)+IF(AND('Debt Setup'!$H$14&lt;&gt;"",'Debt Setup'!$H$14&lt;'Debt Setup'!$H$13),MAX(0,Y124+V125-W125),0)+IF(AND('Debt Setup'!$H$15&lt;&gt;"",'Debt Setup'!$H$15&lt;'Debt Setup'!$H$13),MAX(0,AC124+Z125-AA125),0)+IF(AND('Debt Setup'!$H$16&lt;&gt;"",'Debt Setup'!$H$16&lt;'Debt Setup'!$H$13),MAX(0,AG124+AD125-AE125),0)+IF(AND('Debt Setup'!$H$17&lt;&gt;"",'Debt Setup'!$H$17&lt;'Debt Setup'!$H$13),MAX(0,AK124+AH125-AI125),0)+IF(AND('Debt Setup'!$H$18&lt;&gt;"",'Debt Setup'!$H$18&lt;'Debt Setup'!$H$13),MAX(0,AO124+AL125-AM125),0)+IF(AND('Debt Setup'!$H$19&lt;&gt;"",'Debt Setup'!$H$19&lt;'Debt Setup'!$H$13),MAX(0,AS124+AP125-AQ125),0)+IF(AND('Debt Setup'!$H$20&lt;&gt;"",'Debt Setup'!$H$20&lt;'Debt Setup'!$H$13),MAX(0,AW124+AT125-AU125),0)+IF(AND('Debt Setup'!$H$21&lt;&gt;"",'Debt Setup'!$H$21&lt;'Debt Setup'!$H$13),MAX(0,BA124+AX125-AY125),0))))))</x:f>
      </x:c>
      <x:c r="U125" s="54" t="str">
        <x:f>IF('Debt Setup'!$F$3=0,"",MAX(0,U124+R125-S125-T125))</x:f>
      </x:c>
      <x:c r="V125" s="54" t="str">
        <x:f>IF('Debt Setup'!$F$3=0,"",IF(Y124&lt;=0,0,Y124*'Debt Setup'!$D$14/100/12))</x:f>
      </x:c>
      <x:c r="W125" s="54" t="str">
        <x:f>IF('Debt Setup'!$F$3=0,"",IF('Debt Setup'!$H$14="",0,MIN('Debt Setup'!$E$14,MAX(0,Y124+V125))))</x:f>
      </x:c>
      <x:c r="X125" s="54" t="str">
        <x:f>IF('Debt Setup'!$F$3=0,"",IF('Debt Setup'!$H$14="",0,MIN(MAX(0,Y124+V125-W125),MAX(0,'Debt Setup'!$F$5-(G125+K125+O125+S125+W125+AA125+AE125+AI125+AM125+AQ125+AU125+AY125)-(IF(AND('Debt Setup'!$H$10&lt;&gt;"",'Debt Setup'!$H$10&lt;'Debt Setup'!$H$14),MAX(0,I124+F125-G125),0)+IF(AND('Debt Setup'!$H$11&lt;&gt;"",'Debt Setup'!$H$11&lt;'Debt Setup'!$H$14),MAX(0,M124+J125-K125),0)+IF(AND('Debt Setup'!$H$12&lt;&gt;"",'Debt Setup'!$H$12&lt;'Debt Setup'!$H$14),MAX(0,Q124+N125-O125),0)+IF(AND('Debt Setup'!$H$13&lt;&gt;"",'Debt Setup'!$H$13&lt;'Debt Setup'!$H$14),MAX(0,U124+R125-S125),0)+IF(AND('Debt Setup'!$H$14&lt;&gt;"",'Debt Setup'!$H$14&lt;'Debt Setup'!$H$14),MAX(0,Y124+V125-W125),0)+IF(AND('Debt Setup'!$H$15&lt;&gt;"",'Debt Setup'!$H$15&lt;'Debt Setup'!$H$14),MAX(0,AC124+Z125-AA125),0)+IF(AND('Debt Setup'!$H$16&lt;&gt;"",'Debt Setup'!$H$16&lt;'Debt Setup'!$H$14),MAX(0,AG124+AD125-AE125),0)+IF(AND('Debt Setup'!$H$17&lt;&gt;"",'Debt Setup'!$H$17&lt;'Debt Setup'!$H$14),MAX(0,AK124+AH125-AI125),0)+IF(AND('Debt Setup'!$H$18&lt;&gt;"",'Debt Setup'!$H$18&lt;'Debt Setup'!$H$14),MAX(0,AO124+AL125-AM125),0)+IF(AND('Debt Setup'!$H$19&lt;&gt;"",'Debt Setup'!$H$19&lt;'Debt Setup'!$H$14),MAX(0,AS124+AP125-AQ125),0)+IF(AND('Debt Setup'!$H$20&lt;&gt;"",'Debt Setup'!$H$20&lt;'Debt Setup'!$H$14),MAX(0,AW124+AT125-AU125),0)+IF(AND('Debt Setup'!$H$21&lt;&gt;"",'Debt Setup'!$H$21&lt;'Debt Setup'!$H$14),MAX(0,BA124+AX125-AY125),0))))))</x:f>
      </x:c>
      <x:c r="Y125" s="54" t="str">
        <x:f>IF('Debt Setup'!$F$3=0,"",MAX(0,Y124+V125-W125-X125))</x:f>
      </x:c>
      <x:c r="Z125" s="54" t="str">
        <x:f>IF('Debt Setup'!$F$3=0,"",IF(AC124&lt;=0,0,AC124*'Debt Setup'!$D$15/100/12))</x:f>
      </x:c>
      <x:c r="AA125" s="54" t="str">
        <x:f>IF('Debt Setup'!$F$3=0,"",IF('Debt Setup'!$H$15="",0,MIN('Debt Setup'!$E$15,MAX(0,AC124+Z125))))</x:f>
      </x:c>
      <x:c r="AB125" s="54" t="str">
        <x:f>IF('Debt Setup'!$F$3=0,"",IF('Debt Setup'!$H$15="",0,MIN(MAX(0,AC124+Z125-AA125),MAX(0,'Debt Setup'!$F$5-(G125+K125+O125+S125+W125+AA125+AE125+AI125+AM125+AQ125+AU125+AY125)-(IF(AND('Debt Setup'!$H$10&lt;&gt;"",'Debt Setup'!$H$10&lt;'Debt Setup'!$H$15),MAX(0,I124+F125-G125),0)+IF(AND('Debt Setup'!$H$11&lt;&gt;"",'Debt Setup'!$H$11&lt;'Debt Setup'!$H$15),MAX(0,M124+J125-K125),0)+IF(AND('Debt Setup'!$H$12&lt;&gt;"",'Debt Setup'!$H$12&lt;'Debt Setup'!$H$15),MAX(0,Q124+N125-O125),0)+IF(AND('Debt Setup'!$H$13&lt;&gt;"",'Debt Setup'!$H$13&lt;'Debt Setup'!$H$15),MAX(0,U124+R125-S125),0)+IF(AND('Debt Setup'!$H$14&lt;&gt;"",'Debt Setup'!$H$14&lt;'Debt Setup'!$H$15),MAX(0,Y124+V125-W125),0)+IF(AND('Debt Setup'!$H$15&lt;&gt;"",'Debt Setup'!$H$15&lt;'Debt Setup'!$H$15),MAX(0,AC124+Z125-AA125),0)+IF(AND('Debt Setup'!$H$16&lt;&gt;"",'Debt Setup'!$H$16&lt;'Debt Setup'!$H$15),MAX(0,AG124+AD125-AE125),0)+IF(AND('Debt Setup'!$H$17&lt;&gt;"",'Debt Setup'!$H$17&lt;'Debt Setup'!$H$15),MAX(0,AK124+AH125-AI125),0)+IF(AND('Debt Setup'!$H$18&lt;&gt;"",'Debt Setup'!$H$18&lt;'Debt Setup'!$H$15),MAX(0,AO124+AL125-AM125),0)+IF(AND('Debt Setup'!$H$19&lt;&gt;"",'Debt Setup'!$H$19&lt;'Debt Setup'!$H$15),MAX(0,AS124+AP125-AQ125),0)+IF(AND('Debt Setup'!$H$20&lt;&gt;"",'Debt Setup'!$H$20&lt;'Debt Setup'!$H$15),MAX(0,AW124+AT125-AU125),0)+IF(AND('Debt Setup'!$H$21&lt;&gt;"",'Debt Setup'!$H$21&lt;'Debt Setup'!$H$15),MAX(0,BA124+AX125-AY125),0))))))</x:f>
      </x:c>
      <x:c r="AC125" s="54" t="str">
        <x:f>IF('Debt Setup'!$F$3=0,"",MAX(0,AC124+Z125-AA125-AB125))</x:f>
      </x:c>
      <x:c r="AD125" s="54" t="str">
        <x:f>IF('Debt Setup'!$F$3=0,"",IF(AG124&lt;=0,0,AG124*'Debt Setup'!$D$16/100/12))</x:f>
      </x:c>
      <x:c r="AE125" s="54" t="str">
        <x:f>IF('Debt Setup'!$F$3=0,"",IF('Debt Setup'!$H$16="",0,MIN('Debt Setup'!$E$16,MAX(0,AG124+AD125))))</x:f>
      </x:c>
      <x:c r="AF125" s="54" t="str">
        <x:f>IF('Debt Setup'!$F$3=0,"",IF('Debt Setup'!$H$16="",0,MIN(MAX(0,AG124+AD125-AE125),MAX(0,'Debt Setup'!$F$5-(G125+K125+O125+S125+W125+AA125+AE125+AI125+AM125+AQ125+AU125+AY125)-(IF(AND('Debt Setup'!$H$10&lt;&gt;"",'Debt Setup'!$H$10&lt;'Debt Setup'!$H$16),MAX(0,I124+F125-G125),0)+IF(AND('Debt Setup'!$H$11&lt;&gt;"",'Debt Setup'!$H$11&lt;'Debt Setup'!$H$16),MAX(0,M124+J125-K125),0)+IF(AND('Debt Setup'!$H$12&lt;&gt;"",'Debt Setup'!$H$12&lt;'Debt Setup'!$H$16),MAX(0,Q124+N125-O125),0)+IF(AND('Debt Setup'!$H$13&lt;&gt;"",'Debt Setup'!$H$13&lt;'Debt Setup'!$H$16),MAX(0,U124+R125-S125),0)+IF(AND('Debt Setup'!$H$14&lt;&gt;"",'Debt Setup'!$H$14&lt;'Debt Setup'!$H$16),MAX(0,Y124+V125-W125),0)+IF(AND('Debt Setup'!$H$15&lt;&gt;"",'Debt Setup'!$H$15&lt;'Debt Setup'!$H$16),MAX(0,AC124+Z125-AA125),0)+IF(AND('Debt Setup'!$H$16&lt;&gt;"",'Debt Setup'!$H$16&lt;'Debt Setup'!$H$16),MAX(0,AG124+AD125-AE125),0)+IF(AND('Debt Setup'!$H$17&lt;&gt;"",'Debt Setup'!$H$17&lt;'Debt Setup'!$H$16),MAX(0,AK124+AH125-AI125),0)+IF(AND('Debt Setup'!$H$18&lt;&gt;"",'Debt Setup'!$H$18&lt;'Debt Setup'!$H$16),MAX(0,AO124+AL125-AM125),0)+IF(AND('Debt Setup'!$H$19&lt;&gt;"",'Debt Setup'!$H$19&lt;'Debt Setup'!$H$16),MAX(0,AS124+AP125-AQ125),0)+IF(AND('Debt Setup'!$H$20&lt;&gt;"",'Debt Setup'!$H$20&lt;'Debt Setup'!$H$16),MAX(0,AW124+AT125-AU125),0)+IF(AND('Debt Setup'!$H$21&lt;&gt;"",'Debt Setup'!$H$21&lt;'Debt Setup'!$H$16),MAX(0,BA124+AX125-AY125),0))))))</x:f>
      </x:c>
      <x:c r="AG125" s="54" t="str">
        <x:f>IF('Debt Setup'!$F$3=0,"",MAX(0,AG124+AD125-AE125-AF125))</x:f>
      </x:c>
      <x:c r="AH125" s="54" t="str">
        <x:f>IF('Debt Setup'!$F$3=0,"",IF(AK124&lt;=0,0,AK124*'Debt Setup'!$D$17/100/12))</x:f>
      </x:c>
      <x:c r="AI125" s="54" t="str">
        <x:f>IF('Debt Setup'!$F$3=0,"",IF('Debt Setup'!$H$17="",0,MIN('Debt Setup'!$E$17,MAX(0,AK124+AH125))))</x:f>
      </x:c>
      <x:c r="AJ125" s="54" t="str">
        <x:f>IF('Debt Setup'!$F$3=0,"",IF('Debt Setup'!$H$17="",0,MIN(MAX(0,AK124+AH125-AI125),MAX(0,'Debt Setup'!$F$5-(G125+K125+O125+S125+W125+AA125+AE125+AI125+AM125+AQ125+AU125+AY125)-(IF(AND('Debt Setup'!$H$10&lt;&gt;"",'Debt Setup'!$H$10&lt;'Debt Setup'!$H$17),MAX(0,I124+F125-G125),0)+IF(AND('Debt Setup'!$H$11&lt;&gt;"",'Debt Setup'!$H$11&lt;'Debt Setup'!$H$17),MAX(0,M124+J125-K125),0)+IF(AND('Debt Setup'!$H$12&lt;&gt;"",'Debt Setup'!$H$12&lt;'Debt Setup'!$H$17),MAX(0,Q124+N125-O125),0)+IF(AND('Debt Setup'!$H$13&lt;&gt;"",'Debt Setup'!$H$13&lt;'Debt Setup'!$H$17),MAX(0,U124+R125-S125),0)+IF(AND('Debt Setup'!$H$14&lt;&gt;"",'Debt Setup'!$H$14&lt;'Debt Setup'!$H$17),MAX(0,Y124+V125-W125),0)+IF(AND('Debt Setup'!$H$15&lt;&gt;"",'Debt Setup'!$H$15&lt;'Debt Setup'!$H$17),MAX(0,AC124+Z125-AA125),0)+IF(AND('Debt Setup'!$H$16&lt;&gt;"",'Debt Setup'!$H$16&lt;'Debt Setup'!$H$17),MAX(0,AG124+AD125-AE125),0)+IF(AND('Debt Setup'!$H$17&lt;&gt;"",'Debt Setup'!$H$17&lt;'Debt Setup'!$H$17),MAX(0,AK124+AH125-AI125),0)+IF(AND('Debt Setup'!$H$18&lt;&gt;"",'Debt Setup'!$H$18&lt;'Debt Setup'!$H$17),MAX(0,AO124+AL125-AM125),0)+IF(AND('Debt Setup'!$H$19&lt;&gt;"",'Debt Setup'!$H$19&lt;'Debt Setup'!$H$17),MAX(0,AS124+AP125-AQ125),0)+IF(AND('Debt Setup'!$H$20&lt;&gt;"",'Debt Setup'!$H$20&lt;'Debt Setup'!$H$17),MAX(0,AW124+AT125-AU125),0)+IF(AND('Debt Setup'!$H$21&lt;&gt;"",'Debt Setup'!$H$21&lt;'Debt Setup'!$H$17),MAX(0,BA124+AX125-AY125),0))))))</x:f>
      </x:c>
      <x:c r="AK125" s="54" t="str">
        <x:f>IF('Debt Setup'!$F$3=0,"",MAX(0,AK124+AH125-AI125-AJ125))</x:f>
      </x:c>
      <x:c r="AL125" s="54" t="str">
        <x:f>IF('Debt Setup'!$F$3=0,"",IF(AO124&lt;=0,0,AO124*'Debt Setup'!$D$18/100/12))</x:f>
      </x:c>
      <x:c r="AM125" s="54" t="str">
        <x:f>IF('Debt Setup'!$F$3=0,"",IF('Debt Setup'!$H$18="",0,MIN('Debt Setup'!$E$18,MAX(0,AO124+AL125))))</x:f>
      </x:c>
      <x:c r="AN125" s="54" t="str">
        <x:f>IF('Debt Setup'!$F$3=0,"",IF('Debt Setup'!$H$18="",0,MIN(MAX(0,AO124+AL125-AM125),MAX(0,'Debt Setup'!$F$5-(G125+K125+O125+S125+W125+AA125+AE125+AI125+AM125+AQ125+AU125+AY125)-(IF(AND('Debt Setup'!$H$10&lt;&gt;"",'Debt Setup'!$H$10&lt;'Debt Setup'!$H$18),MAX(0,I124+F125-G125),0)+IF(AND('Debt Setup'!$H$11&lt;&gt;"",'Debt Setup'!$H$11&lt;'Debt Setup'!$H$18),MAX(0,M124+J125-K125),0)+IF(AND('Debt Setup'!$H$12&lt;&gt;"",'Debt Setup'!$H$12&lt;'Debt Setup'!$H$18),MAX(0,Q124+N125-O125),0)+IF(AND('Debt Setup'!$H$13&lt;&gt;"",'Debt Setup'!$H$13&lt;'Debt Setup'!$H$18),MAX(0,U124+R125-S125),0)+IF(AND('Debt Setup'!$H$14&lt;&gt;"",'Debt Setup'!$H$14&lt;'Debt Setup'!$H$18),MAX(0,Y124+V125-W125),0)+IF(AND('Debt Setup'!$H$15&lt;&gt;"",'Debt Setup'!$H$15&lt;'Debt Setup'!$H$18),MAX(0,AC124+Z125-AA125),0)+IF(AND('Debt Setup'!$H$16&lt;&gt;"",'Debt Setup'!$H$16&lt;'Debt Setup'!$H$18),MAX(0,AG124+AD125-AE125),0)+IF(AND('Debt Setup'!$H$17&lt;&gt;"",'Debt Setup'!$H$17&lt;'Debt Setup'!$H$18),MAX(0,AK124+AH125-AI125),0)+IF(AND('Debt Setup'!$H$18&lt;&gt;"",'Debt Setup'!$H$18&lt;'Debt Setup'!$H$18),MAX(0,AO124+AL125-AM125),0)+IF(AND('Debt Setup'!$H$19&lt;&gt;"",'Debt Setup'!$H$19&lt;'Debt Setup'!$H$18),MAX(0,AS124+AP125-AQ125),0)+IF(AND('Debt Setup'!$H$20&lt;&gt;"",'Debt Setup'!$H$20&lt;'Debt Setup'!$H$18),MAX(0,AW124+AT125-AU125),0)+IF(AND('Debt Setup'!$H$21&lt;&gt;"",'Debt Setup'!$H$21&lt;'Debt Setup'!$H$18),MAX(0,BA124+AX125-AY125),0))))))</x:f>
      </x:c>
      <x:c r="AO125" s="54" t="str">
        <x:f>IF('Debt Setup'!$F$3=0,"",MAX(0,AO124+AL125-AM125-AN125))</x:f>
      </x:c>
      <x:c r="AP125" s="54" t="str">
        <x:f>IF('Debt Setup'!$F$3=0,"",IF(AS124&lt;=0,0,AS124*'Debt Setup'!$D$19/100/12))</x:f>
      </x:c>
      <x:c r="AQ125" s="54" t="str">
        <x:f>IF('Debt Setup'!$F$3=0,"",IF('Debt Setup'!$H$19="",0,MIN('Debt Setup'!$E$19,MAX(0,AS124+AP125))))</x:f>
      </x:c>
      <x:c r="AR125" s="54" t="str">
        <x:f>IF('Debt Setup'!$F$3=0,"",IF('Debt Setup'!$H$19="",0,MIN(MAX(0,AS124+AP125-AQ125),MAX(0,'Debt Setup'!$F$5-(G125+K125+O125+S125+W125+AA125+AE125+AI125+AM125+AQ125+AU125+AY125)-(IF(AND('Debt Setup'!$H$10&lt;&gt;"",'Debt Setup'!$H$10&lt;'Debt Setup'!$H$19),MAX(0,I124+F125-G125),0)+IF(AND('Debt Setup'!$H$11&lt;&gt;"",'Debt Setup'!$H$11&lt;'Debt Setup'!$H$19),MAX(0,M124+J125-K125),0)+IF(AND('Debt Setup'!$H$12&lt;&gt;"",'Debt Setup'!$H$12&lt;'Debt Setup'!$H$19),MAX(0,Q124+N125-O125),0)+IF(AND('Debt Setup'!$H$13&lt;&gt;"",'Debt Setup'!$H$13&lt;'Debt Setup'!$H$19),MAX(0,U124+R125-S125),0)+IF(AND('Debt Setup'!$H$14&lt;&gt;"",'Debt Setup'!$H$14&lt;'Debt Setup'!$H$19),MAX(0,Y124+V125-W125),0)+IF(AND('Debt Setup'!$H$15&lt;&gt;"",'Debt Setup'!$H$15&lt;'Debt Setup'!$H$19),MAX(0,AC124+Z125-AA125),0)+IF(AND('Debt Setup'!$H$16&lt;&gt;"",'Debt Setup'!$H$16&lt;'Debt Setup'!$H$19),MAX(0,AG124+AD125-AE125),0)+IF(AND('Debt Setup'!$H$17&lt;&gt;"",'Debt Setup'!$H$17&lt;'Debt Setup'!$H$19),MAX(0,AK124+AH125-AI125),0)+IF(AND('Debt Setup'!$H$18&lt;&gt;"",'Debt Setup'!$H$18&lt;'Debt Setup'!$H$19),MAX(0,AO124+AL125-AM125),0)+IF(AND('Debt Setup'!$H$19&lt;&gt;"",'Debt Setup'!$H$19&lt;'Debt Setup'!$H$19),MAX(0,AS124+AP125-AQ125),0)+IF(AND('Debt Setup'!$H$20&lt;&gt;"",'Debt Setup'!$H$20&lt;'Debt Setup'!$H$19),MAX(0,AW124+AT125-AU125),0)+IF(AND('Debt Setup'!$H$21&lt;&gt;"",'Debt Setup'!$H$21&lt;'Debt Setup'!$H$19),MAX(0,BA124+AX125-AY125),0))))))</x:f>
      </x:c>
      <x:c r="AS125" s="54" t="str">
        <x:f>IF('Debt Setup'!$F$3=0,"",MAX(0,AS124+AP125-AQ125-AR125))</x:f>
      </x:c>
      <x:c r="AT125" s="54" t="str">
        <x:f>IF('Debt Setup'!$F$3=0,"",IF(AW124&lt;=0,0,AW124*'Debt Setup'!$D$20/100/12))</x:f>
      </x:c>
      <x:c r="AU125" s="54" t="str">
        <x:f>IF('Debt Setup'!$F$3=0,"",IF('Debt Setup'!$H$20="",0,MIN('Debt Setup'!$E$20,MAX(0,AW124+AT125))))</x:f>
      </x:c>
      <x:c r="AV125" s="54" t="str">
        <x:f>IF('Debt Setup'!$F$3=0,"",IF('Debt Setup'!$H$20="",0,MIN(MAX(0,AW124+AT125-AU125),MAX(0,'Debt Setup'!$F$5-(G125+K125+O125+S125+W125+AA125+AE125+AI125+AM125+AQ125+AU125+AY125)-(IF(AND('Debt Setup'!$H$10&lt;&gt;"",'Debt Setup'!$H$10&lt;'Debt Setup'!$H$20),MAX(0,I124+F125-G125),0)+IF(AND('Debt Setup'!$H$11&lt;&gt;"",'Debt Setup'!$H$11&lt;'Debt Setup'!$H$20),MAX(0,M124+J125-K125),0)+IF(AND('Debt Setup'!$H$12&lt;&gt;"",'Debt Setup'!$H$12&lt;'Debt Setup'!$H$20),MAX(0,Q124+N125-O125),0)+IF(AND('Debt Setup'!$H$13&lt;&gt;"",'Debt Setup'!$H$13&lt;'Debt Setup'!$H$20),MAX(0,U124+R125-S125),0)+IF(AND('Debt Setup'!$H$14&lt;&gt;"",'Debt Setup'!$H$14&lt;'Debt Setup'!$H$20),MAX(0,Y124+V125-W125),0)+IF(AND('Debt Setup'!$H$15&lt;&gt;"",'Debt Setup'!$H$15&lt;'Debt Setup'!$H$20),MAX(0,AC124+Z125-AA125),0)+IF(AND('Debt Setup'!$H$16&lt;&gt;"",'Debt Setup'!$H$16&lt;'Debt Setup'!$H$20),MAX(0,AG124+AD125-AE125),0)+IF(AND('Debt Setup'!$H$17&lt;&gt;"",'Debt Setup'!$H$17&lt;'Debt Setup'!$H$20),MAX(0,AK124+AH125-AI125),0)+IF(AND('Debt Setup'!$H$18&lt;&gt;"",'Debt Setup'!$H$18&lt;'Debt Setup'!$H$20),MAX(0,AO124+AL125-AM125),0)+IF(AND('Debt Setup'!$H$19&lt;&gt;"",'Debt Setup'!$H$19&lt;'Debt Setup'!$H$20),MAX(0,AS124+AP125-AQ125),0)+IF(AND('Debt Setup'!$H$20&lt;&gt;"",'Debt Setup'!$H$20&lt;'Debt Setup'!$H$20),MAX(0,AW124+AT125-AU125),0)+IF(AND('Debt Setup'!$H$21&lt;&gt;"",'Debt Setup'!$H$21&lt;'Debt Setup'!$H$20),MAX(0,BA124+AX125-AY125),0))))))</x:f>
      </x:c>
      <x:c r="AW125" s="54" t="str">
        <x:f>IF('Debt Setup'!$F$3=0,"",MAX(0,AW124+AT125-AU125-AV125))</x:f>
      </x:c>
      <x:c r="AX125" s="54" t="str">
        <x:f>IF('Debt Setup'!$F$3=0,"",IF(BA124&lt;=0,0,BA124*'Debt Setup'!$D$21/100/12))</x:f>
      </x:c>
      <x:c r="AY125" s="54" t="str">
        <x:f>IF('Debt Setup'!$F$3=0,"",IF('Debt Setup'!$H$21="",0,MIN('Debt Setup'!$E$21,MAX(0,BA124+AX125))))</x:f>
      </x:c>
      <x:c r="AZ125" s="54" t="str">
        <x:f>IF('Debt Setup'!$F$3=0,"",IF('Debt Setup'!$H$21="",0,MIN(MAX(0,BA124+AX125-AY125),MAX(0,'Debt Setup'!$F$5-(G125+K125+O125+S125+W125+AA125+AE125+AI125+AM125+AQ125+AU125+AY125)-(IF(AND('Debt Setup'!$H$10&lt;&gt;"",'Debt Setup'!$H$10&lt;'Debt Setup'!$H$21),MAX(0,I124+F125-G125),0)+IF(AND('Debt Setup'!$H$11&lt;&gt;"",'Debt Setup'!$H$11&lt;'Debt Setup'!$H$21),MAX(0,M124+J125-K125),0)+IF(AND('Debt Setup'!$H$12&lt;&gt;"",'Debt Setup'!$H$12&lt;'Debt Setup'!$H$21),MAX(0,Q124+N125-O125),0)+IF(AND('Debt Setup'!$H$13&lt;&gt;"",'Debt Setup'!$H$13&lt;'Debt Setup'!$H$21),MAX(0,U124+R125-S125),0)+IF(AND('Debt Setup'!$H$14&lt;&gt;"",'Debt Setup'!$H$14&lt;'Debt Setup'!$H$21),MAX(0,Y124+V125-W125),0)+IF(AND('Debt Setup'!$H$15&lt;&gt;"",'Debt Setup'!$H$15&lt;'Debt Setup'!$H$21),MAX(0,AC124+Z125-AA125),0)+IF(AND('Debt Setup'!$H$16&lt;&gt;"",'Debt Setup'!$H$16&lt;'Debt Setup'!$H$21),MAX(0,AG124+AD125-AE125),0)+IF(AND('Debt Setup'!$H$17&lt;&gt;"",'Debt Setup'!$H$17&lt;'Debt Setup'!$H$21),MAX(0,AK124+AH125-AI125),0)+IF(AND('Debt Setup'!$H$18&lt;&gt;"",'Debt Setup'!$H$18&lt;'Debt Setup'!$H$21),MAX(0,AO124+AL125-AM125),0)+IF(AND('Debt Setup'!$H$19&lt;&gt;"",'Debt Setup'!$H$19&lt;'Debt Setup'!$H$21),MAX(0,AS124+AP125-AQ125),0)+IF(AND('Debt Setup'!$H$20&lt;&gt;"",'Debt Setup'!$H$20&lt;'Debt Setup'!$H$21),MAX(0,AW124+AT125-AU125),0)+IF(AND('Debt Setup'!$H$21&lt;&gt;"",'Debt Setup'!$H$21&lt;'Debt Setup'!$H$21),MAX(0,BA124+AX125-AY125),0))))))</x:f>
      </x:c>
      <x:c r="BA125" s="54" t="str">
        <x:f>IF('Debt Setup'!$F$3=0,"",MAX(0,BA124+AX125-AY125-AZ125))</x:f>
      </x:c>
    </x:row>
    <x:row r="126">
      <x:c r="A126" t="n">
        <x:v>121</x:v>
      </x:c>
      <x:c r="B126" s="86" t="str">
        <x:f>IF('Debt Setup'!$F$3=0,"",DATE(YEAR('Debt Setup'!$B$6),MONTH('Debt Setup'!$B$6)+A126-1,1))</x:f>
      </x:c>
      <x:c r="C126" s="54" t="str">
        <x:f>IF('Debt Setup'!$F$3=0,"",I126+M126+Q126+U126+Y126+AC126+AG126+AK126+AO126+AS126+AW126+BA126)</x:f>
      </x:c>
      <x:c r="D126" s="54" t="str">
        <x:f>IF('Debt Setup'!$F$3=0,"",G126+H126+K126+L126+O126+P126+S126+T126+W126+X126+AA126+AB126+AE126+AF126+AI126+AJ126+AM126+AN126+AQ126+AR126+AU126+AV126+AY126+AZ126)</x:f>
      </x:c>
      <x:c r="E126" s="54" t="str">
        <x:f>IF('Debt Setup'!$F$3=0,"",F126+J126+N126+R126+V126+Z126+AD126+AH126+AL126+AP126+AT126+AX126)</x:f>
      </x:c>
      <x:c r="F126" s="54" t="str">
        <x:f>IF('Debt Setup'!$F$3=0,"",IF(I125&lt;=0,0,I125*'Debt Setup'!$D$10/100/12))</x:f>
      </x:c>
      <x:c r="G126" s="54" t="str">
        <x:f>IF('Debt Setup'!$F$3=0,"",IF('Debt Setup'!$H$10="",0,MIN('Debt Setup'!$E$10,MAX(0,I125+F126))))</x:f>
      </x:c>
      <x:c r="H126" s="54" t="str">
        <x:f>IF('Debt Setup'!$F$3=0,"",IF('Debt Setup'!$H$10="",0,MIN(MAX(0,I125+F126-G126),MAX(0,'Debt Setup'!$F$5-(G126+K126+O126+S126+W126+AA126+AE126+AI126+AM126+AQ126+AU126+AY126)-(IF(AND('Debt Setup'!$H$10&lt;&gt;"",'Debt Setup'!$H$10&lt;'Debt Setup'!$H$10),MAX(0,I125+F126-G126),0)+IF(AND('Debt Setup'!$H$11&lt;&gt;"",'Debt Setup'!$H$11&lt;'Debt Setup'!$H$10),MAX(0,M125+J126-K126),0)+IF(AND('Debt Setup'!$H$12&lt;&gt;"",'Debt Setup'!$H$12&lt;'Debt Setup'!$H$10),MAX(0,Q125+N126-O126),0)+IF(AND('Debt Setup'!$H$13&lt;&gt;"",'Debt Setup'!$H$13&lt;'Debt Setup'!$H$10),MAX(0,U125+R126-S126),0)+IF(AND('Debt Setup'!$H$14&lt;&gt;"",'Debt Setup'!$H$14&lt;'Debt Setup'!$H$10),MAX(0,Y125+V126-W126),0)+IF(AND('Debt Setup'!$H$15&lt;&gt;"",'Debt Setup'!$H$15&lt;'Debt Setup'!$H$10),MAX(0,AC125+Z126-AA126),0)+IF(AND('Debt Setup'!$H$16&lt;&gt;"",'Debt Setup'!$H$16&lt;'Debt Setup'!$H$10),MAX(0,AG125+AD126-AE126),0)+IF(AND('Debt Setup'!$H$17&lt;&gt;"",'Debt Setup'!$H$17&lt;'Debt Setup'!$H$10),MAX(0,AK125+AH126-AI126),0)+IF(AND('Debt Setup'!$H$18&lt;&gt;"",'Debt Setup'!$H$18&lt;'Debt Setup'!$H$10),MAX(0,AO125+AL126-AM126),0)+IF(AND('Debt Setup'!$H$19&lt;&gt;"",'Debt Setup'!$H$19&lt;'Debt Setup'!$H$10),MAX(0,AS125+AP126-AQ126),0)+IF(AND('Debt Setup'!$H$20&lt;&gt;"",'Debt Setup'!$H$20&lt;'Debt Setup'!$H$10),MAX(0,AW125+AT126-AU126),0)+IF(AND('Debt Setup'!$H$21&lt;&gt;"",'Debt Setup'!$H$21&lt;'Debt Setup'!$H$10),MAX(0,BA125+AX126-AY126),0))))))</x:f>
      </x:c>
      <x:c r="I126" s="54" t="str">
        <x:f>IF('Debt Setup'!$F$3=0,"",MAX(0,I125+F126-G126-H126))</x:f>
      </x:c>
      <x:c r="J126" s="54" t="str">
        <x:f>IF('Debt Setup'!$F$3=0,"",IF(M125&lt;=0,0,M125*'Debt Setup'!$D$11/100/12))</x:f>
      </x:c>
      <x:c r="K126" s="54" t="str">
        <x:f>IF('Debt Setup'!$F$3=0,"",IF('Debt Setup'!$H$11="",0,MIN('Debt Setup'!$E$11,MAX(0,M125+J126))))</x:f>
      </x:c>
      <x:c r="L126" s="54" t="str">
        <x:f>IF('Debt Setup'!$F$3=0,"",IF('Debt Setup'!$H$11="",0,MIN(MAX(0,M125+J126-K126),MAX(0,'Debt Setup'!$F$5-(G126+K126+O126+S126+W126+AA126+AE126+AI126+AM126+AQ126+AU126+AY126)-(IF(AND('Debt Setup'!$H$10&lt;&gt;"",'Debt Setup'!$H$10&lt;'Debt Setup'!$H$11),MAX(0,I125+F126-G126),0)+IF(AND('Debt Setup'!$H$11&lt;&gt;"",'Debt Setup'!$H$11&lt;'Debt Setup'!$H$11),MAX(0,M125+J126-K126),0)+IF(AND('Debt Setup'!$H$12&lt;&gt;"",'Debt Setup'!$H$12&lt;'Debt Setup'!$H$11),MAX(0,Q125+N126-O126),0)+IF(AND('Debt Setup'!$H$13&lt;&gt;"",'Debt Setup'!$H$13&lt;'Debt Setup'!$H$11),MAX(0,U125+R126-S126),0)+IF(AND('Debt Setup'!$H$14&lt;&gt;"",'Debt Setup'!$H$14&lt;'Debt Setup'!$H$11),MAX(0,Y125+V126-W126),0)+IF(AND('Debt Setup'!$H$15&lt;&gt;"",'Debt Setup'!$H$15&lt;'Debt Setup'!$H$11),MAX(0,AC125+Z126-AA126),0)+IF(AND('Debt Setup'!$H$16&lt;&gt;"",'Debt Setup'!$H$16&lt;'Debt Setup'!$H$11),MAX(0,AG125+AD126-AE126),0)+IF(AND('Debt Setup'!$H$17&lt;&gt;"",'Debt Setup'!$H$17&lt;'Debt Setup'!$H$11),MAX(0,AK125+AH126-AI126),0)+IF(AND('Debt Setup'!$H$18&lt;&gt;"",'Debt Setup'!$H$18&lt;'Debt Setup'!$H$11),MAX(0,AO125+AL126-AM126),0)+IF(AND('Debt Setup'!$H$19&lt;&gt;"",'Debt Setup'!$H$19&lt;'Debt Setup'!$H$11),MAX(0,AS125+AP126-AQ126),0)+IF(AND('Debt Setup'!$H$20&lt;&gt;"",'Debt Setup'!$H$20&lt;'Debt Setup'!$H$11),MAX(0,AW125+AT126-AU126),0)+IF(AND('Debt Setup'!$H$21&lt;&gt;"",'Debt Setup'!$H$21&lt;'Debt Setup'!$H$11),MAX(0,BA125+AX126-AY126),0))))))</x:f>
      </x:c>
      <x:c r="M126" s="54" t="str">
        <x:f>IF('Debt Setup'!$F$3=0,"",MAX(0,M125+J126-K126-L126))</x:f>
      </x:c>
      <x:c r="N126" s="54" t="str">
        <x:f>IF('Debt Setup'!$F$3=0,"",IF(Q125&lt;=0,0,Q125*'Debt Setup'!$D$12/100/12))</x:f>
      </x:c>
      <x:c r="O126" s="54" t="str">
        <x:f>IF('Debt Setup'!$F$3=0,"",IF('Debt Setup'!$H$12="",0,MIN('Debt Setup'!$E$12,MAX(0,Q125+N126))))</x:f>
      </x:c>
      <x:c r="P126" s="54" t="str">
        <x:f>IF('Debt Setup'!$F$3=0,"",IF('Debt Setup'!$H$12="",0,MIN(MAX(0,Q125+N126-O126),MAX(0,'Debt Setup'!$F$5-(G126+K126+O126+S126+W126+AA126+AE126+AI126+AM126+AQ126+AU126+AY126)-(IF(AND('Debt Setup'!$H$10&lt;&gt;"",'Debt Setup'!$H$10&lt;'Debt Setup'!$H$12),MAX(0,I125+F126-G126),0)+IF(AND('Debt Setup'!$H$11&lt;&gt;"",'Debt Setup'!$H$11&lt;'Debt Setup'!$H$12),MAX(0,M125+J126-K126),0)+IF(AND('Debt Setup'!$H$12&lt;&gt;"",'Debt Setup'!$H$12&lt;'Debt Setup'!$H$12),MAX(0,Q125+N126-O126),0)+IF(AND('Debt Setup'!$H$13&lt;&gt;"",'Debt Setup'!$H$13&lt;'Debt Setup'!$H$12),MAX(0,U125+R126-S126),0)+IF(AND('Debt Setup'!$H$14&lt;&gt;"",'Debt Setup'!$H$14&lt;'Debt Setup'!$H$12),MAX(0,Y125+V126-W126),0)+IF(AND('Debt Setup'!$H$15&lt;&gt;"",'Debt Setup'!$H$15&lt;'Debt Setup'!$H$12),MAX(0,AC125+Z126-AA126),0)+IF(AND('Debt Setup'!$H$16&lt;&gt;"",'Debt Setup'!$H$16&lt;'Debt Setup'!$H$12),MAX(0,AG125+AD126-AE126),0)+IF(AND('Debt Setup'!$H$17&lt;&gt;"",'Debt Setup'!$H$17&lt;'Debt Setup'!$H$12),MAX(0,AK125+AH126-AI126),0)+IF(AND('Debt Setup'!$H$18&lt;&gt;"",'Debt Setup'!$H$18&lt;'Debt Setup'!$H$12),MAX(0,AO125+AL126-AM126),0)+IF(AND('Debt Setup'!$H$19&lt;&gt;"",'Debt Setup'!$H$19&lt;'Debt Setup'!$H$12),MAX(0,AS125+AP126-AQ126),0)+IF(AND('Debt Setup'!$H$20&lt;&gt;"",'Debt Setup'!$H$20&lt;'Debt Setup'!$H$12),MAX(0,AW125+AT126-AU126),0)+IF(AND('Debt Setup'!$H$21&lt;&gt;"",'Debt Setup'!$H$21&lt;'Debt Setup'!$H$12),MAX(0,BA125+AX126-AY126),0))))))</x:f>
      </x:c>
      <x:c r="Q126" s="54" t="str">
        <x:f>IF('Debt Setup'!$F$3=0,"",MAX(0,Q125+N126-O126-P126))</x:f>
      </x:c>
      <x:c r="R126" s="54" t="str">
        <x:f>IF('Debt Setup'!$F$3=0,"",IF(U125&lt;=0,0,U125*'Debt Setup'!$D$13/100/12))</x:f>
      </x:c>
      <x:c r="S126" s="54" t="str">
        <x:f>IF('Debt Setup'!$F$3=0,"",IF('Debt Setup'!$H$13="",0,MIN('Debt Setup'!$E$13,MAX(0,U125+R126))))</x:f>
      </x:c>
      <x:c r="T126" s="54" t="str">
        <x:f>IF('Debt Setup'!$F$3=0,"",IF('Debt Setup'!$H$13="",0,MIN(MAX(0,U125+R126-S126),MAX(0,'Debt Setup'!$F$5-(G126+K126+O126+S126+W126+AA126+AE126+AI126+AM126+AQ126+AU126+AY126)-(IF(AND('Debt Setup'!$H$10&lt;&gt;"",'Debt Setup'!$H$10&lt;'Debt Setup'!$H$13),MAX(0,I125+F126-G126),0)+IF(AND('Debt Setup'!$H$11&lt;&gt;"",'Debt Setup'!$H$11&lt;'Debt Setup'!$H$13),MAX(0,M125+J126-K126),0)+IF(AND('Debt Setup'!$H$12&lt;&gt;"",'Debt Setup'!$H$12&lt;'Debt Setup'!$H$13),MAX(0,Q125+N126-O126),0)+IF(AND('Debt Setup'!$H$13&lt;&gt;"",'Debt Setup'!$H$13&lt;'Debt Setup'!$H$13),MAX(0,U125+R126-S126),0)+IF(AND('Debt Setup'!$H$14&lt;&gt;"",'Debt Setup'!$H$14&lt;'Debt Setup'!$H$13),MAX(0,Y125+V126-W126),0)+IF(AND('Debt Setup'!$H$15&lt;&gt;"",'Debt Setup'!$H$15&lt;'Debt Setup'!$H$13),MAX(0,AC125+Z126-AA126),0)+IF(AND('Debt Setup'!$H$16&lt;&gt;"",'Debt Setup'!$H$16&lt;'Debt Setup'!$H$13),MAX(0,AG125+AD126-AE126),0)+IF(AND('Debt Setup'!$H$17&lt;&gt;"",'Debt Setup'!$H$17&lt;'Debt Setup'!$H$13),MAX(0,AK125+AH126-AI126),0)+IF(AND('Debt Setup'!$H$18&lt;&gt;"",'Debt Setup'!$H$18&lt;'Debt Setup'!$H$13),MAX(0,AO125+AL126-AM126),0)+IF(AND('Debt Setup'!$H$19&lt;&gt;"",'Debt Setup'!$H$19&lt;'Debt Setup'!$H$13),MAX(0,AS125+AP126-AQ126),0)+IF(AND('Debt Setup'!$H$20&lt;&gt;"",'Debt Setup'!$H$20&lt;'Debt Setup'!$H$13),MAX(0,AW125+AT126-AU126),0)+IF(AND('Debt Setup'!$H$21&lt;&gt;"",'Debt Setup'!$H$21&lt;'Debt Setup'!$H$13),MAX(0,BA125+AX126-AY126),0))))))</x:f>
      </x:c>
      <x:c r="U126" s="54" t="str">
        <x:f>IF('Debt Setup'!$F$3=0,"",MAX(0,U125+R126-S126-T126))</x:f>
      </x:c>
      <x:c r="V126" s="54" t="str">
        <x:f>IF('Debt Setup'!$F$3=0,"",IF(Y125&lt;=0,0,Y125*'Debt Setup'!$D$14/100/12))</x:f>
      </x:c>
      <x:c r="W126" s="54" t="str">
        <x:f>IF('Debt Setup'!$F$3=0,"",IF('Debt Setup'!$H$14="",0,MIN('Debt Setup'!$E$14,MAX(0,Y125+V126))))</x:f>
      </x:c>
      <x:c r="X126" s="54" t="str">
        <x:f>IF('Debt Setup'!$F$3=0,"",IF('Debt Setup'!$H$14="",0,MIN(MAX(0,Y125+V126-W126),MAX(0,'Debt Setup'!$F$5-(G126+K126+O126+S126+W126+AA126+AE126+AI126+AM126+AQ126+AU126+AY126)-(IF(AND('Debt Setup'!$H$10&lt;&gt;"",'Debt Setup'!$H$10&lt;'Debt Setup'!$H$14),MAX(0,I125+F126-G126),0)+IF(AND('Debt Setup'!$H$11&lt;&gt;"",'Debt Setup'!$H$11&lt;'Debt Setup'!$H$14),MAX(0,M125+J126-K126),0)+IF(AND('Debt Setup'!$H$12&lt;&gt;"",'Debt Setup'!$H$12&lt;'Debt Setup'!$H$14),MAX(0,Q125+N126-O126),0)+IF(AND('Debt Setup'!$H$13&lt;&gt;"",'Debt Setup'!$H$13&lt;'Debt Setup'!$H$14),MAX(0,U125+R126-S126),0)+IF(AND('Debt Setup'!$H$14&lt;&gt;"",'Debt Setup'!$H$14&lt;'Debt Setup'!$H$14),MAX(0,Y125+V126-W126),0)+IF(AND('Debt Setup'!$H$15&lt;&gt;"",'Debt Setup'!$H$15&lt;'Debt Setup'!$H$14),MAX(0,AC125+Z126-AA126),0)+IF(AND('Debt Setup'!$H$16&lt;&gt;"",'Debt Setup'!$H$16&lt;'Debt Setup'!$H$14),MAX(0,AG125+AD126-AE126),0)+IF(AND('Debt Setup'!$H$17&lt;&gt;"",'Debt Setup'!$H$17&lt;'Debt Setup'!$H$14),MAX(0,AK125+AH126-AI126),0)+IF(AND('Debt Setup'!$H$18&lt;&gt;"",'Debt Setup'!$H$18&lt;'Debt Setup'!$H$14),MAX(0,AO125+AL126-AM126),0)+IF(AND('Debt Setup'!$H$19&lt;&gt;"",'Debt Setup'!$H$19&lt;'Debt Setup'!$H$14),MAX(0,AS125+AP126-AQ126),0)+IF(AND('Debt Setup'!$H$20&lt;&gt;"",'Debt Setup'!$H$20&lt;'Debt Setup'!$H$14),MAX(0,AW125+AT126-AU126),0)+IF(AND('Debt Setup'!$H$21&lt;&gt;"",'Debt Setup'!$H$21&lt;'Debt Setup'!$H$14),MAX(0,BA125+AX126-AY126),0))))))</x:f>
      </x:c>
      <x:c r="Y126" s="54" t="str">
        <x:f>IF('Debt Setup'!$F$3=0,"",MAX(0,Y125+V126-W126-X126))</x:f>
      </x:c>
      <x:c r="Z126" s="54" t="str">
        <x:f>IF('Debt Setup'!$F$3=0,"",IF(AC125&lt;=0,0,AC125*'Debt Setup'!$D$15/100/12))</x:f>
      </x:c>
      <x:c r="AA126" s="54" t="str">
        <x:f>IF('Debt Setup'!$F$3=0,"",IF('Debt Setup'!$H$15="",0,MIN('Debt Setup'!$E$15,MAX(0,AC125+Z126))))</x:f>
      </x:c>
      <x:c r="AB126" s="54" t="str">
        <x:f>IF('Debt Setup'!$F$3=0,"",IF('Debt Setup'!$H$15="",0,MIN(MAX(0,AC125+Z126-AA126),MAX(0,'Debt Setup'!$F$5-(G126+K126+O126+S126+W126+AA126+AE126+AI126+AM126+AQ126+AU126+AY126)-(IF(AND('Debt Setup'!$H$10&lt;&gt;"",'Debt Setup'!$H$10&lt;'Debt Setup'!$H$15),MAX(0,I125+F126-G126),0)+IF(AND('Debt Setup'!$H$11&lt;&gt;"",'Debt Setup'!$H$11&lt;'Debt Setup'!$H$15),MAX(0,M125+J126-K126),0)+IF(AND('Debt Setup'!$H$12&lt;&gt;"",'Debt Setup'!$H$12&lt;'Debt Setup'!$H$15),MAX(0,Q125+N126-O126),0)+IF(AND('Debt Setup'!$H$13&lt;&gt;"",'Debt Setup'!$H$13&lt;'Debt Setup'!$H$15),MAX(0,U125+R126-S126),0)+IF(AND('Debt Setup'!$H$14&lt;&gt;"",'Debt Setup'!$H$14&lt;'Debt Setup'!$H$15),MAX(0,Y125+V126-W126),0)+IF(AND('Debt Setup'!$H$15&lt;&gt;"",'Debt Setup'!$H$15&lt;'Debt Setup'!$H$15),MAX(0,AC125+Z126-AA126),0)+IF(AND('Debt Setup'!$H$16&lt;&gt;"",'Debt Setup'!$H$16&lt;'Debt Setup'!$H$15),MAX(0,AG125+AD126-AE126),0)+IF(AND('Debt Setup'!$H$17&lt;&gt;"",'Debt Setup'!$H$17&lt;'Debt Setup'!$H$15),MAX(0,AK125+AH126-AI126),0)+IF(AND('Debt Setup'!$H$18&lt;&gt;"",'Debt Setup'!$H$18&lt;'Debt Setup'!$H$15),MAX(0,AO125+AL126-AM126),0)+IF(AND('Debt Setup'!$H$19&lt;&gt;"",'Debt Setup'!$H$19&lt;'Debt Setup'!$H$15),MAX(0,AS125+AP126-AQ126),0)+IF(AND('Debt Setup'!$H$20&lt;&gt;"",'Debt Setup'!$H$20&lt;'Debt Setup'!$H$15),MAX(0,AW125+AT126-AU126),0)+IF(AND('Debt Setup'!$H$21&lt;&gt;"",'Debt Setup'!$H$21&lt;'Debt Setup'!$H$15),MAX(0,BA125+AX126-AY126),0))))))</x:f>
      </x:c>
      <x:c r="AC126" s="54" t="str">
        <x:f>IF('Debt Setup'!$F$3=0,"",MAX(0,AC125+Z126-AA126-AB126))</x:f>
      </x:c>
      <x:c r="AD126" s="54" t="str">
        <x:f>IF('Debt Setup'!$F$3=0,"",IF(AG125&lt;=0,0,AG125*'Debt Setup'!$D$16/100/12))</x:f>
      </x:c>
      <x:c r="AE126" s="54" t="str">
        <x:f>IF('Debt Setup'!$F$3=0,"",IF('Debt Setup'!$H$16="",0,MIN('Debt Setup'!$E$16,MAX(0,AG125+AD126))))</x:f>
      </x:c>
      <x:c r="AF126" s="54" t="str">
        <x:f>IF('Debt Setup'!$F$3=0,"",IF('Debt Setup'!$H$16="",0,MIN(MAX(0,AG125+AD126-AE126),MAX(0,'Debt Setup'!$F$5-(G126+K126+O126+S126+W126+AA126+AE126+AI126+AM126+AQ126+AU126+AY126)-(IF(AND('Debt Setup'!$H$10&lt;&gt;"",'Debt Setup'!$H$10&lt;'Debt Setup'!$H$16),MAX(0,I125+F126-G126),0)+IF(AND('Debt Setup'!$H$11&lt;&gt;"",'Debt Setup'!$H$11&lt;'Debt Setup'!$H$16),MAX(0,M125+J126-K126),0)+IF(AND('Debt Setup'!$H$12&lt;&gt;"",'Debt Setup'!$H$12&lt;'Debt Setup'!$H$16),MAX(0,Q125+N126-O126),0)+IF(AND('Debt Setup'!$H$13&lt;&gt;"",'Debt Setup'!$H$13&lt;'Debt Setup'!$H$16),MAX(0,U125+R126-S126),0)+IF(AND('Debt Setup'!$H$14&lt;&gt;"",'Debt Setup'!$H$14&lt;'Debt Setup'!$H$16),MAX(0,Y125+V126-W126),0)+IF(AND('Debt Setup'!$H$15&lt;&gt;"",'Debt Setup'!$H$15&lt;'Debt Setup'!$H$16),MAX(0,AC125+Z126-AA126),0)+IF(AND('Debt Setup'!$H$16&lt;&gt;"",'Debt Setup'!$H$16&lt;'Debt Setup'!$H$16),MAX(0,AG125+AD126-AE126),0)+IF(AND('Debt Setup'!$H$17&lt;&gt;"",'Debt Setup'!$H$17&lt;'Debt Setup'!$H$16),MAX(0,AK125+AH126-AI126),0)+IF(AND('Debt Setup'!$H$18&lt;&gt;"",'Debt Setup'!$H$18&lt;'Debt Setup'!$H$16),MAX(0,AO125+AL126-AM126),0)+IF(AND('Debt Setup'!$H$19&lt;&gt;"",'Debt Setup'!$H$19&lt;'Debt Setup'!$H$16),MAX(0,AS125+AP126-AQ126),0)+IF(AND('Debt Setup'!$H$20&lt;&gt;"",'Debt Setup'!$H$20&lt;'Debt Setup'!$H$16),MAX(0,AW125+AT126-AU126),0)+IF(AND('Debt Setup'!$H$21&lt;&gt;"",'Debt Setup'!$H$21&lt;'Debt Setup'!$H$16),MAX(0,BA125+AX126-AY126),0))))))</x:f>
      </x:c>
      <x:c r="AG126" s="54" t="str">
        <x:f>IF('Debt Setup'!$F$3=0,"",MAX(0,AG125+AD126-AE126-AF126))</x:f>
      </x:c>
      <x:c r="AH126" s="54" t="str">
        <x:f>IF('Debt Setup'!$F$3=0,"",IF(AK125&lt;=0,0,AK125*'Debt Setup'!$D$17/100/12))</x:f>
      </x:c>
      <x:c r="AI126" s="54" t="str">
        <x:f>IF('Debt Setup'!$F$3=0,"",IF('Debt Setup'!$H$17="",0,MIN('Debt Setup'!$E$17,MAX(0,AK125+AH126))))</x:f>
      </x:c>
      <x:c r="AJ126" s="54" t="str">
        <x:f>IF('Debt Setup'!$F$3=0,"",IF('Debt Setup'!$H$17="",0,MIN(MAX(0,AK125+AH126-AI126),MAX(0,'Debt Setup'!$F$5-(G126+K126+O126+S126+W126+AA126+AE126+AI126+AM126+AQ126+AU126+AY126)-(IF(AND('Debt Setup'!$H$10&lt;&gt;"",'Debt Setup'!$H$10&lt;'Debt Setup'!$H$17),MAX(0,I125+F126-G126),0)+IF(AND('Debt Setup'!$H$11&lt;&gt;"",'Debt Setup'!$H$11&lt;'Debt Setup'!$H$17),MAX(0,M125+J126-K126),0)+IF(AND('Debt Setup'!$H$12&lt;&gt;"",'Debt Setup'!$H$12&lt;'Debt Setup'!$H$17),MAX(0,Q125+N126-O126),0)+IF(AND('Debt Setup'!$H$13&lt;&gt;"",'Debt Setup'!$H$13&lt;'Debt Setup'!$H$17),MAX(0,U125+R126-S126),0)+IF(AND('Debt Setup'!$H$14&lt;&gt;"",'Debt Setup'!$H$14&lt;'Debt Setup'!$H$17),MAX(0,Y125+V126-W126),0)+IF(AND('Debt Setup'!$H$15&lt;&gt;"",'Debt Setup'!$H$15&lt;'Debt Setup'!$H$17),MAX(0,AC125+Z126-AA126),0)+IF(AND('Debt Setup'!$H$16&lt;&gt;"",'Debt Setup'!$H$16&lt;'Debt Setup'!$H$17),MAX(0,AG125+AD126-AE126),0)+IF(AND('Debt Setup'!$H$17&lt;&gt;"",'Debt Setup'!$H$17&lt;'Debt Setup'!$H$17),MAX(0,AK125+AH126-AI126),0)+IF(AND('Debt Setup'!$H$18&lt;&gt;"",'Debt Setup'!$H$18&lt;'Debt Setup'!$H$17),MAX(0,AO125+AL126-AM126),0)+IF(AND('Debt Setup'!$H$19&lt;&gt;"",'Debt Setup'!$H$19&lt;'Debt Setup'!$H$17),MAX(0,AS125+AP126-AQ126),0)+IF(AND('Debt Setup'!$H$20&lt;&gt;"",'Debt Setup'!$H$20&lt;'Debt Setup'!$H$17),MAX(0,AW125+AT126-AU126),0)+IF(AND('Debt Setup'!$H$21&lt;&gt;"",'Debt Setup'!$H$21&lt;'Debt Setup'!$H$17),MAX(0,BA125+AX126-AY126),0))))))</x:f>
      </x:c>
      <x:c r="AK126" s="54" t="str">
        <x:f>IF('Debt Setup'!$F$3=0,"",MAX(0,AK125+AH126-AI126-AJ126))</x:f>
      </x:c>
      <x:c r="AL126" s="54" t="str">
        <x:f>IF('Debt Setup'!$F$3=0,"",IF(AO125&lt;=0,0,AO125*'Debt Setup'!$D$18/100/12))</x:f>
      </x:c>
      <x:c r="AM126" s="54" t="str">
        <x:f>IF('Debt Setup'!$F$3=0,"",IF('Debt Setup'!$H$18="",0,MIN('Debt Setup'!$E$18,MAX(0,AO125+AL126))))</x:f>
      </x:c>
      <x:c r="AN126" s="54" t="str">
        <x:f>IF('Debt Setup'!$F$3=0,"",IF('Debt Setup'!$H$18="",0,MIN(MAX(0,AO125+AL126-AM126),MAX(0,'Debt Setup'!$F$5-(G126+K126+O126+S126+W126+AA126+AE126+AI126+AM126+AQ126+AU126+AY126)-(IF(AND('Debt Setup'!$H$10&lt;&gt;"",'Debt Setup'!$H$10&lt;'Debt Setup'!$H$18),MAX(0,I125+F126-G126),0)+IF(AND('Debt Setup'!$H$11&lt;&gt;"",'Debt Setup'!$H$11&lt;'Debt Setup'!$H$18),MAX(0,M125+J126-K126),0)+IF(AND('Debt Setup'!$H$12&lt;&gt;"",'Debt Setup'!$H$12&lt;'Debt Setup'!$H$18),MAX(0,Q125+N126-O126),0)+IF(AND('Debt Setup'!$H$13&lt;&gt;"",'Debt Setup'!$H$13&lt;'Debt Setup'!$H$18),MAX(0,U125+R126-S126),0)+IF(AND('Debt Setup'!$H$14&lt;&gt;"",'Debt Setup'!$H$14&lt;'Debt Setup'!$H$18),MAX(0,Y125+V126-W126),0)+IF(AND('Debt Setup'!$H$15&lt;&gt;"",'Debt Setup'!$H$15&lt;'Debt Setup'!$H$18),MAX(0,AC125+Z126-AA126),0)+IF(AND('Debt Setup'!$H$16&lt;&gt;"",'Debt Setup'!$H$16&lt;'Debt Setup'!$H$18),MAX(0,AG125+AD126-AE126),0)+IF(AND('Debt Setup'!$H$17&lt;&gt;"",'Debt Setup'!$H$17&lt;'Debt Setup'!$H$18),MAX(0,AK125+AH126-AI126),0)+IF(AND('Debt Setup'!$H$18&lt;&gt;"",'Debt Setup'!$H$18&lt;'Debt Setup'!$H$18),MAX(0,AO125+AL126-AM126),0)+IF(AND('Debt Setup'!$H$19&lt;&gt;"",'Debt Setup'!$H$19&lt;'Debt Setup'!$H$18),MAX(0,AS125+AP126-AQ126),0)+IF(AND('Debt Setup'!$H$20&lt;&gt;"",'Debt Setup'!$H$20&lt;'Debt Setup'!$H$18),MAX(0,AW125+AT126-AU126),0)+IF(AND('Debt Setup'!$H$21&lt;&gt;"",'Debt Setup'!$H$21&lt;'Debt Setup'!$H$18),MAX(0,BA125+AX126-AY126),0))))))</x:f>
      </x:c>
      <x:c r="AO126" s="54" t="str">
        <x:f>IF('Debt Setup'!$F$3=0,"",MAX(0,AO125+AL126-AM126-AN126))</x:f>
      </x:c>
      <x:c r="AP126" s="54" t="str">
        <x:f>IF('Debt Setup'!$F$3=0,"",IF(AS125&lt;=0,0,AS125*'Debt Setup'!$D$19/100/12))</x:f>
      </x:c>
      <x:c r="AQ126" s="54" t="str">
        <x:f>IF('Debt Setup'!$F$3=0,"",IF('Debt Setup'!$H$19="",0,MIN('Debt Setup'!$E$19,MAX(0,AS125+AP126))))</x:f>
      </x:c>
      <x:c r="AR126" s="54" t="str">
        <x:f>IF('Debt Setup'!$F$3=0,"",IF('Debt Setup'!$H$19="",0,MIN(MAX(0,AS125+AP126-AQ126),MAX(0,'Debt Setup'!$F$5-(G126+K126+O126+S126+W126+AA126+AE126+AI126+AM126+AQ126+AU126+AY126)-(IF(AND('Debt Setup'!$H$10&lt;&gt;"",'Debt Setup'!$H$10&lt;'Debt Setup'!$H$19),MAX(0,I125+F126-G126),0)+IF(AND('Debt Setup'!$H$11&lt;&gt;"",'Debt Setup'!$H$11&lt;'Debt Setup'!$H$19),MAX(0,M125+J126-K126),0)+IF(AND('Debt Setup'!$H$12&lt;&gt;"",'Debt Setup'!$H$12&lt;'Debt Setup'!$H$19),MAX(0,Q125+N126-O126),0)+IF(AND('Debt Setup'!$H$13&lt;&gt;"",'Debt Setup'!$H$13&lt;'Debt Setup'!$H$19),MAX(0,U125+R126-S126),0)+IF(AND('Debt Setup'!$H$14&lt;&gt;"",'Debt Setup'!$H$14&lt;'Debt Setup'!$H$19),MAX(0,Y125+V126-W126),0)+IF(AND('Debt Setup'!$H$15&lt;&gt;"",'Debt Setup'!$H$15&lt;'Debt Setup'!$H$19),MAX(0,AC125+Z126-AA126),0)+IF(AND('Debt Setup'!$H$16&lt;&gt;"",'Debt Setup'!$H$16&lt;'Debt Setup'!$H$19),MAX(0,AG125+AD126-AE126),0)+IF(AND('Debt Setup'!$H$17&lt;&gt;"",'Debt Setup'!$H$17&lt;'Debt Setup'!$H$19),MAX(0,AK125+AH126-AI126),0)+IF(AND('Debt Setup'!$H$18&lt;&gt;"",'Debt Setup'!$H$18&lt;'Debt Setup'!$H$19),MAX(0,AO125+AL126-AM126),0)+IF(AND('Debt Setup'!$H$19&lt;&gt;"",'Debt Setup'!$H$19&lt;'Debt Setup'!$H$19),MAX(0,AS125+AP126-AQ126),0)+IF(AND('Debt Setup'!$H$20&lt;&gt;"",'Debt Setup'!$H$20&lt;'Debt Setup'!$H$19),MAX(0,AW125+AT126-AU126),0)+IF(AND('Debt Setup'!$H$21&lt;&gt;"",'Debt Setup'!$H$21&lt;'Debt Setup'!$H$19),MAX(0,BA125+AX126-AY126),0))))))</x:f>
      </x:c>
      <x:c r="AS126" s="54" t="str">
        <x:f>IF('Debt Setup'!$F$3=0,"",MAX(0,AS125+AP126-AQ126-AR126))</x:f>
      </x:c>
      <x:c r="AT126" s="54" t="str">
        <x:f>IF('Debt Setup'!$F$3=0,"",IF(AW125&lt;=0,0,AW125*'Debt Setup'!$D$20/100/12))</x:f>
      </x:c>
      <x:c r="AU126" s="54" t="str">
        <x:f>IF('Debt Setup'!$F$3=0,"",IF('Debt Setup'!$H$20="",0,MIN('Debt Setup'!$E$20,MAX(0,AW125+AT126))))</x:f>
      </x:c>
      <x:c r="AV126" s="54" t="str">
        <x:f>IF('Debt Setup'!$F$3=0,"",IF('Debt Setup'!$H$20="",0,MIN(MAX(0,AW125+AT126-AU126),MAX(0,'Debt Setup'!$F$5-(G126+K126+O126+S126+W126+AA126+AE126+AI126+AM126+AQ126+AU126+AY126)-(IF(AND('Debt Setup'!$H$10&lt;&gt;"",'Debt Setup'!$H$10&lt;'Debt Setup'!$H$20),MAX(0,I125+F126-G126),0)+IF(AND('Debt Setup'!$H$11&lt;&gt;"",'Debt Setup'!$H$11&lt;'Debt Setup'!$H$20),MAX(0,M125+J126-K126),0)+IF(AND('Debt Setup'!$H$12&lt;&gt;"",'Debt Setup'!$H$12&lt;'Debt Setup'!$H$20),MAX(0,Q125+N126-O126),0)+IF(AND('Debt Setup'!$H$13&lt;&gt;"",'Debt Setup'!$H$13&lt;'Debt Setup'!$H$20),MAX(0,U125+R126-S126),0)+IF(AND('Debt Setup'!$H$14&lt;&gt;"",'Debt Setup'!$H$14&lt;'Debt Setup'!$H$20),MAX(0,Y125+V126-W126),0)+IF(AND('Debt Setup'!$H$15&lt;&gt;"",'Debt Setup'!$H$15&lt;'Debt Setup'!$H$20),MAX(0,AC125+Z126-AA126),0)+IF(AND('Debt Setup'!$H$16&lt;&gt;"",'Debt Setup'!$H$16&lt;'Debt Setup'!$H$20),MAX(0,AG125+AD126-AE126),0)+IF(AND('Debt Setup'!$H$17&lt;&gt;"",'Debt Setup'!$H$17&lt;'Debt Setup'!$H$20),MAX(0,AK125+AH126-AI126),0)+IF(AND('Debt Setup'!$H$18&lt;&gt;"",'Debt Setup'!$H$18&lt;'Debt Setup'!$H$20),MAX(0,AO125+AL126-AM126),0)+IF(AND('Debt Setup'!$H$19&lt;&gt;"",'Debt Setup'!$H$19&lt;'Debt Setup'!$H$20),MAX(0,AS125+AP126-AQ126),0)+IF(AND('Debt Setup'!$H$20&lt;&gt;"",'Debt Setup'!$H$20&lt;'Debt Setup'!$H$20),MAX(0,AW125+AT126-AU126),0)+IF(AND('Debt Setup'!$H$21&lt;&gt;"",'Debt Setup'!$H$21&lt;'Debt Setup'!$H$20),MAX(0,BA125+AX126-AY126),0))))))</x:f>
      </x:c>
      <x:c r="AW126" s="54" t="str">
        <x:f>IF('Debt Setup'!$F$3=0,"",MAX(0,AW125+AT126-AU126-AV126))</x:f>
      </x:c>
      <x:c r="AX126" s="54" t="str">
        <x:f>IF('Debt Setup'!$F$3=0,"",IF(BA125&lt;=0,0,BA125*'Debt Setup'!$D$21/100/12))</x:f>
      </x:c>
      <x:c r="AY126" s="54" t="str">
        <x:f>IF('Debt Setup'!$F$3=0,"",IF('Debt Setup'!$H$21="",0,MIN('Debt Setup'!$E$21,MAX(0,BA125+AX126))))</x:f>
      </x:c>
      <x:c r="AZ126" s="54" t="str">
        <x:f>IF('Debt Setup'!$F$3=0,"",IF('Debt Setup'!$H$21="",0,MIN(MAX(0,BA125+AX126-AY126),MAX(0,'Debt Setup'!$F$5-(G126+K126+O126+S126+W126+AA126+AE126+AI126+AM126+AQ126+AU126+AY126)-(IF(AND('Debt Setup'!$H$10&lt;&gt;"",'Debt Setup'!$H$10&lt;'Debt Setup'!$H$21),MAX(0,I125+F126-G126),0)+IF(AND('Debt Setup'!$H$11&lt;&gt;"",'Debt Setup'!$H$11&lt;'Debt Setup'!$H$21),MAX(0,M125+J126-K126),0)+IF(AND('Debt Setup'!$H$12&lt;&gt;"",'Debt Setup'!$H$12&lt;'Debt Setup'!$H$21),MAX(0,Q125+N126-O126),0)+IF(AND('Debt Setup'!$H$13&lt;&gt;"",'Debt Setup'!$H$13&lt;'Debt Setup'!$H$21),MAX(0,U125+R126-S126),0)+IF(AND('Debt Setup'!$H$14&lt;&gt;"",'Debt Setup'!$H$14&lt;'Debt Setup'!$H$21),MAX(0,Y125+V126-W126),0)+IF(AND('Debt Setup'!$H$15&lt;&gt;"",'Debt Setup'!$H$15&lt;'Debt Setup'!$H$21),MAX(0,AC125+Z126-AA126),0)+IF(AND('Debt Setup'!$H$16&lt;&gt;"",'Debt Setup'!$H$16&lt;'Debt Setup'!$H$21),MAX(0,AG125+AD126-AE126),0)+IF(AND('Debt Setup'!$H$17&lt;&gt;"",'Debt Setup'!$H$17&lt;'Debt Setup'!$H$21),MAX(0,AK125+AH126-AI126),0)+IF(AND('Debt Setup'!$H$18&lt;&gt;"",'Debt Setup'!$H$18&lt;'Debt Setup'!$H$21),MAX(0,AO125+AL126-AM126),0)+IF(AND('Debt Setup'!$H$19&lt;&gt;"",'Debt Setup'!$H$19&lt;'Debt Setup'!$H$21),MAX(0,AS125+AP126-AQ126),0)+IF(AND('Debt Setup'!$H$20&lt;&gt;"",'Debt Setup'!$H$20&lt;'Debt Setup'!$H$21),MAX(0,AW125+AT126-AU126),0)+IF(AND('Debt Setup'!$H$21&lt;&gt;"",'Debt Setup'!$H$21&lt;'Debt Setup'!$H$21),MAX(0,BA125+AX126-AY126),0))))))</x:f>
      </x:c>
      <x:c r="BA126" s="54" t="str">
        <x:f>IF('Debt Setup'!$F$3=0,"",MAX(0,BA125+AX126-AY126-AZ126))</x:f>
      </x:c>
    </x:row>
    <x:row r="127">
      <x:c r="A127" t="n">
        <x:v>122</x:v>
      </x:c>
      <x:c r="B127" s="86" t="str">
        <x:f>IF('Debt Setup'!$F$3=0,"",DATE(YEAR('Debt Setup'!$B$6),MONTH('Debt Setup'!$B$6)+A127-1,1))</x:f>
      </x:c>
      <x:c r="C127" s="54" t="str">
        <x:f>IF('Debt Setup'!$F$3=0,"",I127+M127+Q127+U127+Y127+AC127+AG127+AK127+AO127+AS127+AW127+BA127)</x:f>
      </x:c>
      <x:c r="D127" s="54" t="str">
        <x:f>IF('Debt Setup'!$F$3=0,"",G127+H127+K127+L127+O127+P127+S127+T127+W127+X127+AA127+AB127+AE127+AF127+AI127+AJ127+AM127+AN127+AQ127+AR127+AU127+AV127+AY127+AZ127)</x:f>
      </x:c>
      <x:c r="E127" s="54" t="str">
        <x:f>IF('Debt Setup'!$F$3=0,"",F127+J127+N127+R127+V127+Z127+AD127+AH127+AL127+AP127+AT127+AX127)</x:f>
      </x:c>
      <x:c r="F127" s="54" t="str">
        <x:f>IF('Debt Setup'!$F$3=0,"",IF(I126&lt;=0,0,I126*'Debt Setup'!$D$10/100/12))</x:f>
      </x:c>
      <x:c r="G127" s="54" t="str">
        <x:f>IF('Debt Setup'!$F$3=0,"",IF('Debt Setup'!$H$10="",0,MIN('Debt Setup'!$E$10,MAX(0,I126+F127))))</x:f>
      </x:c>
      <x:c r="H127" s="54" t="str">
        <x:f>IF('Debt Setup'!$F$3=0,"",IF('Debt Setup'!$H$10="",0,MIN(MAX(0,I126+F127-G127),MAX(0,'Debt Setup'!$F$5-(G127+K127+O127+S127+W127+AA127+AE127+AI127+AM127+AQ127+AU127+AY127)-(IF(AND('Debt Setup'!$H$10&lt;&gt;"",'Debt Setup'!$H$10&lt;'Debt Setup'!$H$10),MAX(0,I126+F127-G127),0)+IF(AND('Debt Setup'!$H$11&lt;&gt;"",'Debt Setup'!$H$11&lt;'Debt Setup'!$H$10),MAX(0,M126+J127-K127),0)+IF(AND('Debt Setup'!$H$12&lt;&gt;"",'Debt Setup'!$H$12&lt;'Debt Setup'!$H$10),MAX(0,Q126+N127-O127),0)+IF(AND('Debt Setup'!$H$13&lt;&gt;"",'Debt Setup'!$H$13&lt;'Debt Setup'!$H$10),MAX(0,U126+R127-S127),0)+IF(AND('Debt Setup'!$H$14&lt;&gt;"",'Debt Setup'!$H$14&lt;'Debt Setup'!$H$10),MAX(0,Y126+V127-W127),0)+IF(AND('Debt Setup'!$H$15&lt;&gt;"",'Debt Setup'!$H$15&lt;'Debt Setup'!$H$10),MAX(0,AC126+Z127-AA127),0)+IF(AND('Debt Setup'!$H$16&lt;&gt;"",'Debt Setup'!$H$16&lt;'Debt Setup'!$H$10),MAX(0,AG126+AD127-AE127),0)+IF(AND('Debt Setup'!$H$17&lt;&gt;"",'Debt Setup'!$H$17&lt;'Debt Setup'!$H$10),MAX(0,AK126+AH127-AI127),0)+IF(AND('Debt Setup'!$H$18&lt;&gt;"",'Debt Setup'!$H$18&lt;'Debt Setup'!$H$10),MAX(0,AO126+AL127-AM127),0)+IF(AND('Debt Setup'!$H$19&lt;&gt;"",'Debt Setup'!$H$19&lt;'Debt Setup'!$H$10),MAX(0,AS126+AP127-AQ127),0)+IF(AND('Debt Setup'!$H$20&lt;&gt;"",'Debt Setup'!$H$20&lt;'Debt Setup'!$H$10),MAX(0,AW126+AT127-AU127),0)+IF(AND('Debt Setup'!$H$21&lt;&gt;"",'Debt Setup'!$H$21&lt;'Debt Setup'!$H$10),MAX(0,BA126+AX127-AY127),0))))))</x:f>
      </x:c>
      <x:c r="I127" s="54" t="str">
        <x:f>IF('Debt Setup'!$F$3=0,"",MAX(0,I126+F127-G127-H127))</x:f>
      </x:c>
      <x:c r="J127" s="54" t="str">
        <x:f>IF('Debt Setup'!$F$3=0,"",IF(M126&lt;=0,0,M126*'Debt Setup'!$D$11/100/12))</x:f>
      </x:c>
      <x:c r="K127" s="54" t="str">
        <x:f>IF('Debt Setup'!$F$3=0,"",IF('Debt Setup'!$H$11="",0,MIN('Debt Setup'!$E$11,MAX(0,M126+J127))))</x:f>
      </x:c>
      <x:c r="L127" s="54" t="str">
        <x:f>IF('Debt Setup'!$F$3=0,"",IF('Debt Setup'!$H$11="",0,MIN(MAX(0,M126+J127-K127),MAX(0,'Debt Setup'!$F$5-(G127+K127+O127+S127+W127+AA127+AE127+AI127+AM127+AQ127+AU127+AY127)-(IF(AND('Debt Setup'!$H$10&lt;&gt;"",'Debt Setup'!$H$10&lt;'Debt Setup'!$H$11),MAX(0,I126+F127-G127),0)+IF(AND('Debt Setup'!$H$11&lt;&gt;"",'Debt Setup'!$H$11&lt;'Debt Setup'!$H$11),MAX(0,M126+J127-K127),0)+IF(AND('Debt Setup'!$H$12&lt;&gt;"",'Debt Setup'!$H$12&lt;'Debt Setup'!$H$11),MAX(0,Q126+N127-O127),0)+IF(AND('Debt Setup'!$H$13&lt;&gt;"",'Debt Setup'!$H$13&lt;'Debt Setup'!$H$11),MAX(0,U126+R127-S127),0)+IF(AND('Debt Setup'!$H$14&lt;&gt;"",'Debt Setup'!$H$14&lt;'Debt Setup'!$H$11),MAX(0,Y126+V127-W127),0)+IF(AND('Debt Setup'!$H$15&lt;&gt;"",'Debt Setup'!$H$15&lt;'Debt Setup'!$H$11),MAX(0,AC126+Z127-AA127),0)+IF(AND('Debt Setup'!$H$16&lt;&gt;"",'Debt Setup'!$H$16&lt;'Debt Setup'!$H$11),MAX(0,AG126+AD127-AE127),0)+IF(AND('Debt Setup'!$H$17&lt;&gt;"",'Debt Setup'!$H$17&lt;'Debt Setup'!$H$11),MAX(0,AK126+AH127-AI127),0)+IF(AND('Debt Setup'!$H$18&lt;&gt;"",'Debt Setup'!$H$18&lt;'Debt Setup'!$H$11),MAX(0,AO126+AL127-AM127),0)+IF(AND('Debt Setup'!$H$19&lt;&gt;"",'Debt Setup'!$H$19&lt;'Debt Setup'!$H$11),MAX(0,AS126+AP127-AQ127),0)+IF(AND('Debt Setup'!$H$20&lt;&gt;"",'Debt Setup'!$H$20&lt;'Debt Setup'!$H$11),MAX(0,AW126+AT127-AU127),0)+IF(AND('Debt Setup'!$H$21&lt;&gt;"",'Debt Setup'!$H$21&lt;'Debt Setup'!$H$11),MAX(0,BA126+AX127-AY127),0))))))</x:f>
      </x:c>
      <x:c r="M127" s="54" t="str">
        <x:f>IF('Debt Setup'!$F$3=0,"",MAX(0,M126+J127-K127-L127))</x:f>
      </x:c>
      <x:c r="N127" s="54" t="str">
        <x:f>IF('Debt Setup'!$F$3=0,"",IF(Q126&lt;=0,0,Q126*'Debt Setup'!$D$12/100/12))</x:f>
      </x:c>
      <x:c r="O127" s="54" t="str">
        <x:f>IF('Debt Setup'!$F$3=0,"",IF('Debt Setup'!$H$12="",0,MIN('Debt Setup'!$E$12,MAX(0,Q126+N127))))</x:f>
      </x:c>
      <x:c r="P127" s="54" t="str">
        <x:f>IF('Debt Setup'!$F$3=0,"",IF('Debt Setup'!$H$12="",0,MIN(MAX(0,Q126+N127-O127),MAX(0,'Debt Setup'!$F$5-(G127+K127+O127+S127+W127+AA127+AE127+AI127+AM127+AQ127+AU127+AY127)-(IF(AND('Debt Setup'!$H$10&lt;&gt;"",'Debt Setup'!$H$10&lt;'Debt Setup'!$H$12),MAX(0,I126+F127-G127),0)+IF(AND('Debt Setup'!$H$11&lt;&gt;"",'Debt Setup'!$H$11&lt;'Debt Setup'!$H$12),MAX(0,M126+J127-K127),0)+IF(AND('Debt Setup'!$H$12&lt;&gt;"",'Debt Setup'!$H$12&lt;'Debt Setup'!$H$12),MAX(0,Q126+N127-O127),0)+IF(AND('Debt Setup'!$H$13&lt;&gt;"",'Debt Setup'!$H$13&lt;'Debt Setup'!$H$12),MAX(0,U126+R127-S127),0)+IF(AND('Debt Setup'!$H$14&lt;&gt;"",'Debt Setup'!$H$14&lt;'Debt Setup'!$H$12),MAX(0,Y126+V127-W127),0)+IF(AND('Debt Setup'!$H$15&lt;&gt;"",'Debt Setup'!$H$15&lt;'Debt Setup'!$H$12),MAX(0,AC126+Z127-AA127),0)+IF(AND('Debt Setup'!$H$16&lt;&gt;"",'Debt Setup'!$H$16&lt;'Debt Setup'!$H$12),MAX(0,AG126+AD127-AE127),0)+IF(AND('Debt Setup'!$H$17&lt;&gt;"",'Debt Setup'!$H$17&lt;'Debt Setup'!$H$12),MAX(0,AK126+AH127-AI127),0)+IF(AND('Debt Setup'!$H$18&lt;&gt;"",'Debt Setup'!$H$18&lt;'Debt Setup'!$H$12),MAX(0,AO126+AL127-AM127),0)+IF(AND('Debt Setup'!$H$19&lt;&gt;"",'Debt Setup'!$H$19&lt;'Debt Setup'!$H$12),MAX(0,AS126+AP127-AQ127),0)+IF(AND('Debt Setup'!$H$20&lt;&gt;"",'Debt Setup'!$H$20&lt;'Debt Setup'!$H$12),MAX(0,AW126+AT127-AU127),0)+IF(AND('Debt Setup'!$H$21&lt;&gt;"",'Debt Setup'!$H$21&lt;'Debt Setup'!$H$12),MAX(0,BA126+AX127-AY127),0))))))</x:f>
      </x:c>
      <x:c r="Q127" s="54" t="str">
        <x:f>IF('Debt Setup'!$F$3=0,"",MAX(0,Q126+N127-O127-P127))</x:f>
      </x:c>
      <x:c r="R127" s="54" t="str">
        <x:f>IF('Debt Setup'!$F$3=0,"",IF(U126&lt;=0,0,U126*'Debt Setup'!$D$13/100/12))</x:f>
      </x:c>
      <x:c r="S127" s="54" t="str">
        <x:f>IF('Debt Setup'!$F$3=0,"",IF('Debt Setup'!$H$13="",0,MIN('Debt Setup'!$E$13,MAX(0,U126+R127))))</x:f>
      </x:c>
      <x:c r="T127" s="54" t="str">
        <x:f>IF('Debt Setup'!$F$3=0,"",IF('Debt Setup'!$H$13="",0,MIN(MAX(0,U126+R127-S127),MAX(0,'Debt Setup'!$F$5-(G127+K127+O127+S127+W127+AA127+AE127+AI127+AM127+AQ127+AU127+AY127)-(IF(AND('Debt Setup'!$H$10&lt;&gt;"",'Debt Setup'!$H$10&lt;'Debt Setup'!$H$13),MAX(0,I126+F127-G127),0)+IF(AND('Debt Setup'!$H$11&lt;&gt;"",'Debt Setup'!$H$11&lt;'Debt Setup'!$H$13),MAX(0,M126+J127-K127),0)+IF(AND('Debt Setup'!$H$12&lt;&gt;"",'Debt Setup'!$H$12&lt;'Debt Setup'!$H$13),MAX(0,Q126+N127-O127),0)+IF(AND('Debt Setup'!$H$13&lt;&gt;"",'Debt Setup'!$H$13&lt;'Debt Setup'!$H$13),MAX(0,U126+R127-S127),0)+IF(AND('Debt Setup'!$H$14&lt;&gt;"",'Debt Setup'!$H$14&lt;'Debt Setup'!$H$13),MAX(0,Y126+V127-W127),0)+IF(AND('Debt Setup'!$H$15&lt;&gt;"",'Debt Setup'!$H$15&lt;'Debt Setup'!$H$13),MAX(0,AC126+Z127-AA127),0)+IF(AND('Debt Setup'!$H$16&lt;&gt;"",'Debt Setup'!$H$16&lt;'Debt Setup'!$H$13),MAX(0,AG126+AD127-AE127),0)+IF(AND('Debt Setup'!$H$17&lt;&gt;"",'Debt Setup'!$H$17&lt;'Debt Setup'!$H$13),MAX(0,AK126+AH127-AI127),0)+IF(AND('Debt Setup'!$H$18&lt;&gt;"",'Debt Setup'!$H$18&lt;'Debt Setup'!$H$13),MAX(0,AO126+AL127-AM127),0)+IF(AND('Debt Setup'!$H$19&lt;&gt;"",'Debt Setup'!$H$19&lt;'Debt Setup'!$H$13),MAX(0,AS126+AP127-AQ127),0)+IF(AND('Debt Setup'!$H$20&lt;&gt;"",'Debt Setup'!$H$20&lt;'Debt Setup'!$H$13),MAX(0,AW126+AT127-AU127),0)+IF(AND('Debt Setup'!$H$21&lt;&gt;"",'Debt Setup'!$H$21&lt;'Debt Setup'!$H$13),MAX(0,BA126+AX127-AY127),0))))))</x:f>
      </x:c>
      <x:c r="U127" s="54" t="str">
        <x:f>IF('Debt Setup'!$F$3=0,"",MAX(0,U126+R127-S127-T127))</x:f>
      </x:c>
      <x:c r="V127" s="54" t="str">
        <x:f>IF('Debt Setup'!$F$3=0,"",IF(Y126&lt;=0,0,Y126*'Debt Setup'!$D$14/100/12))</x:f>
      </x:c>
      <x:c r="W127" s="54" t="str">
        <x:f>IF('Debt Setup'!$F$3=0,"",IF('Debt Setup'!$H$14="",0,MIN('Debt Setup'!$E$14,MAX(0,Y126+V127))))</x:f>
      </x:c>
      <x:c r="X127" s="54" t="str">
        <x:f>IF('Debt Setup'!$F$3=0,"",IF('Debt Setup'!$H$14="",0,MIN(MAX(0,Y126+V127-W127),MAX(0,'Debt Setup'!$F$5-(G127+K127+O127+S127+W127+AA127+AE127+AI127+AM127+AQ127+AU127+AY127)-(IF(AND('Debt Setup'!$H$10&lt;&gt;"",'Debt Setup'!$H$10&lt;'Debt Setup'!$H$14),MAX(0,I126+F127-G127),0)+IF(AND('Debt Setup'!$H$11&lt;&gt;"",'Debt Setup'!$H$11&lt;'Debt Setup'!$H$14),MAX(0,M126+J127-K127),0)+IF(AND('Debt Setup'!$H$12&lt;&gt;"",'Debt Setup'!$H$12&lt;'Debt Setup'!$H$14),MAX(0,Q126+N127-O127),0)+IF(AND('Debt Setup'!$H$13&lt;&gt;"",'Debt Setup'!$H$13&lt;'Debt Setup'!$H$14),MAX(0,U126+R127-S127),0)+IF(AND('Debt Setup'!$H$14&lt;&gt;"",'Debt Setup'!$H$14&lt;'Debt Setup'!$H$14),MAX(0,Y126+V127-W127),0)+IF(AND('Debt Setup'!$H$15&lt;&gt;"",'Debt Setup'!$H$15&lt;'Debt Setup'!$H$14),MAX(0,AC126+Z127-AA127),0)+IF(AND('Debt Setup'!$H$16&lt;&gt;"",'Debt Setup'!$H$16&lt;'Debt Setup'!$H$14),MAX(0,AG126+AD127-AE127),0)+IF(AND('Debt Setup'!$H$17&lt;&gt;"",'Debt Setup'!$H$17&lt;'Debt Setup'!$H$14),MAX(0,AK126+AH127-AI127),0)+IF(AND('Debt Setup'!$H$18&lt;&gt;"",'Debt Setup'!$H$18&lt;'Debt Setup'!$H$14),MAX(0,AO126+AL127-AM127),0)+IF(AND('Debt Setup'!$H$19&lt;&gt;"",'Debt Setup'!$H$19&lt;'Debt Setup'!$H$14),MAX(0,AS126+AP127-AQ127),0)+IF(AND('Debt Setup'!$H$20&lt;&gt;"",'Debt Setup'!$H$20&lt;'Debt Setup'!$H$14),MAX(0,AW126+AT127-AU127),0)+IF(AND('Debt Setup'!$H$21&lt;&gt;"",'Debt Setup'!$H$21&lt;'Debt Setup'!$H$14),MAX(0,BA126+AX127-AY127),0))))))</x:f>
      </x:c>
      <x:c r="Y127" s="54" t="str">
        <x:f>IF('Debt Setup'!$F$3=0,"",MAX(0,Y126+V127-W127-X127))</x:f>
      </x:c>
      <x:c r="Z127" s="54" t="str">
        <x:f>IF('Debt Setup'!$F$3=0,"",IF(AC126&lt;=0,0,AC126*'Debt Setup'!$D$15/100/12))</x:f>
      </x:c>
      <x:c r="AA127" s="54" t="str">
        <x:f>IF('Debt Setup'!$F$3=0,"",IF('Debt Setup'!$H$15="",0,MIN('Debt Setup'!$E$15,MAX(0,AC126+Z127))))</x:f>
      </x:c>
      <x:c r="AB127" s="54" t="str">
        <x:f>IF('Debt Setup'!$F$3=0,"",IF('Debt Setup'!$H$15="",0,MIN(MAX(0,AC126+Z127-AA127),MAX(0,'Debt Setup'!$F$5-(G127+K127+O127+S127+W127+AA127+AE127+AI127+AM127+AQ127+AU127+AY127)-(IF(AND('Debt Setup'!$H$10&lt;&gt;"",'Debt Setup'!$H$10&lt;'Debt Setup'!$H$15),MAX(0,I126+F127-G127),0)+IF(AND('Debt Setup'!$H$11&lt;&gt;"",'Debt Setup'!$H$11&lt;'Debt Setup'!$H$15),MAX(0,M126+J127-K127),0)+IF(AND('Debt Setup'!$H$12&lt;&gt;"",'Debt Setup'!$H$12&lt;'Debt Setup'!$H$15),MAX(0,Q126+N127-O127),0)+IF(AND('Debt Setup'!$H$13&lt;&gt;"",'Debt Setup'!$H$13&lt;'Debt Setup'!$H$15),MAX(0,U126+R127-S127),0)+IF(AND('Debt Setup'!$H$14&lt;&gt;"",'Debt Setup'!$H$14&lt;'Debt Setup'!$H$15),MAX(0,Y126+V127-W127),0)+IF(AND('Debt Setup'!$H$15&lt;&gt;"",'Debt Setup'!$H$15&lt;'Debt Setup'!$H$15),MAX(0,AC126+Z127-AA127),0)+IF(AND('Debt Setup'!$H$16&lt;&gt;"",'Debt Setup'!$H$16&lt;'Debt Setup'!$H$15),MAX(0,AG126+AD127-AE127),0)+IF(AND('Debt Setup'!$H$17&lt;&gt;"",'Debt Setup'!$H$17&lt;'Debt Setup'!$H$15),MAX(0,AK126+AH127-AI127),0)+IF(AND('Debt Setup'!$H$18&lt;&gt;"",'Debt Setup'!$H$18&lt;'Debt Setup'!$H$15),MAX(0,AO126+AL127-AM127),0)+IF(AND('Debt Setup'!$H$19&lt;&gt;"",'Debt Setup'!$H$19&lt;'Debt Setup'!$H$15),MAX(0,AS126+AP127-AQ127),0)+IF(AND('Debt Setup'!$H$20&lt;&gt;"",'Debt Setup'!$H$20&lt;'Debt Setup'!$H$15),MAX(0,AW126+AT127-AU127),0)+IF(AND('Debt Setup'!$H$21&lt;&gt;"",'Debt Setup'!$H$21&lt;'Debt Setup'!$H$15),MAX(0,BA126+AX127-AY127),0))))))</x:f>
      </x:c>
      <x:c r="AC127" s="54" t="str">
        <x:f>IF('Debt Setup'!$F$3=0,"",MAX(0,AC126+Z127-AA127-AB127))</x:f>
      </x:c>
      <x:c r="AD127" s="54" t="str">
        <x:f>IF('Debt Setup'!$F$3=0,"",IF(AG126&lt;=0,0,AG126*'Debt Setup'!$D$16/100/12))</x:f>
      </x:c>
      <x:c r="AE127" s="54" t="str">
        <x:f>IF('Debt Setup'!$F$3=0,"",IF('Debt Setup'!$H$16="",0,MIN('Debt Setup'!$E$16,MAX(0,AG126+AD127))))</x:f>
      </x:c>
      <x:c r="AF127" s="54" t="str">
        <x:f>IF('Debt Setup'!$F$3=0,"",IF('Debt Setup'!$H$16="",0,MIN(MAX(0,AG126+AD127-AE127),MAX(0,'Debt Setup'!$F$5-(G127+K127+O127+S127+W127+AA127+AE127+AI127+AM127+AQ127+AU127+AY127)-(IF(AND('Debt Setup'!$H$10&lt;&gt;"",'Debt Setup'!$H$10&lt;'Debt Setup'!$H$16),MAX(0,I126+F127-G127),0)+IF(AND('Debt Setup'!$H$11&lt;&gt;"",'Debt Setup'!$H$11&lt;'Debt Setup'!$H$16),MAX(0,M126+J127-K127),0)+IF(AND('Debt Setup'!$H$12&lt;&gt;"",'Debt Setup'!$H$12&lt;'Debt Setup'!$H$16),MAX(0,Q126+N127-O127),0)+IF(AND('Debt Setup'!$H$13&lt;&gt;"",'Debt Setup'!$H$13&lt;'Debt Setup'!$H$16),MAX(0,U126+R127-S127),0)+IF(AND('Debt Setup'!$H$14&lt;&gt;"",'Debt Setup'!$H$14&lt;'Debt Setup'!$H$16),MAX(0,Y126+V127-W127),0)+IF(AND('Debt Setup'!$H$15&lt;&gt;"",'Debt Setup'!$H$15&lt;'Debt Setup'!$H$16),MAX(0,AC126+Z127-AA127),0)+IF(AND('Debt Setup'!$H$16&lt;&gt;"",'Debt Setup'!$H$16&lt;'Debt Setup'!$H$16),MAX(0,AG126+AD127-AE127),0)+IF(AND('Debt Setup'!$H$17&lt;&gt;"",'Debt Setup'!$H$17&lt;'Debt Setup'!$H$16),MAX(0,AK126+AH127-AI127),0)+IF(AND('Debt Setup'!$H$18&lt;&gt;"",'Debt Setup'!$H$18&lt;'Debt Setup'!$H$16),MAX(0,AO126+AL127-AM127),0)+IF(AND('Debt Setup'!$H$19&lt;&gt;"",'Debt Setup'!$H$19&lt;'Debt Setup'!$H$16),MAX(0,AS126+AP127-AQ127),0)+IF(AND('Debt Setup'!$H$20&lt;&gt;"",'Debt Setup'!$H$20&lt;'Debt Setup'!$H$16),MAX(0,AW126+AT127-AU127),0)+IF(AND('Debt Setup'!$H$21&lt;&gt;"",'Debt Setup'!$H$21&lt;'Debt Setup'!$H$16),MAX(0,BA126+AX127-AY127),0))))))</x:f>
      </x:c>
      <x:c r="AG127" s="54" t="str">
        <x:f>IF('Debt Setup'!$F$3=0,"",MAX(0,AG126+AD127-AE127-AF127))</x:f>
      </x:c>
      <x:c r="AH127" s="54" t="str">
        <x:f>IF('Debt Setup'!$F$3=0,"",IF(AK126&lt;=0,0,AK126*'Debt Setup'!$D$17/100/12))</x:f>
      </x:c>
      <x:c r="AI127" s="54" t="str">
        <x:f>IF('Debt Setup'!$F$3=0,"",IF('Debt Setup'!$H$17="",0,MIN('Debt Setup'!$E$17,MAX(0,AK126+AH127))))</x:f>
      </x:c>
      <x:c r="AJ127" s="54" t="str">
        <x:f>IF('Debt Setup'!$F$3=0,"",IF('Debt Setup'!$H$17="",0,MIN(MAX(0,AK126+AH127-AI127),MAX(0,'Debt Setup'!$F$5-(G127+K127+O127+S127+W127+AA127+AE127+AI127+AM127+AQ127+AU127+AY127)-(IF(AND('Debt Setup'!$H$10&lt;&gt;"",'Debt Setup'!$H$10&lt;'Debt Setup'!$H$17),MAX(0,I126+F127-G127),0)+IF(AND('Debt Setup'!$H$11&lt;&gt;"",'Debt Setup'!$H$11&lt;'Debt Setup'!$H$17),MAX(0,M126+J127-K127),0)+IF(AND('Debt Setup'!$H$12&lt;&gt;"",'Debt Setup'!$H$12&lt;'Debt Setup'!$H$17),MAX(0,Q126+N127-O127),0)+IF(AND('Debt Setup'!$H$13&lt;&gt;"",'Debt Setup'!$H$13&lt;'Debt Setup'!$H$17),MAX(0,U126+R127-S127),0)+IF(AND('Debt Setup'!$H$14&lt;&gt;"",'Debt Setup'!$H$14&lt;'Debt Setup'!$H$17),MAX(0,Y126+V127-W127),0)+IF(AND('Debt Setup'!$H$15&lt;&gt;"",'Debt Setup'!$H$15&lt;'Debt Setup'!$H$17),MAX(0,AC126+Z127-AA127),0)+IF(AND('Debt Setup'!$H$16&lt;&gt;"",'Debt Setup'!$H$16&lt;'Debt Setup'!$H$17),MAX(0,AG126+AD127-AE127),0)+IF(AND('Debt Setup'!$H$17&lt;&gt;"",'Debt Setup'!$H$17&lt;'Debt Setup'!$H$17),MAX(0,AK126+AH127-AI127),0)+IF(AND('Debt Setup'!$H$18&lt;&gt;"",'Debt Setup'!$H$18&lt;'Debt Setup'!$H$17),MAX(0,AO126+AL127-AM127),0)+IF(AND('Debt Setup'!$H$19&lt;&gt;"",'Debt Setup'!$H$19&lt;'Debt Setup'!$H$17),MAX(0,AS126+AP127-AQ127),0)+IF(AND('Debt Setup'!$H$20&lt;&gt;"",'Debt Setup'!$H$20&lt;'Debt Setup'!$H$17),MAX(0,AW126+AT127-AU127),0)+IF(AND('Debt Setup'!$H$21&lt;&gt;"",'Debt Setup'!$H$21&lt;'Debt Setup'!$H$17),MAX(0,BA126+AX127-AY127),0))))))</x:f>
      </x:c>
      <x:c r="AK127" s="54" t="str">
        <x:f>IF('Debt Setup'!$F$3=0,"",MAX(0,AK126+AH127-AI127-AJ127))</x:f>
      </x:c>
      <x:c r="AL127" s="54" t="str">
        <x:f>IF('Debt Setup'!$F$3=0,"",IF(AO126&lt;=0,0,AO126*'Debt Setup'!$D$18/100/12))</x:f>
      </x:c>
      <x:c r="AM127" s="54" t="str">
        <x:f>IF('Debt Setup'!$F$3=0,"",IF('Debt Setup'!$H$18="",0,MIN('Debt Setup'!$E$18,MAX(0,AO126+AL127))))</x:f>
      </x:c>
      <x:c r="AN127" s="54" t="str">
        <x:f>IF('Debt Setup'!$F$3=0,"",IF('Debt Setup'!$H$18="",0,MIN(MAX(0,AO126+AL127-AM127),MAX(0,'Debt Setup'!$F$5-(G127+K127+O127+S127+W127+AA127+AE127+AI127+AM127+AQ127+AU127+AY127)-(IF(AND('Debt Setup'!$H$10&lt;&gt;"",'Debt Setup'!$H$10&lt;'Debt Setup'!$H$18),MAX(0,I126+F127-G127),0)+IF(AND('Debt Setup'!$H$11&lt;&gt;"",'Debt Setup'!$H$11&lt;'Debt Setup'!$H$18),MAX(0,M126+J127-K127),0)+IF(AND('Debt Setup'!$H$12&lt;&gt;"",'Debt Setup'!$H$12&lt;'Debt Setup'!$H$18),MAX(0,Q126+N127-O127),0)+IF(AND('Debt Setup'!$H$13&lt;&gt;"",'Debt Setup'!$H$13&lt;'Debt Setup'!$H$18),MAX(0,U126+R127-S127),0)+IF(AND('Debt Setup'!$H$14&lt;&gt;"",'Debt Setup'!$H$14&lt;'Debt Setup'!$H$18),MAX(0,Y126+V127-W127),0)+IF(AND('Debt Setup'!$H$15&lt;&gt;"",'Debt Setup'!$H$15&lt;'Debt Setup'!$H$18),MAX(0,AC126+Z127-AA127),0)+IF(AND('Debt Setup'!$H$16&lt;&gt;"",'Debt Setup'!$H$16&lt;'Debt Setup'!$H$18),MAX(0,AG126+AD127-AE127),0)+IF(AND('Debt Setup'!$H$17&lt;&gt;"",'Debt Setup'!$H$17&lt;'Debt Setup'!$H$18),MAX(0,AK126+AH127-AI127),0)+IF(AND('Debt Setup'!$H$18&lt;&gt;"",'Debt Setup'!$H$18&lt;'Debt Setup'!$H$18),MAX(0,AO126+AL127-AM127),0)+IF(AND('Debt Setup'!$H$19&lt;&gt;"",'Debt Setup'!$H$19&lt;'Debt Setup'!$H$18),MAX(0,AS126+AP127-AQ127),0)+IF(AND('Debt Setup'!$H$20&lt;&gt;"",'Debt Setup'!$H$20&lt;'Debt Setup'!$H$18),MAX(0,AW126+AT127-AU127),0)+IF(AND('Debt Setup'!$H$21&lt;&gt;"",'Debt Setup'!$H$21&lt;'Debt Setup'!$H$18),MAX(0,BA126+AX127-AY127),0))))))</x:f>
      </x:c>
      <x:c r="AO127" s="54" t="str">
        <x:f>IF('Debt Setup'!$F$3=0,"",MAX(0,AO126+AL127-AM127-AN127))</x:f>
      </x:c>
      <x:c r="AP127" s="54" t="str">
        <x:f>IF('Debt Setup'!$F$3=0,"",IF(AS126&lt;=0,0,AS126*'Debt Setup'!$D$19/100/12))</x:f>
      </x:c>
      <x:c r="AQ127" s="54" t="str">
        <x:f>IF('Debt Setup'!$F$3=0,"",IF('Debt Setup'!$H$19="",0,MIN('Debt Setup'!$E$19,MAX(0,AS126+AP127))))</x:f>
      </x:c>
      <x:c r="AR127" s="54" t="str">
        <x:f>IF('Debt Setup'!$F$3=0,"",IF('Debt Setup'!$H$19="",0,MIN(MAX(0,AS126+AP127-AQ127),MAX(0,'Debt Setup'!$F$5-(G127+K127+O127+S127+W127+AA127+AE127+AI127+AM127+AQ127+AU127+AY127)-(IF(AND('Debt Setup'!$H$10&lt;&gt;"",'Debt Setup'!$H$10&lt;'Debt Setup'!$H$19),MAX(0,I126+F127-G127),0)+IF(AND('Debt Setup'!$H$11&lt;&gt;"",'Debt Setup'!$H$11&lt;'Debt Setup'!$H$19),MAX(0,M126+J127-K127),0)+IF(AND('Debt Setup'!$H$12&lt;&gt;"",'Debt Setup'!$H$12&lt;'Debt Setup'!$H$19),MAX(0,Q126+N127-O127),0)+IF(AND('Debt Setup'!$H$13&lt;&gt;"",'Debt Setup'!$H$13&lt;'Debt Setup'!$H$19),MAX(0,U126+R127-S127),0)+IF(AND('Debt Setup'!$H$14&lt;&gt;"",'Debt Setup'!$H$14&lt;'Debt Setup'!$H$19),MAX(0,Y126+V127-W127),0)+IF(AND('Debt Setup'!$H$15&lt;&gt;"",'Debt Setup'!$H$15&lt;'Debt Setup'!$H$19),MAX(0,AC126+Z127-AA127),0)+IF(AND('Debt Setup'!$H$16&lt;&gt;"",'Debt Setup'!$H$16&lt;'Debt Setup'!$H$19),MAX(0,AG126+AD127-AE127),0)+IF(AND('Debt Setup'!$H$17&lt;&gt;"",'Debt Setup'!$H$17&lt;'Debt Setup'!$H$19),MAX(0,AK126+AH127-AI127),0)+IF(AND('Debt Setup'!$H$18&lt;&gt;"",'Debt Setup'!$H$18&lt;'Debt Setup'!$H$19),MAX(0,AO126+AL127-AM127),0)+IF(AND('Debt Setup'!$H$19&lt;&gt;"",'Debt Setup'!$H$19&lt;'Debt Setup'!$H$19),MAX(0,AS126+AP127-AQ127),0)+IF(AND('Debt Setup'!$H$20&lt;&gt;"",'Debt Setup'!$H$20&lt;'Debt Setup'!$H$19),MAX(0,AW126+AT127-AU127),0)+IF(AND('Debt Setup'!$H$21&lt;&gt;"",'Debt Setup'!$H$21&lt;'Debt Setup'!$H$19),MAX(0,BA126+AX127-AY127),0))))))</x:f>
      </x:c>
      <x:c r="AS127" s="54" t="str">
        <x:f>IF('Debt Setup'!$F$3=0,"",MAX(0,AS126+AP127-AQ127-AR127))</x:f>
      </x:c>
      <x:c r="AT127" s="54" t="str">
        <x:f>IF('Debt Setup'!$F$3=0,"",IF(AW126&lt;=0,0,AW126*'Debt Setup'!$D$20/100/12))</x:f>
      </x:c>
      <x:c r="AU127" s="54" t="str">
        <x:f>IF('Debt Setup'!$F$3=0,"",IF('Debt Setup'!$H$20="",0,MIN('Debt Setup'!$E$20,MAX(0,AW126+AT127))))</x:f>
      </x:c>
      <x:c r="AV127" s="54" t="str">
        <x:f>IF('Debt Setup'!$F$3=0,"",IF('Debt Setup'!$H$20="",0,MIN(MAX(0,AW126+AT127-AU127),MAX(0,'Debt Setup'!$F$5-(G127+K127+O127+S127+W127+AA127+AE127+AI127+AM127+AQ127+AU127+AY127)-(IF(AND('Debt Setup'!$H$10&lt;&gt;"",'Debt Setup'!$H$10&lt;'Debt Setup'!$H$20),MAX(0,I126+F127-G127),0)+IF(AND('Debt Setup'!$H$11&lt;&gt;"",'Debt Setup'!$H$11&lt;'Debt Setup'!$H$20),MAX(0,M126+J127-K127),0)+IF(AND('Debt Setup'!$H$12&lt;&gt;"",'Debt Setup'!$H$12&lt;'Debt Setup'!$H$20),MAX(0,Q126+N127-O127),0)+IF(AND('Debt Setup'!$H$13&lt;&gt;"",'Debt Setup'!$H$13&lt;'Debt Setup'!$H$20),MAX(0,U126+R127-S127),0)+IF(AND('Debt Setup'!$H$14&lt;&gt;"",'Debt Setup'!$H$14&lt;'Debt Setup'!$H$20),MAX(0,Y126+V127-W127),0)+IF(AND('Debt Setup'!$H$15&lt;&gt;"",'Debt Setup'!$H$15&lt;'Debt Setup'!$H$20),MAX(0,AC126+Z127-AA127),0)+IF(AND('Debt Setup'!$H$16&lt;&gt;"",'Debt Setup'!$H$16&lt;'Debt Setup'!$H$20),MAX(0,AG126+AD127-AE127),0)+IF(AND('Debt Setup'!$H$17&lt;&gt;"",'Debt Setup'!$H$17&lt;'Debt Setup'!$H$20),MAX(0,AK126+AH127-AI127),0)+IF(AND('Debt Setup'!$H$18&lt;&gt;"",'Debt Setup'!$H$18&lt;'Debt Setup'!$H$20),MAX(0,AO126+AL127-AM127),0)+IF(AND('Debt Setup'!$H$19&lt;&gt;"",'Debt Setup'!$H$19&lt;'Debt Setup'!$H$20),MAX(0,AS126+AP127-AQ127),0)+IF(AND('Debt Setup'!$H$20&lt;&gt;"",'Debt Setup'!$H$20&lt;'Debt Setup'!$H$20),MAX(0,AW126+AT127-AU127),0)+IF(AND('Debt Setup'!$H$21&lt;&gt;"",'Debt Setup'!$H$21&lt;'Debt Setup'!$H$20),MAX(0,BA126+AX127-AY127),0))))))</x:f>
      </x:c>
      <x:c r="AW127" s="54" t="str">
        <x:f>IF('Debt Setup'!$F$3=0,"",MAX(0,AW126+AT127-AU127-AV127))</x:f>
      </x:c>
      <x:c r="AX127" s="54" t="str">
        <x:f>IF('Debt Setup'!$F$3=0,"",IF(BA126&lt;=0,0,BA126*'Debt Setup'!$D$21/100/12))</x:f>
      </x:c>
      <x:c r="AY127" s="54" t="str">
        <x:f>IF('Debt Setup'!$F$3=0,"",IF('Debt Setup'!$H$21="",0,MIN('Debt Setup'!$E$21,MAX(0,BA126+AX127))))</x:f>
      </x:c>
      <x:c r="AZ127" s="54" t="str">
        <x:f>IF('Debt Setup'!$F$3=0,"",IF('Debt Setup'!$H$21="",0,MIN(MAX(0,BA126+AX127-AY127),MAX(0,'Debt Setup'!$F$5-(G127+K127+O127+S127+W127+AA127+AE127+AI127+AM127+AQ127+AU127+AY127)-(IF(AND('Debt Setup'!$H$10&lt;&gt;"",'Debt Setup'!$H$10&lt;'Debt Setup'!$H$21),MAX(0,I126+F127-G127),0)+IF(AND('Debt Setup'!$H$11&lt;&gt;"",'Debt Setup'!$H$11&lt;'Debt Setup'!$H$21),MAX(0,M126+J127-K127),0)+IF(AND('Debt Setup'!$H$12&lt;&gt;"",'Debt Setup'!$H$12&lt;'Debt Setup'!$H$21),MAX(0,Q126+N127-O127),0)+IF(AND('Debt Setup'!$H$13&lt;&gt;"",'Debt Setup'!$H$13&lt;'Debt Setup'!$H$21),MAX(0,U126+R127-S127),0)+IF(AND('Debt Setup'!$H$14&lt;&gt;"",'Debt Setup'!$H$14&lt;'Debt Setup'!$H$21),MAX(0,Y126+V127-W127),0)+IF(AND('Debt Setup'!$H$15&lt;&gt;"",'Debt Setup'!$H$15&lt;'Debt Setup'!$H$21),MAX(0,AC126+Z127-AA127),0)+IF(AND('Debt Setup'!$H$16&lt;&gt;"",'Debt Setup'!$H$16&lt;'Debt Setup'!$H$21),MAX(0,AG126+AD127-AE127),0)+IF(AND('Debt Setup'!$H$17&lt;&gt;"",'Debt Setup'!$H$17&lt;'Debt Setup'!$H$21),MAX(0,AK126+AH127-AI127),0)+IF(AND('Debt Setup'!$H$18&lt;&gt;"",'Debt Setup'!$H$18&lt;'Debt Setup'!$H$21),MAX(0,AO126+AL127-AM127),0)+IF(AND('Debt Setup'!$H$19&lt;&gt;"",'Debt Setup'!$H$19&lt;'Debt Setup'!$H$21),MAX(0,AS126+AP127-AQ127),0)+IF(AND('Debt Setup'!$H$20&lt;&gt;"",'Debt Setup'!$H$20&lt;'Debt Setup'!$H$21),MAX(0,AW126+AT127-AU127),0)+IF(AND('Debt Setup'!$H$21&lt;&gt;"",'Debt Setup'!$H$21&lt;'Debt Setup'!$H$21),MAX(0,BA126+AX127-AY127),0))))))</x:f>
      </x:c>
      <x:c r="BA127" s="54" t="str">
        <x:f>IF('Debt Setup'!$F$3=0,"",MAX(0,BA126+AX127-AY127-AZ127))</x:f>
      </x:c>
    </x:row>
    <x:row r="128">
      <x:c r="A128" t="n">
        <x:v>123</x:v>
      </x:c>
      <x:c r="B128" s="86" t="str">
        <x:f>IF('Debt Setup'!$F$3=0,"",DATE(YEAR('Debt Setup'!$B$6),MONTH('Debt Setup'!$B$6)+A128-1,1))</x:f>
      </x:c>
      <x:c r="C128" s="54" t="str">
        <x:f>IF('Debt Setup'!$F$3=0,"",I128+M128+Q128+U128+Y128+AC128+AG128+AK128+AO128+AS128+AW128+BA128)</x:f>
      </x:c>
      <x:c r="D128" s="54" t="str">
        <x:f>IF('Debt Setup'!$F$3=0,"",G128+H128+K128+L128+O128+P128+S128+T128+W128+X128+AA128+AB128+AE128+AF128+AI128+AJ128+AM128+AN128+AQ128+AR128+AU128+AV128+AY128+AZ128)</x:f>
      </x:c>
      <x:c r="E128" s="54" t="str">
        <x:f>IF('Debt Setup'!$F$3=0,"",F128+J128+N128+R128+V128+Z128+AD128+AH128+AL128+AP128+AT128+AX128)</x:f>
      </x:c>
      <x:c r="F128" s="54" t="str">
        <x:f>IF('Debt Setup'!$F$3=0,"",IF(I127&lt;=0,0,I127*'Debt Setup'!$D$10/100/12))</x:f>
      </x:c>
      <x:c r="G128" s="54" t="str">
        <x:f>IF('Debt Setup'!$F$3=0,"",IF('Debt Setup'!$H$10="",0,MIN('Debt Setup'!$E$10,MAX(0,I127+F128))))</x:f>
      </x:c>
      <x:c r="H128" s="54" t="str">
        <x:f>IF('Debt Setup'!$F$3=0,"",IF('Debt Setup'!$H$10="",0,MIN(MAX(0,I127+F128-G128),MAX(0,'Debt Setup'!$F$5-(G128+K128+O128+S128+W128+AA128+AE128+AI128+AM128+AQ128+AU128+AY128)-(IF(AND('Debt Setup'!$H$10&lt;&gt;"",'Debt Setup'!$H$10&lt;'Debt Setup'!$H$10),MAX(0,I127+F128-G128),0)+IF(AND('Debt Setup'!$H$11&lt;&gt;"",'Debt Setup'!$H$11&lt;'Debt Setup'!$H$10),MAX(0,M127+J128-K128),0)+IF(AND('Debt Setup'!$H$12&lt;&gt;"",'Debt Setup'!$H$12&lt;'Debt Setup'!$H$10),MAX(0,Q127+N128-O128),0)+IF(AND('Debt Setup'!$H$13&lt;&gt;"",'Debt Setup'!$H$13&lt;'Debt Setup'!$H$10),MAX(0,U127+R128-S128),0)+IF(AND('Debt Setup'!$H$14&lt;&gt;"",'Debt Setup'!$H$14&lt;'Debt Setup'!$H$10),MAX(0,Y127+V128-W128),0)+IF(AND('Debt Setup'!$H$15&lt;&gt;"",'Debt Setup'!$H$15&lt;'Debt Setup'!$H$10),MAX(0,AC127+Z128-AA128),0)+IF(AND('Debt Setup'!$H$16&lt;&gt;"",'Debt Setup'!$H$16&lt;'Debt Setup'!$H$10),MAX(0,AG127+AD128-AE128),0)+IF(AND('Debt Setup'!$H$17&lt;&gt;"",'Debt Setup'!$H$17&lt;'Debt Setup'!$H$10),MAX(0,AK127+AH128-AI128),0)+IF(AND('Debt Setup'!$H$18&lt;&gt;"",'Debt Setup'!$H$18&lt;'Debt Setup'!$H$10),MAX(0,AO127+AL128-AM128),0)+IF(AND('Debt Setup'!$H$19&lt;&gt;"",'Debt Setup'!$H$19&lt;'Debt Setup'!$H$10),MAX(0,AS127+AP128-AQ128),0)+IF(AND('Debt Setup'!$H$20&lt;&gt;"",'Debt Setup'!$H$20&lt;'Debt Setup'!$H$10),MAX(0,AW127+AT128-AU128),0)+IF(AND('Debt Setup'!$H$21&lt;&gt;"",'Debt Setup'!$H$21&lt;'Debt Setup'!$H$10),MAX(0,BA127+AX128-AY128),0))))))</x:f>
      </x:c>
      <x:c r="I128" s="54" t="str">
        <x:f>IF('Debt Setup'!$F$3=0,"",MAX(0,I127+F128-G128-H128))</x:f>
      </x:c>
      <x:c r="J128" s="54" t="str">
        <x:f>IF('Debt Setup'!$F$3=0,"",IF(M127&lt;=0,0,M127*'Debt Setup'!$D$11/100/12))</x:f>
      </x:c>
      <x:c r="K128" s="54" t="str">
        <x:f>IF('Debt Setup'!$F$3=0,"",IF('Debt Setup'!$H$11="",0,MIN('Debt Setup'!$E$11,MAX(0,M127+J128))))</x:f>
      </x:c>
      <x:c r="L128" s="54" t="str">
        <x:f>IF('Debt Setup'!$F$3=0,"",IF('Debt Setup'!$H$11="",0,MIN(MAX(0,M127+J128-K128),MAX(0,'Debt Setup'!$F$5-(G128+K128+O128+S128+W128+AA128+AE128+AI128+AM128+AQ128+AU128+AY128)-(IF(AND('Debt Setup'!$H$10&lt;&gt;"",'Debt Setup'!$H$10&lt;'Debt Setup'!$H$11),MAX(0,I127+F128-G128),0)+IF(AND('Debt Setup'!$H$11&lt;&gt;"",'Debt Setup'!$H$11&lt;'Debt Setup'!$H$11),MAX(0,M127+J128-K128),0)+IF(AND('Debt Setup'!$H$12&lt;&gt;"",'Debt Setup'!$H$12&lt;'Debt Setup'!$H$11),MAX(0,Q127+N128-O128),0)+IF(AND('Debt Setup'!$H$13&lt;&gt;"",'Debt Setup'!$H$13&lt;'Debt Setup'!$H$11),MAX(0,U127+R128-S128),0)+IF(AND('Debt Setup'!$H$14&lt;&gt;"",'Debt Setup'!$H$14&lt;'Debt Setup'!$H$11),MAX(0,Y127+V128-W128),0)+IF(AND('Debt Setup'!$H$15&lt;&gt;"",'Debt Setup'!$H$15&lt;'Debt Setup'!$H$11),MAX(0,AC127+Z128-AA128),0)+IF(AND('Debt Setup'!$H$16&lt;&gt;"",'Debt Setup'!$H$16&lt;'Debt Setup'!$H$11),MAX(0,AG127+AD128-AE128),0)+IF(AND('Debt Setup'!$H$17&lt;&gt;"",'Debt Setup'!$H$17&lt;'Debt Setup'!$H$11),MAX(0,AK127+AH128-AI128),0)+IF(AND('Debt Setup'!$H$18&lt;&gt;"",'Debt Setup'!$H$18&lt;'Debt Setup'!$H$11),MAX(0,AO127+AL128-AM128),0)+IF(AND('Debt Setup'!$H$19&lt;&gt;"",'Debt Setup'!$H$19&lt;'Debt Setup'!$H$11),MAX(0,AS127+AP128-AQ128),0)+IF(AND('Debt Setup'!$H$20&lt;&gt;"",'Debt Setup'!$H$20&lt;'Debt Setup'!$H$11),MAX(0,AW127+AT128-AU128),0)+IF(AND('Debt Setup'!$H$21&lt;&gt;"",'Debt Setup'!$H$21&lt;'Debt Setup'!$H$11),MAX(0,BA127+AX128-AY128),0))))))</x:f>
      </x:c>
      <x:c r="M128" s="54" t="str">
        <x:f>IF('Debt Setup'!$F$3=0,"",MAX(0,M127+J128-K128-L128))</x:f>
      </x:c>
      <x:c r="N128" s="54" t="str">
        <x:f>IF('Debt Setup'!$F$3=0,"",IF(Q127&lt;=0,0,Q127*'Debt Setup'!$D$12/100/12))</x:f>
      </x:c>
      <x:c r="O128" s="54" t="str">
        <x:f>IF('Debt Setup'!$F$3=0,"",IF('Debt Setup'!$H$12="",0,MIN('Debt Setup'!$E$12,MAX(0,Q127+N128))))</x:f>
      </x:c>
      <x:c r="P128" s="54" t="str">
        <x:f>IF('Debt Setup'!$F$3=0,"",IF('Debt Setup'!$H$12="",0,MIN(MAX(0,Q127+N128-O128),MAX(0,'Debt Setup'!$F$5-(G128+K128+O128+S128+W128+AA128+AE128+AI128+AM128+AQ128+AU128+AY128)-(IF(AND('Debt Setup'!$H$10&lt;&gt;"",'Debt Setup'!$H$10&lt;'Debt Setup'!$H$12),MAX(0,I127+F128-G128),0)+IF(AND('Debt Setup'!$H$11&lt;&gt;"",'Debt Setup'!$H$11&lt;'Debt Setup'!$H$12),MAX(0,M127+J128-K128),0)+IF(AND('Debt Setup'!$H$12&lt;&gt;"",'Debt Setup'!$H$12&lt;'Debt Setup'!$H$12),MAX(0,Q127+N128-O128),0)+IF(AND('Debt Setup'!$H$13&lt;&gt;"",'Debt Setup'!$H$13&lt;'Debt Setup'!$H$12),MAX(0,U127+R128-S128),0)+IF(AND('Debt Setup'!$H$14&lt;&gt;"",'Debt Setup'!$H$14&lt;'Debt Setup'!$H$12),MAX(0,Y127+V128-W128),0)+IF(AND('Debt Setup'!$H$15&lt;&gt;"",'Debt Setup'!$H$15&lt;'Debt Setup'!$H$12),MAX(0,AC127+Z128-AA128),0)+IF(AND('Debt Setup'!$H$16&lt;&gt;"",'Debt Setup'!$H$16&lt;'Debt Setup'!$H$12),MAX(0,AG127+AD128-AE128),0)+IF(AND('Debt Setup'!$H$17&lt;&gt;"",'Debt Setup'!$H$17&lt;'Debt Setup'!$H$12),MAX(0,AK127+AH128-AI128),0)+IF(AND('Debt Setup'!$H$18&lt;&gt;"",'Debt Setup'!$H$18&lt;'Debt Setup'!$H$12),MAX(0,AO127+AL128-AM128),0)+IF(AND('Debt Setup'!$H$19&lt;&gt;"",'Debt Setup'!$H$19&lt;'Debt Setup'!$H$12),MAX(0,AS127+AP128-AQ128),0)+IF(AND('Debt Setup'!$H$20&lt;&gt;"",'Debt Setup'!$H$20&lt;'Debt Setup'!$H$12),MAX(0,AW127+AT128-AU128),0)+IF(AND('Debt Setup'!$H$21&lt;&gt;"",'Debt Setup'!$H$21&lt;'Debt Setup'!$H$12),MAX(0,BA127+AX128-AY128),0))))))</x:f>
      </x:c>
      <x:c r="Q128" s="54" t="str">
        <x:f>IF('Debt Setup'!$F$3=0,"",MAX(0,Q127+N128-O128-P128))</x:f>
      </x:c>
      <x:c r="R128" s="54" t="str">
        <x:f>IF('Debt Setup'!$F$3=0,"",IF(U127&lt;=0,0,U127*'Debt Setup'!$D$13/100/12))</x:f>
      </x:c>
      <x:c r="S128" s="54" t="str">
        <x:f>IF('Debt Setup'!$F$3=0,"",IF('Debt Setup'!$H$13="",0,MIN('Debt Setup'!$E$13,MAX(0,U127+R128))))</x:f>
      </x:c>
      <x:c r="T128" s="54" t="str">
        <x:f>IF('Debt Setup'!$F$3=0,"",IF('Debt Setup'!$H$13="",0,MIN(MAX(0,U127+R128-S128),MAX(0,'Debt Setup'!$F$5-(G128+K128+O128+S128+W128+AA128+AE128+AI128+AM128+AQ128+AU128+AY128)-(IF(AND('Debt Setup'!$H$10&lt;&gt;"",'Debt Setup'!$H$10&lt;'Debt Setup'!$H$13),MAX(0,I127+F128-G128),0)+IF(AND('Debt Setup'!$H$11&lt;&gt;"",'Debt Setup'!$H$11&lt;'Debt Setup'!$H$13),MAX(0,M127+J128-K128),0)+IF(AND('Debt Setup'!$H$12&lt;&gt;"",'Debt Setup'!$H$12&lt;'Debt Setup'!$H$13),MAX(0,Q127+N128-O128),0)+IF(AND('Debt Setup'!$H$13&lt;&gt;"",'Debt Setup'!$H$13&lt;'Debt Setup'!$H$13),MAX(0,U127+R128-S128),0)+IF(AND('Debt Setup'!$H$14&lt;&gt;"",'Debt Setup'!$H$14&lt;'Debt Setup'!$H$13),MAX(0,Y127+V128-W128),0)+IF(AND('Debt Setup'!$H$15&lt;&gt;"",'Debt Setup'!$H$15&lt;'Debt Setup'!$H$13),MAX(0,AC127+Z128-AA128),0)+IF(AND('Debt Setup'!$H$16&lt;&gt;"",'Debt Setup'!$H$16&lt;'Debt Setup'!$H$13),MAX(0,AG127+AD128-AE128),0)+IF(AND('Debt Setup'!$H$17&lt;&gt;"",'Debt Setup'!$H$17&lt;'Debt Setup'!$H$13),MAX(0,AK127+AH128-AI128),0)+IF(AND('Debt Setup'!$H$18&lt;&gt;"",'Debt Setup'!$H$18&lt;'Debt Setup'!$H$13),MAX(0,AO127+AL128-AM128),0)+IF(AND('Debt Setup'!$H$19&lt;&gt;"",'Debt Setup'!$H$19&lt;'Debt Setup'!$H$13),MAX(0,AS127+AP128-AQ128),0)+IF(AND('Debt Setup'!$H$20&lt;&gt;"",'Debt Setup'!$H$20&lt;'Debt Setup'!$H$13),MAX(0,AW127+AT128-AU128),0)+IF(AND('Debt Setup'!$H$21&lt;&gt;"",'Debt Setup'!$H$21&lt;'Debt Setup'!$H$13),MAX(0,BA127+AX128-AY128),0))))))</x:f>
      </x:c>
      <x:c r="U128" s="54" t="str">
        <x:f>IF('Debt Setup'!$F$3=0,"",MAX(0,U127+R128-S128-T128))</x:f>
      </x:c>
      <x:c r="V128" s="54" t="str">
        <x:f>IF('Debt Setup'!$F$3=0,"",IF(Y127&lt;=0,0,Y127*'Debt Setup'!$D$14/100/12))</x:f>
      </x:c>
      <x:c r="W128" s="54" t="str">
        <x:f>IF('Debt Setup'!$F$3=0,"",IF('Debt Setup'!$H$14="",0,MIN('Debt Setup'!$E$14,MAX(0,Y127+V128))))</x:f>
      </x:c>
      <x:c r="X128" s="54" t="str">
        <x:f>IF('Debt Setup'!$F$3=0,"",IF('Debt Setup'!$H$14="",0,MIN(MAX(0,Y127+V128-W128),MAX(0,'Debt Setup'!$F$5-(G128+K128+O128+S128+W128+AA128+AE128+AI128+AM128+AQ128+AU128+AY128)-(IF(AND('Debt Setup'!$H$10&lt;&gt;"",'Debt Setup'!$H$10&lt;'Debt Setup'!$H$14),MAX(0,I127+F128-G128),0)+IF(AND('Debt Setup'!$H$11&lt;&gt;"",'Debt Setup'!$H$11&lt;'Debt Setup'!$H$14),MAX(0,M127+J128-K128),0)+IF(AND('Debt Setup'!$H$12&lt;&gt;"",'Debt Setup'!$H$12&lt;'Debt Setup'!$H$14),MAX(0,Q127+N128-O128),0)+IF(AND('Debt Setup'!$H$13&lt;&gt;"",'Debt Setup'!$H$13&lt;'Debt Setup'!$H$14),MAX(0,U127+R128-S128),0)+IF(AND('Debt Setup'!$H$14&lt;&gt;"",'Debt Setup'!$H$14&lt;'Debt Setup'!$H$14),MAX(0,Y127+V128-W128),0)+IF(AND('Debt Setup'!$H$15&lt;&gt;"",'Debt Setup'!$H$15&lt;'Debt Setup'!$H$14),MAX(0,AC127+Z128-AA128),0)+IF(AND('Debt Setup'!$H$16&lt;&gt;"",'Debt Setup'!$H$16&lt;'Debt Setup'!$H$14),MAX(0,AG127+AD128-AE128),0)+IF(AND('Debt Setup'!$H$17&lt;&gt;"",'Debt Setup'!$H$17&lt;'Debt Setup'!$H$14),MAX(0,AK127+AH128-AI128),0)+IF(AND('Debt Setup'!$H$18&lt;&gt;"",'Debt Setup'!$H$18&lt;'Debt Setup'!$H$14),MAX(0,AO127+AL128-AM128),0)+IF(AND('Debt Setup'!$H$19&lt;&gt;"",'Debt Setup'!$H$19&lt;'Debt Setup'!$H$14),MAX(0,AS127+AP128-AQ128),0)+IF(AND('Debt Setup'!$H$20&lt;&gt;"",'Debt Setup'!$H$20&lt;'Debt Setup'!$H$14),MAX(0,AW127+AT128-AU128),0)+IF(AND('Debt Setup'!$H$21&lt;&gt;"",'Debt Setup'!$H$21&lt;'Debt Setup'!$H$14),MAX(0,BA127+AX128-AY128),0))))))</x:f>
      </x:c>
      <x:c r="Y128" s="54" t="str">
        <x:f>IF('Debt Setup'!$F$3=0,"",MAX(0,Y127+V128-W128-X128))</x:f>
      </x:c>
      <x:c r="Z128" s="54" t="str">
        <x:f>IF('Debt Setup'!$F$3=0,"",IF(AC127&lt;=0,0,AC127*'Debt Setup'!$D$15/100/12))</x:f>
      </x:c>
      <x:c r="AA128" s="54" t="str">
        <x:f>IF('Debt Setup'!$F$3=0,"",IF('Debt Setup'!$H$15="",0,MIN('Debt Setup'!$E$15,MAX(0,AC127+Z128))))</x:f>
      </x:c>
      <x:c r="AB128" s="54" t="str">
        <x:f>IF('Debt Setup'!$F$3=0,"",IF('Debt Setup'!$H$15="",0,MIN(MAX(0,AC127+Z128-AA128),MAX(0,'Debt Setup'!$F$5-(G128+K128+O128+S128+W128+AA128+AE128+AI128+AM128+AQ128+AU128+AY128)-(IF(AND('Debt Setup'!$H$10&lt;&gt;"",'Debt Setup'!$H$10&lt;'Debt Setup'!$H$15),MAX(0,I127+F128-G128),0)+IF(AND('Debt Setup'!$H$11&lt;&gt;"",'Debt Setup'!$H$11&lt;'Debt Setup'!$H$15),MAX(0,M127+J128-K128),0)+IF(AND('Debt Setup'!$H$12&lt;&gt;"",'Debt Setup'!$H$12&lt;'Debt Setup'!$H$15),MAX(0,Q127+N128-O128),0)+IF(AND('Debt Setup'!$H$13&lt;&gt;"",'Debt Setup'!$H$13&lt;'Debt Setup'!$H$15),MAX(0,U127+R128-S128),0)+IF(AND('Debt Setup'!$H$14&lt;&gt;"",'Debt Setup'!$H$14&lt;'Debt Setup'!$H$15),MAX(0,Y127+V128-W128),0)+IF(AND('Debt Setup'!$H$15&lt;&gt;"",'Debt Setup'!$H$15&lt;'Debt Setup'!$H$15),MAX(0,AC127+Z128-AA128),0)+IF(AND('Debt Setup'!$H$16&lt;&gt;"",'Debt Setup'!$H$16&lt;'Debt Setup'!$H$15),MAX(0,AG127+AD128-AE128),0)+IF(AND('Debt Setup'!$H$17&lt;&gt;"",'Debt Setup'!$H$17&lt;'Debt Setup'!$H$15),MAX(0,AK127+AH128-AI128),0)+IF(AND('Debt Setup'!$H$18&lt;&gt;"",'Debt Setup'!$H$18&lt;'Debt Setup'!$H$15),MAX(0,AO127+AL128-AM128),0)+IF(AND('Debt Setup'!$H$19&lt;&gt;"",'Debt Setup'!$H$19&lt;'Debt Setup'!$H$15),MAX(0,AS127+AP128-AQ128),0)+IF(AND('Debt Setup'!$H$20&lt;&gt;"",'Debt Setup'!$H$20&lt;'Debt Setup'!$H$15),MAX(0,AW127+AT128-AU128),0)+IF(AND('Debt Setup'!$H$21&lt;&gt;"",'Debt Setup'!$H$21&lt;'Debt Setup'!$H$15),MAX(0,BA127+AX128-AY128),0))))))</x:f>
      </x:c>
      <x:c r="AC128" s="54" t="str">
        <x:f>IF('Debt Setup'!$F$3=0,"",MAX(0,AC127+Z128-AA128-AB128))</x:f>
      </x:c>
      <x:c r="AD128" s="54" t="str">
        <x:f>IF('Debt Setup'!$F$3=0,"",IF(AG127&lt;=0,0,AG127*'Debt Setup'!$D$16/100/12))</x:f>
      </x:c>
      <x:c r="AE128" s="54" t="str">
        <x:f>IF('Debt Setup'!$F$3=0,"",IF('Debt Setup'!$H$16="",0,MIN('Debt Setup'!$E$16,MAX(0,AG127+AD128))))</x:f>
      </x:c>
      <x:c r="AF128" s="54" t="str">
        <x:f>IF('Debt Setup'!$F$3=0,"",IF('Debt Setup'!$H$16="",0,MIN(MAX(0,AG127+AD128-AE128),MAX(0,'Debt Setup'!$F$5-(G128+K128+O128+S128+W128+AA128+AE128+AI128+AM128+AQ128+AU128+AY128)-(IF(AND('Debt Setup'!$H$10&lt;&gt;"",'Debt Setup'!$H$10&lt;'Debt Setup'!$H$16),MAX(0,I127+F128-G128),0)+IF(AND('Debt Setup'!$H$11&lt;&gt;"",'Debt Setup'!$H$11&lt;'Debt Setup'!$H$16),MAX(0,M127+J128-K128),0)+IF(AND('Debt Setup'!$H$12&lt;&gt;"",'Debt Setup'!$H$12&lt;'Debt Setup'!$H$16),MAX(0,Q127+N128-O128),0)+IF(AND('Debt Setup'!$H$13&lt;&gt;"",'Debt Setup'!$H$13&lt;'Debt Setup'!$H$16),MAX(0,U127+R128-S128),0)+IF(AND('Debt Setup'!$H$14&lt;&gt;"",'Debt Setup'!$H$14&lt;'Debt Setup'!$H$16),MAX(0,Y127+V128-W128),0)+IF(AND('Debt Setup'!$H$15&lt;&gt;"",'Debt Setup'!$H$15&lt;'Debt Setup'!$H$16),MAX(0,AC127+Z128-AA128),0)+IF(AND('Debt Setup'!$H$16&lt;&gt;"",'Debt Setup'!$H$16&lt;'Debt Setup'!$H$16),MAX(0,AG127+AD128-AE128),0)+IF(AND('Debt Setup'!$H$17&lt;&gt;"",'Debt Setup'!$H$17&lt;'Debt Setup'!$H$16),MAX(0,AK127+AH128-AI128),0)+IF(AND('Debt Setup'!$H$18&lt;&gt;"",'Debt Setup'!$H$18&lt;'Debt Setup'!$H$16),MAX(0,AO127+AL128-AM128),0)+IF(AND('Debt Setup'!$H$19&lt;&gt;"",'Debt Setup'!$H$19&lt;'Debt Setup'!$H$16),MAX(0,AS127+AP128-AQ128),0)+IF(AND('Debt Setup'!$H$20&lt;&gt;"",'Debt Setup'!$H$20&lt;'Debt Setup'!$H$16),MAX(0,AW127+AT128-AU128),0)+IF(AND('Debt Setup'!$H$21&lt;&gt;"",'Debt Setup'!$H$21&lt;'Debt Setup'!$H$16),MAX(0,BA127+AX128-AY128),0))))))</x:f>
      </x:c>
      <x:c r="AG128" s="54" t="str">
        <x:f>IF('Debt Setup'!$F$3=0,"",MAX(0,AG127+AD128-AE128-AF128))</x:f>
      </x:c>
      <x:c r="AH128" s="54" t="str">
        <x:f>IF('Debt Setup'!$F$3=0,"",IF(AK127&lt;=0,0,AK127*'Debt Setup'!$D$17/100/12))</x:f>
      </x:c>
      <x:c r="AI128" s="54" t="str">
        <x:f>IF('Debt Setup'!$F$3=0,"",IF('Debt Setup'!$H$17="",0,MIN('Debt Setup'!$E$17,MAX(0,AK127+AH128))))</x:f>
      </x:c>
      <x:c r="AJ128" s="54" t="str">
        <x:f>IF('Debt Setup'!$F$3=0,"",IF('Debt Setup'!$H$17="",0,MIN(MAX(0,AK127+AH128-AI128),MAX(0,'Debt Setup'!$F$5-(G128+K128+O128+S128+W128+AA128+AE128+AI128+AM128+AQ128+AU128+AY128)-(IF(AND('Debt Setup'!$H$10&lt;&gt;"",'Debt Setup'!$H$10&lt;'Debt Setup'!$H$17),MAX(0,I127+F128-G128),0)+IF(AND('Debt Setup'!$H$11&lt;&gt;"",'Debt Setup'!$H$11&lt;'Debt Setup'!$H$17),MAX(0,M127+J128-K128),0)+IF(AND('Debt Setup'!$H$12&lt;&gt;"",'Debt Setup'!$H$12&lt;'Debt Setup'!$H$17),MAX(0,Q127+N128-O128),0)+IF(AND('Debt Setup'!$H$13&lt;&gt;"",'Debt Setup'!$H$13&lt;'Debt Setup'!$H$17),MAX(0,U127+R128-S128),0)+IF(AND('Debt Setup'!$H$14&lt;&gt;"",'Debt Setup'!$H$14&lt;'Debt Setup'!$H$17),MAX(0,Y127+V128-W128),0)+IF(AND('Debt Setup'!$H$15&lt;&gt;"",'Debt Setup'!$H$15&lt;'Debt Setup'!$H$17),MAX(0,AC127+Z128-AA128),0)+IF(AND('Debt Setup'!$H$16&lt;&gt;"",'Debt Setup'!$H$16&lt;'Debt Setup'!$H$17),MAX(0,AG127+AD128-AE128),0)+IF(AND('Debt Setup'!$H$17&lt;&gt;"",'Debt Setup'!$H$17&lt;'Debt Setup'!$H$17),MAX(0,AK127+AH128-AI128),0)+IF(AND('Debt Setup'!$H$18&lt;&gt;"",'Debt Setup'!$H$18&lt;'Debt Setup'!$H$17),MAX(0,AO127+AL128-AM128),0)+IF(AND('Debt Setup'!$H$19&lt;&gt;"",'Debt Setup'!$H$19&lt;'Debt Setup'!$H$17),MAX(0,AS127+AP128-AQ128),0)+IF(AND('Debt Setup'!$H$20&lt;&gt;"",'Debt Setup'!$H$20&lt;'Debt Setup'!$H$17),MAX(0,AW127+AT128-AU128),0)+IF(AND('Debt Setup'!$H$21&lt;&gt;"",'Debt Setup'!$H$21&lt;'Debt Setup'!$H$17),MAX(0,BA127+AX128-AY128),0))))))</x:f>
      </x:c>
      <x:c r="AK128" s="54" t="str">
        <x:f>IF('Debt Setup'!$F$3=0,"",MAX(0,AK127+AH128-AI128-AJ128))</x:f>
      </x:c>
      <x:c r="AL128" s="54" t="str">
        <x:f>IF('Debt Setup'!$F$3=0,"",IF(AO127&lt;=0,0,AO127*'Debt Setup'!$D$18/100/12))</x:f>
      </x:c>
      <x:c r="AM128" s="54" t="str">
        <x:f>IF('Debt Setup'!$F$3=0,"",IF('Debt Setup'!$H$18="",0,MIN('Debt Setup'!$E$18,MAX(0,AO127+AL128))))</x:f>
      </x:c>
      <x:c r="AN128" s="54" t="str">
        <x:f>IF('Debt Setup'!$F$3=0,"",IF('Debt Setup'!$H$18="",0,MIN(MAX(0,AO127+AL128-AM128),MAX(0,'Debt Setup'!$F$5-(G128+K128+O128+S128+W128+AA128+AE128+AI128+AM128+AQ128+AU128+AY128)-(IF(AND('Debt Setup'!$H$10&lt;&gt;"",'Debt Setup'!$H$10&lt;'Debt Setup'!$H$18),MAX(0,I127+F128-G128),0)+IF(AND('Debt Setup'!$H$11&lt;&gt;"",'Debt Setup'!$H$11&lt;'Debt Setup'!$H$18),MAX(0,M127+J128-K128),0)+IF(AND('Debt Setup'!$H$12&lt;&gt;"",'Debt Setup'!$H$12&lt;'Debt Setup'!$H$18),MAX(0,Q127+N128-O128),0)+IF(AND('Debt Setup'!$H$13&lt;&gt;"",'Debt Setup'!$H$13&lt;'Debt Setup'!$H$18),MAX(0,U127+R128-S128),0)+IF(AND('Debt Setup'!$H$14&lt;&gt;"",'Debt Setup'!$H$14&lt;'Debt Setup'!$H$18),MAX(0,Y127+V128-W128),0)+IF(AND('Debt Setup'!$H$15&lt;&gt;"",'Debt Setup'!$H$15&lt;'Debt Setup'!$H$18),MAX(0,AC127+Z128-AA128),0)+IF(AND('Debt Setup'!$H$16&lt;&gt;"",'Debt Setup'!$H$16&lt;'Debt Setup'!$H$18),MAX(0,AG127+AD128-AE128),0)+IF(AND('Debt Setup'!$H$17&lt;&gt;"",'Debt Setup'!$H$17&lt;'Debt Setup'!$H$18),MAX(0,AK127+AH128-AI128),0)+IF(AND('Debt Setup'!$H$18&lt;&gt;"",'Debt Setup'!$H$18&lt;'Debt Setup'!$H$18),MAX(0,AO127+AL128-AM128),0)+IF(AND('Debt Setup'!$H$19&lt;&gt;"",'Debt Setup'!$H$19&lt;'Debt Setup'!$H$18),MAX(0,AS127+AP128-AQ128),0)+IF(AND('Debt Setup'!$H$20&lt;&gt;"",'Debt Setup'!$H$20&lt;'Debt Setup'!$H$18),MAX(0,AW127+AT128-AU128),0)+IF(AND('Debt Setup'!$H$21&lt;&gt;"",'Debt Setup'!$H$21&lt;'Debt Setup'!$H$18),MAX(0,BA127+AX128-AY128),0))))))</x:f>
      </x:c>
      <x:c r="AO128" s="54" t="str">
        <x:f>IF('Debt Setup'!$F$3=0,"",MAX(0,AO127+AL128-AM128-AN128))</x:f>
      </x:c>
      <x:c r="AP128" s="54" t="str">
        <x:f>IF('Debt Setup'!$F$3=0,"",IF(AS127&lt;=0,0,AS127*'Debt Setup'!$D$19/100/12))</x:f>
      </x:c>
      <x:c r="AQ128" s="54" t="str">
        <x:f>IF('Debt Setup'!$F$3=0,"",IF('Debt Setup'!$H$19="",0,MIN('Debt Setup'!$E$19,MAX(0,AS127+AP128))))</x:f>
      </x:c>
      <x:c r="AR128" s="54" t="str">
        <x:f>IF('Debt Setup'!$F$3=0,"",IF('Debt Setup'!$H$19="",0,MIN(MAX(0,AS127+AP128-AQ128),MAX(0,'Debt Setup'!$F$5-(G128+K128+O128+S128+W128+AA128+AE128+AI128+AM128+AQ128+AU128+AY128)-(IF(AND('Debt Setup'!$H$10&lt;&gt;"",'Debt Setup'!$H$10&lt;'Debt Setup'!$H$19),MAX(0,I127+F128-G128),0)+IF(AND('Debt Setup'!$H$11&lt;&gt;"",'Debt Setup'!$H$11&lt;'Debt Setup'!$H$19),MAX(0,M127+J128-K128),0)+IF(AND('Debt Setup'!$H$12&lt;&gt;"",'Debt Setup'!$H$12&lt;'Debt Setup'!$H$19),MAX(0,Q127+N128-O128),0)+IF(AND('Debt Setup'!$H$13&lt;&gt;"",'Debt Setup'!$H$13&lt;'Debt Setup'!$H$19),MAX(0,U127+R128-S128),0)+IF(AND('Debt Setup'!$H$14&lt;&gt;"",'Debt Setup'!$H$14&lt;'Debt Setup'!$H$19),MAX(0,Y127+V128-W128),0)+IF(AND('Debt Setup'!$H$15&lt;&gt;"",'Debt Setup'!$H$15&lt;'Debt Setup'!$H$19),MAX(0,AC127+Z128-AA128),0)+IF(AND('Debt Setup'!$H$16&lt;&gt;"",'Debt Setup'!$H$16&lt;'Debt Setup'!$H$19),MAX(0,AG127+AD128-AE128),0)+IF(AND('Debt Setup'!$H$17&lt;&gt;"",'Debt Setup'!$H$17&lt;'Debt Setup'!$H$19),MAX(0,AK127+AH128-AI128),0)+IF(AND('Debt Setup'!$H$18&lt;&gt;"",'Debt Setup'!$H$18&lt;'Debt Setup'!$H$19),MAX(0,AO127+AL128-AM128),0)+IF(AND('Debt Setup'!$H$19&lt;&gt;"",'Debt Setup'!$H$19&lt;'Debt Setup'!$H$19),MAX(0,AS127+AP128-AQ128),0)+IF(AND('Debt Setup'!$H$20&lt;&gt;"",'Debt Setup'!$H$20&lt;'Debt Setup'!$H$19),MAX(0,AW127+AT128-AU128),0)+IF(AND('Debt Setup'!$H$21&lt;&gt;"",'Debt Setup'!$H$21&lt;'Debt Setup'!$H$19),MAX(0,BA127+AX128-AY128),0))))))</x:f>
      </x:c>
      <x:c r="AS128" s="54" t="str">
        <x:f>IF('Debt Setup'!$F$3=0,"",MAX(0,AS127+AP128-AQ128-AR128))</x:f>
      </x:c>
      <x:c r="AT128" s="54" t="str">
        <x:f>IF('Debt Setup'!$F$3=0,"",IF(AW127&lt;=0,0,AW127*'Debt Setup'!$D$20/100/12))</x:f>
      </x:c>
      <x:c r="AU128" s="54" t="str">
        <x:f>IF('Debt Setup'!$F$3=0,"",IF('Debt Setup'!$H$20="",0,MIN('Debt Setup'!$E$20,MAX(0,AW127+AT128))))</x:f>
      </x:c>
      <x:c r="AV128" s="54" t="str">
        <x:f>IF('Debt Setup'!$F$3=0,"",IF('Debt Setup'!$H$20="",0,MIN(MAX(0,AW127+AT128-AU128),MAX(0,'Debt Setup'!$F$5-(G128+K128+O128+S128+W128+AA128+AE128+AI128+AM128+AQ128+AU128+AY128)-(IF(AND('Debt Setup'!$H$10&lt;&gt;"",'Debt Setup'!$H$10&lt;'Debt Setup'!$H$20),MAX(0,I127+F128-G128),0)+IF(AND('Debt Setup'!$H$11&lt;&gt;"",'Debt Setup'!$H$11&lt;'Debt Setup'!$H$20),MAX(0,M127+J128-K128),0)+IF(AND('Debt Setup'!$H$12&lt;&gt;"",'Debt Setup'!$H$12&lt;'Debt Setup'!$H$20),MAX(0,Q127+N128-O128),0)+IF(AND('Debt Setup'!$H$13&lt;&gt;"",'Debt Setup'!$H$13&lt;'Debt Setup'!$H$20),MAX(0,U127+R128-S128),0)+IF(AND('Debt Setup'!$H$14&lt;&gt;"",'Debt Setup'!$H$14&lt;'Debt Setup'!$H$20),MAX(0,Y127+V128-W128),0)+IF(AND('Debt Setup'!$H$15&lt;&gt;"",'Debt Setup'!$H$15&lt;'Debt Setup'!$H$20),MAX(0,AC127+Z128-AA128),0)+IF(AND('Debt Setup'!$H$16&lt;&gt;"",'Debt Setup'!$H$16&lt;'Debt Setup'!$H$20),MAX(0,AG127+AD128-AE128),0)+IF(AND('Debt Setup'!$H$17&lt;&gt;"",'Debt Setup'!$H$17&lt;'Debt Setup'!$H$20),MAX(0,AK127+AH128-AI128),0)+IF(AND('Debt Setup'!$H$18&lt;&gt;"",'Debt Setup'!$H$18&lt;'Debt Setup'!$H$20),MAX(0,AO127+AL128-AM128),0)+IF(AND('Debt Setup'!$H$19&lt;&gt;"",'Debt Setup'!$H$19&lt;'Debt Setup'!$H$20),MAX(0,AS127+AP128-AQ128),0)+IF(AND('Debt Setup'!$H$20&lt;&gt;"",'Debt Setup'!$H$20&lt;'Debt Setup'!$H$20),MAX(0,AW127+AT128-AU128),0)+IF(AND('Debt Setup'!$H$21&lt;&gt;"",'Debt Setup'!$H$21&lt;'Debt Setup'!$H$20),MAX(0,BA127+AX128-AY128),0))))))</x:f>
      </x:c>
      <x:c r="AW128" s="54" t="str">
        <x:f>IF('Debt Setup'!$F$3=0,"",MAX(0,AW127+AT128-AU128-AV128))</x:f>
      </x:c>
      <x:c r="AX128" s="54" t="str">
        <x:f>IF('Debt Setup'!$F$3=0,"",IF(BA127&lt;=0,0,BA127*'Debt Setup'!$D$21/100/12))</x:f>
      </x:c>
      <x:c r="AY128" s="54" t="str">
        <x:f>IF('Debt Setup'!$F$3=0,"",IF('Debt Setup'!$H$21="",0,MIN('Debt Setup'!$E$21,MAX(0,BA127+AX128))))</x:f>
      </x:c>
      <x:c r="AZ128" s="54" t="str">
        <x:f>IF('Debt Setup'!$F$3=0,"",IF('Debt Setup'!$H$21="",0,MIN(MAX(0,BA127+AX128-AY128),MAX(0,'Debt Setup'!$F$5-(G128+K128+O128+S128+W128+AA128+AE128+AI128+AM128+AQ128+AU128+AY128)-(IF(AND('Debt Setup'!$H$10&lt;&gt;"",'Debt Setup'!$H$10&lt;'Debt Setup'!$H$21),MAX(0,I127+F128-G128),0)+IF(AND('Debt Setup'!$H$11&lt;&gt;"",'Debt Setup'!$H$11&lt;'Debt Setup'!$H$21),MAX(0,M127+J128-K128),0)+IF(AND('Debt Setup'!$H$12&lt;&gt;"",'Debt Setup'!$H$12&lt;'Debt Setup'!$H$21),MAX(0,Q127+N128-O128),0)+IF(AND('Debt Setup'!$H$13&lt;&gt;"",'Debt Setup'!$H$13&lt;'Debt Setup'!$H$21),MAX(0,U127+R128-S128),0)+IF(AND('Debt Setup'!$H$14&lt;&gt;"",'Debt Setup'!$H$14&lt;'Debt Setup'!$H$21),MAX(0,Y127+V128-W128),0)+IF(AND('Debt Setup'!$H$15&lt;&gt;"",'Debt Setup'!$H$15&lt;'Debt Setup'!$H$21),MAX(0,AC127+Z128-AA128),0)+IF(AND('Debt Setup'!$H$16&lt;&gt;"",'Debt Setup'!$H$16&lt;'Debt Setup'!$H$21),MAX(0,AG127+AD128-AE128),0)+IF(AND('Debt Setup'!$H$17&lt;&gt;"",'Debt Setup'!$H$17&lt;'Debt Setup'!$H$21),MAX(0,AK127+AH128-AI128),0)+IF(AND('Debt Setup'!$H$18&lt;&gt;"",'Debt Setup'!$H$18&lt;'Debt Setup'!$H$21),MAX(0,AO127+AL128-AM128),0)+IF(AND('Debt Setup'!$H$19&lt;&gt;"",'Debt Setup'!$H$19&lt;'Debt Setup'!$H$21),MAX(0,AS127+AP128-AQ128),0)+IF(AND('Debt Setup'!$H$20&lt;&gt;"",'Debt Setup'!$H$20&lt;'Debt Setup'!$H$21),MAX(0,AW127+AT128-AU128),0)+IF(AND('Debt Setup'!$H$21&lt;&gt;"",'Debt Setup'!$H$21&lt;'Debt Setup'!$H$21),MAX(0,BA127+AX128-AY128),0))))))</x:f>
      </x:c>
      <x:c r="BA128" s="54" t="str">
        <x:f>IF('Debt Setup'!$F$3=0,"",MAX(0,BA127+AX128-AY128-AZ128))</x:f>
      </x:c>
    </x:row>
    <x:row r="129">
      <x:c r="A129" t="n">
        <x:v>124</x:v>
      </x:c>
      <x:c r="B129" s="86" t="str">
        <x:f>IF('Debt Setup'!$F$3=0,"",DATE(YEAR('Debt Setup'!$B$6),MONTH('Debt Setup'!$B$6)+A129-1,1))</x:f>
      </x:c>
      <x:c r="C129" s="54" t="str">
        <x:f>IF('Debt Setup'!$F$3=0,"",I129+M129+Q129+U129+Y129+AC129+AG129+AK129+AO129+AS129+AW129+BA129)</x:f>
      </x:c>
      <x:c r="D129" s="54" t="str">
        <x:f>IF('Debt Setup'!$F$3=0,"",G129+H129+K129+L129+O129+P129+S129+T129+W129+X129+AA129+AB129+AE129+AF129+AI129+AJ129+AM129+AN129+AQ129+AR129+AU129+AV129+AY129+AZ129)</x:f>
      </x:c>
      <x:c r="E129" s="54" t="str">
        <x:f>IF('Debt Setup'!$F$3=0,"",F129+J129+N129+R129+V129+Z129+AD129+AH129+AL129+AP129+AT129+AX129)</x:f>
      </x:c>
      <x:c r="F129" s="54" t="str">
        <x:f>IF('Debt Setup'!$F$3=0,"",IF(I128&lt;=0,0,I128*'Debt Setup'!$D$10/100/12))</x:f>
      </x:c>
      <x:c r="G129" s="54" t="str">
        <x:f>IF('Debt Setup'!$F$3=0,"",IF('Debt Setup'!$H$10="",0,MIN('Debt Setup'!$E$10,MAX(0,I128+F129))))</x:f>
      </x:c>
      <x:c r="H129" s="54" t="str">
        <x:f>IF('Debt Setup'!$F$3=0,"",IF('Debt Setup'!$H$10="",0,MIN(MAX(0,I128+F129-G129),MAX(0,'Debt Setup'!$F$5-(G129+K129+O129+S129+W129+AA129+AE129+AI129+AM129+AQ129+AU129+AY129)-(IF(AND('Debt Setup'!$H$10&lt;&gt;"",'Debt Setup'!$H$10&lt;'Debt Setup'!$H$10),MAX(0,I128+F129-G129),0)+IF(AND('Debt Setup'!$H$11&lt;&gt;"",'Debt Setup'!$H$11&lt;'Debt Setup'!$H$10),MAX(0,M128+J129-K129),0)+IF(AND('Debt Setup'!$H$12&lt;&gt;"",'Debt Setup'!$H$12&lt;'Debt Setup'!$H$10),MAX(0,Q128+N129-O129),0)+IF(AND('Debt Setup'!$H$13&lt;&gt;"",'Debt Setup'!$H$13&lt;'Debt Setup'!$H$10),MAX(0,U128+R129-S129),0)+IF(AND('Debt Setup'!$H$14&lt;&gt;"",'Debt Setup'!$H$14&lt;'Debt Setup'!$H$10),MAX(0,Y128+V129-W129),0)+IF(AND('Debt Setup'!$H$15&lt;&gt;"",'Debt Setup'!$H$15&lt;'Debt Setup'!$H$10),MAX(0,AC128+Z129-AA129),0)+IF(AND('Debt Setup'!$H$16&lt;&gt;"",'Debt Setup'!$H$16&lt;'Debt Setup'!$H$10),MAX(0,AG128+AD129-AE129),0)+IF(AND('Debt Setup'!$H$17&lt;&gt;"",'Debt Setup'!$H$17&lt;'Debt Setup'!$H$10),MAX(0,AK128+AH129-AI129),0)+IF(AND('Debt Setup'!$H$18&lt;&gt;"",'Debt Setup'!$H$18&lt;'Debt Setup'!$H$10),MAX(0,AO128+AL129-AM129),0)+IF(AND('Debt Setup'!$H$19&lt;&gt;"",'Debt Setup'!$H$19&lt;'Debt Setup'!$H$10),MAX(0,AS128+AP129-AQ129),0)+IF(AND('Debt Setup'!$H$20&lt;&gt;"",'Debt Setup'!$H$20&lt;'Debt Setup'!$H$10),MAX(0,AW128+AT129-AU129),0)+IF(AND('Debt Setup'!$H$21&lt;&gt;"",'Debt Setup'!$H$21&lt;'Debt Setup'!$H$10),MAX(0,BA128+AX129-AY129),0))))))</x:f>
      </x:c>
      <x:c r="I129" s="54" t="str">
        <x:f>IF('Debt Setup'!$F$3=0,"",MAX(0,I128+F129-G129-H129))</x:f>
      </x:c>
      <x:c r="J129" s="54" t="str">
        <x:f>IF('Debt Setup'!$F$3=0,"",IF(M128&lt;=0,0,M128*'Debt Setup'!$D$11/100/12))</x:f>
      </x:c>
      <x:c r="K129" s="54" t="str">
        <x:f>IF('Debt Setup'!$F$3=0,"",IF('Debt Setup'!$H$11="",0,MIN('Debt Setup'!$E$11,MAX(0,M128+J129))))</x:f>
      </x:c>
      <x:c r="L129" s="54" t="str">
        <x:f>IF('Debt Setup'!$F$3=0,"",IF('Debt Setup'!$H$11="",0,MIN(MAX(0,M128+J129-K129),MAX(0,'Debt Setup'!$F$5-(G129+K129+O129+S129+W129+AA129+AE129+AI129+AM129+AQ129+AU129+AY129)-(IF(AND('Debt Setup'!$H$10&lt;&gt;"",'Debt Setup'!$H$10&lt;'Debt Setup'!$H$11),MAX(0,I128+F129-G129),0)+IF(AND('Debt Setup'!$H$11&lt;&gt;"",'Debt Setup'!$H$11&lt;'Debt Setup'!$H$11),MAX(0,M128+J129-K129),0)+IF(AND('Debt Setup'!$H$12&lt;&gt;"",'Debt Setup'!$H$12&lt;'Debt Setup'!$H$11),MAX(0,Q128+N129-O129),0)+IF(AND('Debt Setup'!$H$13&lt;&gt;"",'Debt Setup'!$H$13&lt;'Debt Setup'!$H$11),MAX(0,U128+R129-S129),0)+IF(AND('Debt Setup'!$H$14&lt;&gt;"",'Debt Setup'!$H$14&lt;'Debt Setup'!$H$11),MAX(0,Y128+V129-W129),0)+IF(AND('Debt Setup'!$H$15&lt;&gt;"",'Debt Setup'!$H$15&lt;'Debt Setup'!$H$11),MAX(0,AC128+Z129-AA129),0)+IF(AND('Debt Setup'!$H$16&lt;&gt;"",'Debt Setup'!$H$16&lt;'Debt Setup'!$H$11),MAX(0,AG128+AD129-AE129),0)+IF(AND('Debt Setup'!$H$17&lt;&gt;"",'Debt Setup'!$H$17&lt;'Debt Setup'!$H$11),MAX(0,AK128+AH129-AI129),0)+IF(AND('Debt Setup'!$H$18&lt;&gt;"",'Debt Setup'!$H$18&lt;'Debt Setup'!$H$11),MAX(0,AO128+AL129-AM129),0)+IF(AND('Debt Setup'!$H$19&lt;&gt;"",'Debt Setup'!$H$19&lt;'Debt Setup'!$H$11),MAX(0,AS128+AP129-AQ129),0)+IF(AND('Debt Setup'!$H$20&lt;&gt;"",'Debt Setup'!$H$20&lt;'Debt Setup'!$H$11),MAX(0,AW128+AT129-AU129),0)+IF(AND('Debt Setup'!$H$21&lt;&gt;"",'Debt Setup'!$H$21&lt;'Debt Setup'!$H$11),MAX(0,BA128+AX129-AY129),0))))))</x:f>
      </x:c>
      <x:c r="M129" s="54" t="str">
        <x:f>IF('Debt Setup'!$F$3=0,"",MAX(0,M128+J129-K129-L129))</x:f>
      </x:c>
      <x:c r="N129" s="54" t="str">
        <x:f>IF('Debt Setup'!$F$3=0,"",IF(Q128&lt;=0,0,Q128*'Debt Setup'!$D$12/100/12))</x:f>
      </x:c>
      <x:c r="O129" s="54" t="str">
        <x:f>IF('Debt Setup'!$F$3=0,"",IF('Debt Setup'!$H$12="",0,MIN('Debt Setup'!$E$12,MAX(0,Q128+N129))))</x:f>
      </x:c>
      <x:c r="P129" s="54" t="str">
        <x:f>IF('Debt Setup'!$F$3=0,"",IF('Debt Setup'!$H$12="",0,MIN(MAX(0,Q128+N129-O129),MAX(0,'Debt Setup'!$F$5-(G129+K129+O129+S129+W129+AA129+AE129+AI129+AM129+AQ129+AU129+AY129)-(IF(AND('Debt Setup'!$H$10&lt;&gt;"",'Debt Setup'!$H$10&lt;'Debt Setup'!$H$12),MAX(0,I128+F129-G129),0)+IF(AND('Debt Setup'!$H$11&lt;&gt;"",'Debt Setup'!$H$11&lt;'Debt Setup'!$H$12),MAX(0,M128+J129-K129),0)+IF(AND('Debt Setup'!$H$12&lt;&gt;"",'Debt Setup'!$H$12&lt;'Debt Setup'!$H$12),MAX(0,Q128+N129-O129),0)+IF(AND('Debt Setup'!$H$13&lt;&gt;"",'Debt Setup'!$H$13&lt;'Debt Setup'!$H$12),MAX(0,U128+R129-S129),0)+IF(AND('Debt Setup'!$H$14&lt;&gt;"",'Debt Setup'!$H$14&lt;'Debt Setup'!$H$12),MAX(0,Y128+V129-W129),0)+IF(AND('Debt Setup'!$H$15&lt;&gt;"",'Debt Setup'!$H$15&lt;'Debt Setup'!$H$12),MAX(0,AC128+Z129-AA129),0)+IF(AND('Debt Setup'!$H$16&lt;&gt;"",'Debt Setup'!$H$16&lt;'Debt Setup'!$H$12),MAX(0,AG128+AD129-AE129),0)+IF(AND('Debt Setup'!$H$17&lt;&gt;"",'Debt Setup'!$H$17&lt;'Debt Setup'!$H$12),MAX(0,AK128+AH129-AI129),0)+IF(AND('Debt Setup'!$H$18&lt;&gt;"",'Debt Setup'!$H$18&lt;'Debt Setup'!$H$12),MAX(0,AO128+AL129-AM129),0)+IF(AND('Debt Setup'!$H$19&lt;&gt;"",'Debt Setup'!$H$19&lt;'Debt Setup'!$H$12),MAX(0,AS128+AP129-AQ129),0)+IF(AND('Debt Setup'!$H$20&lt;&gt;"",'Debt Setup'!$H$20&lt;'Debt Setup'!$H$12),MAX(0,AW128+AT129-AU129),0)+IF(AND('Debt Setup'!$H$21&lt;&gt;"",'Debt Setup'!$H$21&lt;'Debt Setup'!$H$12),MAX(0,BA128+AX129-AY129),0))))))</x:f>
      </x:c>
      <x:c r="Q129" s="54" t="str">
        <x:f>IF('Debt Setup'!$F$3=0,"",MAX(0,Q128+N129-O129-P129))</x:f>
      </x:c>
      <x:c r="R129" s="54" t="str">
        <x:f>IF('Debt Setup'!$F$3=0,"",IF(U128&lt;=0,0,U128*'Debt Setup'!$D$13/100/12))</x:f>
      </x:c>
      <x:c r="S129" s="54" t="str">
        <x:f>IF('Debt Setup'!$F$3=0,"",IF('Debt Setup'!$H$13="",0,MIN('Debt Setup'!$E$13,MAX(0,U128+R129))))</x:f>
      </x:c>
      <x:c r="T129" s="54" t="str">
        <x:f>IF('Debt Setup'!$F$3=0,"",IF('Debt Setup'!$H$13="",0,MIN(MAX(0,U128+R129-S129),MAX(0,'Debt Setup'!$F$5-(G129+K129+O129+S129+W129+AA129+AE129+AI129+AM129+AQ129+AU129+AY129)-(IF(AND('Debt Setup'!$H$10&lt;&gt;"",'Debt Setup'!$H$10&lt;'Debt Setup'!$H$13),MAX(0,I128+F129-G129),0)+IF(AND('Debt Setup'!$H$11&lt;&gt;"",'Debt Setup'!$H$11&lt;'Debt Setup'!$H$13),MAX(0,M128+J129-K129),0)+IF(AND('Debt Setup'!$H$12&lt;&gt;"",'Debt Setup'!$H$12&lt;'Debt Setup'!$H$13),MAX(0,Q128+N129-O129),0)+IF(AND('Debt Setup'!$H$13&lt;&gt;"",'Debt Setup'!$H$13&lt;'Debt Setup'!$H$13),MAX(0,U128+R129-S129),0)+IF(AND('Debt Setup'!$H$14&lt;&gt;"",'Debt Setup'!$H$14&lt;'Debt Setup'!$H$13),MAX(0,Y128+V129-W129),0)+IF(AND('Debt Setup'!$H$15&lt;&gt;"",'Debt Setup'!$H$15&lt;'Debt Setup'!$H$13),MAX(0,AC128+Z129-AA129),0)+IF(AND('Debt Setup'!$H$16&lt;&gt;"",'Debt Setup'!$H$16&lt;'Debt Setup'!$H$13),MAX(0,AG128+AD129-AE129),0)+IF(AND('Debt Setup'!$H$17&lt;&gt;"",'Debt Setup'!$H$17&lt;'Debt Setup'!$H$13),MAX(0,AK128+AH129-AI129),0)+IF(AND('Debt Setup'!$H$18&lt;&gt;"",'Debt Setup'!$H$18&lt;'Debt Setup'!$H$13),MAX(0,AO128+AL129-AM129),0)+IF(AND('Debt Setup'!$H$19&lt;&gt;"",'Debt Setup'!$H$19&lt;'Debt Setup'!$H$13),MAX(0,AS128+AP129-AQ129),0)+IF(AND('Debt Setup'!$H$20&lt;&gt;"",'Debt Setup'!$H$20&lt;'Debt Setup'!$H$13),MAX(0,AW128+AT129-AU129),0)+IF(AND('Debt Setup'!$H$21&lt;&gt;"",'Debt Setup'!$H$21&lt;'Debt Setup'!$H$13),MAX(0,BA128+AX129-AY129),0))))))</x:f>
      </x:c>
      <x:c r="U129" s="54" t="str">
        <x:f>IF('Debt Setup'!$F$3=0,"",MAX(0,U128+R129-S129-T129))</x:f>
      </x:c>
      <x:c r="V129" s="54" t="str">
        <x:f>IF('Debt Setup'!$F$3=0,"",IF(Y128&lt;=0,0,Y128*'Debt Setup'!$D$14/100/12))</x:f>
      </x:c>
      <x:c r="W129" s="54" t="str">
        <x:f>IF('Debt Setup'!$F$3=0,"",IF('Debt Setup'!$H$14="",0,MIN('Debt Setup'!$E$14,MAX(0,Y128+V129))))</x:f>
      </x:c>
      <x:c r="X129" s="54" t="str">
        <x:f>IF('Debt Setup'!$F$3=0,"",IF('Debt Setup'!$H$14="",0,MIN(MAX(0,Y128+V129-W129),MAX(0,'Debt Setup'!$F$5-(G129+K129+O129+S129+W129+AA129+AE129+AI129+AM129+AQ129+AU129+AY129)-(IF(AND('Debt Setup'!$H$10&lt;&gt;"",'Debt Setup'!$H$10&lt;'Debt Setup'!$H$14),MAX(0,I128+F129-G129),0)+IF(AND('Debt Setup'!$H$11&lt;&gt;"",'Debt Setup'!$H$11&lt;'Debt Setup'!$H$14),MAX(0,M128+J129-K129),0)+IF(AND('Debt Setup'!$H$12&lt;&gt;"",'Debt Setup'!$H$12&lt;'Debt Setup'!$H$14),MAX(0,Q128+N129-O129),0)+IF(AND('Debt Setup'!$H$13&lt;&gt;"",'Debt Setup'!$H$13&lt;'Debt Setup'!$H$14),MAX(0,U128+R129-S129),0)+IF(AND('Debt Setup'!$H$14&lt;&gt;"",'Debt Setup'!$H$14&lt;'Debt Setup'!$H$14),MAX(0,Y128+V129-W129),0)+IF(AND('Debt Setup'!$H$15&lt;&gt;"",'Debt Setup'!$H$15&lt;'Debt Setup'!$H$14),MAX(0,AC128+Z129-AA129),0)+IF(AND('Debt Setup'!$H$16&lt;&gt;"",'Debt Setup'!$H$16&lt;'Debt Setup'!$H$14),MAX(0,AG128+AD129-AE129),0)+IF(AND('Debt Setup'!$H$17&lt;&gt;"",'Debt Setup'!$H$17&lt;'Debt Setup'!$H$14),MAX(0,AK128+AH129-AI129),0)+IF(AND('Debt Setup'!$H$18&lt;&gt;"",'Debt Setup'!$H$18&lt;'Debt Setup'!$H$14),MAX(0,AO128+AL129-AM129),0)+IF(AND('Debt Setup'!$H$19&lt;&gt;"",'Debt Setup'!$H$19&lt;'Debt Setup'!$H$14),MAX(0,AS128+AP129-AQ129),0)+IF(AND('Debt Setup'!$H$20&lt;&gt;"",'Debt Setup'!$H$20&lt;'Debt Setup'!$H$14),MAX(0,AW128+AT129-AU129),0)+IF(AND('Debt Setup'!$H$21&lt;&gt;"",'Debt Setup'!$H$21&lt;'Debt Setup'!$H$14),MAX(0,BA128+AX129-AY129),0))))))</x:f>
      </x:c>
      <x:c r="Y129" s="54" t="str">
        <x:f>IF('Debt Setup'!$F$3=0,"",MAX(0,Y128+V129-W129-X129))</x:f>
      </x:c>
      <x:c r="Z129" s="54" t="str">
        <x:f>IF('Debt Setup'!$F$3=0,"",IF(AC128&lt;=0,0,AC128*'Debt Setup'!$D$15/100/12))</x:f>
      </x:c>
      <x:c r="AA129" s="54" t="str">
        <x:f>IF('Debt Setup'!$F$3=0,"",IF('Debt Setup'!$H$15="",0,MIN('Debt Setup'!$E$15,MAX(0,AC128+Z129))))</x:f>
      </x:c>
      <x:c r="AB129" s="54" t="str">
        <x:f>IF('Debt Setup'!$F$3=0,"",IF('Debt Setup'!$H$15="",0,MIN(MAX(0,AC128+Z129-AA129),MAX(0,'Debt Setup'!$F$5-(G129+K129+O129+S129+W129+AA129+AE129+AI129+AM129+AQ129+AU129+AY129)-(IF(AND('Debt Setup'!$H$10&lt;&gt;"",'Debt Setup'!$H$10&lt;'Debt Setup'!$H$15),MAX(0,I128+F129-G129),0)+IF(AND('Debt Setup'!$H$11&lt;&gt;"",'Debt Setup'!$H$11&lt;'Debt Setup'!$H$15),MAX(0,M128+J129-K129),0)+IF(AND('Debt Setup'!$H$12&lt;&gt;"",'Debt Setup'!$H$12&lt;'Debt Setup'!$H$15),MAX(0,Q128+N129-O129),0)+IF(AND('Debt Setup'!$H$13&lt;&gt;"",'Debt Setup'!$H$13&lt;'Debt Setup'!$H$15),MAX(0,U128+R129-S129),0)+IF(AND('Debt Setup'!$H$14&lt;&gt;"",'Debt Setup'!$H$14&lt;'Debt Setup'!$H$15),MAX(0,Y128+V129-W129),0)+IF(AND('Debt Setup'!$H$15&lt;&gt;"",'Debt Setup'!$H$15&lt;'Debt Setup'!$H$15),MAX(0,AC128+Z129-AA129),0)+IF(AND('Debt Setup'!$H$16&lt;&gt;"",'Debt Setup'!$H$16&lt;'Debt Setup'!$H$15),MAX(0,AG128+AD129-AE129),0)+IF(AND('Debt Setup'!$H$17&lt;&gt;"",'Debt Setup'!$H$17&lt;'Debt Setup'!$H$15),MAX(0,AK128+AH129-AI129),0)+IF(AND('Debt Setup'!$H$18&lt;&gt;"",'Debt Setup'!$H$18&lt;'Debt Setup'!$H$15),MAX(0,AO128+AL129-AM129),0)+IF(AND('Debt Setup'!$H$19&lt;&gt;"",'Debt Setup'!$H$19&lt;'Debt Setup'!$H$15),MAX(0,AS128+AP129-AQ129),0)+IF(AND('Debt Setup'!$H$20&lt;&gt;"",'Debt Setup'!$H$20&lt;'Debt Setup'!$H$15),MAX(0,AW128+AT129-AU129),0)+IF(AND('Debt Setup'!$H$21&lt;&gt;"",'Debt Setup'!$H$21&lt;'Debt Setup'!$H$15),MAX(0,BA128+AX129-AY129),0))))))</x:f>
      </x:c>
      <x:c r="AC129" s="54" t="str">
        <x:f>IF('Debt Setup'!$F$3=0,"",MAX(0,AC128+Z129-AA129-AB129))</x:f>
      </x:c>
      <x:c r="AD129" s="54" t="str">
        <x:f>IF('Debt Setup'!$F$3=0,"",IF(AG128&lt;=0,0,AG128*'Debt Setup'!$D$16/100/12))</x:f>
      </x:c>
      <x:c r="AE129" s="54" t="str">
        <x:f>IF('Debt Setup'!$F$3=0,"",IF('Debt Setup'!$H$16="",0,MIN('Debt Setup'!$E$16,MAX(0,AG128+AD129))))</x:f>
      </x:c>
      <x:c r="AF129" s="54" t="str">
        <x:f>IF('Debt Setup'!$F$3=0,"",IF('Debt Setup'!$H$16="",0,MIN(MAX(0,AG128+AD129-AE129),MAX(0,'Debt Setup'!$F$5-(G129+K129+O129+S129+W129+AA129+AE129+AI129+AM129+AQ129+AU129+AY129)-(IF(AND('Debt Setup'!$H$10&lt;&gt;"",'Debt Setup'!$H$10&lt;'Debt Setup'!$H$16),MAX(0,I128+F129-G129),0)+IF(AND('Debt Setup'!$H$11&lt;&gt;"",'Debt Setup'!$H$11&lt;'Debt Setup'!$H$16),MAX(0,M128+J129-K129),0)+IF(AND('Debt Setup'!$H$12&lt;&gt;"",'Debt Setup'!$H$12&lt;'Debt Setup'!$H$16),MAX(0,Q128+N129-O129),0)+IF(AND('Debt Setup'!$H$13&lt;&gt;"",'Debt Setup'!$H$13&lt;'Debt Setup'!$H$16),MAX(0,U128+R129-S129),0)+IF(AND('Debt Setup'!$H$14&lt;&gt;"",'Debt Setup'!$H$14&lt;'Debt Setup'!$H$16),MAX(0,Y128+V129-W129),0)+IF(AND('Debt Setup'!$H$15&lt;&gt;"",'Debt Setup'!$H$15&lt;'Debt Setup'!$H$16),MAX(0,AC128+Z129-AA129),0)+IF(AND('Debt Setup'!$H$16&lt;&gt;"",'Debt Setup'!$H$16&lt;'Debt Setup'!$H$16),MAX(0,AG128+AD129-AE129),0)+IF(AND('Debt Setup'!$H$17&lt;&gt;"",'Debt Setup'!$H$17&lt;'Debt Setup'!$H$16),MAX(0,AK128+AH129-AI129),0)+IF(AND('Debt Setup'!$H$18&lt;&gt;"",'Debt Setup'!$H$18&lt;'Debt Setup'!$H$16),MAX(0,AO128+AL129-AM129),0)+IF(AND('Debt Setup'!$H$19&lt;&gt;"",'Debt Setup'!$H$19&lt;'Debt Setup'!$H$16),MAX(0,AS128+AP129-AQ129),0)+IF(AND('Debt Setup'!$H$20&lt;&gt;"",'Debt Setup'!$H$20&lt;'Debt Setup'!$H$16),MAX(0,AW128+AT129-AU129),0)+IF(AND('Debt Setup'!$H$21&lt;&gt;"",'Debt Setup'!$H$21&lt;'Debt Setup'!$H$16),MAX(0,BA128+AX129-AY129),0))))))</x:f>
      </x:c>
      <x:c r="AG129" s="54" t="str">
        <x:f>IF('Debt Setup'!$F$3=0,"",MAX(0,AG128+AD129-AE129-AF129))</x:f>
      </x:c>
      <x:c r="AH129" s="54" t="str">
        <x:f>IF('Debt Setup'!$F$3=0,"",IF(AK128&lt;=0,0,AK128*'Debt Setup'!$D$17/100/12))</x:f>
      </x:c>
      <x:c r="AI129" s="54" t="str">
        <x:f>IF('Debt Setup'!$F$3=0,"",IF('Debt Setup'!$H$17="",0,MIN('Debt Setup'!$E$17,MAX(0,AK128+AH129))))</x:f>
      </x:c>
      <x:c r="AJ129" s="54" t="str">
        <x:f>IF('Debt Setup'!$F$3=0,"",IF('Debt Setup'!$H$17="",0,MIN(MAX(0,AK128+AH129-AI129),MAX(0,'Debt Setup'!$F$5-(G129+K129+O129+S129+W129+AA129+AE129+AI129+AM129+AQ129+AU129+AY129)-(IF(AND('Debt Setup'!$H$10&lt;&gt;"",'Debt Setup'!$H$10&lt;'Debt Setup'!$H$17),MAX(0,I128+F129-G129),0)+IF(AND('Debt Setup'!$H$11&lt;&gt;"",'Debt Setup'!$H$11&lt;'Debt Setup'!$H$17),MAX(0,M128+J129-K129),0)+IF(AND('Debt Setup'!$H$12&lt;&gt;"",'Debt Setup'!$H$12&lt;'Debt Setup'!$H$17),MAX(0,Q128+N129-O129),0)+IF(AND('Debt Setup'!$H$13&lt;&gt;"",'Debt Setup'!$H$13&lt;'Debt Setup'!$H$17),MAX(0,U128+R129-S129),0)+IF(AND('Debt Setup'!$H$14&lt;&gt;"",'Debt Setup'!$H$14&lt;'Debt Setup'!$H$17),MAX(0,Y128+V129-W129),0)+IF(AND('Debt Setup'!$H$15&lt;&gt;"",'Debt Setup'!$H$15&lt;'Debt Setup'!$H$17),MAX(0,AC128+Z129-AA129),0)+IF(AND('Debt Setup'!$H$16&lt;&gt;"",'Debt Setup'!$H$16&lt;'Debt Setup'!$H$17),MAX(0,AG128+AD129-AE129),0)+IF(AND('Debt Setup'!$H$17&lt;&gt;"",'Debt Setup'!$H$17&lt;'Debt Setup'!$H$17),MAX(0,AK128+AH129-AI129),0)+IF(AND('Debt Setup'!$H$18&lt;&gt;"",'Debt Setup'!$H$18&lt;'Debt Setup'!$H$17),MAX(0,AO128+AL129-AM129),0)+IF(AND('Debt Setup'!$H$19&lt;&gt;"",'Debt Setup'!$H$19&lt;'Debt Setup'!$H$17),MAX(0,AS128+AP129-AQ129),0)+IF(AND('Debt Setup'!$H$20&lt;&gt;"",'Debt Setup'!$H$20&lt;'Debt Setup'!$H$17),MAX(0,AW128+AT129-AU129),0)+IF(AND('Debt Setup'!$H$21&lt;&gt;"",'Debt Setup'!$H$21&lt;'Debt Setup'!$H$17),MAX(0,BA128+AX129-AY129),0))))))</x:f>
      </x:c>
      <x:c r="AK129" s="54" t="str">
        <x:f>IF('Debt Setup'!$F$3=0,"",MAX(0,AK128+AH129-AI129-AJ129))</x:f>
      </x:c>
      <x:c r="AL129" s="54" t="str">
        <x:f>IF('Debt Setup'!$F$3=0,"",IF(AO128&lt;=0,0,AO128*'Debt Setup'!$D$18/100/12))</x:f>
      </x:c>
      <x:c r="AM129" s="54" t="str">
        <x:f>IF('Debt Setup'!$F$3=0,"",IF('Debt Setup'!$H$18="",0,MIN('Debt Setup'!$E$18,MAX(0,AO128+AL129))))</x:f>
      </x:c>
      <x:c r="AN129" s="54" t="str">
        <x:f>IF('Debt Setup'!$F$3=0,"",IF('Debt Setup'!$H$18="",0,MIN(MAX(0,AO128+AL129-AM129),MAX(0,'Debt Setup'!$F$5-(G129+K129+O129+S129+W129+AA129+AE129+AI129+AM129+AQ129+AU129+AY129)-(IF(AND('Debt Setup'!$H$10&lt;&gt;"",'Debt Setup'!$H$10&lt;'Debt Setup'!$H$18),MAX(0,I128+F129-G129),0)+IF(AND('Debt Setup'!$H$11&lt;&gt;"",'Debt Setup'!$H$11&lt;'Debt Setup'!$H$18),MAX(0,M128+J129-K129),0)+IF(AND('Debt Setup'!$H$12&lt;&gt;"",'Debt Setup'!$H$12&lt;'Debt Setup'!$H$18),MAX(0,Q128+N129-O129),0)+IF(AND('Debt Setup'!$H$13&lt;&gt;"",'Debt Setup'!$H$13&lt;'Debt Setup'!$H$18),MAX(0,U128+R129-S129),0)+IF(AND('Debt Setup'!$H$14&lt;&gt;"",'Debt Setup'!$H$14&lt;'Debt Setup'!$H$18),MAX(0,Y128+V129-W129),0)+IF(AND('Debt Setup'!$H$15&lt;&gt;"",'Debt Setup'!$H$15&lt;'Debt Setup'!$H$18),MAX(0,AC128+Z129-AA129),0)+IF(AND('Debt Setup'!$H$16&lt;&gt;"",'Debt Setup'!$H$16&lt;'Debt Setup'!$H$18),MAX(0,AG128+AD129-AE129),0)+IF(AND('Debt Setup'!$H$17&lt;&gt;"",'Debt Setup'!$H$17&lt;'Debt Setup'!$H$18),MAX(0,AK128+AH129-AI129),0)+IF(AND('Debt Setup'!$H$18&lt;&gt;"",'Debt Setup'!$H$18&lt;'Debt Setup'!$H$18),MAX(0,AO128+AL129-AM129),0)+IF(AND('Debt Setup'!$H$19&lt;&gt;"",'Debt Setup'!$H$19&lt;'Debt Setup'!$H$18),MAX(0,AS128+AP129-AQ129),0)+IF(AND('Debt Setup'!$H$20&lt;&gt;"",'Debt Setup'!$H$20&lt;'Debt Setup'!$H$18),MAX(0,AW128+AT129-AU129),0)+IF(AND('Debt Setup'!$H$21&lt;&gt;"",'Debt Setup'!$H$21&lt;'Debt Setup'!$H$18),MAX(0,BA128+AX129-AY129),0))))))</x:f>
      </x:c>
      <x:c r="AO129" s="54" t="str">
        <x:f>IF('Debt Setup'!$F$3=0,"",MAX(0,AO128+AL129-AM129-AN129))</x:f>
      </x:c>
      <x:c r="AP129" s="54" t="str">
        <x:f>IF('Debt Setup'!$F$3=0,"",IF(AS128&lt;=0,0,AS128*'Debt Setup'!$D$19/100/12))</x:f>
      </x:c>
      <x:c r="AQ129" s="54" t="str">
        <x:f>IF('Debt Setup'!$F$3=0,"",IF('Debt Setup'!$H$19="",0,MIN('Debt Setup'!$E$19,MAX(0,AS128+AP129))))</x:f>
      </x:c>
      <x:c r="AR129" s="54" t="str">
        <x:f>IF('Debt Setup'!$F$3=0,"",IF('Debt Setup'!$H$19="",0,MIN(MAX(0,AS128+AP129-AQ129),MAX(0,'Debt Setup'!$F$5-(G129+K129+O129+S129+W129+AA129+AE129+AI129+AM129+AQ129+AU129+AY129)-(IF(AND('Debt Setup'!$H$10&lt;&gt;"",'Debt Setup'!$H$10&lt;'Debt Setup'!$H$19),MAX(0,I128+F129-G129),0)+IF(AND('Debt Setup'!$H$11&lt;&gt;"",'Debt Setup'!$H$11&lt;'Debt Setup'!$H$19),MAX(0,M128+J129-K129),0)+IF(AND('Debt Setup'!$H$12&lt;&gt;"",'Debt Setup'!$H$12&lt;'Debt Setup'!$H$19),MAX(0,Q128+N129-O129),0)+IF(AND('Debt Setup'!$H$13&lt;&gt;"",'Debt Setup'!$H$13&lt;'Debt Setup'!$H$19),MAX(0,U128+R129-S129),0)+IF(AND('Debt Setup'!$H$14&lt;&gt;"",'Debt Setup'!$H$14&lt;'Debt Setup'!$H$19),MAX(0,Y128+V129-W129),0)+IF(AND('Debt Setup'!$H$15&lt;&gt;"",'Debt Setup'!$H$15&lt;'Debt Setup'!$H$19),MAX(0,AC128+Z129-AA129),0)+IF(AND('Debt Setup'!$H$16&lt;&gt;"",'Debt Setup'!$H$16&lt;'Debt Setup'!$H$19),MAX(0,AG128+AD129-AE129),0)+IF(AND('Debt Setup'!$H$17&lt;&gt;"",'Debt Setup'!$H$17&lt;'Debt Setup'!$H$19),MAX(0,AK128+AH129-AI129),0)+IF(AND('Debt Setup'!$H$18&lt;&gt;"",'Debt Setup'!$H$18&lt;'Debt Setup'!$H$19),MAX(0,AO128+AL129-AM129),0)+IF(AND('Debt Setup'!$H$19&lt;&gt;"",'Debt Setup'!$H$19&lt;'Debt Setup'!$H$19),MAX(0,AS128+AP129-AQ129),0)+IF(AND('Debt Setup'!$H$20&lt;&gt;"",'Debt Setup'!$H$20&lt;'Debt Setup'!$H$19),MAX(0,AW128+AT129-AU129),0)+IF(AND('Debt Setup'!$H$21&lt;&gt;"",'Debt Setup'!$H$21&lt;'Debt Setup'!$H$19),MAX(0,BA128+AX129-AY129),0))))))</x:f>
      </x:c>
      <x:c r="AS129" s="54" t="str">
        <x:f>IF('Debt Setup'!$F$3=0,"",MAX(0,AS128+AP129-AQ129-AR129))</x:f>
      </x:c>
      <x:c r="AT129" s="54" t="str">
        <x:f>IF('Debt Setup'!$F$3=0,"",IF(AW128&lt;=0,0,AW128*'Debt Setup'!$D$20/100/12))</x:f>
      </x:c>
      <x:c r="AU129" s="54" t="str">
        <x:f>IF('Debt Setup'!$F$3=0,"",IF('Debt Setup'!$H$20="",0,MIN('Debt Setup'!$E$20,MAX(0,AW128+AT129))))</x:f>
      </x:c>
      <x:c r="AV129" s="54" t="str">
        <x:f>IF('Debt Setup'!$F$3=0,"",IF('Debt Setup'!$H$20="",0,MIN(MAX(0,AW128+AT129-AU129),MAX(0,'Debt Setup'!$F$5-(G129+K129+O129+S129+W129+AA129+AE129+AI129+AM129+AQ129+AU129+AY129)-(IF(AND('Debt Setup'!$H$10&lt;&gt;"",'Debt Setup'!$H$10&lt;'Debt Setup'!$H$20),MAX(0,I128+F129-G129),0)+IF(AND('Debt Setup'!$H$11&lt;&gt;"",'Debt Setup'!$H$11&lt;'Debt Setup'!$H$20),MAX(0,M128+J129-K129),0)+IF(AND('Debt Setup'!$H$12&lt;&gt;"",'Debt Setup'!$H$12&lt;'Debt Setup'!$H$20),MAX(0,Q128+N129-O129),0)+IF(AND('Debt Setup'!$H$13&lt;&gt;"",'Debt Setup'!$H$13&lt;'Debt Setup'!$H$20),MAX(0,U128+R129-S129),0)+IF(AND('Debt Setup'!$H$14&lt;&gt;"",'Debt Setup'!$H$14&lt;'Debt Setup'!$H$20),MAX(0,Y128+V129-W129),0)+IF(AND('Debt Setup'!$H$15&lt;&gt;"",'Debt Setup'!$H$15&lt;'Debt Setup'!$H$20),MAX(0,AC128+Z129-AA129),0)+IF(AND('Debt Setup'!$H$16&lt;&gt;"",'Debt Setup'!$H$16&lt;'Debt Setup'!$H$20),MAX(0,AG128+AD129-AE129),0)+IF(AND('Debt Setup'!$H$17&lt;&gt;"",'Debt Setup'!$H$17&lt;'Debt Setup'!$H$20),MAX(0,AK128+AH129-AI129),0)+IF(AND('Debt Setup'!$H$18&lt;&gt;"",'Debt Setup'!$H$18&lt;'Debt Setup'!$H$20),MAX(0,AO128+AL129-AM129),0)+IF(AND('Debt Setup'!$H$19&lt;&gt;"",'Debt Setup'!$H$19&lt;'Debt Setup'!$H$20),MAX(0,AS128+AP129-AQ129),0)+IF(AND('Debt Setup'!$H$20&lt;&gt;"",'Debt Setup'!$H$20&lt;'Debt Setup'!$H$20),MAX(0,AW128+AT129-AU129),0)+IF(AND('Debt Setup'!$H$21&lt;&gt;"",'Debt Setup'!$H$21&lt;'Debt Setup'!$H$20),MAX(0,BA128+AX129-AY129),0))))))</x:f>
      </x:c>
      <x:c r="AW129" s="54" t="str">
        <x:f>IF('Debt Setup'!$F$3=0,"",MAX(0,AW128+AT129-AU129-AV129))</x:f>
      </x:c>
      <x:c r="AX129" s="54" t="str">
        <x:f>IF('Debt Setup'!$F$3=0,"",IF(BA128&lt;=0,0,BA128*'Debt Setup'!$D$21/100/12))</x:f>
      </x:c>
      <x:c r="AY129" s="54" t="str">
        <x:f>IF('Debt Setup'!$F$3=0,"",IF('Debt Setup'!$H$21="",0,MIN('Debt Setup'!$E$21,MAX(0,BA128+AX129))))</x:f>
      </x:c>
      <x:c r="AZ129" s="54" t="str">
        <x:f>IF('Debt Setup'!$F$3=0,"",IF('Debt Setup'!$H$21="",0,MIN(MAX(0,BA128+AX129-AY129),MAX(0,'Debt Setup'!$F$5-(G129+K129+O129+S129+W129+AA129+AE129+AI129+AM129+AQ129+AU129+AY129)-(IF(AND('Debt Setup'!$H$10&lt;&gt;"",'Debt Setup'!$H$10&lt;'Debt Setup'!$H$21),MAX(0,I128+F129-G129),0)+IF(AND('Debt Setup'!$H$11&lt;&gt;"",'Debt Setup'!$H$11&lt;'Debt Setup'!$H$21),MAX(0,M128+J129-K129),0)+IF(AND('Debt Setup'!$H$12&lt;&gt;"",'Debt Setup'!$H$12&lt;'Debt Setup'!$H$21),MAX(0,Q128+N129-O129),0)+IF(AND('Debt Setup'!$H$13&lt;&gt;"",'Debt Setup'!$H$13&lt;'Debt Setup'!$H$21),MAX(0,U128+R129-S129),0)+IF(AND('Debt Setup'!$H$14&lt;&gt;"",'Debt Setup'!$H$14&lt;'Debt Setup'!$H$21),MAX(0,Y128+V129-W129),0)+IF(AND('Debt Setup'!$H$15&lt;&gt;"",'Debt Setup'!$H$15&lt;'Debt Setup'!$H$21),MAX(0,AC128+Z129-AA129),0)+IF(AND('Debt Setup'!$H$16&lt;&gt;"",'Debt Setup'!$H$16&lt;'Debt Setup'!$H$21),MAX(0,AG128+AD129-AE129),0)+IF(AND('Debt Setup'!$H$17&lt;&gt;"",'Debt Setup'!$H$17&lt;'Debt Setup'!$H$21),MAX(0,AK128+AH129-AI129),0)+IF(AND('Debt Setup'!$H$18&lt;&gt;"",'Debt Setup'!$H$18&lt;'Debt Setup'!$H$21),MAX(0,AO128+AL129-AM129),0)+IF(AND('Debt Setup'!$H$19&lt;&gt;"",'Debt Setup'!$H$19&lt;'Debt Setup'!$H$21),MAX(0,AS128+AP129-AQ129),0)+IF(AND('Debt Setup'!$H$20&lt;&gt;"",'Debt Setup'!$H$20&lt;'Debt Setup'!$H$21),MAX(0,AW128+AT129-AU129),0)+IF(AND('Debt Setup'!$H$21&lt;&gt;"",'Debt Setup'!$H$21&lt;'Debt Setup'!$H$21),MAX(0,BA128+AX129-AY129),0))))))</x:f>
      </x:c>
      <x:c r="BA129" s="54" t="str">
        <x:f>IF('Debt Setup'!$F$3=0,"",MAX(0,BA128+AX129-AY129-AZ129))</x:f>
      </x:c>
    </x:row>
    <x:row r="130">
      <x:c r="A130" t="n">
        <x:v>125</x:v>
      </x:c>
      <x:c r="B130" s="86" t="str">
        <x:f>IF('Debt Setup'!$F$3=0,"",DATE(YEAR('Debt Setup'!$B$6),MONTH('Debt Setup'!$B$6)+A130-1,1))</x:f>
      </x:c>
      <x:c r="C130" s="54" t="str">
        <x:f>IF('Debt Setup'!$F$3=0,"",I130+M130+Q130+U130+Y130+AC130+AG130+AK130+AO130+AS130+AW130+BA130)</x:f>
      </x:c>
      <x:c r="D130" s="54" t="str">
        <x:f>IF('Debt Setup'!$F$3=0,"",G130+H130+K130+L130+O130+P130+S130+T130+W130+X130+AA130+AB130+AE130+AF130+AI130+AJ130+AM130+AN130+AQ130+AR130+AU130+AV130+AY130+AZ130)</x:f>
      </x:c>
      <x:c r="E130" s="54" t="str">
        <x:f>IF('Debt Setup'!$F$3=0,"",F130+J130+N130+R130+V130+Z130+AD130+AH130+AL130+AP130+AT130+AX130)</x:f>
      </x:c>
      <x:c r="F130" s="54" t="str">
        <x:f>IF('Debt Setup'!$F$3=0,"",IF(I129&lt;=0,0,I129*'Debt Setup'!$D$10/100/12))</x:f>
      </x:c>
      <x:c r="G130" s="54" t="str">
        <x:f>IF('Debt Setup'!$F$3=0,"",IF('Debt Setup'!$H$10="",0,MIN('Debt Setup'!$E$10,MAX(0,I129+F130))))</x:f>
      </x:c>
      <x:c r="H130" s="54" t="str">
        <x:f>IF('Debt Setup'!$F$3=0,"",IF('Debt Setup'!$H$10="",0,MIN(MAX(0,I129+F130-G130),MAX(0,'Debt Setup'!$F$5-(G130+K130+O130+S130+W130+AA130+AE130+AI130+AM130+AQ130+AU130+AY130)-(IF(AND('Debt Setup'!$H$10&lt;&gt;"",'Debt Setup'!$H$10&lt;'Debt Setup'!$H$10),MAX(0,I129+F130-G130),0)+IF(AND('Debt Setup'!$H$11&lt;&gt;"",'Debt Setup'!$H$11&lt;'Debt Setup'!$H$10),MAX(0,M129+J130-K130),0)+IF(AND('Debt Setup'!$H$12&lt;&gt;"",'Debt Setup'!$H$12&lt;'Debt Setup'!$H$10),MAX(0,Q129+N130-O130),0)+IF(AND('Debt Setup'!$H$13&lt;&gt;"",'Debt Setup'!$H$13&lt;'Debt Setup'!$H$10),MAX(0,U129+R130-S130),0)+IF(AND('Debt Setup'!$H$14&lt;&gt;"",'Debt Setup'!$H$14&lt;'Debt Setup'!$H$10),MAX(0,Y129+V130-W130),0)+IF(AND('Debt Setup'!$H$15&lt;&gt;"",'Debt Setup'!$H$15&lt;'Debt Setup'!$H$10),MAX(0,AC129+Z130-AA130),0)+IF(AND('Debt Setup'!$H$16&lt;&gt;"",'Debt Setup'!$H$16&lt;'Debt Setup'!$H$10),MAX(0,AG129+AD130-AE130),0)+IF(AND('Debt Setup'!$H$17&lt;&gt;"",'Debt Setup'!$H$17&lt;'Debt Setup'!$H$10),MAX(0,AK129+AH130-AI130),0)+IF(AND('Debt Setup'!$H$18&lt;&gt;"",'Debt Setup'!$H$18&lt;'Debt Setup'!$H$10),MAX(0,AO129+AL130-AM130),0)+IF(AND('Debt Setup'!$H$19&lt;&gt;"",'Debt Setup'!$H$19&lt;'Debt Setup'!$H$10),MAX(0,AS129+AP130-AQ130),0)+IF(AND('Debt Setup'!$H$20&lt;&gt;"",'Debt Setup'!$H$20&lt;'Debt Setup'!$H$10),MAX(0,AW129+AT130-AU130),0)+IF(AND('Debt Setup'!$H$21&lt;&gt;"",'Debt Setup'!$H$21&lt;'Debt Setup'!$H$10),MAX(0,BA129+AX130-AY130),0))))))</x:f>
      </x:c>
      <x:c r="I130" s="54" t="str">
        <x:f>IF('Debt Setup'!$F$3=0,"",MAX(0,I129+F130-G130-H130))</x:f>
      </x:c>
      <x:c r="J130" s="54" t="str">
        <x:f>IF('Debt Setup'!$F$3=0,"",IF(M129&lt;=0,0,M129*'Debt Setup'!$D$11/100/12))</x:f>
      </x:c>
      <x:c r="K130" s="54" t="str">
        <x:f>IF('Debt Setup'!$F$3=0,"",IF('Debt Setup'!$H$11="",0,MIN('Debt Setup'!$E$11,MAX(0,M129+J130))))</x:f>
      </x:c>
      <x:c r="L130" s="54" t="str">
        <x:f>IF('Debt Setup'!$F$3=0,"",IF('Debt Setup'!$H$11="",0,MIN(MAX(0,M129+J130-K130),MAX(0,'Debt Setup'!$F$5-(G130+K130+O130+S130+W130+AA130+AE130+AI130+AM130+AQ130+AU130+AY130)-(IF(AND('Debt Setup'!$H$10&lt;&gt;"",'Debt Setup'!$H$10&lt;'Debt Setup'!$H$11),MAX(0,I129+F130-G130),0)+IF(AND('Debt Setup'!$H$11&lt;&gt;"",'Debt Setup'!$H$11&lt;'Debt Setup'!$H$11),MAX(0,M129+J130-K130),0)+IF(AND('Debt Setup'!$H$12&lt;&gt;"",'Debt Setup'!$H$12&lt;'Debt Setup'!$H$11),MAX(0,Q129+N130-O130),0)+IF(AND('Debt Setup'!$H$13&lt;&gt;"",'Debt Setup'!$H$13&lt;'Debt Setup'!$H$11),MAX(0,U129+R130-S130),0)+IF(AND('Debt Setup'!$H$14&lt;&gt;"",'Debt Setup'!$H$14&lt;'Debt Setup'!$H$11),MAX(0,Y129+V130-W130),0)+IF(AND('Debt Setup'!$H$15&lt;&gt;"",'Debt Setup'!$H$15&lt;'Debt Setup'!$H$11),MAX(0,AC129+Z130-AA130),0)+IF(AND('Debt Setup'!$H$16&lt;&gt;"",'Debt Setup'!$H$16&lt;'Debt Setup'!$H$11),MAX(0,AG129+AD130-AE130),0)+IF(AND('Debt Setup'!$H$17&lt;&gt;"",'Debt Setup'!$H$17&lt;'Debt Setup'!$H$11),MAX(0,AK129+AH130-AI130),0)+IF(AND('Debt Setup'!$H$18&lt;&gt;"",'Debt Setup'!$H$18&lt;'Debt Setup'!$H$11),MAX(0,AO129+AL130-AM130),0)+IF(AND('Debt Setup'!$H$19&lt;&gt;"",'Debt Setup'!$H$19&lt;'Debt Setup'!$H$11),MAX(0,AS129+AP130-AQ130),0)+IF(AND('Debt Setup'!$H$20&lt;&gt;"",'Debt Setup'!$H$20&lt;'Debt Setup'!$H$11),MAX(0,AW129+AT130-AU130),0)+IF(AND('Debt Setup'!$H$21&lt;&gt;"",'Debt Setup'!$H$21&lt;'Debt Setup'!$H$11),MAX(0,BA129+AX130-AY130),0))))))</x:f>
      </x:c>
      <x:c r="M130" s="54" t="str">
        <x:f>IF('Debt Setup'!$F$3=0,"",MAX(0,M129+J130-K130-L130))</x:f>
      </x:c>
      <x:c r="N130" s="54" t="str">
        <x:f>IF('Debt Setup'!$F$3=0,"",IF(Q129&lt;=0,0,Q129*'Debt Setup'!$D$12/100/12))</x:f>
      </x:c>
      <x:c r="O130" s="54" t="str">
        <x:f>IF('Debt Setup'!$F$3=0,"",IF('Debt Setup'!$H$12="",0,MIN('Debt Setup'!$E$12,MAX(0,Q129+N130))))</x:f>
      </x:c>
      <x:c r="P130" s="54" t="str">
        <x:f>IF('Debt Setup'!$F$3=0,"",IF('Debt Setup'!$H$12="",0,MIN(MAX(0,Q129+N130-O130),MAX(0,'Debt Setup'!$F$5-(G130+K130+O130+S130+W130+AA130+AE130+AI130+AM130+AQ130+AU130+AY130)-(IF(AND('Debt Setup'!$H$10&lt;&gt;"",'Debt Setup'!$H$10&lt;'Debt Setup'!$H$12),MAX(0,I129+F130-G130),0)+IF(AND('Debt Setup'!$H$11&lt;&gt;"",'Debt Setup'!$H$11&lt;'Debt Setup'!$H$12),MAX(0,M129+J130-K130),0)+IF(AND('Debt Setup'!$H$12&lt;&gt;"",'Debt Setup'!$H$12&lt;'Debt Setup'!$H$12),MAX(0,Q129+N130-O130),0)+IF(AND('Debt Setup'!$H$13&lt;&gt;"",'Debt Setup'!$H$13&lt;'Debt Setup'!$H$12),MAX(0,U129+R130-S130),0)+IF(AND('Debt Setup'!$H$14&lt;&gt;"",'Debt Setup'!$H$14&lt;'Debt Setup'!$H$12),MAX(0,Y129+V130-W130),0)+IF(AND('Debt Setup'!$H$15&lt;&gt;"",'Debt Setup'!$H$15&lt;'Debt Setup'!$H$12),MAX(0,AC129+Z130-AA130),0)+IF(AND('Debt Setup'!$H$16&lt;&gt;"",'Debt Setup'!$H$16&lt;'Debt Setup'!$H$12),MAX(0,AG129+AD130-AE130),0)+IF(AND('Debt Setup'!$H$17&lt;&gt;"",'Debt Setup'!$H$17&lt;'Debt Setup'!$H$12),MAX(0,AK129+AH130-AI130),0)+IF(AND('Debt Setup'!$H$18&lt;&gt;"",'Debt Setup'!$H$18&lt;'Debt Setup'!$H$12),MAX(0,AO129+AL130-AM130),0)+IF(AND('Debt Setup'!$H$19&lt;&gt;"",'Debt Setup'!$H$19&lt;'Debt Setup'!$H$12),MAX(0,AS129+AP130-AQ130),0)+IF(AND('Debt Setup'!$H$20&lt;&gt;"",'Debt Setup'!$H$20&lt;'Debt Setup'!$H$12),MAX(0,AW129+AT130-AU130),0)+IF(AND('Debt Setup'!$H$21&lt;&gt;"",'Debt Setup'!$H$21&lt;'Debt Setup'!$H$12),MAX(0,BA129+AX130-AY130),0))))))</x:f>
      </x:c>
      <x:c r="Q130" s="54" t="str">
        <x:f>IF('Debt Setup'!$F$3=0,"",MAX(0,Q129+N130-O130-P130))</x:f>
      </x:c>
      <x:c r="R130" s="54" t="str">
        <x:f>IF('Debt Setup'!$F$3=0,"",IF(U129&lt;=0,0,U129*'Debt Setup'!$D$13/100/12))</x:f>
      </x:c>
      <x:c r="S130" s="54" t="str">
        <x:f>IF('Debt Setup'!$F$3=0,"",IF('Debt Setup'!$H$13="",0,MIN('Debt Setup'!$E$13,MAX(0,U129+R130))))</x:f>
      </x:c>
      <x:c r="T130" s="54" t="str">
        <x:f>IF('Debt Setup'!$F$3=0,"",IF('Debt Setup'!$H$13="",0,MIN(MAX(0,U129+R130-S130),MAX(0,'Debt Setup'!$F$5-(G130+K130+O130+S130+W130+AA130+AE130+AI130+AM130+AQ130+AU130+AY130)-(IF(AND('Debt Setup'!$H$10&lt;&gt;"",'Debt Setup'!$H$10&lt;'Debt Setup'!$H$13),MAX(0,I129+F130-G130),0)+IF(AND('Debt Setup'!$H$11&lt;&gt;"",'Debt Setup'!$H$11&lt;'Debt Setup'!$H$13),MAX(0,M129+J130-K130),0)+IF(AND('Debt Setup'!$H$12&lt;&gt;"",'Debt Setup'!$H$12&lt;'Debt Setup'!$H$13),MAX(0,Q129+N130-O130),0)+IF(AND('Debt Setup'!$H$13&lt;&gt;"",'Debt Setup'!$H$13&lt;'Debt Setup'!$H$13),MAX(0,U129+R130-S130),0)+IF(AND('Debt Setup'!$H$14&lt;&gt;"",'Debt Setup'!$H$14&lt;'Debt Setup'!$H$13),MAX(0,Y129+V130-W130),0)+IF(AND('Debt Setup'!$H$15&lt;&gt;"",'Debt Setup'!$H$15&lt;'Debt Setup'!$H$13),MAX(0,AC129+Z130-AA130),0)+IF(AND('Debt Setup'!$H$16&lt;&gt;"",'Debt Setup'!$H$16&lt;'Debt Setup'!$H$13),MAX(0,AG129+AD130-AE130),0)+IF(AND('Debt Setup'!$H$17&lt;&gt;"",'Debt Setup'!$H$17&lt;'Debt Setup'!$H$13),MAX(0,AK129+AH130-AI130),0)+IF(AND('Debt Setup'!$H$18&lt;&gt;"",'Debt Setup'!$H$18&lt;'Debt Setup'!$H$13),MAX(0,AO129+AL130-AM130),0)+IF(AND('Debt Setup'!$H$19&lt;&gt;"",'Debt Setup'!$H$19&lt;'Debt Setup'!$H$13),MAX(0,AS129+AP130-AQ130),0)+IF(AND('Debt Setup'!$H$20&lt;&gt;"",'Debt Setup'!$H$20&lt;'Debt Setup'!$H$13),MAX(0,AW129+AT130-AU130),0)+IF(AND('Debt Setup'!$H$21&lt;&gt;"",'Debt Setup'!$H$21&lt;'Debt Setup'!$H$13),MAX(0,BA129+AX130-AY130),0))))))</x:f>
      </x:c>
      <x:c r="U130" s="54" t="str">
        <x:f>IF('Debt Setup'!$F$3=0,"",MAX(0,U129+R130-S130-T130))</x:f>
      </x:c>
      <x:c r="V130" s="54" t="str">
        <x:f>IF('Debt Setup'!$F$3=0,"",IF(Y129&lt;=0,0,Y129*'Debt Setup'!$D$14/100/12))</x:f>
      </x:c>
      <x:c r="W130" s="54" t="str">
        <x:f>IF('Debt Setup'!$F$3=0,"",IF('Debt Setup'!$H$14="",0,MIN('Debt Setup'!$E$14,MAX(0,Y129+V130))))</x:f>
      </x:c>
      <x:c r="X130" s="54" t="str">
        <x:f>IF('Debt Setup'!$F$3=0,"",IF('Debt Setup'!$H$14="",0,MIN(MAX(0,Y129+V130-W130),MAX(0,'Debt Setup'!$F$5-(G130+K130+O130+S130+W130+AA130+AE130+AI130+AM130+AQ130+AU130+AY130)-(IF(AND('Debt Setup'!$H$10&lt;&gt;"",'Debt Setup'!$H$10&lt;'Debt Setup'!$H$14),MAX(0,I129+F130-G130),0)+IF(AND('Debt Setup'!$H$11&lt;&gt;"",'Debt Setup'!$H$11&lt;'Debt Setup'!$H$14),MAX(0,M129+J130-K130),0)+IF(AND('Debt Setup'!$H$12&lt;&gt;"",'Debt Setup'!$H$12&lt;'Debt Setup'!$H$14),MAX(0,Q129+N130-O130),0)+IF(AND('Debt Setup'!$H$13&lt;&gt;"",'Debt Setup'!$H$13&lt;'Debt Setup'!$H$14),MAX(0,U129+R130-S130),0)+IF(AND('Debt Setup'!$H$14&lt;&gt;"",'Debt Setup'!$H$14&lt;'Debt Setup'!$H$14),MAX(0,Y129+V130-W130),0)+IF(AND('Debt Setup'!$H$15&lt;&gt;"",'Debt Setup'!$H$15&lt;'Debt Setup'!$H$14),MAX(0,AC129+Z130-AA130),0)+IF(AND('Debt Setup'!$H$16&lt;&gt;"",'Debt Setup'!$H$16&lt;'Debt Setup'!$H$14),MAX(0,AG129+AD130-AE130),0)+IF(AND('Debt Setup'!$H$17&lt;&gt;"",'Debt Setup'!$H$17&lt;'Debt Setup'!$H$14),MAX(0,AK129+AH130-AI130),0)+IF(AND('Debt Setup'!$H$18&lt;&gt;"",'Debt Setup'!$H$18&lt;'Debt Setup'!$H$14),MAX(0,AO129+AL130-AM130),0)+IF(AND('Debt Setup'!$H$19&lt;&gt;"",'Debt Setup'!$H$19&lt;'Debt Setup'!$H$14),MAX(0,AS129+AP130-AQ130),0)+IF(AND('Debt Setup'!$H$20&lt;&gt;"",'Debt Setup'!$H$20&lt;'Debt Setup'!$H$14),MAX(0,AW129+AT130-AU130),0)+IF(AND('Debt Setup'!$H$21&lt;&gt;"",'Debt Setup'!$H$21&lt;'Debt Setup'!$H$14),MAX(0,BA129+AX130-AY130),0))))))</x:f>
      </x:c>
      <x:c r="Y130" s="54" t="str">
        <x:f>IF('Debt Setup'!$F$3=0,"",MAX(0,Y129+V130-W130-X130))</x:f>
      </x:c>
      <x:c r="Z130" s="54" t="str">
        <x:f>IF('Debt Setup'!$F$3=0,"",IF(AC129&lt;=0,0,AC129*'Debt Setup'!$D$15/100/12))</x:f>
      </x:c>
      <x:c r="AA130" s="54" t="str">
        <x:f>IF('Debt Setup'!$F$3=0,"",IF('Debt Setup'!$H$15="",0,MIN('Debt Setup'!$E$15,MAX(0,AC129+Z130))))</x:f>
      </x:c>
      <x:c r="AB130" s="54" t="str">
        <x:f>IF('Debt Setup'!$F$3=0,"",IF('Debt Setup'!$H$15="",0,MIN(MAX(0,AC129+Z130-AA130),MAX(0,'Debt Setup'!$F$5-(G130+K130+O130+S130+W130+AA130+AE130+AI130+AM130+AQ130+AU130+AY130)-(IF(AND('Debt Setup'!$H$10&lt;&gt;"",'Debt Setup'!$H$10&lt;'Debt Setup'!$H$15),MAX(0,I129+F130-G130),0)+IF(AND('Debt Setup'!$H$11&lt;&gt;"",'Debt Setup'!$H$11&lt;'Debt Setup'!$H$15),MAX(0,M129+J130-K130),0)+IF(AND('Debt Setup'!$H$12&lt;&gt;"",'Debt Setup'!$H$12&lt;'Debt Setup'!$H$15),MAX(0,Q129+N130-O130),0)+IF(AND('Debt Setup'!$H$13&lt;&gt;"",'Debt Setup'!$H$13&lt;'Debt Setup'!$H$15),MAX(0,U129+R130-S130),0)+IF(AND('Debt Setup'!$H$14&lt;&gt;"",'Debt Setup'!$H$14&lt;'Debt Setup'!$H$15),MAX(0,Y129+V130-W130),0)+IF(AND('Debt Setup'!$H$15&lt;&gt;"",'Debt Setup'!$H$15&lt;'Debt Setup'!$H$15),MAX(0,AC129+Z130-AA130),0)+IF(AND('Debt Setup'!$H$16&lt;&gt;"",'Debt Setup'!$H$16&lt;'Debt Setup'!$H$15),MAX(0,AG129+AD130-AE130),0)+IF(AND('Debt Setup'!$H$17&lt;&gt;"",'Debt Setup'!$H$17&lt;'Debt Setup'!$H$15),MAX(0,AK129+AH130-AI130),0)+IF(AND('Debt Setup'!$H$18&lt;&gt;"",'Debt Setup'!$H$18&lt;'Debt Setup'!$H$15),MAX(0,AO129+AL130-AM130),0)+IF(AND('Debt Setup'!$H$19&lt;&gt;"",'Debt Setup'!$H$19&lt;'Debt Setup'!$H$15),MAX(0,AS129+AP130-AQ130),0)+IF(AND('Debt Setup'!$H$20&lt;&gt;"",'Debt Setup'!$H$20&lt;'Debt Setup'!$H$15),MAX(0,AW129+AT130-AU130),0)+IF(AND('Debt Setup'!$H$21&lt;&gt;"",'Debt Setup'!$H$21&lt;'Debt Setup'!$H$15),MAX(0,BA129+AX130-AY130),0))))))</x:f>
      </x:c>
      <x:c r="AC130" s="54" t="str">
        <x:f>IF('Debt Setup'!$F$3=0,"",MAX(0,AC129+Z130-AA130-AB130))</x:f>
      </x:c>
      <x:c r="AD130" s="54" t="str">
        <x:f>IF('Debt Setup'!$F$3=0,"",IF(AG129&lt;=0,0,AG129*'Debt Setup'!$D$16/100/12))</x:f>
      </x:c>
      <x:c r="AE130" s="54" t="str">
        <x:f>IF('Debt Setup'!$F$3=0,"",IF('Debt Setup'!$H$16="",0,MIN('Debt Setup'!$E$16,MAX(0,AG129+AD130))))</x:f>
      </x:c>
      <x:c r="AF130" s="54" t="str">
        <x:f>IF('Debt Setup'!$F$3=0,"",IF('Debt Setup'!$H$16="",0,MIN(MAX(0,AG129+AD130-AE130),MAX(0,'Debt Setup'!$F$5-(G130+K130+O130+S130+W130+AA130+AE130+AI130+AM130+AQ130+AU130+AY130)-(IF(AND('Debt Setup'!$H$10&lt;&gt;"",'Debt Setup'!$H$10&lt;'Debt Setup'!$H$16),MAX(0,I129+F130-G130),0)+IF(AND('Debt Setup'!$H$11&lt;&gt;"",'Debt Setup'!$H$11&lt;'Debt Setup'!$H$16),MAX(0,M129+J130-K130),0)+IF(AND('Debt Setup'!$H$12&lt;&gt;"",'Debt Setup'!$H$12&lt;'Debt Setup'!$H$16),MAX(0,Q129+N130-O130),0)+IF(AND('Debt Setup'!$H$13&lt;&gt;"",'Debt Setup'!$H$13&lt;'Debt Setup'!$H$16),MAX(0,U129+R130-S130),0)+IF(AND('Debt Setup'!$H$14&lt;&gt;"",'Debt Setup'!$H$14&lt;'Debt Setup'!$H$16),MAX(0,Y129+V130-W130),0)+IF(AND('Debt Setup'!$H$15&lt;&gt;"",'Debt Setup'!$H$15&lt;'Debt Setup'!$H$16),MAX(0,AC129+Z130-AA130),0)+IF(AND('Debt Setup'!$H$16&lt;&gt;"",'Debt Setup'!$H$16&lt;'Debt Setup'!$H$16),MAX(0,AG129+AD130-AE130),0)+IF(AND('Debt Setup'!$H$17&lt;&gt;"",'Debt Setup'!$H$17&lt;'Debt Setup'!$H$16),MAX(0,AK129+AH130-AI130),0)+IF(AND('Debt Setup'!$H$18&lt;&gt;"",'Debt Setup'!$H$18&lt;'Debt Setup'!$H$16),MAX(0,AO129+AL130-AM130),0)+IF(AND('Debt Setup'!$H$19&lt;&gt;"",'Debt Setup'!$H$19&lt;'Debt Setup'!$H$16),MAX(0,AS129+AP130-AQ130),0)+IF(AND('Debt Setup'!$H$20&lt;&gt;"",'Debt Setup'!$H$20&lt;'Debt Setup'!$H$16),MAX(0,AW129+AT130-AU130),0)+IF(AND('Debt Setup'!$H$21&lt;&gt;"",'Debt Setup'!$H$21&lt;'Debt Setup'!$H$16),MAX(0,BA129+AX130-AY130),0))))))</x:f>
      </x:c>
      <x:c r="AG130" s="54" t="str">
        <x:f>IF('Debt Setup'!$F$3=0,"",MAX(0,AG129+AD130-AE130-AF130))</x:f>
      </x:c>
      <x:c r="AH130" s="54" t="str">
        <x:f>IF('Debt Setup'!$F$3=0,"",IF(AK129&lt;=0,0,AK129*'Debt Setup'!$D$17/100/12))</x:f>
      </x:c>
      <x:c r="AI130" s="54" t="str">
        <x:f>IF('Debt Setup'!$F$3=0,"",IF('Debt Setup'!$H$17="",0,MIN('Debt Setup'!$E$17,MAX(0,AK129+AH130))))</x:f>
      </x:c>
      <x:c r="AJ130" s="54" t="str">
        <x:f>IF('Debt Setup'!$F$3=0,"",IF('Debt Setup'!$H$17="",0,MIN(MAX(0,AK129+AH130-AI130),MAX(0,'Debt Setup'!$F$5-(G130+K130+O130+S130+W130+AA130+AE130+AI130+AM130+AQ130+AU130+AY130)-(IF(AND('Debt Setup'!$H$10&lt;&gt;"",'Debt Setup'!$H$10&lt;'Debt Setup'!$H$17),MAX(0,I129+F130-G130),0)+IF(AND('Debt Setup'!$H$11&lt;&gt;"",'Debt Setup'!$H$11&lt;'Debt Setup'!$H$17),MAX(0,M129+J130-K130),0)+IF(AND('Debt Setup'!$H$12&lt;&gt;"",'Debt Setup'!$H$12&lt;'Debt Setup'!$H$17),MAX(0,Q129+N130-O130),0)+IF(AND('Debt Setup'!$H$13&lt;&gt;"",'Debt Setup'!$H$13&lt;'Debt Setup'!$H$17),MAX(0,U129+R130-S130),0)+IF(AND('Debt Setup'!$H$14&lt;&gt;"",'Debt Setup'!$H$14&lt;'Debt Setup'!$H$17),MAX(0,Y129+V130-W130),0)+IF(AND('Debt Setup'!$H$15&lt;&gt;"",'Debt Setup'!$H$15&lt;'Debt Setup'!$H$17),MAX(0,AC129+Z130-AA130),0)+IF(AND('Debt Setup'!$H$16&lt;&gt;"",'Debt Setup'!$H$16&lt;'Debt Setup'!$H$17),MAX(0,AG129+AD130-AE130),0)+IF(AND('Debt Setup'!$H$17&lt;&gt;"",'Debt Setup'!$H$17&lt;'Debt Setup'!$H$17),MAX(0,AK129+AH130-AI130),0)+IF(AND('Debt Setup'!$H$18&lt;&gt;"",'Debt Setup'!$H$18&lt;'Debt Setup'!$H$17),MAX(0,AO129+AL130-AM130),0)+IF(AND('Debt Setup'!$H$19&lt;&gt;"",'Debt Setup'!$H$19&lt;'Debt Setup'!$H$17),MAX(0,AS129+AP130-AQ130),0)+IF(AND('Debt Setup'!$H$20&lt;&gt;"",'Debt Setup'!$H$20&lt;'Debt Setup'!$H$17),MAX(0,AW129+AT130-AU130),0)+IF(AND('Debt Setup'!$H$21&lt;&gt;"",'Debt Setup'!$H$21&lt;'Debt Setup'!$H$17),MAX(0,BA129+AX130-AY130),0))))))</x:f>
      </x:c>
      <x:c r="AK130" s="54" t="str">
        <x:f>IF('Debt Setup'!$F$3=0,"",MAX(0,AK129+AH130-AI130-AJ130))</x:f>
      </x:c>
      <x:c r="AL130" s="54" t="str">
        <x:f>IF('Debt Setup'!$F$3=0,"",IF(AO129&lt;=0,0,AO129*'Debt Setup'!$D$18/100/12))</x:f>
      </x:c>
      <x:c r="AM130" s="54" t="str">
        <x:f>IF('Debt Setup'!$F$3=0,"",IF('Debt Setup'!$H$18="",0,MIN('Debt Setup'!$E$18,MAX(0,AO129+AL130))))</x:f>
      </x:c>
      <x:c r="AN130" s="54" t="str">
        <x:f>IF('Debt Setup'!$F$3=0,"",IF('Debt Setup'!$H$18="",0,MIN(MAX(0,AO129+AL130-AM130),MAX(0,'Debt Setup'!$F$5-(G130+K130+O130+S130+W130+AA130+AE130+AI130+AM130+AQ130+AU130+AY130)-(IF(AND('Debt Setup'!$H$10&lt;&gt;"",'Debt Setup'!$H$10&lt;'Debt Setup'!$H$18),MAX(0,I129+F130-G130),0)+IF(AND('Debt Setup'!$H$11&lt;&gt;"",'Debt Setup'!$H$11&lt;'Debt Setup'!$H$18),MAX(0,M129+J130-K130),0)+IF(AND('Debt Setup'!$H$12&lt;&gt;"",'Debt Setup'!$H$12&lt;'Debt Setup'!$H$18),MAX(0,Q129+N130-O130),0)+IF(AND('Debt Setup'!$H$13&lt;&gt;"",'Debt Setup'!$H$13&lt;'Debt Setup'!$H$18),MAX(0,U129+R130-S130),0)+IF(AND('Debt Setup'!$H$14&lt;&gt;"",'Debt Setup'!$H$14&lt;'Debt Setup'!$H$18),MAX(0,Y129+V130-W130),0)+IF(AND('Debt Setup'!$H$15&lt;&gt;"",'Debt Setup'!$H$15&lt;'Debt Setup'!$H$18),MAX(0,AC129+Z130-AA130),0)+IF(AND('Debt Setup'!$H$16&lt;&gt;"",'Debt Setup'!$H$16&lt;'Debt Setup'!$H$18),MAX(0,AG129+AD130-AE130),0)+IF(AND('Debt Setup'!$H$17&lt;&gt;"",'Debt Setup'!$H$17&lt;'Debt Setup'!$H$18),MAX(0,AK129+AH130-AI130),0)+IF(AND('Debt Setup'!$H$18&lt;&gt;"",'Debt Setup'!$H$18&lt;'Debt Setup'!$H$18),MAX(0,AO129+AL130-AM130),0)+IF(AND('Debt Setup'!$H$19&lt;&gt;"",'Debt Setup'!$H$19&lt;'Debt Setup'!$H$18),MAX(0,AS129+AP130-AQ130),0)+IF(AND('Debt Setup'!$H$20&lt;&gt;"",'Debt Setup'!$H$20&lt;'Debt Setup'!$H$18),MAX(0,AW129+AT130-AU130),0)+IF(AND('Debt Setup'!$H$21&lt;&gt;"",'Debt Setup'!$H$21&lt;'Debt Setup'!$H$18),MAX(0,BA129+AX130-AY130),0))))))</x:f>
      </x:c>
      <x:c r="AO130" s="54" t="str">
        <x:f>IF('Debt Setup'!$F$3=0,"",MAX(0,AO129+AL130-AM130-AN130))</x:f>
      </x:c>
      <x:c r="AP130" s="54" t="str">
        <x:f>IF('Debt Setup'!$F$3=0,"",IF(AS129&lt;=0,0,AS129*'Debt Setup'!$D$19/100/12))</x:f>
      </x:c>
      <x:c r="AQ130" s="54" t="str">
        <x:f>IF('Debt Setup'!$F$3=0,"",IF('Debt Setup'!$H$19="",0,MIN('Debt Setup'!$E$19,MAX(0,AS129+AP130))))</x:f>
      </x:c>
      <x:c r="AR130" s="54" t="str">
        <x:f>IF('Debt Setup'!$F$3=0,"",IF('Debt Setup'!$H$19="",0,MIN(MAX(0,AS129+AP130-AQ130),MAX(0,'Debt Setup'!$F$5-(G130+K130+O130+S130+W130+AA130+AE130+AI130+AM130+AQ130+AU130+AY130)-(IF(AND('Debt Setup'!$H$10&lt;&gt;"",'Debt Setup'!$H$10&lt;'Debt Setup'!$H$19),MAX(0,I129+F130-G130),0)+IF(AND('Debt Setup'!$H$11&lt;&gt;"",'Debt Setup'!$H$11&lt;'Debt Setup'!$H$19),MAX(0,M129+J130-K130),0)+IF(AND('Debt Setup'!$H$12&lt;&gt;"",'Debt Setup'!$H$12&lt;'Debt Setup'!$H$19),MAX(0,Q129+N130-O130),0)+IF(AND('Debt Setup'!$H$13&lt;&gt;"",'Debt Setup'!$H$13&lt;'Debt Setup'!$H$19),MAX(0,U129+R130-S130),0)+IF(AND('Debt Setup'!$H$14&lt;&gt;"",'Debt Setup'!$H$14&lt;'Debt Setup'!$H$19),MAX(0,Y129+V130-W130),0)+IF(AND('Debt Setup'!$H$15&lt;&gt;"",'Debt Setup'!$H$15&lt;'Debt Setup'!$H$19),MAX(0,AC129+Z130-AA130),0)+IF(AND('Debt Setup'!$H$16&lt;&gt;"",'Debt Setup'!$H$16&lt;'Debt Setup'!$H$19),MAX(0,AG129+AD130-AE130),0)+IF(AND('Debt Setup'!$H$17&lt;&gt;"",'Debt Setup'!$H$17&lt;'Debt Setup'!$H$19),MAX(0,AK129+AH130-AI130),0)+IF(AND('Debt Setup'!$H$18&lt;&gt;"",'Debt Setup'!$H$18&lt;'Debt Setup'!$H$19),MAX(0,AO129+AL130-AM130),0)+IF(AND('Debt Setup'!$H$19&lt;&gt;"",'Debt Setup'!$H$19&lt;'Debt Setup'!$H$19),MAX(0,AS129+AP130-AQ130),0)+IF(AND('Debt Setup'!$H$20&lt;&gt;"",'Debt Setup'!$H$20&lt;'Debt Setup'!$H$19),MAX(0,AW129+AT130-AU130),0)+IF(AND('Debt Setup'!$H$21&lt;&gt;"",'Debt Setup'!$H$21&lt;'Debt Setup'!$H$19),MAX(0,BA129+AX130-AY130),0))))))</x:f>
      </x:c>
      <x:c r="AS130" s="54" t="str">
        <x:f>IF('Debt Setup'!$F$3=0,"",MAX(0,AS129+AP130-AQ130-AR130))</x:f>
      </x:c>
      <x:c r="AT130" s="54" t="str">
        <x:f>IF('Debt Setup'!$F$3=0,"",IF(AW129&lt;=0,0,AW129*'Debt Setup'!$D$20/100/12))</x:f>
      </x:c>
      <x:c r="AU130" s="54" t="str">
        <x:f>IF('Debt Setup'!$F$3=0,"",IF('Debt Setup'!$H$20="",0,MIN('Debt Setup'!$E$20,MAX(0,AW129+AT130))))</x:f>
      </x:c>
      <x:c r="AV130" s="54" t="str">
        <x:f>IF('Debt Setup'!$F$3=0,"",IF('Debt Setup'!$H$20="",0,MIN(MAX(0,AW129+AT130-AU130),MAX(0,'Debt Setup'!$F$5-(G130+K130+O130+S130+W130+AA130+AE130+AI130+AM130+AQ130+AU130+AY130)-(IF(AND('Debt Setup'!$H$10&lt;&gt;"",'Debt Setup'!$H$10&lt;'Debt Setup'!$H$20),MAX(0,I129+F130-G130),0)+IF(AND('Debt Setup'!$H$11&lt;&gt;"",'Debt Setup'!$H$11&lt;'Debt Setup'!$H$20),MAX(0,M129+J130-K130),0)+IF(AND('Debt Setup'!$H$12&lt;&gt;"",'Debt Setup'!$H$12&lt;'Debt Setup'!$H$20),MAX(0,Q129+N130-O130),0)+IF(AND('Debt Setup'!$H$13&lt;&gt;"",'Debt Setup'!$H$13&lt;'Debt Setup'!$H$20),MAX(0,U129+R130-S130),0)+IF(AND('Debt Setup'!$H$14&lt;&gt;"",'Debt Setup'!$H$14&lt;'Debt Setup'!$H$20),MAX(0,Y129+V130-W130),0)+IF(AND('Debt Setup'!$H$15&lt;&gt;"",'Debt Setup'!$H$15&lt;'Debt Setup'!$H$20),MAX(0,AC129+Z130-AA130),0)+IF(AND('Debt Setup'!$H$16&lt;&gt;"",'Debt Setup'!$H$16&lt;'Debt Setup'!$H$20),MAX(0,AG129+AD130-AE130),0)+IF(AND('Debt Setup'!$H$17&lt;&gt;"",'Debt Setup'!$H$17&lt;'Debt Setup'!$H$20),MAX(0,AK129+AH130-AI130),0)+IF(AND('Debt Setup'!$H$18&lt;&gt;"",'Debt Setup'!$H$18&lt;'Debt Setup'!$H$20),MAX(0,AO129+AL130-AM130),0)+IF(AND('Debt Setup'!$H$19&lt;&gt;"",'Debt Setup'!$H$19&lt;'Debt Setup'!$H$20),MAX(0,AS129+AP130-AQ130),0)+IF(AND('Debt Setup'!$H$20&lt;&gt;"",'Debt Setup'!$H$20&lt;'Debt Setup'!$H$20),MAX(0,AW129+AT130-AU130),0)+IF(AND('Debt Setup'!$H$21&lt;&gt;"",'Debt Setup'!$H$21&lt;'Debt Setup'!$H$20),MAX(0,BA129+AX130-AY130),0))))))</x:f>
      </x:c>
      <x:c r="AW130" s="54" t="str">
        <x:f>IF('Debt Setup'!$F$3=0,"",MAX(0,AW129+AT130-AU130-AV130))</x:f>
      </x:c>
      <x:c r="AX130" s="54" t="str">
        <x:f>IF('Debt Setup'!$F$3=0,"",IF(BA129&lt;=0,0,BA129*'Debt Setup'!$D$21/100/12))</x:f>
      </x:c>
      <x:c r="AY130" s="54" t="str">
        <x:f>IF('Debt Setup'!$F$3=0,"",IF('Debt Setup'!$H$21="",0,MIN('Debt Setup'!$E$21,MAX(0,BA129+AX130))))</x:f>
      </x:c>
      <x:c r="AZ130" s="54" t="str">
        <x:f>IF('Debt Setup'!$F$3=0,"",IF('Debt Setup'!$H$21="",0,MIN(MAX(0,BA129+AX130-AY130),MAX(0,'Debt Setup'!$F$5-(G130+K130+O130+S130+W130+AA130+AE130+AI130+AM130+AQ130+AU130+AY130)-(IF(AND('Debt Setup'!$H$10&lt;&gt;"",'Debt Setup'!$H$10&lt;'Debt Setup'!$H$21),MAX(0,I129+F130-G130),0)+IF(AND('Debt Setup'!$H$11&lt;&gt;"",'Debt Setup'!$H$11&lt;'Debt Setup'!$H$21),MAX(0,M129+J130-K130),0)+IF(AND('Debt Setup'!$H$12&lt;&gt;"",'Debt Setup'!$H$12&lt;'Debt Setup'!$H$21),MAX(0,Q129+N130-O130),0)+IF(AND('Debt Setup'!$H$13&lt;&gt;"",'Debt Setup'!$H$13&lt;'Debt Setup'!$H$21),MAX(0,U129+R130-S130),0)+IF(AND('Debt Setup'!$H$14&lt;&gt;"",'Debt Setup'!$H$14&lt;'Debt Setup'!$H$21),MAX(0,Y129+V130-W130),0)+IF(AND('Debt Setup'!$H$15&lt;&gt;"",'Debt Setup'!$H$15&lt;'Debt Setup'!$H$21),MAX(0,AC129+Z130-AA130),0)+IF(AND('Debt Setup'!$H$16&lt;&gt;"",'Debt Setup'!$H$16&lt;'Debt Setup'!$H$21),MAX(0,AG129+AD130-AE130),0)+IF(AND('Debt Setup'!$H$17&lt;&gt;"",'Debt Setup'!$H$17&lt;'Debt Setup'!$H$21),MAX(0,AK129+AH130-AI130),0)+IF(AND('Debt Setup'!$H$18&lt;&gt;"",'Debt Setup'!$H$18&lt;'Debt Setup'!$H$21),MAX(0,AO129+AL130-AM130),0)+IF(AND('Debt Setup'!$H$19&lt;&gt;"",'Debt Setup'!$H$19&lt;'Debt Setup'!$H$21),MAX(0,AS129+AP130-AQ130),0)+IF(AND('Debt Setup'!$H$20&lt;&gt;"",'Debt Setup'!$H$20&lt;'Debt Setup'!$H$21),MAX(0,AW129+AT130-AU130),0)+IF(AND('Debt Setup'!$H$21&lt;&gt;"",'Debt Setup'!$H$21&lt;'Debt Setup'!$H$21),MAX(0,BA129+AX130-AY130),0))))))</x:f>
      </x:c>
      <x:c r="BA130" s="54" t="str">
        <x:f>IF('Debt Setup'!$F$3=0,"",MAX(0,BA129+AX130-AY130-AZ130))</x:f>
      </x:c>
    </x:row>
    <x:row r="131">
      <x:c r="A131" t="n">
        <x:v>126</x:v>
      </x:c>
      <x:c r="B131" s="86" t="str">
        <x:f>IF('Debt Setup'!$F$3=0,"",DATE(YEAR('Debt Setup'!$B$6),MONTH('Debt Setup'!$B$6)+A131-1,1))</x:f>
      </x:c>
      <x:c r="C131" s="54" t="str">
        <x:f>IF('Debt Setup'!$F$3=0,"",I131+M131+Q131+U131+Y131+AC131+AG131+AK131+AO131+AS131+AW131+BA131)</x:f>
      </x:c>
      <x:c r="D131" s="54" t="str">
        <x:f>IF('Debt Setup'!$F$3=0,"",G131+H131+K131+L131+O131+P131+S131+T131+W131+X131+AA131+AB131+AE131+AF131+AI131+AJ131+AM131+AN131+AQ131+AR131+AU131+AV131+AY131+AZ131)</x:f>
      </x:c>
      <x:c r="E131" s="54" t="str">
        <x:f>IF('Debt Setup'!$F$3=0,"",F131+J131+N131+R131+V131+Z131+AD131+AH131+AL131+AP131+AT131+AX131)</x:f>
      </x:c>
      <x:c r="F131" s="54" t="str">
        <x:f>IF('Debt Setup'!$F$3=0,"",IF(I130&lt;=0,0,I130*'Debt Setup'!$D$10/100/12))</x:f>
      </x:c>
      <x:c r="G131" s="54" t="str">
        <x:f>IF('Debt Setup'!$F$3=0,"",IF('Debt Setup'!$H$10="",0,MIN('Debt Setup'!$E$10,MAX(0,I130+F131))))</x:f>
      </x:c>
      <x:c r="H131" s="54" t="str">
        <x:f>IF('Debt Setup'!$F$3=0,"",IF('Debt Setup'!$H$10="",0,MIN(MAX(0,I130+F131-G131),MAX(0,'Debt Setup'!$F$5-(G131+K131+O131+S131+W131+AA131+AE131+AI131+AM131+AQ131+AU131+AY131)-(IF(AND('Debt Setup'!$H$10&lt;&gt;"",'Debt Setup'!$H$10&lt;'Debt Setup'!$H$10),MAX(0,I130+F131-G131),0)+IF(AND('Debt Setup'!$H$11&lt;&gt;"",'Debt Setup'!$H$11&lt;'Debt Setup'!$H$10),MAX(0,M130+J131-K131),0)+IF(AND('Debt Setup'!$H$12&lt;&gt;"",'Debt Setup'!$H$12&lt;'Debt Setup'!$H$10),MAX(0,Q130+N131-O131),0)+IF(AND('Debt Setup'!$H$13&lt;&gt;"",'Debt Setup'!$H$13&lt;'Debt Setup'!$H$10),MAX(0,U130+R131-S131),0)+IF(AND('Debt Setup'!$H$14&lt;&gt;"",'Debt Setup'!$H$14&lt;'Debt Setup'!$H$10),MAX(0,Y130+V131-W131),0)+IF(AND('Debt Setup'!$H$15&lt;&gt;"",'Debt Setup'!$H$15&lt;'Debt Setup'!$H$10),MAX(0,AC130+Z131-AA131),0)+IF(AND('Debt Setup'!$H$16&lt;&gt;"",'Debt Setup'!$H$16&lt;'Debt Setup'!$H$10),MAX(0,AG130+AD131-AE131),0)+IF(AND('Debt Setup'!$H$17&lt;&gt;"",'Debt Setup'!$H$17&lt;'Debt Setup'!$H$10),MAX(0,AK130+AH131-AI131),0)+IF(AND('Debt Setup'!$H$18&lt;&gt;"",'Debt Setup'!$H$18&lt;'Debt Setup'!$H$10),MAX(0,AO130+AL131-AM131),0)+IF(AND('Debt Setup'!$H$19&lt;&gt;"",'Debt Setup'!$H$19&lt;'Debt Setup'!$H$10),MAX(0,AS130+AP131-AQ131),0)+IF(AND('Debt Setup'!$H$20&lt;&gt;"",'Debt Setup'!$H$20&lt;'Debt Setup'!$H$10),MAX(0,AW130+AT131-AU131),0)+IF(AND('Debt Setup'!$H$21&lt;&gt;"",'Debt Setup'!$H$21&lt;'Debt Setup'!$H$10),MAX(0,BA130+AX131-AY131),0))))))</x:f>
      </x:c>
      <x:c r="I131" s="54" t="str">
        <x:f>IF('Debt Setup'!$F$3=0,"",MAX(0,I130+F131-G131-H131))</x:f>
      </x:c>
      <x:c r="J131" s="54" t="str">
        <x:f>IF('Debt Setup'!$F$3=0,"",IF(M130&lt;=0,0,M130*'Debt Setup'!$D$11/100/12))</x:f>
      </x:c>
      <x:c r="K131" s="54" t="str">
        <x:f>IF('Debt Setup'!$F$3=0,"",IF('Debt Setup'!$H$11="",0,MIN('Debt Setup'!$E$11,MAX(0,M130+J131))))</x:f>
      </x:c>
      <x:c r="L131" s="54" t="str">
        <x:f>IF('Debt Setup'!$F$3=0,"",IF('Debt Setup'!$H$11="",0,MIN(MAX(0,M130+J131-K131),MAX(0,'Debt Setup'!$F$5-(G131+K131+O131+S131+W131+AA131+AE131+AI131+AM131+AQ131+AU131+AY131)-(IF(AND('Debt Setup'!$H$10&lt;&gt;"",'Debt Setup'!$H$10&lt;'Debt Setup'!$H$11),MAX(0,I130+F131-G131),0)+IF(AND('Debt Setup'!$H$11&lt;&gt;"",'Debt Setup'!$H$11&lt;'Debt Setup'!$H$11),MAX(0,M130+J131-K131),0)+IF(AND('Debt Setup'!$H$12&lt;&gt;"",'Debt Setup'!$H$12&lt;'Debt Setup'!$H$11),MAX(0,Q130+N131-O131),0)+IF(AND('Debt Setup'!$H$13&lt;&gt;"",'Debt Setup'!$H$13&lt;'Debt Setup'!$H$11),MAX(0,U130+R131-S131),0)+IF(AND('Debt Setup'!$H$14&lt;&gt;"",'Debt Setup'!$H$14&lt;'Debt Setup'!$H$11),MAX(0,Y130+V131-W131),0)+IF(AND('Debt Setup'!$H$15&lt;&gt;"",'Debt Setup'!$H$15&lt;'Debt Setup'!$H$11),MAX(0,AC130+Z131-AA131),0)+IF(AND('Debt Setup'!$H$16&lt;&gt;"",'Debt Setup'!$H$16&lt;'Debt Setup'!$H$11),MAX(0,AG130+AD131-AE131),0)+IF(AND('Debt Setup'!$H$17&lt;&gt;"",'Debt Setup'!$H$17&lt;'Debt Setup'!$H$11),MAX(0,AK130+AH131-AI131),0)+IF(AND('Debt Setup'!$H$18&lt;&gt;"",'Debt Setup'!$H$18&lt;'Debt Setup'!$H$11),MAX(0,AO130+AL131-AM131),0)+IF(AND('Debt Setup'!$H$19&lt;&gt;"",'Debt Setup'!$H$19&lt;'Debt Setup'!$H$11),MAX(0,AS130+AP131-AQ131),0)+IF(AND('Debt Setup'!$H$20&lt;&gt;"",'Debt Setup'!$H$20&lt;'Debt Setup'!$H$11),MAX(0,AW130+AT131-AU131),0)+IF(AND('Debt Setup'!$H$21&lt;&gt;"",'Debt Setup'!$H$21&lt;'Debt Setup'!$H$11),MAX(0,BA130+AX131-AY131),0))))))</x:f>
      </x:c>
      <x:c r="M131" s="54" t="str">
        <x:f>IF('Debt Setup'!$F$3=0,"",MAX(0,M130+J131-K131-L131))</x:f>
      </x:c>
      <x:c r="N131" s="54" t="str">
        <x:f>IF('Debt Setup'!$F$3=0,"",IF(Q130&lt;=0,0,Q130*'Debt Setup'!$D$12/100/12))</x:f>
      </x:c>
      <x:c r="O131" s="54" t="str">
        <x:f>IF('Debt Setup'!$F$3=0,"",IF('Debt Setup'!$H$12="",0,MIN('Debt Setup'!$E$12,MAX(0,Q130+N131))))</x:f>
      </x:c>
      <x:c r="P131" s="54" t="str">
        <x:f>IF('Debt Setup'!$F$3=0,"",IF('Debt Setup'!$H$12="",0,MIN(MAX(0,Q130+N131-O131),MAX(0,'Debt Setup'!$F$5-(G131+K131+O131+S131+W131+AA131+AE131+AI131+AM131+AQ131+AU131+AY131)-(IF(AND('Debt Setup'!$H$10&lt;&gt;"",'Debt Setup'!$H$10&lt;'Debt Setup'!$H$12),MAX(0,I130+F131-G131),0)+IF(AND('Debt Setup'!$H$11&lt;&gt;"",'Debt Setup'!$H$11&lt;'Debt Setup'!$H$12),MAX(0,M130+J131-K131),0)+IF(AND('Debt Setup'!$H$12&lt;&gt;"",'Debt Setup'!$H$12&lt;'Debt Setup'!$H$12),MAX(0,Q130+N131-O131),0)+IF(AND('Debt Setup'!$H$13&lt;&gt;"",'Debt Setup'!$H$13&lt;'Debt Setup'!$H$12),MAX(0,U130+R131-S131),0)+IF(AND('Debt Setup'!$H$14&lt;&gt;"",'Debt Setup'!$H$14&lt;'Debt Setup'!$H$12),MAX(0,Y130+V131-W131),0)+IF(AND('Debt Setup'!$H$15&lt;&gt;"",'Debt Setup'!$H$15&lt;'Debt Setup'!$H$12),MAX(0,AC130+Z131-AA131),0)+IF(AND('Debt Setup'!$H$16&lt;&gt;"",'Debt Setup'!$H$16&lt;'Debt Setup'!$H$12),MAX(0,AG130+AD131-AE131),0)+IF(AND('Debt Setup'!$H$17&lt;&gt;"",'Debt Setup'!$H$17&lt;'Debt Setup'!$H$12),MAX(0,AK130+AH131-AI131),0)+IF(AND('Debt Setup'!$H$18&lt;&gt;"",'Debt Setup'!$H$18&lt;'Debt Setup'!$H$12),MAX(0,AO130+AL131-AM131),0)+IF(AND('Debt Setup'!$H$19&lt;&gt;"",'Debt Setup'!$H$19&lt;'Debt Setup'!$H$12),MAX(0,AS130+AP131-AQ131),0)+IF(AND('Debt Setup'!$H$20&lt;&gt;"",'Debt Setup'!$H$20&lt;'Debt Setup'!$H$12),MAX(0,AW130+AT131-AU131),0)+IF(AND('Debt Setup'!$H$21&lt;&gt;"",'Debt Setup'!$H$21&lt;'Debt Setup'!$H$12),MAX(0,BA130+AX131-AY131),0))))))</x:f>
      </x:c>
      <x:c r="Q131" s="54" t="str">
        <x:f>IF('Debt Setup'!$F$3=0,"",MAX(0,Q130+N131-O131-P131))</x:f>
      </x:c>
      <x:c r="R131" s="54" t="str">
        <x:f>IF('Debt Setup'!$F$3=0,"",IF(U130&lt;=0,0,U130*'Debt Setup'!$D$13/100/12))</x:f>
      </x:c>
      <x:c r="S131" s="54" t="str">
        <x:f>IF('Debt Setup'!$F$3=0,"",IF('Debt Setup'!$H$13="",0,MIN('Debt Setup'!$E$13,MAX(0,U130+R131))))</x:f>
      </x:c>
      <x:c r="T131" s="54" t="str">
        <x:f>IF('Debt Setup'!$F$3=0,"",IF('Debt Setup'!$H$13="",0,MIN(MAX(0,U130+R131-S131),MAX(0,'Debt Setup'!$F$5-(G131+K131+O131+S131+W131+AA131+AE131+AI131+AM131+AQ131+AU131+AY131)-(IF(AND('Debt Setup'!$H$10&lt;&gt;"",'Debt Setup'!$H$10&lt;'Debt Setup'!$H$13),MAX(0,I130+F131-G131),0)+IF(AND('Debt Setup'!$H$11&lt;&gt;"",'Debt Setup'!$H$11&lt;'Debt Setup'!$H$13),MAX(0,M130+J131-K131),0)+IF(AND('Debt Setup'!$H$12&lt;&gt;"",'Debt Setup'!$H$12&lt;'Debt Setup'!$H$13),MAX(0,Q130+N131-O131),0)+IF(AND('Debt Setup'!$H$13&lt;&gt;"",'Debt Setup'!$H$13&lt;'Debt Setup'!$H$13),MAX(0,U130+R131-S131),0)+IF(AND('Debt Setup'!$H$14&lt;&gt;"",'Debt Setup'!$H$14&lt;'Debt Setup'!$H$13),MAX(0,Y130+V131-W131),0)+IF(AND('Debt Setup'!$H$15&lt;&gt;"",'Debt Setup'!$H$15&lt;'Debt Setup'!$H$13),MAX(0,AC130+Z131-AA131),0)+IF(AND('Debt Setup'!$H$16&lt;&gt;"",'Debt Setup'!$H$16&lt;'Debt Setup'!$H$13),MAX(0,AG130+AD131-AE131),0)+IF(AND('Debt Setup'!$H$17&lt;&gt;"",'Debt Setup'!$H$17&lt;'Debt Setup'!$H$13),MAX(0,AK130+AH131-AI131),0)+IF(AND('Debt Setup'!$H$18&lt;&gt;"",'Debt Setup'!$H$18&lt;'Debt Setup'!$H$13),MAX(0,AO130+AL131-AM131),0)+IF(AND('Debt Setup'!$H$19&lt;&gt;"",'Debt Setup'!$H$19&lt;'Debt Setup'!$H$13),MAX(0,AS130+AP131-AQ131),0)+IF(AND('Debt Setup'!$H$20&lt;&gt;"",'Debt Setup'!$H$20&lt;'Debt Setup'!$H$13),MAX(0,AW130+AT131-AU131),0)+IF(AND('Debt Setup'!$H$21&lt;&gt;"",'Debt Setup'!$H$21&lt;'Debt Setup'!$H$13),MAX(0,BA130+AX131-AY131),0))))))</x:f>
      </x:c>
      <x:c r="U131" s="54" t="str">
        <x:f>IF('Debt Setup'!$F$3=0,"",MAX(0,U130+R131-S131-T131))</x:f>
      </x:c>
      <x:c r="V131" s="54" t="str">
        <x:f>IF('Debt Setup'!$F$3=0,"",IF(Y130&lt;=0,0,Y130*'Debt Setup'!$D$14/100/12))</x:f>
      </x:c>
      <x:c r="W131" s="54" t="str">
        <x:f>IF('Debt Setup'!$F$3=0,"",IF('Debt Setup'!$H$14="",0,MIN('Debt Setup'!$E$14,MAX(0,Y130+V131))))</x:f>
      </x:c>
      <x:c r="X131" s="54" t="str">
        <x:f>IF('Debt Setup'!$F$3=0,"",IF('Debt Setup'!$H$14="",0,MIN(MAX(0,Y130+V131-W131),MAX(0,'Debt Setup'!$F$5-(G131+K131+O131+S131+W131+AA131+AE131+AI131+AM131+AQ131+AU131+AY131)-(IF(AND('Debt Setup'!$H$10&lt;&gt;"",'Debt Setup'!$H$10&lt;'Debt Setup'!$H$14),MAX(0,I130+F131-G131),0)+IF(AND('Debt Setup'!$H$11&lt;&gt;"",'Debt Setup'!$H$11&lt;'Debt Setup'!$H$14),MAX(0,M130+J131-K131),0)+IF(AND('Debt Setup'!$H$12&lt;&gt;"",'Debt Setup'!$H$12&lt;'Debt Setup'!$H$14),MAX(0,Q130+N131-O131),0)+IF(AND('Debt Setup'!$H$13&lt;&gt;"",'Debt Setup'!$H$13&lt;'Debt Setup'!$H$14),MAX(0,U130+R131-S131),0)+IF(AND('Debt Setup'!$H$14&lt;&gt;"",'Debt Setup'!$H$14&lt;'Debt Setup'!$H$14),MAX(0,Y130+V131-W131),0)+IF(AND('Debt Setup'!$H$15&lt;&gt;"",'Debt Setup'!$H$15&lt;'Debt Setup'!$H$14),MAX(0,AC130+Z131-AA131),0)+IF(AND('Debt Setup'!$H$16&lt;&gt;"",'Debt Setup'!$H$16&lt;'Debt Setup'!$H$14),MAX(0,AG130+AD131-AE131),0)+IF(AND('Debt Setup'!$H$17&lt;&gt;"",'Debt Setup'!$H$17&lt;'Debt Setup'!$H$14),MAX(0,AK130+AH131-AI131),0)+IF(AND('Debt Setup'!$H$18&lt;&gt;"",'Debt Setup'!$H$18&lt;'Debt Setup'!$H$14),MAX(0,AO130+AL131-AM131),0)+IF(AND('Debt Setup'!$H$19&lt;&gt;"",'Debt Setup'!$H$19&lt;'Debt Setup'!$H$14),MAX(0,AS130+AP131-AQ131),0)+IF(AND('Debt Setup'!$H$20&lt;&gt;"",'Debt Setup'!$H$20&lt;'Debt Setup'!$H$14),MAX(0,AW130+AT131-AU131),0)+IF(AND('Debt Setup'!$H$21&lt;&gt;"",'Debt Setup'!$H$21&lt;'Debt Setup'!$H$14),MAX(0,BA130+AX131-AY131),0))))))</x:f>
      </x:c>
      <x:c r="Y131" s="54" t="str">
        <x:f>IF('Debt Setup'!$F$3=0,"",MAX(0,Y130+V131-W131-X131))</x:f>
      </x:c>
      <x:c r="Z131" s="54" t="str">
        <x:f>IF('Debt Setup'!$F$3=0,"",IF(AC130&lt;=0,0,AC130*'Debt Setup'!$D$15/100/12))</x:f>
      </x:c>
      <x:c r="AA131" s="54" t="str">
        <x:f>IF('Debt Setup'!$F$3=0,"",IF('Debt Setup'!$H$15="",0,MIN('Debt Setup'!$E$15,MAX(0,AC130+Z131))))</x:f>
      </x:c>
      <x:c r="AB131" s="54" t="str">
        <x:f>IF('Debt Setup'!$F$3=0,"",IF('Debt Setup'!$H$15="",0,MIN(MAX(0,AC130+Z131-AA131),MAX(0,'Debt Setup'!$F$5-(G131+K131+O131+S131+W131+AA131+AE131+AI131+AM131+AQ131+AU131+AY131)-(IF(AND('Debt Setup'!$H$10&lt;&gt;"",'Debt Setup'!$H$10&lt;'Debt Setup'!$H$15),MAX(0,I130+F131-G131),0)+IF(AND('Debt Setup'!$H$11&lt;&gt;"",'Debt Setup'!$H$11&lt;'Debt Setup'!$H$15),MAX(0,M130+J131-K131),0)+IF(AND('Debt Setup'!$H$12&lt;&gt;"",'Debt Setup'!$H$12&lt;'Debt Setup'!$H$15),MAX(0,Q130+N131-O131),0)+IF(AND('Debt Setup'!$H$13&lt;&gt;"",'Debt Setup'!$H$13&lt;'Debt Setup'!$H$15),MAX(0,U130+R131-S131),0)+IF(AND('Debt Setup'!$H$14&lt;&gt;"",'Debt Setup'!$H$14&lt;'Debt Setup'!$H$15),MAX(0,Y130+V131-W131),0)+IF(AND('Debt Setup'!$H$15&lt;&gt;"",'Debt Setup'!$H$15&lt;'Debt Setup'!$H$15),MAX(0,AC130+Z131-AA131),0)+IF(AND('Debt Setup'!$H$16&lt;&gt;"",'Debt Setup'!$H$16&lt;'Debt Setup'!$H$15),MAX(0,AG130+AD131-AE131),0)+IF(AND('Debt Setup'!$H$17&lt;&gt;"",'Debt Setup'!$H$17&lt;'Debt Setup'!$H$15),MAX(0,AK130+AH131-AI131),0)+IF(AND('Debt Setup'!$H$18&lt;&gt;"",'Debt Setup'!$H$18&lt;'Debt Setup'!$H$15),MAX(0,AO130+AL131-AM131),0)+IF(AND('Debt Setup'!$H$19&lt;&gt;"",'Debt Setup'!$H$19&lt;'Debt Setup'!$H$15),MAX(0,AS130+AP131-AQ131),0)+IF(AND('Debt Setup'!$H$20&lt;&gt;"",'Debt Setup'!$H$20&lt;'Debt Setup'!$H$15),MAX(0,AW130+AT131-AU131),0)+IF(AND('Debt Setup'!$H$21&lt;&gt;"",'Debt Setup'!$H$21&lt;'Debt Setup'!$H$15),MAX(0,BA130+AX131-AY131),0))))))</x:f>
      </x:c>
      <x:c r="AC131" s="54" t="str">
        <x:f>IF('Debt Setup'!$F$3=0,"",MAX(0,AC130+Z131-AA131-AB131))</x:f>
      </x:c>
      <x:c r="AD131" s="54" t="str">
        <x:f>IF('Debt Setup'!$F$3=0,"",IF(AG130&lt;=0,0,AG130*'Debt Setup'!$D$16/100/12))</x:f>
      </x:c>
      <x:c r="AE131" s="54" t="str">
        <x:f>IF('Debt Setup'!$F$3=0,"",IF('Debt Setup'!$H$16="",0,MIN('Debt Setup'!$E$16,MAX(0,AG130+AD131))))</x:f>
      </x:c>
      <x:c r="AF131" s="54" t="str">
        <x:f>IF('Debt Setup'!$F$3=0,"",IF('Debt Setup'!$H$16="",0,MIN(MAX(0,AG130+AD131-AE131),MAX(0,'Debt Setup'!$F$5-(G131+K131+O131+S131+W131+AA131+AE131+AI131+AM131+AQ131+AU131+AY131)-(IF(AND('Debt Setup'!$H$10&lt;&gt;"",'Debt Setup'!$H$10&lt;'Debt Setup'!$H$16),MAX(0,I130+F131-G131),0)+IF(AND('Debt Setup'!$H$11&lt;&gt;"",'Debt Setup'!$H$11&lt;'Debt Setup'!$H$16),MAX(0,M130+J131-K131),0)+IF(AND('Debt Setup'!$H$12&lt;&gt;"",'Debt Setup'!$H$12&lt;'Debt Setup'!$H$16),MAX(0,Q130+N131-O131),0)+IF(AND('Debt Setup'!$H$13&lt;&gt;"",'Debt Setup'!$H$13&lt;'Debt Setup'!$H$16),MAX(0,U130+R131-S131),0)+IF(AND('Debt Setup'!$H$14&lt;&gt;"",'Debt Setup'!$H$14&lt;'Debt Setup'!$H$16),MAX(0,Y130+V131-W131),0)+IF(AND('Debt Setup'!$H$15&lt;&gt;"",'Debt Setup'!$H$15&lt;'Debt Setup'!$H$16),MAX(0,AC130+Z131-AA131),0)+IF(AND('Debt Setup'!$H$16&lt;&gt;"",'Debt Setup'!$H$16&lt;'Debt Setup'!$H$16),MAX(0,AG130+AD131-AE131),0)+IF(AND('Debt Setup'!$H$17&lt;&gt;"",'Debt Setup'!$H$17&lt;'Debt Setup'!$H$16),MAX(0,AK130+AH131-AI131),0)+IF(AND('Debt Setup'!$H$18&lt;&gt;"",'Debt Setup'!$H$18&lt;'Debt Setup'!$H$16),MAX(0,AO130+AL131-AM131),0)+IF(AND('Debt Setup'!$H$19&lt;&gt;"",'Debt Setup'!$H$19&lt;'Debt Setup'!$H$16),MAX(0,AS130+AP131-AQ131),0)+IF(AND('Debt Setup'!$H$20&lt;&gt;"",'Debt Setup'!$H$20&lt;'Debt Setup'!$H$16),MAX(0,AW130+AT131-AU131),0)+IF(AND('Debt Setup'!$H$21&lt;&gt;"",'Debt Setup'!$H$21&lt;'Debt Setup'!$H$16),MAX(0,BA130+AX131-AY131),0))))))</x:f>
      </x:c>
      <x:c r="AG131" s="54" t="str">
        <x:f>IF('Debt Setup'!$F$3=0,"",MAX(0,AG130+AD131-AE131-AF131))</x:f>
      </x:c>
      <x:c r="AH131" s="54" t="str">
        <x:f>IF('Debt Setup'!$F$3=0,"",IF(AK130&lt;=0,0,AK130*'Debt Setup'!$D$17/100/12))</x:f>
      </x:c>
      <x:c r="AI131" s="54" t="str">
        <x:f>IF('Debt Setup'!$F$3=0,"",IF('Debt Setup'!$H$17="",0,MIN('Debt Setup'!$E$17,MAX(0,AK130+AH131))))</x:f>
      </x:c>
      <x:c r="AJ131" s="54" t="str">
        <x:f>IF('Debt Setup'!$F$3=0,"",IF('Debt Setup'!$H$17="",0,MIN(MAX(0,AK130+AH131-AI131),MAX(0,'Debt Setup'!$F$5-(G131+K131+O131+S131+W131+AA131+AE131+AI131+AM131+AQ131+AU131+AY131)-(IF(AND('Debt Setup'!$H$10&lt;&gt;"",'Debt Setup'!$H$10&lt;'Debt Setup'!$H$17),MAX(0,I130+F131-G131),0)+IF(AND('Debt Setup'!$H$11&lt;&gt;"",'Debt Setup'!$H$11&lt;'Debt Setup'!$H$17),MAX(0,M130+J131-K131),0)+IF(AND('Debt Setup'!$H$12&lt;&gt;"",'Debt Setup'!$H$12&lt;'Debt Setup'!$H$17),MAX(0,Q130+N131-O131),0)+IF(AND('Debt Setup'!$H$13&lt;&gt;"",'Debt Setup'!$H$13&lt;'Debt Setup'!$H$17),MAX(0,U130+R131-S131),0)+IF(AND('Debt Setup'!$H$14&lt;&gt;"",'Debt Setup'!$H$14&lt;'Debt Setup'!$H$17),MAX(0,Y130+V131-W131),0)+IF(AND('Debt Setup'!$H$15&lt;&gt;"",'Debt Setup'!$H$15&lt;'Debt Setup'!$H$17),MAX(0,AC130+Z131-AA131),0)+IF(AND('Debt Setup'!$H$16&lt;&gt;"",'Debt Setup'!$H$16&lt;'Debt Setup'!$H$17),MAX(0,AG130+AD131-AE131),0)+IF(AND('Debt Setup'!$H$17&lt;&gt;"",'Debt Setup'!$H$17&lt;'Debt Setup'!$H$17),MAX(0,AK130+AH131-AI131),0)+IF(AND('Debt Setup'!$H$18&lt;&gt;"",'Debt Setup'!$H$18&lt;'Debt Setup'!$H$17),MAX(0,AO130+AL131-AM131),0)+IF(AND('Debt Setup'!$H$19&lt;&gt;"",'Debt Setup'!$H$19&lt;'Debt Setup'!$H$17),MAX(0,AS130+AP131-AQ131),0)+IF(AND('Debt Setup'!$H$20&lt;&gt;"",'Debt Setup'!$H$20&lt;'Debt Setup'!$H$17),MAX(0,AW130+AT131-AU131),0)+IF(AND('Debt Setup'!$H$21&lt;&gt;"",'Debt Setup'!$H$21&lt;'Debt Setup'!$H$17),MAX(0,BA130+AX131-AY131),0))))))</x:f>
      </x:c>
      <x:c r="AK131" s="54" t="str">
        <x:f>IF('Debt Setup'!$F$3=0,"",MAX(0,AK130+AH131-AI131-AJ131))</x:f>
      </x:c>
      <x:c r="AL131" s="54" t="str">
        <x:f>IF('Debt Setup'!$F$3=0,"",IF(AO130&lt;=0,0,AO130*'Debt Setup'!$D$18/100/12))</x:f>
      </x:c>
      <x:c r="AM131" s="54" t="str">
        <x:f>IF('Debt Setup'!$F$3=0,"",IF('Debt Setup'!$H$18="",0,MIN('Debt Setup'!$E$18,MAX(0,AO130+AL131))))</x:f>
      </x:c>
      <x:c r="AN131" s="54" t="str">
        <x:f>IF('Debt Setup'!$F$3=0,"",IF('Debt Setup'!$H$18="",0,MIN(MAX(0,AO130+AL131-AM131),MAX(0,'Debt Setup'!$F$5-(G131+K131+O131+S131+W131+AA131+AE131+AI131+AM131+AQ131+AU131+AY131)-(IF(AND('Debt Setup'!$H$10&lt;&gt;"",'Debt Setup'!$H$10&lt;'Debt Setup'!$H$18),MAX(0,I130+F131-G131),0)+IF(AND('Debt Setup'!$H$11&lt;&gt;"",'Debt Setup'!$H$11&lt;'Debt Setup'!$H$18),MAX(0,M130+J131-K131),0)+IF(AND('Debt Setup'!$H$12&lt;&gt;"",'Debt Setup'!$H$12&lt;'Debt Setup'!$H$18),MAX(0,Q130+N131-O131),0)+IF(AND('Debt Setup'!$H$13&lt;&gt;"",'Debt Setup'!$H$13&lt;'Debt Setup'!$H$18),MAX(0,U130+R131-S131),0)+IF(AND('Debt Setup'!$H$14&lt;&gt;"",'Debt Setup'!$H$14&lt;'Debt Setup'!$H$18),MAX(0,Y130+V131-W131),0)+IF(AND('Debt Setup'!$H$15&lt;&gt;"",'Debt Setup'!$H$15&lt;'Debt Setup'!$H$18),MAX(0,AC130+Z131-AA131),0)+IF(AND('Debt Setup'!$H$16&lt;&gt;"",'Debt Setup'!$H$16&lt;'Debt Setup'!$H$18),MAX(0,AG130+AD131-AE131),0)+IF(AND('Debt Setup'!$H$17&lt;&gt;"",'Debt Setup'!$H$17&lt;'Debt Setup'!$H$18),MAX(0,AK130+AH131-AI131),0)+IF(AND('Debt Setup'!$H$18&lt;&gt;"",'Debt Setup'!$H$18&lt;'Debt Setup'!$H$18),MAX(0,AO130+AL131-AM131),0)+IF(AND('Debt Setup'!$H$19&lt;&gt;"",'Debt Setup'!$H$19&lt;'Debt Setup'!$H$18),MAX(0,AS130+AP131-AQ131),0)+IF(AND('Debt Setup'!$H$20&lt;&gt;"",'Debt Setup'!$H$20&lt;'Debt Setup'!$H$18),MAX(0,AW130+AT131-AU131),0)+IF(AND('Debt Setup'!$H$21&lt;&gt;"",'Debt Setup'!$H$21&lt;'Debt Setup'!$H$18),MAX(0,BA130+AX131-AY131),0))))))</x:f>
      </x:c>
      <x:c r="AO131" s="54" t="str">
        <x:f>IF('Debt Setup'!$F$3=0,"",MAX(0,AO130+AL131-AM131-AN131))</x:f>
      </x:c>
      <x:c r="AP131" s="54" t="str">
        <x:f>IF('Debt Setup'!$F$3=0,"",IF(AS130&lt;=0,0,AS130*'Debt Setup'!$D$19/100/12))</x:f>
      </x:c>
      <x:c r="AQ131" s="54" t="str">
        <x:f>IF('Debt Setup'!$F$3=0,"",IF('Debt Setup'!$H$19="",0,MIN('Debt Setup'!$E$19,MAX(0,AS130+AP131))))</x:f>
      </x:c>
      <x:c r="AR131" s="54" t="str">
        <x:f>IF('Debt Setup'!$F$3=0,"",IF('Debt Setup'!$H$19="",0,MIN(MAX(0,AS130+AP131-AQ131),MAX(0,'Debt Setup'!$F$5-(G131+K131+O131+S131+W131+AA131+AE131+AI131+AM131+AQ131+AU131+AY131)-(IF(AND('Debt Setup'!$H$10&lt;&gt;"",'Debt Setup'!$H$10&lt;'Debt Setup'!$H$19),MAX(0,I130+F131-G131),0)+IF(AND('Debt Setup'!$H$11&lt;&gt;"",'Debt Setup'!$H$11&lt;'Debt Setup'!$H$19),MAX(0,M130+J131-K131),0)+IF(AND('Debt Setup'!$H$12&lt;&gt;"",'Debt Setup'!$H$12&lt;'Debt Setup'!$H$19),MAX(0,Q130+N131-O131),0)+IF(AND('Debt Setup'!$H$13&lt;&gt;"",'Debt Setup'!$H$13&lt;'Debt Setup'!$H$19),MAX(0,U130+R131-S131),0)+IF(AND('Debt Setup'!$H$14&lt;&gt;"",'Debt Setup'!$H$14&lt;'Debt Setup'!$H$19),MAX(0,Y130+V131-W131),0)+IF(AND('Debt Setup'!$H$15&lt;&gt;"",'Debt Setup'!$H$15&lt;'Debt Setup'!$H$19),MAX(0,AC130+Z131-AA131),0)+IF(AND('Debt Setup'!$H$16&lt;&gt;"",'Debt Setup'!$H$16&lt;'Debt Setup'!$H$19),MAX(0,AG130+AD131-AE131),0)+IF(AND('Debt Setup'!$H$17&lt;&gt;"",'Debt Setup'!$H$17&lt;'Debt Setup'!$H$19),MAX(0,AK130+AH131-AI131),0)+IF(AND('Debt Setup'!$H$18&lt;&gt;"",'Debt Setup'!$H$18&lt;'Debt Setup'!$H$19),MAX(0,AO130+AL131-AM131),0)+IF(AND('Debt Setup'!$H$19&lt;&gt;"",'Debt Setup'!$H$19&lt;'Debt Setup'!$H$19),MAX(0,AS130+AP131-AQ131),0)+IF(AND('Debt Setup'!$H$20&lt;&gt;"",'Debt Setup'!$H$20&lt;'Debt Setup'!$H$19),MAX(0,AW130+AT131-AU131),0)+IF(AND('Debt Setup'!$H$21&lt;&gt;"",'Debt Setup'!$H$21&lt;'Debt Setup'!$H$19),MAX(0,BA130+AX131-AY131),0))))))</x:f>
      </x:c>
      <x:c r="AS131" s="54" t="str">
        <x:f>IF('Debt Setup'!$F$3=0,"",MAX(0,AS130+AP131-AQ131-AR131))</x:f>
      </x:c>
      <x:c r="AT131" s="54" t="str">
        <x:f>IF('Debt Setup'!$F$3=0,"",IF(AW130&lt;=0,0,AW130*'Debt Setup'!$D$20/100/12))</x:f>
      </x:c>
      <x:c r="AU131" s="54" t="str">
        <x:f>IF('Debt Setup'!$F$3=0,"",IF('Debt Setup'!$H$20="",0,MIN('Debt Setup'!$E$20,MAX(0,AW130+AT131))))</x:f>
      </x:c>
      <x:c r="AV131" s="54" t="str">
        <x:f>IF('Debt Setup'!$F$3=0,"",IF('Debt Setup'!$H$20="",0,MIN(MAX(0,AW130+AT131-AU131),MAX(0,'Debt Setup'!$F$5-(G131+K131+O131+S131+W131+AA131+AE131+AI131+AM131+AQ131+AU131+AY131)-(IF(AND('Debt Setup'!$H$10&lt;&gt;"",'Debt Setup'!$H$10&lt;'Debt Setup'!$H$20),MAX(0,I130+F131-G131),0)+IF(AND('Debt Setup'!$H$11&lt;&gt;"",'Debt Setup'!$H$11&lt;'Debt Setup'!$H$20),MAX(0,M130+J131-K131),0)+IF(AND('Debt Setup'!$H$12&lt;&gt;"",'Debt Setup'!$H$12&lt;'Debt Setup'!$H$20),MAX(0,Q130+N131-O131),0)+IF(AND('Debt Setup'!$H$13&lt;&gt;"",'Debt Setup'!$H$13&lt;'Debt Setup'!$H$20),MAX(0,U130+R131-S131),0)+IF(AND('Debt Setup'!$H$14&lt;&gt;"",'Debt Setup'!$H$14&lt;'Debt Setup'!$H$20),MAX(0,Y130+V131-W131),0)+IF(AND('Debt Setup'!$H$15&lt;&gt;"",'Debt Setup'!$H$15&lt;'Debt Setup'!$H$20),MAX(0,AC130+Z131-AA131),0)+IF(AND('Debt Setup'!$H$16&lt;&gt;"",'Debt Setup'!$H$16&lt;'Debt Setup'!$H$20),MAX(0,AG130+AD131-AE131),0)+IF(AND('Debt Setup'!$H$17&lt;&gt;"",'Debt Setup'!$H$17&lt;'Debt Setup'!$H$20),MAX(0,AK130+AH131-AI131),0)+IF(AND('Debt Setup'!$H$18&lt;&gt;"",'Debt Setup'!$H$18&lt;'Debt Setup'!$H$20),MAX(0,AO130+AL131-AM131),0)+IF(AND('Debt Setup'!$H$19&lt;&gt;"",'Debt Setup'!$H$19&lt;'Debt Setup'!$H$20),MAX(0,AS130+AP131-AQ131),0)+IF(AND('Debt Setup'!$H$20&lt;&gt;"",'Debt Setup'!$H$20&lt;'Debt Setup'!$H$20),MAX(0,AW130+AT131-AU131),0)+IF(AND('Debt Setup'!$H$21&lt;&gt;"",'Debt Setup'!$H$21&lt;'Debt Setup'!$H$20),MAX(0,BA130+AX131-AY131),0))))))</x:f>
      </x:c>
      <x:c r="AW131" s="54" t="str">
        <x:f>IF('Debt Setup'!$F$3=0,"",MAX(0,AW130+AT131-AU131-AV131))</x:f>
      </x:c>
      <x:c r="AX131" s="54" t="str">
        <x:f>IF('Debt Setup'!$F$3=0,"",IF(BA130&lt;=0,0,BA130*'Debt Setup'!$D$21/100/12))</x:f>
      </x:c>
      <x:c r="AY131" s="54" t="str">
        <x:f>IF('Debt Setup'!$F$3=0,"",IF('Debt Setup'!$H$21="",0,MIN('Debt Setup'!$E$21,MAX(0,BA130+AX131))))</x:f>
      </x:c>
      <x:c r="AZ131" s="54" t="str">
        <x:f>IF('Debt Setup'!$F$3=0,"",IF('Debt Setup'!$H$21="",0,MIN(MAX(0,BA130+AX131-AY131),MAX(0,'Debt Setup'!$F$5-(G131+K131+O131+S131+W131+AA131+AE131+AI131+AM131+AQ131+AU131+AY131)-(IF(AND('Debt Setup'!$H$10&lt;&gt;"",'Debt Setup'!$H$10&lt;'Debt Setup'!$H$21),MAX(0,I130+F131-G131),0)+IF(AND('Debt Setup'!$H$11&lt;&gt;"",'Debt Setup'!$H$11&lt;'Debt Setup'!$H$21),MAX(0,M130+J131-K131),0)+IF(AND('Debt Setup'!$H$12&lt;&gt;"",'Debt Setup'!$H$12&lt;'Debt Setup'!$H$21),MAX(0,Q130+N131-O131),0)+IF(AND('Debt Setup'!$H$13&lt;&gt;"",'Debt Setup'!$H$13&lt;'Debt Setup'!$H$21),MAX(0,U130+R131-S131),0)+IF(AND('Debt Setup'!$H$14&lt;&gt;"",'Debt Setup'!$H$14&lt;'Debt Setup'!$H$21),MAX(0,Y130+V131-W131),0)+IF(AND('Debt Setup'!$H$15&lt;&gt;"",'Debt Setup'!$H$15&lt;'Debt Setup'!$H$21),MAX(0,AC130+Z131-AA131),0)+IF(AND('Debt Setup'!$H$16&lt;&gt;"",'Debt Setup'!$H$16&lt;'Debt Setup'!$H$21),MAX(0,AG130+AD131-AE131),0)+IF(AND('Debt Setup'!$H$17&lt;&gt;"",'Debt Setup'!$H$17&lt;'Debt Setup'!$H$21),MAX(0,AK130+AH131-AI131),0)+IF(AND('Debt Setup'!$H$18&lt;&gt;"",'Debt Setup'!$H$18&lt;'Debt Setup'!$H$21),MAX(0,AO130+AL131-AM131),0)+IF(AND('Debt Setup'!$H$19&lt;&gt;"",'Debt Setup'!$H$19&lt;'Debt Setup'!$H$21),MAX(0,AS130+AP131-AQ131),0)+IF(AND('Debt Setup'!$H$20&lt;&gt;"",'Debt Setup'!$H$20&lt;'Debt Setup'!$H$21),MAX(0,AW130+AT131-AU131),0)+IF(AND('Debt Setup'!$H$21&lt;&gt;"",'Debt Setup'!$H$21&lt;'Debt Setup'!$H$21),MAX(0,BA130+AX131-AY131),0))))))</x:f>
      </x:c>
      <x:c r="BA131" s="54" t="str">
        <x:f>IF('Debt Setup'!$F$3=0,"",MAX(0,BA130+AX131-AY131-AZ131))</x:f>
      </x:c>
    </x:row>
    <x:row r="132">
      <x:c r="A132" t="n">
        <x:v>127</x:v>
      </x:c>
      <x:c r="B132" s="86" t="str">
        <x:f>IF('Debt Setup'!$F$3=0,"",DATE(YEAR('Debt Setup'!$B$6),MONTH('Debt Setup'!$B$6)+A132-1,1))</x:f>
      </x:c>
      <x:c r="C132" s="54" t="str">
        <x:f>IF('Debt Setup'!$F$3=0,"",I132+M132+Q132+U132+Y132+AC132+AG132+AK132+AO132+AS132+AW132+BA132)</x:f>
      </x:c>
      <x:c r="D132" s="54" t="str">
        <x:f>IF('Debt Setup'!$F$3=0,"",G132+H132+K132+L132+O132+P132+S132+T132+W132+X132+AA132+AB132+AE132+AF132+AI132+AJ132+AM132+AN132+AQ132+AR132+AU132+AV132+AY132+AZ132)</x:f>
      </x:c>
      <x:c r="E132" s="54" t="str">
        <x:f>IF('Debt Setup'!$F$3=0,"",F132+J132+N132+R132+V132+Z132+AD132+AH132+AL132+AP132+AT132+AX132)</x:f>
      </x:c>
      <x:c r="F132" s="54" t="str">
        <x:f>IF('Debt Setup'!$F$3=0,"",IF(I131&lt;=0,0,I131*'Debt Setup'!$D$10/100/12))</x:f>
      </x:c>
      <x:c r="G132" s="54" t="str">
        <x:f>IF('Debt Setup'!$F$3=0,"",IF('Debt Setup'!$H$10="",0,MIN('Debt Setup'!$E$10,MAX(0,I131+F132))))</x:f>
      </x:c>
      <x:c r="H132" s="54" t="str">
        <x:f>IF('Debt Setup'!$F$3=0,"",IF('Debt Setup'!$H$10="",0,MIN(MAX(0,I131+F132-G132),MAX(0,'Debt Setup'!$F$5-(G132+K132+O132+S132+W132+AA132+AE132+AI132+AM132+AQ132+AU132+AY132)-(IF(AND('Debt Setup'!$H$10&lt;&gt;"",'Debt Setup'!$H$10&lt;'Debt Setup'!$H$10),MAX(0,I131+F132-G132),0)+IF(AND('Debt Setup'!$H$11&lt;&gt;"",'Debt Setup'!$H$11&lt;'Debt Setup'!$H$10),MAX(0,M131+J132-K132),0)+IF(AND('Debt Setup'!$H$12&lt;&gt;"",'Debt Setup'!$H$12&lt;'Debt Setup'!$H$10),MAX(0,Q131+N132-O132),0)+IF(AND('Debt Setup'!$H$13&lt;&gt;"",'Debt Setup'!$H$13&lt;'Debt Setup'!$H$10),MAX(0,U131+R132-S132),0)+IF(AND('Debt Setup'!$H$14&lt;&gt;"",'Debt Setup'!$H$14&lt;'Debt Setup'!$H$10),MAX(0,Y131+V132-W132),0)+IF(AND('Debt Setup'!$H$15&lt;&gt;"",'Debt Setup'!$H$15&lt;'Debt Setup'!$H$10),MAX(0,AC131+Z132-AA132),0)+IF(AND('Debt Setup'!$H$16&lt;&gt;"",'Debt Setup'!$H$16&lt;'Debt Setup'!$H$10),MAX(0,AG131+AD132-AE132),0)+IF(AND('Debt Setup'!$H$17&lt;&gt;"",'Debt Setup'!$H$17&lt;'Debt Setup'!$H$10),MAX(0,AK131+AH132-AI132),0)+IF(AND('Debt Setup'!$H$18&lt;&gt;"",'Debt Setup'!$H$18&lt;'Debt Setup'!$H$10),MAX(0,AO131+AL132-AM132),0)+IF(AND('Debt Setup'!$H$19&lt;&gt;"",'Debt Setup'!$H$19&lt;'Debt Setup'!$H$10),MAX(0,AS131+AP132-AQ132),0)+IF(AND('Debt Setup'!$H$20&lt;&gt;"",'Debt Setup'!$H$20&lt;'Debt Setup'!$H$10),MAX(0,AW131+AT132-AU132),0)+IF(AND('Debt Setup'!$H$21&lt;&gt;"",'Debt Setup'!$H$21&lt;'Debt Setup'!$H$10),MAX(0,BA131+AX132-AY132),0))))))</x:f>
      </x:c>
      <x:c r="I132" s="54" t="str">
        <x:f>IF('Debt Setup'!$F$3=0,"",MAX(0,I131+F132-G132-H132))</x:f>
      </x:c>
      <x:c r="J132" s="54" t="str">
        <x:f>IF('Debt Setup'!$F$3=0,"",IF(M131&lt;=0,0,M131*'Debt Setup'!$D$11/100/12))</x:f>
      </x:c>
      <x:c r="K132" s="54" t="str">
        <x:f>IF('Debt Setup'!$F$3=0,"",IF('Debt Setup'!$H$11="",0,MIN('Debt Setup'!$E$11,MAX(0,M131+J132))))</x:f>
      </x:c>
      <x:c r="L132" s="54" t="str">
        <x:f>IF('Debt Setup'!$F$3=0,"",IF('Debt Setup'!$H$11="",0,MIN(MAX(0,M131+J132-K132),MAX(0,'Debt Setup'!$F$5-(G132+K132+O132+S132+W132+AA132+AE132+AI132+AM132+AQ132+AU132+AY132)-(IF(AND('Debt Setup'!$H$10&lt;&gt;"",'Debt Setup'!$H$10&lt;'Debt Setup'!$H$11),MAX(0,I131+F132-G132),0)+IF(AND('Debt Setup'!$H$11&lt;&gt;"",'Debt Setup'!$H$11&lt;'Debt Setup'!$H$11),MAX(0,M131+J132-K132),0)+IF(AND('Debt Setup'!$H$12&lt;&gt;"",'Debt Setup'!$H$12&lt;'Debt Setup'!$H$11),MAX(0,Q131+N132-O132),0)+IF(AND('Debt Setup'!$H$13&lt;&gt;"",'Debt Setup'!$H$13&lt;'Debt Setup'!$H$11),MAX(0,U131+R132-S132),0)+IF(AND('Debt Setup'!$H$14&lt;&gt;"",'Debt Setup'!$H$14&lt;'Debt Setup'!$H$11),MAX(0,Y131+V132-W132),0)+IF(AND('Debt Setup'!$H$15&lt;&gt;"",'Debt Setup'!$H$15&lt;'Debt Setup'!$H$11),MAX(0,AC131+Z132-AA132),0)+IF(AND('Debt Setup'!$H$16&lt;&gt;"",'Debt Setup'!$H$16&lt;'Debt Setup'!$H$11),MAX(0,AG131+AD132-AE132),0)+IF(AND('Debt Setup'!$H$17&lt;&gt;"",'Debt Setup'!$H$17&lt;'Debt Setup'!$H$11),MAX(0,AK131+AH132-AI132),0)+IF(AND('Debt Setup'!$H$18&lt;&gt;"",'Debt Setup'!$H$18&lt;'Debt Setup'!$H$11),MAX(0,AO131+AL132-AM132),0)+IF(AND('Debt Setup'!$H$19&lt;&gt;"",'Debt Setup'!$H$19&lt;'Debt Setup'!$H$11),MAX(0,AS131+AP132-AQ132),0)+IF(AND('Debt Setup'!$H$20&lt;&gt;"",'Debt Setup'!$H$20&lt;'Debt Setup'!$H$11),MAX(0,AW131+AT132-AU132),0)+IF(AND('Debt Setup'!$H$21&lt;&gt;"",'Debt Setup'!$H$21&lt;'Debt Setup'!$H$11),MAX(0,BA131+AX132-AY132),0))))))</x:f>
      </x:c>
      <x:c r="M132" s="54" t="str">
        <x:f>IF('Debt Setup'!$F$3=0,"",MAX(0,M131+J132-K132-L132))</x:f>
      </x:c>
      <x:c r="N132" s="54" t="str">
        <x:f>IF('Debt Setup'!$F$3=0,"",IF(Q131&lt;=0,0,Q131*'Debt Setup'!$D$12/100/12))</x:f>
      </x:c>
      <x:c r="O132" s="54" t="str">
        <x:f>IF('Debt Setup'!$F$3=0,"",IF('Debt Setup'!$H$12="",0,MIN('Debt Setup'!$E$12,MAX(0,Q131+N132))))</x:f>
      </x:c>
      <x:c r="P132" s="54" t="str">
        <x:f>IF('Debt Setup'!$F$3=0,"",IF('Debt Setup'!$H$12="",0,MIN(MAX(0,Q131+N132-O132),MAX(0,'Debt Setup'!$F$5-(G132+K132+O132+S132+W132+AA132+AE132+AI132+AM132+AQ132+AU132+AY132)-(IF(AND('Debt Setup'!$H$10&lt;&gt;"",'Debt Setup'!$H$10&lt;'Debt Setup'!$H$12),MAX(0,I131+F132-G132),0)+IF(AND('Debt Setup'!$H$11&lt;&gt;"",'Debt Setup'!$H$11&lt;'Debt Setup'!$H$12),MAX(0,M131+J132-K132),0)+IF(AND('Debt Setup'!$H$12&lt;&gt;"",'Debt Setup'!$H$12&lt;'Debt Setup'!$H$12),MAX(0,Q131+N132-O132),0)+IF(AND('Debt Setup'!$H$13&lt;&gt;"",'Debt Setup'!$H$13&lt;'Debt Setup'!$H$12),MAX(0,U131+R132-S132),0)+IF(AND('Debt Setup'!$H$14&lt;&gt;"",'Debt Setup'!$H$14&lt;'Debt Setup'!$H$12),MAX(0,Y131+V132-W132),0)+IF(AND('Debt Setup'!$H$15&lt;&gt;"",'Debt Setup'!$H$15&lt;'Debt Setup'!$H$12),MAX(0,AC131+Z132-AA132),0)+IF(AND('Debt Setup'!$H$16&lt;&gt;"",'Debt Setup'!$H$16&lt;'Debt Setup'!$H$12),MAX(0,AG131+AD132-AE132),0)+IF(AND('Debt Setup'!$H$17&lt;&gt;"",'Debt Setup'!$H$17&lt;'Debt Setup'!$H$12),MAX(0,AK131+AH132-AI132),0)+IF(AND('Debt Setup'!$H$18&lt;&gt;"",'Debt Setup'!$H$18&lt;'Debt Setup'!$H$12),MAX(0,AO131+AL132-AM132),0)+IF(AND('Debt Setup'!$H$19&lt;&gt;"",'Debt Setup'!$H$19&lt;'Debt Setup'!$H$12),MAX(0,AS131+AP132-AQ132),0)+IF(AND('Debt Setup'!$H$20&lt;&gt;"",'Debt Setup'!$H$20&lt;'Debt Setup'!$H$12),MAX(0,AW131+AT132-AU132),0)+IF(AND('Debt Setup'!$H$21&lt;&gt;"",'Debt Setup'!$H$21&lt;'Debt Setup'!$H$12),MAX(0,BA131+AX132-AY132),0))))))</x:f>
      </x:c>
      <x:c r="Q132" s="54" t="str">
        <x:f>IF('Debt Setup'!$F$3=0,"",MAX(0,Q131+N132-O132-P132))</x:f>
      </x:c>
      <x:c r="R132" s="54" t="str">
        <x:f>IF('Debt Setup'!$F$3=0,"",IF(U131&lt;=0,0,U131*'Debt Setup'!$D$13/100/12))</x:f>
      </x:c>
      <x:c r="S132" s="54" t="str">
        <x:f>IF('Debt Setup'!$F$3=0,"",IF('Debt Setup'!$H$13="",0,MIN('Debt Setup'!$E$13,MAX(0,U131+R132))))</x:f>
      </x:c>
      <x:c r="T132" s="54" t="str">
        <x:f>IF('Debt Setup'!$F$3=0,"",IF('Debt Setup'!$H$13="",0,MIN(MAX(0,U131+R132-S132),MAX(0,'Debt Setup'!$F$5-(G132+K132+O132+S132+W132+AA132+AE132+AI132+AM132+AQ132+AU132+AY132)-(IF(AND('Debt Setup'!$H$10&lt;&gt;"",'Debt Setup'!$H$10&lt;'Debt Setup'!$H$13),MAX(0,I131+F132-G132),0)+IF(AND('Debt Setup'!$H$11&lt;&gt;"",'Debt Setup'!$H$11&lt;'Debt Setup'!$H$13),MAX(0,M131+J132-K132),0)+IF(AND('Debt Setup'!$H$12&lt;&gt;"",'Debt Setup'!$H$12&lt;'Debt Setup'!$H$13),MAX(0,Q131+N132-O132),0)+IF(AND('Debt Setup'!$H$13&lt;&gt;"",'Debt Setup'!$H$13&lt;'Debt Setup'!$H$13),MAX(0,U131+R132-S132),0)+IF(AND('Debt Setup'!$H$14&lt;&gt;"",'Debt Setup'!$H$14&lt;'Debt Setup'!$H$13),MAX(0,Y131+V132-W132),0)+IF(AND('Debt Setup'!$H$15&lt;&gt;"",'Debt Setup'!$H$15&lt;'Debt Setup'!$H$13),MAX(0,AC131+Z132-AA132),0)+IF(AND('Debt Setup'!$H$16&lt;&gt;"",'Debt Setup'!$H$16&lt;'Debt Setup'!$H$13),MAX(0,AG131+AD132-AE132),0)+IF(AND('Debt Setup'!$H$17&lt;&gt;"",'Debt Setup'!$H$17&lt;'Debt Setup'!$H$13),MAX(0,AK131+AH132-AI132),0)+IF(AND('Debt Setup'!$H$18&lt;&gt;"",'Debt Setup'!$H$18&lt;'Debt Setup'!$H$13),MAX(0,AO131+AL132-AM132),0)+IF(AND('Debt Setup'!$H$19&lt;&gt;"",'Debt Setup'!$H$19&lt;'Debt Setup'!$H$13),MAX(0,AS131+AP132-AQ132),0)+IF(AND('Debt Setup'!$H$20&lt;&gt;"",'Debt Setup'!$H$20&lt;'Debt Setup'!$H$13),MAX(0,AW131+AT132-AU132),0)+IF(AND('Debt Setup'!$H$21&lt;&gt;"",'Debt Setup'!$H$21&lt;'Debt Setup'!$H$13),MAX(0,BA131+AX132-AY132),0))))))</x:f>
      </x:c>
      <x:c r="U132" s="54" t="str">
        <x:f>IF('Debt Setup'!$F$3=0,"",MAX(0,U131+R132-S132-T132))</x:f>
      </x:c>
      <x:c r="V132" s="54" t="str">
        <x:f>IF('Debt Setup'!$F$3=0,"",IF(Y131&lt;=0,0,Y131*'Debt Setup'!$D$14/100/12))</x:f>
      </x:c>
      <x:c r="W132" s="54" t="str">
        <x:f>IF('Debt Setup'!$F$3=0,"",IF('Debt Setup'!$H$14="",0,MIN('Debt Setup'!$E$14,MAX(0,Y131+V132))))</x:f>
      </x:c>
      <x:c r="X132" s="54" t="str">
        <x:f>IF('Debt Setup'!$F$3=0,"",IF('Debt Setup'!$H$14="",0,MIN(MAX(0,Y131+V132-W132),MAX(0,'Debt Setup'!$F$5-(G132+K132+O132+S132+W132+AA132+AE132+AI132+AM132+AQ132+AU132+AY132)-(IF(AND('Debt Setup'!$H$10&lt;&gt;"",'Debt Setup'!$H$10&lt;'Debt Setup'!$H$14),MAX(0,I131+F132-G132),0)+IF(AND('Debt Setup'!$H$11&lt;&gt;"",'Debt Setup'!$H$11&lt;'Debt Setup'!$H$14),MAX(0,M131+J132-K132),0)+IF(AND('Debt Setup'!$H$12&lt;&gt;"",'Debt Setup'!$H$12&lt;'Debt Setup'!$H$14),MAX(0,Q131+N132-O132),0)+IF(AND('Debt Setup'!$H$13&lt;&gt;"",'Debt Setup'!$H$13&lt;'Debt Setup'!$H$14),MAX(0,U131+R132-S132),0)+IF(AND('Debt Setup'!$H$14&lt;&gt;"",'Debt Setup'!$H$14&lt;'Debt Setup'!$H$14),MAX(0,Y131+V132-W132),0)+IF(AND('Debt Setup'!$H$15&lt;&gt;"",'Debt Setup'!$H$15&lt;'Debt Setup'!$H$14),MAX(0,AC131+Z132-AA132),0)+IF(AND('Debt Setup'!$H$16&lt;&gt;"",'Debt Setup'!$H$16&lt;'Debt Setup'!$H$14),MAX(0,AG131+AD132-AE132),0)+IF(AND('Debt Setup'!$H$17&lt;&gt;"",'Debt Setup'!$H$17&lt;'Debt Setup'!$H$14),MAX(0,AK131+AH132-AI132),0)+IF(AND('Debt Setup'!$H$18&lt;&gt;"",'Debt Setup'!$H$18&lt;'Debt Setup'!$H$14),MAX(0,AO131+AL132-AM132),0)+IF(AND('Debt Setup'!$H$19&lt;&gt;"",'Debt Setup'!$H$19&lt;'Debt Setup'!$H$14),MAX(0,AS131+AP132-AQ132),0)+IF(AND('Debt Setup'!$H$20&lt;&gt;"",'Debt Setup'!$H$20&lt;'Debt Setup'!$H$14),MAX(0,AW131+AT132-AU132),0)+IF(AND('Debt Setup'!$H$21&lt;&gt;"",'Debt Setup'!$H$21&lt;'Debt Setup'!$H$14),MAX(0,BA131+AX132-AY132),0))))))</x:f>
      </x:c>
      <x:c r="Y132" s="54" t="str">
        <x:f>IF('Debt Setup'!$F$3=0,"",MAX(0,Y131+V132-W132-X132))</x:f>
      </x:c>
      <x:c r="Z132" s="54" t="str">
        <x:f>IF('Debt Setup'!$F$3=0,"",IF(AC131&lt;=0,0,AC131*'Debt Setup'!$D$15/100/12))</x:f>
      </x:c>
      <x:c r="AA132" s="54" t="str">
        <x:f>IF('Debt Setup'!$F$3=0,"",IF('Debt Setup'!$H$15="",0,MIN('Debt Setup'!$E$15,MAX(0,AC131+Z132))))</x:f>
      </x:c>
      <x:c r="AB132" s="54" t="str">
        <x:f>IF('Debt Setup'!$F$3=0,"",IF('Debt Setup'!$H$15="",0,MIN(MAX(0,AC131+Z132-AA132),MAX(0,'Debt Setup'!$F$5-(G132+K132+O132+S132+W132+AA132+AE132+AI132+AM132+AQ132+AU132+AY132)-(IF(AND('Debt Setup'!$H$10&lt;&gt;"",'Debt Setup'!$H$10&lt;'Debt Setup'!$H$15),MAX(0,I131+F132-G132),0)+IF(AND('Debt Setup'!$H$11&lt;&gt;"",'Debt Setup'!$H$11&lt;'Debt Setup'!$H$15),MAX(0,M131+J132-K132),0)+IF(AND('Debt Setup'!$H$12&lt;&gt;"",'Debt Setup'!$H$12&lt;'Debt Setup'!$H$15),MAX(0,Q131+N132-O132),0)+IF(AND('Debt Setup'!$H$13&lt;&gt;"",'Debt Setup'!$H$13&lt;'Debt Setup'!$H$15),MAX(0,U131+R132-S132),0)+IF(AND('Debt Setup'!$H$14&lt;&gt;"",'Debt Setup'!$H$14&lt;'Debt Setup'!$H$15),MAX(0,Y131+V132-W132),0)+IF(AND('Debt Setup'!$H$15&lt;&gt;"",'Debt Setup'!$H$15&lt;'Debt Setup'!$H$15),MAX(0,AC131+Z132-AA132),0)+IF(AND('Debt Setup'!$H$16&lt;&gt;"",'Debt Setup'!$H$16&lt;'Debt Setup'!$H$15),MAX(0,AG131+AD132-AE132),0)+IF(AND('Debt Setup'!$H$17&lt;&gt;"",'Debt Setup'!$H$17&lt;'Debt Setup'!$H$15),MAX(0,AK131+AH132-AI132),0)+IF(AND('Debt Setup'!$H$18&lt;&gt;"",'Debt Setup'!$H$18&lt;'Debt Setup'!$H$15),MAX(0,AO131+AL132-AM132),0)+IF(AND('Debt Setup'!$H$19&lt;&gt;"",'Debt Setup'!$H$19&lt;'Debt Setup'!$H$15),MAX(0,AS131+AP132-AQ132),0)+IF(AND('Debt Setup'!$H$20&lt;&gt;"",'Debt Setup'!$H$20&lt;'Debt Setup'!$H$15),MAX(0,AW131+AT132-AU132),0)+IF(AND('Debt Setup'!$H$21&lt;&gt;"",'Debt Setup'!$H$21&lt;'Debt Setup'!$H$15),MAX(0,BA131+AX132-AY132),0))))))</x:f>
      </x:c>
      <x:c r="AC132" s="54" t="str">
        <x:f>IF('Debt Setup'!$F$3=0,"",MAX(0,AC131+Z132-AA132-AB132))</x:f>
      </x:c>
      <x:c r="AD132" s="54" t="str">
        <x:f>IF('Debt Setup'!$F$3=0,"",IF(AG131&lt;=0,0,AG131*'Debt Setup'!$D$16/100/12))</x:f>
      </x:c>
      <x:c r="AE132" s="54" t="str">
        <x:f>IF('Debt Setup'!$F$3=0,"",IF('Debt Setup'!$H$16="",0,MIN('Debt Setup'!$E$16,MAX(0,AG131+AD132))))</x:f>
      </x:c>
      <x:c r="AF132" s="54" t="str">
        <x:f>IF('Debt Setup'!$F$3=0,"",IF('Debt Setup'!$H$16="",0,MIN(MAX(0,AG131+AD132-AE132),MAX(0,'Debt Setup'!$F$5-(G132+K132+O132+S132+W132+AA132+AE132+AI132+AM132+AQ132+AU132+AY132)-(IF(AND('Debt Setup'!$H$10&lt;&gt;"",'Debt Setup'!$H$10&lt;'Debt Setup'!$H$16),MAX(0,I131+F132-G132),0)+IF(AND('Debt Setup'!$H$11&lt;&gt;"",'Debt Setup'!$H$11&lt;'Debt Setup'!$H$16),MAX(0,M131+J132-K132),0)+IF(AND('Debt Setup'!$H$12&lt;&gt;"",'Debt Setup'!$H$12&lt;'Debt Setup'!$H$16),MAX(0,Q131+N132-O132),0)+IF(AND('Debt Setup'!$H$13&lt;&gt;"",'Debt Setup'!$H$13&lt;'Debt Setup'!$H$16),MAX(0,U131+R132-S132),0)+IF(AND('Debt Setup'!$H$14&lt;&gt;"",'Debt Setup'!$H$14&lt;'Debt Setup'!$H$16),MAX(0,Y131+V132-W132),0)+IF(AND('Debt Setup'!$H$15&lt;&gt;"",'Debt Setup'!$H$15&lt;'Debt Setup'!$H$16),MAX(0,AC131+Z132-AA132),0)+IF(AND('Debt Setup'!$H$16&lt;&gt;"",'Debt Setup'!$H$16&lt;'Debt Setup'!$H$16),MAX(0,AG131+AD132-AE132),0)+IF(AND('Debt Setup'!$H$17&lt;&gt;"",'Debt Setup'!$H$17&lt;'Debt Setup'!$H$16),MAX(0,AK131+AH132-AI132),0)+IF(AND('Debt Setup'!$H$18&lt;&gt;"",'Debt Setup'!$H$18&lt;'Debt Setup'!$H$16),MAX(0,AO131+AL132-AM132),0)+IF(AND('Debt Setup'!$H$19&lt;&gt;"",'Debt Setup'!$H$19&lt;'Debt Setup'!$H$16),MAX(0,AS131+AP132-AQ132),0)+IF(AND('Debt Setup'!$H$20&lt;&gt;"",'Debt Setup'!$H$20&lt;'Debt Setup'!$H$16),MAX(0,AW131+AT132-AU132),0)+IF(AND('Debt Setup'!$H$21&lt;&gt;"",'Debt Setup'!$H$21&lt;'Debt Setup'!$H$16),MAX(0,BA131+AX132-AY132),0))))))</x:f>
      </x:c>
      <x:c r="AG132" s="54" t="str">
        <x:f>IF('Debt Setup'!$F$3=0,"",MAX(0,AG131+AD132-AE132-AF132))</x:f>
      </x:c>
      <x:c r="AH132" s="54" t="str">
        <x:f>IF('Debt Setup'!$F$3=0,"",IF(AK131&lt;=0,0,AK131*'Debt Setup'!$D$17/100/12))</x:f>
      </x:c>
      <x:c r="AI132" s="54" t="str">
        <x:f>IF('Debt Setup'!$F$3=0,"",IF('Debt Setup'!$H$17="",0,MIN('Debt Setup'!$E$17,MAX(0,AK131+AH132))))</x:f>
      </x:c>
      <x:c r="AJ132" s="54" t="str">
        <x:f>IF('Debt Setup'!$F$3=0,"",IF('Debt Setup'!$H$17="",0,MIN(MAX(0,AK131+AH132-AI132),MAX(0,'Debt Setup'!$F$5-(G132+K132+O132+S132+W132+AA132+AE132+AI132+AM132+AQ132+AU132+AY132)-(IF(AND('Debt Setup'!$H$10&lt;&gt;"",'Debt Setup'!$H$10&lt;'Debt Setup'!$H$17),MAX(0,I131+F132-G132),0)+IF(AND('Debt Setup'!$H$11&lt;&gt;"",'Debt Setup'!$H$11&lt;'Debt Setup'!$H$17),MAX(0,M131+J132-K132),0)+IF(AND('Debt Setup'!$H$12&lt;&gt;"",'Debt Setup'!$H$12&lt;'Debt Setup'!$H$17),MAX(0,Q131+N132-O132),0)+IF(AND('Debt Setup'!$H$13&lt;&gt;"",'Debt Setup'!$H$13&lt;'Debt Setup'!$H$17),MAX(0,U131+R132-S132),0)+IF(AND('Debt Setup'!$H$14&lt;&gt;"",'Debt Setup'!$H$14&lt;'Debt Setup'!$H$17),MAX(0,Y131+V132-W132),0)+IF(AND('Debt Setup'!$H$15&lt;&gt;"",'Debt Setup'!$H$15&lt;'Debt Setup'!$H$17),MAX(0,AC131+Z132-AA132),0)+IF(AND('Debt Setup'!$H$16&lt;&gt;"",'Debt Setup'!$H$16&lt;'Debt Setup'!$H$17),MAX(0,AG131+AD132-AE132),0)+IF(AND('Debt Setup'!$H$17&lt;&gt;"",'Debt Setup'!$H$17&lt;'Debt Setup'!$H$17),MAX(0,AK131+AH132-AI132),0)+IF(AND('Debt Setup'!$H$18&lt;&gt;"",'Debt Setup'!$H$18&lt;'Debt Setup'!$H$17),MAX(0,AO131+AL132-AM132),0)+IF(AND('Debt Setup'!$H$19&lt;&gt;"",'Debt Setup'!$H$19&lt;'Debt Setup'!$H$17),MAX(0,AS131+AP132-AQ132),0)+IF(AND('Debt Setup'!$H$20&lt;&gt;"",'Debt Setup'!$H$20&lt;'Debt Setup'!$H$17),MAX(0,AW131+AT132-AU132),0)+IF(AND('Debt Setup'!$H$21&lt;&gt;"",'Debt Setup'!$H$21&lt;'Debt Setup'!$H$17),MAX(0,BA131+AX132-AY132),0))))))</x:f>
      </x:c>
      <x:c r="AK132" s="54" t="str">
        <x:f>IF('Debt Setup'!$F$3=0,"",MAX(0,AK131+AH132-AI132-AJ132))</x:f>
      </x:c>
      <x:c r="AL132" s="54" t="str">
        <x:f>IF('Debt Setup'!$F$3=0,"",IF(AO131&lt;=0,0,AO131*'Debt Setup'!$D$18/100/12))</x:f>
      </x:c>
      <x:c r="AM132" s="54" t="str">
        <x:f>IF('Debt Setup'!$F$3=0,"",IF('Debt Setup'!$H$18="",0,MIN('Debt Setup'!$E$18,MAX(0,AO131+AL132))))</x:f>
      </x:c>
      <x:c r="AN132" s="54" t="str">
        <x:f>IF('Debt Setup'!$F$3=0,"",IF('Debt Setup'!$H$18="",0,MIN(MAX(0,AO131+AL132-AM132),MAX(0,'Debt Setup'!$F$5-(G132+K132+O132+S132+W132+AA132+AE132+AI132+AM132+AQ132+AU132+AY132)-(IF(AND('Debt Setup'!$H$10&lt;&gt;"",'Debt Setup'!$H$10&lt;'Debt Setup'!$H$18),MAX(0,I131+F132-G132),0)+IF(AND('Debt Setup'!$H$11&lt;&gt;"",'Debt Setup'!$H$11&lt;'Debt Setup'!$H$18),MAX(0,M131+J132-K132),0)+IF(AND('Debt Setup'!$H$12&lt;&gt;"",'Debt Setup'!$H$12&lt;'Debt Setup'!$H$18),MAX(0,Q131+N132-O132),0)+IF(AND('Debt Setup'!$H$13&lt;&gt;"",'Debt Setup'!$H$13&lt;'Debt Setup'!$H$18),MAX(0,U131+R132-S132),0)+IF(AND('Debt Setup'!$H$14&lt;&gt;"",'Debt Setup'!$H$14&lt;'Debt Setup'!$H$18),MAX(0,Y131+V132-W132),0)+IF(AND('Debt Setup'!$H$15&lt;&gt;"",'Debt Setup'!$H$15&lt;'Debt Setup'!$H$18),MAX(0,AC131+Z132-AA132),0)+IF(AND('Debt Setup'!$H$16&lt;&gt;"",'Debt Setup'!$H$16&lt;'Debt Setup'!$H$18),MAX(0,AG131+AD132-AE132),0)+IF(AND('Debt Setup'!$H$17&lt;&gt;"",'Debt Setup'!$H$17&lt;'Debt Setup'!$H$18),MAX(0,AK131+AH132-AI132),0)+IF(AND('Debt Setup'!$H$18&lt;&gt;"",'Debt Setup'!$H$18&lt;'Debt Setup'!$H$18),MAX(0,AO131+AL132-AM132),0)+IF(AND('Debt Setup'!$H$19&lt;&gt;"",'Debt Setup'!$H$19&lt;'Debt Setup'!$H$18),MAX(0,AS131+AP132-AQ132),0)+IF(AND('Debt Setup'!$H$20&lt;&gt;"",'Debt Setup'!$H$20&lt;'Debt Setup'!$H$18),MAX(0,AW131+AT132-AU132),0)+IF(AND('Debt Setup'!$H$21&lt;&gt;"",'Debt Setup'!$H$21&lt;'Debt Setup'!$H$18),MAX(0,BA131+AX132-AY132),0))))))</x:f>
      </x:c>
      <x:c r="AO132" s="54" t="str">
        <x:f>IF('Debt Setup'!$F$3=0,"",MAX(0,AO131+AL132-AM132-AN132))</x:f>
      </x:c>
      <x:c r="AP132" s="54" t="str">
        <x:f>IF('Debt Setup'!$F$3=0,"",IF(AS131&lt;=0,0,AS131*'Debt Setup'!$D$19/100/12))</x:f>
      </x:c>
      <x:c r="AQ132" s="54" t="str">
        <x:f>IF('Debt Setup'!$F$3=0,"",IF('Debt Setup'!$H$19="",0,MIN('Debt Setup'!$E$19,MAX(0,AS131+AP132))))</x:f>
      </x:c>
      <x:c r="AR132" s="54" t="str">
        <x:f>IF('Debt Setup'!$F$3=0,"",IF('Debt Setup'!$H$19="",0,MIN(MAX(0,AS131+AP132-AQ132),MAX(0,'Debt Setup'!$F$5-(G132+K132+O132+S132+W132+AA132+AE132+AI132+AM132+AQ132+AU132+AY132)-(IF(AND('Debt Setup'!$H$10&lt;&gt;"",'Debt Setup'!$H$10&lt;'Debt Setup'!$H$19),MAX(0,I131+F132-G132),0)+IF(AND('Debt Setup'!$H$11&lt;&gt;"",'Debt Setup'!$H$11&lt;'Debt Setup'!$H$19),MAX(0,M131+J132-K132),0)+IF(AND('Debt Setup'!$H$12&lt;&gt;"",'Debt Setup'!$H$12&lt;'Debt Setup'!$H$19),MAX(0,Q131+N132-O132),0)+IF(AND('Debt Setup'!$H$13&lt;&gt;"",'Debt Setup'!$H$13&lt;'Debt Setup'!$H$19),MAX(0,U131+R132-S132),0)+IF(AND('Debt Setup'!$H$14&lt;&gt;"",'Debt Setup'!$H$14&lt;'Debt Setup'!$H$19),MAX(0,Y131+V132-W132),0)+IF(AND('Debt Setup'!$H$15&lt;&gt;"",'Debt Setup'!$H$15&lt;'Debt Setup'!$H$19),MAX(0,AC131+Z132-AA132),0)+IF(AND('Debt Setup'!$H$16&lt;&gt;"",'Debt Setup'!$H$16&lt;'Debt Setup'!$H$19),MAX(0,AG131+AD132-AE132),0)+IF(AND('Debt Setup'!$H$17&lt;&gt;"",'Debt Setup'!$H$17&lt;'Debt Setup'!$H$19),MAX(0,AK131+AH132-AI132),0)+IF(AND('Debt Setup'!$H$18&lt;&gt;"",'Debt Setup'!$H$18&lt;'Debt Setup'!$H$19),MAX(0,AO131+AL132-AM132),0)+IF(AND('Debt Setup'!$H$19&lt;&gt;"",'Debt Setup'!$H$19&lt;'Debt Setup'!$H$19),MAX(0,AS131+AP132-AQ132),0)+IF(AND('Debt Setup'!$H$20&lt;&gt;"",'Debt Setup'!$H$20&lt;'Debt Setup'!$H$19),MAX(0,AW131+AT132-AU132),0)+IF(AND('Debt Setup'!$H$21&lt;&gt;"",'Debt Setup'!$H$21&lt;'Debt Setup'!$H$19),MAX(0,BA131+AX132-AY132),0))))))</x:f>
      </x:c>
      <x:c r="AS132" s="54" t="str">
        <x:f>IF('Debt Setup'!$F$3=0,"",MAX(0,AS131+AP132-AQ132-AR132))</x:f>
      </x:c>
      <x:c r="AT132" s="54" t="str">
        <x:f>IF('Debt Setup'!$F$3=0,"",IF(AW131&lt;=0,0,AW131*'Debt Setup'!$D$20/100/12))</x:f>
      </x:c>
      <x:c r="AU132" s="54" t="str">
        <x:f>IF('Debt Setup'!$F$3=0,"",IF('Debt Setup'!$H$20="",0,MIN('Debt Setup'!$E$20,MAX(0,AW131+AT132))))</x:f>
      </x:c>
      <x:c r="AV132" s="54" t="str">
        <x:f>IF('Debt Setup'!$F$3=0,"",IF('Debt Setup'!$H$20="",0,MIN(MAX(0,AW131+AT132-AU132),MAX(0,'Debt Setup'!$F$5-(G132+K132+O132+S132+W132+AA132+AE132+AI132+AM132+AQ132+AU132+AY132)-(IF(AND('Debt Setup'!$H$10&lt;&gt;"",'Debt Setup'!$H$10&lt;'Debt Setup'!$H$20),MAX(0,I131+F132-G132),0)+IF(AND('Debt Setup'!$H$11&lt;&gt;"",'Debt Setup'!$H$11&lt;'Debt Setup'!$H$20),MAX(0,M131+J132-K132),0)+IF(AND('Debt Setup'!$H$12&lt;&gt;"",'Debt Setup'!$H$12&lt;'Debt Setup'!$H$20),MAX(0,Q131+N132-O132),0)+IF(AND('Debt Setup'!$H$13&lt;&gt;"",'Debt Setup'!$H$13&lt;'Debt Setup'!$H$20),MAX(0,U131+R132-S132),0)+IF(AND('Debt Setup'!$H$14&lt;&gt;"",'Debt Setup'!$H$14&lt;'Debt Setup'!$H$20),MAX(0,Y131+V132-W132),0)+IF(AND('Debt Setup'!$H$15&lt;&gt;"",'Debt Setup'!$H$15&lt;'Debt Setup'!$H$20),MAX(0,AC131+Z132-AA132),0)+IF(AND('Debt Setup'!$H$16&lt;&gt;"",'Debt Setup'!$H$16&lt;'Debt Setup'!$H$20),MAX(0,AG131+AD132-AE132),0)+IF(AND('Debt Setup'!$H$17&lt;&gt;"",'Debt Setup'!$H$17&lt;'Debt Setup'!$H$20),MAX(0,AK131+AH132-AI132),0)+IF(AND('Debt Setup'!$H$18&lt;&gt;"",'Debt Setup'!$H$18&lt;'Debt Setup'!$H$20),MAX(0,AO131+AL132-AM132),0)+IF(AND('Debt Setup'!$H$19&lt;&gt;"",'Debt Setup'!$H$19&lt;'Debt Setup'!$H$20),MAX(0,AS131+AP132-AQ132),0)+IF(AND('Debt Setup'!$H$20&lt;&gt;"",'Debt Setup'!$H$20&lt;'Debt Setup'!$H$20),MAX(0,AW131+AT132-AU132),0)+IF(AND('Debt Setup'!$H$21&lt;&gt;"",'Debt Setup'!$H$21&lt;'Debt Setup'!$H$20),MAX(0,BA131+AX132-AY132),0))))))</x:f>
      </x:c>
      <x:c r="AW132" s="54" t="str">
        <x:f>IF('Debt Setup'!$F$3=0,"",MAX(0,AW131+AT132-AU132-AV132))</x:f>
      </x:c>
      <x:c r="AX132" s="54" t="str">
        <x:f>IF('Debt Setup'!$F$3=0,"",IF(BA131&lt;=0,0,BA131*'Debt Setup'!$D$21/100/12))</x:f>
      </x:c>
      <x:c r="AY132" s="54" t="str">
        <x:f>IF('Debt Setup'!$F$3=0,"",IF('Debt Setup'!$H$21="",0,MIN('Debt Setup'!$E$21,MAX(0,BA131+AX132))))</x:f>
      </x:c>
      <x:c r="AZ132" s="54" t="str">
        <x:f>IF('Debt Setup'!$F$3=0,"",IF('Debt Setup'!$H$21="",0,MIN(MAX(0,BA131+AX132-AY132),MAX(0,'Debt Setup'!$F$5-(G132+K132+O132+S132+W132+AA132+AE132+AI132+AM132+AQ132+AU132+AY132)-(IF(AND('Debt Setup'!$H$10&lt;&gt;"",'Debt Setup'!$H$10&lt;'Debt Setup'!$H$21),MAX(0,I131+F132-G132),0)+IF(AND('Debt Setup'!$H$11&lt;&gt;"",'Debt Setup'!$H$11&lt;'Debt Setup'!$H$21),MAX(0,M131+J132-K132),0)+IF(AND('Debt Setup'!$H$12&lt;&gt;"",'Debt Setup'!$H$12&lt;'Debt Setup'!$H$21),MAX(0,Q131+N132-O132),0)+IF(AND('Debt Setup'!$H$13&lt;&gt;"",'Debt Setup'!$H$13&lt;'Debt Setup'!$H$21),MAX(0,U131+R132-S132),0)+IF(AND('Debt Setup'!$H$14&lt;&gt;"",'Debt Setup'!$H$14&lt;'Debt Setup'!$H$21),MAX(0,Y131+V132-W132),0)+IF(AND('Debt Setup'!$H$15&lt;&gt;"",'Debt Setup'!$H$15&lt;'Debt Setup'!$H$21),MAX(0,AC131+Z132-AA132),0)+IF(AND('Debt Setup'!$H$16&lt;&gt;"",'Debt Setup'!$H$16&lt;'Debt Setup'!$H$21),MAX(0,AG131+AD132-AE132),0)+IF(AND('Debt Setup'!$H$17&lt;&gt;"",'Debt Setup'!$H$17&lt;'Debt Setup'!$H$21),MAX(0,AK131+AH132-AI132),0)+IF(AND('Debt Setup'!$H$18&lt;&gt;"",'Debt Setup'!$H$18&lt;'Debt Setup'!$H$21),MAX(0,AO131+AL132-AM132),0)+IF(AND('Debt Setup'!$H$19&lt;&gt;"",'Debt Setup'!$H$19&lt;'Debt Setup'!$H$21),MAX(0,AS131+AP132-AQ132),0)+IF(AND('Debt Setup'!$H$20&lt;&gt;"",'Debt Setup'!$H$20&lt;'Debt Setup'!$H$21),MAX(0,AW131+AT132-AU132),0)+IF(AND('Debt Setup'!$H$21&lt;&gt;"",'Debt Setup'!$H$21&lt;'Debt Setup'!$H$21),MAX(0,BA131+AX132-AY132),0))))))</x:f>
      </x:c>
      <x:c r="BA132" s="54" t="str">
        <x:f>IF('Debt Setup'!$F$3=0,"",MAX(0,BA131+AX132-AY132-AZ132))</x:f>
      </x:c>
    </x:row>
    <x:row r="133">
      <x:c r="A133" t="n">
        <x:v>128</x:v>
      </x:c>
      <x:c r="B133" s="86" t="str">
        <x:f>IF('Debt Setup'!$F$3=0,"",DATE(YEAR('Debt Setup'!$B$6),MONTH('Debt Setup'!$B$6)+A133-1,1))</x:f>
      </x:c>
      <x:c r="C133" s="54" t="str">
        <x:f>IF('Debt Setup'!$F$3=0,"",I133+M133+Q133+U133+Y133+AC133+AG133+AK133+AO133+AS133+AW133+BA133)</x:f>
      </x:c>
      <x:c r="D133" s="54" t="str">
        <x:f>IF('Debt Setup'!$F$3=0,"",G133+H133+K133+L133+O133+P133+S133+T133+W133+X133+AA133+AB133+AE133+AF133+AI133+AJ133+AM133+AN133+AQ133+AR133+AU133+AV133+AY133+AZ133)</x:f>
      </x:c>
      <x:c r="E133" s="54" t="str">
        <x:f>IF('Debt Setup'!$F$3=0,"",F133+J133+N133+R133+V133+Z133+AD133+AH133+AL133+AP133+AT133+AX133)</x:f>
      </x:c>
      <x:c r="F133" s="54" t="str">
        <x:f>IF('Debt Setup'!$F$3=0,"",IF(I132&lt;=0,0,I132*'Debt Setup'!$D$10/100/12))</x:f>
      </x:c>
      <x:c r="G133" s="54" t="str">
        <x:f>IF('Debt Setup'!$F$3=0,"",IF('Debt Setup'!$H$10="",0,MIN('Debt Setup'!$E$10,MAX(0,I132+F133))))</x:f>
      </x:c>
      <x:c r="H133" s="54" t="str">
        <x:f>IF('Debt Setup'!$F$3=0,"",IF('Debt Setup'!$H$10="",0,MIN(MAX(0,I132+F133-G133),MAX(0,'Debt Setup'!$F$5-(G133+K133+O133+S133+W133+AA133+AE133+AI133+AM133+AQ133+AU133+AY133)-(IF(AND('Debt Setup'!$H$10&lt;&gt;"",'Debt Setup'!$H$10&lt;'Debt Setup'!$H$10),MAX(0,I132+F133-G133),0)+IF(AND('Debt Setup'!$H$11&lt;&gt;"",'Debt Setup'!$H$11&lt;'Debt Setup'!$H$10),MAX(0,M132+J133-K133),0)+IF(AND('Debt Setup'!$H$12&lt;&gt;"",'Debt Setup'!$H$12&lt;'Debt Setup'!$H$10),MAX(0,Q132+N133-O133),0)+IF(AND('Debt Setup'!$H$13&lt;&gt;"",'Debt Setup'!$H$13&lt;'Debt Setup'!$H$10),MAX(0,U132+R133-S133),0)+IF(AND('Debt Setup'!$H$14&lt;&gt;"",'Debt Setup'!$H$14&lt;'Debt Setup'!$H$10),MAX(0,Y132+V133-W133),0)+IF(AND('Debt Setup'!$H$15&lt;&gt;"",'Debt Setup'!$H$15&lt;'Debt Setup'!$H$10),MAX(0,AC132+Z133-AA133),0)+IF(AND('Debt Setup'!$H$16&lt;&gt;"",'Debt Setup'!$H$16&lt;'Debt Setup'!$H$10),MAX(0,AG132+AD133-AE133),0)+IF(AND('Debt Setup'!$H$17&lt;&gt;"",'Debt Setup'!$H$17&lt;'Debt Setup'!$H$10),MAX(0,AK132+AH133-AI133),0)+IF(AND('Debt Setup'!$H$18&lt;&gt;"",'Debt Setup'!$H$18&lt;'Debt Setup'!$H$10),MAX(0,AO132+AL133-AM133),0)+IF(AND('Debt Setup'!$H$19&lt;&gt;"",'Debt Setup'!$H$19&lt;'Debt Setup'!$H$10),MAX(0,AS132+AP133-AQ133),0)+IF(AND('Debt Setup'!$H$20&lt;&gt;"",'Debt Setup'!$H$20&lt;'Debt Setup'!$H$10),MAX(0,AW132+AT133-AU133),0)+IF(AND('Debt Setup'!$H$21&lt;&gt;"",'Debt Setup'!$H$21&lt;'Debt Setup'!$H$10),MAX(0,BA132+AX133-AY133),0))))))</x:f>
      </x:c>
      <x:c r="I133" s="54" t="str">
        <x:f>IF('Debt Setup'!$F$3=0,"",MAX(0,I132+F133-G133-H133))</x:f>
      </x:c>
      <x:c r="J133" s="54" t="str">
        <x:f>IF('Debt Setup'!$F$3=0,"",IF(M132&lt;=0,0,M132*'Debt Setup'!$D$11/100/12))</x:f>
      </x:c>
      <x:c r="K133" s="54" t="str">
        <x:f>IF('Debt Setup'!$F$3=0,"",IF('Debt Setup'!$H$11="",0,MIN('Debt Setup'!$E$11,MAX(0,M132+J133))))</x:f>
      </x:c>
      <x:c r="L133" s="54" t="str">
        <x:f>IF('Debt Setup'!$F$3=0,"",IF('Debt Setup'!$H$11="",0,MIN(MAX(0,M132+J133-K133),MAX(0,'Debt Setup'!$F$5-(G133+K133+O133+S133+W133+AA133+AE133+AI133+AM133+AQ133+AU133+AY133)-(IF(AND('Debt Setup'!$H$10&lt;&gt;"",'Debt Setup'!$H$10&lt;'Debt Setup'!$H$11),MAX(0,I132+F133-G133),0)+IF(AND('Debt Setup'!$H$11&lt;&gt;"",'Debt Setup'!$H$11&lt;'Debt Setup'!$H$11),MAX(0,M132+J133-K133),0)+IF(AND('Debt Setup'!$H$12&lt;&gt;"",'Debt Setup'!$H$12&lt;'Debt Setup'!$H$11),MAX(0,Q132+N133-O133),0)+IF(AND('Debt Setup'!$H$13&lt;&gt;"",'Debt Setup'!$H$13&lt;'Debt Setup'!$H$11),MAX(0,U132+R133-S133),0)+IF(AND('Debt Setup'!$H$14&lt;&gt;"",'Debt Setup'!$H$14&lt;'Debt Setup'!$H$11),MAX(0,Y132+V133-W133),0)+IF(AND('Debt Setup'!$H$15&lt;&gt;"",'Debt Setup'!$H$15&lt;'Debt Setup'!$H$11),MAX(0,AC132+Z133-AA133),0)+IF(AND('Debt Setup'!$H$16&lt;&gt;"",'Debt Setup'!$H$16&lt;'Debt Setup'!$H$11),MAX(0,AG132+AD133-AE133),0)+IF(AND('Debt Setup'!$H$17&lt;&gt;"",'Debt Setup'!$H$17&lt;'Debt Setup'!$H$11),MAX(0,AK132+AH133-AI133),0)+IF(AND('Debt Setup'!$H$18&lt;&gt;"",'Debt Setup'!$H$18&lt;'Debt Setup'!$H$11),MAX(0,AO132+AL133-AM133),0)+IF(AND('Debt Setup'!$H$19&lt;&gt;"",'Debt Setup'!$H$19&lt;'Debt Setup'!$H$11),MAX(0,AS132+AP133-AQ133),0)+IF(AND('Debt Setup'!$H$20&lt;&gt;"",'Debt Setup'!$H$20&lt;'Debt Setup'!$H$11),MAX(0,AW132+AT133-AU133),0)+IF(AND('Debt Setup'!$H$21&lt;&gt;"",'Debt Setup'!$H$21&lt;'Debt Setup'!$H$11),MAX(0,BA132+AX133-AY133),0))))))</x:f>
      </x:c>
      <x:c r="M133" s="54" t="str">
        <x:f>IF('Debt Setup'!$F$3=0,"",MAX(0,M132+J133-K133-L133))</x:f>
      </x:c>
      <x:c r="N133" s="54" t="str">
        <x:f>IF('Debt Setup'!$F$3=0,"",IF(Q132&lt;=0,0,Q132*'Debt Setup'!$D$12/100/12))</x:f>
      </x:c>
      <x:c r="O133" s="54" t="str">
        <x:f>IF('Debt Setup'!$F$3=0,"",IF('Debt Setup'!$H$12="",0,MIN('Debt Setup'!$E$12,MAX(0,Q132+N133))))</x:f>
      </x:c>
      <x:c r="P133" s="54" t="str">
        <x:f>IF('Debt Setup'!$F$3=0,"",IF('Debt Setup'!$H$12="",0,MIN(MAX(0,Q132+N133-O133),MAX(0,'Debt Setup'!$F$5-(G133+K133+O133+S133+W133+AA133+AE133+AI133+AM133+AQ133+AU133+AY133)-(IF(AND('Debt Setup'!$H$10&lt;&gt;"",'Debt Setup'!$H$10&lt;'Debt Setup'!$H$12),MAX(0,I132+F133-G133),0)+IF(AND('Debt Setup'!$H$11&lt;&gt;"",'Debt Setup'!$H$11&lt;'Debt Setup'!$H$12),MAX(0,M132+J133-K133),0)+IF(AND('Debt Setup'!$H$12&lt;&gt;"",'Debt Setup'!$H$12&lt;'Debt Setup'!$H$12),MAX(0,Q132+N133-O133),0)+IF(AND('Debt Setup'!$H$13&lt;&gt;"",'Debt Setup'!$H$13&lt;'Debt Setup'!$H$12),MAX(0,U132+R133-S133),0)+IF(AND('Debt Setup'!$H$14&lt;&gt;"",'Debt Setup'!$H$14&lt;'Debt Setup'!$H$12),MAX(0,Y132+V133-W133),0)+IF(AND('Debt Setup'!$H$15&lt;&gt;"",'Debt Setup'!$H$15&lt;'Debt Setup'!$H$12),MAX(0,AC132+Z133-AA133),0)+IF(AND('Debt Setup'!$H$16&lt;&gt;"",'Debt Setup'!$H$16&lt;'Debt Setup'!$H$12),MAX(0,AG132+AD133-AE133),0)+IF(AND('Debt Setup'!$H$17&lt;&gt;"",'Debt Setup'!$H$17&lt;'Debt Setup'!$H$12),MAX(0,AK132+AH133-AI133),0)+IF(AND('Debt Setup'!$H$18&lt;&gt;"",'Debt Setup'!$H$18&lt;'Debt Setup'!$H$12),MAX(0,AO132+AL133-AM133),0)+IF(AND('Debt Setup'!$H$19&lt;&gt;"",'Debt Setup'!$H$19&lt;'Debt Setup'!$H$12),MAX(0,AS132+AP133-AQ133),0)+IF(AND('Debt Setup'!$H$20&lt;&gt;"",'Debt Setup'!$H$20&lt;'Debt Setup'!$H$12),MAX(0,AW132+AT133-AU133),0)+IF(AND('Debt Setup'!$H$21&lt;&gt;"",'Debt Setup'!$H$21&lt;'Debt Setup'!$H$12),MAX(0,BA132+AX133-AY133),0))))))</x:f>
      </x:c>
      <x:c r="Q133" s="54" t="str">
        <x:f>IF('Debt Setup'!$F$3=0,"",MAX(0,Q132+N133-O133-P133))</x:f>
      </x:c>
      <x:c r="R133" s="54" t="str">
        <x:f>IF('Debt Setup'!$F$3=0,"",IF(U132&lt;=0,0,U132*'Debt Setup'!$D$13/100/12))</x:f>
      </x:c>
      <x:c r="S133" s="54" t="str">
        <x:f>IF('Debt Setup'!$F$3=0,"",IF('Debt Setup'!$H$13="",0,MIN('Debt Setup'!$E$13,MAX(0,U132+R133))))</x:f>
      </x:c>
      <x:c r="T133" s="54" t="str">
        <x:f>IF('Debt Setup'!$F$3=0,"",IF('Debt Setup'!$H$13="",0,MIN(MAX(0,U132+R133-S133),MAX(0,'Debt Setup'!$F$5-(G133+K133+O133+S133+W133+AA133+AE133+AI133+AM133+AQ133+AU133+AY133)-(IF(AND('Debt Setup'!$H$10&lt;&gt;"",'Debt Setup'!$H$10&lt;'Debt Setup'!$H$13),MAX(0,I132+F133-G133),0)+IF(AND('Debt Setup'!$H$11&lt;&gt;"",'Debt Setup'!$H$11&lt;'Debt Setup'!$H$13),MAX(0,M132+J133-K133),0)+IF(AND('Debt Setup'!$H$12&lt;&gt;"",'Debt Setup'!$H$12&lt;'Debt Setup'!$H$13),MAX(0,Q132+N133-O133),0)+IF(AND('Debt Setup'!$H$13&lt;&gt;"",'Debt Setup'!$H$13&lt;'Debt Setup'!$H$13),MAX(0,U132+R133-S133),0)+IF(AND('Debt Setup'!$H$14&lt;&gt;"",'Debt Setup'!$H$14&lt;'Debt Setup'!$H$13),MAX(0,Y132+V133-W133),0)+IF(AND('Debt Setup'!$H$15&lt;&gt;"",'Debt Setup'!$H$15&lt;'Debt Setup'!$H$13),MAX(0,AC132+Z133-AA133),0)+IF(AND('Debt Setup'!$H$16&lt;&gt;"",'Debt Setup'!$H$16&lt;'Debt Setup'!$H$13),MAX(0,AG132+AD133-AE133),0)+IF(AND('Debt Setup'!$H$17&lt;&gt;"",'Debt Setup'!$H$17&lt;'Debt Setup'!$H$13),MAX(0,AK132+AH133-AI133),0)+IF(AND('Debt Setup'!$H$18&lt;&gt;"",'Debt Setup'!$H$18&lt;'Debt Setup'!$H$13),MAX(0,AO132+AL133-AM133),0)+IF(AND('Debt Setup'!$H$19&lt;&gt;"",'Debt Setup'!$H$19&lt;'Debt Setup'!$H$13),MAX(0,AS132+AP133-AQ133),0)+IF(AND('Debt Setup'!$H$20&lt;&gt;"",'Debt Setup'!$H$20&lt;'Debt Setup'!$H$13),MAX(0,AW132+AT133-AU133),0)+IF(AND('Debt Setup'!$H$21&lt;&gt;"",'Debt Setup'!$H$21&lt;'Debt Setup'!$H$13),MAX(0,BA132+AX133-AY133),0))))))</x:f>
      </x:c>
      <x:c r="U133" s="54" t="str">
        <x:f>IF('Debt Setup'!$F$3=0,"",MAX(0,U132+R133-S133-T133))</x:f>
      </x:c>
      <x:c r="V133" s="54" t="str">
        <x:f>IF('Debt Setup'!$F$3=0,"",IF(Y132&lt;=0,0,Y132*'Debt Setup'!$D$14/100/12))</x:f>
      </x:c>
      <x:c r="W133" s="54" t="str">
        <x:f>IF('Debt Setup'!$F$3=0,"",IF('Debt Setup'!$H$14="",0,MIN('Debt Setup'!$E$14,MAX(0,Y132+V133))))</x:f>
      </x:c>
      <x:c r="X133" s="54" t="str">
        <x:f>IF('Debt Setup'!$F$3=0,"",IF('Debt Setup'!$H$14="",0,MIN(MAX(0,Y132+V133-W133),MAX(0,'Debt Setup'!$F$5-(G133+K133+O133+S133+W133+AA133+AE133+AI133+AM133+AQ133+AU133+AY133)-(IF(AND('Debt Setup'!$H$10&lt;&gt;"",'Debt Setup'!$H$10&lt;'Debt Setup'!$H$14),MAX(0,I132+F133-G133),0)+IF(AND('Debt Setup'!$H$11&lt;&gt;"",'Debt Setup'!$H$11&lt;'Debt Setup'!$H$14),MAX(0,M132+J133-K133),0)+IF(AND('Debt Setup'!$H$12&lt;&gt;"",'Debt Setup'!$H$12&lt;'Debt Setup'!$H$14),MAX(0,Q132+N133-O133),0)+IF(AND('Debt Setup'!$H$13&lt;&gt;"",'Debt Setup'!$H$13&lt;'Debt Setup'!$H$14),MAX(0,U132+R133-S133),0)+IF(AND('Debt Setup'!$H$14&lt;&gt;"",'Debt Setup'!$H$14&lt;'Debt Setup'!$H$14),MAX(0,Y132+V133-W133),0)+IF(AND('Debt Setup'!$H$15&lt;&gt;"",'Debt Setup'!$H$15&lt;'Debt Setup'!$H$14),MAX(0,AC132+Z133-AA133),0)+IF(AND('Debt Setup'!$H$16&lt;&gt;"",'Debt Setup'!$H$16&lt;'Debt Setup'!$H$14),MAX(0,AG132+AD133-AE133),0)+IF(AND('Debt Setup'!$H$17&lt;&gt;"",'Debt Setup'!$H$17&lt;'Debt Setup'!$H$14),MAX(0,AK132+AH133-AI133),0)+IF(AND('Debt Setup'!$H$18&lt;&gt;"",'Debt Setup'!$H$18&lt;'Debt Setup'!$H$14),MAX(0,AO132+AL133-AM133),0)+IF(AND('Debt Setup'!$H$19&lt;&gt;"",'Debt Setup'!$H$19&lt;'Debt Setup'!$H$14),MAX(0,AS132+AP133-AQ133),0)+IF(AND('Debt Setup'!$H$20&lt;&gt;"",'Debt Setup'!$H$20&lt;'Debt Setup'!$H$14),MAX(0,AW132+AT133-AU133),0)+IF(AND('Debt Setup'!$H$21&lt;&gt;"",'Debt Setup'!$H$21&lt;'Debt Setup'!$H$14),MAX(0,BA132+AX133-AY133),0))))))</x:f>
      </x:c>
      <x:c r="Y133" s="54" t="str">
        <x:f>IF('Debt Setup'!$F$3=0,"",MAX(0,Y132+V133-W133-X133))</x:f>
      </x:c>
      <x:c r="Z133" s="54" t="str">
        <x:f>IF('Debt Setup'!$F$3=0,"",IF(AC132&lt;=0,0,AC132*'Debt Setup'!$D$15/100/12))</x:f>
      </x:c>
      <x:c r="AA133" s="54" t="str">
        <x:f>IF('Debt Setup'!$F$3=0,"",IF('Debt Setup'!$H$15="",0,MIN('Debt Setup'!$E$15,MAX(0,AC132+Z133))))</x:f>
      </x:c>
      <x:c r="AB133" s="54" t="str">
        <x:f>IF('Debt Setup'!$F$3=0,"",IF('Debt Setup'!$H$15="",0,MIN(MAX(0,AC132+Z133-AA133),MAX(0,'Debt Setup'!$F$5-(G133+K133+O133+S133+W133+AA133+AE133+AI133+AM133+AQ133+AU133+AY133)-(IF(AND('Debt Setup'!$H$10&lt;&gt;"",'Debt Setup'!$H$10&lt;'Debt Setup'!$H$15),MAX(0,I132+F133-G133),0)+IF(AND('Debt Setup'!$H$11&lt;&gt;"",'Debt Setup'!$H$11&lt;'Debt Setup'!$H$15),MAX(0,M132+J133-K133),0)+IF(AND('Debt Setup'!$H$12&lt;&gt;"",'Debt Setup'!$H$12&lt;'Debt Setup'!$H$15),MAX(0,Q132+N133-O133),0)+IF(AND('Debt Setup'!$H$13&lt;&gt;"",'Debt Setup'!$H$13&lt;'Debt Setup'!$H$15),MAX(0,U132+R133-S133),0)+IF(AND('Debt Setup'!$H$14&lt;&gt;"",'Debt Setup'!$H$14&lt;'Debt Setup'!$H$15),MAX(0,Y132+V133-W133),0)+IF(AND('Debt Setup'!$H$15&lt;&gt;"",'Debt Setup'!$H$15&lt;'Debt Setup'!$H$15),MAX(0,AC132+Z133-AA133),0)+IF(AND('Debt Setup'!$H$16&lt;&gt;"",'Debt Setup'!$H$16&lt;'Debt Setup'!$H$15),MAX(0,AG132+AD133-AE133),0)+IF(AND('Debt Setup'!$H$17&lt;&gt;"",'Debt Setup'!$H$17&lt;'Debt Setup'!$H$15),MAX(0,AK132+AH133-AI133),0)+IF(AND('Debt Setup'!$H$18&lt;&gt;"",'Debt Setup'!$H$18&lt;'Debt Setup'!$H$15),MAX(0,AO132+AL133-AM133),0)+IF(AND('Debt Setup'!$H$19&lt;&gt;"",'Debt Setup'!$H$19&lt;'Debt Setup'!$H$15),MAX(0,AS132+AP133-AQ133),0)+IF(AND('Debt Setup'!$H$20&lt;&gt;"",'Debt Setup'!$H$20&lt;'Debt Setup'!$H$15),MAX(0,AW132+AT133-AU133),0)+IF(AND('Debt Setup'!$H$21&lt;&gt;"",'Debt Setup'!$H$21&lt;'Debt Setup'!$H$15),MAX(0,BA132+AX133-AY133),0))))))</x:f>
      </x:c>
      <x:c r="AC133" s="54" t="str">
        <x:f>IF('Debt Setup'!$F$3=0,"",MAX(0,AC132+Z133-AA133-AB133))</x:f>
      </x:c>
      <x:c r="AD133" s="54" t="str">
        <x:f>IF('Debt Setup'!$F$3=0,"",IF(AG132&lt;=0,0,AG132*'Debt Setup'!$D$16/100/12))</x:f>
      </x:c>
      <x:c r="AE133" s="54" t="str">
        <x:f>IF('Debt Setup'!$F$3=0,"",IF('Debt Setup'!$H$16="",0,MIN('Debt Setup'!$E$16,MAX(0,AG132+AD133))))</x:f>
      </x:c>
      <x:c r="AF133" s="54" t="str">
        <x:f>IF('Debt Setup'!$F$3=0,"",IF('Debt Setup'!$H$16="",0,MIN(MAX(0,AG132+AD133-AE133),MAX(0,'Debt Setup'!$F$5-(G133+K133+O133+S133+W133+AA133+AE133+AI133+AM133+AQ133+AU133+AY133)-(IF(AND('Debt Setup'!$H$10&lt;&gt;"",'Debt Setup'!$H$10&lt;'Debt Setup'!$H$16),MAX(0,I132+F133-G133),0)+IF(AND('Debt Setup'!$H$11&lt;&gt;"",'Debt Setup'!$H$11&lt;'Debt Setup'!$H$16),MAX(0,M132+J133-K133),0)+IF(AND('Debt Setup'!$H$12&lt;&gt;"",'Debt Setup'!$H$12&lt;'Debt Setup'!$H$16),MAX(0,Q132+N133-O133),0)+IF(AND('Debt Setup'!$H$13&lt;&gt;"",'Debt Setup'!$H$13&lt;'Debt Setup'!$H$16),MAX(0,U132+R133-S133),0)+IF(AND('Debt Setup'!$H$14&lt;&gt;"",'Debt Setup'!$H$14&lt;'Debt Setup'!$H$16),MAX(0,Y132+V133-W133),0)+IF(AND('Debt Setup'!$H$15&lt;&gt;"",'Debt Setup'!$H$15&lt;'Debt Setup'!$H$16),MAX(0,AC132+Z133-AA133),0)+IF(AND('Debt Setup'!$H$16&lt;&gt;"",'Debt Setup'!$H$16&lt;'Debt Setup'!$H$16),MAX(0,AG132+AD133-AE133),0)+IF(AND('Debt Setup'!$H$17&lt;&gt;"",'Debt Setup'!$H$17&lt;'Debt Setup'!$H$16),MAX(0,AK132+AH133-AI133),0)+IF(AND('Debt Setup'!$H$18&lt;&gt;"",'Debt Setup'!$H$18&lt;'Debt Setup'!$H$16),MAX(0,AO132+AL133-AM133),0)+IF(AND('Debt Setup'!$H$19&lt;&gt;"",'Debt Setup'!$H$19&lt;'Debt Setup'!$H$16),MAX(0,AS132+AP133-AQ133),0)+IF(AND('Debt Setup'!$H$20&lt;&gt;"",'Debt Setup'!$H$20&lt;'Debt Setup'!$H$16),MAX(0,AW132+AT133-AU133),0)+IF(AND('Debt Setup'!$H$21&lt;&gt;"",'Debt Setup'!$H$21&lt;'Debt Setup'!$H$16),MAX(0,BA132+AX133-AY133),0))))))</x:f>
      </x:c>
      <x:c r="AG133" s="54" t="str">
        <x:f>IF('Debt Setup'!$F$3=0,"",MAX(0,AG132+AD133-AE133-AF133))</x:f>
      </x:c>
      <x:c r="AH133" s="54" t="str">
        <x:f>IF('Debt Setup'!$F$3=0,"",IF(AK132&lt;=0,0,AK132*'Debt Setup'!$D$17/100/12))</x:f>
      </x:c>
      <x:c r="AI133" s="54" t="str">
        <x:f>IF('Debt Setup'!$F$3=0,"",IF('Debt Setup'!$H$17="",0,MIN('Debt Setup'!$E$17,MAX(0,AK132+AH133))))</x:f>
      </x:c>
      <x:c r="AJ133" s="54" t="str">
        <x:f>IF('Debt Setup'!$F$3=0,"",IF('Debt Setup'!$H$17="",0,MIN(MAX(0,AK132+AH133-AI133),MAX(0,'Debt Setup'!$F$5-(G133+K133+O133+S133+W133+AA133+AE133+AI133+AM133+AQ133+AU133+AY133)-(IF(AND('Debt Setup'!$H$10&lt;&gt;"",'Debt Setup'!$H$10&lt;'Debt Setup'!$H$17),MAX(0,I132+F133-G133),0)+IF(AND('Debt Setup'!$H$11&lt;&gt;"",'Debt Setup'!$H$11&lt;'Debt Setup'!$H$17),MAX(0,M132+J133-K133),0)+IF(AND('Debt Setup'!$H$12&lt;&gt;"",'Debt Setup'!$H$12&lt;'Debt Setup'!$H$17),MAX(0,Q132+N133-O133),0)+IF(AND('Debt Setup'!$H$13&lt;&gt;"",'Debt Setup'!$H$13&lt;'Debt Setup'!$H$17),MAX(0,U132+R133-S133),0)+IF(AND('Debt Setup'!$H$14&lt;&gt;"",'Debt Setup'!$H$14&lt;'Debt Setup'!$H$17),MAX(0,Y132+V133-W133),0)+IF(AND('Debt Setup'!$H$15&lt;&gt;"",'Debt Setup'!$H$15&lt;'Debt Setup'!$H$17),MAX(0,AC132+Z133-AA133),0)+IF(AND('Debt Setup'!$H$16&lt;&gt;"",'Debt Setup'!$H$16&lt;'Debt Setup'!$H$17),MAX(0,AG132+AD133-AE133),0)+IF(AND('Debt Setup'!$H$17&lt;&gt;"",'Debt Setup'!$H$17&lt;'Debt Setup'!$H$17),MAX(0,AK132+AH133-AI133),0)+IF(AND('Debt Setup'!$H$18&lt;&gt;"",'Debt Setup'!$H$18&lt;'Debt Setup'!$H$17),MAX(0,AO132+AL133-AM133),0)+IF(AND('Debt Setup'!$H$19&lt;&gt;"",'Debt Setup'!$H$19&lt;'Debt Setup'!$H$17),MAX(0,AS132+AP133-AQ133),0)+IF(AND('Debt Setup'!$H$20&lt;&gt;"",'Debt Setup'!$H$20&lt;'Debt Setup'!$H$17),MAX(0,AW132+AT133-AU133),0)+IF(AND('Debt Setup'!$H$21&lt;&gt;"",'Debt Setup'!$H$21&lt;'Debt Setup'!$H$17),MAX(0,BA132+AX133-AY133),0))))))</x:f>
      </x:c>
      <x:c r="AK133" s="54" t="str">
        <x:f>IF('Debt Setup'!$F$3=0,"",MAX(0,AK132+AH133-AI133-AJ133))</x:f>
      </x:c>
      <x:c r="AL133" s="54" t="str">
        <x:f>IF('Debt Setup'!$F$3=0,"",IF(AO132&lt;=0,0,AO132*'Debt Setup'!$D$18/100/12))</x:f>
      </x:c>
      <x:c r="AM133" s="54" t="str">
        <x:f>IF('Debt Setup'!$F$3=0,"",IF('Debt Setup'!$H$18="",0,MIN('Debt Setup'!$E$18,MAX(0,AO132+AL133))))</x:f>
      </x:c>
      <x:c r="AN133" s="54" t="str">
        <x:f>IF('Debt Setup'!$F$3=0,"",IF('Debt Setup'!$H$18="",0,MIN(MAX(0,AO132+AL133-AM133),MAX(0,'Debt Setup'!$F$5-(G133+K133+O133+S133+W133+AA133+AE133+AI133+AM133+AQ133+AU133+AY133)-(IF(AND('Debt Setup'!$H$10&lt;&gt;"",'Debt Setup'!$H$10&lt;'Debt Setup'!$H$18),MAX(0,I132+F133-G133),0)+IF(AND('Debt Setup'!$H$11&lt;&gt;"",'Debt Setup'!$H$11&lt;'Debt Setup'!$H$18),MAX(0,M132+J133-K133),0)+IF(AND('Debt Setup'!$H$12&lt;&gt;"",'Debt Setup'!$H$12&lt;'Debt Setup'!$H$18),MAX(0,Q132+N133-O133),0)+IF(AND('Debt Setup'!$H$13&lt;&gt;"",'Debt Setup'!$H$13&lt;'Debt Setup'!$H$18),MAX(0,U132+R133-S133),0)+IF(AND('Debt Setup'!$H$14&lt;&gt;"",'Debt Setup'!$H$14&lt;'Debt Setup'!$H$18),MAX(0,Y132+V133-W133),0)+IF(AND('Debt Setup'!$H$15&lt;&gt;"",'Debt Setup'!$H$15&lt;'Debt Setup'!$H$18),MAX(0,AC132+Z133-AA133),0)+IF(AND('Debt Setup'!$H$16&lt;&gt;"",'Debt Setup'!$H$16&lt;'Debt Setup'!$H$18),MAX(0,AG132+AD133-AE133),0)+IF(AND('Debt Setup'!$H$17&lt;&gt;"",'Debt Setup'!$H$17&lt;'Debt Setup'!$H$18),MAX(0,AK132+AH133-AI133),0)+IF(AND('Debt Setup'!$H$18&lt;&gt;"",'Debt Setup'!$H$18&lt;'Debt Setup'!$H$18),MAX(0,AO132+AL133-AM133),0)+IF(AND('Debt Setup'!$H$19&lt;&gt;"",'Debt Setup'!$H$19&lt;'Debt Setup'!$H$18),MAX(0,AS132+AP133-AQ133),0)+IF(AND('Debt Setup'!$H$20&lt;&gt;"",'Debt Setup'!$H$20&lt;'Debt Setup'!$H$18),MAX(0,AW132+AT133-AU133),0)+IF(AND('Debt Setup'!$H$21&lt;&gt;"",'Debt Setup'!$H$21&lt;'Debt Setup'!$H$18),MAX(0,BA132+AX133-AY133),0))))))</x:f>
      </x:c>
      <x:c r="AO133" s="54" t="str">
        <x:f>IF('Debt Setup'!$F$3=0,"",MAX(0,AO132+AL133-AM133-AN133))</x:f>
      </x:c>
      <x:c r="AP133" s="54" t="str">
        <x:f>IF('Debt Setup'!$F$3=0,"",IF(AS132&lt;=0,0,AS132*'Debt Setup'!$D$19/100/12))</x:f>
      </x:c>
      <x:c r="AQ133" s="54" t="str">
        <x:f>IF('Debt Setup'!$F$3=0,"",IF('Debt Setup'!$H$19="",0,MIN('Debt Setup'!$E$19,MAX(0,AS132+AP133))))</x:f>
      </x:c>
      <x:c r="AR133" s="54" t="str">
        <x:f>IF('Debt Setup'!$F$3=0,"",IF('Debt Setup'!$H$19="",0,MIN(MAX(0,AS132+AP133-AQ133),MAX(0,'Debt Setup'!$F$5-(G133+K133+O133+S133+W133+AA133+AE133+AI133+AM133+AQ133+AU133+AY133)-(IF(AND('Debt Setup'!$H$10&lt;&gt;"",'Debt Setup'!$H$10&lt;'Debt Setup'!$H$19),MAX(0,I132+F133-G133),0)+IF(AND('Debt Setup'!$H$11&lt;&gt;"",'Debt Setup'!$H$11&lt;'Debt Setup'!$H$19),MAX(0,M132+J133-K133),0)+IF(AND('Debt Setup'!$H$12&lt;&gt;"",'Debt Setup'!$H$12&lt;'Debt Setup'!$H$19),MAX(0,Q132+N133-O133),0)+IF(AND('Debt Setup'!$H$13&lt;&gt;"",'Debt Setup'!$H$13&lt;'Debt Setup'!$H$19),MAX(0,U132+R133-S133),0)+IF(AND('Debt Setup'!$H$14&lt;&gt;"",'Debt Setup'!$H$14&lt;'Debt Setup'!$H$19),MAX(0,Y132+V133-W133),0)+IF(AND('Debt Setup'!$H$15&lt;&gt;"",'Debt Setup'!$H$15&lt;'Debt Setup'!$H$19),MAX(0,AC132+Z133-AA133),0)+IF(AND('Debt Setup'!$H$16&lt;&gt;"",'Debt Setup'!$H$16&lt;'Debt Setup'!$H$19),MAX(0,AG132+AD133-AE133),0)+IF(AND('Debt Setup'!$H$17&lt;&gt;"",'Debt Setup'!$H$17&lt;'Debt Setup'!$H$19),MAX(0,AK132+AH133-AI133),0)+IF(AND('Debt Setup'!$H$18&lt;&gt;"",'Debt Setup'!$H$18&lt;'Debt Setup'!$H$19),MAX(0,AO132+AL133-AM133),0)+IF(AND('Debt Setup'!$H$19&lt;&gt;"",'Debt Setup'!$H$19&lt;'Debt Setup'!$H$19),MAX(0,AS132+AP133-AQ133),0)+IF(AND('Debt Setup'!$H$20&lt;&gt;"",'Debt Setup'!$H$20&lt;'Debt Setup'!$H$19),MAX(0,AW132+AT133-AU133),0)+IF(AND('Debt Setup'!$H$21&lt;&gt;"",'Debt Setup'!$H$21&lt;'Debt Setup'!$H$19),MAX(0,BA132+AX133-AY133),0))))))</x:f>
      </x:c>
      <x:c r="AS133" s="54" t="str">
        <x:f>IF('Debt Setup'!$F$3=0,"",MAX(0,AS132+AP133-AQ133-AR133))</x:f>
      </x:c>
      <x:c r="AT133" s="54" t="str">
        <x:f>IF('Debt Setup'!$F$3=0,"",IF(AW132&lt;=0,0,AW132*'Debt Setup'!$D$20/100/12))</x:f>
      </x:c>
      <x:c r="AU133" s="54" t="str">
        <x:f>IF('Debt Setup'!$F$3=0,"",IF('Debt Setup'!$H$20="",0,MIN('Debt Setup'!$E$20,MAX(0,AW132+AT133))))</x:f>
      </x:c>
      <x:c r="AV133" s="54" t="str">
        <x:f>IF('Debt Setup'!$F$3=0,"",IF('Debt Setup'!$H$20="",0,MIN(MAX(0,AW132+AT133-AU133),MAX(0,'Debt Setup'!$F$5-(G133+K133+O133+S133+W133+AA133+AE133+AI133+AM133+AQ133+AU133+AY133)-(IF(AND('Debt Setup'!$H$10&lt;&gt;"",'Debt Setup'!$H$10&lt;'Debt Setup'!$H$20),MAX(0,I132+F133-G133),0)+IF(AND('Debt Setup'!$H$11&lt;&gt;"",'Debt Setup'!$H$11&lt;'Debt Setup'!$H$20),MAX(0,M132+J133-K133),0)+IF(AND('Debt Setup'!$H$12&lt;&gt;"",'Debt Setup'!$H$12&lt;'Debt Setup'!$H$20),MAX(0,Q132+N133-O133),0)+IF(AND('Debt Setup'!$H$13&lt;&gt;"",'Debt Setup'!$H$13&lt;'Debt Setup'!$H$20),MAX(0,U132+R133-S133),0)+IF(AND('Debt Setup'!$H$14&lt;&gt;"",'Debt Setup'!$H$14&lt;'Debt Setup'!$H$20),MAX(0,Y132+V133-W133),0)+IF(AND('Debt Setup'!$H$15&lt;&gt;"",'Debt Setup'!$H$15&lt;'Debt Setup'!$H$20),MAX(0,AC132+Z133-AA133),0)+IF(AND('Debt Setup'!$H$16&lt;&gt;"",'Debt Setup'!$H$16&lt;'Debt Setup'!$H$20),MAX(0,AG132+AD133-AE133),0)+IF(AND('Debt Setup'!$H$17&lt;&gt;"",'Debt Setup'!$H$17&lt;'Debt Setup'!$H$20),MAX(0,AK132+AH133-AI133),0)+IF(AND('Debt Setup'!$H$18&lt;&gt;"",'Debt Setup'!$H$18&lt;'Debt Setup'!$H$20),MAX(0,AO132+AL133-AM133),0)+IF(AND('Debt Setup'!$H$19&lt;&gt;"",'Debt Setup'!$H$19&lt;'Debt Setup'!$H$20),MAX(0,AS132+AP133-AQ133),0)+IF(AND('Debt Setup'!$H$20&lt;&gt;"",'Debt Setup'!$H$20&lt;'Debt Setup'!$H$20),MAX(0,AW132+AT133-AU133),0)+IF(AND('Debt Setup'!$H$21&lt;&gt;"",'Debt Setup'!$H$21&lt;'Debt Setup'!$H$20),MAX(0,BA132+AX133-AY133),0))))))</x:f>
      </x:c>
      <x:c r="AW133" s="54" t="str">
        <x:f>IF('Debt Setup'!$F$3=0,"",MAX(0,AW132+AT133-AU133-AV133))</x:f>
      </x:c>
      <x:c r="AX133" s="54" t="str">
        <x:f>IF('Debt Setup'!$F$3=0,"",IF(BA132&lt;=0,0,BA132*'Debt Setup'!$D$21/100/12))</x:f>
      </x:c>
      <x:c r="AY133" s="54" t="str">
        <x:f>IF('Debt Setup'!$F$3=0,"",IF('Debt Setup'!$H$21="",0,MIN('Debt Setup'!$E$21,MAX(0,BA132+AX133))))</x:f>
      </x:c>
      <x:c r="AZ133" s="54" t="str">
        <x:f>IF('Debt Setup'!$F$3=0,"",IF('Debt Setup'!$H$21="",0,MIN(MAX(0,BA132+AX133-AY133),MAX(0,'Debt Setup'!$F$5-(G133+K133+O133+S133+W133+AA133+AE133+AI133+AM133+AQ133+AU133+AY133)-(IF(AND('Debt Setup'!$H$10&lt;&gt;"",'Debt Setup'!$H$10&lt;'Debt Setup'!$H$21),MAX(0,I132+F133-G133),0)+IF(AND('Debt Setup'!$H$11&lt;&gt;"",'Debt Setup'!$H$11&lt;'Debt Setup'!$H$21),MAX(0,M132+J133-K133),0)+IF(AND('Debt Setup'!$H$12&lt;&gt;"",'Debt Setup'!$H$12&lt;'Debt Setup'!$H$21),MAX(0,Q132+N133-O133),0)+IF(AND('Debt Setup'!$H$13&lt;&gt;"",'Debt Setup'!$H$13&lt;'Debt Setup'!$H$21),MAX(0,U132+R133-S133),0)+IF(AND('Debt Setup'!$H$14&lt;&gt;"",'Debt Setup'!$H$14&lt;'Debt Setup'!$H$21),MAX(0,Y132+V133-W133),0)+IF(AND('Debt Setup'!$H$15&lt;&gt;"",'Debt Setup'!$H$15&lt;'Debt Setup'!$H$21),MAX(0,AC132+Z133-AA133),0)+IF(AND('Debt Setup'!$H$16&lt;&gt;"",'Debt Setup'!$H$16&lt;'Debt Setup'!$H$21),MAX(0,AG132+AD133-AE133),0)+IF(AND('Debt Setup'!$H$17&lt;&gt;"",'Debt Setup'!$H$17&lt;'Debt Setup'!$H$21),MAX(0,AK132+AH133-AI133),0)+IF(AND('Debt Setup'!$H$18&lt;&gt;"",'Debt Setup'!$H$18&lt;'Debt Setup'!$H$21),MAX(0,AO132+AL133-AM133),0)+IF(AND('Debt Setup'!$H$19&lt;&gt;"",'Debt Setup'!$H$19&lt;'Debt Setup'!$H$21),MAX(0,AS132+AP133-AQ133),0)+IF(AND('Debt Setup'!$H$20&lt;&gt;"",'Debt Setup'!$H$20&lt;'Debt Setup'!$H$21),MAX(0,AW132+AT133-AU133),0)+IF(AND('Debt Setup'!$H$21&lt;&gt;"",'Debt Setup'!$H$21&lt;'Debt Setup'!$H$21),MAX(0,BA132+AX133-AY133),0))))))</x:f>
      </x:c>
      <x:c r="BA133" s="54" t="str">
        <x:f>IF('Debt Setup'!$F$3=0,"",MAX(0,BA132+AX133-AY133-AZ133))</x:f>
      </x:c>
    </x:row>
    <x:row r="134">
      <x:c r="A134" t="n">
        <x:v>129</x:v>
      </x:c>
      <x:c r="B134" s="86" t="str">
        <x:f>IF('Debt Setup'!$F$3=0,"",DATE(YEAR('Debt Setup'!$B$6),MONTH('Debt Setup'!$B$6)+A134-1,1))</x:f>
      </x:c>
      <x:c r="C134" s="54" t="str">
        <x:f>IF('Debt Setup'!$F$3=0,"",I134+M134+Q134+U134+Y134+AC134+AG134+AK134+AO134+AS134+AW134+BA134)</x:f>
      </x:c>
      <x:c r="D134" s="54" t="str">
        <x:f>IF('Debt Setup'!$F$3=0,"",G134+H134+K134+L134+O134+P134+S134+T134+W134+X134+AA134+AB134+AE134+AF134+AI134+AJ134+AM134+AN134+AQ134+AR134+AU134+AV134+AY134+AZ134)</x:f>
      </x:c>
      <x:c r="E134" s="54" t="str">
        <x:f>IF('Debt Setup'!$F$3=0,"",F134+J134+N134+R134+V134+Z134+AD134+AH134+AL134+AP134+AT134+AX134)</x:f>
      </x:c>
      <x:c r="F134" s="54" t="str">
        <x:f>IF('Debt Setup'!$F$3=0,"",IF(I133&lt;=0,0,I133*'Debt Setup'!$D$10/100/12))</x:f>
      </x:c>
      <x:c r="G134" s="54" t="str">
        <x:f>IF('Debt Setup'!$F$3=0,"",IF('Debt Setup'!$H$10="",0,MIN('Debt Setup'!$E$10,MAX(0,I133+F134))))</x:f>
      </x:c>
      <x:c r="H134" s="54" t="str">
        <x:f>IF('Debt Setup'!$F$3=0,"",IF('Debt Setup'!$H$10="",0,MIN(MAX(0,I133+F134-G134),MAX(0,'Debt Setup'!$F$5-(G134+K134+O134+S134+W134+AA134+AE134+AI134+AM134+AQ134+AU134+AY134)-(IF(AND('Debt Setup'!$H$10&lt;&gt;"",'Debt Setup'!$H$10&lt;'Debt Setup'!$H$10),MAX(0,I133+F134-G134),0)+IF(AND('Debt Setup'!$H$11&lt;&gt;"",'Debt Setup'!$H$11&lt;'Debt Setup'!$H$10),MAX(0,M133+J134-K134),0)+IF(AND('Debt Setup'!$H$12&lt;&gt;"",'Debt Setup'!$H$12&lt;'Debt Setup'!$H$10),MAX(0,Q133+N134-O134),0)+IF(AND('Debt Setup'!$H$13&lt;&gt;"",'Debt Setup'!$H$13&lt;'Debt Setup'!$H$10),MAX(0,U133+R134-S134),0)+IF(AND('Debt Setup'!$H$14&lt;&gt;"",'Debt Setup'!$H$14&lt;'Debt Setup'!$H$10),MAX(0,Y133+V134-W134),0)+IF(AND('Debt Setup'!$H$15&lt;&gt;"",'Debt Setup'!$H$15&lt;'Debt Setup'!$H$10),MAX(0,AC133+Z134-AA134),0)+IF(AND('Debt Setup'!$H$16&lt;&gt;"",'Debt Setup'!$H$16&lt;'Debt Setup'!$H$10),MAX(0,AG133+AD134-AE134),0)+IF(AND('Debt Setup'!$H$17&lt;&gt;"",'Debt Setup'!$H$17&lt;'Debt Setup'!$H$10),MAX(0,AK133+AH134-AI134),0)+IF(AND('Debt Setup'!$H$18&lt;&gt;"",'Debt Setup'!$H$18&lt;'Debt Setup'!$H$10),MAX(0,AO133+AL134-AM134),0)+IF(AND('Debt Setup'!$H$19&lt;&gt;"",'Debt Setup'!$H$19&lt;'Debt Setup'!$H$10),MAX(0,AS133+AP134-AQ134),0)+IF(AND('Debt Setup'!$H$20&lt;&gt;"",'Debt Setup'!$H$20&lt;'Debt Setup'!$H$10),MAX(0,AW133+AT134-AU134),0)+IF(AND('Debt Setup'!$H$21&lt;&gt;"",'Debt Setup'!$H$21&lt;'Debt Setup'!$H$10),MAX(0,BA133+AX134-AY134),0))))))</x:f>
      </x:c>
      <x:c r="I134" s="54" t="str">
        <x:f>IF('Debt Setup'!$F$3=0,"",MAX(0,I133+F134-G134-H134))</x:f>
      </x:c>
      <x:c r="J134" s="54" t="str">
        <x:f>IF('Debt Setup'!$F$3=0,"",IF(M133&lt;=0,0,M133*'Debt Setup'!$D$11/100/12))</x:f>
      </x:c>
      <x:c r="K134" s="54" t="str">
        <x:f>IF('Debt Setup'!$F$3=0,"",IF('Debt Setup'!$H$11="",0,MIN('Debt Setup'!$E$11,MAX(0,M133+J134))))</x:f>
      </x:c>
      <x:c r="L134" s="54" t="str">
        <x:f>IF('Debt Setup'!$F$3=0,"",IF('Debt Setup'!$H$11="",0,MIN(MAX(0,M133+J134-K134),MAX(0,'Debt Setup'!$F$5-(G134+K134+O134+S134+W134+AA134+AE134+AI134+AM134+AQ134+AU134+AY134)-(IF(AND('Debt Setup'!$H$10&lt;&gt;"",'Debt Setup'!$H$10&lt;'Debt Setup'!$H$11),MAX(0,I133+F134-G134),0)+IF(AND('Debt Setup'!$H$11&lt;&gt;"",'Debt Setup'!$H$11&lt;'Debt Setup'!$H$11),MAX(0,M133+J134-K134),0)+IF(AND('Debt Setup'!$H$12&lt;&gt;"",'Debt Setup'!$H$12&lt;'Debt Setup'!$H$11),MAX(0,Q133+N134-O134),0)+IF(AND('Debt Setup'!$H$13&lt;&gt;"",'Debt Setup'!$H$13&lt;'Debt Setup'!$H$11),MAX(0,U133+R134-S134),0)+IF(AND('Debt Setup'!$H$14&lt;&gt;"",'Debt Setup'!$H$14&lt;'Debt Setup'!$H$11),MAX(0,Y133+V134-W134),0)+IF(AND('Debt Setup'!$H$15&lt;&gt;"",'Debt Setup'!$H$15&lt;'Debt Setup'!$H$11),MAX(0,AC133+Z134-AA134),0)+IF(AND('Debt Setup'!$H$16&lt;&gt;"",'Debt Setup'!$H$16&lt;'Debt Setup'!$H$11),MAX(0,AG133+AD134-AE134),0)+IF(AND('Debt Setup'!$H$17&lt;&gt;"",'Debt Setup'!$H$17&lt;'Debt Setup'!$H$11),MAX(0,AK133+AH134-AI134),0)+IF(AND('Debt Setup'!$H$18&lt;&gt;"",'Debt Setup'!$H$18&lt;'Debt Setup'!$H$11),MAX(0,AO133+AL134-AM134),0)+IF(AND('Debt Setup'!$H$19&lt;&gt;"",'Debt Setup'!$H$19&lt;'Debt Setup'!$H$11),MAX(0,AS133+AP134-AQ134),0)+IF(AND('Debt Setup'!$H$20&lt;&gt;"",'Debt Setup'!$H$20&lt;'Debt Setup'!$H$11),MAX(0,AW133+AT134-AU134),0)+IF(AND('Debt Setup'!$H$21&lt;&gt;"",'Debt Setup'!$H$21&lt;'Debt Setup'!$H$11),MAX(0,BA133+AX134-AY134),0))))))</x:f>
      </x:c>
      <x:c r="M134" s="54" t="str">
        <x:f>IF('Debt Setup'!$F$3=0,"",MAX(0,M133+J134-K134-L134))</x:f>
      </x:c>
      <x:c r="N134" s="54" t="str">
        <x:f>IF('Debt Setup'!$F$3=0,"",IF(Q133&lt;=0,0,Q133*'Debt Setup'!$D$12/100/12))</x:f>
      </x:c>
      <x:c r="O134" s="54" t="str">
        <x:f>IF('Debt Setup'!$F$3=0,"",IF('Debt Setup'!$H$12="",0,MIN('Debt Setup'!$E$12,MAX(0,Q133+N134))))</x:f>
      </x:c>
      <x:c r="P134" s="54" t="str">
        <x:f>IF('Debt Setup'!$F$3=0,"",IF('Debt Setup'!$H$12="",0,MIN(MAX(0,Q133+N134-O134),MAX(0,'Debt Setup'!$F$5-(G134+K134+O134+S134+W134+AA134+AE134+AI134+AM134+AQ134+AU134+AY134)-(IF(AND('Debt Setup'!$H$10&lt;&gt;"",'Debt Setup'!$H$10&lt;'Debt Setup'!$H$12),MAX(0,I133+F134-G134),0)+IF(AND('Debt Setup'!$H$11&lt;&gt;"",'Debt Setup'!$H$11&lt;'Debt Setup'!$H$12),MAX(0,M133+J134-K134),0)+IF(AND('Debt Setup'!$H$12&lt;&gt;"",'Debt Setup'!$H$12&lt;'Debt Setup'!$H$12),MAX(0,Q133+N134-O134),0)+IF(AND('Debt Setup'!$H$13&lt;&gt;"",'Debt Setup'!$H$13&lt;'Debt Setup'!$H$12),MAX(0,U133+R134-S134),0)+IF(AND('Debt Setup'!$H$14&lt;&gt;"",'Debt Setup'!$H$14&lt;'Debt Setup'!$H$12),MAX(0,Y133+V134-W134),0)+IF(AND('Debt Setup'!$H$15&lt;&gt;"",'Debt Setup'!$H$15&lt;'Debt Setup'!$H$12),MAX(0,AC133+Z134-AA134),0)+IF(AND('Debt Setup'!$H$16&lt;&gt;"",'Debt Setup'!$H$16&lt;'Debt Setup'!$H$12),MAX(0,AG133+AD134-AE134),0)+IF(AND('Debt Setup'!$H$17&lt;&gt;"",'Debt Setup'!$H$17&lt;'Debt Setup'!$H$12),MAX(0,AK133+AH134-AI134),0)+IF(AND('Debt Setup'!$H$18&lt;&gt;"",'Debt Setup'!$H$18&lt;'Debt Setup'!$H$12),MAX(0,AO133+AL134-AM134),0)+IF(AND('Debt Setup'!$H$19&lt;&gt;"",'Debt Setup'!$H$19&lt;'Debt Setup'!$H$12),MAX(0,AS133+AP134-AQ134),0)+IF(AND('Debt Setup'!$H$20&lt;&gt;"",'Debt Setup'!$H$20&lt;'Debt Setup'!$H$12),MAX(0,AW133+AT134-AU134),0)+IF(AND('Debt Setup'!$H$21&lt;&gt;"",'Debt Setup'!$H$21&lt;'Debt Setup'!$H$12),MAX(0,BA133+AX134-AY134),0))))))</x:f>
      </x:c>
      <x:c r="Q134" s="54" t="str">
        <x:f>IF('Debt Setup'!$F$3=0,"",MAX(0,Q133+N134-O134-P134))</x:f>
      </x:c>
      <x:c r="R134" s="54" t="str">
        <x:f>IF('Debt Setup'!$F$3=0,"",IF(U133&lt;=0,0,U133*'Debt Setup'!$D$13/100/12))</x:f>
      </x:c>
      <x:c r="S134" s="54" t="str">
        <x:f>IF('Debt Setup'!$F$3=0,"",IF('Debt Setup'!$H$13="",0,MIN('Debt Setup'!$E$13,MAX(0,U133+R134))))</x:f>
      </x:c>
      <x:c r="T134" s="54" t="str">
        <x:f>IF('Debt Setup'!$F$3=0,"",IF('Debt Setup'!$H$13="",0,MIN(MAX(0,U133+R134-S134),MAX(0,'Debt Setup'!$F$5-(G134+K134+O134+S134+W134+AA134+AE134+AI134+AM134+AQ134+AU134+AY134)-(IF(AND('Debt Setup'!$H$10&lt;&gt;"",'Debt Setup'!$H$10&lt;'Debt Setup'!$H$13),MAX(0,I133+F134-G134),0)+IF(AND('Debt Setup'!$H$11&lt;&gt;"",'Debt Setup'!$H$11&lt;'Debt Setup'!$H$13),MAX(0,M133+J134-K134),0)+IF(AND('Debt Setup'!$H$12&lt;&gt;"",'Debt Setup'!$H$12&lt;'Debt Setup'!$H$13),MAX(0,Q133+N134-O134),0)+IF(AND('Debt Setup'!$H$13&lt;&gt;"",'Debt Setup'!$H$13&lt;'Debt Setup'!$H$13),MAX(0,U133+R134-S134),0)+IF(AND('Debt Setup'!$H$14&lt;&gt;"",'Debt Setup'!$H$14&lt;'Debt Setup'!$H$13),MAX(0,Y133+V134-W134),0)+IF(AND('Debt Setup'!$H$15&lt;&gt;"",'Debt Setup'!$H$15&lt;'Debt Setup'!$H$13),MAX(0,AC133+Z134-AA134),0)+IF(AND('Debt Setup'!$H$16&lt;&gt;"",'Debt Setup'!$H$16&lt;'Debt Setup'!$H$13),MAX(0,AG133+AD134-AE134),0)+IF(AND('Debt Setup'!$H$17&lt;&gt;"",'Debt Setup'!$H$17&lt;'Debt Setup'!$H$13),MAX(0,AK133+AH134-AI134),0)+IF(AND('Debt Setup'!$H$18&lt;&gt;"",'Debt Setup'!$H$18&lt;'Debt Setup'!$H$13),MAX(0,AO133+AL134-AM134),0)+IF(AND('Debt Setup'!$H$19&lt;&gt;"",'Debt Setup'!$H$19&lt;'Debt Setup'!$H$13),MAX(0,AS133+AP134-AQ134),0)+IF(AND('Debt Setup'!$H$20&lt;&gt;"",'Debt Setup'!$H$20&lt;'Debt Setup'!$H$13),MAX(0,AW133+AT134-AU134),0)+IF(AND('Debt Setup'!$H$21&lt;&gt;"",'Debt Setup'!$H$21&lt;'Debt Setup'!$H$13),MAX(0,BA133+AX134-AY134),0))))))</x:f>
      </x:c>
      <x:c r="U134" s="54" t="str">
        <x:f>IF('Debt Setup'!$F$3=0,"",MAX(0,U133+R134-S134-T134))</x:f>
      </x:c>
      <x:c r="V134" s="54" t="str">
        <x:f>IF('Debt Setup'!$F$3=0,"",IF(Y133&lt;=0,0,Y133*'Debt Setup'!$D$14/100/12))</x:f>
      </x:c>
      <x:c r="W134" s="54" t="str">
        <x:f>IF('Debt Setup'!$F$3=0,"",IF('Debt Setup'!$H$14="",0,MIN('Debt Setup'!$E$14,MAX(0,Y133+V134))))</x:f>
      </x:c>
      <x:c r="X134" s="54" t="str">
        <x:f>IF('Debt Setup'!$F$3=0,"",IF('Debt Setup'!$H$14="",0,MIN(MAX(0,Y133+V134-W134),MAX(0,'Debt Setup'!$F$5-(G134+K134+O134+S134+W134+AA134+AE134+AI134+AM134+AQ134+AU134+AY134)-(IF(AND('Debt Setup'!$H$10&lt;&gt;"",'Debt Setup'!$H$10&lt;'Debt Setup'!$H$14),MAX(0,I133+F134-G134),0)+IF(AND('Debt Setup'!$H$11&lt;&gt;"",'Debt Setup'!$H$11&lt;'Debt Setup'!$H$14),MAX(0,M133+J134-K134),0)+IF(AND('Debt Setup'!$H$12&lt;&gt;"",'Debt Setup'!$H$12&lt;'Debt Setup'!$H$14),MAX(0,Q133+N134-O134),0)+IF(AND('Debt Setup'!$H$13&lt;&gt;"",'Debt Setup'!$H$13&lt;'Debt Setup'!$H$14),MAX(0,U133+R134-S134),0)+IF(AND('Debt Setup'!$H$14&lt;&gt;"",'Debt Setup'!$H$14&lt;'Debt Setup'!$H$14),MAX(0,Y133+V134-W134),0)+IF(AND('Debt Setup'!$H$15&lt;&gt;"",'Debt Setup'!$H$15&lt;'Debt Setup'!$H$14),MAX(0,AC133+Z134-AA134),0)+IF(AND('Debt Setup'!$H$16&lt;&gt;"",'Debt Setup'!$H$16&lt;'Debt Setup'!$H$14),MAX(0,AG133+AD134-AE134),0)+IF(AND('Debt Setup'!$H$17&lt;&gt;"",'Debt Setup'!$H$17&lt;'Debt Setup'!$H$14),MAX(0,AK133+AH134-AI134),0)+IF(AND('Debt Setup'!$H$18&lt;&gt;"",'Debt Setup'!$H$18&lt;'Debt Setup'!$H$14),MAX(0,AO133+AL134-AM134),0)+IF(AND('Debt Setup'!$H$19&lt;&gt;"",'Debt Setup'!$H$19&lt;'Debt Setup'!$H$14),MAX(0,AS133+AP134-AQ134),0)+IF(AND('Debt Setup'!$H$20&lt;&gt;"",'Debt Setup'!$H$20&lt;'Debt Setup'!$H$14),MAX(0,AW133+AT134-AU134),0)+IF(AND('Debt Setup'!$H$21&lt;&gt;"",'Debt Setup'!$H$21&lt;'Debt Setup'!$H$14),MAX(0,BA133+AX134-AY134),0))))))</x:f>
      </x:c>
      <x:c r="Y134" s="54" t="str">
        <x:f>IF('Debt Setup'!$F$3=0,"",MAX(0,Y133+V134-W134-X134))</x:f>
      </x:c>
      <x:c r="Z134" s="54" t="str">
        <x:f>IF('Debt Setup'!$F$3=0,"",IF(AC133&lt;=0,0,AC133*'Debt Setup'!$D$15/100/12))</x:f>
      </x:c>
      <x:c r="AA134" s="54" t="str">
        <x:f>IF('Debt Setup'!$F$3=0,"",IF('Debt Setup'!$H$15="",0,MIN('Debt Setup'!$E$15,MAX(0,AC133+Z134))))</x:f>
      </x:c>
      <x:c r="AB134" s="54" t="str">
        <x:f>IF('Debt Setup'!$F$3=0,"",IF('Debt Setup'!$H$15="",0,MIN(MAX(0,AC133+Z134-AA134),MAX(0,'Debt Setup'!$F$5-(G134+K134+O134+S134+W134+AA134+AE134+AI134+AM134+AQ134+AU134+AY134)-(IF(AND('Debt Setup'!$H$10&lt;&gt;"",'Debt Setup'!$H$10&lt;'Debt Setup'!$H$15),MAX(0,I133+F134-G134),0)+IF(AND('Debt Setup'!$H$11&lt;&gt;"",'Debt Setup'!$H$11&lt;'Debt Setup'!$H$15),MAX(0,M133+J134-K134),0)+IF(AND('Debt Setup'!$H$12&lt;&gt;"",'Debt Setup'!$H$12&lt;'Debt Setup'!$H$15),MAX(0,Q133+N134-O134),0)+IF(AND('Debt Setup'!$H$13&lt;&gt;"",'Debt Setup'!$H$13&lt;'Debt Setup'!$H$15),MAX(0,U133+R134-S134),0)+IF(AND('Debt Setup'!$H$14&lt;&gt;"",'Debt Setup'!$H$14&lt;'Debt Setup'!$H$15),MAX(0,Y133+V134-W134),0)+IF(AND('Debt Setup'!$H$15&lt;&gt;"",'Debt Setup'!$H$15&lt;'Debt Setup'!$H$15),MAX(0,AC133+Z134-AA134),0)+IF(AND('Debt Setup'!$H$16&lt;&gt;"",'Debt Setup'!$H$16&lt;'Debt Setup'!$H$15),MAX(0,AG133+AD134-AE134),0)+IF(AND('Debt Setup'!$H$17&lt;&gt;"",'Debt Setup'!$H$17&lt;'Debt Setup'!$H$15),MAX(0,AK133+AH134-AI134),0)+IF(AND('Debt Setup'!$H$18&lt;&gt;"",'Debt Setup'!$H$18&lt;'Debt Setup'!$H$15),MAX(0,AO133+AL134-AM134),0)+IF(AND('Debt Setup'!$H$19&lt;&gt;"",'Debt Setup'!$H$19&lt;'Debt Setup'!$H$15),MAX(0,AS133+AP134-AQ134),0)+IF(AND('Debt Setup'!$H$20&lt;&gt;"",'Debt Setup'!$H$20&lt;'Debt Setup'!$H$15),MAX(0,AW133+AT134-AU134),0)+IF(AND('Debt Setup'!$H$21&lt;&gt;"",'Debt Setup'!$H$21&lt;'Debt Setup'!$H$15),MAX(0,BA133+AX134-AY134),0))))))</x:f>
      </x:c>
      <x:c r="AC134" s="54" t="str">
        <x:f>IF('Debt Setup'!$F$3=0,"",MAX(0,AC133+Z134-AA134-AB134))</x:f>
      </x:c>
      <x:c r="AD134" s="54" t="str">
        <x:f>IF('Debt Setup'!$F$3=0,"",IF(AG133&lt;=0,0,AG133*'Debt Setup'!$D$16/100/12))</x:f>
      </x:c>
      <x:c r="AE134" s="54" t="str">
        <x:f>IF('Debt Setup'!$F$3=0,"",IF('Debt Setup'!$H$16="",0,MIN('Debt Setup'!$E$16,MAX(0,AG133+AD134))))</x:f>
      </x:c>
      <x:c r="AF134" s="54" t="str">
        <x:f>IF('Debt Setup'!$F$3=0,"",IF('Debt Setup'!$H$16="",0,MIN(MAX(0,AG133+AD134-AE134),MAX(0,'Debt Setup'!$F$5-(G134+K134+O134+S134+W134+AA134+AE134+AI134+AM134+AQ134+AU134+AY134)-(IF(AND('Debt Setup'!$H$10&lt;&gt;"",'Debt Setup'!$H$10&lt;'Debt Setup'!$H$16),MAX(0,I133+F134-G134),0)+IF(AND('Debt Setup'!$H$11&lt;&gt;"",'Debt Setup'!$H$11&lt;'Debt Setup'!$H$16),MAX(0,M133+J134-K134),0)+IF(AND('Debt Setup'!$H$12&lt;&gt;"",'Debt Setup'!$H$12&lt;'Debt Setup'!$H$16),MAX(0,Q133+N134-O134),0)+IF(AND('Debt Setup'!$H$13&lt;&gt;"",'Debt Setup'!$H$13&lt;'Debt Setup'!$H$16),MAX(0,U133+R134-S134),0)+IF(AND('Debt Setup'!$H$14&lt;&gt;"",'Debt Setup'!$H$14&lt;'Debt Setup'!$H$16),MAX(0,Y133+V134-W134),0)+IF(AND('Debt Setup'!$H$15&lt;&gt;"",'Debt Setup'!$H$15&lt;'Debt Setup'!$H$16),MAX(0,AC133+Z134-AA134),0)+IF(AND('Debt Setup'!$H$16&lt;&gt;"",'Debt Setup'!$H$16&lt;'Debt Setup'!$H$16),MAX(0,AG133+AD134-AE134),0)+IF(AND('Debt Setup'!$H$17&lt;&gt;"",'Debt Setup'!$H$17&lt;'Debt Setup'!$H$16),MAX(0,AK133+AH134-AI134),0)+IF(AND('Debt Setup'!$H$18&lt;&gt;"",'Debt Setup'!$H$18&lt;'Debt Setup'!$H$16),MAX(0,AO133+AL134-AM134),0)+IF(AND('Debt Setup'!$H$19&lt;&gt;"",'Debt Setup'!$H$19&lt;'Debt Setup'!$H$16),MAX(0,AS133+AP134-AQ134),0)+IF(AND('Debt Setup'!$H$20&lt;&gt;"",'Debt Setup'!$H$20&lt;'Debt Setup'!$H$16),MAX(0,AW133+AT134-AU134),0)+IF(AND('Debt Setup'!$H$21&lt;&gt;"",'Debt Setup'!$H$21&lt;'Debt Setup'!$H$16),MAX(0,BA133+AX134-AY134),0))))))</x:f>
      </x:c>
      <x:c r="AG134" s="54" t="str">
        <x:f>IF('Debt Setup'!$F$3=0,"",MAX(0,AG133+AD134-AE134-AF134))</x:f>
      </x:c>
      <x:c r="AH134" s="54" t="str">
        <x:f>IF('Debt Setup'!$F$3=0,"",IF(AK133&lt;=0,0,AK133*'Debt Setup'!$D$17/100/12))</x:f>
      </x:c>
      <x:c r="AI134" s="54" t="str">
        <x:f>IF('Debt Setup'!$F$3=0,"",IF('Debt Setup'!$H$17="",0,MIN('Debt Setup'!$E$17,MAX(0,AK133+AH134))))</x:f>
      </x:c>
      <x:c r="AJ134" s="54" t="str">
        <x:f>IF('Debt Setup'!$F$3=0,"",IF('Debt Setup'!$H$17="",0,MIN(MAX(0,AK133+AH134-AI134),MAX(0,'Debt Setup'!$F$5-(G134+K134+O134+S134+W134+AA134+AE134+AI134+AM134+AQ134+AU134+AY134)-(IF(AND('Debt Setup'!$H$10&lt;&gt;"",'Debt Setup'!$H$10&lt;'Debt Setup'!$H$17),MAX(0,I133+F134-G134),0)+IF(AND('Debt Setup'!$H$11&lt;&gt;"",'Debt Setup'!$H$11&lt;'Debt Setup'!$H$17),MAX(0,M133+J134-K134),0)+IF(AND('Debt Setup'!$H$12&lt;&gt;"",'Debt Setup'!$H$12&lt;'Debt Setup'!$H$17),MAX(0,Q133+N134-O134),0)+IF(AND('Debt Setup'!$H$13&lt;&gt;"",'Debt Setup'!$H$13&lt;'Debt Setup'!$H$17),MAX(0,U133+R134-S134),0)+IF(AND('Debt Setup'!$H$14&lt;&gt;"",'Debt Setup'!$H$14&lt;'Debt Setup'!$H$17),MAX(0,Y133+V134-W134),0)+IF(AND('Debt Setup'!$H$15&lt;&gt;"",'Debt Setup'!$H$15&lt;'Debt Setup'!$H$17),MAX(0,AC133+Z134-AA134),0)+IF(AND('Debt Setup'!$H$16&lt;&gt;"",'Debt Setup'!$H$16&lt;'Debt Setup'!$H$17),MAX(0,AG133+AD134-AE134),0)+IF(AND('Debt Setup'!$H$17&lt;&gt;"",'Debt Setup'!$H$17&lt;'Debt Setup'!$H$17),MAX(0,AK133+AH134-AI134),0)+IF(AND('Debt Setup'!$H$18&lt;&gt;"",'Debt Setup'!$H$18&lt;'Debt Setup'!$H$17),MAX(0,AO133+AL134-AM134),0)+IF(AND('Debt Setup'!$H$19&lt;&gt;"",'Debt Setup'!$H$19&lt;'Debt Setup'!$H$17),MAX(0,AS133+AP134-AQ134),0)+IF(AND('Debt Setup'!$H$20&lt;&gt;"",'Debt Setup'!$H$20&lt;'Debt Setup'!$H$17),MAX(0,AW133+AT134-AU134),0)+IF(AND('Debt Setup'!$H$21&lt;&gt;"",'Debt Setup'!$H$21&lt;'Debt Setup'!$H$17),MAX(0,BA133+AX134-AY134),0))))))</x:f>
      </x:c>
      <x:c r="AK134" s="54" t="str">
        <x:f>IF('Debt Setup'!$F$3=0,"",MAX(0,AK133+AH134-AI134-AJ134))</x:f>
      </x:c>
      <x:c r="AL134" s="54" t="str">
        <x:f>IF('Debt Setup'!$F$3=0,"",IF(AO133&lt;=0,0,AO133*'Debt Setup'!$D$18/100/12))</x:f>
      </x:c>
      <x:c r="AM134" s="54" t="str">
        <x:f>IF('Debt Setup'!$F$3=0,"",IF('Debt Setup'!$H$18="",0,MIN('Debt Setup'!$E$18,MAX(0,AO133+AL134))))</x:f>
      </x:c>
      <x:c r="AN134" s="54" t="str">
        <x:f>IF('Debt Setup'!$F$3=0,"",IF('Debt Setup'!$H$18="",0,MIN(MAX(0,AO133+AL134-AM134),MAX(0,'Debt Setup'!$F$5-(G134+K134+O134+S134+W134+AA134+AE134+AI134+AM134+AQ134+AU134+AY134)-(IF(AND('Debt Setup'!$H$10&lt;&gt;"",'Debt Setup'!$H$10&lt;'Debt Setup'!$H$18),MAX(0,I133+F134-G134),0)+IF(AND('Debt Setup'!$H$11&lt;&gt;"",'Debt Setup'!$H$11&lt;'Debt Setup'!$H$18),MAX(0,M133+J134-K134),0)+IF(AND('Debt Setup'!$H$12&lt;&gt;"",'Debt Setup'!$H$12&lt;'Debt Setup'!$H$18),MAX(0,Q133+N134-O134),0)+IF(AND('Debt Setup'!$H$13&lt;&gt;"",'Debt Setup'!$H$13&lt;'Debt Setup'!$H$18),MAX(0,U133+R134-S134),0)+IF(AND('Debt Setup'!$H$14&lt;&gt;"",'Debt Setup'!$H$14&lt;'Debt Setup'!$H$18),MAX(0,Y133+V134-W134),0)+IF(AND('Debt Setup'!$H$15&lt;&gt;"",'Debt Setup'!$H$15&lt;'Debt Setup'!$H$18),MAX(0,AC133+Z134-AA134),0)+IF(AND('Debt Setup'!$H$16&lt;&gt;"",'Debt Setup'!$H$16&lt;'Debt Setup'!$H$18),MAX(0,AG133+AD134-AE134),0)+IF(AND('Debt Setup'!$H$17&lt;&gt;"",'Debt Setup'!$H$17&lt;'Debt Setup'!$H$18),MAX(0,AK133+AH134-AI134),0)+IF(AND('Debt Setup'!$H$18&lt;&gt;"",'Debt Setup'!$H$18&lt;'Debt Setup'!$H$18),MAX(0,AO133+AL134-AM134),0)+IF(AND('Debt Setup'!$H$19&lt;&gt;"",'Debt Setup'!$H$19&lt;'Debt Setup'!$H$18),MAX(0,AS133+AP134-AQ134),0)+IF(AND('Debt Setup'!$H$20&lt;&gt;"",'Debt Setup'!$H$20&lt;'Debt Setup'!$H$18),MAX(0,AW133+AT134-AU134),0)+IF(AND('Debt Setup'!$H$21&lt;&gt;"",'Debt Setup'!$H$21&lt;'Debt Setup'!$H$18),MAX(0,BA133+AX134-AY134),0))))))</x:f>
      </x:c>
      <x:c r="AO134" s="54" t="str">
        <x:f>IF('Debt Setup'!$F$3=0,"",MAX(0,AO133+AL134-AM134-AN134))</x:f>
      </x:c>
      <x:c r="AP134" s="54" t="str">
        <x:f>IF('Debt Setup'!$F$3=0,"",IF(AS133&lt;=0,0,AS133*'Debt Setup'!$D$19/100/12))</x:f>
      </x:c>
      <x:c r="AQ134" s="54" t="str">
        <x:f>IF('Debt Setup'!$F$3=0,"",IF('Debt Setup'!$H$19="",0,MIN('Debt Setup'!$E$19,MAX(0,AS133+AP134))))</x:f>
      </x:c>
      <x:c r="AR134" s="54" t="str">
        <x:f>IF('Debt Setup'!$F$3=0,"",IF('Debt Setup'!$H$19="",0,MIN(MAX(0,AS133+AP134-AQ134),MAX(0,'Debt Setup'!$F$5-(G134+K134+O134+S134+W134+AA134+AE134+AI134+AM134+AQ134+AU134+AY134)-(IF(AND('Debt Setup'!$H$10&lt;&gt;"",'Debt Setup'!$H$10&lt;'Debt Setup'!$H$19),MAX(0,I133+F134-G134),0)+IF(AND('Debt Setup'!$H$11&lt;&gt;"",'Debt Setup'!$H$11&lt;'Debt Setup'!$H$19),MAX(0,M133+J134-K134),0)+IF(AND('Debt Setup'!$H$12&lt;&gt;"",'Debt Setup'!$H$12&lt;'Debt Setup'!$H$19),MAX(0,Q133+N134-O134),0)+IF(AND('Debt Setup'!$H$13&lt;&gt;"",'Debt Setup'!$H$13&lt;'Debt Setup'!$H$19),MAX(0,U133+R134-S134),0)+IF(AND('Debt Setup'!$H$14&lt;&gt;"",'Debt Setup'!$H$14&lt;'Debt Setup'!$H$19),MAX(0,Y133+V134-W134),0)+IF(AND('Debt Setup'!$H$15&lt;&gt;"",'Debt Setup'!$H$15&lt;'Debt Setup'!$H$19),MAX(0,AC133+Z134-AA134),0)+IF(AND('Debt Setup'!$H$16&lt;&gt;"",'Debt Setup'!$H$16&lt;'Debt Setup'!$H$19),MAX(0,AG133+AD134-AE134),0)+IF(AND('Debt Setup'!$H$17&lt;&gt;"",'Debt Setup'!$H$17&lt;'Debt Setup'!$H$19),MAX(0,AK133+AH134-AI134),0)+IF(AND('Debt Setup'!$H$18&lt;&gt;"",'Debt Setup'!$H$18&lt;'Debt Setup'!$H$19),MAX(0,AO133+AL134-AM134),0)+IF(AND('Debt Setup'!$H$19&lt;&gt;"",'Debt Setup'!$H$19&lt;'Debt Setup'!$H$19),MAX(0,AS133+AP134-AQ134),0)+IF(AND('Debt Setup'!$H$20&lt;&gt;"",'Debt Setup'!$H$20&lt;'Debt Setup'!$H$19),MAX(0,AW133+AT134-AU134),0)+IF(AND('Debt Setup'!$H$21&lt;&gt;"",'Debt Setup'!$H$21&lt;'Debt Setup'!$H$19),MAX(0,BA133+AX134-AY134),0))))))</x:f>
      </x:c>
      <x:c r="AS134" s="54" t="str">
        <x:f>IF('Debt Setup'!$F$3=0,"",MAX(0,AS133+AP134-AQ134-AR134))</x:f>
      </x:c>
      <x:c r="AT134" s="54" t="str">
        <x:f>IF('Debt Setup'!$F$3=0,"",IF(AW133&lt;=0,0,AW133*'Debt Setup'!$D$20/100/12))</x:f>
      </x:c>
      <x:c r="AU134" s="54" t="str">
        <x:f>IF('Debt Setup'!$F$3=0,"",IF('Debt Setup'!$H$20="",0,MIN('Debt Setup'!$E$20,MAX(0,AW133+AT134))))</x:f>
      </x:c>
      <x:c r="AV134" s="54" t="str">
        <x:f>IF('Debt Setup'!$F$3=0,"",IF('Debt Setup'!$H$20="",0,MIN(MAX(0,AW133+AT134-AU134),MAX(0,'Debt Setup'!$F$5-(G134+K134+O134+S134+W134+AA134+AE134+AI134+AM134+AQ134+AU134+AY134)-(IF(AND('Debt Setup'!$H$10&lt;&gt;"",'Debt Setup'!$H$10&lt;'Debt Setup'!$H$20),MAX(0,I133+F134-G134),0)+IF(AND('Debt Setup'!$H$11&lt;&gt;"",'Debt Setup'!$H$11&lt;'Debt Setup'!$H$20),MAX(0,M133+J134-K134),0)+IF(AND('Debt Setup'!$H$12&lt;&gt;"",'Debt Setup'!$H$12&lt;'Debt Setup'!$H$20),MAX(0,Q133+N134-O134),0)+IF(AND('Debt Setup'!$H$13&lt;&gt;"",'Debt Setup'!$H$13&lt;'Debt Setup'!$H$20),MAX(0,U133+R134-S134),0)+IF(AND('Debt Setup'!$H$14&lt;&gt;"",'Debt Setup'!$H$14&lt;'Debt Setup'!$H$20),MAX(0,Y133+V134-W134),0)+IF(AND('Debt Setup'!$H$15&lt;&gt;"",'Debt Setup'!$H$15&lt;'Debt Setup'!$H$20),MAX(0,AC133+Z134-AA134),0)+IF(AND('Debt Setup'!$H$16&lt;&gt;"",'Debt Setup'!$H$16&lt;'Debt Setup'!$H$20),MAX(0,AG133+AD134-AE134),0)+IF(AND('Debt Setup'!$H$17&lt;&gt;"",'Debt Setup'!$H$17&lt;'Debt Setup'!$H$20),MAX(0,AK133+AH134-AI134),0)+IF(AND('Debt Setup'!$H$18&lt;&gt;"",'Debt Setup'!$H$18&lt;'Debt Setup'!$H$20),MAX(0,AO133+AL134-AM134),0)+IF(AND('Debt Setup'!$H$19&lt;&gt;"",'Debt Setup'!$H$19&lt;'Debt Setup'!$H$20),MAX(0,AS133+AP134-AQ134),0)+IF(AND('Debt Setup'!$H$20&lt;&gt;"",'Debt Setup'!$H$20&lt;'Debt Setup'!$H$20),MAX(0,AW133+AT134-AU134),0)+IF(AND('Debt Setup'!$H$21&lt;&gt;"",'Debt Setup'!$H$21&lt;'Debt Setup'!$H$20),MAX(0,BA133+AX134-AY134),0))))))</x:f>
      </x:c>
      <x:c r="AW134" s="54" t="str">
        <x:f>IF('Debt Setup'!$F$3=0,"",MAX(0,AW133+AT134-AU134-AV134))</x:f>
      </x:c>
      <x:c r="AX134" s="54" t="str">
        <x:f>IF('Debt Setup'!$F$3=0,"",IF(BA133&lt;=0,0,BA133*'Debt Setup'!$D$21/100/12))</x:f>
      </x:c>
      <x:c r="AY134" s="54" t="str">
        <x:f>IF('Debt Setup'!$F$3=0,"",IF('Debt Setup'!$H$21="",0,MIN('Debt Setup'!$E$21,MAX(0,BA133+AX134))))</x:f>
      </x:c>
      <x:c r="AZ134" s="54" t="str">
        <x:f>IF('Debt Setup'!$F$3=0,"",IF('Debt Setup'!$H$21="",0,MIN(MAX(0,BA133+AX134-AY134),MAX(0,'Debt Setup'!$F$5-(G134+K134+O134+S134+W134+AA134+AE134+AI134+AM134+AQ134+AU134+AY134)-(IF(AND('Debt Setup'!$H$10&lt;&gt;"",'Debt Setup'!$H$10&lt;'Debt Setup'!$H$21),MAX(0,I133+F134-G134),0)+IF(AND('Debt Setup'!$H$11&lt;&gt;"",'Debt Setup'!$H$11&lt;'Debt Setup'!$H$21),MAX(0,M133+J134-K134),0)+IF(AND('Debt Setup'!$H$12&lt;&gt;"",'Debt Setup'!$H$12&lt;'Debt Setup'!$H$21),MAX(0,Q133+N134-O134),0)+IF(AND('Debt Setup'!$H$13&lt;&gt;"",'Debt Setup'!$H$13&lt;'Debt Setup'!$H$21),MAX(0,U133+R134-S134),0)+IF(AND('Debt Setup'!$H$14&lt;&gt;"",'Debt Setup'!$H$14&lt;'Debt Setup'!$H$21),MAX(0,Y133+V134-W134),0)+IF(AND('Debt Setup'!$H$15&lt;&gt;"",'Debt Setup'!$H$15&lt;'Debt Setup'!$H$21),MAX(0,AC133+Z134-AA134),0)+IF(AND('Debt Setup'!$H$16&lt;&gt;"",'Debt Setup'!$H$16&lt;'Debt Setup'!$H$21),MAX(0,AG133+AD134-AE134),0)+IF(AND('Debt Setup'!$H$17&lt;&gt;"",'Debt Setup'!$H$17&lt;'Debt Setup'!$H$21),MAX(0,AK133+AH134-AI134),0)+IF(AND('Debt Setup'!$H$18&lt;&gt;"",'Debt Setup'!$H$18&lt;'Debt Setup'!$H$21),MAX(0,AO133+AL134-AM134),0)+IF(AND('Debt Setup'!$H$19&lt;&gt;"",'Debt Setup'!$H$19&lt;'Debt Setup'!$H$21),MAX(0,AS133+AP134-AQ134),0)+IF(AND('Debt Setup'!$H$20&lt;&gt;"",'Debt Setup'!$H$20&lt;'Debt Setup'!$H$21),MAX(0,AW133+AT134-AU134),0)+IF(AND('Debt Setup'!$H$21&lt;&gt;"",'Debt Setup'!$H$21&lt;'Debt Setup'!$H$21),MAX(0,BA133+AX134-AY134),0))))))</x:f>
      </x:c>
      <x:c r="BA134" s="54" t="str">
        <x:f>IF('Debt Setup'!$F$3=0,"",MAX(0,BA133+AX134-AY134-AZ134))</x:f>
      </x:c>
    </x:row>
    <x:row r="135">
      <x:c r="A135" t="n">
        <x:v>130</x:v>
      </x:c>
      <x:c r="B135" s="86" t="str">
        <x:f>IF('Debt Setup'!$F$3=0,"",DATE(YEAR('Debt Setup'!$B$6),MONTH('Debt Setup'!$B$6)+A135-1,1))</x:f>
      </x:c>
      <x:c r="C135" s="54" t="str">
        <x:f>IF('Debt Setup'!$F$3=0,"",I135+M135+Q135+U135+Y135+AC135+AG135+AK135+AO135+AS135+AW135+BA135)</x:f>
      </x:c>
      <x:c r="D135" s="54" t="str">
        <x:f>IF('Debt Setup'!$F$3=0,"",G135+H135+K135+L135+O135+P135+S135+T135+W135+X135+AA135+AB135+AE135+AF135+AI135+AJ135+AM135+AN135+AQ135+AR135+AU135+AV135+AY135+AZ135)</x:f>
      </x:c>
      <x:c r="E135" s="54" t="str">
        <x:f>IF('Debt Setup'!$F$3=0,"",F135+J135+N135+R135+V135+Z135+AD135+AH135+AL135+AP135+AT135+AX135)</x:f>
      </x:c>
      <x:c r="F135" s="54" t="str">
        <x:f>IF('Debt Setup'!$F$3=0,"",IF(I134&lt;=0,0,I134*'Debt Setup'!$D$10/100/12))</x:f>
      </x:c>
      <x:c r="G135" s="54" t="str">
        <x:f>IF('Debt Setup'!$F$3=0,"",IF('Debt Setup'!$H$10="",0,MIN('Debt Setup'!$E$10,MAX(0,I134+F135))))</x:f>
      </x:c>
      <x:c r="H135" s="54" t="str">
        <x:f>IF('Debt Setup'!$F$3=0,"",IF('Debt Setup'!$H$10="",0,MIN(MAX(0,I134+F135-G135),MAX(0,'Debt Setup'!$F$5-(G135+K135+O135+S135+W135+AA135+AE135+AI135+AM135+AQ135+AU135+AY135)-(IF(AND('Debt Setup'!$H$10&lt;&gt;"",'Debt Setup'!$H$10&lt;'Debt Setup'!$H$10),MAX(0,I134+F135-G135),0)+IF(AND('Debt Setup'!$H$11&lt;&gt;"",'Debt Setup'!$H$11&lt;'Debt Setup'!$H$10),MAX(0,M134+J135-K135),0)+IF(AND('Debt Setup'!$H$12&lt;&gt;"",'Debt Setup'!$H$12&lt;'Debt Setup'!$H$10),MAX(0,Q134+N135-O135),0)+IF(AND('Debt Setup'!$H$13&lt;&gt;"",'Debt Setup'!$H$13&lt;'Debt Setup'!$H$10),MAX(0,U134+R135-S135),0)+IF(AND('Debt Setup'!$H$14&lt;&gt;"",'Debt Setup'!$H$14&lt;'Debt Setup'!$H$10),MAX(0,Y134+V135-W135),0)+IF(AND('Debt Setup'!$H$15&lt;&gt;"",'Debt Setup'!$H$15&lt;'Debt Setup'!$H$10),MAX(0,AC134+Z135-AA135),0)+IF(AND('Debt Setup'!$H$16&lt;&gt;"",'Debt Setup'!$H$16&lt;'Debt Setup'!$H$10),MAX(0,AG134+AD135-AE135),0)+IF(AND('Debt Setup'!$H$17&lt;&gt;"",'Debt Setup'!$H$17&lt;'Debt Setup'!$H$10),MAX(0,AK134+AH135-AI135),0)+IF(AND('Debt Setup'!$H$18&lt;&gt;"",'Debt Setup'!$H$18&lt;'Debt Setup'!$H$10),MAX(0,AO134+AL135-AM135),0)+IF(AND('Debt Setup'!$H$19&lt;&gt;"",'Debt Setup'!$H$19&lt;'Debt Setup'!$H$10),MAX(0,AS134+AP135-AQ135),0)+IF(AND('Debt Setup'!$H$20&lt;&gt;"",'Debt Setup'!$H$20&lt;'Debt Setup'!$H$10),MAX(0,AW134+AT135-AU135),0)+IF(AND('Debt Setup'!$H$21&lt;&gt;"",'Debt Setup'!$H$21&lt;'Debt Setup'!$H$10),MAX(0,BA134+AX135-AY135),0))))))</x:f>
      </x:c>
      <x:c r="I135" s="54" t="str">
        <x:f>IF('Debt Setup'!$F$3=0,"",MAX(0,I134+F135-G135-H135))</x:f>
      </x:c>
      <x:c r="J135" s="54" t="str">
        <x:f>IF('Debt Setup'!$F$3=0,"",IF(M134&lt;=0,0,M134*'Debt Setup'!$D$11/100/12))</x:f>
      </x:c>
      <x:c r="K135" s="54" t="str">
        <x:f>IF('Debt Setup'!$F$3=0,"",IF('Debt Setup'!$H$11="",0,MIN('Debt Setup'!$E$11,MAX(0,M134+J135))))</x:f>
      </x:c>
      <x:c r="L135" s="54" t="str">
        <x:f>IF('Debt Setup'!$F$3=0,"",IF('Debt Setup'!$H$11="",0,MIN(MAX(0,M134+J135-K135),MAX(0,'Debt Setup'!$F$5-(G135+K135+O135+S135+W135+AA135+AE135+AI135+AM135+AQ135+AU135+AY135)-(IF(AND('Debt Setup'!$H$10&lt;&gt;"",'Debt Setup'!$H$10&lt;'Debt Setup'!$H$11),MAX(0,I134+F135-G135),0)+IF(AND('Debt Setup'!$H$11&lt;&gt;"",'Debt Setup'!$H$11&lt;'Debt Setup'!$H$11),MAX(0,M134+J135-K135),0)+IF(AND('Debt Setup'!$H$12&lt;&gt;"",'Debt Setup'!$H$12&lt;'Debt Setup'!$H$11),MAX(0,Q134+N135-O135),0)+IF(AND('Debt Setup'!$H$13&lt;&gt;"",'Debt Setup'!$H$13&lt;'Debt Setup'!$H$11),MAX(0,U134+R135-S135),0)+IF(AND('Debt Setup'!$H$14&lt;&gt;"",'Debt Setup'!$H$14&lt;'Debt Setup'!$H$11),MAX(0,Y134+V135-W135),0)+IF(AND('Debt Setup'!$H$15&lt;&gt;"",'Debt Setup'!$H$15&lt;'Debt Setup'!$H$11),MAX(0,AC134+Z135-AA135),0)+IF(AND('Debt Setup'!$H$16&lt;&gt;"",'Debt Setup'!$H$16&lt;'Debt Setup'!$H$11),MAX(0,AG134+AD135-AE135),0)+IF(AND('Debt Setup'!$H$17&lt;&gt;"",'Debt Setup'!$H$17&lt;'Debt Setup'!$H$11),MAX(0,AK134+AH135-AI135),0)+IF(AND('Debt Setup'!$H$18&lt;&gt;"",'Debt Setup'!$H$18&lt;'Debt Setup'!$H$11),MAX(0,AO134+AL135-AM135),0)+IF(AND('Debt Setup'!$H$19&lt;&gt;"",'Debt Setup'!$H$19&lt;'Debt Setup'!$H$11),MAX(0,AS134+AP135-AQ135),0)+IF(AND('Debt Setup'!$H$20&lt;&gt;"",'Debt Setup'!$H$20&lt;'Debt Setup'!$H$11),MAX(0,AW134+AT135-AU135),0)+IF(AND('Debt Setup'!$H$21&lt;&gt;"",'Debt Setup'!$H$21&lt;'Debt Setup'!$H$11),MAX(0,BA134+AX135-AY135),0))))))</x:f>
      </x:c>
      <x:c r="M135" s="54" t="str">
        <x:f>IF('Debt Setup'!$F$3=0,"",MAX(0,M134+J135-K135-L135))</x:f>
      </x:c>
      <x:c r="N135" s="54" t="str">
        <x:f>IF('Debt Setup'!$F$3=0,"",IF(Q134&lt;=0,0,Q134*'Debt Setup'!$D$12/100/12))</x:f>
      </x:c>
      <x:c r="O135" s="54" t="str">
        <x:f>IF('Debt Setup'!$F$3=0,"",IF('Debt Setup'!$H$12="",0,MIN('Debt Setup'!$E$12,MAX(0,Q134+N135))))</x:f>
      </x:c>
      <x:c r="P135" s="54" t="str">
        <x:f>IF('Debt Setup'!$F$3=0,"",IF('Debt Setup'!$H$12="",0,MIN(MAX(0,Q134+N135-O135),MAX(0,'Debt Setup'!$F$5-(G135+K135+O135+S135+W135+AA135+AE135+AI135+AM135+AQ135+AU135+AY135)-(IF(AND('Debt Setup'!$H$10&lt;&gt;"",'Debt Setup'!$H$10&lt;'Debt Setup'!$H$12),MAX(0,I134+F135-G135),0)+IF(AND('Debt Setup'!$H$11&lt;&gt;"",'Debt Setup'!$H$11&lt;'Debt Setup'!$H$12),MAX(0,M134+J135-K135),0)+IF(AND('Debt Setup'!$H$12&lt;&gt;"",'Debt Setup'!$H$12&lt;'Debt Setup'!$H$12),MAX(0,Q134+N135-O135),0)+IF(AND('Debt Setup'!$H$13&lt;&gt;"",'Debt Setup'!$H$13&lt;'Debt Setup'!$H$12),MAX(0,U134+R135-S135),0)+IF(AND('Debt Setup'!$H$14&lt;&gt;"",'Debt Setup'!$H$14&lt;'Debt Setup'!$H$12),MAX(0,Y134+V135-W135),0)+IF(AND('Debt Setup'!$H$15&lt;&gt;"",'Debt Setup'!$H$15&lt;'Debt Setup'!$H$12),MAX(0,AC134+Z135-AA135),0)+IF(AND('Debt Setup'!$H$16&lt;&gt;"",'Debt Setup'!$H$16&lt;'Debt Setup'!$H$12),MAX(0,AG134+AD135-AE135),0)+IF(AND('Debt Setup'!$H$17&lt;&gt;"",'Debt Setup'!$H$17&lt;'Debt Setup'!$H$12),MAX(0,AK134+AH135-AI135),0)+IF(AND('Debt Setup'!$H$18&lt;&gt;"",'Debt Setup'!$H$18&lt;'Debt Setup'!$H$12),MAX(0,AO134+AL135-AM135),0)+IF(AND('Debt Setup'!$H$19&lt;&gt;"",'Debt Setup'!$H$19&lt;'Debt Setup'!$H$12),MAX(0,AS134+AP135-AQ135),0)+IF(AND('Debt Setup'!$H$20&lt;&gt;"",'Debt Setup'!$H$20&lt;'Debt Setup'!$H$12),MAX(0,AW134+AT135-AU135),0)+IF(AND('Debt Setup'!$H$21&lt;&gt;"",'Debt Setup'!$H$21&lt;'Debt Setup'!$H$12),MAX(0,BA134+AX135-AY135),0))))))</x:f>
      </x:c>
      <x:c r="Q135" s="54" t="str">
        <x:f>IF('Debt Setup'!$F$3=0,"",MAX(0,Q134+N135-O135-P135))</x:f>
      </x:c>
      <x:c r="R135" s="54" t="str">
        <x:f>IF('Debt Setup'!$F$3=0,"",IF(U134&lt;=0,0,U134*'Debt Setup'!$D$13/100/12))</x:f>
      </x:c>
      <x:c r="S135" s="54" t="str">
        <x:f>IF('Debt Setup'!$F$3=0,"",IF('Debt Setup'!$H$13="",0,MIN('Debt Setup'!$E$13,MAX(0,U134+R135))))</x:f>
      </x:c>
      <x:c r="T135" s="54" t="str">
        <x:f>IF('Debt Setup'!$F$3=0,"",IF('Debt Setup'!$H$13="",0,MIN(MAX(0,U134+R135-S135),MAX(0,'Debt Setup'!$F$5-(G135+K135+O135+S135+W135+AA135+AE135+AI135+AM135+AQ135+AU135+AY135)-(IF(AND('Debt Setup'!$H$10&lt;&gt;"",'Debt Setup'!$H$10&lt;'Debt Setup'!$H$13),MAX(0,I134+F135-G135),0)+IF(AND('Debt Setup'!$H$11&lt;&gt;"",'Debt Setup'!$H$11&lt;'Debt Setup'!$H$13),MAX(0,M134+J135-K135),0)+IF(AND('Debt Setup'!$H$12&lt;&gt;"",'Debt Setup'!$H$12&lt;'Debt Setup'!$H$13),MAX(0,Q134+N135-O135),0)+IF(AND('Debt Setup'!$H$13&lt;&gt;"",'Debt Setup'!$H$13&lt;'Debt Setup'!$H$13),MAX(0,U134+R135-S135),0)+IF(AND('Debt Setup'!$H$14&lt;&gt;"",'Debt Setup'!$H$14&lt;'Debt Setup'!$H$13),MAX(0,Y134+V135-W135),0)+IF(AND('Debt Setup'!$H$15&lt;&gt;"",'Debt Setup'!$H$15&lt;'Debt Setup'!$H$13),MAX(0,AC134+Z135-AA135),0)+IF(AND('Debt Setup'!$H$16&lt;&gt;"",'Debt Setup'!$H$16&lt;'Debt Setup'!$H$13),MAX(0,AG134+AD135-AE135),0)+IF(AND('Debt Setup'!$H$17&lt;&gt;"",'Debt Setup'!$H$17&lt;'Debt Setup'!$H$13),MAX(0,AK134+AH135-AI135),0)+IF(AND('Debt Setup'!$H$18&lt;&gt;"",'Debt Setup'!$H$18&lt;'Debt Setup'!$H$13),MAX(0,AO134+AL135-AM135),0)+IF(AND('Debt Setup'!$H$19&lt;&gt;"",'Debt Setup'!$H$19&lt;'Debt Setup'!$H$13),MAX(0,AS134+AP135-AQ135),0)+IF(AND('Debt Setup'!$H$20&lt;&gt;"",'Debt Setup'!$H$20&lt;'Debt Setup'!$H$13),MAX(0,AW134+AT135-AU135),0)+IF(AND('Debt Setup'!$H$21&lt;&gt;"",'Debt Setup'!$H$21&lt;'Debt Setup'!$H$13),MAX(0,BA134+AX135-AY135),0))))))</x:f>
      </x:c>
      <x:c r="U135" s="54" t="str">
        <x:f>IF('Debt Setup'!$F$3=0,"",MAX(0,U134+R135-S135-T135))</x:f>
      </x:c>
      <x:c r="V135" s="54" t="str">
        <x:f>IF('Debt Setup'!$F$3=0,"",IF(Y134&lt;=0,0,Y134*'Debt Setup'!$D$14/100/12))</x:f>
      </x:c>
      <x:c r="W135" s="54" t="str">
        <x:f>IF('Debt Setup'!$F$3=0,"",IF('Debt Setup'!$H$14="",0,MIN('Debt Setup'!$E$14,MAX(0,Y134+V135))))</x:f>
      </x:c>
      <x:c r="X135" s="54" t="str">
        <x:f>IF('Debt Setup'!$F$3=0,"",IF('Debt Setup'!$H$14="",0,MIN(MAX(0,Y134+V135-W135),MAX(0,'Debt Setup'!$F$5-(G135+K135+O135+S135+W135+AA135+AE135+AI135+AM135+AQ135+AU135+AY135)-(IF(AND('Debt Setup'!$H$10&lt;&gt;"",'Debt Setup'!$H$10&lt;'Debt Setup'!$H$14),MAX(0,I134+F135-G135),0)+IF(AND('Debt Setup'!$H$11&lt;&gt;"",'Debt Setup'!$H$11&lt;'Debt Setup'!$H$14),MAX(0,M134+J135-K135),0)+IF(AND('Debt Setup'!$H$12&lt;&gt;"",'Debt Setup'!$H$12&lt;'Debt Setup'!$H$14),MAX(0,Q134+N135-O135),0)+IF(AND('Debt Setup'!$H$13&lt;&gt;"",'Debt Setup'!$H$13&lt;'Debt Setup'!$H$14),MAX(0,U134+R135-S135),0)+IF(AND('Debt Setup'!$H$14&lt;&gt;"",'Debt Setup'!$H$14&lt;'Debt Setup'!$H$14),MAX(0,Y134+V135-W135),0)+IF(AND('Debt Setup'!$H$15&lt;&gt;"",'Debt Setup'!$H$15&lt;'Debt Setup'!$H$14),MAX(0,AC134+Z135-AA135),0)+IF(AND('Debt Setup'!$H$16&lt;&gt;"",'Debt Setup'!$H$16&lt;'Debt Setup'!$H$14),MAX(0,AG134+AD135-AE135),0)+IF(AND('Debt Setup'!$H$17&lt;&gt;"",'Debt Setup'!$H$17&lt;'Debt Setup'!$H$14),MAX(0,AK134+AH135-AI135),0)+IF(AND('Debt Setup'!$H$18&lt;&gt;"",'Debt Setup'!$H$18&lt;'Debt Setup'!$H$14),MAX(0,AO134+AL135-AM135),0)+IF(AND('Debt Setup'!$H$19&lt;&gt;"",'Debt Setup'!$H$19&lt;'Debt Setup'!$H$14),MAX(0,AS134+AP135-AQ135),0)+IF(AND('Debt Setup'!$H$20&lt;&gt;"",'Debt Setup'!$H$20&lt;'Debt Setup'!$H$14),MAX(0,AW134+AT135-AU135),0)+IF(AND('Debt Setup'!$H$21&lt;&gt;"",'Debt Setup'!$H$21&lt;'Debt Setup'!$H$14),MAX(0,BA134+AX135-AY135),0))))))</x:f>
      </x:c>
      <x:c r="Y135" s="54" t="str">
        <x:f>IF('Debt Setup'!$F$3=0,"",MAX(0,Y134+V135-W135-X135))</x:f>
      </x:c>
      <x:c r="Z135" s="54" t="str">
        <x:f>IF('Debt Setup'!$F$3=0,"",IF(AC134&lt;=0,0,AC134*'Debt Setup'!$D$15/100/12))</x:f>
      </x:c>
      <x:c r="AA135" s="54" t="str">
        <x:f>IF('Debt Setup'!$F$3=0,"",IF('Debt Setup'!$H$15="",0,MIN('Debt Setup'!$E$15,MAX(0,AC134+Z135))))</x:f>
      </x:c>
      <x:c r="AB135" s="54" t="str">
        <x:f>IF('Debt Setup'!$F$3=0,"",IF('Debt Setup'!$H$15="",0,MIN(MAX(0,AC134+Z135-AA135),MAX(0,'Debt Setup'!$F$5-(G135+K135+O135+S135+W135+AA135+AE135+AI135+AM135+AQ135+AU135+AY135)-(IF(AND('Debt Setup'!$H$10&lt;&gt;"",'Debt Setup'!$H$10&lt;'Debt Setup'!$H$15),MAX(0,I134+F135-G135),0)+IF(AND('Debt Setup'!$H$11&lt;&gt;"",'Debt Setup'!$H$11&lt;'Debt Setup'!$H$15),MAX(0,M134+J135-K135),0)+IF(AND('Debt Setup'!$H$12&lt;&gt;"",'Debt Setup'!$H$12&lt;'Debt Setup'!$H$15),MAX(0,Q134+N135-O135),0)+IF(AND('Debt Setup'!$H$13&lt;&gt;"",'Debt Setup'!$H$13&lt;'Debt Setup'!$H$15),MAX(0,U134+R135-S135),0)+IF(AND('Debt Setup'!$H$14&lt;&gt;"",'Debt Setup'!$H$14&lt;'Debt Setup'!$H$15),MAX(0,Y134+V135-W135),0)+IF(AND('Debt Setup'!$H$15&lt;&gt;"",'Debt Setup'!$H$15&lt;'Debt Setup'!$H$15),MAX(0,AC134+Z135-AA135),0)+IF(AND('Debt Setup'!$H$16&lt;&gt;"",'Debt Setup'!$H$16&lt;'Debt Setup'!$H$15),MAX(0,AG134+AD135-AE135),0)+IF(AND('Debt Setup'!$H$17&lt;&gt;"",'Debt Setup'!$H$17&lt;'Debt Setup'!$H$15),MAX(0,AK134+AH135-AI135),0)+IF(AND('Debt Setup'!$H$18&lt;&gt;"",'Debt Setup'!$H$18&lt;'Debt Setup'!$H$15),MAX(0,AO134+AL135-AM135),0)+IF(AND('Debt Setup'!$H$19&lt;&gt;"",'Debt Setup'!$H$19&lt;'Debt Setup'!$H$15),MAX(0,AS134+AP135-AQ135),0)+IF(AND('Debt Setup'!$H$20&lt;&gt;"",'Debt Setup'!$H$20&lt;'Debt Setup'!$H$15),MAX(0,AW134+AT135-AU135),0)+IF(AND('Debt Setup'!$H$21&lt;&gt;"",'Debt Setup'!$H$21&lt;'Debt Setup'!$H$15),MAX(0,BA134+AX135-AY135),0))))))</x:f>
      </x:c>
      <x:c r="AC135" s="54" t="str">
        <x:f>IF('Debt Setup'!$F$3=0,"",MAX(0,AC134+Z135-AA135-AB135))</x:f>
      </x:c>
      <x:c r="AD135" s="54" t="str">
        <x:f>IF('Debt Setup'!$F$3=0,"",IF(AG134&lt;=0,0,AG134*'Debt Setup'!$D$16/100/12))</x:f>
      </x:c>
      <x:c r="AE135" s="54" t="str">
        <x:f>IF('Debt Setup'!$F$3=0,"",IF('Debt Setup'!$H$16="",0,MIN('Debt Setup'!$E$16,MAX(0,AG134+AD135))))</x:f>
      </x:c>
      <x:c r="AF135" s="54" t="str">
        <x:f>IF('Debt Setup'!$F$3=0,"",IF('Debt Setup'!$H$16="",0,MIN(MAX(0,AG134+AD135-AE135),MAX(0,'Debt Setup'!$F$5-(G135+K135+O135+S135+W135+AA135+AE135+AI135+AM135+AQ135+AU135+AY135)-(IF(AND('Debt Setup'!$H$10&lt;&gt;"",'Debt Setup'!$H$10&lt;'Debt Setup'!$H$16),MAX(0,I134+F135-G135),0)+IF(AND('Debt Setup'!$H$11&lt;&gt;"",'Debt Setup'!$H$11&lt;'Debt Setup'!$H$16),MAX(0,M134+J135-K135),0)+IF(AND('Debt Setup'!$H$12&lt;&gt;"",'Debt Setup'!$H$12&lt;'Debt Setup'!$H$16),MAX(0,Q134+N135-O135),0)+IF(AND('Debt Setup'!$H$13&lt;&gt;"",'Debt Setup'!$H$13&lt;'Debt Setup'!$H$16),MAX(0,U134+R135-S135),0)+IF(AND('Debt Setup'!$H$14&lt;&gt;"",'Debt Setup'!$H$14&lt;'Debt Setup'!$H$16),MAX(0,Y134+V135-W135),0)+IF(AND('Debt Setup'!$H$15&lt;&gt;"",'Debt Setup'!$H$15&lt;'Debt Setup'!$H$16),MAX(0,AC134+Z135-AA135),0)+IF(AND('Debt Setup'!$H$16&lt;&gt;"",'Debt Setup'!$H$16&lt;'Debt Setup'!$H$16),MAX(0,AG134+AD135-AE135),0)+IF(AND('Debt Setup'!$H$17&lt;&gt;"",'Debt Setup'!$H$17&lt;'Debt Setup'!$H$16),MAX(0,AK134+AH135-AI135),0)+IF(AND('Debt Setup'!$H$18&lt;&gt;"",'Debt Setup'!$H$18&lt;'Debt Setup'!$H$16),MAX(0,AO134+AL135-AM135),0)+IF(AND('Debt Setup'!$H$19&lt;&gt;"",'Debt Setup'!$H$19&lt;'Debt Setup'!$H$16),MAX(0,AS134+AP135-AQ135),0)+IF(AND('Debt Setup'!$H$20&lt;&gt;"",'Debt Setup'!$H$20&lt;'Debt Setup'!$H$16),MAX(0,AW134+AT135-AU135),0)+IF(AND('Debt Setup'!$H$21&lt;&gt;"",'Debt Setup'!$H$21&lt;'Debt Setup'!$H$16),MAX(0,BA134+AX135-AY135),0))))))</x:f>
      </x:c>
      <x:c r="AG135" s="54" t="str">
        <x:f>IF('Debt Setup'!$F$3=0,"",MAX(0,AG134+AD135-AE135-AF135))</x:f>
      </x:c>
      <x:c r="AH135" s="54" t="str">
        <x:f>IF('Debt Setup'!$F$3=0,"",IF(AK134&lt;=0,0,AK134*'Debt Setup'!$D$17/100/12))</x:f>
      </x:c>
      <x:c r="AI135" s="54" t="str">
        <x:f>IF('Debt Setup'!$F$3=0,"",IF('Debt Setup'!$H$17="",0,MIN('Debt Setup'!$E$17,MAX(0,AK134+AH135))))</x:f>
      </x:c>
      <x:c r="AJ135" s="54" t="str">
        <x:f>IF('Debt Setup'!$F$3=0,"",IF('Debt Setup'!$H$17="",0,MIN(MAX(0,AK134+AH135-AI135),MAX(0,'Debt Setup'!$F$5-(G135+K135+O135+S135+W135+AA135+AE135+AI135+AM135+AQ135+AU135+AY135)-(IF(AND('Debt Setup'!$H$10&lt;&gt;"",'Debt Setup'!$H$10&lt;'Debt Setup'!$H$17),MAX(0,I134+F135-G135),0)+IF(AND('Debt Setup'!$H$11&lt;&gt;"",'Debt Setup'!$H$11&lt;'Debt Setup'!$H$17),MAX(0,M134+J135-K135),0)+IF(AND('Debt Setup'!$H$12&lt;&gt;"",'Debt Setup'!$H$12&lt;'Debt Setup'!$H$17),MAX(0,Q134+N135-O135),0)+IF(AND('Debt Setup'!$H$13&lt;&gt;"",'Debt Setup'!$H$13&lt;'Debt Setup'!$H$17),MAX(0,U134+R135-S135),0)+IF(AND('Debt Setup'!$H$14&lt;&gt;"",'Debt Setup'!$H$14&lt;'Debt Setup'!$H$17),MAX(0,Y134+V135-W135),0)+IF(AND('Debt Setup'!$H$15&lt;&gt;"",'Debt Setup'!$H$15&lt;'Debt Setup'!$H$17),MAX(0,AC134+Z135-AA135),0)+IF(AND('Debt Setup'!$H$16&lt;&gt;"",'Debt Setup'!$H$16&lt;'Debt Setup'!$H$17),MAX(0,AG134+AD135-AE135),0)+IF(AND('Debt Setup'!$H$17&lt;&gt;"",'Debt Setup'!$H$17&lt;'Debt Setup'!$H$17),MAX(0,AK134+AH135-AI135),0)+IF(AND('Debt Setup'!$H$18&lt;&gt;"",'Debt Setup'!$H$18&lt;'Debt Setup'!$H$17),MAX(0,AO134+AL135-AM135),0)+IF(AND('Debt Setup'!$H$19&lt;&gt;"",'Debt Setup'!$H$19&lt;'Debt Setup'!$H$17),MAX(0,AS134+AP135-AQ135),0)+IF(AND('Debt Setup'!$H$20&lt;&gt;"",'Debt Setup'!$H$20&lt;'Debt Setup'!$H$17),MAX(0,AW134+AT135-AU135),0)+IF(AND('Debt Setup'!$H$21&lt;&gt;"",'Debt Setup'!$H$21&lt;'Debt Setup'!$H$17),MAX(0,BA134+AX135-AY135),0))))))</x:f>
      </x:c>
      <x:c r="AK135" s="54" t="str">
        <x:f>IF('Debt Setup'!$F$3=0,"",MAX(0,AK134+AH135-AI135-AJ135))</x:f>
      </x:c>
      <x:c r="AL135" s="54" t="str">
        <x:f>IF('Debt Setup'!$F$3=0,"",IF(AO134&lt;=0,0,AO134*'Debt Setup'!$D$18/100/12))</x:f>
      </x:c>
      <x:c r="AM135" s="54" t="str">
        <x:f>IF('Debt Setup'!$F$3=0,"",IF('Debt Setup'!$H$18="",0,MIN('Debt Setup'!$E$18,MAX(0,AO134+AL135))))</x:f>
      </x:c>
      <x:c r="AN135" s="54" t="str">
        <x:f>IF('Debt Setup'!$F$3=0,"",IF('Debt Setup'!$H$18="",0,MIN(MAX(0,AO134+AL135-AM135),MAX(0,'Debt Setup'!$F$5-(G135+K135+O135+S135+W135+AA135+AE135+AI135+AM135+AQ135+AU135+AY135)-(IF(AND('Debt Setup'!$H$10&lt;&gt;"",'Debt Setup'!$H$10&lt;'Debt Setup'!$H$18),MAX(0,I134+F135-G135),0)+IF(AND('Debt Setup'!$H$11&lt;&gt;"",'Debt Setup'!$H$11&lt;'Debt Setup'!$H$18),MAX(0,M134+J135-K135),0)+IF(AND('Debt Setup'!$H$12&lt;&gt;"",'Debt Setup'!$H$12&lt;'Debt Setup'!$H$18),MAX(0,Q134+N135-O135),0)+IF(AND('Debt Setup'!$H$13&lt;&gt;"",'Debt Setup'!$H$13&lt;'Debt Setup'!$H$18),MAX(0,U134+R135-S135),0)+IF(AND('Debt Setup'!$H$14&lt;&gt;"",'Debt Setup'!$H$14&lt;'Debt Setup'!$H$18),MAX(0,Y134+V135-W135),0)+IF(AND('Debt Setup'!$H$15&lt;&gt;"",'Debt Setup'!$H$15&lt;'Debt Setup'!$H$18),MAX(0,AC134+Z135-AA135),0)+IF(AND('Debt Setup'!$H$16&lt;&gt;"",'Debt Setup'!$H$16&lt;'Debt Setup'!$H$18),MAX(0,AG134+AD135-AE135),0)+IF(AND('Debt Setup'!$H$17&lt;&gt;"",'Debt Setup'!$H$17&lt;'Debt Setup'!$H$18),MAX(0,AK134+AH135-AI135),0)+IF(AND('Debt Setup'!$H$18&lt;&gt;"",'Debt Setup'!$H$18&lt;'Debt Setup'!$H$18),MAX(0,AO134+AL135-AM135),0)+IF(AND('Debt Setup'!$H$19&lt;&gt;"",'Debt Setup'!$H$19&lt;'Debt Setup'!$H$18),MAX(0,AS134+AP135-AQ135),0)+IF(AND('Debt Setup'!$H$20&lt;&gt;"",'Debt Setup'!$H$20&lt;'Debt Setup'!$H$18),MAX(0,AW134+AT135-AU135),0)+IF(AND('Debt Setup'!$H$21&lt;&gt;"",'Debt Setup'!$H$21&lt;'Debt Setup'!$H$18),MAX(0,BA134+AX135-AY135),0))))))</x:f>
      </x:c>
      <x:c r="AO135" s="54" t="str">
        <x:f>IF('Debt Setup'!$F$3=0,"",MAX(0,AO134+AL135-AM135-AN135))</x:f>
      </x:c>
      <x:c r="AP135" s="54" t="str">
        <x:f>IF('Debt Setup'!$F$3=0,"",IF(AS134&lt;=0,0,AS134*'Debt Setup'!$D$19/100/12))</x:f>
      </x:c>
      <x:c r="AQ135" s="54" t="str">
        <x:f>IF('Debt Setup'!$F$3=0,"",IF('Debt Setup'!$H$19="",0,MIN('Debt Setup'!$E$19,MAX(0,AS134+AP135))))</x:f>
      </x:c>
      <x:c r="AR135" s="54" t="str">
        <x:f>IF('Debt Setup'!$F$3=0,"",IF('Debt Setup'!$H$19="",0,MIN(MAX(0,AS134+AP135-AQ135),MAX(0,'Debt Setup'!$F$5-(G135+K135+O135+S135+W135+AA135+AE135+AI135+AM135+AQ135+AU135+AY135)-(IF(AND('Debt Setup'!$H$10&lt;&gt;"",'Debt Setup'!$H$10&lt;'Debt Setup'!$H$19),MAX(0,I134+F135-G135),0)+IF(AND('Debt Setup'!$H$11&lt;&gt;"",'Debt Setup'!$H$11&lt;'Debt Setup'!$H$19),MAX(0,M134+J135-K135),0)+IF(AND('Debt Setup'!$H$12&lt;&gt;"",'Debt Setup'!$H$12&lt;'Debt Setup'!$H$19),MAX(0,Q134+N135-O135),0)+IF(AND('Debt Setup'!$H$13&lt;&gt;"",'Debt Setup'!$H$13&lt;'Debt Setup'!$H$19),MAX(0,U134+R135-S135),0)+IF(AND('Debt Setup'!$H$14&lt;&gt;"",'Debt Setup'!$H$14&lt;'Debt Setup'!$H$19),MAX(0,Y134+V135-W135),0)+IF(AND('Debt Setup'!$H$15&lt;&gt;"",'Debt Setup'!$H$15&lt;'Debt Setup'!$H$19),MAX(0,AC134+Z135-AA135),0)+IF(AND('Debt Setup'!$H$16&lt;&gt;"",'Debt Setup'!$H$16&lt;'Debt Setup'!$H$19),MAX(0,AG134+AD135-AE135),0)+IF(AND('Debt Setup'!$H$17&lt;&gt;"",'Debt Setup'!$H$17&lt;'Debt Setup'!$H$19),MAX(0,AK134+AH135-AI135),0)+IF(AND('Debt Setup'!$H$18&lt;&gt;"",'Debt Setup'!$H$18&lt;'Debt Setup'!$H$19),MAX(0,AO134+AL135-AM135),0)+IF(AND('Debt Setup'!$H$19&lt;&gt;"",'Debt Setup'!$H$19&lt;'Debt Setup'!$H$19),MAX(0,AS134+AP135-AQ135),0)+IF(AND('Debt Setup'!$H$20&lt;&gt;"",'Debt Setup'!$H$20&lt;'Debt Setup'!$H$19),MAX(0,AW134+AT135-AU135),0)+IF(AND('Debt Setup'!$H$21&lt;&gt;"",'Debt Setup'!$H$21&lt;'Debt Setup'!$H$19),MAX(0,BA134+AX135-AY135),0))))))</x:f>
      </x:c>
      <x:c r="AS135" s="54" t="str">
        <x:f>IF('Debt Setup'!$F$3=0,"",MAX(0,AS134+AP135-AQ135-AR135))</x:f>
      </x:c>
      <x:c r="AT135" s="54" t="str">
        <x:f>IF('Debt Setup'!$F$3=0,"",IF(AW134&lt;=0,0,AW134*'Debt Setup'!$D$20/100/12))</x:f>
      </x:c>
      <x:c r="AU135" s="54" t="str">
        <x:f>IF('Debt Setup'!$F$3=0,"",IF('Debt Setup'!$H$20="",0,MIN('Debt Setup'!$E$20,MAX(0,AW134+AT135))))</x:f>
      </x:c>
      <x:c r="AV135" s="54" t="str">
        <x:f>IF('Debt Setup'!$F$3=0,"",IF('Debt Setup'!$H$20="",0,MIN(MAX(0,AW134+AT135-AU135),MAX(0,'Debt Setup'!$F$5-(G135+K135+O135+S135+W135+AA135+AE135+AI135+AM135+AQ135+AU135+AY135)-(IF(AND('Debt Setup'!$H$10&lt;&gt;"",'Debt Setup'!$H$10&lt;'Debt Setup'!$H$20),MAX(0,I134+F135-G135),0)+IF(AND('Debt Setup'!$H$11&lt;&gt;"",'Debt Setup'!$H$11&lt;'Debt Setup'!$H$20),MAX(0,M134+J135-K135),0)+IF(AND('Debt Setup'!$H$12&lt;&gt;"",'Debt Setup'!$H$12&lt;'Debt Setup'!$H$20),MAX(0,Q134+N135-O135),0)+IF(AND('Debt Setup'!$H$13&lt;&gt;"",'Debt Setup'!$H$13&lt;'Debt Setup'!$H$20),MAX(0,U134+R135-S135),0)+IF(AND('Debt Setup'!$H$14&lt;&gt;"",'Debt Setup'!$H$14&lt;'Debt Setup'!$H$20),MAX(0,Y134+V135-W135),0)+IF(AND('Debt Setup'!$H$15&lt;&gt;"",'Debt Setup'!$H$15&lt;'Debt Setup'!$H$20),MAX(0,AC134+Z135-AA135),0)+IF(AND('Debt Setup'!$H$16&lt;&gt;"",'Debt Setup'!$H$16&lt;'Debt Setup'!$H$20),MAX(0,AG134+AD135-AE135),0)+IF(AND('Debt Setup'!$H$17&lt;&gt;"",'Debt Setup'!$H$17&lt;'Debt Setup'!$H$20),MAX(0,AK134+AH135-AI135),0)+IF(AND('Debt Setup'!$H$18&lt;&gt;"",'Debt Setup'!$H$18&lt;'Debt Setup'!$H$20),MAX(0,AO134+AL135-AM135),0)+IF(AND('Debt Setup'!$H$19&lt;&gt;"",'Debt Setup'!$H$19&lt;'Debt Setup'!$H$20),MAX(0,AS134+AP135-AQ135),0)+IF(AND('Debt Setup'!$H$20&lt;&gt;"",'Debt Setup'!$H$20&lt;'Debt Setup'!$H$20),MAX(0,AW134+AT135-AU135),0)+IF(AND('Debt Setup'!$H$21&lt;&gt;"",'Debt Setup'!$H$21&lt;'Debt Setup'!$H$20),MAX(0,BA134+AX135-AY135),0))))))</x:f>
      </x:c>
      <x:c r="AW135" s="54" t="str">
        <x:f>IF('Debt Setup'!$F$3=0,"",MAX(0,AW134+AT135-AU135-AV135))</x:f>
      </x:c>
      <x:c r="AX135" s="54" t="str">
        <x:f>IF('Debt Setup'!$F$3=0,"",IF(BA134&lt;=0,0,BA134*'Debt Setup'!$D$21/100/12))</x:f>
      </x:c>
      <x:c r="AY135" s="54" t="str">
        <x:f>IF('Debt Setup'!$F$3=0,"",IF('Debt Setup'!$H$21="",0,MIN('Debt Setup'!$E$21,MAX(0,BA134+AX135))))</x:f>
      </x:c>
      <x:c r="AZ135" s="54" t="str">
        <x:f>IF('Debt Setup'!$F$3=0,"",IF('Debt Setup'!$H$21="",0,MIN(MAX(0,BA134+AX135-AY135),MAX(0,'Debt Setup'!$F$5-(G135+K135+O135+S135+W135+AA135+AE135+AI135+AM135+AQ135+AU135+AY135)-(IF(AND('Debt Setup'!$H$10&lt;&gt;"",'Debt Setup'!$H$10&lt;'Debt Setup'!$H$21),MAX(0,I134+F135-G135),0)+IF(AND('Debt Setup'!$H$11&lt;&gt;"",'Debt Setup'!$H$11&lt;'Debt Setup'!$H$21),MAX(0,M134+J135-K135),0)+IF(AND('Debt Setup'!$H$12&lt;&gt;"",'Debt Setup'!$H$12&lt;'Debt Setup'!$H$21),MAX(0,Q134+N135-O135),0)+IF(AND('Debt Setup'!$H$13&lt;&gt;"",'Debt Setup'!$H$13&lt;'Debt Setup'!$H$21),MAX(0,U134+R135-S135),0)+IF(AND('Debt Setup'!$H$14&lt;&gt;"",'Debt Setup'!$H$14&lt;'Debt Setup'!$H$21),MAX(0,Y134+V135-W135),0)+IF(AND('Debt Setup'!$H$15&lt;&gt;"",'Debt Setup'!$H$15&lt;'Debt Setup'!$H$21),MAX(0,AC134+Z135-AA135),0)+IF(AND('Debt Setup'!$H$16&lt;&gt;"",'Debt Setup'!$H$16&lt;'Debt Setup'!$H$21),MAX(0,AG134+AD135-AE135),0)+IF(AND('Debt Setup'!$H$17&lt;&gt;"",'Debt Setup'!$H$17&lt;'Debt Setup'!$H$21),MAX(0,AK134+AH135-AI135),0)+IF(AND('Debt Setup'!$H$18&lt;&gt;"",'Debt Setup'!$H$18&lt;'Debt Setup'!$H$21),MAX(0,AO134+AL135-AM135),0)+IF(AND('Debt Setup'!$H$19&lt;&gt;"",'Debt Setup'!$H$19&lt;'Debt Setup'!$H$21),MAX(0,AS134+AP135-AQ135),0)+IF(AND('Debt Setup'!$H$20&lt;&gt;"",'Debt Setup'!$H$20&lt;'Debt Setup'!$H$21),MAX(0,AW134+AT135-AU135),0)+IF(AND('Debt Setup'!$H$21&lt;&gt;"",'Debt Setup'!$H$21&lt;'Debt Setup'!$H$21),MAX(0,BA134+AX135-AY135),0))))))</x:f>
      </x:c>
      <x:c r="BA135" s="54" t="str">
        <x:f>IF('Debt Setup'!$F$3=0,"",MAX(0,BA134+AX135-AY135-AZ135))</x:f>
      </x:c>
    </x:row>
    <x:row r="136">
      <x:c r="A136" t="n">
        <x:v>131</x:v>
      </x:c>
      <x:c r="B136" s="86" t="str">
        <x:f>IF('Debt Setup'!$F$3=0,"",DATE(YEAR('Debt Setup'!$B$6),MONTH('Debt Setup'!$B$6)+A136-1,1))</x:f>
      </x:c>
      <x:c r="C136" s="54" t="str">
        <x:f>IF('Debt Setup'!$F$3=0,"",I136+M136+Q136+U136+Y136+AC136+AG136+AK136+AO136+AS136+AW136+BA136)</x:f>
      </x:c>
      <x:c r="D136" s="54" t="str">
        <x:f>IF('Debt Setup'!$F$3=0,"",G136+H136+K136+L136+O136+P136+S136+T136+W136+X136+AA136+AB136+AE136+AF136+AI136+AJ136+AM136+AN136+AQ136+AR136+AU136+AV136+AY136+AZ136)</x:f>
      </x:c>
      <x:c r="E136" s="54" t="str">
        <x:f>IF('Debt Setup'!$F$3=0,"",F136+J136+N136+R136+V136+Z136+AD136+AH136+AL136+AP136+AT136+AX136)</x:f>
      </x:c>
      <x:c r="F136" s="54" t="str">
        <x:f>IF('Debt Setup'!$F$3=0,"",IF(I135&lt;=0,0,I135*'Debt Setup'!$D$10/100/12))</x:f>
      </x:c>
      <x:c r="G136" s="54" t="str">
        <x:f>IF('Debt Setup'!$F$3=0,"",IF('Debt Setup'!$H$10="",0,MIN('Debt Setup'!$E$10,MAX(0,I135+F136))))</x:f>
      </x:c>
      <x:c r="H136" s="54" t="str">
        <x:f>IF('Debt Setup'!$F$3=0,"",IF('Debt Setup'!$H$10="",0,MIN(MAX(0,I135+F136-G136),MAX(0,'Debt Setup'!$F$5-(G136+K136+O136+S136+W136+AA136+AE136+AI136+AM136+AQ136+AU136+AY136)-(IF(AND('Debt Setup'!$H$10&lt;&gt;"",'Debt Setup'!$H$10&lt;'Debt Setup'!$H$10),MAX(0,I135+F136-G136),0)+IF(AND('Debt Setup'!$H$11&lt;&gt;"",'Debt Setup'!$H$11&lt;'Debt Setup'!$H$10),MAX(0,M135+J136-K136),0)+IF(AND('Debt Setup'!$H$12&lt;&gt;"",'Debt Setup'!$H$12&lt;'Debt Setup'!$H$10),MAX(0,Q135+N136-O136),0)+IF(AND('Debt Setup'!$H$13&lt;&gt;"",'Debt Setup'!$H$13&lt;'Debt Setup'!$H$10),MAX(0,U135+R136-S136),0)+IF(AND('Debt Setup'!$H$14&lt;&gt;"",'Debt Setup'!$H$14&lt;'Debt Setup'!$H$10),MAX(0,Y135+V136-W136),0)+IF(AND('Debt Setup'!$H$15&lt;&gt;"",'Debt Setup'!$H$15&lt;'Debt Setup'!$H$10),MAX(0,AC135+Z136-AA136),0)+IF(AND('Debt Setup'!$H$16&lt;&gt;"",'Debt Setup'!$H$16&lt;'Debt Setup'!$H$10),MAX(0,AG135+AD136-AE136),0)+IF(AND('Debt Setup'!$H$17&lt;&gt;"",'Debt Setup'!$H$17&lt;'Debt Setup'!$H$10),MAX(0,AK135+AH136-AI136),0)+IF(AND('Debt Setup'!$H$18&lt;&gt;"",'Debt Setup'!$H$18&lt;'Debt Setup'!$H$10),MAX(0,AO135+AL136-AM136),0)+IF(AND('Debt Setup'!$H$19&lt;&gt;"",'Debt Setup'!$H$19&lt;'Debt Setup'!$H$10),MAX(0,AS135+AP136-AQ136),0)+IF(AND('Debt Setup'!$H$20&lt;&gt;"",'Debt Setup'!$H$20&lt;'Debt Setup'!$H$10),MAX(0,AW135+AT136-AU136),0)+IF(AND('Debt Setup'!$H$21&lt;&gt;"",'Debt Setup'!$H$21&lt;'Debt Setup'!$H$10),MAX(0,BA135+AX136-AY136),0))))))</x:f>
      </x:c>
      <x:c r="I136" s="54" t="str">
        <x:f>IF('Debt Setup'!$F$3=0,"",MAX(0,I135+F136-G136-H136))</x:f>
      </x:c>
      <x:c r="J136" s="54" t="str">
        <x:f>IF('Debt Setup'!$F$3=0,"",IF(M135&lt;=0,0,M135*'Debt Setup'!$D$11/100/12))</x:f>
      </x:c>
      <x:c r="K136" s="54" t="str">
        <x:f>IF('Debt Setup'!$F$3=0,"",IF('Debt Setup'!$H$11="",0,MIN('Debt Setup'!$E$11,MAX(0,M135+J136))))</x:f>
      </x:c>
      <x:c r="L136" s="54" t="str">
        <x:f>IF('Debt Setup'!$F$3=0,"",IF('Debt Setup'!$H$11="",0,MIN(MAX(0,M135+J136-K136),MAX(0,'Debt Setup'!$F$5-(G136+K136+O136+S136+W136+AA136+AE136+AI136+AM136+AQ136+AU136+AY136)-(IF(AND('Debt Setup'!$H$10&lt;&gt;"",'Debt Setup'!$H$10&lt;'Debt Setup'!$H$11),MAX(0,I135+F136-G136),0)+IF(AND('Debt Setup'!$H$11&lt;&gt;"",'Debt Setup'!$H$11&lt;'Debt Setup'!$H$11),MAX(0,M135+J136-K136),0)+IF(AND('Debt Setup'!$H$12&lt;&gt;"",'Debt Setup'!$H$12&lt;'Debt Setup'!$H$11),MAX(0,Q135+N136-O136),0)+IF(AND('Debt Setup'!$H$13&lt;&gt;"",'Debt Setup'!$H$13&lt;'Debt Setup'!$H$11),MAX(0,U135+R136-S136),0)+IF(AND('Debt Setup'!$H$14&lt;&gt;"",'Debt Setup'!$H$14&lt;'Debt Setup'!$H$11),MAX(0,Y135+V136-W136),0)+IF(AND('Debt Setup'!$H$15&lt;&gt;"",'Debt Setup'!$H$15&lt;'Debt Setup'!$H$11),MAX(0,AC135+Z136-AA136),0)+IF(AND('Debt Setup'!$H$16&lt;&gt;"",'Debt Setup'!$H$16&lt;'Debt Setup'!$H$11),MAX(0,AG135+AD136-AE136),0)+IF(AND('Debt Setup'!$H$17&lt;&gt;"",'Debt Setup'!$H$17&lt;'Debt Setup'!$H$11),MAX(0,AK135+AH136-AI136),0)+IF(AND('Debt Setup'!$H$18&lt;&gt;"",'Debt Setup'!$H$18&lt;'Debt Setup'!$H$11),MAX(0,AO135+AL136-AM136),0)+IF(AND('Debt Setup'!$H$19&lt;&gt;"",'Debt Setup'!$H$19&lt;'Debt Setup'!$H$11),MAX(0,AS135+AP136-AQ136),0)+IF(AND('Debt Setup'!$H$20&lt;&gt;"",'Debt Setup'!$H$20&lt;'Debt Setup'!$H$11),MAX(0,AW135+AT136-AU136),0)+IF(AND('Debt Setup'!$H$21&lt;&gt;"",'Debt Setup'!$H$21&lt;'Debt Setup'!$H$11),MAX(0,BA135+AX136-AY136),0))))))</x:f>
      </x:c>
      <x:c r="M136" s="54" t="str">
        <x:f>IF('Debt Setup'!$F$3=0,"",MAX(0,M135+J136-K136-L136))</x:f>
      </x:c>
      <x:c r="N136" s="54" t="str">
        <x:f>IF('Debt Setup'!$F$3=0,"",IF(Q135&lt;=0,0,Q135*'Debt Setup'!$D$12/100/12))</x:f>
      </x:c>
      <x:c r="O136" s="54" t="str">
        <x:f>IF('Debt Setup'!$F$3=0,"",IF('Debt Setup'!$H$12="",0,MIN('Debt Setup'!$E$12,MAX(0,Q135+N136))))</x:f>
      </x:c>
      <x:c r="P136" s="54" t="str">
        <x:f>IF('Debt Setup'!$F$3=0,"",IF('Debt Setup'!$H$12="",0,MIN(MAX(0,Q135+N136-O136),MAX(0,'Debt Setup'!$F$5-(G136+K136+O136+S136+W136+AA136+AE136+AI136+AM136+AQ136+AU136+AY136)-(IF(AND('Debt Setup'!$H$10&lt;&gt;"",'Debt Setup'!$H$10&lt;'Debt Setup'!$H$12),MAX(0,I135+F136-G136),0)+IF(AND('Debt Setup'!$H$11&lt;&gt;"",'Debt Setup'!$H$11&lt;'Debt Setup'!$H$12),MAX(0,M135+J136-K136),0)+IF(AND('Debt Setup'!$H$12&lt;&gt;"",'Debt Setup'!$H$12&lt;'Debt Setup'!$H$12),MAX(0,Q135+N136-O136),0)+IF(AND('Debt Setup'!$H$13&lt;&gt;"",'Debt Setup'!$H$13&lt;'Debt Setup'!$H$12),MAX(0,U135+R136-S136),0)+IF(AND('Debt Setup'!$H$14&lt;&gt;"",'Debt Setup'!$H$14&lt;'Debt Setup'!$H$12),MAX(0,Y135+V136-W136),0)+IF(AND('Debt Setup'!$H$15&lt;&gt;"",'Debt Setup'!$H$15&lt;'Debt Setup'!$H$12),MAX(0,AC135+Z136-AA136),0)+IF(AND('Debt Setup'!$H$16&lt;&gt;"",'Debt Setup'!$H$16&lt;'Debt Setup'!$H$12),MAX(0,AG135+AD136-AE136),0)+IF(AND('Debt Setup'!$H$17&lt;&gt;"",'Debt Setup'!$H$17&lt;'Debt Setup'!$H$12),MAX(0,AK135+AH136-AI136),0)+IF(AND('Debt Setup'!$H$18&lt;&gt;"",'Debt Setup'!$H$18&lt;'Debt Setup'!$H$12),MAX(0,AO135+AL136-AM136),0)+IF(AND('Debt Setup'!$H$19&lt;&gt;"",'Debt Setup'!$H$19&lt;'Debt Setup'!$H$12),MAX(0,AS135+AP136-AQ136),0)+IF(AND('Debt Setup'!$H$20&lt;&gt;"",'Debt Setup'!$H$20&lt;'Debt Setup'!$H$12),MAX(0,AW135+AT136-AU136),0)+IF(AND('Debt Setup'!$H$21&lt;&gt;"",'Debt Setup'!$H$21&lt;'Debt Setup'!$H$12),MAX(0,BA135+AX136-AY136),0))))))</x:f>
      </x:c>
      <x:c r="Q136" s="54" t="str">
        <x:f>IF('Debt Setup'!$F$3=0,"",MAX(0,Q135+N136-O136-P136))</x:f>
      </x:c>
      <x:c r="R136" s="54" t="str">
        <x:f>IF('Debt Setup'!$F$3=0,"",IF(U135&lt;=0,0,U135*'Debt Setup'!$D$13/100/12))</x:f>
      </x:c>
      <x:c r="S136" s="54" t="str">
        <x:f>IF('Debt Setup'!$F$3=0,"",IF('Debt Setup'!$H$13="",0,MIN('Debt Setup'!$E$13,MAX(0,U135+R136))))</x:f>
      </x:c>
      <x:c r="T136" s="54" t="str">
        <x:f>IF('Debt Setup'!$F$3=0,"",IF('Debt Setup'!$H$13="",0,MIN(MAX(0,U135+R136-S136),MAX(0,'Debt Setup'!$F$5-(G136+K136+O136+S136+W136+AA136+AE136+AI136+AM136+AQ136+AU136+AY136)-(IF(AND('Debt Setup'!$H$10&lt;&gt;"",'Debt Setup'!$H$10&lt;'Debt Setup'!$H$13),MAX(0,I135+F136-G136),0)+IF(AND('Debt Setup'!$H$11&lt;&gt;"",'Debt Setup'!$H$11&lt;'Debt Setup'!$H$13),MAX(0,M135+J136-K136),0)+IF(AND('Debt Setup'!$H$12&lt;&gt;"",'Debt Setup'!$H$12&lt;'Debt Setup'!$H$13),MAX(0,Q135+N136-O136),0)+IF(AND('Debt Setup'!$H$13&lt;&gt;"",'Debt Setup'!$H$13&lt;'Debt Setup'!$H$13),MAX(0,U135+R136-S136),0)+IF(AND('Debt Setup'!$H$14&lt;&gt;"",'Debt Setup'!$H$14&lt;'Debt Setup'!$H$13),MAX(0,Y135+V136-W136),0)+IF(AND('Debt Setup'!$H$15&lt;&gt;"",'Debt Setup'!$H$15&lt;'Debt Setup'!$H$13),MAX(0,AC135+Z136-AA136),0)+IF(AND('Debt Setup'!$H$16&lt;&gt;"",'Debt Setup'!$H$16&lt;'Debt Setup'!$H$13),MAX(0,AG135+AD136-AE136),0)+IF(AND('Debt Setup'!$H$17&lt;&gt;"",'Debt Setup'!$H$17&lt;'Debt Setup'!$H$13),MAX(0,AK135+AH136-AI136),0)+IF(AND('Debt Setup'!$H$18&lt;&gt;"",'Debt Setup'!$H$18&lt;'Debt Setup'!$H$13),MAX(0,AO135+AL136-AM136),0)+IF(AND('Debt Setup'!$H$19&lt;&gt;"",'Debt Setup'!$H$19&lt;'Debt Setup'!$H$13),MAX(0,AS135+AP136-AQ136),0)+IF(AND('Debt Setup'!$H$20&lt;&gt;"",'Debt Setup'!$H$20&lt;'Debt Setup'!$H$13),MAX(0,AW135+AT136-AU136),0)+IF(AND('Debt Setup'!$H$21&lt;&gt;"",'Debt Setup'!$H$21&lt;'Debt Setup'!$H$13),MAX(0,BA135+AX136-AY136),0))))))</x:f>
      </x:c>
      <x:c r="U136" s="54" t="str">
        <x:f>IF('Debt Setup'!$F$3=0,"",MAX(0,U135+R136-S136-T136))</x:f>
      </x:c>
      <x:c r="V136" s="54" t="str">
        <x:f>IF('Debt Setup'!$F$3=0,"",IF(Y135&lt;=0,0,Y135*'Debt Setup'!$D$14/100/12))</x:f>
      </x:c>
      <x:c r="W136" s="54" t="str">
        <x:f>IF('Debt Setup'!$F$3=0,"",IF('Debt Setup'!$H$14="",0,MIN('Debt Setup'!$E$14,MAX(0,Y135+V136))))</x:f>
      </x:c>
      <x:c r="X136" s="54" t="str">
        <x:f>IF('Debt Setup'!$F$3=0,"",IF('Debt Setup'!$H$14="",0,MIN(MAX(0,Y135+V136-W136),MAX(0,'Debt Setup'!$F$5-(G136+K136+O136+S136+W136+AA136+AE136+AI136+AM136+AQ136+AU136+AY136)-(IF(AND('Debt Setup'!$H$10&lt;&gt;"",'Debt Setup'!$H$10&lt;'Debt Setup'!$H$14),MAX(0,I135+F136-G136),0)+IF(AND('Debt Setup'!$H$11&lt;&gt;"",'Debt Setup'!$H$11&lt;'Debt Setup'!$H$14),MAX(0,M135+J136-K136),0)+IF(AND('Debt Setup'!$H$12&lt;&gt;"",'Debt Setup'!$H$12&lt;'Debt Setup'!$H$14),MAX(0,Q135+N136-O136),0)+IF(AND('Debt Setup'!$H$13&lt;&gt;"",'Debt Setup'!$H$13&lt;'Debt Setup'!$H$14),MAX(0,U135+R136-S136),0)+IF(AND('Debt Setup'!$H$14&lt;&gt;"",'Debt Setup'!$H$14&lt;'Debt Setup'!$H$14),MAX(0,Y135+V136-W136),0)+IF(AND('Debt Setup'!$H$15&lt;&gt;"",'Debt Setup'!$H$15&lt;'Debt Setup'!$H$14),MAX(0,AC135+Z136-AA136),0)+IF(AND('Debt Setup'!$H$16&lt;&gt;"",'Debt Setup'!$H$16&lt;'Debt Setup'!$H$14),MAX(0,AG135+AD136-AE136),0)+IF(AND('Debt Setup'!$H$17&lt;&gt;"",'Debt Setup'!$H$17&lt;'Debt Setup'!$H$14),MAX(0,AK135+AH136-AI136),0)+IF(AND('Debt Setup'!$H$18&lt;&gt;"",'Debt Setup'!$H$18&lt;'Debt Setup'!$H$14),MAX(0,AO135+AL136-AM136),0)+IF(AND('Debt Setup'!$H$19&lt;&gt;"",'Debt Setup'!$H$19&lt;'Debt Setup'!$H$14),MAX(0,AS135+AP136-AQ136),0)+IF(AND('Debt Setup'!$H$20&lt;&gt;"",'Debt Setup'!$H$20&lt;'Debt Setup'!$H$14),MAX(0,AW135+AT136-AU136),0)+IF(AND('Debt Setup'!$H$21&lt;&gt;"",'Debt Setup'!$H$21&lt;'Debt Setup'!$H$14),MAX(0,BA135+AX136-AY136),0))))))</x:f>
      </x:c>
      <x:c r="Y136" s="54" t="str">
        <x:f>IF('Debt Setup'!$F$3=0,"",MAX(0,Y135+V136-W136-X136))</x:f>
      </x:c>
      <x:c r="Z136" s="54" t="str">
        <x:f>IF('Debt Setup'!$F$3=0,"",IF(AC135&lt;=0,0,AC135*'Debt Setup'!$D$15/100/12))</x:f>
      </x:c>
      <x:c r="AA136" s="54" t="str">
        <x:f>IF('Debt Setup'!$F$3=0,"",IF('Debt Setup'!$H$15="",0,MIN('Debt Setup'!$E$15,MAX(0,AC135+Z136))))</x:f>
      </x:c>
      <x:c r="AB136" s="54" t="str">
        <x:f>IF('Debt Setup'!$F$3=0,"",IF('Debt Setup'!$H$15="",0,MIN(MAX(0,AC135+Z136-AA136),MAX(0,'Debt Setup'!$F$5-(G136+K136+O136+S136+W136+AA136+AE136+AI136+AM136+AQ136+AU136+AY136)-(IF(AND('Debt Setup'!$H$10&lt;&gt;"",'Debt Setup'!$H$10&lt;'Debt Setup'!$H$15),MAX(0,I135+F136-G136),0)+IF(AND('Debt Setup'!$H$11&lt;&gt;"",'Debt Setup'!$H$11&lt;'Debt Setup'!$H$15),MAX(0,M135+J136-K136),0)+IF(AND('Debt Setup'!$H$12&lt;&gt;"",'Debt Setup'!$H$12&lt;'Debt Setup'!$H$15),MAX(0,Q135+N136-O136),0)+IF(AND('Debt Setup'!$H$13&lt;&gt;"",'Debt Setup'!$H$13&lt;'Debt Setup'!$H$15),MAX(0,U135+R136-S136),0)+IF(AND('Debt Setup'!$H$14&lt;&gt;"",'Debt Setup'!$H$14&lt;'Debt Setup'!$H$15),MAX(0,Y135+V136-W136),0)+IF(AND('Debt Setup'!$H$15&lt;&gt;"",'Debt Setup'!$H$15&lt;'Debt Setup'!$H$15),MAX(0,AC135+Z136-AA136),0)+IF(AND('Debt Setup'!$H$16&lt;&gt;"",'Debt Setup'!$H$16&lt;'Debt Setup'!$H$15),MAX(0,AG135+AD136-AE136),0)+IF(AND('Debt Setup'!$H$17&lt;&gt;"",'Debt Setup'!$H$17&lt;'Debt Setup'!$H$15),MAX(0,AK135+AH136-AI136),0)+IF(AND('Debt Setup'!$H$18&lt;&gt;"",'Debt Setup'!$H$18&lt;'Debt Setup'!$H$15),MAX(0,AO135+AL136-AM136),0)+IF(AND('Debt Setup'!$H$19&lt;&gt;"",'Debt Setup'!$H$19&lt;'Debt Setup'!$H$15),MAX(0,AS135+AP136-AQ136),0)+IF(AND('Debt Setup'!$H$20&lt;&gt;"",'Debt Setup'!$H$20&lt;'Debt Setup'!$H$15),MAX(0,AW135+AT136-AU136),0)+IF(AND('Debt Setup'!$H$21&lt;&gt;"",'Debt Setup'!$H$21&lt;'Debt Setup'!$H$15),MAX(0,BA135+AX136-AY136),0))))))</x:f>
      </x:c>
      <x:c r="AC136" s="54" t="str">
        <x:f>IF('Debt Setup'!$F$3=0,"",MAX(0,AC135+Z136-AA136-AB136))</x:f>
      </x:c>
      <x:c r="AD136" s="54" t="str">
        <x:f>IF('Debt Setup'!$F$3=0,"",IF(AG135&lt;=0,0,AG135*'Debt Setup'!$D$16/100/12))</x:f>
      </x:c>
      <x:c r="AE136" s="54" t="str">
        <x:f>IF('Debt Setup'!$F$3=0,"",IF('Debt Setup'!$H$16="",0,MIN('Debt Setup'!$E$16,MAX(0,AG135+AD136))))</x:f>
      </x:c>
      <x:c r="AF136" s="54" t="str">
        <x:f>IF('Debt Setup'!$F$3=0,"",IF('Debt Setup'!$H$16="",0,MIN(MAX(0,AG135+AD136-AE136),MAX(0,'Debt Setup'!$F$5-(G136+K136+O136+S136+W136+AA136+AE136+AI136+AM136+AQ136+AU136+AY136)-(IF(AND('Debt Setup'!$H$10&lt;&gt;"",'Debt Setup'!$H$10&lt;'Debt Setup'!$H$16),MAX(0,I135+F136-G136),0)+IF(AND('Debt Setup'!$H$11&lt;&gt;"",'Debt Setup'!$H$11&lt;'Debt Setup'!$H$16),MAX(0,M135+J136-K136),0)+IF(AND('Debt Setup'!$H$12&lt;&gt;"",'Debt Setup'!$H$12&lt;'Debt Setup'!$H$16),MAX(0,Q135+N136-O136),0)+IF(AND('Debt Setup'!$H$13&lt;&gt;"",'Debt Setup'!$H$13&lt;'Debt Setup'!$H$16),MAX(0,U135+R136-S136),0)+IF(AND('Debt Setup'!$H$14&lt;&gt;"",'Debt Setup'!$H$14&lt;'Debt Setup'!$H$16),MAX(0,Y135+V136-W136),0)+IF(AND('Debt Setup'!$H$15&lt;&gt;"",'Debt Setup'!$H$15&lt;'Debt Setup'!$H$16),MAX(0,AC135+Z136-AA136),0)+IF(AND('Debt Setup'!$H$16&lt;&gt;"",'Debt Setup'!$H$16&lt;'Debt Setup'!$H$16),MAX(0,AG135+AD136-AE136),0)+IF(AND('Debt Setup'!$H$17&lt;&gt;"",'Debt Setup'!$H$17&lt;'Debt Setup'!$H$16),MAX(0,AK135+AH136-AI136),0)+IF(AND('Debt Setup'!$H$18&lt;&gt;"",'Debt Setup'!$H$18&lt;'Debt Setup'!$H$16),MAX(0,AO135+AL136-AM136),0)+IF(AND('Debt Setup'!$H$19&lt;&gt;"",'Debt Setup'!$H$19&lt;'Debt Setup'!$H$16),MAX(0,AS135+AP136-AQ136),0)+IF(AND('Debt Setup'!$H$20&lt;&gt;"",'Debt Setup'!$H$20&lt;'Debt Setup'!$H$16),MAX(0,AW135+AT136-AU136),0)+IF(AND('Debt Setup'!$H$21&lt;&gt;"",'Debt Setup'!$H$21&lt;'Debt Setup'!$H$16),MAX(0,BA135+AX136-AY136),0))))))</x:f>
      </x:c>
      <x:c r="AG136" s="54" t="str">
        <x:f>IF('Debt Setup'!$F$3=0,"",MAX(0,AG135+AD136-AE136-AF136))</x:f>
      </x:c>
      <x:c r="AH136" s="54" t="str">
        <x:f>IF('Debt Setup'!$F$3=0,"",IF(AK135&lt;=0,0,AK135*'Debt Setup'!$D$17/100/12))</x:f>
      </x:c>
      <x:c r="AI136" s="54" t="str">
        <x:f>IF('Debt Setup'!$F$3=0,"",IF('Debt Setup'!$H$17="",0,MIN('Debt Setup'!$E$17,MAX(0,AK135+AH136))))</x:f>
      </x:c>
      <x:c r="AJ136" s="54" t="str">
        <x:f>IF('Debt Setup'!$F$3=0,"",IF('Debt Setup'!$H$17="",0,MIN(MAX(0,AK135+AH136-AI136),MAX(0,'Debt Setup'!$F$5-(G136+K136+O136+S136+W136+AA136+AE136+AI136+AM136+AQ136+AU136+AY136)-(IF(AND('Debt Setup'!$H$10&lt;&gt;"",'Debt Setup'!$H$10&lt;'Debt Setup'!$H$17),MAX(0,I135+F136-G136),0)+IF(AND('Debt Setup'!$H$11&lt;&gt;"",'Debt Setup'!$H$11&lt;'Debt Setup'!$H$17),MAX(0,M135+J136-K136),0)+IF(AND('Debt Setup'!$H$12&lt;&gt;"",'Debt Setup'!$H$12&lt;'Debt Setup'!$H$17),MAX(0,Q135+N136-O136),0)+IF(AND('Debt Setup'!$H$13&lt;&gt;"",'Debt Setup'!$H$13&lt;'Debt Setup'!$H$17),MAX(0,U135+R136-S136),0)+IF(AND('Debt Setup'!$H$14&lt;&gt;"",'Debt Setup'!$H$14&lt;'Debt Setup'!$H$17),MAX(0,Y135+V136-W136),0)+IF(AND('Debt Setup'!$H$15&lt;&gt;"",'Debt Setup'!$H$15&lt;'Debt Setup'!$H$17),MAX(0,AC135+Z136-AA136),0)+IF(AND('Debt Setup'!$H$16&lt;&gt;"",'Debt Setup'!$H$16&lt;'Debt Setup'!$H$17),MAX(0,AG135+AD136-AE136),0)+IF(AND('Debt Setup'!$H$17&lt;&gt;"",'Debt Setup'!$H$17&lt;'Debt Setup'!$H$17),MAX(0,AK135+AH136-AI136),0)+IF(AND('Debt Setup'!$H$18&lt;&gt;"",'Debt Setup'!$H$18&lt;'Debt Setup'!$H$17),MAX(0,AO135+AL136-AM136),0)+IF(AND('Debt Setup'!$H$19&lt;&gt;"",'Debt Setup'!$H$19&lt;'Debt Setup'!$H$17),MAX(0,AS135+AP136-AQ136),0)+IF(AND('Debt Setup'!$H$20&lt;&gt;"",'Debt Setup'!$H$20&lt;'Debt Setup'!$H$17),MAX(0,AW135+AT136-AU136),0)+IF(AND('Debt Setup'!$H$21&lt;&gt;"",'Debt Setup'!$H$21&lt;'Debt Setup'!$H$17),MAX(0,BA135+AX136-AY136),0))))))</x:f>
      </x:c>
      <x:c r="AK136" s="54" t="str">
        <x:f>IF('Debt Setup'!$F$3=0,"",MAX(0,AK135+AH136-AI136-AJ136))</x:f>
      </x:c>
      <x:c r="AL136" s="54" t="str">
        <x:f>IF('Debt Setup'!$F$3=0,"",IF(AO135&lt;=0,0,AO135*'Debt Setup'!$D$18/100/12))</x:f>
      </x:c>
      <x:c r="AM136" s="54" t="str">
        <x:f>IF('Debt Setup'!$F$3=0,"",IF('Debt Setup'!$H$18="",0,MIN('Debt Setup'!$E$18,MAX(0,AO135+AL136))))</x:f>
      </x:c>
      <x:c r="AN136" s="54" t="str">
        <x:f>IF('Debt Setup'!$F$3=0,"",IF('Debt Setup'!$H$18="",0,MIN(MAX(0,AO135+AL136-AM136),MAX(0,'Debt Setup'!$F$5-(G136+K136+O136+S136+W136+AA136+AE136+AI136+AM136+AQ136+AU136+AY136)-(IF(AND('Debt Setup'!$H$10&lt;&gt;"",'Debt Setup'!$H$10&lt;'Debt Setup'!$H$18),MAX(0,I135+F136-G136),0)+IF(AND('Debt Setup'!$H$11&lt;&gt;"",'Debt Setup'!$H$11&lt;'Debt Setup'!$H$18),MAX(0,M135+J136-K136),0)+IF(AND('Debt Setup'!$H$12&lt;&gt;"",'Debt Setup'!$H$12&lt;'Debt Setup'!$H$18),MAX(0,Q135+N136-O136),0)+IF(AND('Debt Setup'!$H$13&lt;&gt;"",'Debt Setup'!$H$13&lt;'Debt Setup'!$H$18),MAX(0,U135+R136-S136),0)+IF(AND('Debt Setup'!$H$14&lt;&gt;"",'Debt Setup'!$H$14&lt;'Debt Setup'!$H$18),MAX(0,Y135+V136-W136),0)+IF(AND('Debt Setup'!$H$15&lt;&gt;"",'Debt Setup'!$H$15&lt;'Debt Setup'!$H$18),MAX(0,AC135+Z136-AA136),0)+IF(AND('Debt Setup'!$H$16&lt;&gt;"",'Debt Setup'!$H$16&lt;'Debt Setup'!$H$18),MAX(0,AG135+AD136-AE136),0)+IF(AND('Debt Setup'!$H$17&lt;&gt;"",'Debt Setup'!$H$17&lt;'Debt Setup'!$H$18),MAX(0,AK135+AH136-AI136),0)+IF(AND('Debt Setup'!$H$18&lt;&gt;"",'Debt Setup'!$H$18&lt;'Debt Setup'!$H$18),MAX(0,AO135+AL136-AM136),0)+IF(AND('Debt Setup'!$H$19&lt;&gt;"",'Debt Setup'!$H$19&lt;'Debt Setup'!$H$18),MAX(0,AS135+AP136-AQ136),0)+IF(AND('Debt Setup'!$H$20&lt;&gt;"",'Debt Setup'!$H$20&lt;'Debt Setup'!$H$18),MAX(0,AW135+AT136-AU136),0)+IF(AND('Debt Setup'!$H$21&lt;&gt;"",'Debt Setup'!$H$21&lt;'Debt Setup'!$H$18),MAX(0,BA135+AX136-AY136),0))))))</x:f>
      </x:c>
      <x:c r="AO136" s="54" t="str">
        <x:f>IF('Debt Setup'!$F$3=0,"",MAX(0,AO135+AL136-AM136-AN136))</x:f>
      </x:c>
      <x:c r="AP136" s="54" t="str">
        <x:f>IF('Debt Setup'!$F$3=0,"",IF(AS135&lt;=0,0,AS135*'Debt Setup'!$D$19/100/12))</x:f>
      </x:c>
      <x:c r="AQ136" s="54" t="str">
        <x:f>IF('Debt Setup'!$F$3=0,"",IF('Debt Setup'!$H$19="",0,MIN('Debt Setup'!$E$19,MAX(0,AS135+AP136))))</x:f>
      </x:c>
      <x:c r="AR136" s="54" t="str">
        <x:f>IF('Debt Setup'!$F$3=0,"",IF('Debt Setup'!$H$19="",0,MIN(MAX(0,AS135+AP136-AQ136),MAX(0,'Debt Setup'!$F$5-(G136+K136+O136+S136+W136+AA136+AE136+AI136+AM136+AQ136+AU136+AY136)-(IF(AND('Debt Setup'!$H$10&lt;&gt;"",'Debt Setup'!$H$10&lt;'Debt Setup'!$H$19),MAX(0,I135+F136-G136),0)+IF(AND('Debt Setup'!$H$11&lt;&gt;"",'Debt Setup'!$H$11&lt;'Debt Setup'!$H$19),MAX(0,M135+J136-K136),0)+IF(AND('Debt Setup'!$H$12&lt;&gt;"",'Debt Setup'!$H$12&lt;'Debt Setup'!$H$19),MAX(0,Q135+N136-O136),0)+IF(AND('Debt Setup'!$H$13&lt;&gt;"",'Debt Setup'!$H$13&lt;'Debt Setup'!$H$19),MAX(0,U135+R136-S136),0)+IF(AND('Debt Setup'!$H$14&lt;&gt;"",'Debt Setup'!$H$14&lt;'Debt Setup'!$H$19),MAX(0,Y135+V136-W136),0)+IF(AND('Debt Setup'!$H$15&lt;&gt;"",'Debt Setup'!$H$15&lt;'Debt Setup'!$H$19),MAX(0,AC135+Z136-AA136),0)+IF(AND('Debt Setup'!$H$16&lt;&gt;"",'Debt Setup'!$H$16&lt;'Debt Setup'!$H$19),MAX(0,AG135+AD136-AE136),0)+IF(AND('Debt Setup'!$H$17&lt;&gt;"",'Debt Setup'!$H$17&lt;'Debt Setup'!$H$19),MAX(0,AK135+AH136-AI136),0)+IF(AND('Debt Setup'!$H$18&lt;&gt;"",'Debt Setup'!$H$18&lt;'Debt Setup'!$H$19),MAX(0,AO135+AL136-AM136),0)+IF(AND('Debt Setup'!$H$19&lt;&gt;"",'Debt Setup'!$H$19&lt;'Debt Setup'!$H$19),MAX(0,AS135+AP136-AQ136),0)+IF(AND('Debt Setup'!$H$20&lt;&gt;"",'Debt Setup'!$H$20&lt;'Debt Setup'!$H$19),MAX(0,AW135+AT136-AU136),0)+IF(AND('Debt Setup'!$H$21&lt;&gt;"",'Debt Setup'!$H$21&lt;'Debt Setup'!$H$19),MAX(0,BA135+AX136-AY136),0))))))</x:f>
      </x:c>
      <x:c r="AS136" s="54" t="str">
        <x:f>IF('Debt Setup'!$F$3=0,"",MAX(0,AS135+AP136-AQ136-AR136))</x:f>
      </x:c>
      <x:c r="AT136" s="54" t="str">
        <x:f>IF('Debt Setup'!$F$3=0,"",IF(AW135&lt;=0,0,AW135*'Debt Setup'!$D$20/100/12))</x:f>
      </x:c>
      <x:c r="AU136" s="54" t="str">
        <x:f>IF('Debt Setup'!$F$3=0,"",IF('Debt Setup'!$H$20="",0,MIN('Debt Setup'!$E$20,MAX(0,AW135+AT136))))</x:f>
      </x:c>
      <x:c r="AV136" s="54" t="str">
        <x:f>IF('Debt Setup'!$F$3=0,"",IF('Debt Setup'!$H$20="",0,MIN(MAX(0,AW135+AT136-AU136),MAX(0,'Debt Setup'!$F$5-(G136+K136+O136+S136+W136+AA136+AE136+AI136+AM136+AQ136+AU136+AY136)-(IF(AND('Debt Setup'!$H$10&lt;&gt;"",'Debt Setup'!$H$10&lt;'Debt Setup'!$H$20),MAX(0,I135+F136-G136),0)+IF(AND('Debt Setup'!$H$11&lt;&gt;"",'Debt Setup'!$H$11&lt;'Debt Setup'!$H$20),MAX(0,M135+J136-K136),0)+IF(AND('Debt Setup'!$H$12&lt;&gt;"",'Debt Setup'!$H$12&lt;'Debt Setup'!$H$20),MAX(0,Q135+N136-O136),0)+IF(AND('Debt Setup'!$H$13&lt;&gt;"",'Debt Setup'!$H$13&lt;'Debt Setup'!$H$20),MAX(0,U135+R136-S136),0)+IF(AND('Debt Setup'!$H$14&lt;&gt;"",'Debt Setup'!$H$14&lt;'Debt Setup'!$H$20),MAX(0,Y135+V136-W136),0)+IF(AND('Debt Setup'!$H$15&lt;&gt;"",'Debt Setup'!$H$15&lt;'Debt Setup'!$H$20),MAX(0,AC135+Z136-AA136),0)+IF(AND('Debt Setup'!$H$16&lt;&gt;"",'Debt Setup'!$H$16&lt;'Debt Setup'!$H$20),MAX(0,AG135+AD136-AE136),0)+IF(AND('Debt Setup'!$H$17&lt;&gt;"",'Debt Setup'!$H$17&lt;'Debt Setup'!$H$20),MAX(0,AK135+AH136-AI136),0)+IF(AND('Debt Setup'!$H$18&lt;&gt;"",'Debt Setup'!$H$18&lt;'Debt Setup'!$H$20),MAX(0,AO135+AL136-AM136),0)+IF(AND('Debt Setup'!$H$19&lt;&gt;"",'Debt Setup'!$H$19&lt;'Debt Setup'!$H$20),MAX(0,AS135+AP136-AQ136),0)+IF(AND('Debt Setup'!$H$20&lt;&gt;"",'Debt Setup'!$H$20&lt;'Debt Setup'!$H$20),MAX(0,AW135+AT136-AU136),0)+IF(AND('Debt Setup'!$H$21&lt;&gt;"",'Debt Setup'!$H$21&lt;'Debt Setup'!$H$20),MAX(0,BA135+AX136-AY136),0))))))</x:f>
      </x:c>
      <x:c r="AW136" s="54" t="str">
        <x:f>IF('Debt Setup'!$F$3=0,"",MAX(0,AW135+AT136-AU136-AV136))</x:f>
      </x:c>
      <x:c r="AX136" s="54" t="str">
        <x:f>IF('Debt Setup'!$F$3=0,"",IF(BA135&lt;=0,0,BA135*'Debt Setup'!$D$21/100/12))</x:f>
      </x:c>
      <x:c r="AY136" s="54" t="str">
        <x:f>IF('Debt Setup'!$F$3=0,"",IF('Debt Setup'!$H$21="",0,MIN('Debt Setup'!$E$21,MAX(0,BA135+AX136))))</x:f>
      </x:c>
      <x:c r="AZ136" s="54" t="str">
        <x:f>IF('Debt Setup'!$F$3=0,"",IF('Debt Setup'!$H$21="",0,MIN(MAX(0,BA135+AX136-AY136),MAX(0,'Debt Setup'!$F$5-(G136+K136+O136+S136+W136+AA136+AE136+AI136+AM136+AQ136+AU136+AY136)-(IF(AND('Debt Setup'!$H$10&lt;&gt;"",'Debt Setup'!$H$10&lt;'Debt Setup'!$H$21),MAX(0,I135+F136-G136),0)+IF(AND('Debt Setup'!$H$11&lt;&gt;"",'Debt Setup'!$H$11&lt;'Debt Setup'!$H$21),MAX(0,M135+J136-K136),0)+IF(AND('Debt Setup'!$H$12&lt;&gt;"",'Debt Setup'!$H$12&lt;'Debt Setup'!$H$21),MAX(0,Q135+N136-O136),0)+IF(AND('Debt Setup'!$H$13&lt;&gt;"",'Debt Setup'!$H$13&lt;'Debt Setup'!$H$21),MAX(0,U135+R136-S136),0)+IF(AND('Debt Setup'!$H$14&lt;&gt;"",'Debt Setup'!$H$14&lt;'Debt Setup'!$H$21),MAX(0,Y135+V136-W136),0)+IF(AND('Debt Setup'!$H$15&lt;&gt;"",'Debt Setup'!$H$15&lt;'Debt Setup'!$H$21),MAX(0,AC135+Z136-AA136),0)+IF(AND('Debt Setup'!$H$16&lt;&gt;"",'Debt Setup'!$H$16&lt;'Debt Setup'!$H$21),MAX(0,AG135+AD136-AE136),0)+IF(AND('Debt Setup'!$H$17&lt;&gt;"",'Debt Setup'!$H$17&lt;'Debt Setup'!$H$21),MAX(0,AK135+AH136-AI136),0)+IF(AND('Debt Setup'!$H$18&lt;&gt;"",'Debt Setup'!$H$18&lt;'Debt Setup'!$H$21),MAX(0,AO135+AL136-AM136),0)+IF(AND('Debt Setup'!$H$19&lt;&gt;"",'Debt Setup'!$H$19&lt;'Debt Setup'!$H$21),MAX(0,AS135+AP136-AQ136),0)+IF(AND('Debt Setup'!$H$20&lt;&gt;"",'Debt Setup'!$H$20&lt;'Debt Setup'!$H$21),MAX(0,AW135+AT136-AU136),0)+IF(AND('Debt Setup'!$H$21&lt;&gt;"",'Debt Setup'!$H$21&lt;'Debt Setup'!$H$21),MAX(0,BA135+AX136-AY136),0))))))</x:f>
      </x:c>
      <x:c r="BA136" s="54" t="str">
        <x:f>IF('Debt Setup'!$F$3=0,"",MAX(0,BA135+AX136-AY136-AZ136))</x:f>
      </x:c>
    </x:row>
    <x:row r="137">
      <x:c r="A137" t="n">
        <x:v>132</x:v>
      </x:c>
      <x:c r="B137" s="86" t="str">
        <x:f>IF('Debt Setup'!$F$3=0,"",DATE(YEAR('Debt Setup'!$B$6),MONTH('Debt Setup'!$B$6)+A137-1,1))</x:f>
      </x:c>
      <x:c r="C137" s="54" t="str">
        <x:f>IF('Debt Setup'!$F$3=0,"",I137+M137+Q137+U137+Y137+AC137+AG137+AK137+AO137+AS137+AW137+BA137)</x:f>
      </x:c>
      <x:c r="D137" s="54" t="str">
        <x:f>IF('Debt Setup'!$F$3=0,"",G137+H137+K137+L137+O137+P137+S137+T137+W137+X137+AA137+AB137+AE137+AF137+AI137+AJ137+AM137+AN137+AQ137+AR137+AU137+AV137+AY137+AZ137)</x:f>
      </x:c>
      <x:c r="E137" s="54" t="str">
        <x:f>IF('Debt Setup'!$F$3=0,"",F137+J137+N137+R137+V137+Z137+AD137+AH137+AL137+AP137+AT137+AX137)</x:f>
      </x:c>
      <x:c r="F137" s="54" t="str">
        <x:f>IF('Debt Setup'!$F$3=0,"",IF(I136&lt;=0,0,I136*'Debt Setup'!$D$10/100/12))</x:f>
      </x:c>
      <x:c r="G137" s="54" t="str">
        <x:f>IF('Debt Setup'!$F$3=0,"",IF('Debt Setup'!$H$10="",0,MIN('Debt Setup'!$E$10,MAX(0,I136+F137))))</x:f>
      </x:c>
      <x:c r="H137" s="54" t="str">
        <x:f>IF('Debt Setup'!$F$3=0,"",IF('Debt Setup'!$H$10="",0,MIN(MAX(0,I136+F137-G137),MAX(0,'Debt Setup'!$F$5-(G137+K137+O137+S137+W137+AA137+AE137+AI137+AM137+AQ137+AU137+AY137)-(IF(AND('Debt Setup'!$H$10&lt;&gt;"",'Debt Setup'!$H$10&lt;'Debt Setup'!$H$10),MAX(0,I136+F137-G137),0)+IF(AND('Debt Setup'!$H$11&lt;&gt;"",'Debt Setup'!$H$11&lt;'Debt Setup'!$H$10),MAX(0,M136+J137-K137),0)+IF(AND('Debt Setup'!$H$12&lt;&gt;"",'Debt Setup'!$H$12&lt;'Debt Setup'!$H$10),MAX(0,Q136+N137-O137),0)+IF(AND('Debt Setup'!$H$13&lt;&gt;"",'Debt Setup'!$H$13&lt;'Debt Setup'!$H$10),MAX(0,U136+R137-S137),0)+IF(AND('Debt Setup'!$H$14&lt;&gt;"",'Debt Setup'!$H$14&lt;'Debt Setup'!$H$10),MAX(0,Y136+V137-W137),0)+IF(AND('Debt Setup'!$H$15&lt;&gt;"",'Debt Setup'!$H$15&lt;'Debt Setup'!$H$10),MAX(0,AC136+Z137-AA137),0)+IF(AND('Debt Setup'!$H$16&lt;&gt;"",'Debt Setup'!$H$16&lt;'Debt Setup'!$H$10),MAX(0,AG136+AD137-AE137),0)+IF(AND('Debt Setup'!$H$17&lt;&gt;"",'Debt Setup'!$H$17&lt;'Debt Setup'!$H$10),MAX(0,AK136+AH137-AI137),0)+IF(AND('Debt Setup'!$H$18&lt;&gt;"",'Debt Setup'!$H$18&lt;'Debt Setup'!$H$10),MAX(0,AO136+AL137-AM137),0)+IF(AND('Debt Setup'!$H$19&lt;&gt;"",'Debt Setup'!$H$19&lt;'Debt Setup'!$H$10),MAX(0,AS136+AP137-AQ137),0)+IF(AND('Debt Setup'!$H$20&lt;&gt;"",'Debt Setup'!$H$20&lt;'Debt Setup'!$H$10),MAX(0,AW136+AT137-AU137),0)+IF(AND('Debt Setup'!$H$21&lt;&gt;"",'Debt Setup'!$H$21&lt;'Debt Setup'!$H$10),MAX(0,BA136+AX137-AY137),0))))))</x:f>
      </x:c>
      <x:c r="I137" s="54" t="str">
        <x:f>IF('Debt Setup'!$F$3=0,"",MAX(0,I136+F137-G137-H137))</x:f>
      </x:c>
      <x:c r="J137" s="54" t="str">
        <x:f>IF('Debt Setup'!$F$3=0,"",IF(M136&lt;=0,0,M136*'Debt Setup'!$D$11/100/12))</x:f>
      </x:c>
      <x:c r="K137" s="54" t="str">
        <x:f>IF('Debt Setup'!$F$3=0,"",IF('Debt Setup'!$H$11="",0,MIN('Debt Setup'!$E$11,MAX(0,M136+J137))))</x:f>
      </x:c>
      <x:c r="L137" s="54" t="str">
        <x:f>IF('Debt Setup'!$F$3=0,"",IF('Debt Setup'!$H$11="",0,MIN(MAX(0,M136+J137-K137),MAX(0,'Debt Setup'!$F$5-(G137+K137+O137+S137+W137+AA137+AE137+AI137+AM137+AQ137+AU137+AY137)-(IF(AND('Debt Setup'!$H$10&lt;&gt;"",'Debt Setup'!$H$10&lt;'Debt Setup'!$H$11),MAX(0,I136+F137-G137),0)+IF(AND('Debt Setup'!$H$11&lt;&gt;"",'Debt Setup'!$H$11&lt;'Debt Setup'!$H$11),MAX(0,M136+J137-K137),0)+IF(AND('Debt Setup'!$H$12&lt;&gt;"",'Debt Setup'!$H$12&lt;'Debt Setup'!$H$11),MAX(0,Q136+N137-O137),0)+IF(AND('Debt Setup'!$H$13&lt;&gt;"",'Debt Setup'!$H$13&lt;'Debt Setup'!$H$11),MAX(0,U136+R137-S137),0)+IF(AND('Debt Setup'!$H$14&lt;&gt;"",'Debt Setup'!$H$14&lt;'Debt Setup'!$H$11),MAX(0,Y136+V137-W137),0)+IF(AND('Debt Setup'!$H$15&lt;&gt;"",'Debt Setup'!$H$15&lt;'Debt Setup'!$H$11),MAX(0,AC136+Z137-AA137),0)+IF(AND('Debt Setup'!$H$16&lt;&gt;"",'Debt Setup'!$H$16&lt;'Debt Setup'!$H$11),MAX(0,AG136+AD137-AE137),0)+IF(AND('Debt Setup'!$H$17&lt;&gt;"",'Debt Setup'!$H$17&lt;'Debt Setup'!$H$11),MAX(0,AK136+AH137-AI137),0)+IF(AND('Debt Setup'!$H$18&lt;&gt;"",'Debt Setup'!$H$18&lt;'Debt Setup'!$H$11),MAX(0,AO136+AL137-AM137),0)+IF(AND('Debt Setup'!$H$19&lt;&gt;"",'Debt Setup'!$H$19&lt;'Debt Setup'!$H$11),MAX(0,AS136+AP137-AQ137),0)+IF(AND('Debt Setup'!$H$20&lt;&gt;"",'Debt Setup'!$H$20&lt;'Debt Setup'!$H$11),MAX(0,AW136+AT137-AU137),0)+IF(AND('Debt Setup'!$H$21&lt;&gt;"",'Debt Setup'!$H$21&lt;'Debt Setup'!$H$11),MAX(0,BA136+AX137-AY137),0))))))</x:f>
      </x:c>
      <x:c r="M137" s="54" t="str">
        <x:f>IF('Debt Setup'!$F$3=0,"",MAX(0,M136+J137-K137-L137))</x:f>
      </x:c>
      <x:c r="N137" s="54" t="str">
        <x:f>IF('Debt Setup'!$F$3=0,"",IF(Q136&lt;=0,0,Q136*'Debt Setup'!$D$12/100/12))</x:f>
      </x:c>
      <x:c r="O137" s="54" t="str">
        <x:f>IF('Debt Setup'!$F$3=0,"",IF('Debt Setup'!$H$12="",0,MIN('Debt Setup'!$E$12,MAX(0,Q136+N137))))</x:f>
      </x:c>
      <x:c r="P137" s="54" t="str">
        <x:f>IF('Debt Setup'!$F$3=0,"",IF('Debt Setup'!$H$12="",0,MIN(MAX(0,Q136+N137-O137),MAX(0,'Debt Setup'!$F$5-(G137+K137+O137+S137+W137+AA137+AE137+AI137+AM137+AQ137+AU137+AY137)-(IF(AND('Debt Setup'!$H$10&lt;&gt;"",'Debt Setup'!$H$10&lt;'Debt Setup'!$H$12),MAX(0,I136+F137-G137),0)+IF(AND('Debt Setup'!$H$11&lt;&gt;"",'Debt Setup'!$H$11&lt;'Debt Setup'!$H$12),MAX(0,M136+J137-K137),0)+IF(AND('Debt Setup'!$H$12&lt;&gt;"",'Debt Setup'!$H$12&lt;'Debt Setup'!$H$12),MAX(0,Q136+N137-O137),0)+IF(AND('Debt Setup'!$H$13&lt;&gt;"",'Debt Setup'!$H$13&lt;'Debt Setup'!$H$12),MAX(0,U136+R137-S137),0)+IF(AND('Debt Setup'!$H$14&lt;&gt;"",'Debt Setup'!$H$14&lt;'Debt Setup'!$H$12),MAX(0,Y136+V137-W137),0)+IF(AND('Debt Setup'!$H$15&lt;&gt;"",'Debt Setup'!$H$15&lt;'Debt Setup'!$H$12),MAX(0,AC136+Z137-AA137),0)+IF(AND('Debt Setup'!$H$16&lt;&gt;"",'Debt Setup'!$H$16&lt;'Debt Setup'!$H$12),MAX(0,AG136+AD137-AE137),0)+IF(AND('Debt Setup'!$H$17&lt;&gt;"",'Debt Setup'!$H$17&lt;'Debt Setup'!$H$12),MAX(0,AK136+AH137-AI137),0)+IF(AND('Debt Setup'!$H$18&lt;&gt;"",'Debt Setup'!$H$18&lt;'Debt Setup'!$H$12),MAX(0,AO136+AL137-AM137),0)+IF(AND('Debt Setup'!$H$19&lt;&gt;"",'Debt Setup'!$H$19&lt;'Debt Setup'!$H$12),MAX(0,AS136+AP137-AQ137),0)+IF(AND('Debt Setup'!$H$20&lt;&gt;"",'Debt Setup'!$H$20&lt;'Debt Setup'!$H$12),MAX(0,AW136+AT137-AU137),0)+IF(AND('Debt Setup'!$H$21&lt;&gt;"",'Debt Setup'!$H$21&lt;'Debt Setup'!$H$12),MAX(0,BA136+AX137-AY137),0))))))</x:f>
      </x:c>
      <x:c r="Q137" s="54" t="str">
        <x:f>IF('Debt Setup'!$F$3=0,"",MAX(0,Q136+N137-O137-P137))</x:f>
      </x:c>
      <x:c r="R137" s="54" t="str">
        <x:f>IF('Debt Setup'!$F$3=0,"",IF(U136&lt;=0,0,U136*'Debt Setup'!$D$13/100/12))</x:f>
      </x:c>
      <x:c r="S137" s="54" t="str">
        <x:f>IF('Debt Setup'!$F$3=0,"",IF('Debt Setup'!$H$13="",0,MIN('Debt Setup'!$E$13,MAX(0,U136+R137))))</x:f>
      </x:c>
      <x:c r="T137" s="54" t="str">
        <x:f>IF('Debt Setup'!$F$3=0,"",IF('Debt Setup'!$H$13="",0,MIN(MAX(0,U136+R137-S137),MAX(0,'Debt Setup'!$F$5-(G137+K137+O137+S137+W137+AA137+AE137+AI137+AM137+AQ137+AU137+AY137)-(IF(AND('Debt Setup'!$H$10&lt;&gt;"",'Debt Setup'!$H$10&lt;'Debt Setup'!$H$13),MAX(0,I136+F137-G137),0)+IF(AND('Debt Setup'!$H$11&lt;&gt;"",'Debt Setup'!$H$11&lt;'Debt Setup'!$H$13),MAX(0,M136+J137-K137),0)+IF(AND('Debt Setup'!$H$12&lt;&gt;"",'Debt Setup'!$H$12&lt;'Debt Setup'!$H$13),MAX(0,Q136+N137-O137),0)+IF(AND('Debt Setup'!$H$13&lt;&gt;"",'Debt Setup'!$H$13&lt;'Debt Setup'!$H$13),MAX(0,U136+R137-S137),0)+IF(AND('Debt Setup'!$H$14&lt;&gt;"",'Debt Setup'!$H$14&lt;'Debt Setup'!$H$13),MAX(0,Y136+V137-W137),0)+IF(AND('Debt Setup'!$H$15&lt;&gt;"",'Debt Setup'!$H$15&lt;'Debt Setup'!$H$13),MAX(0,AC136+Z137-AA137),0)+IF(AND('Debt Setup'!$H$16&lt;&gt;"",'Debt Setup'!$H$16&lt;'Debt Setup'!$H$13),MAX(0,AG136+AD137-AE137),0)+IF(AND('Debt Setup'!$H$17&lt;&gt;"",'Debt Setup'!$H$17&lt;'Debt Setup'!$H$13),MAX(0,AK136+AH137-AI137),0)+IF(AND('Debt Setup'!$H$18&lt;&gt;"",'Debt Setup'!$H$18&lt;'Debt Setup'!$H$13),MAX(0,AO136+AL137-AM137),0)+IF(AND('Debt Setup'!$H$19&lt;&gt;"",'Debt Setup'!$H$19&lt;'Debt Setup'!$H$13),MAX(0,AS136+AP137-AQ137),0)+IF(AND('Debt Setup'!$H$20&lt;&gt;"",'Debt Setup'!$H$20&lt;'Debt Setup'!$H$13),MAX(0,AW136+AT137-AU137),0)+IF(AND('Debt Setup'!$H$21&lt;&gt;"",'Debt Setup'!$H$21&lt;'Debt Setup'!$H$13),MAX(0,BA136+AX137-AY137),0))))))</x:f>
      </x:c>
      <x:c r="U137" s="54" t="str">
        <x:f>IF('Debt Setup'!$F$3=0,"",MAX(0,U136+R137-S137-T137))</x:f>
      </x:c>
      <x:c r="V137" s="54" t="str">
        <x:f>IF('Debt Setup'!$F$3=0,"",IF(Y136&lt;=0,0,Y136*'Debt Setup'!$D$14/100/12))</x:f>
      </x:c>
      <x:c r="W137" s="54" t="str">
        <x:f>IF('Debt Setup'!$F$3=0,"",IF('Debt Setup'!$H$14="",0,MIN('Debt Setup'!$E$14,MAX(0,Y136+V137))))</x:f>
      </x:c>
      <x:c r="X137" s="54" t="str">
        <x:f>IF('Debt Setup'!$F$3=0,"",IF('Debt Setup'!$H$14="",0,MIN(MAX(0,Y136+V137-W137),MAX(0,'Debt Setup'!$F$5-(G137+K137+O137+S137+W137+AA137+AE137+AI137+AM137+AQ137+AU137+AY137)-(IF(AND('Debt Setup'!$H$10&lt;&gt;"",'Debt Setup'!$H$10&lt;'Debt Setup'!$H$14),MAX(0,I136+F137-G137),0)+IF(AND('Debt Setup'!$H$11&lt;&gt;"",'Debt Setup'!$H$11&lt;'Debt Setup'!$H$14),MAX(0,M136+J137-K137),0)+IF(AND('Debt Setup'!$H$12&lt;&gt;"",'Debt Setup'!$H$12&lt;'Debt Setup'!$H$14),MAX(0,Q136+N137-O137),0)+IF(AND('Debt Setup'!$H$13&lt;&gt;"",'Debt Setup'!$H$13&lt;'Debt Setup'!$H$14),MAX(0,U136+R137-S137),0)+IF(AND('Debt Setup'!$H$14&lt;&gt;"",'Debt Setup'!$H$14&lt;'Debt Setup'!$H$14),MAX(0,Y136+V137-W137),0)+IF(AND('Debt Setup'!$H$15&lt;&gt;"",'Debt Setup'!$H$15&lt;'Debt Setup'!$H$14),MAX(0,AC136+Z137-AA137),0)+IF(AND('Debt Setup'!$H$16&lt;&gt;"",'Debt Setup'!$H$16&lt;'Debt Setup'!$H$14),MAX(0,AG136+AD137-AE137),0)+IF(AND('Debt Setup'!$H$17&lt;&gt;"",'Debt Setup'!$H$17&lt;'Debt Setup'!$H$14),MAX(0,AK136+AH137-AI137),0)+IF(AND('Debt Setup'!$H$18&lt;&gt;"",'Debt Setup'!$H$18&lt;'Debt Setup'!$H$14),MAX(0,AO136+AL137-AM137),0)+IF(AND('Debt Setup'!$H$19&lt;&gt;"",'Debt Setup'!$H$19&lt;'Debt Setup'!$H$14),MAX(0,AS136+AP137-AQ137),0)+IF(AND('Debt Setup'!$H$20&lt;&gt;"",'Debt Setup'!$H$20&lt;'Debt Setup'!$H$14),MAX(0,AW136+AT137-AU137),0)+IF(AND('Debt Setup'!$H$21&lt;&gt;"",'Debt Setup'!$H$21&lt;'Debt Setup'!$H$14),MAX(0,BA136+AX137-AY137),0))))))</x:f>
      </x:c>
      <x:c r="Y137" s="54" t="str">
        <x:f>IF('Debt Setup'!$F$3=0,"",MAX(0,Y136+V137-W137-X137))</x:f>
      </x:c>
      <x:c r="Z137" s="54" t="str">
        <x:f>IF('Debt Setup'!$F$3=0,"",IF(AC136&lt;=0,0,AC136*'Debt Setup'!$D$15/100/12))</x:f>
      </x:c>
      <x:c r="AA137" s="54" t="str">
        <x:f>IF('Debt Setup'!$F$3=0,"",IF('Debt Setup'!$H$15="",0,MIN('Debt Setup'!$E$15,MAX(0,AC136+Z137))))</x:f>
      </x:c>
      <x:c r="AB137" s="54" t="str">
        <x:f>IF('Debt Setup'!$F$3=0,"",IF('Debt Setup'!$H$15="",0,MIN(MAX(0,AC136+Z137-AA137),MAX(0,'Debt Setup'!$F$5-(G137+K137+O137+S137+W137+AA137+AE137+AI137+AM137+AQ137+AU137+AY137)-(IF(AND('Debt Setup'!$H$10&lt;&gt;"",'Debt Setup'!$H$10&lt;'Debt Setup'!$H$15),MAX(0,I136+F137-G137),0)+IF(AND('Debt Setup'!$H$11&lt;&gt;"",'Debt Setup'!$H$11&lt;'Debt Setup'!$H$15),MAX(0,M136+J137-K137),0)+IF(AND('Debt Setup'!$H$12&lt;&gt;"",'Debt Setup'!$H$12&lt;'Debt Setup'!$H$15),MAX(0,Q136+N137-O137),0)+IF(AND('Debt Setup'!$H$13&lt;&gt;"",'Debt Setup'!$H$13&lt;'Debt Setup'!$H$15),MAX(0,U136+R137-S137),0)+IF(AND('Debt Setup'!$H$14&lt;&gt;"",'Debt Setup'!$H$14&lt;'Debt Setup'!$H$15),MAX(0,Y136+V137-W137),0)+IF(AND('Debt Setup'!$H$15&lt;&gt;"",'Debt Setup'!$H$15&lt;'Debt Setup'!$H$15),MAX(0,AC136+Z137-AA137),0)+IF(AND('Debt Setup'!$H$16&lt;&gt;"",'Debt Setup'!$H$16&lt;'Debt Setup'!$H$15),MAX(0,AG136+AD137-AE137),0)+IF(AND('Debt Setup'!$H$17&lt;&gt;"",'Debt Setup'!$H$17&lt;'Debt Setup'!$H$15),MAX(0,AK136+AH137-AI137),0)+IF(AND('Debt Setup'!$H$18&lt;&gt;"",'Debt Setup'!$H$18&lt;'Debt Setup'!$H$15),MAX(0,AO136+AL137-AM137),0)+IF(AND('Debt Setup'!$H$19&lt;&gt;"",'Debt Setup'!$H$19&lt;'Debt Setup'!$H$15),MAX(0,AS136+AP137-AQ137),0)+IF(AND('Debt Setup'!$H$20&lt;&gt;"",'Debt Setup'!$H$20&lt;'Debt Setup'!$H$15),MAX(0,AW136+AT137-AU137),0)+IF(AND('Debt Setup'!$H$21&lt;&gt;"",'Debt Setup'!$H$21&lt;'Debt Setup'!$H$15),MAX(0,BA136+AX137-AY137),0))))))</x:f>
      </x:c>
      <x:c r="AC137" s="54" t="str">
        <x:f>IF('Debt Setup'!$F$3=0,"",MAX(0,AC136+Z137-AA137-AB137))</x:f>
      </x:c>
      <x:c r="AD137" s="54" t="str">
        <x:f>IF('Debt Setup'!$F$3=0,"",IF(AG136&lt;=0,0,AG136*'Debt Setup'!$D$16/100/12))</x:f>
      </x:c>
      <x:c r="AE137" s="54" t="str">
        <x:f>IF('Debt Setup'!$F$3=0,"",IF('Debt Setup'!$H$16="",0,MIN('Debt Setup'!$E$16,MAX(0,AG136+AD137))))</x:f>
      </x:c>
      <x:c r="AF137" s="54" t="str">
        <x:f>IF('Debt Setup'!$F$3=0,"",IF('Debt Setup'!$H$16="",0,MIN(MAX(0,AG136+AD137-AE137),MAX(0,'Debt Setup'!$F$5-(G137+K137+O137+S137+W137+AA137+AE137+AI137+AM137+AQ137+AU137+AY137)-(IF(AND('Debt Setup'!$H$10&lt;&gt;"",'Debt Setup'!$H$10&lt;'Debt Setup'!$H$16),MAX(0,I136+F137-G137),0)+IF(AND('Debt Setup'!$H$11&lt;&gt;"",'Debt Setup'!$H$11&lt;'Debt Setup'!$H$16),MAX(0,M136+J137-K137),0)+IF(AND('Debt Setup'!$H$12&lt;&gt;"",'Debt Setup'!$H$12&lt;'Debt Setup'!$H$16),MAX(0,Q136+N137-O137),0)+IF(AND('Debt Setup'!$H$13&lt;&gt;"",'Debt Setup'!$H$13&lt;'Debt Setup'!$H$16),MAX(0,U136+R137-S137),0)+IF(AND('Debt Setup'!$H$14&lt;&gt;"",'Debt Setup'!$H$14&lt;'Debt Setup'!$H$16),MAX(0,Y136+V137-W137),0)+IF(AND('Debt Setup'!$H$15&lt;&gt;"",'Debt Setup'!$H$15&lt;'Debt Setup'!$H$16),MAX(0,AC136+Z137-AA137),0)+IF(AND('Debt Setup'!$H$16&lt;&gt;"",'Debt Setup'!$H$16&lt;'Debt Setup'!$H$16),MAX(0,AG136+AD137-AE137),0)+IF(AND('Debt Setup'!$H$17&lt;&gt;"",'Debt Setup'!$H$17&lt;'Debt Setup'!$H$16),MAX(0,AK136+AH137-AI137),0)+IF(AND('Debt Setup'!$H$18&lt;&gt;"",'Debt Setup'!$H$18&lt;'Debt Setup'!$H$16),MAX(0,AO136+AL137-AM137),0)+IF(AND('Debt Setup'!$H$19&lt;&gt;"",'Debt Setup'!$H$19&lt;'Debt Setup'!$H$16),MAX(0,AS136+AP137-AQ137),0)+IF(AND('Debt Setup'!$H$20&lt;&gt;"",'Debt Setup'!$H$20&lt;'Debt Setup'!$H$16),MAX(0,AW136+AT137-AU137),0)+IF(AND('Debt Setup'!$H$21&lt;&gt;"",'Debt Setup'!$H$21&lt;'Debt Setup'!$H$16),MAX(0,BA136+AX137-AY137),0))))))</x:f>
      </x:c>
      <x:c r="AG137" s="54" t="str">
        <x:f>IF('Debt Setup'!$F$3=0,"",MAX(0,AG136+AD137-AE137-AF137))</x:f>
      </x:c>
      <x:c r="AH137" s="54" t="str">
        <x:f>IF('Debt Setup'!$F$3=0,"",IF(AK136&lt;=0,0,AK136*'Debt Setup'!$D$17/100/12))</x:f>
      </x:c>
      <x:c r="AI137" s="54" t="str">
        <x:f>IF('Debt Setup'!$F$3=0,"",IF('Debt Setup'!$H$17="",0,MIN('Debt Setup'!$E$17,MAX(0,AK136+AH137))))</x:f>
      </x:c>
      <x:c r="AJ137" s="54" t="str">
        <x:f>IF('Debt Setup'!$F$3=0,"",IF('Debt Setup'!$H$17="",0,MIN(MAX(0,AK136+AH137-AI137),MAX(0,'Debt Setup'!$F$5-(G137+K137+O137+S137+W137+AA137+AE137+AI137+AM137+AQ137+AU137+AY137)-(IF(AND('Debt Setup'!$H$10&lt;&gt;"",'Debt Setup'!$H$10&lt;'Debt Setup'!$H$17),MAX(0,I136+F137-G137),0)+IF(AND('Debt Setup'!$H$11&lt;&gt;"",'Debt Setup'!$H$11&lt;'Debt Setup'!$H$17),MAX(0,M136+J137-K137),0)+IF(AND('Debt Setup'!$H$12&lt;&gt;"",'Debt Setup'!$H$12&lt;'Debt Setup'!$H$17),MAX(0,Q136+N137-O137),0)+IF(AND('Debt Setup'!$H$13&lt;&gt;"",'Debt Setup'!$H$13&lt;'Debt Setup'!$H$17),MAX(0,U136+R137-S137),0)+IF(AND('Debt Setup'!$H$14&lt;&gt;"",'Debt Setup'!$H$14&lt;'Debt Setup'!$H$17),MAX(0,Y136+V137-W137),0)+IF(AND('Debt Setup'!$H$15&lt;&gt;"",'Debt Setup'!$H$15&lt;'Debt Setup'!$H$17),MAX(0,AC136+Z137-AA137),0)+IF(AND('Debt Setup'!$H$16&lt;&gt;"",'Debt Setup'!$H$16&lt;'Debt Setup'!$H$17),MAX(0,AG136+AD137-AE137),0)+IF(AND('Debt Setup'!$H$17&lt;&gt;"",'Debt Setup'!$H$17&lt;'Debt Setup'!$H$17),MAX(0,AK136+AH137-AI137),0)+IF(AND('Debt Setup'!$H$18&lt;&gt;"",'Debt Setup'!$H$18&lt;'Debt Setup'!$H$17),MAX(0,AO136+AL137-AM137),0)+IF(AND('Debt Setup'!$H$19&lt;&gt;"",'Debt Setup'!$H$19&lt;'Debt Setup'!$H$17),MAX(0,AS136+AP137-AQ137),0)+IF(AND('Debt Setup'!$H$20&lt;&gt;"",'Debt Setup'!$H$20&lt;'Debt Setup'!$H$17),MAX(0,AW136+AT137-AU137),0)+IF(AND('Debt Setup'!$H$21&lt;&gt;"",'Debt Setup'!$H$21&lt;'Debt Setup'!$H$17),MAX(0,BA136+AX137-AY137),0))))))</x:f>
      </x:c>
      <x:c r="AK137" s="54" t="str">
        <x:f>IF('Debt Setup'!$F$3=0,"",MAX(0,AK136+AH137-AI137-AJ137))</x:f>
      </x:c>
      <x:c r="AL137" s="54" t="str">
        <x:f>IF('Debt Setup'!$F$3=0,"",IF(AO136&lt;=0,0,AO136*'Debt Setup'!$D$18/100/12))</x:f>
      </x:c>
      <x:c r="AM137" s="54" t="str">
        <x:f>IF('Debt Setup'!$F$3=0,"",IF('Debt Setup'!$H$18="",0,MIN('Debt Setup'!$E$18,MAX(0,AO136+AL137))))</x:f>
      </x:c>
      <x:c r="AN137" s="54" t="str">
        <x:f>IF('Debt Setup'!$F$3=0,"",IF('Debt Setup'!$H$18="",0,MIN(MAX(0,AO136+AL137-AM137),MAX(0,'Debt Setup'!$F$5-(G137+K137+O137+S137+W137+AA137+AE137+AI137+AM137+AQ137+AU137+AY137)-(IF(AND('Debt Setup'!$H$10&lt;&gt;"",'Debt Setup'!$H$10&lt;'Debt Setup'!$H$18),MAX(0,I136+F137-G137),0)+IF(AND('Debt Setup'!$H$11&lt;&gt;"",'Debt Setup'!$H$11&lt;'Debt Setup'!$H$18),MAX(0,M136+J137-K137),0)+IF(AND('Debt Setup'!$H$12&lt;&gt;"",'Debt Setup'!$H$12&lt;'Debt Setup'!$H$18),MAX(0,Q136+N137-O137),0)+IF(AND('Debt Setup'!$H$13&lt;&gt;"",'Debt Setup'!$H$13&lt;'Debt Setup'!$H$18),MAX(0,U136+R137-S137),0)+IF(AND('Debt Setup'!$H$14&lt;&gt;"",'Debt Setup'!$H$14&lt;'Debt Setup'!$H$18),MAX(0,Y136+V137-W137),0)+IF(AND('Debt Setup'!$H$15&lt;&gt;"",'Debt Setup'!$H$15&lt;'Debt Setup'!$H$18),MAX(0,AC136+Z137-AA137),0)+IF(AND('Debt Setup'!$H$16&lt;&gt;"",'Debt Setup'!$H$16&lt;'Debt Setup'!$H$18),MAX(0,AG136+AD137-AE137),0)+IF(AND('Debt Setup'!$H$17&lt;&gt;"",'Debt Setup'!$H$17&lt;'Debt Setup'!$H$18),MAX(0,AK136+AH137-AI137),0)+IF(AND('Debt Setup'!$H$18&lt;&gt;"",'Debt Setup'!$H$18&lt;'Debt Setup'!$H$18),MAX(0,AO136+AL137-AM137),0)+IF(AND('Debt Setup'!$H$19&lt;&gt;"",'Debt Setup'!$H$19&lt;'Debt Setup'!$H$18),MAX(0,AS136+AP137-AQ137),0)+IF(AND('Debt Setup'!$H$20&lt;&gt;"",'Debt Setup'!$H$20&lt;'Debt Setup'!$H$18),MAX(0,AW136+AT137-AU137),0)+IF(AND('Debt Setup'!$H$21&lt;&gt;"",'Debt Setup'!$H$21&lt;'Debt Setup'!$H$18),MAX(0,BA136+AX137-AY137),0))))))</x:f>
      </x:c>
      <x:c r="AO137" s="54" t="str">
        <x:f>IF('Debt Setup'!$F$3=0,"",MAX(0,AO136+AL137-AM137-AN137))</x:f>
      </x:c>
      <x:c r="AP137" s="54" t="str">
        <x:f>IF('Debt Setup'!$F$3=0,"",IF(AS136&lt;=0,0,AS136*'Debt Setup'!$D$19/100/12))</x:f>
      </x:c>
      <x:c r="AQ137" s="54" t="str">
        <x:f>IF('Debt Setup'!$F$3=0,"",IF('Debt Setup'!$H$19="",0,MIN('Debt Setup'!$E$19,MAX(0,AS136+AP137))))</x:f>
      </x:c>
      <x:c r="AR137" s="54" t="str">
        <x:f>IF('Debt Setup'!$F$3=0,"",IF('Debt Setup'!$H$19="",0,MIN(MAX(0,AS136+AP137-AQ137),MAX(0,'Debt Setup'!$F$5-(G137+K137+O137+S137+W137+AA137+AE137+AI137+AM137+AQ137+AU137+AY137)-(IF(AND('Debt Setup'!$H$10&lt;&gt;"",'Debt Setup'!$H$10&lt;'Debt Setup'!$H$19),MAX(0,I136+F137-G137),0)+IF(AND('Debt Setup'!$H$11&lt;&gt;"",'Debt Setup'!$H$11&lt;'Debt Setup'!$H$19),MAX(0,M136+J137-K137),0)+IF(AND('Debt Setup'!$H$12&lt;&gt;"",'Debt Setup'!$H$12&lt;'Debt Setup'!$H$19),MAX(0,Q136+N137-O137),0)+IF(AND('Debt Setup'!$H$13&lt;&gt;"",'Debt Setup'!$H$13&lt;'Debt Setup'!$H$19),MAX(0,U136+R137-S137),0)+IF(AND('Debt Setup'!$H$14&lt;&gt;"",'Debt Setup'!$H$14&lt;'Debt Setup'!$H$19),MAX(0,Y136+V137-W137),0)+IF(AND('Debt Setup'!$H$15&lt;&gt;"",'Debt Setup'!$H$15&lt;'Debt Setup'!$H$19),MAX(0,AC136+Z137-AA137),0)+IF(AND('Debt Setup'!$H$16&lt;&gt;"",'Debt Setup'!$H$16&lt;'Debt Setup'!$H$19),MAX(0,AG136+AD137-AE137),0)+IF(AND('Debt Setup'!$H$17&lt;&gt;"",'Debt Setup'!$H$17&lt;'Debt Setup'!$H$19),MAX(0,AK136+AH137-AI137),0)+IF(AND('Debt Setup'!$H$18&lt;&gt;"",'Debt Setup'!$H$18&lt;'Debt Setup'!$H$19),MAX(0,AO136+AL137-AM137),0)+IF(AND('Debt Setup'!$H$19&lt;&gt;"",'Debt Setup'!$H$19&lt;'Debt Setup'!$H$19),MAX(0,AS136+AP137-AQ137),0)+IF(AND('Debt Setup'!$H$20&lt;&gt;"",'Debt Setup'!$H$20&lt;'Debt Setup'!$H$19),MAX(0,AW136+AT137-AU137),0)+IF(AND('Debt Setup'!$H$21&lt;&gt;"",'Debt Setup'!$H$21&lt;'Debt Setup'!$H$19),MAX(0,BA136+AX137-AY137),0))))))</x:f>
      </x:c>
      <x:c r="AS137" s="54" t="str">
        <x:f>IF('Debt Setup'!$F$3=0,"",MAX(0,AS136+AP137-AQ137-AR137))</x:f>
      </x:c>
      <x:c r="AT137" s="54" t="str">
        <x:f>IF('Debt Setup'!$F$3=0,"",IF(AW136&lt;=0,0,AW136*'Debt Setup'!$D$20/100/12))</x:f>
      </x:c>
      <x:c r="AU137" s="54" t="str">
        <x:f>IF('Debt Setup'!$F$3=0,"",IF('Debt Setup'!$H$20="",0,MIN('Debt Setup'!$E$20,MAX(0,AW136+AT137))))</x:f>
      </x:c>
      <x:c r="AV137" s="54" t="str">
        <x:f>IF('Debt Setup'!$F$3=0,"",IF('Debt Setup'!$H$20="",0,MIN(MAX(0,AW136+AT137-AU137),MAX(0,'Debt Setup'!$F$5-(G137+K137+O137+S137+W137+AA137+AE137+AI137+AM137+AQ137+AU137+AY137)-(IF(AND('Debt Setup'!$H$10&lt;&gt;"",'Debt Setup'!$H$10&lt;'Debt Setup'!$H$20),MAX(0,I136+F137-G137),0)+IF(AND('Debt Setup'!$H$11&lt;&gt;"",'Debt Setup'!$H$11&lt;'Debt Setup'!$H$20),MAX(0,M136+J137-K137),0)+IF(AND('Debt Setup'!$H$12&lt;&gt;"",'Debt Setup'!$H$12&lt;'Debt Setup'!$H$20),MAX(0,Q136+N137-O137),0)+IF(AND('Debt Setup'!$H$13&lt;&gt;"",'Debt Setup'!$H$13&lt;'Debt Setup'!$H$20),MAX(0,U136+R137-S137),0)+IF(AND('Debt Setup'!$H$14&lt;&gt;"",'Debt Setup'!$H$14&lt;'Debt Setup'!$H$20),MAX(0,Y136+V137-W137),0)+IF(AND('Debt Setup'!$H$15&lt;&gt;"",'Debt Setup'!$H$15&lt;'Debt Setup'!$H$20),MAX(0,AC136+Z137-AA137),0)+IF(AND('Debt Setup'!$H$16&lt;&gt;"",'Debt Setup'!$H$16&lt;'Debt Setup'!$H$20),MAX(0,AG136+AD137-AE137),0)+IF(AND('Debt Setup'!$H$17&lt;&gt;"",'Debt Setup'!$H$17&lt;'Debt Setup'!$H$20),MAX(0,AK136+AH137-AI137),0)+IF(AND('Debt Setup'!$H$18&lt;&gt;"",'Debt Setup'!$H$18&lt;'Debt Setup'!$H$20),MAX(0,AO136+AL137-AM137),0)+IF(AND('Debt Setup'!$H$19&lt;&gt;"",'Debt Setup'!$H$19&lt;'Debt Setup'!$H$20),MAX(0,AS136+AP137-AQ137),0)+IF(AND('Debt Setup'!$H$20&lt;&gt;"",'Debt Setup'!$H$20&lt;'Debt Setup'!$H$20),MAX(0,AW136+AT137-AU137),0)+IF(AND('Debt Setup'!$H$21&lt;&gt;"",'Debt Setup'!$H$21&lt;'Debt Setup'!$H$20),MAX(0,BA136+AX137-AY137),0))))))</x:f>
      </x:c>
      <x:c r="AW137" s="54" t="str">
        <x:f>IF('Debt Setup'!$F$3=0,"",MAX(0,AW136+AT137-AU137-AV137))</x:f>
      </x:c>
      <x:c r="AX137" s="54" t="str">
        <x:f>IF('Debt Setup'!$F$3=0,"",IF(BA136&lt;=0,0,BA136*'Debt Setup'!$D$21/100/12))</x:f>
      </x:c>
      <x:c r="AY137" s="54" t="str">
        <x:f>IF('Debt Setup'!$F$3=0,"",IF('Debt Setup'!$H$21="",0,MIN('Debt Setup'!$E$21,MAX(0,BA136+AX137))))</x:f>
      </x:c>
      <x:c r="AZ137" s="54" t="str">
        <x:f>IF('Debt Setup'!$F$3=0,"",IF('Debt Setup'!$H$21="",0,MIN(MAX(0,BA136+AX137-AY137),MAX(0,'Debt Setup'!$F$5-(G137+K137+O137+S137+W137+AA137+AE137+AI137+AM137+AQ137+AU137+AY137)-(IF(AND('Debt Setup'!$H$10&lt;&gt;"",'Debt Setup'!$H$10&lt;'Debt Setup'!$H$21),MAX(0,I136+F137-G137),0)+IF(AND('Debt Setup'!$H$11&lt;&gt;"",'Debt Setup'!$H$11&lt;'Debt Setup'!$H$21),MAX(0,M136+J137-K137),0)+IF(AND('Debt Setup'!$H$12&lt;&gt;"",'Debt Setup'!$H$12&lt;'Debt Setup'!$H$21),MAX(0,Q136+N137-O137),0)+IF(AND('Debt Setup'!$H$13&lt;&gt;"",'Debt Setup'!$H$13&lt;'Debt Setup'!$H$21),MAX(0,U136+R137-S137),0)+IF(AND('Debt Setup'!$H$14&lt;&gt;"",'Debt Setup'!$H$14&lt;'Debt Setup'!$H$21),MAX(0,Y136+V137-W137),0)+IF(AND('Debt Setup'!$H$15&lt;&gt;"",'Debt Setup'!$H$15&lt;'Debt Setup'!$H$21),MAX(0,AC136+Z137-AA137),0)+IF(AND('Debt Setup'!$H$16&lt;&gt;"",'Debt Setup'!$H$16&lt;'Debt Setup'!$H$21),MAX(0,AG136+AD137-AE137),0)+IF(AND('Debt Setup'!$H$17&lt;&gt;"",'Debt Setup'!$H$17&lt;'Debt Setup'!$H$21),MAX(0,AK136+AH137-AI137),0)+IF(AND('Debt Setup'!$H$18&lt;&gt;"",'Debt Setup'!$H$18&lt;'Debt Setup'!$H$21),MAX(0,AO136+AL137-AM137),0)+IF(AND('Debt Setup'!$H$19&lt;&gt;"",'Debt Setup'!$H$19&lt;'Debt Setup'!$H$21),MAX(0,AS136+AP137-AQ137),0)+IF(AND('Debt Setup'!$H$20&lt;&gt;"",'Debt Setup'!$H$20&lt;'Debt Setup'!$H$21),MAX(0,AW136+AT137-AU137),0)+IF(AND('Debt Setup'!$H$21&lt;&gt;"",'Debt Setup'!$H$21&lt;'Debt Setup'!$H$21),MAX(0,BA136+AX137-AY137),0))))))</x:f>
      </x:c>
      <x:c r="BA137" s="54" t="str">
        <x:f>IF('Debt Setup'!$F$3=0,"",MAX(0,BA136+AX137-AY137-AZ137))</x:f>
      </x:c>
    </x:row>
    <x:row r="138">
      <x:c r="A138" t="n">
        <x:v>133</x:v>
      </x:c>
      <x:c r="B138" s="86" t="str">
        <x:f>IF('Debt Setup'!$F$3=0,"",DATE(YEAR('Debt Setup'!$B$6),MONTH('Debt Setup'!$B$6)+A138-1,1))</x:f>
      </x:c>
      <x:c r="C138" s="54" t="str">
        <x:f>IF('Debt Setup'!$F$3=0,"",I138+M138+Q138+U138+Y138+AC138+AG138+AK138+AO138+AS138+AW138+BA138)</x:f>
      </x:c>
      <x:c r="D138" s="54" t="str">
        <x:f>IF('Debt Setup'!$F$3=0,"",G138+H138+K138+L138+O138+P138+S138+T138+W138+X138+AA138+AB138+AE138+AF138+AI138+AJ138+AM138+AN138+AQ138+AR138+AU138+AV138+AY138+AZ138)</x:f>
      </x:c>
      <x:c r="E138" s="54" t="str">
        <x:f>IF('Debt Setup'!$F$3=0,"",F138+J138+N138+R138+V138+Z138+AD138+AH138+AL138+AP138+AT138+AX138)</x:f>
      </x:c>
      <x:c r="F138" s="54" t="str">
        <x:f>IF('Debt Setup'!$F$3=0,"",IF(I137&lt;=0,0,I137*'Debt Setup'!$D$10/100/12))</x:f>
      </x:c>
      <x:c r="G138" s="54" t="str">
        <x:f>IF('Debt Setup'!$F$3=0,"",IF('Debt Setup'!$H$10="",0,MIN('Debt Setup'!$E$10,MAX(0,I137+F138))))</x:f>
      </x:c>
      <x:c r="H138" s="54" t="str">
        <x:f>IF('Debt Setup'!$F$3=0,"",IF('Debt Setup'!$H$10="",0,MIN(MAX(0,I137+F138-G138),MAX(0,'Debt Setup'!$F$5-(G138+K138+O138+S138+W138+AA138+AE138+AI138+AM138+AQ138+AU138+AY138)-(IF(AND('Debt Setup'!$H$10&lt;&gt;"",'Debt Setup'!$H$10&lt;'Debt Setup'!$H$10),MAX(0,I137+F138-G138),0)+IF(AND('Debt Setup'!$H$11&lt;&gt;"",'Debt Setup'!$H$11&lt;'Debt Setup'!$H$10),MAX(0,M137+J138-K138),0)+IF(AND('Debt Setup'!$H$12&lt;&gt;"",'Debt Setup'!$H$12&lt;'Debt Setup'!$H$10),MAX(0,Q137+N138-O138),0)+IF(AND('Debt Setup'!$H$13&lt;&gt;"",'Debt Setup'!$H$13&lt;'Debt Setup'!$H$10),MAX(0,U137+R138-S138),0)+IF(AND('Debt Setup'!$H$14&lt;&gt;"",'Debt Setup'!$H$14&lt;'Debt Setup'!$H$10),MAX(0,Y137+V138-W138),0)+IF(AND('Debt Setup'!$H$15&lt;&gt;"",'Debt Setup'!$H$15&lt;'Debt Setup'!$H$10),MAX(0,AC137+Z138-AA138),0)+IF(AND('Debt Setup'!$H$16&lt;&gt;"",'Debt Setup'!$H$16&lt;'Debt Setup'!$H$10),MAX(0,AG137+AD138-AE138),0)+IF(AND('Debt Setup'!$H$17&lt;&gt;"",'Debt Setup'!$H$17&lt;'Debt Setup'!$H$10),MAX(0,AK137+AH138-AI138),0)+IF(AND('Debt Setup'!$H$18&lt;&gt;"",'Debt Setup'!$H$18&lt;'Debt Setup'!$H$10),MAX(0,AO137+AL138-AM138),0)+IF(AND('Debt Setup'!$H$19&lt;&gt;"",'Debt Setup'!$H$19&lt;'Debt Setup'!$H$10),MAX(0,AS137+AP138-AQ138),0)+IF(AND('Debt Setup'!$H$20&lt;&gt;"",'Debt Setup'!$H$20&lt;'Debt Setup'!$H$10),MAX(0,AW137+AT138-AU138),0)+IF(AND('Debt Setup'!$H$21&lt;&gt;"",'Debt Setup'!$H$21&lt;'Debt Setup'!$H$10),MAX(0,BA137+AX138-AY138),0))))))</x:f>
      </x:c>
      <x:c r="I138" s="54" t="str">
        <x:f>IF('Debt Setup'!$F$3=0,"",MAX(0,I137+F138-G138-H138))</x:f>
      </x:c>
      <x:c r="J138" s="54" t="str">
        <x:f>IF('Debt Setup'!$F$3=0,"",IF(M137&lt;=0,0,M137*'Debt Setup'!$D$11/100/12))</x:f>
      </x:c>
      <x:c r="K138" s="54" t="str">
        <x:f>IF('Debt Setup'!$F$3=0,"",IF('Debt Setup'!$H$11="",0,MIN('Debt Setup'!$E$11,MAX(0,M137+J138))))</x:f>
      </x:c>
      <x:c r="L138" s="54" t="str">
        <x:f>IF('Debt Setup'!$F$3=0,"",IF('Debt Setup'!$H$11="",0,MIN(MAX(0,M137+J138-K138),MAX(0,'Debt Setup'!$F$5-(G138+K138+O138+S138+W138+AA138+AE138+AI138+AM138+AQ138+AU138+AY138)-(IF(AND('Debt Setup'!$H$10&lt;&gt;"",'Debt Setup'!$H$10&lt;'Debt Setup'!$H$11),MAX(0,I137+F138-G138),0)+IF(AND('Debt Setup'!$H$11&lt;&gt;"",'Debt Setup'!$H$11&lt;'Debt Setup'!$H$11),MAX(0,M137+J138-K138),0)+IF(AND('Debt Setup'!$H$12&lt;&gt;"",'Debt Setup'!$H$12&lt;'Debt Setup'!$H$11),MAX(0,Q137+N138-O138),0)+IF(AND('Debt Setup'!$H$13&lt;&gt;"",'Debt Setup'!$H$13&lt;'Debt Setup'!$H$11),MAX(0,U137+R138-S138),0)+IF(AND('Debt Setup'!$H$14&lt;&gt;"",'Debt Setup'!$H$14&lt;'Debt Setup'!$H$11),MAX(0,Y137+V138-W138),0)+IF(AND('Debt Setup'!$H$15&lt;&gt;"",'Debt Setup'!$H$15&lt;'Debt Setup'!$H$11),MAX(0,AC137+Z138-AA138),0)+IF(AND('Debt Setup'!$H$16&lt;&gt;"",'Debt Setup'!$H$16&lt;'Debt Setup'!$H$11),MAX(0,AG137+AD138-AE138),0)+IF(AND('Debt Setup'!$H$17&lt;&gt;"",'Debt Setup'!$H$17&lt;'Debt Setup'!$H$11),MAX(0,AK137+AH138-AI138),0)+IF(AND('Debt Setup'!$H$18&lt;&gt;"",'Debt Setup'!$H$18&lt;'Debt Setup'!$H$11),MAX(0,AO137+AL138-AM138),0)+IF(AND('Debt Setup'!$H$19&lt;&gt;"",'Debt Setup'!$H$19&lt;'Debt Setup'!$H$11),MAX(0,AS137+AP138-AQ138),0)+IF(AND('Debt Setup'!$H$20&lt;&gt;"",'Debt Setup'!$H$20&lt;'Debt Setup'!$H$11),MAX(0,AW137+AT138-AU138),0)+IF(AND('Debt Setup'!$H$21&lt;&gt;"",'Debt Setup'!$H$21&lt;'Debt Setup'!$H$11),MAX(0,BA137+AX138-AY138),0))))))</x:f>
      </x:c>
      <x:c r="M138" s="54" t="str">
        <x:f>IF('Debt Setup'!$F$3=0,"",MAX(0,M137+J138-K138-L138))</x:f>
      </x:c>
      <x:c r="N138" s="54" t="str">
        <x:f>IF('Debt Setup'!$F$3=0,"",IF(Q137&lt;=0,0,Q137*'Debt Setup'!$D$12/100/12))</x:f>
      </x:c>
      <x:c r="O138" s="54" t="str">
        <x:f>IF('Debt Setup'!$F$3=0,"",IF('Debt Setup'!$H$12="",0,MIN('Debt Setup'!$E$12,MAX(0,Q137+N138))))</x:f>
      </x:c>
      <x:c r="P138" s="54" t="str">
        <x:f>IF('Debt Setup'!$F$3=0,"",IF('Debt Setup'!$H$12="",0,MIN(MAX(0,Q137+N138-O138),MAX(0,'Debt Setup'!$F$5-(G138+K138+O138+S138+W138+AA138+AE138+AI138+AM138+AQ138+AU138+AY138)-(IF(AND('Debt Setup'!$H$10&lt;&gt;"",'Debt Setup'!$H$10&lt;'Debt Setup'!$H$12),MAX(0,I137+F138-G138),0)+IF(AND('Debt Setup'!$H$11&lt;&gt;"",'Debt Setup'!$H$11&lt;'Debt Setup'!$H$12),MAX(0,M137+J138-K138),0)+IF(AND('Debt Setup'!$H$12&lt;&gt;"",'Debt Setup'!$H$12&lt;'Debt Setup'!$H$12),MAX(0,Q137+N138-O138),0)+IF(AND('Debt Setup'!$H$13&lt;&gt;"",'Debt Setup'!$H$13&lt;'Debt Setup'!$H$12),MAX(0,U137+R138-S138),0)+IF(AND('Debt Setup'!$H$14&lt;&gt;"",'Debt Setup'!$H$14&lt;'Debt Setup'!$H$12),MAX(0,Y137+V138-W138),0)+IF(AND('Debt Setup'!$H$15&lt;&gt;"",'Debt Setup'!$H$15&lt;'Debt Setup'!$H$12),MAX(0,AC137+Z138-AA138),0)+IF(AND('Debt Setup'!$H$16&lt;&gt;"",'Debt Setup'!$H$16&lt;'Debt Setup'!$H$12),MAX(0,AG137+AD138-AE138),0)+IF(AND('Debt Setup'!$H$17&lt;&gt;"",'Debt Setup'!$H$17&lt;'Debt Setup'!$H$12),MAX(0,AK137+AH138-AI138),0)+IF(AND('Debt Setup'!$H$18&lt;&gt;"",'Debt Setup'!$H$18&lt;'Debt Setup'!$H$12),MAX(0,AO137+AL138-AM138),0)+IF(AND('Debt Setup'!$H$19&lt;&gt;"",'Debt Setup'!$H$19&lt;'Debt Setup'!$H$12),MAX(0,AS137+AP138-AQ138),0)+IF(AND('Debt Setup'!$H$20&lt;&gt;"",'Debt Setup'!$H$20&lt;'Debt Setup'!$H$12),MAX(0,AW137+AT138-AU138),0)+IF(AND('Debt Setup'!$H$21&lt;&gt;"",'Debt Setup'!$H$21&lt;'Debt Setup'!$H$12),MAX(0,BA137+AX138-AY138),0))))))</x:f>
      </x:c>
      <x:c r="Q138" s="54" t="str">
        <x:f>IF('Debt Setup'!$F$3=0,"",MAX(0,Q137+N138-O138-P138))</x:f>
      </x:c>
      <x:c r="R138" s="54" t="str">
        <x:f>IF('Debt Setup'!$F$3=0,"",IF(U137&lt;=0,0,U137*'Debt Setup'!$D$13/100/12))</x:f>
      </x:c>
      <x:c r="S138" s="54" t="str">
        <x:f>IF('Debt Setup'!$F$3=0,"",IF('Debt Setup'!$H$13="",0,MIN('Debt Setup'!$E$13,MAX(0,U137+R138))))</x:f>
      </x:c>
      <x:c r="T138" s="54" t="str">
        <x:f>IF('Debt Setup'!$F$3=0,"",IF('Debt Setup'!$H$13="",0,MIN(MAX(0,U137+R138-S138),MAX(0,'Debt Setup'!$F$5-(G138+K138+O138+S138+W138+AA138+AE138+AI138+AM138+AQ138+AU138+AY138)-(IF(AND('Debt Setup'!$H$10&lt;&gt;"",'Debt Setup'!$H$10&lt;'Debt Setup'!$H$13),MAX(0,I137+F138-G138),0)+IF(AND('Debt Setup'!$H$11&lt;&gt;"",'Debt Setup'!$H$11&lt;'Debt Setup'!$H$13),MAX(0,M137+J138-K138),0)+IF(AND('Debt Setup'!$H$12&lt;&gt;"",'Debt Setup'!$H$12&lt;'Debt Setup'!$H$13),MAX(0,Q137+N138-O138),0)+IF(AND('Debt Setup'!$H$13&lt;&gt;"",'Debt Setup'!$H$13&lt;'Debt Setup'!$H$13),MAX(0,U137+R138-S138),0)+IF(AND('Debt Setup'!$H$14&lt;&gt;"",'Debt Setup'!$H$14&lt;'Debt Setup'!$H$13),MAX(0,Y137+V138-W138),0)+IF(AND('Debt Setup'!$H$15&lt;&gt;"",'Debt Setup'!$H$15&lt;'Debt Setup'!$H$13),MAX(0,AC137+Z138-AA138),0)+IF(AND('Debt Setup'!$H$16&lt;&gt;"",'Debt Setup'!$H$16&lt;'Debt Setup'!$H$13),MAX(0,AG137+AD138-AE138),0)+IF(AND('Debt Setup'!$H$17&lt;&gt;"",'Debt Setup'!$H$17&lt;'Debt Setup'!$H$13),MAX(0,AK137+AH138-AI138),0)+IF(AND('Debt Setup'!$H$18&lt;&gt;"",'Debt Setup'!$H$18&lt;'Debt Setup'!$H$13),MAX(0,AO137+AL138-AM138),0)+IF(AND('Debt Setup'!$H$19&lt;&gt;"",'Debt Setup'!$H$19&lt;'Debt Setup'!$H$13),MAX(0,AS137+AP138-AQ138),0)+IF(AND('Debt Setup'!$H$20&lt;&gt;"",'Debt Setup'!$H$20&lt;'Debt Setup'!$H$13),MAX(0,AW137+AT138-AU138),0)+IF(AND('Debt Setup'!$H$21&lt;&gt;"",'Debt Setup'!$H$21&lt;'Debt Setup'!$H$13),MAX(0,BA137+AX138-AY138),0))))))</x:f>
      </x:c>
      <x:c r="U138" s="54" t="str">
        <x:f>IF('Debt Setup'!$F$3=0,"",MAX(0,U137+R138-S138-T138))</x:f>
      </x:c>
      <x:c r="V138" s="54" t="str">
        <x:f>IF('Debt Setup'!$F$3=0,"",IF(Y137&lt;=0,0,Y137*'Debt Setup'!$D$14/100/12))</x:f>
      </x:c>
      <x:c r="W138" s="54" t="str">
        <x:f>IF('Debt Setup'!$F$3=0,"",IF('Debt Setup'!$H$14="",0,MIN('Debt Setup'!$E$14,MAX(0,Y137+V138))))</x:f>
      </x:c>
      <x:c r="X138" s="54" t="str">
        <x:f>IF('Debt Setup'!$F$3=0,"",IF('Debt Setup'!$H$14="",0,MIN(MAX(0,Y137+V138-W138),MAX(0,'Debt Setup'!$F$5-(G138+K138+O138+S138+W138+AA138+AE138+AI138+AM138+AQ138+AU138+AY138)-(IF(AND('Debt Setup'!$H$10&lt;&gt;"",'Debt Setup'!$H$10&lt;'Debt Setup'!$H$14),MAX(0,I137+F138-G138),0)+IF(AND('Debt Setup'!$H$11&lt;&gt;"",'Debt Setup'!$H$11&lt;'Debt Setup'!$H$14),MAX(0,M137+J138-K138),0)+IF(AND('Debt Setup'!$H$12&lt;&gt;"",'Debt Setup'!$H$12&lt;'Debt Setup'!$H$14),MAX(0,Q137+N138-O138),0)+IF(AND('Debt Setup'!$H$13&lt;&gt;"",'Debt Setup'!$H$13&lt;'Debt Setup'!$H$14),MAX(0,U137+R138-S138),0)+IF(AND('Debt Setup'!$H$14&lt;&gt;"",'Debt Setup'!$H$14&lt;'Debt Setup'!$H$14),MAX(0,Y137+V138-W138),0)+IF(AND('Debt Setup'!$H$15&lt;&gt;"",'Debt Setup'!$H$15&lt;'Debt Setup'!$H$14),MAX(0,AC137+Z138-AA138),0)+IF(AND('Debt Setup'!$H$16&lt;&gt;"",'Debt Setup'!$H$16&lt;'Debt Setup'!$H$14),MAX(0,AG137+AD138-AE138),0)+IF(AND('Debt Setup'!$H$17&lt;&gt;"",'Debt Setup'!$H$17&lt;'Debt Setup'!$H$14),MAX(0,AK137+AH138-AI138),0)+IF(AND('Debt Setup'!$H$18&lt;&gt;"",'Debt Setup'!$H$18&lt;'Debt Setup'!$H$14),MAX(0,AO137+AL138-AM138),0)+IF(AND('Debt Setup'!$H$19&lt;&gt;"",'Debt Setup'!$H$19&lt;'Debt Setup'!$H$14),MAX(0,AS137+AP138-AQ138),0)+IF(AND('Debt Setup'!$H$20&lt;&gt;"",'Debt Setup'!$H$20&lt;'Debt Setup'!$H$14),MAX(0,AW137+AT138-AU138),0)+IF(AND('Debt Setup'!$H$21&lt;&gt;"",'Debt Setup'!$H$21&lt;'Debt Setup'!$H$14),MAX(0,BA137+AX138-AY138),0))))))</x:f>
      </x:c>
      <x:c r="Y138" s="54" t="str">
        <x:f>IF('Debt Setup'!$F$3=0,"",MAX(0,Y137+V138-W138-X138))</x:f>
      </x:c>
      <x:c r="Z138" s="54" t="str">
        <x:f>IF('Debt Setup'!$F$3=0,"",IF(AC137&lt;=0,0,AC137*'Debt Setup'!$D$15/100/12))</x:f>
      </x:c>
      <x:c r="AA138" s="54" t="str">
        <x:f>IF('Debt Setup'!$F$3=0,"",IF('Debt Setup'!$H$15="",0,MIN('Debt Setup'!$E$15,MAX(0,AC137+Z138))))</x:f>
      </x:c>
      <x:c r="AB138" s="54" t="str">
        <x:f>IF('Debt Setup'!$F$3=0,"",IF('Debt Setup'!$H$15="",0,MIN(MAX(0,AC137+Z138-AA138),MAX(0,'Debt Setup'!$F$5-(G138+K138+O138+S138+W138+AA138+AE138+AI138+AM138+AQ138+AU138+AY138)-(IF(AND('Debt Setup'!$H$10&lt;&gt;"",'Debt Setup'!$H$10&lt;'Debt Setup'!$H$15),MAX(0,I137+F138-G138),0)+IF(AND('Debt Setup'!$H$11&lt;&gt;"",'Debt Setup'!$H$11&lt;'Debt Setup'!$H$15),MAX(0,M137+J138-K138),0)+IF(AND('Debt Setup'!$H$12&lt;&gt;"",'Debt Setup'!$H$12&lt;'Debt Setup'!$H$15),MAX(0,Q137+N138-O138),0)+IF(AND('Debt Setup'!$H$13&lt;&gt;"",'Debt Setup'!$H$13&lt;'Debt Setup'!$H$15),MAX(0,U137+R138-S138),0)+IF(AND('Debt Setup'!$H$14&lt;&gt;"",'Debt Setup'!$H$14&lt;'Debt Setup'!$H$15),MAX(0,Y137+V138-W138),0)+IF(AND('Debt Setup'!$H$15&lt;&gt;"",'Debt Setup'!$H$15&lt;'Debt Setup'!$H$15),MAX(0,AC137+Z138-AA138),0)+IF(AND('Debt Setup'!$H$16&lt;&gt;"",'Debt Setup'!$H$16&lt;'Debt Setup'!$H$15),MAX(0,AG137+AD138-AE138),0)+IF(AND('Debt Setup'!$H$17&lt;&gt;"",'Debt Setup'!$H$17&lt;'Debt Setup'!$H$15),MAX(0,AK137+AH138-AI138),0)+IF(AND('Debt Setup'!$H$18&lt;&gt;"",'Debt Setup'!$H$18&lt;'Debt Setup'!$H$15),MAX(0,AO137+AL138-AM138),0)+IF(AND('Debt Setup'!$H$19&lt;&gt;"",'Debt Setup'!$H$19&lt;'Debt Setup'!$H$15),MAX(0,AS137+AP138-AQ138),0)+IF(AND('Debt Setup'!$H$20&lt;&gt;"",'Debt Setup'!$H$20&lt;'Debt Setup'!$H$15),MAX(0,AW137+AT138-AU138),0)+IF(AND('Debt Setup'!$H$21&lt;&gt;"",'Debt Setup'!$H$21&lt;'Debt Setup'!$H$15),MAX(0,BA137+AX138-AY138),0))))))</x:f>
      </x:c>
      <x:c r="AC138" s="54" t="str">
        <x:f>IF('Debt Setup'!$F$3=0,"",MAX(0,AC137+Z138-AA138-AB138))</x:f>
      </x:c>
      <x:c r="AD138" s="54" t="str">
        <x:f>IF('Debt Setup'!$F$3=0,"",IF(AG137&lt;=0,0,AG137*'Debt Setup'!$D$16/100/12))</x:f>
      </x:c>
      <x:c r="AE138" s="54" t="str">
        <x:f>IF('Debt Setup'!$F$3=0,"",IF('Debt Setup'!$H$16="",0,MIN('Debt Setup'!$E$16,MAX(0,AG137+AD138))))</x:f>
      </x:c>
      <x:c r="AF138" s="54" t="str">
        <x:f>IF('Debt Setup'!$F$3=0,"",IF('Debt Setup'!$H$16="",0,MIN(MAX(0,AG137+AD138-AE138),MAX(0,'Debt Setup'!$F$5-(G138+K138+O138+S138+W138+AA138+AE138+AI138+AM138+AQ138+AU138+AY138)-(IF(AND('Debt Setup'!$H$10&lt;&gt;"",'Debt Setup'!$H$10&lt;'Debt Setup'!$H$16),MAX(0,I137+F138-G138),0)+IF(AND('Debt Setup'!$H$11&lt;&gt;"",'Debt Setup'!$H$11&lt;'Debt Setup'!$H$16),MAX(0,M137+J138-K138),0)+IF(AND('Debt Setup'!$H$12&lt;&gt;"",'Debt Setup'!$H$12&lt;'Debt Setup'!$H$16),MAX(0,Q137+N138-O138),0)+IF(AND('Debt Setup'!$H$13&lt;&gt;"",'Debt Setup'!$H$13&lt;'Debt Setup'!$H$16),MAX(0,U137+R138-S138),0)+IF(AND('Debt Setup'!$H$14&lt;&gt;"",'Debt Setup'!$H$14&lt;'Debt Setup'!$H$16),MAX(0,Y137+V138-W138),0)+IF(AND('Debt Setup'!$H$15&lt;&gt;"",'Debt Setup'!$H$15&lt;'Debt Setup'!$H$16),MAX(0,AC137+Z138-AA138),0)+IF(AND('Debt Setup'!$H$16&lt;&gt;"",'Debt Setup'!$H$16&lt;'Debt Setup'!$H$16),MAX(0,AG137+AD138-AE138),0)+IF(AND('Debt Setup'!$H$17&lt;&gt;"",'Debt Setup'!$H$17&lt;'Debt Setup'!$H$16),MAX(0,AK137+AH138-AI138),0)+IF(AND('Debt Setup'!$H$18&lt;&gt;"",'Debt Setup'!$H$18&lt;'Debt Setup'!$H$16),MAX(0,AO137+AL138-AM138),0)+IF(AND('Debt Setup'!$H$19&lt;&gt;"",'Debt Setup'!$H$19&lt;'Debt Setup'!$H$16),MAX(0,AS137+AP138-AQ138),0)+IF(AND('Debt Setup'!$H$20&lt;&gt;"",'Debt Setup'!$H$20&lt;'Debt Setup'!$H$16),MAX(0,AW137+AT138-AU138),0)+IF(AND('Debt Setup'!$H$21&lt;&gt;"",'Debt Setup'!$H$21&lt;'Debt Setup'!$H$16),MAX(0,BA137+AX138-AY138),0))))))</x:f>
      </x:c>
      <x:c r="AG138" s="54" t="str">
        <x:f>IF('Debt Setup'!$F$3=0,"",MAX(0,AG137+AD138-AE138-AF138))</x:f>
      </x:c>
      <x:c r="AH138" s="54" t="str">
        <x:f>IF('Debt Setup'!$F$3=0,"",IF(AK137&lt;=0,0,AK137*'Debt Setup'!$D$17/100/12))</x:f>
      </x:c>
      <x:c r="AI138" s="54" t="str">
        <x:f>IF('Debt Setup'!$F$3=0,"",IF('Debt Setup'!$H$17="",0,MIN('Debt Setup'!$E$17,MAX(0,AK137+AH138))))</x:f>
      </x:c>
      <x:c r="AJ138" s="54" t="str">
        <x:f>IF('Debt Setup'!$F$3=0,"",IF('Debt Setup'!$H$17="",0,MIN(MAX(0,AK137+AH138-AI138),MAX(0,'Debt Setup'!$F$5-(G138+K138+O138+S138+W138+AA138+AE138+AI138+AM138+AQ138+AU138+AY138)-(IF(AND('Debt Setup'!$H$10&lt;&gt;"",'Debt Setup'!$H$10&lt;'Debt Setup'!$H$17),MAX(0,I137+F138-G138),0)+IF(AND('Debt Setup'!$H$11&lt;&gt;"",'Debt Setup'!$H$11&lt;'Debt Setup'!$H$17),MAX(0,M137+J138-K138),0)+IF(AND('Debt Setup'!$H$12&lt;&gt;"",'Debt Setup'!$H$12&lt;'Debt Setup'!$H$17),MAX(0,Q137+N138-O138),0)+IF(AND('Debt Setup'!$H$13&lt;&gt;"",'Debt Setup'!$H$13&lt;'Debt Setup'!$H$17),MAX(0,U137+R138-S138),0)+IF(AND('Debt Setup'!$H$14&lt;&gt;"",'Debt Setup'!$H$14&lt;'Debt Setup'!$H$17),MAX(0,Y137+V138-W138),0)+IF(AND('Debt Setup'!$H$15&lt;&gt;"",'Debt Setup'!$H$15&lt;'Debt Setup'!$H$17),MAX(0,AC137+Z138-AA138),0)+IF(AND('Debt Setup'!$H$16&lt;&gt;"",'Debt Setup'!$H$16&lt;'Debt Setup'!$H$17),MAX(0,AG137+AD138-AE138),0)+IF(AND('Debt Setup'!$H$17&lt;&gt;"",'Debt Setup'!$H$17&lt;'Debt Setup'!$H$17),MAX(0,AK137+AH138-AI138),0)+IF(AND('Debt Setup'!$H$18&lt;&gt;"",'Debt Setup'!$H$18&lt;'Debt Setup'!$H$17),MAX(0,AO137+AL138-AM138),0)+IF(AND('Debt Setup'!$H$19&lt;&gt;"",'Debt Setup'!$H$19&lt;'Debt Setup'!$H$17),MAX(0,AS137+AP138-AQ138),0)+IF(AND('Debt Setup'!$H$20&lt;&gt;"",'Debt Setup'!$H$20&lt;'Debt Setup'!$H$17),MAX(0,AW137+AT138-AU138),0)+IF(AND('Debt Setup'!$H$21&lt;&gt;"",'Debt Setup'!$H$21&lt;'Debt Setup'!$H$17),MAX(0,BA137+AX138-AY138),0))))))</x:f>
      </x:c>
      <x:c r="AK138" s="54" t="str">
        <x:f>IF('Debt Setup'!$F$3=0,"",MAX(0,AK137+AH138-AI138-AJ138))</x:f>
      </x:c>
      <x:c r="AL138" s="54" t="str">
        <x:f>IF('Debt Setup'!$F$3=0,"",IF(AO137&lt;=0,0,AO137*'Debt Setup'!$D$18/100/12))</x:f>
      </x:c>
      <x:c r="AM138" s="54" t="str">
        <x:f>IF('Debt Setup'!$F$3=0,"",IF('Debt Setup'!$H$18="",0,MIN('Debt Setup'!$E$18,MAX(0,AO137+AL138))))</x:f>
      </x:c>
      <x:c r="AN138" s="54" t="str">
        <x:f>IF('Debt Setup'!$F$3=0,"",IF('Debt Setup'!$H$18="",0,MIN(MAX(0,AO137+AL138-AM138),MAX(0,'Debt Setup'!$F$5-(G138+K138+O138+S138+W138+AA138+AE138+AI138+AM138+AQ138+AU138+AY138)-(IF(AND('Debt Setup'!$H$10&lt;&gt;"",'Debt Setup'!$H$10&lt;'Debt Setup'!$H$18),MAX(0,I137+F138-G138),0)+IF(AND('Debt Setup'!$H$11&lt;&gt;"",'Debt Setup'!$H$11&lt;'Debt Setup'!$H$18),MAX(0,M137+J138-K138),0)+IF(AND('Debt Setup'!$H$12&lt;&gt;"",'Debt Setup'!$H$12&lt;'Debt Setup'!$H$18),MAX(0,Q137+N138-O138),0)+IF(AND('Debt Setup'!$H$13&lt;&gt;"",'Debt Setup'!$H$13&lt;'Debt Setup'!$H$18),MAX(0,U137+R138-S138),0)+IF(AND('Debt Setup'!$H$14&lt;&gt;"",'Debt Setup'!$H$14&lt;'Debt Setup'!$H$18),MAX(0,Y137+V138-W138),0)+IF(AND('Debt Setup'!$H$15&lt;&gt;"",'Debt Setup'!$H$15&lt;'Debt Setup'!$H$18),MAX(0,AC137+Z138-AA138),0)+IF(AND('Debt Setup'!$H$16&lt;&gt;"",'Debt Setup'!$H$16&lt;'Debt Setup'!$H$18),MAX(0,AG137+AD138-AE138),0)+IF(AND('Debt Setup'!$H$17&lt;&gt;"",'Debt Setup'!$H$17&lt;'Debt Setup'!$H$18),MAX(0,AK137+AH138-AI138),0)+IF(AND('Debt Setup'!$H$18&lt;&gt;"",'Debt Setup'!$H$18&lt;'Debt Setup'!$H$18),MAX(0,AO137+AL138-AM138),0)+IF(AND('Debt Setup'!$H$19&lt;&gt;"",'Debt Setup'!$H$19&lt;'Debt Setup'!$H$18),MAX(0,AS137+AP138-AQ138),0)+IF(AND('Debt Setup'!$H$20&lt;&gt;"",'Debt Setup'!$H$20&lt;'Debt Setup'!$H$18),MAX(0,AW137+AT138-AU138),0)+IF(AND('Debt Setup'!$H$21&lt;&gt;"",'Debt Setup'!$H$21&lt;'Debt Setup'!$H$18),MAX(0,BA137+AX138-AY138),0))))))</x:f>
      </x:c>
      <x:c r="AO138" s="54" t="str">
        <x:f>IF('Debt Setup'!$F$3=0,"",MAX(0,AO137+AL138-AM138-AN138))</x:f>
      </x:c>
      <x:c r="AP138" s="54" t="str">
        <x:f>IF('Debt Setup'!$F$3=0,"",IF(AS137&lt;=0,0,AS137*'Debt Setup'!$D$19/100/12))</x:f>
      </x:c>
      <x:c r="AQ138" s="54" t="str">
        <x:f>IF('Debt Setup'!$F$3=0,"",IF('Debt Setup'!$H$19="",0,MIN('Debt Setup'!$E$19,MAX(0,AS137+AP138))))</x:f>
      </x:c>
      <x:c r="AR138" s="54" t="str">
        <x:f>IF('Debt Setup'!$F$3=0,"",IF('Debt Setup'!$H$19="",0,MIN(MAX(0,AS137+AP138-AQ138),MAX(0,'Debt Setup'!$F$5-(G138+K138+O138+S138+W138+AA138+AE138+AI138+AM138+AQ138+AU138+AY138)-(IF(AND('Debt Setup'!$H$10&lt;&gt;"",'Debt Setup'!$H$10&lt;'Debt Setup'!$H$19),MAX(0,I137+F138-G138),0)+IF(AND('Debt Setup'!$H$11&lt;&gt;"",'Debt Setup'!$H$11&lt;'Debt Setup'!$H$19),MAX(0,M137+J138-K138),0)+IF(AND('Debt Setup'!$H$12&lt;&gt;"",'Debt Setup'!$H$12&lt;'Debt Setup'!$H$19),MAX(0,Q137+N138-O138),0)+IF(AND('Debt Setup'!$H$13&lt;&gt;"",'Debt Setup'!$H$13&lt;'Debt Setup'!$H$19),MAX(0,U137+R138-S138),0)+IF(AND('Debt Setup'!$H$14&lt;&gt;"",'Debt Setup'!$H$14&lt;'Debt Setup'!$H$19),MAX(0,Y137+V138-W138),0)+IF(AND('Debt Setup'!$H$15&lt;&gt;"",'Debt Setup'!$H$15&lt;'Debt Setup'!$H$19),MAX(0,AC137+Z138-AA138),0)+IF(AND('Debt Setup'!$H$16&lt;&gt;"",'Debt Setup'!$H$16&lt;'Debt Setup'!$H$19),MAX(0,AG137+AD138-AE138),0)+IF(AND('Debt Setup'!$H$17&lt;&gt;"",'Debt Setup'!$H$17&lt;'Debt Setup'!$H$19),MAX(0,AK137+AH138-AI138),0)+IF(AND('Debt Setup'!$H$18&lt;&gt;"",'Debt Setup'!$H$18&lt;'Debt Setup'!$H$19),MAX(0,AO137+AL138-AM138),0)+IF(AND('Debt Setup'!$H$19&lt;&gt;"",'Debt Setup'!$H$19&lt;'Debt Setup'!$H$19),MAX(0,AS137+AP138-AQ138),0)+IF(AND('Debt Setup'!$H$20&lt;&gt;"",'Debt Setup'!$H$20&lt;'Debt Setup'!$H$19),MAX(0,AW137+AT138-AU138),0)+IF(AND('Debt Setup'!$H$21&lt;&gt;"",'Debt Setup'!$H$21&lt;'Debt Setup'!$H$19),MAX(0,BA137+AX138-AY138),0))))))</x:f>
      </x:c>
      <x:c r="AS138" s="54" t="str">
        <x:f>IF('Debt Setup'!$F$3=0,"",MAX(0,AS137+AP138-AQ138-AR138))</x:f>
      </x:c>
      <x:c r="AT138" s="54" t="str">
        <x:f>IF('Debt Setup'!$F$3=0,"",IF(AW137&lt;=0,0,AW137*'Debt Setup'!$D$20/100/12))</x:f>
      </x:c>
      <x:c r="AU138" s="54" t="str">
        <x:f>IF('Debt Setup'!$F$3=0,"",IF('Debt Setup'!$H$20="",0,MIN('Debt Setup'!$E$20,MAX(0,AW137+AT138))))</x:f>
      </x:c>
      <x:c r="AV138" s="54" t="str">
        <x:f>IF('Debt Setup'!$F$3=0,"",IF('Debt Setup'!$H$20="",0,MIN(MAX(0,AW137+AT138-AU138),MAX(0,'Debt Setup'!$F$5-(G138+K138+O138+S138+W138+AA138+AE138+AI138+AM138+AQ138+AU138+AY138)-(IF(AND('Debt Setup'!$H$10&lt;&gt;"",'Debt Setup'!$H$10&lt;'Debt Setup'!$H$20),MAX(0,I137+F138-G138),0)+IF(AND('Debt Setup'!$H$11&lt;&gt;"",'Debt Setup'!$H$11&lt;'Debt Setup'!$H$20),MAX(0,M137+J138-K138),0)+IF(AND('Debt Setup'!$H$12&lt;&gt;"",'Debt Setup'!$H$12&lt;'Debt Setup'!$H$20),MAX(0,Q137+N138-O138),0)+IF(AND('Debt Setup'!$H$13&lt;&gt;"",'Debt Setup'!$H$13&lt;'Debt Setup'!$H$20),MAX(0,U137+R138-S138),0)+IF(AND('Debt Setup'!$H$14&lt;&gt;"",'Debt Setup'!$H$14&lt;'Debt Setup'!$H$20),MAX(0,Y137+V138-W138),0)+IF(AND('Debt Setup'!$H$15&lt;&gt;"",'Debt Setup'!$H$15&lt;'Debt Setup'!$H$20),MAX(0,AC137+Z138-AA138),0)+IF(AND('Debt Setup'!$H$16&lt;&gt;"",'Debt Setup'!$H$16&lt;'Debt Setup'!$H$20),MAX(0,AG137+AD138-AE138),0)+IF(AND('Debt Setup'!$H$17&lt;&gt;"",'Debt Setup'!$H$17&lt;'Debt Setup'!$H$20),MAX(0,AK137+AH138-AI138),0)+IF(AND('Debt Setup'!$H$18&lt;&gt;"",'Debt Setup'!$H$18&lt;'Debt Setup'!$H$20),MAX(0,AO137+AL138-AM138),0)+IF(AND('Debt Setup'!$H$19&lt;&gt;"",'Debt Setup'!$H$19&lt;'Debt Setup'!$H$20),MAX(0,AS137+AP138-AQ138),0)+IF(AND('Debt Setup'!$H$20&lt;&gt;"",'Debt Setup'!$H$20&lt;'Debt Setup'!$H$20),MAX(0,AW137+AT138-AU138),0)+IF(AND('Debt Setup'!$H$21&lt;&gt;"",'Debt Setup'!$H$21&lt;'Debt Setup'!$H$20),MAX(0,BA137+AX138-AY138),0))))))</x:f>
      </x:c>
      <x:c r="AW138" s="54" t="str">
        <x:f>IF('Debt Setup'!$F$3=0,"",MAX(0,AW137+AT138-AU138-AV138))</x:f>
      </x:c>
      <x:c r="AX138" s="54" t="str">
        <x:f>IF('Debt Setup'!$F$3=0,"",IF(BA137&lt;=0,0,BA137*'Debt Setup'!$D$21/100/12))</x:f>
      </x:c>
      <x:c r="AY138" s="54" t="str">
        <x:f>IF('Debt Setup'!$F$3=0,"",IF('Debt Setup'!$H$21="",0,MIN('Debt Setup'!$E$21,MAX(0,BA137+AX138))))</x:f>
      </x:c>
      <x:c r="AZ138" s="54" t="str">
        <x:f>IF('Debt Setup'!$F$3=0,"",IF('Debt Setup'!$H$21="",0,MIN(MAX(0,BA137+AX138-AY138),MAX(0,'Debt Setup'!$F$5-(G138+K138+O138+S138+W138+AA138+AE138+AI138+AM138+AQ138+AU138+AY138)-(IF(AND('Debt Setup'!$H$10&lt;&gt;"",'Debt Setup'!$H$10&lt;'Debt Setup'!$H$21),MAX(0,I137+F138-G138),0)+IF(AND('Debt Setup'!$H$11&lt;&gt;"",'Debt Setup'!$H$11&lt;'Debt Setup'!$H$21),MAX(0,M137+J138-K138),0)+IF(AND('Debt Setup'!$H$12&lt;&gt;"",'Debt Setup'!$H$12&lt;'Debt Setup'!$H$21),MAX(0,Q137+N138-O138),0)+IF(AND('Debt Setup'!$H$13&lt;&gt;"",'Debt Setup'!$H$13&lt;'Debt Setup'!$H$21),MAX(0,U137+R138-S138),0)+IF(AND('Debt Setup'!$H$14&lt;&gt;"",'Debt Setup'!$H$14&lt;'Debt Setup'!$H$21),MAX(0,Y137+V138-W138),0)+IF(AND('Debt Setup'!$H$15&lt;&gt;"",'Debt Setup'!$H$15&lt;'Debt Setup'!$H$21),MAX(0,AC137+Z138-AA138),0)+IF(AND('Debt Setup'!$H$16&lt;&gt;"",'Debt Setup'!$H$16&lt;'Debt Setup'!$H$21),MAX(0,AG137+AD138-AE138),0)+IF(AND('Debt Setup'!$H$17&lt;&gt;"",'Debt Setup'!$H$17&lt;'Debt Setup'!$H$21),MAX(0,AK137+AH138-AI138),0)+IF(AND('Debt Setup'!$H$18&lt;&gt;"",'Debt Setup'!$H$18&lt;'Debt Setup'!$H$21),MAX(0,AO137+AL138-AM138),0)+IF(AND('Debt Setup'!$H$19&lt;&gt;"",'Debt Setup'!$H$19&lt;'Debt Setup'!$H$21),MAX(0,AS137+AP138-AQ138),0)+IF(AND('Debt Setup'!$H$20&lt;&gt;"",'Debt Setup'!$H$20&lt;'Debt Setup'!$H$21),MAX(0,AW137+AT138-AU138),0)+IF(AND('Debt Setup'!$H$21&lt;&gt;"",'Debt Setup'!$H$21&lt;'Debt Setup'!$H$21),MAX(0,BA137+AX138-AY138),0))))))</x:f>
      </x:c>
      <x:c r="BA138" s="54" t="str">
        <x:f>IF('Debt Setup'!$F$3=0,"",MAX(0,BA137+AX138-AY138-AZ138))</x:f>
      </x:c>
    </x:row>
    <x:row r="139">
      <x:c r="A139" t="n">
        <x:v>134</x:v>
      </x:c>
      <x:c r="B139" s="86" t="str">
        <x:f>IF('Debt Setup'!$F$3=0,"",DATE(YEAR('Debt Setup'!$B$6),MONTH('Debt Setup'!$B$6)+A139-1,1))</x:f>
      </x:c>
      <x:c r="C139" s="54" t="str">
        <x:f>IF('Debt Setup'!$F$3=0,"",I139+M139+Q139+U139+Y139+AC139+AG139+AK139+AO139+AS139+AW139+BA139)</x:f>
      </x:c>
      <x:c r="D139" s="54" t="str">
        <x:f>IF('Debt Setup'!$F$3=0,"",G139+H139+K139+L139+O139+P139+S139+T139+W139+X139+AA139+AB139+AE139+AF139+AI139+AJ139+AM139+AN139+AQ139+AR139+AU139+AV139+AY139+AZ139)</x:f>
      </x:c>
      <x:c r="E139" s="54" t="str">
        <x:f>IF('Debt Setup'!$F$3=0,"",F139+J139+N139+R139+V139+Z139+AD139+AH139+AL139+AP139+AT139+AX139)</x:f>
      </x:c>
      <x:c r="F139" s="54" t="str">
        <x:f>IF('Debt Setup'!$F$3=0,"",IF(I138&lt;=0,0,I138*'Debt Setup'!$D$10/100/12))</x:f>
      </x:c>
      <x:c r="G139" s="54" t="str">
        <x:f>IF('Debt Setup'!$F$3=0,"",IF('Debt Setup'!$H$10="",0,MIN('Debt Setup'!$E$10,MAX(0,I138+F139))))</x:f>
      </x:c>
      <x:c r="H139" s="54" t="str">
        <x:f>IF('Debt Setup'!$F$3=0,"",IF('Debt Setup'!$H$10="",0,MIN(MAX(0,I138+F139-G139),MAX(0,'Debt Setup'!$F$5-(G139+K139+O139+S139+W139+AA139+AE139+AI139+AM139+AQ139+AU139+AY139)-(IF(AND('Debt Setup'!$H$10&lt;&gt;"",'Debt Setup'!$H$10&lt;'Debt Setup'!$H$10),MAX(0,I138+F139-G139),0)+IF(AND('Debt Setup'!$H$11&lt;&gt;"",'Debt Setup'!$H$11&lt;'Debt Setup'!$H$10),MAX(0,M138+J139-K139),0)+IF(AND('Debt Setup'!$H$12&lt;&gt;"",'Debt Setup'!$H$12&lt;'Debt Setup'!$H$10),MAX(0,Q138+N139-O139),0)+IF(AND('Debt Setup'!$H$13&lt;&gt;"",'Debt Setup'!$H$13&lt;'Debt Setup'!$H$10),MAX(0,U138+R139-S139),0)+IF(AND('Debt Setup'!$H$14&lt;&gt;"",'Debt Setup'!$H$14&lt;'Debt Setup'!$H$10),MAX(0,Y138+V139-W139),0)+IF(AND('Debt Setup'!$H$15&lt;&gt;"",'Debt Setup'!$H$15&lt;'Debt Setup'!$H$10),MAX(0,AC138+Z139-AA139),0)+IF(AND('Debt Setup'!$H$16&lt;&gt;"",'Debt Setup'!$H$16&lt;'Debt Setup'!$H$10),MAX(0,AG138+AD139-AE139),0)+IF(AND('Debt Setup'!$H$17&lt;&gt;"",'Debt Setup'!$H$17&lt;'Debt Setup'!$H$10),MAX(0,AK138+AH139-AI139),0)+IF(AND('Debt Setup'!$H$18&lt;&gt;"",'Debt Setup'!$H$18&lt;'Debt Setup'!$H$10),MAX(0,AO138+AL139-AM139),0)+IF(AND('Debt Setup'!$H$19&lt;&gt;"",'Debt Setup'!$H$19&lt;'Debt Setup'!$H$10),MAX(0,AS138+AP139-AQ139),0)+IF(AND('Debt Setup'!$H$20&lt;&gt;"",'Debt Setup'!$H$20&lt;'Debt Setup'!$H$10),MAX(0,AW138+AT139-AU139),0)+IF(AND('Debt Setup'!$H$21&lt;&gt;"",'Debt Setup'!$H$21&lt;'Debt Setup'!$H$10),MAX(0,BA138+AX139-AY139),0))))))</x:f>
      </x:c>
      <x:c r="I139" s="54" t="str">
        <x:f>IF('Debt Setup'!$F$3=0,"",MAX(0,I138+F139-G139-H139))</x:f>
      </x:c>
      <x:c r="J139" s="54" t="str">
        <x:f>IF('Debt Setup'!$F$3=0,"",IF(M138&lt;=0,0,M138*'Debt Setup'!$D$11/100/12))</x:f>
      </x:c>
      <x:c r="K139" s="54" t="str">
        <x:f>IF('Debt Setup'!$F$3=0,"",IF('Debt Setup'!$H$11="",0,MIN('Debt Setup'!$E$11,MAX(0,M138+J139))))</x:f>
      </x:c>
      <x:c r="L139" s="54" t="str">
        <x:f>IF('Debt Setup'!$F$3=0,"",IF('Debt Setup'!$H$11="",0,MIN(MAX(0,M138+J139-K139),MAX(0,'Debt Setup'!$F$5-(G139+K139+O139+S139+W139+AA139+AE139+AI139+AM139+AQ139+AU139+AY139)-(IF(AND('Debt Setup'!$H$10&lt;&gt;"",'Debt Setup'!$H$10&lt;'Debt Setup'!$H$11),MAX(0,I138+F139-G139),0)+IF(AND('Debt Setup'!$H$11&lt;&gt;"",'Debt Setup'!$H$11&lt;'Debt Setup'!$H$11),MAX(0,M138+J139-K139),0)+IF(AND('Debt Setup'!$H$12&lt;&gt;"",'Debt Setup'!$H$12&lt;'Debt Setup'!$H$11),MAX(0,Q138+N139-O139),0)+IF(AND('Debt Setup'!$H$13&lt;&gt;"",'Debt Setup'!$H$13&lt;'Debt Setup'!$H$11),MAX(0,U138+R139-S139),0)+IF(AND('Debt Setup'!$H$14&lt;&gt;"",'Debt Setup'!$H$14&lt;'Debt Setup'!$H$11),MAX(0,Y138+V139-W139),0)+IF(AND('Debt Setup'!$H$15&lt;&gt;"",'Debt Setup'!$H$15&lt;'Debt Setup'!$H$11),MAX(0,AC138+Z139-AA139),0)+IF(AND('Debt Setup'!$H$16&lt;&gt;"",'Debt Setup'!$H$16&lt;'Debt Setup'!$H$11),MAX(0,AG138+AD139-AE139),0)+IF(AND('Debt Setup'!$H$17&lt;&gt;"",'Debt Setup'!$H$17&lt;'Debt Setup'!$H$11),MAX(0,AK138+AH139-AI139),0)+IF(AND('Debt Setup'!$H$18&lt;&gt;"",'Debt Setup'!$H$18&lt;'Debt Setup'!$H$11),MAX(0,AO138+AL139-AM139),0)+IF(AND('Debt Setup'!$H$19&lt;&gt;"",'Debt Setup'!$H$19&lt;'Debt Setup'!$H$11),MAX(0,AS138+AP139-AQ139),0)+IF(AND('Debt Setup'!$H$20&lt;&gt;"",'Debt Setup'!$H$20&lt;'Debt Setup'!$H$11),MAX(0,AW138+AT139-AU139),0)+IF(AND('Debt Setup'!$H$21&lt;&gt;"",'Debt Setup'!$H$21&lt;'Debt Setup'!$H$11),MAX(0,BA138+AX139-AY139),0))))))</x:f>
      </x:c>
      <x:c r="M139" s="54" t="str">
        <x:f>IF('Debt Setup'!$F$3=0,"",MAX(0,M138+J139-K139-L139))</x:f>
      </x:c>
      <x:c r="N139" s="54" t="str">
        <x:f>IF('Debt Setup'!$F$3=0,"",IF(Q138&lt;=0,0,Q138*'Debt Setup'!$D$12/100/12))</x:f>
      </x:c>
      <x:c r="O139" s="54" t="str">
        <x:f>IF('Debt Setup'!$F$3=0,"",IF('Debt Setup'!$H$12="",0,MIN('Debt Setup'!$E$12,MAX(0,Q138+N139))))</x:f>
      </x:c>
      <x:c r="P139" s="54" t="str">
        <x:f>IF('Debt Setup'!$F$3=0,"",IF('Debt Setup'!$H$12="",0,MIN(MAX(0,Q138+N139-O139),MAX(0,'Debt Setup'!$F$5-(G139+K139+O139+S139+W139+AA139+AE139+AI139+AM139+AQ139+AU139+AY139)-(IF(AND('Debt Setup'!$H$10&lt;&gt;"",'Debt Setup'!$H$10&lt;'Debt Setup'!$H$12),MAX(0,I138+F139-G139),0)+IF(AND('Debt Setup'!$H$11&lt;&gt;"",'Debt Setup'!$H$11&lt;'Debt Setup'!$H$12),MAX(0,M138+J139-K139),0)+IF(AND('Debt Setup'!$H$12&lt;&gt;"",'Debt Setup'!$H$12&lt;'Debt Setup'!$H$12),MAX(0,Q138+N139-O139),0)+IF(AND('Debt Setup'!$H$13&lt;&gt;"",'Debt Setup'!$H$13&lt;'Debt Setup'!$H$12),MAX(0,U138+R139-S139),0)+IF(AND('Debt Setup'!$H$14&lt;&gt;"",'Debt Setup'!$H$14&lt;'Debt Setup'!$H$12),MAX(0,Y138+V139-W139),0)+IF(AND('Debt Setup'!$H$15&lt;&gt;"",'Debt Setup'!$H$15&lt;'Debt Setup'!$H$12),MAX(0,AC138+Z139-AA139),0)+IF(AND('Debt Setup'!$H$16&lt;&gt;"",'Debt Setup'!$H$16&lt;'Debt Setup'!$H$12),MAX(0,AG138+AD139-AE139),0)+IF(AND('Debt Setup'!$H$17&lt;&gt;"",'Debt Setup'!$H$17&lt;'Debt Setup'!$H$12),MAX(0,AK138+AH139-AI139),0)+IF(AND('Debt Setup'!$H$18&lt;&gt;"",'Debt Setup'!$H$18&lt;'Debt Setup'!$H$12),MAX(0,AO138+AL139-AM139),0)+IF(AND('Debt Setup'!$H$19&lt;&gt;"",'Debt Setup'!$H$19&lt;'Debt Setup'!$H$12),MAX(0,AS138+AP139-AQ139),0)+IF(AND('Debt Setup'!$H$20&lt;&gt;"",'Debt Setup'!$H$20&lt;'Debt Setup'!$H$12),MAX(0,AW138+AT139-AU139),0)+IF(AND('Debt Setup'!$H$21&lt;&gt;"",'Debt Setup'!$H$21&lt;'Debt Setup'!$H$12),MAX(0,BA138+AX139-AY139),0))))))</x:f>
      </x:c>
      <x:c r="Q139" s="54" t="str">
        <x:f>IF('Debt Setup'!$F$3=0,"",MAX(0,Q138+N139-O139-P139))</x:f>
      </x:c>
      <x:c r="R139" s="54" t="str">
        <x:f>IF('Debt Setup'!$F$3=0,"",IF(U138&lt;=0,0,U138*'Debt Setup'!$D$13/100/12))</x:f>
      </x:c>
      <x:c r="S139" s="54" t="str">
        <x:f>IF('Debt Setup'!$F$3=0,"",IF('Debt Setup'!$H$13="",0,MIN('Debt Setup'!$E$13,MAX(0,U138+R139))))</x:f>
      </x:c>
      <x:c r="T139" s="54" t="str">
        <x:f>IF('Debt Setup'!$F$3=0,"",IF('Debt Setup'!$H$13="",0,MIN(MAX(0,U138+R139-S139),MAX(0,'Debt Setup'!$F$5-(G139+K139+O139+S139+W139+AA139+AE139+AI139+AM139+AQ139+AU139+AY139)-(IF(AND('Debt Setup'!$H$10&lt;&gt;"",'Debt Setup'!$H$10&lt;'Debt Setup'!$H$13),MAX(0,I138+F139-G139),0)+IF(AND('Debt Setup'!$H$11&lt;&gt;"",'Debt Setup'!$H$11&lt;'Debt Setup'!$H$13),MAX(0,M138+J139-K139),0)+IF(AND('Debt Setup'!$H$12&lt;&gt;"",'Debt Setup'!$H$12&lt;'Debt Setup'!$H$13),MAX(0,Q138+N139-O139),0)+IF(AND('Debt Setup'!$H$13&lt;&gt;"",'Debt Setup'!$H$13&lt;'Debt Setup'!$H$13),MAX(0,U138+R139-S139),0)+IF(AND('Debt Setup'!$H$14&lt;&gt;"",'Debt Setup'!$H$14&lt;'Debt Setup'!$H$13),MAX(0,Y138+V139-W139),0)+IF(AND('Debt Setup'!$H$15&lt;&gt;"",'Debt Setup'!$H$15&lt;'Debt Setup'!$H$13),MAX(0,AC138+Z139-AA139),0)+IF(AND('Debt Setup'!$H$16&lt;&gt;"",'Debt Setup'!$H$16&lt;'Debt Setup'!$H$13),MAX(0,AG138+AD139-AE139),0)+IF(AND('Debt Setup'!$H$17&lt;&gt;"",'Debt Setup'!$H$17&lt;'Debt Setup'!$H$13),MAX(0,AK138+AH139-AI139),0)+IF(AND('Debt Setup'!$H$18&lt;&gt;"",'Debt Setup'!$H$18&lt;'Debt Setup'!$H$13),MAX(0,AO138+AL139-AM139),0)+IF(AND('Debt Setup'!$H$19&lt;&gt;"",'Debt Setup'!$H$19&lt;'Debt Setup'!$H$13),MAX(0,AS138+AP139-AQ139),0)+IF(AND('Debt Setup'!$H$20&lt;&gt;"",'Debt Setup'!$H$20&lt;'Debt Setup'!$H$13),MAX(0,AW138+AT139-AU139),0)+IF(AND('Debt Setup'!$H$21&lt;&gt;"",'Debt Setup'!$H$21&lt;'Debt Setup'!$H$13),MAX(0,BA138+AX139-AY139),0))))))</x:f>
      </x:c>
      <x:c r="U139" s="54" t="str">
        <x:f>IF('Debt Setup'!$F$3=0,"",MAX(0,U138+R139-S139-T139))</x:f>
      </x:c>
      <x:c r="V139" s="54" t="str">
        <x:f>IF('Debt Setup'!$F$3=0,"",IF(Y138&lt;=0,0,Y138*'Debt Setup'!$D$14/100/12))</x:f>
      </x:c>
      <x:c r="W139" s="54" t="str">
        <x:f>IF('Debt Setup'!$F$3=0,"",IF('Debt Setup'!$H$14="",0,MIN('Debt Setup'!$E$14,MAX(0,Y138+V139))))</x:f>
      </x:c>
      <x:c r="X139" s="54" t="str">
        <x:f>IF('Debt Setup'!$F$3=0,"",IF('Debt Setup'!$H$14="",0,MIN(MAX(0,Y138+V139-W139),MAX(0,'Debt Setup'!$F$5-(G139+K139+O139+S139+W139+AA139+AE139+AI139+AM139+AQ139+AU139+AY139)-(IF(AND('Debt Setup'!$H$10&lt;&gt;"",'Debt Setup'!$H$10&lt;'Debt Setup'!$H$14),MAX(0,I138+F139-G139),0)+IF(AND('Debt Setup'!$H$11&lt;&gt;"",'Debt Setup'!$H$11&lt;'Debt Setup'!$H$14),MAX(0,M138+J139-K139),0)+IF(AND('Debt Setup'!$H$12&lt;&gt;"",'Debt Setup'!$H$12&lt;'Debt Setup'!$H$14),MAX(0,Q138+N139-O139),0)+IF(AND('Debt Setup'!$H$13&lt;&gt;"",'Debt Setup'!$H$13&lt;'Debt Setup'!$H$14),MAX(0,U138+R139-S139),0)+IF(AND('Debt Setup'!$H$14&lt;&gt;"",'Debt Setup'!$H$14&lt;'Debt Setup'!$H$14),MAX(0,Y138+V139-W139),0)+IF(AND('Debt Setup'!$H$15&lt;&gt;"",'Debt Setup'!$H$15&lt;'Debt Setup'!$H$14),MAX(0,AC138+Z139-AA139),0)+IF(AND('Debt Setup'!$H$16&lt;&gt;"",'Debt Setup'!$H$16&lt;'Debt Setup'!$H$14),MAX(0,AG138+AD139-AE139),0)+IF(AND('Debt Setup'!$H$17&lt;&gt;"",'Debt Setup'!$H$17&lt;'Debt Setup'!$H$14),MAX(0,AK138+AH139-AI139),0)+IF(AND('Debt Setup'!$H$18&lt;&gt;"",'Debt Setup'!$H$18&lt;'Debt Setup'!$H$14),MAX(0,AO138+AL139-AM139),0)+IF(AND('Debt Setup'!$H$19&lt;&gt;"",'Debt Setup'!$H$19&lt;'Debt Setup'!$H$14),MAX(0,AS138+AP139-AQ139),0)+IF(AND('Debt Setup'!$H$20&lt;&gt;"",'Debt Setup'!$H$20&lt;'Debt Setup'!$H$14),MAX(0,AW138+AT139-AU139),0)+IF(AND('Debt Setup'!$H$21&lt;&gt;"",'Debt Setup'!$H$21&lt;'Debt Setup'!$H$14),MAX(0,BA138+AX139-AY139),0))))))</x:f>
      </x:c>
      <x:c r="Y139" s="54" t="str">
        <x:f>IF('Debt Setup'!$F$3=0,"",MAX(0,Y138+V139-W139-X139))</x:f>
      </x:c>
      <x:c r="Z139" s="54" t="str">
        <x:f>IF('Debt Setup'!$F$3=0,"",IF(AC138&lt;=0,0,AC138*'Debt Setup'!$D$15/100/12))</x:f>
      </x:c>
      <x:c r="AA139" s="54" t="str">
        <x:f>IF('Debt Setup'!$F$3=0,"",IF('Debt Setup'!$H$15="",0,MIN('Debt Setup'!$E$15,MAX(0,AC138+Z139))))</x:f>
      </x:c>
      <x:c r="AB139" s="54" t="str">
        <x:f>IF('Debt Setup'!$F$3=0,"",IF('Debt Setup'!$H$15="",0,MIN(MAX(0,AC138+Z139-AA139),MAX(0,'Debt Setup'!$F$5-(G139+K139+O139+S139+W139+AA139+AE139+AI139+AM139+AQ139+AU139+AY139)-(IF(AND('Debt Setup'!$H$10&lt;&gt;"",'Debt Setup'!$H$10&lt;'Debt Setup'!$H$15),MAX(0,I138+F139-G139),0)+IF(AND('Debt Setup'!$H$11&lt;&gt;"",'Debt Setup'!$H$11&lt;'Debt Setup'!$H$15),MAX(0,M138+J139-K139),0)+IF(AND('Debt Setup'!$H$12&lt;&gt;"",'Debt Setup'!$H$12&lt;'Debt Setup'!$H$15),MAX(0,Q138+N139-O139),0)+IF(AND('Debt Setup'!$H$13&lt;&gt;"",'Debt Setup'!$H$13&lt;'Debt Setup'!$H$15),MAX(0,U138+R139-S139),0)+IF(AND('Debt Setup'!$H$14&lt;&gt;"",'Debt Setup'!$H$14&lt;'Debt Setup'!$H$15),MAX(0,Y138+V139-W139),0)+IF(AND('Debt Setup'!$H$15&lt;&gt;"",'Debt Setup'!$H$15&lt;'Debt Setup'!$H$15),MAX(0,AC138+Z139-AA139),0)+IF(AND('Debt Setup'!$H$16&lt;&gt;"",'Debt Setup'!$H$16&lt;'Debt Setup'!$H$15),MAX(0,AG138+AD139-AE139),0)+IF(AND('Debt Setup'!$H$17&lt;&gt;"",'Debt Setup'!$H$17&lt;'Debt Setup'!$H$15),MAX(0,AK138+AH139-AI139),0)+IF(AND('Debt Setup'!$H$18&lt;&gt;"",'Debt Setup'!$H$18&lt;'Debt Setup'!$H$15),MAX(0,AO138+AL139-AM139),0)+IF(AND('Debt Setup'!$H$19&lt;&gt;"",'Debt Setup'!$H$19&lt;'Debt Setup'!$H$15),MAX(0,AS138+AP139-AQ139),0)+IF(AND('Debt Setup'!$H$20&lt;&gt;"",'Debt Setup'!$H$20&lt;'Debt Setup'!$H$15),MAX(0,AW138+AT139-AU139),0)+IF(AND('Debt Setup'!$H$21&lt;&gt;"",'Debt Setup'!$H$21&lt;'Debt Setup'!$H$15),MAX(0,BA138+AX139-AY139),0))))))</x:f>
      </x:c>
      <x:c r="AC139" s="54" t="str">
        <x:f>IF('Debt Setup'!$F$3=0,"",MAX(0,AC138+Z139-AA139-AB139))</x:f>
      </x:c>
      <x:c r="AD139" s="54" t="str">
        <x:f>IF('Debt Setup'!$F$3=0,"",IF(AG138&lt;=0,0,AG138*'Debt Setup'!$D$16/100/12))</x:f>
      </x:c>
      <x:c r="AE139" s="54" t="str">
        <x:f>IF('Debt Setup'!$F$3=0,"",IF('Debt Setup'!$H$16="",0,MIN('Debt Setup'!$E$16,MAX(0,AG138+AD139))))</x:f>
      </x:c>
      <x:c r="AF139" s="54" t="str">
        <x:f>IF('Debt Setup'!$F$3=0,"",IF('Debt Setup'!$H$16="",0,MIN(MAX(0,AG138+AD139-AE139),MAX(0,'Debt Setup'!$F$5-(G139+K139+O139+S139+W139+AA139+AE139+AI139+AM139+AQ139+AU139+AY139)-(IF(AND('Debt Setup'!$H$10&lt;&gt;"",'Debt Setup'!$H$10&lt;'Debt Setup'!$H$16),MAX(0,I138+F139-G139),0)+IF(AND('Debt Setup'!$H$11&lt;&gt;"",'Debt Setup'!$H$11&lt;'Debt Setup'!$H$16),MAX(0,M138+J139-K139),0)+IF(AND('Debt Setup'!$H$12&lt;&gt;"",'Debt Setup'!$H$12&lt;'Debt Setup'!$H$16),MAX(0,Q138+N139-O139),0)+IF(AND('Debt Setup'!$H$13&lt;&gt;"",'Debt Setup'!$H$13&lt;'Debt Setup'!$H$16),MAX(0,U138+R139-S139),0)+IF(AND('Debt Setup'!$H$14&lt;&gt;"",'Debt Setup'!$H$14&lt;'Debt Setup'!$H$16),MAX(0,Y138+V139-W139),0)+IF(AND('Debt Setup'!$H$15&lt;&gt;"",'Debt Setup'!$H$15&lt;'Debt Setup'!$H$16),MAX(0,AC138+Z139-AA139),0)+IF(AND('Debt Setup'!$H$16&lt;&gt;"",'Debt Setup'!$H$16&lt;'Debt Setup'!$H$16),MAX(0,AG138+AD139-AE139),0)+IF(AND('Debt Setup'!$H$17&lt;&gt;"",'Debt Setup'!$H$17&lt;'Debt Setup'!$H$16),MAX(0,AK138+AH139-AI139),0)+IF(AND('Debt Setup'!$H$18&lt;&gt;"",'Debt Setup'!$H$18&lt;'Debt Setup'!$H$16),MAX(0,AO138+AL139-AM139),0)+IF(AND('Debt Setup'!$H$19&lt;&gt;"",'Debt Setup'!$H$19&lt;'Debt Setup'!$H$16),MAX(0,AS138+AP139-AQ139),0)+IF(AND('Debt Setup'!$H$20&lt;&gt;"",'Debt Setup'!$H$20&lt;'Debt Setup'!$H$16),MAX(0,AW138+AT139-AU139),0)+IF(AND('Debt Setup'!$H$21&lt;&gt;"",'Debt Setup'!$H$21&lt;'Debt Setup'!$H$16),MAX(0,BA138+AX139-AY139),0))))))</x:f>
      </x:c>
      <x:c r="AG139" s="54" t="str">
        <x:f>IF('Debt Setup'!$F$3=0,"",MAX(0,AG138+AD139-AE139-AF139))</x:f>
      </x:c>
      <x:c r="AH139" s="54" t="str">
        <x:f>IF('Debt Setup'!$F$3=0,"",IF(AK138&lt;=0,0,AK138*'Debt Setup'!$D$17/100/12))</x:f>
      </x:c>
      <x:c r="AI139" s="54" t="str">
        <x:f>IF('Debt Setup'!$F$3=0,"",IF('Debt Setup'!$H$17="",0,MIN('Debt Setup'!$E$17,MAX(0,AK138+AH139))))</x:f>
      </x:c>
      <x:c r="AJ139" s="54" t="str">
        <x:f>IF('Debt Setup'!$F$3=0,"",IF('Debt Setup'!$H$17="",0,MIN(MAX(0,AK138+AH139-AI139),MAX(0,'Debt Setup'!$F$5-(G139+K139+O139+S139+W139+AA139+AE139+AI139+AM139+AQ139+AU139+AY139)-(IF(AND('Debt Setup'!$H$10&lt;&gt;"",'Debt Setup'!$H$10&lt;'Debt Setup'!$H$17),MAX(0,I138+F139-G139),0)+IF(AND('Debt Setup'!$H$11&lt;&gt;"",'Debt Setup'!$H$11&lt;'Debt Setup'!$H$17),MAX(0,M138+J139-K139),0)+IF(AND('Debt Setup'!$H$12&lt;&gt;"",'Debt Setup'!$H$12&lt;'Debt Setup'!$H$17),MAX(0,Q138+N139-O139),0)+IF(AND('Debt Setup'!$H$13&lt;&gt;"",'Debt Setup'!$H$13&lt;'Debt Setup'!$H$17),MAX(0,U138+R139-S139),0)+IF(AND('Debt Setup'!$H$14&lt;&gt;"",'Debt Setup'!$H$14&lt;'Debt Setup'!$H$17),MAX(0,Y138+V139-W139),0)+IF(AND('Debt Setup'!$H$15&lt;&gt;"",'Debt Setup'!$H$15&lt;'Debt Setup'!$H$17),MAX(0,AC138+Z139-AA139),0)+IF(AND('Debt Setup'!$H$16&lt;&gt;"",'Debt Setup'!$H$16&lt;'Debt Setup'!$H$17),MAX(0,AG138+AD139-AE139),0)+IF(AND('Debt Setup'!$H$17&lt;&gt;"",'Debt Setup'!$H$17&lt;'Debt Setup'!$H$17),MAX(0,AK138+AH139-AI139),0)+IF(AND('Debt Setup'!$H$18&lt;&gt;"",'Debt Setup'!$H$18&lt;'Debt Setup'!$H$17),MAX(0,AO138+AL139-AM139),0)+IF(AND('Debt Setup'!$H$19&lt;&gt;"",'Debt Setup'!$H$19&lt;'Debt Setup'!$H$17),MAX(0,AS138+AP139-AQ139),0)+IF(AND('Debt Setup'!$H$20&lt;&gt;"",'Debt Setup'!$H$20&lt;'Debt Setup'!$H$17),MAX(0,AW138+AT139-AU139),0)+IF(AND('Debt Setup'!$H$21&lt;&gt;"",'Debt Setup'!$H$21&lt;'Debt Setup'!$H$17),MAX(0,BA138+AX139-AY139),0))))))</x:f>
      </x:c>
      <x:c r="AK139" s="54" t="str">
        <x:f>IF('Debt Setup'!$F$3=0,"",MAX(0,AK138+AH139-AI139-AJ139))</x:f>
      </x:c>
      <x:c r="AL139" s="54" t="str">
        <x:f>IF('Debt Setup'!$F$3=0,"",IF(AO138&lt;=0,0,AO138*'Debt Setup'!$D$18/100/12))</x:f>
      </x:c>
      <x:c r="AM139" s="54" t="str">
        <x:f>IF('Debt Setup'!$F$3=0,"",IF('Debt Setup'!$H$18="",0,MIN('Debt Setup'!$E$18,MAX(0,AO138+AL139))))</x:f>
      </x:c>
      <x:c r="AN139" s="54" t="str">
        <x:f>IF('Debt Setup'!$F$3=0,"",IF('Debt Setup'!$H$18="",0,MIN(MAX(0,AO138+AL139-AM139),MAX(0,'Debt Setup'!$F$5-(G139+K139+O139+S139+W139+AA139+AE139+AI139+AM139+AQ139+AU139+AY139)-(IF(AND('Debt Setup'!$H$10&lt;&gt;"",'Debt Setup'!$H$10&lt;'Debt Setup'!$H$18),MAX(0,I138+F139-G139),0)+IF(AND('Debt Setup'!$H$11&lt;&gt;"",'Debt Setup'!$H$11&lt;'Debt Setup'!$H$18),MAX(0,M138+J139-K139),0)+IF(AND('Debt Setup'!$H$12&lt;&gt;"",'Debt Setup'!$H$12&lt;'Debt Setup'!$H$18),MAX(0,Q138+N139-O139),0)+IF(AND('Debt Setup'!$H$13&lt;&gt;"",'Debt Setup'!$H$13&lt;'Debt Setup'!$H$18),MAX(0,U138+R139-S139),0)+IF(AND('Debt Setup'!$H$14&lt;&gt;"",'Debt Setup'!$H$14&lt;'Debt Setup'!$H$18),MAX(0,Y138+V139-W139),0)+IF(AND('Debt Setup'!$H$15&lt;&gt;"",'Debt Setup'!$H$15&lt;'Debt Setup'!$H$18),MAX(0,AC138+Z139-AA139),0)+IF(AND('Debt Setup'!$H$16&lt;&gt;"",'Debt Setup'!$H$16&lt;'Debt Setup'!$H$18),MAX(0,AG138+AD139-AE139),0)+IF(AND('Debt Setup'!$H$17&lt;&gt;"",'Debt Setup'!$H$17&lt;'Debt Setup'!$H$18),MAX(0,AK138+AH139-AI139),0)+IF(AND('Debt Setup'!$H$18&lt;&gt;"",'Debt Setup'!$H$18&lt;'Debt Setup'!$H$18),MAX(0,AO138+AL139-AM139),0)+IF(AND('Debt Setup'!$H$19&lt;&gt;"",'Debt Setup'!$H$19&lt;'Debt Setup'!$H$18),MAX(0,AS138+AP139-AQ139),0)+IF(AND('Debt Setup'!$H$20&lt;&gt;"",'Debt Setup'!$H$20&lt;'Debt Setup'!$H$18),MAX(0,AW138+AT139-AU139),0)+IF(AND('Debt Setup'!$H$21&lt;&gt;"",'Debt Setup'!$H$21&lt;'Debt Setup'!$H$18),MAX(0,BA138+AX139-AY139),0))))))</x:f>
      </x:c>
      <x:c r="AO139" s="54" t="str">
        <x:f>IF('Debt Setup'!$F$3=0,"",MAX(0,AO138+AL139-AM139-AN139))</x:f>
      </x:c>
      <x:c r="AP139" s="54" t="str">
        <x:f>IF('Debt Setup'!$F$3=0,"",IF(AS138&lt;=0,0,AS138*'Debt Setup'!$D$19/100/12))</x:f>
      </x:c>
      <x:c r="AQ139" s="54" t="str">
        <x:f>IF('Debt Setup'!$F$3=0,"",IF('Debt Setup'!$H$19="",0,MIN('Debt Setup'!$E$19,MAX(0,AS138+AP139))))</x:f>
      </x:c>
      <x:c r="AR139" s="54" t="str">
        <x:f>IF('Debt Setup'!$F$3=0,"",IF('Debt Setup'!$H$19="",0,MIN(MAX(0,AS138+AP139-AQ139),MAX(0,'Debt Setup'!$F$5-(G139+K139+O139+S139+W139+AA139+AE139+AI139+AM139+AQ139+AU139+AY139)-(IF(AND('Debt Setup'!$H$10&lt;&gt;"",'Debt Setup'!$H$10&lt;'Debt Setup'!$H$19),MAX(0,I138+F139-G139),0)+IF(AND('Debt Setup'!$H$11&lt;&gt;"",'Debt Setup'!$H$11&lt;'Debt Setup'!$H$19),MAX(0,M138+J139-K139),0)+IF(AND('Debt Setup'!$H$12&lt;&gt;"",'Debt Setup'!$H$12&lt;'Debt Setup'!$H$19),MAX(0,Q138+N139-O139),0)+IF(AND('Debt Setup'!$H$13&lt;&gt;"",'Debt Setup'!$H$13&lt;'Debt Setup'!$H$19),MAX(0,U138+R139-S139),0)+IF(AND('Debt Setup'!$H$14&lt;&gt;"",'Debt Setup'!$H$14&lt;'Debt Setup'!$H$19),MAX(0,Y138+V139-W139),0)+IF(AND('Debt Setup'!$H$15&lt;&gt;"",'Debt Setup'!$H$15&lt;'Debt Setup'!$H$19),MAX(0,AC138+Z139-AA139),0)+IF(AND('Debt Setup'!$H$16&lt;&gt;"",'Debt Setup'!$H$16&lt;'Debt Setup'!$H$19),MAX(0,AG138+AD139-AE139),0)+IF(AND('Debt Setup'!$H$17&lt;&gt;"",'Debt Setup'!$H$17&lt;'Debt Setup'!$H$19),MAX(0,AK138+AH139-AI139),0)+IF(AND('Debt Setup'!$H$18&lt;&gt;"",'Debt Setup'!$H$18&lt;'Debt Setup'!$H$19),MAX(0,AO138+AL139-AM139),0)+IF(AND('Debt Setup'!$H$19&lt;&gt;"",'Debt Setup'!$H$19&lt;'Debt Setup'!$H$19),MAX(0,AS138+AP139-AQ139),0)+IF(AND('Debt Setup'!$H$20&lt;&gt;"",'Debt Setup'!$H$20&lt;'Debt Setup'!$H$19),MAX(0,AW138+AT139-AU139),0)+IF(AND('Debt Setup'!$H$21&lt;&gt;"",'Debt Setup'!$H$21&lt;'Debt Setup'!$H$19),MAX(0,BA138+AX139-AY139),0))))))</x:f>
      </x:c>
      <x:c r="AS139" s="54" t="str">
        <x:f>IF('Debt Setup'!$F$3=0,"",MAX(0,AS138+AP139-AQ139-AR139))</x:f>
      </x:c>
      <x:c r="AT139" s="54" t="str">
        <x:f>IF('Debt Setup'!$F$3=0,"",IF(AW138&lt;=0,0,AW138*'Debt Setup'!$D$20/100/12))</x:f>
      </x:c>
      <x:c r="AU139" s="54" t="str">
        <x:f>IF('Debt Setup'!$F$3=0,"",IF('Debt Setup'!$H$20="",0,MIN('Debt Setup'!$E$20,MAX(0,AW138+AT139))))</x:f>
      </x:c>
      <x:c r="AV139" s="54" t="str">
        <x:f>IF('Debt Setup'!$F$3=0,"",IF('Debt Setup'!$H$20="",0,MIN(MAX(0,AW138+AT139-AU139),MAX(0,'Debt Setup'!$F$5-(G139+K139+O139+S139+W139+AA139+AE139+AI139+AM139+AQ139+AU139+AY139)-(IF(AND('Debt Setup'!$H$10&lt;&gt;"",'Debt Setup'!$H$10&lt;'Debt Setup'!$H$20),MAX(0,I138+F139-G139),0)+IF(AND('Debt Setup'!$H$11&lt;&gt;"",'Debt Setup'!$H$11&lt;'Debt Setup'!$H$20),MAX(0,M138+J139-K139),0)+IF(AND('Debt Setup'!$H$12&lt;&gt;"",'Debt Setup'!$H$12&lt;'Debt Setup'!$H$20),MAX(0,Q138+N139-O139),0)+IF(AND('Debt Setup'!$H$13&lt;&gt;"",'Debt Setup'!$H$13&lt;'Debt Setup'!$H$20),MAX(0,U138+R139-S139),0)+IF(AND('Debt Setup'!$H$14&lt;&gt;"",'Debt Setup'!$H$14&lt;'Debt Setup'!$H$20),MAX(0,Y138+V139-W139),0)+IF(AND('Debt Setup'!$H$15&lt;&gt;"",'Debt Setup'!$H$15&lt;'Debt Setup'!$H$20),MAX(0,AC138+Z139-AA139),0)+IF(AND('Debt Setup'!$H$16&lt;&gt;"",'Debt Setup'!$H$16&lt;'Debt Setup'!$H$20),MAX(0,AG138+AD139-AE139),0)+IF(AND('Debt Setup'!$H$17&lt;&gt;"",'Debt Setup'!$H$17&lt;'Debt Setup'!$H$20),MAX(0,AK138+AH139-AI139),0)+IF(AND('Debt Setup'!$H$18&lt;&gt;"",'Debt Setup'!$H$18&lt;'Debt Setup'!$H$20),MAX(0,AO138+AL139-AM139),0)+IF(AND('Debt Setup'!$H$19&lt;&gt;"",'Debt Setup'!$H$19&lt;'Debt Setup'!$H$20),MAX(0,AS138+AP139-AQ139),0)+IF(AND('Debt Setup'!$H$20&lt;&gt;"",'Debt Setup'!$H$20&lt;'Debt Setup'!$H$20),MAX(0,AW138+AT139-AU139),0)+IF(AND('Debt Setup'!$H$21&lt;&gt;"",'Debt Setup'!$H$21&lt;'Debt Setup'!$H$20),MAX(0,BA138+AX139-AY139),0))))))</x:f>
      </x:c>
      <x:c r="AW139" s="54" t="str">
        <x:f>IF('Debt Setup'!$F$3=0,"",MAX(0,AW138+AT139-AU139-AV139))</x:f>
      </x:c>
      <x:c r="AX139" s="54" t="str">
        <x:f>IF('Debt Setup'!$F$3=0,"",IF(BA138&lt;=0,0,BA138*'Debt Setup'!$D$21/100/12))</x:f>
      </x:c>
      <x:c r="AY139" s="54" t="str">
        <x:f>IF('Debt Setup'!$F$3=0,"",IF('Debt Setup'!$H$21="",0,MIN('Debt Setup'!$E$21,MAX(0,BA138+AX139))))</x:f>
      </x:c>
      <x:c r="AZ139" s="54" t="str">
        <x:f>IF('Debt Setup'!$F$3=0,"",IF('Debt Setup'!$H$21="",0,MIN(MAX(0,BA138+AX139-AY139),MAX(0,'Debt Setup'!$F$5-(G139+K139+O139+S139+W139+AA139+AE139+AI139+AM139+AQ139+AU139+AY139)-(IF(AND('Debt Setup'!$H$10&lt;&gt;"",'Debt Setup'!$H$10&lt;'Debt Setup'!$H$21),MAX(0,I138+F139-G139),0)+IF(AND('Debt Setup'!$H$11&lt;&gt;"",'Debt Setup'!$H$11&lt;'Debt Setup'!$H$21),MAX(0,M138+J139-K139),0)+IF(AND('Debt Setup'!$H$12&lt;&gt;"",'Debt Setup'!$H$12&lt;'Debt Setup'!$H$21),MAX(0,Q138+N139-O139),0)+IF(AND('Debt Setup'!$H$13&lt;&gt;"",'Debt Setup'!$H$13&lt;'Debt Setup'!$H$21),MAX(0,U138+R139-S139),0)+IF(AND('Debt Setup'!$H$14&lt;&gt;"",'Debt Setup'!$H$14&lt;'Debt Setup'!$H$21),MAX(0,Y138+V139-W139),0)+IF(AND('Debt Setup'!$H$15&lt;&gt;"",'Debt Setup'!$H$15&lt;'Debt Setup'!$H$21),MAX(0,AC138+Z139-AA139),0)+IF(AND('Debt Setup'!$H$16&lt;&gt;"",'Debt Setup'!$H$16&lt;'Debt Setup'!$H$21),MAX(0,AG138+AD139-AE139),0)+IF(AND('Debt Setup'!$H$17&lt;&gt;"",'Debt Setup'!$H$17&lt;'Debt Setup'!$H$21),MAX(0,AK138+AH139-AI139),0)+IF(AND('Debt Setup'!$H$18&lt;&gt;"",'Debt Setup'!$H$18&lt;'Debt Setup'!$H$21),MAX(0,AO138+AL139-AM139),0)+IF(AND('Debt Setup'!$H$19&lt;&gt;"",'Debt Setup'!$H$19&lt;'Debt Setup'!$H$21),MAX(0,AS138+AP139-AQ139),0)+IF(AND('Debt Setup'!$H$20&lt;&gt;"",'Debt Setup'!$H$20&lt;'Debt Setup'!$H$21),MAX(0,AW138+AT139-AU139),0)+IF(AND('Debt Setup'!$H$21&lt;&gt;"",'Debt Setup'!$H$21&lt;'Debt Setup'!$H$21),MAX(0,BA138+AX139-AY139),0))))))</x:f>
      </x:c>
      <x:c r="BA139" s="54" t="str">
        <x:f>IF('Debt Setup'!$F$3=0,"",MAX(0,BA138+AX139-AY139-AZ139))</x:f>
      </x:c>
    </x:row>
    <x:row r="140">
      <x:c r="A140" t="n">
        <x:v>135</x:v>
      </x:c>
      <x:c r="B140" s="86" t="str">
        <x:f>IF('Debt Setup'!$F$3=0,"",DATE(YEAR('Debt Setup'!$B$6),MONTH('Debt Setup'!$B$6)+A140-1,1))</x:f>
      </x:c>
      <x:c r="C140" s="54" t="str">
        <x:f>IF('Debt Setup'!$F$3=0,"",I140+M140+Q140+U140+Y140+AC140+AG140+AK140+AO140+AS140+AW140+BA140)</x:f>
      </x:c>
      <x:c r="D140" s="54" t="str">
        <x:f>IF('Debt Setup'!$F$3=0,"",G140+H140+K140+L140+O140+P140+S140+T140+W140+X140+AA140+AB140+AE140+AF140+AI140+AJ140+AM140+AN140+AQ140+AR140+AU140+AV140+AY140+AZ140)</x:f>
      </x:c>
      <x:c r="E140" s="54" t="str">
        <x:f>IF('Debt Setup'!$F$3=0,"",F140+J140+N140+R140+V140+Z140+AD140+AH140+AL140+AP140+AT140+AX140)</x:f>
      </x:c>
      <x:c r="F140" s="54" t="str">
        <x:f>IF('Debt Setup'!$F$3=0,"",IF(I139&lt;=0,0,I139*'Debt Setup'!$D$10/100/12))</x:f>
      </x:c>
      <x:c r="G140" s="54" t="str">
        <x:f>IF('Debt Setup'!$F$3=0,"",IF('Debt Setup'!$H$10="",0,MIN('Debt Setup'!$E$10,MAX(0,I139+F140))))</x:f>
      </x:c>
      <x:c r="H140" s="54" t="str">
        <x:f>IF('Debt Setup'!$F$3=0,"",IF('Debt Setup'!$H$10="",0,MIN(MAX(0,I139+F140-G140),MAX(0,'Debt Setup'!$F$5-(G140+K140+O140+S140+W140+AA140+AE140+AI140+AM140+AQ140+AU140+AY140)-(IF(AND('Debt Setup'!$H$10&lt;&gt;"",'Debt Setup'!$H$10&lt;'Debt Setup'!$H$10),MAX(0,I139+F140-G140),0)+IF(AND('Debt Setup'!$H$11&lt;&gt;"",'Debt Setup'!$H$11&lt;'Debt Setup'!$H$10),MAX(0,M139+J140-K140),0)+IF(AND('Debt Setup'!$H$12&lt;&gt;"",'Debt Setup'!$H$12&lt;'Debt Setup'!$H$10),MAX(0,Q139+N140-O140),0)+IF(AND('Debt Setup'!$H$13&lt;&gt;"",'Debt Setup'!$H$13&lt;'Debt Setup'!$H$10),MAX(0,U139+R140-S140),0)+IF(AND('Debt Setup'!$H$14&lt;&gt;"",'Debt Setup'!$H$14&lt;'Debt Setup'!$H$10),MAX(0,Y139+V140-W140),0)+IF(AND('Debt Setup'!$H$15&lt;&gt;"",'Debt Setup'!$H$15&lt;'Debt Setup'!$H$10),MAX(0,AC139+Z140-AA140),0)+IF(AND('Debt Setup'!$H$16&lt;&gt;"",'Debt Setup'!$H$16&lt;'Debt Setup'!$H$10),MAX(0,AG139+AD140-AE140),0)+IF(AND('Debt Setup'!$H$17&lt;&gt;"",'Debt Setup'!$H$17&lt;'Debt Setup'!$H$10),MAX(0,AK139+AH140-AI140),0)+IF(AND('Debt Setup'!$H$18&lt;&gt;"",'Debt Setup'!$H$18&lt;'Debt Setup'!$H$10),MAX(0,AO139+AL140-AM140),0)+IF(AND('Debt Setup'!$H$19&lt;&gt;"",'Debt Setup'!$H$19&lt;'Debt Setup'!$H$10),MAX(0,AS139+AP140-AQ140),0)+IF(AND('Debt Setup'!$H$20&lt;&gt;"",'Debt Setup'!$H$20&lt;'Debt Setup'!$H$10),MAX(0,AW139+AT140-AU140),0)+IF(AND('Debt Setup'!$H$21&lt;&gt;"",'Debt Setup'!$H$21&lt;'Debt Setup'!$H$10),MAX(0,BA139+AX140-AY140),0))))))</x:f>
      </x:c>
      <x:c r="I140" s="54" t="str">
        <x:f>IF('Debt Setup'!$F$3=0,"",MAX(0,I139+F140-G140-H140))</x:f>
      </x:c>
      <x:c r="J140" s="54" t="str">
        <x:f>IF('Debt Setup'!$F$3=0,"",IF(M139&lt;=0,0,M139*'Debt Setup'!$D$11/100/12))</x:f>
      </x:c>
      <x:c r="K140" s="54" t="str">
        <x:f>IF('Debt Setup'!$F$3=0,"",IF('Debt Setup'!$H$11="",0,MIN('Debt Setup'!$E$11,MAX(0,M139+J140))))</x:f>
      </x:c>
      <x:c r="L140" s="54" t="str">
        <x:f>IF('Debt Setup'!$F$3=0,"",IF('Debt Setup'!$H$11="",0,MIN(MAX(0,M139+J140-K140),MAX(0,'Debt Setup'!$F$5-(G140+K140+O140+S140+W140+AA140+AE140+AI140+AM140+AQ140+AU140+AY140)-(IF(AND('Debt Setup'!$H$10&lt;&gt;"",'Debt Setup'!$H$10&lt;'Debt Setup'!$H$11),MAX(0,I139+F140-G140),0)+IF(AND('Debt Setup'!$H$11&lt;&gt;"",'Debt Setup'!$H$11&lt;'Debt Setup'!$H$11),MAX(0,M139+J140-K140),0)+IF(AND('Debt Setup'!$H$12&lt;&gt;"",'Debt Setup'!$H$12&lt;'Debt Setup'!$H$11),MAX(0,Q139+N140-O140),0)+IF(AND('Debt Setup'!$H$13&lt;&gt;"",'Debt Setup'!$H$13&lt;'Debt Setup'!$H$11),MAX(0,U139+R140-S140),0)+IF(AND('Debt Setup'!$H$14&lt;&gt;"",'Debt Setup'!$H$14&lt;'Debt Setup'!$H$11),MAX(0,Y139+V140-W140),0)+IF(AND('Debt Setup'!$H$15&lt;&gt;"",'Debt Setup'!$H$15&lt;'Debt Setup'!$H$11),MAX(0,AC139+Z140-AA140),0)+IF(AND('Debt Setup'!$H$16&lt;&gt;"",'Debt Setup'!$H$16&lt;'Debt Setup'!$H$11),MAX(0,AG139+AD140-AE140),0)+IF(AND('Debt Setup'!$H$17&lt;&gt;"",'Debt Setup'!$H$17&lt;'Debt Setup'!$H$11),MAX(0,AK139+AH140-AI140),0)+IF(AND('Debt Setup'!$H$18&lt;&gt;"",'Debt Setup'!$H$18&lt;'Debt Setup'!$H$11),MAX(0,AO139+AL140-AM140),0)+IF(AND('Debt Setup'!$H$19&lt;&gt;"",'Debt Setup'!$H$19&lt;'Debt Setup'!$H$11),MAX(0,AS139+AP140-AQ140),0)+IF(AND('Debt Setup'!$H$20&lt;&gt;"",'Debt Setup'!$H$20&lt;'Debt Setup'!$H$11),MAX(0,AW139+AT140-AU140),0)+IF(AND('Debt Setup'!$H$21&lt;&gt;"",'Debt Setup'!$H$21&lt;'Debt Setup'!$H$11),MAX(0,BA139+AX140-AY140),0))))))</x:f>
      </x:c>
      <x:c r="M140" s="54" t="str">
        <x:f>IF('Debt Setup'!$F$3=0,"",MAX(0,M139+J140-K140-L140))</x:f>
      </x:c>
      <x:c r="N140" s="54" t="str">
        <x:f>IF('Debt Setup'!$F$3=0,"",IF(Q139&lt;=0,0,Q139*'Debt Setup'!$D$12/100/12))</x:f>
      </x:c>
      <x:c r="O140" s="54" t="str">
        <x:f>IF('Debt Setup'!$F$3=0,"",IF('Debt Setup'!$H$12="",0,MIN('Debt Setup'!$E$12,MAX(0,Q139+N140))))</x:f>
      </x:c>
      <x:c r="P140" s="54" t="str">
        <x:f>IF('Debt Setup'!$F$3=0,"",IF('Debt Setup'!$H$12="",0,MIN(MAX(0,Q139+N140-O140),MAX(0,'Debt Setup'!$F$5-(G140+K140+O140+S140+W140+AA140+AE140+AI140+AM140+AQ140+AU140+AY140)-(IF(AND('Debt Setup'!$H$10&lt;&gt;"",'Debt Setup'!$H$10&lt;'Debt Setup'!$H$12),MAX(0,I139+F140-G140),0)+IF(AND('Debt Setup'!$H$11&lt;&gt;"",'Debt Setup'!$H$11&lt;'Debt Setup'!$H$12),MAX(0,M139+J140-K140),0)+IF(AND('Debt Setup'!$H$12&lt;&gt;"",'Debt Setup'!$H$12&lt;'Debt Setup'!$H$12),MAX(0,Q139+N140-O140),0)+IF(AND('Debt Setup'!$H$13&lt;&gt;"",'Debt Setup'!$H$13&lt;'Debt Setup'!$H$12),MAX(0,U139+R140-S140),0)+IF(AND('Debt Setup'!$H$14&lt;&gt;"",'Debt Setup'!$H$14&lt;'Debt Setup'!$H$12),MAX(0,Y139+V140-W140),0)+IF(AND('Debt Setup'!$H$15&lt;&gt;"",'Debt Setup'!$H$15&lt;'Debt Setup'!$H$12),MAX(0,AC139+Z140-AA140),0)+IF(AND('Debt Setup'!$H$16&lt;&gt;"",'Debt Setup'!$H$16&lt;'Debt Setup'!$H$12),MAX(0,AG139+AD140-AE140),0)+IF(AND('Debt Setup'!$H$17&lt;&gt;"",'Debt Setup'!$H$17&lt;'Debt Setup'!$H$12),MAX(0,AK139+AH140-AI140),0)+IF(AND('Debt Setup'!$H$18&lt;&gt;"",'Debt Setup'!$H$18&lt;'Debt Setup'!$H$12),MAX(0,AO139+AL140-AM140),0)+IF(AND('Debt Setup'!$H$19&lt;&gt;"",'Debt Setup'!$H$19&lt;'Debt Setup'!$H$12),MAX(0,AS139+AP140-AQ140),0)+IF(AND('Debt Setup'!$H$20&lt;&gt;"",'Debt Setup'!$H$20&lt;'Debt Setup'!$H$12),MAX(0,AW139+AT140-AU140),0)+IF(AND('Debt Setup'!$H$21&lt;&gt;"",'Debt Setup'!$H$21&lt;'Debt Setup'!$H$12),MAX(0,BA139+AX140-AY140),0))))))</x:f>
      </x:c>
      <x:c r="Q140" s="54" t="str">
        <x:f>IF('Debt Setup'!$F$3=0,"",MAX(0,Q139+N140-O140-P140))</x:f>
      </x:c>
      <x:c r="R140" s="54" t="str">
        <x:f>IF('Debt Setup'!$F$3=0,"",IF(U139&lt;=0,0,U139*'Debt Setup'!$D$13/100/12))</x:f>
      </x:c>
      <x:c r="S140" s="54" t="str">
        <x:f>IF('Debt Setup'!$F$3=0,"",IF('Debt Setup'!$H$13="",0,MIN('Debt Setup'!$E$13,MAX(0,U139+R140))))</x:f>
      </x:c>
      <x:c r="T140" s="54" t="str">
        <x:f>IF('Debt Setup'!$F$3=0,"",IF('Debt Setup'!$H$13="",0,MIN(MAX(0,U139+R140-S140),MAX(0,'Debt Setup'!$F$5-(G140+K140+O140+S140+W140+AA140+AE140+AI140+AM140+AQ140+AU140+AY140)-(IF(AND('Debt Setup'!$H$10&lt;&gt;"",'Debt Setup'!$H$10&lt;'Debt Setup'!$H$13),MAX(0,I139+F140-G140),0)+IF(AND('Debt Setup'!$H$11&lt;&gt;"",'Debt Setup'!$H$11&lt;'Debt Setup'!$H$13),MAX(0,M139+J140-K140),0)+IF(AND('Debt Setup'!$H$12&lt;&gt;"",'Debt Setup'!$H$12&lt;'Debt Setup'!$H$13),MAX(0,Q139+N140-O140),0)+IF(AND('Debt Setup'!$H$13&lt;&gt;"",'Debt Setup'!$H$13&lt;'Debt Setup'!$H$13),MAX(0,U139+R140-S140),0)+IF(AND('Debt Setup'!$H$14&lt;&gt;"",'Debt Setup'!$H$14&lt;'Debt Setup'!$H$13),MAX(0,Y139+V140-W140),0)+IF(AND('Debt Setup'!$H$15&lt;&gt;"",'Debt Setup'!$H$15&lt;'Debt Setup'!$H$13),MAX(0,AC139+Z140-AA140),0)+IF(AND('Debt Setup'!$H$16&lt;&gt;"",'Debt Setup'!$H$16&lt;'Debt Setup'!$H$13),MAX(0,AG139+AD140-AE140),0)+IF(AND('Debt Setup'!$H$17&lt;&gt;"",'Debt Setup'!$H$17&lt;'Debt Setup'!$H$13),MAX(0,AK139+AH140-AI140),0)+IF(AND('Debt Setup'!$H$18&lt;&gt;"",'Debt Setup'!$H$18&lt;'Debt Setup'!$H$13),MAX(0,AO139+AL140-AM140),0)+IF(AND('Debt Setup'!$H$19&lt;&gt;"",'Debt Setup'!$H$19&lt;'Debt Setup'!$H$13),MAX(0,AS139+AP140-AQ140),0)+IF(AND('Debt Setup'!$H$20&lt;&gt;"",'Debt Setup'!$H$20&lt;'Debt Setup'!$H$13),MAX(0,AW139+AT140-AU140),0)+IF(AND('Debt Setup'!$H$21&lt;&gt;"",'Debt Setup'!$H$21&lt;'Debt Setup'!$H$13),MAX(0,BA139+AX140-AY140),0))))))</x:f>
      </x:c>
      <x:c r="U140" s="54" t="str">
        <x:f>IF('Debt Setup'!$F$3=0,"",MAX(0,U139+R140-S140-T140))</x:f>
      </x:c>
      <x:c r="V140" s="54" t="str">
        <x:f>IF('Debt Setup'!$F$3=0,"",IF(Y139&lt;=0,0,Y139*'Debt Setup'!$D$14/100/12))</x:f>
      </x:c>
      <x:c r="W140" s="54" t="str">
        <x:f>IF('Debt Setup'!$F$3=0,"",IF('Debt Setup'!$H$14="",0,MIN('Debt Setup'!$E$14,MAX(0,Y139+V140))))</x:f>
      </x:c>
      <x:c r="X140" s="54" t="str">
        <x:f>IF('Debt Setup'!$F$3=0,"",IF('Debt Setup'!$H$14="",0,MIN(MAX(0,Y139+V140-W140),MAX(0,'Debt Setup'!$F$5-(G140+K140+O140+S140+W140+AA140+AE140+AI140+AM140+AQ140+AU140+AY140)-(IF(AND('Debt Setup'!$H$10&lt;&gt;"",'Debt Setup'!$H$10&lt;'Debt Setup'!$H$14),MAX(0,I139+F140-G140),0)+IF(AND('Debt Setup'!$H$11&lt;&gt;"",'Debt Setup'!$H$11&lt;'Debt Setup'!$H$14),MAX(0,M139+J140-K140),0)+IF(AND('Debt Setup'!$H$12&lt;&gt;"",'Debt Setup'!$H$12&lt;'Debt Setup'!$H$14),MAX(0,Q139+N140-O140),0)+IF(AND('Debt Setup'!$H$13&lt;&gt;"",'Debt Setup'!$H$13&lt;'Debt Setup'!$H$14),MAX(0,U139+R140-S140),0)+IF(AND('Debt Setup'!$H$14&lt;&gt;"",'Debt Setup'!$H$14&lt;'Debt Setup'!$H$14),MAX(0,Y139+V140-W140),0)+IF(AND('Debt Setup'!$H$15&lt;&gt;"",'Debt Setup'!$H$15&lt;'Debt Setup'!$H$14),MAX(0,AC139+Z140-AA140),0)+IF(AND('Debt Setup'!$H$16&lt;&gt;"",'Debt Setup'!$H$16&lt;'Debt Setup'!$H$14),MAX(0,AG139+AD140-AE140),0)+IF(AND('Debt Setup'!$H$17&lt;&gt;"",'Debt Setup'!$H$17&lt;'Debt Setup'!$H$14),MAX(0,AK139+AH140-AI140),0)+IF(AND('Debt Setup'!$H$18&lt;&gt;"",'Debt Setup'!$H$18&lt;'Debt Setup'!$H$14),MAX(0,AO139+AL140-AM140),0)+IF(AND('Debt Setup'!$H$19&lt;&gt;"",'Debt Setup'!$H$19&lt;'Debt Setup'!$H$14),MAX(0,AS139+AP140-AQ140),0)+IF(AND('Debt Setup'!$H$20&lt;&gt;"",'Debt Setup'!$H$20&lt;'Debt Setup'!$H$14),MAX(0,AW139+AT140-AU140),0)+IF(AND('Debt Setup'!$H$21&lt;&gt;"",'Debt Setup'!$H$21&lt;'Debt Setup'!$H$14),MAX(0,BA139+AX140-AY140),0))))))</x:f>
      </x:c>
      <x:c r="Y140" s="54" t="str">
        <x:f>IF('Debt Setup'!$F$3=0,"",MAX(0,Y139+V140-W140-X140))</x:f>
      </x:c>
      <x:c r="Z140" s="54" t="str">
        <x:f>IF('Debt Setup'!$F$3=0,"",IF(AC139&lt;=0,0,AC139*'Debt Setup'!$D$15/100/12))</x:f>
      </x:c>
      <x:c r="AA140" s="54" t="str">
        <x:f>IF('Debt Setup'!$F$3=0,"",IF('Debt Setup'!$H$15="",0,MIN('Debt Setup'!$E$15,MAX(0,AC139+Z140))))</x:f>
      </x:c>
      <x:c r="AB140" s="54" t="str">
        <x:f>IF('Debt Setup'!$F$3=0,"",IF('Debt Setup'!$H$15="",0,MIN(MAX(0,AC139+Z140-AA140),MAX(0,'Debt Setup'!$F$5-(G140+K140+O140+S140+W140+AA140+AE140+AI140+AM140+AQ140+AU140+AY140)-(IF(AND('Debt Setup'!$H$10&lt;&gt;"",'Debt Setup'!$H$10&lt;'Debt Setup'!$H$15),MAX(0,I139+F140-G140),0)+IF(AND('Debt Setup'!$H$11&lt;&gt;"",'Debt Setup'!$H$11&lt;'Debt Setup'!$H$15),MAX(0,M139+J140-K140),0)+IF(AND('Debt Setup'!$H$12&lt;&gt;"",'Debt Setup'!$H$12&lt;'Debt Setup'!$H$15),MAX(0,Q139+N140-O140),0)+IF(AND('Debt Setup'!$H$13&lt;&gt;"",'Debt Setup'!$H$13&lt;'Debt Setup'!$H$15),MAX(0,U139+R140-S140),0)+IF(AND('Debt Setup'!$H$14&lt;&gt;"",'Debt Setup'!$H$14&lt;'Debt Setup'!$H$15),MAX(0,Y139+V140-W140),0)+IF(AND('Debt Setup'!$H$15&lt;&gt;"",'Debt Setup'!$H$15&lt;'Debt Setup'!$H$15),MAX(0,AC139+Z140-AA140),0)+IF(AND('Debt Setup'!$H$16&lt;&gt;"",'Debt Setup'!$H$16&lt;'Debt Setup'!$H$15),MAX(0,AG139+AD140-AE140),0)+IF(AND('Debt Setup'!$H$17&lt;&gt;"",'Debt Setup'!$H$17&lt;'Debt Setup'!$H$15),MAX(0,AK139+AH140-AI140),0)+IF(AND('Debt Setup'!$H$18&lt;&gt;"",'Debt Setup'!$H$18&lt;'Debt Setup'!$H$15),MAX(0,AO139+AL140-AM140),0)+IF(AND('Debt Setup'!$H$19&lt;&gt;"",'Debt Setup'!$H$19&lt;'Debt Setup'!$H$15),MAX(0,AS139+AP140-AQ140),0)+IF(AND('Debt Setup'!$H$20&lt;&gt;"",'Debt Setup'!$H$20&lt;'Debt Setup'!$H$15),MAX(0,AW139+AT140-AU140),0)+IF(AND('Debt Setup'!$H$21&lt;&gt;"",'Debt Setup'!$H$21&lt;'Debt Setup'!$H$15),MAX(0,BA139+AX140-AY140),0))))))</x:f>
      </x:c>
      <x:c r="AC140" s="54" t="str">
        <x:f>IF('Debt Setup'!$F$3=0,"",MAX(0,AC139+Z140-AA140-AB140))</x:f>
      </x:c>
      <x:c r="AD140" s="54" t="str">
        <x:f>IF('Debt Setup'!$F$3=0,"",IF(AG139&lt;=0,0,AG139*'Debt Setup'!$D$16/100/12))</x:f>
      </x:c>
      <x:c r="AE140" s="54" t="str">
        <x:f>IF('Debt Setup'!$F$3=0,"",IF('Debt Setup'!$H$16="",0,MIN('Debt Setup'!$E$16,MAX(0,AG139+AD140))))</x:f>
      </x:c>
      <x:c r="AF140" s="54" t="str">
        <x:f>IF('Debt Setup'!$F$3=0,"",IF('Debt Setup'!$H$16="",0,MIN(MAX(0,AG139+AD140-AE140),MAX(0,'Debt Setup'!$F$5-(G140+K140+O140+S140+W140+AA140+AE140+AI140+AM140+AQ140+AU140+AY140)-(IF(AND('Debt Setup'!$H$10&lt;&gt;"",'Debt Setup'!$H$10&lt;'Debt Setup'!$H$16),MAX(0,I139+F140-G140),0)+IF(AND('Debt Setup'!$H$11&lt;&gt;"",'Debt Setup'!$H$11&lt;'Debt Setup'!$H$16),MAX(0,M139+J140-K140),0)+IF(AND('Debt Setup'!$H$12&lt;&gt;"",'Debt Setup'!$H$12&lt;'Debt Setup'!$H$16),MAX(0,Q139+N140-O140),0)+IF(AND('Debt Setup'!$H$13&lt;&gt;"",'Debt Setup'!$H$13&lt;'Debt Setup'!$H$16),MAX(0,U139+R140-S140),0)+IF(AND('Debt Setup'!$H$14&lt;&gt;"",'Debt Setup'!$H$14&lt;'Debt Setup'!$H$16),MAX(0,Y139+V140-W140),0)+IF(AND('Debt Setup'!$H$15&lt;&gt;"",'Debt Setup'!$H$15&lt;'Debt Setup'!$H$16),MAX(0,AC139+Z140-AA140),0)+IF(AND('Debt Setup'!$H$16&lt;&gt;"",'Debt Setup'!$H$16&lt;'Debt Setup'!$H$16),MAX(0,AG139+AD140-AE140),0)+IF(AND('Debt Setup'!$H$17&lt;&gt;"",'Debt Setup'!$H$17&lt;'Debt Setup'!$H$16),MAX(0,AK139+AH140-AI140),0)+IF(AND('Debt Setup'!$H$18&lt;&gt;"",'Debt Setup'!$H$18&lt;'Debt Setup'!$H$16),MAX(0,AO139+AL140-AM140),0)+IF(AND('Debt Setup'!$H$19&lt;&gt;"",'Debt Setup'!$H$19&lt;'Debt Setup'!$H$16),MAX(0,AS139+AP140-AQ140),0)+IF(AND('Debt Setup'!$H$20&lt;&gt;"",'Debt Setup'!$H$20&lt;'Debt Setup'!$H$16),MAX(0,AW139+AT140-AU140),0)+IF(AND('Debt Setup'!$H$21&lt;&gt;"",'Debt Setup'!$H$21&lt;'Debt Setup'!$H$16),MAX(0,BA139+AX140-AY140),0))))))</x:f>
      </x:c>
      <x:c r="AG140" s="54" t="str">
        <x:f>IF('Debt Setup'!$F$3=0,"",MAX(0,AG139+AD140-AE140-AF140))</x:f>
      </x:c>
      <x:c r="AH140" s="54" t="str">
        <x:f>IF('Debt Setup'!$F$3=0,"",IF(AK139&lt;=0,0,AK139*'Debt Setup'!$D$17/100/12))</x:f>
      </x:c>
      <x:c r="AI140" s="54" t="str">
        <x:f>IF('Debt Setup'!$F$3=0,"",IF('Debt Setup'!$H$17="",0,MIN('Debt Setup'!$E$17,MAX(0,AK139+AH140))))</x:f>
      </x:c>
      <x:c r="AJ140" s="54" t="str">
        <x:f>IF('Debt Setup'!$F$3=0,"",IF('Debt Setup'!$H$17="",0,MIN(MAX(0,AK139+AH140-AI140),MAX(0,'Debt Setup'!$F$5-(G140+K140+O140+S140+W140+AA140+AE140+AI140+AM140+AQ140+AU140+AY140)-(IF(AND('Debt Setup'!$H$10&lt;&gt;"",'Debt Setup'!$H$10&lt;'Debt Setup'!$H$17),MAX(0,I139+F140-G140),0)+IF(AND('Debt Setup'!$H$11&lt;&gt;"",'Debt Setup'!$H$11&lt;'Debt Setup'!$H$17),MAX(0,M139+J140-K140),0)+IF(AND('Debt Setup'!$H$12&lt;&gt;"",'Debt Setup'!$H$12&lt;'Debt Setup'!$H$17),MAX(0,Q139+N140-O140),0)+IF(AND('Debt Setup'!$H$13&lt;&gt;"",'Debt Setup'!$H$13&lt;'Debt Setup'!$H$17),MAX(0,U139+R140-S140),0)+IF(AND('Debt Setup'!$H$14&lt;&gt;"",'Debt Setup'!$H$14&lt;'Debt Setup'!$H$17),MAX(0,Y139+V140-W140),0)+IF(AND('Debt Setup'!$H$15&lt;&gt;"",'Debt Setup'!$H$15&lt;'Debt Setup'!$H$17),MAX(0,AC139+Z140-AA140),0)+IF(AND('Debt Setup'!$H$16&lt;&gt;"",'Debt Setup'!$H$16&lt;'Debt Setup'!$H$17),MAX(0,AG139+AD140-AE140),0)+IF(AND('Debt Setup'!$H$17&lt;&gt;"",'Debt Setup'!$H$17&lt;'Debt Setup'!$H$17),MAX(0,AK139+AH140-AI140),0)+IF(AND('Debt Setup'!$H$18&lt;&gt;"",'Debt Setup'!$H$18&lt;'Debt Setup'!$H$17),MAX(0,AO139+AL140-AM140),0)+IF(AND('Debt Setup'!$H$19&lt;&gt;"",'Debt Setup'!$H$19&lt;'Debt Setup'!$H$17),MAX(0,AS139+AP140-AQ140),0)+IF(AND('Debt Setup'!$H$20&lt;&gt;"",'Debt Setup'!$H$20&lt;'Debt Setup'!$H$17),MAX(0,AW139+AT140-AU140),0)+IF(AND('Debt Setup'!$H$21&lt;&gt;"",'Debt Setup'!$H$21&lt;'Debt Setup'!$H$17),MAX(0,BA139+AX140-AY140),0))))))</x:f>
      </x:c>
      <x:c r="AK140" s="54" t="str">
        <x:f>IF('Debt Setup'!$F$3=0,"",MAX(0,AK139+AH140-AI140-AJ140))</x:f>
      </x:c>
      <x:c r="AL140" s="54" t="str">
        <x:f>IF('Debt Setup'!$F$3=0,"",IF(AO139&lt;=0,0,AO139*'Debt Setup'!$D$18/100/12))</x:f>
      </x:c>
      <x:c r="AM140" s="54" t="str">
        <x:f>IF('Debt Setup'!$F$3=0,"",IF('Debt Setup'!$H$18="",0,MIN('Debt Setup'!$E$18,MAX(0,AO139+AL140))))</x:f>
      </x:c>
      <x:c r="AN140" s="54" t="str">
        <x:f>IF('Debt Setup'!$F$3=0,"",IF('Debt Setup'!$H$18="",0,MIN(MAX(0,AO139+AL140-AM140),MAX(0,'Debt Setup'!$F$5-(G140+K140+O140+S140+W140+AA140+AE140+AI140+AM140+AQ140+AU140+AY140)-(IF(AND('Debt Setup'!$H$10&lt;&gt;"",'Debt Setup'!$H$10&lt;'Debt Setup'!$H$18),MAX(0,I139+F140-G140),0)+IF(AND('Debt Setup'!$H$11&lt;&gt;"",'Debt Setup'!$H$11&lt;'Debt Setup'!$H$18),MAX(0,M139+J140-K140),0)+IF(AND('Debt Setup'!$H$12&lt;&gt;"",'Debt Setup'!$H$12&lt;'Debt Setup'!$H$18),MAX(0,Q139+N140-O140),0)+IF(AND('Debt Setup'!$H$13&lt;&gt;"",'Debt Setup'!$H$13&lt;'Debt Setup'!$H$18),MAX(0,U139+R140-S140),0)+IF(AND('Debt Setup'!$H$14&lt;&gt;"",'Debt Setup'!$H$14&lt;'Debt Setup'!$H$18),MAX(0,Y139+V140-W140),0)+IF(AND('Debt Setup'!$H$15&lt;&gt;"",'Debt Setup'!$H$15&lt;'Debt Setup'!$H$18),MAX(0,AC139+Z140-AA140),0)+IF(AND('Debt Setup'!$H$16&lt;&gt;"",'Debt Setup'!$H$16&lt;'Debt Setup'!$H$18),MAX(0,AG139+AD140-AE140),0)+IF(AND('Debt Setup'!$H$17&lt;&gt;"",'Debt Setup'!$H$17&lt;'Debt Setup'!$H$18),MAX(0,AK139+AH140-AI140),0)+IF(AND('Debt Setup'!$H$18&lt;&gt;"",'Debt Setup'!$H$18&lt;'Debt Setup'!$H$18),MAX(0,AO139+AL140-AM140),0)+IF(AND('Debt Setup'!$H$19&lt;&gt;"",'Debt Setup'!$H$19&lt;'Debt Setup'!$H$18),MAX(0,AS139+AP140-AQ140),0)+IF(AND('Debt Setup'!$H$20&lt;&gt;"",'Debt Setup'!$H$20&lt;'Debt Setup'!$H$18),MAX(0,AW139+AT140-AU140),0)+IF(AND('Debt Setup'!$H$21&lt;&gt;"",'Debt Setup'!$H$21&lt;'Debt Setup'!$H$18),MAX(0,BA139+AX140-AY140),0))))))</x:f>
      </x:c>
      <x:c r="AO140" s="54" t="str">
        <x:f>IF('Debt Setup'!$F$3=0,"",MAX(0,AO139+AL140-AM140-AN140))</x:f>
      </x:c>
      <x:c r="AP140" s="54" t="str">
        <x:f>IF('Debt Setup'!$F$3=0,"",IF(AS139&lt;=0,0,AS139*'Debt Setup'!$D$19/100/12))</x:f>
      </x:c>
      <x:c r="AQ140" s="54" t="str">
        <x:f>IF('Debt Setup'!$F$3=0,"",IF('Debt Setup'!$H$19="",0,MIN('Debt Setup'!$E$19,MAX(0,AS139+AP140))))</x:f>
      </x:c>
      <x:c r="AR140" s="54" t="str">
        <x:f>IF('Debt Setup'!$F$3=0,"",IF('Debt Setup'!$H$19="",0,MIN(MAX(0,AS139+AP140-AQ140),MAX(0,'Debt Setup'!$F$5-(G140+K140+O140+S140+W140+AA140+AE140+AI140+AM140+AQ140+AU140+AY140)-(IF(AND('Debt Setup'!$H$10&lt;&gt;"",'Debt Setup'!$H$10&lt;'Debt Setup'!$H$19),MAX(0,I139+F140-G140),0)+IF(AND('Debt Setup'!$H$11&lt;&gt;"",'Debt Setup'!$H$11&lt;'Debt Setup'!$H$19),MAX(0,M139+J140-K140),0)+IF(AND('Debt Setup'!$H$12&lt;&gt;"",'Debt Setup'!$H$12&lt;'Debt Setup'!$H$19),MAX(0,Q139+N140-O140),0)+IF(AND('Debt Setup'!$H$13&lt;&gt;"",'Debt Setup'!$H$13&lt;'Debt Setup'!$H$19),MAX(0,U139+R140-S140),0)+IF(AND('Debt Setup'!$H$14&lt;&gt;"",'Debt Setup'!$H$14&lt;'Debt Setup'!$H$19),MAX(0,Y139+V140-W140),0)+IF(AND('Debt Setup'!$H$15&lt;&gt;"",'Debt Setup'!$H$15&lt;'Debt Setup'!$H$19),MAX(0,AC139+Z140-AA140),0)+IF(AND('Debt Setup'!$H$16&lt;&gt;"",'Debt Setup'!$H$16&lt;'Debt Setup'!$H$19),MAX(0,AG139+AD140-AE140),0)+IF(AND('Debt Setup'!$H$17&lt;&gt;"",'Debt Setup'!$H$17&lt;'Debt Setup'!$H$19),MAX(0,AK139+AH140-AI140),0)+IF(AND('Debt Setup'!$H$18&lt;&gt;"",'Debt Setup'!$H$18&lt;'Debt Setup'!$H$19),MAX(0,AO139+AL140-AM140),0)+IF(AND('Debt Setup'!$H$19&lt;&gt;"",'Debt Setup'!$H$19&lt;'Debt Setup'!$H$19),MAX(0,AS139+AP140-AQ140),0)+IF(AND('Debt Setup'!$H$20&lt;&gt;"",'Debt Setup'!$H$20&lt;'Debt Setup'!$H$19),MAX(0,AW139+AT140-AU140),0)+IF(AND('Debt Setup'!$H$21&lt;&gt;"",'Debt Setup'!$H$21&lt;'Debt Setup'!$H$19),MAX(0,BA139+AX140-AY140),0))))))</x:f>
      </x:c>
      <x:c r="AS140" s="54" t="str">
        <x:f>IF('Debt Setup'!$F$3=0,"",MAX(0,AS139+AP140-AQ140-AR140))</x:f>
      </x:c>
      <x:c r="AT140" s="54" t="str">
        <x:f>IF('Debt Setup'!$F$3=0,"",IF(AW139&lt;=0,0,AW139*'Debt Setup'!$D$20/100/12))</x:f>
      </x:c>
      <x:c r="AU140" s="54" t="str">
        <x:f>IF('Debt Setup'!$F$3=0,"",IF('Debt Setup'!$H$20="",0,MIN('Debt Setup'!$E$20,MAX(0,AW139+AT140))))</x:f>
      </x:c>
      <x:c r="AV140" s="54" t="str">
        <x:f>IF('Debt Setup'!$F$3=0,"",IF('Debt Setup'!$H$20="",0,MIN(MAX(0,AW139+AT140-AU140),MAX(0,'Debt Setup'!$F$5-(G140+K140+O140+S140+W140+AA140+AE140+AI140+AM140+AQ140+AU140+AY140)-(IF(AND('Debt Setup'!$H$10&lt;&gt;"",'Debt Setup'!$H$10&lt;'Debt Setup'!$H$20),MAX(0,I139+F140-G140),0)+IF(AND('Debt Setup'!$H$11&lt;&gt;"",'Debt Setup'!$H$11&lt;'Debt Setup'!$H$20),MAX(0,M139+J140-K140),0)+IF(AND('Debt Setup'!$H$12&lt;&gt;"",'Debt Setup'!$H$12&lt;'Debt Setup'!$H$20),MAX(0,Q139+N140-O140),0)+IF(AND('Debt Setup'!$H$13&lt;&gt;"",'Debt Setup'!$H$13&lt;'Debt Setup'!$H$20),MAX(0,U139+R140-S140),0)+IF(AND('Debt Setup'!$H$14&lt;&gt;"",'Debt Setup'!$H$14&lt;'Debt Setup'!$H$20),MAX(0,Y139+V140-W140),0)+IF(AND('Debt Setup'!$H$15&lt;&gt;"",'Debt Setup'!$H$15&lt;'Debt Setup'!$H$20),MAX(0,AC139+Z140-AA140),0)+IF(AND('Debt Setup'!$H$16&lt;&gt;"",'Debt Setup'!$H$16&lt;'Debt Setup'!$H$20),MAX(0,AG139+AD140-AE140),0)+IF(AND('Debt Setup'!$H$17&lt;&gt;"",'Debt Setup'!$H$17&lt;'Debt Setup'!$H$20),MAX(0,AK139+AH140-AI140),0)+IF(AND('Debt Setup'!$H$18&lt;&gt;"",'Debt Setup'!$H$18&lt;'Debt Setup'!$H$20),MAX(0,AO139+AL140-AM140),0)+IF(AND('Debt Setup'!$H$19&lt;&gt;"",'Debt Setup'!$H$19&lt;'Debt Setup'!$H$20),MAX(0,AS139+AP140-AQ140),0)+IF(AND('Debt Setup'!$H$20&lt;&gt;"",'Debt Setup'!$H$20&lt;'Debt Setup'!$H$20),MAX(0,AW139+AT140-AU140),0)+IF(AND('Debt Setup'!$H$21&lt;&gt;"",'Debt Setup'!$H$21&lt;'Debt Setup'!$H$20),MAX(0,BA139+AX140-AY140),0))))))</x:f>
      </x:c>
      <x:c r="AW140" s="54" t="str">
        <x:f>IF('Debt Setup'!$F$3=0,"",MAX(0,AW139+AT140-AU140-AV140))</x:f>
      </x:c>
      <x:c r="AX140" s="54" t="str">
        <x:f>IF('Debt Setup'!$F$3=0,"",IF(BA139&lt;=0,0,BA139*'Debt Setup'!$D$21/100/12))</x:f>
      </x:c>
      <x:c r="AY140" s="54" t="str">
        <x:f>IF('Debt Setup'!$F$3=0,"",IF('Debt Setup'!$H$21="",0,MIN('Debt Setup'!$E$21,MAX(0,BA139+AX140))))</x:f>
      </x:c>
      <x:c r="AZ140" s="54" t="str">
        <x:f>IF('Debt Setup'!$F$3=0,"",IF('Debt Setup'!$H$21="",0,MIN(MAX(0,BA139+AX140-AY140),MAX(0,'Debt Setup'!$F$5-(G140+K140+O140+S140+W140+AA140+AE140+AI140+AM140+AQ140+AU140+AY140)-(IF(AND('Debt Setup'!$H$10&lt;&gt;"",'Debt Setup'!$H$10&lt;'Debt Setup'!$H$21),MAX(0,I139+F140-G140),0)+IF(AND('Debt Setup'!$H$11&lt;&gt;"",'Debt Setup'!$H$11&lt;'Debt Setup'!$H$21),MAX(0,M139+J140-K140),0)+IF(AND('Debt Setup'!$H$12&lt;&gt;"",'Debt Setup'!$H$12&lt;'Debt Setup'!$H$21),MAX(0,Q139+N140-O140),0)+IF(AND('Debt Setup'!$H$13&lt;&gt;"",'Debt Setup'!$H$13&lt;'Debt Setup'!$H$21),MAX(0,U139+R140-S140),0)+IF(AND('Debt Setup'!$H$14&lt;&gt;"",'Debt Setup'!$H$14&lt;'Debt Setup'!$H$21),MAX(0,Y139+V140-W140),0)+IF(AND('Debt Setup'!$H$15&lt;&gt;"",'Debt Setup'!$H$15&lt;'Debt Setup'!$H$21),MAX(0,AC139+Z140-AA140),0)+IF(AND('Debt Setup'!$H$16&lt;&gt;"",'Debt Setup'!$H$16&lt;'Debt Setup'!$H$21),MAX(0,AG139+AD140-AE140),0)+IF(AND('Debt Setup'!$H$17&lt;&gt;"",'Debt Setup'!$H$17&lt;'Debt Setup'!$H$21),MAX(0,AK139+AH140-AI140),0)+IF(AND('Debt Setup'!$H$18&lt;&gt;"",'Debt Setup'!$H$18&lt;'Debt Setup'!$H$21),MAX(0,AO139+AL140-AM140),0)+IF(AND('Debt Setup'!$H$19&lt;&gt;"",'Debt Setup'!$H$19&lt;'Debt Setup'!$H$21),MAX(0,AS139+AP140-AQ140),0)+IF(AND('Debt Setup'!$H$20&lt;&gt;"",'Debt Setup'!$H$20&lt;'Debt Setup'!$H$21),MAX(0,AW139+AT140-AU140),0)+IF(AND('Debt Setup'!$H$21&lt;&gt;"",'Debt Setup'!$H$21&lt;'Debt Setup'!$H$21),MAX(0,BA139+AX140-AY140),0))))))</x:f>
      </x:c>
      <x:c r="BA140" s="54" t="str">
        <x:f>IF('Debt Setup'!$F$3=0,"",MAX(0,BA139+AX140-AY140-AZ140))</x:f>
      </x:c>
    </x:row>
    <x:row r="141">
      <x:c r="A141" t="n">
        <x:v>136</x:v>
      </x:c>
      <x:c r="B141" s="86" t="str">
        <x:f>IF('Debt Setup'!$F$3=0,"",DATE(YEAR('Debt Setup'!$B$6),MONTH('Debt Setup'!$B$6)+A141-1,1))</x:f>
      </x:c>
      <x:c r="C141" s="54" t="str">
        <x:f>IF('Debt Setup'!$F$3=0,"",I141+M141+Q141+U141+Y141+AC141+AG141+AK141+AO141+AS141+AW141+BA141)</x:f>
      </x:c>
      <x:c r="D141" s="54" t="str">
        <x:f>IF('Debt Setup'!$F$3=0,"",G141+H141+K141+L141+O141+P141+S141+T141+W141+X141+AA141+AB141+AE141+AF141+AI141+AJ141+AM141+AN141+AQ141+AR141+AU141+AV141+AY141+AZ141)</x:f>
      </x:c>
      <x:c r="E141" s="54" t="str">
        <x:f>IF('Debt Setup'!$F$3=0,"",F141+J141+N141+R141+V141+Z141+AD141+AH141+AL141+AP141+AT141+AX141)</x:f>
      </x:c>
      <x:c r="F141" s="54" t="str">
        <x:f>IF('Debt Setup'!$F$3=0,"",IF(I140&lt;=0,0,I140*'Debt Setup'!$D$10/100/12))</x:f>
      </x:c>
      <x:c r="G141" s="54" t="str">
        <x:f>IF('Debt Setup'!$F$3=0,"",IF('Debt Setup'!$H$10="",0,MIN('Debt Setup'!$E$10,MAX(0,I140+F141))))</x:f>
      </x:c>
      <x:c r="H141" s="54" t="str">
        <x:f>IF('Debt Setup'!$F$3=0,"",IF('Debt Setup'!$H$10="",0,MIN(MAX(0,I140+F141-G141),MAX(0,'Debt Setup'!$F$5-(G141+K141+O141+S141+W141+AA141+AE141+AI141+AM141+AQ141+AU141+AY141)-(IF(AND('Debt Setup'!$H$10&lt;&gt;"",'Debt Setup'!$H$10&lt;'Debt Setup'!$H$10),MAX(0,I140+F141-G141),0)+IF(AND('Debt Setup'!$H$11&lt;&gt;"",'Debt Setup'!$H$11&lt;'Debt Setup'!$H$10),MAX(0,M140+J141-K141),0)+IF(AND('Debt Setup'!$H$12&lt;&gt;"",'Debt Setup'!$H$12&lt;'Debt Setup'!$H$10),MAX(0,Q140+N141-O141),0)+IF(AND('Debt Setup'!$H$13&lt;&gt;"",'Debt Setup'!$H$13&lt;'Debt Setup'!$H$10),MAX(0,U140+R141-S141),0)+IF(AND('Debt Setup'!$H$14&lt;&gt;"",'Debt Setup'!$H$14&lt;'Debt Setup'!$H$10),MAX(0,Y140+V141-W141),0)+IF(AND('Debt Setup'!$H$15&lt;&gt;"",'Debt Setup'!$H$15&lt;'Debt Setup'!$H$10),MAX(0,AC140+Z141-AA141),0)+IF(AND('Debt Setup'!$H$16&lt;&gt;"",'Debt Setup'!$H$16&lt;'Debt Setup'!$H$10),MAX(0,AG140+AD141-AE141),0)+IF(AND('Debt Setup'!$H$17&lt;&gt;"",'Debt Setup'!$H$17&lt;'Debt Setup'!$H$10),MAX(0,AK140+AH141-AI141),0)+IF(AND('Debt Setup'!$H$18&lt;&gt;"",'Debt Setup'!$H$18&lt;'Debt Setup'!$H$10),MAX(0,AO140+AL141-AM141),0)+IF(AND('Debt Setup'!$H$19&lt;&gt;"",'Debt Setup'!$H$19&lt;'Debt Setup'!$H$10),MAX(0,AS140+AP141-AQ141),0)+IF(AND('Debt Setup'!$H$20&lt;&gt;"",'Debt Setup'!$H$20&lt;'Debt Setup'!$H$10),MAX(0,AW140+AT141-AU141),0)+IF(AND('Debt Setup'!$H$21&lt;&gt;"",'Debt Setup'!$H$21&lt;'Debt Setup'!$H$10),MAX(0,BA140+AX141-AY141),0))))))</x:f>
      </x:c>
      <x:c r="I141" s="54" t="str">
        <x:f>IF('Debt Setup'!$F$3=0,"",MAX(0,I140+F141-G141-H141))</x:f>
      </x:c>
      <x:c r="J141" s="54" t="str">
        <x:f>IF('Debt Setup'!$F$3=0,"",IF(M140&lt;=0,0,M140*'Debt Setup'!$D$11/100/12))</x:f>
      </x:c>
      <x:c r="K141" s="54" t="str">
        <x:f>IF('Debt Setup'!$F$3=0,"",IF('Debt Setup'!$H$11="",0,MIN('Debt Setup'!$E$11,MAX(0,M140+J141))))</x:f>
      </x:c>
      <x:c r="L141" s="54" t="str">
        <x:f>IF('Debt Setup'!$F$3=0,"",IF('Debt Setup'!$H$11="",0,MIN(MAX(0,M140+J141-K141),MAX(0,'Debt Setup'!$F$5-(G141+K141+O141+S141+W141+AA141+AE141+AI141+AM141+AQ141+AU141+AY141)-(IF(AND('Debt Setup'!$H$10&lt;&gt;"",'Debt Setup'!$H$10&lt;'Debt Setup'!$H$11),MAX(0,I140+F141-G141),0)+IF(AND('Debt Setup'!$H$11&lt;&gt;"",'Debt Setup'!$H$11&lt;'Debt Setup'!$H$11),MAX(0,M140+J141-K141),0)+IF(AND('Debt Setup'!$H$12&lt;&gt;"",'Debt Setup'!$H$12&lt;'Debt Setup'!$H$11),MAX(0,Q140+N141-O141),0)+IF(AND('Debt Setup'!$H$13&lt;&gt;"",'Debt Setup'!$H$13&lt;'Debt Setup'!$H$11),MAX(0,U140+R141-S141),0)+IF(AND('Debt Setup'!$H$14&lt;&gt;"",'Debt Setup'!$H$14&lt;'Debt Setup'!$H$11),MAX(0,Y140+V141-W141),0)+IF(AND('Debt Setup'!$H$15&lt;&gt;"",'Debt Setup'!$H$15&lt;'Debt Setup'!$H$11),MAX(0,AC140+Z141-AA141),0)+IF(AND('Debt Setup'!$H$16&lt;&gt;"",'Debt Setup'!$H$16&lt;'Debt Setup'!$H$11),MAX(0,AG140+AD141-AE141),0)+IF(AND('Debt Setup'!$H$17&lt;&gt;"",'Debt Setup'!$H$17&lt;'Debt Setup'!$H$11),MAX(0,AK140+AH141-AI141),0)+IF(AND('Debt Setup'!$H$18&lt;&gt;"",'Debt Setup'!$H$18&lt;'Debt Setup'!$H$11),MAX(0,AO140+AL141-AM141),0)+IF(AND('Debt Setup'!$H$19&lt;&gt;"",'Debt Setup'!$H$19&lt;'Debt Setup'!$H$11),MAX(0,AS140+AP141-AQ141),0)+IF(AND('Debt Setup'!$H$20&lt;&gt;"",'Debt Setup'!$H$20&lt;'Debt Setup'!$H$11),MAX(0,AW140+AT141-AU141),0)+IF(AND('Debt Setup'!$H$21&lt;&gt;"",'Debt Setup'!$H$21&lt;'Debt Setup'!$H$11),MAX(0,BA140+AX141-AY141),0))))))</x:f>
      </x:c>
      <x:c r="M141" s="54" t="str">
        <x:f>IF('Debt Setup'!$F$3=0,"",MAX(0,M140+J141-K141-L141))</x:f>
      </x:c>
      <x:c r="N141" s="54" t="str">
        <x:f>IF('Debt Setup'!$F$3=0,"",IF(Q140&lt;=0,0,Q140*'Debt Setup'!$D$12/100/12))</x:f>
      </x:c>
      <x:c r="O141" s="54" t="str">
        <x:f>IF('Debt Setup'!$F$3=0,"",IF('Debt Setup'!$H$12="",0,MIN('Debt Setup'!$E$12,MAX(0,Q140+N141))))</x:f>
      </x:c>
      <x:c r="P141" s="54" t="str">
        <x:f>IF('Debt Setup'!$F$3=0,"",IF('Debt Setup'!$H$12="",0,MIN(MAX(0,Q140+N141-O141),MAX(0,'Debt Setup'!$F$5-(G141+K141+O141+S141+W141+AA141+AE141+AI141+AM141+AQ141+AU141+AY141)-(IF(AND('Debt Setup'!$H$10&lt;&gt;"",'Debt Setup'!$H$10&lt;'Debt Setup'!$H$12),MAX(0,I140+F141-G141),0)+IF(AND('Debt Setup'!$H$11&lt;&gt;"",'Debt Setup'!$H$11&lt;'Debt Setup'!$H$12),MAX(0,M140+J141-K141),0)+IF(AND('Debt Setup'!$H$12&lt;&gt;"",'Debt Setup'!$H$12&lt;'Debt Setup'!$H$12),MAX(0,Q140+N141-O141),0)+IF(AND('Debt Setup'!$H$13&lt;&gt;"",'Debt Setup'!$H$13&lt;'Debt Setup'!$H$12),MAX(0,U140+R141-S141),0)+IF(AND('Debt Setup'!$H$14&lt;&gt;"",'Debt Setup'!$H$14&lt;'Debt Setup'!$H$12),MAX(0,Y140+V141-W141),0)+IF(AND('Debt Setup'!$H$15&lt;&gt;"",'Debt Setup'!$H$15&lt;'Debt Setup'!$H$12),MAX(0,AC140+Z141-AA141),0)+IF(AND('Debt Setup'!$H$16&lt;&gt;"",'Debt Setup'!$H$16&lt;'Debt Setup'!$H$12),MAX(0,AG140+AD141-AE141),0)+IF(AND('Debt Setup'!$H$17&lt;&gt;"",'Debt Setup'!$H$17&lt;'Debt Setup'!$H$12),MAX(0,AK140+AH141-AI141),0)+IF(AND('Debt Setup'!$H$18&lt;&gt;"",'Debt Setup'!$H$18&lt;'Debt Setup'!$H$12),MAX(0,AO140+AL141-AM141),0)+IF(AND('Debt Setup'!$H$19&lt;&gt;"",'Debt Setup'!$H$19&lt;'Debt Setup'!$H$12),MAX(0,AS140+AP141-AQ141),0)+IF(AND('Debt Setup'!$H$20&lt;&gt;"",'Debt Setup'!$H$20&lt;'Debt Setup'!$H$12),MAX(0,AW140+AT141-AU141),0)+IF(AND('Debt Setup'!$H$21&lt;&gt;"",'Debt Setup'!$H$21&lt;'Debt Setup'!$H$12),MAX(0,BA140+AX141-AY141),0))))))</x:f>
      </x:c>
      <x:c r="Q141" s="54" t="str">
        <x:f>IF('Debt Setup'!$F$3=0,"",MAX(0,Q140+N141-O141-P141))</x:f>
      </x:c>
      <x:c r="R141" s="54" t="str">
        <x:f>IF('Debt Setup'!$F$3=0,"",IF(U140&lt;=0,0,U140*'Debt Setup'!$D$13/100/12))</x:f>
      </x:c>
      <x:c r="S141" s="54" t="str">
        <x:f>IF('Debt Setup'!$F$3=0,"",IF('Debt Setup'!$H$13="",0,MIN('Debt Setup'!$E$13,MAX(0,U140+R141))))</x:f>
      </x:c>
      <x:c r="T141" s="54" t="str">
        <x:f>IF('Debt Setup'!$F$3=0,"",IF('Debt Setup'!$H$13="",0,MIN(MAX(0,U140+R141-S141),MAX(0,'Debt Setup'!$F$5-(G141+K141+O141+S141+W141+AA141+AE141+AI141+AM141+AQ141+AU141+AY141)-(IF(AND('Debt Setup'!$H$10&lt;&gt;"",'Debt Setup'!$H$10&lt;'Debt Setup'!$H$13),MAX(0,I140+F141-G141),0)+IF(AND('Debt Setup'!$H$11&lt;&gt;"",'Debt Setup'!$H$11&lt;'Debt Setup'!$H$13),MAX(0,M140+J141-K141),0)+IF(AND('Debt Setup'!$H$12&lt;&gt;"",'Debt Setup'!$H$12&lt;'Debt Setup'!$H$13),MAX(0,Q140+N141-O141),0)+IF(AND('Debt Setup'!$H$13&lt;&gt;"",'Debt Setup'!$H$13&lt;'Debt Setup'!$H$13),MAX(0,U140+R141-S141),0)+IF(AND('Debt Setup'!$H$14&lt;&gt;"",'Debt Setup'!$H$14&lt;'Debt Setup'!$H$13),MAX(0,Y140+V141-W141),0)+IF(AND('Debt Setup'!$H$15&lt;&gt;"",'Debt Setup'!$H$15&lt;'Debt Setup'!$H$13),MAX(0,AC140+Z141-AA141),0)+IF(AND('Debt Setup'!$H$16&lt;&gt;"",'Debt Setup'!$H$16&lt;'Debt Setup'!$H$13),MAX(0,AG140+AD141-AE141),0)+IF(AND('Debt Setup'!$H$17&lt;&gt;"",'Debt Setup'!$H$17&lt;'Debt Setup'!$H$13),MAX(0,AK140+AH141-AI141),0)+IF(AND('Debt Setup'!$H$18&lt;&gt;"",'Debt Setup'!$H$18&lt;'Debt Setup'!$H$13),MAX(0,AO140+AL141-AM141),0)+IF(AND('Debt Setup'!$H$19&lt;&gt;"",'Debt Setup'!$H$19&lt;'Debt Setup'!$H$13),MAX(0,AS140+AP141-AQ141),0)+IF(AND('Debt Setup'!$H$20&lt;&gt;"",'Debt Setup'!$H$20&lt;'Debt Setup'!$H$13),MAX(0,AW140+AT141-AU141),0)+IF(AND('Debt Setup'!$H$21&lt;&gt;"",'Debt Setup'!$H$21&lt;'Debt Setup'!$H$13),MAX(0,BA140+AX141-AY141),0))))))</x:f>
      </x:c>
      <x:c r="U141" s="54" t="str">
        <x:f>IF('Debt Setup'!$F$3=0,"",MAX(0,U140+R141-S141-T141))</x:f>
      </x:c>
      <x:c r="V141" s="54" t="str">
        <x:f>IF('Debt Setup'!$F$3=0,"",IF(Y140&lt;=0,0,Y140*'Debt Setup'!$D$14/100/12))</x:f>
      </x:c>
      <x:c r="W141" s="54" t="str">
        <x:f>IF('Debt Setup'!$F$3=0,"",IF('Debt Setup'!$H$14="",0,MIN('Debt Setup'!$E$14,MAX(0,Y140+V141))))</x:f>
      </x:c>
      <x:c r="X141" s="54" t="str">
        <x:f>IF('Debt Setup'!$F$3=0,"",IF('Debt Setup'!$H$14="",0,MIN(MAX(0,Y140+V141-W141),MAX(0,'Debt Setup'!$F$5-(G141+K141+O141+S141+W141+AA141+AE141+AI141+AM141+AQ141+AU141+AY141)-(IF(AND('Debt Setup'!$H$10&lt;&gt;"",'Debt Setup'!$H$10&lt;'Debt Setup'!$H$14),MAX(0,I140+F141-G141),0)+IF(AND('Debt Setup'!$H$11&lt;&gt;"",'Debt Setup'!$H$11&lt;'Debt Setup'!$H$14),MAX(0,M140+J141-K141),0)+IF(AND('Debt Setup'!$H$12&lt;&gt;"",'Debt Setup'!$H$12&lt;'Debt Setup'!$H$14),MAX(0,Q140+N141-O141),0)+IF(AND('Debt Setup'!$H$13&lt;&gt;"",'Debt Setup'!$H$13&lt;'Debt Setup'!$H$14),MAX(0,U140+R141-S141),0)+IF(AND('Debt Setup'!$H$14&lt;&gt;"",'Debt Setup'!$H$14&lt;'Debt Setup'!$H$14),MAX(0,Y140+V141-W141),0)+IF(AND('Debt Setup'!$H$15&lt;&gt;"",'Debt Setup'!$H$15&lt;'Debt Setup'!$H$14),MAX(0,AC140+Z141-AA141),0)+IF(AND('Debt Setup'!$H$16&lt;&gt;"",'Debt Setup'!$H$16&lt;'Debt Setup'!$H$14),MAX(0,AG140+AD141-AE141),0)+IF(AND('Debt Setup'!$H$17&lt;&gt;"",'Debt Setup'!$H$17&lt;'Debt Setup'!$H$14),MAX(0,AK140+AH141-AI141),0)+IF(AND('Debt Setup'!$H$18&lt;&gt;"",'Debt Setup'!$H$18&lt;'Debt Setup'!$H$14),MAX(0,AO140+AL141-AM141),0)+IF(AND('Debt Setup'!$H$19&lt;&gt;"",'Debt Setup'!$H$19&lt;'Debt Setup'!$H$14),MAX(0,AS140+AP141-AQ141),0)+IF(AND('Debt Setup'!$H$20&lt;&gt;"",'Debt Setup'!$H$20&lt;'Debt Setup'!$H$14),MAX(0,AW140+AT141-AU141),0)+IF(AND('Debt Setup'!$H$21&lt;&gt;"",'Debt Setup'!$H$21&lt;'Debt Setup'!$H$14),MAX(0,BA140+AX141-AY141),0))))))</x:f>
      </x:c>
      <x:c r="Y141" s="54" t="str">
        <x:f>IF('Debt Setup'!$F$3=0,"",MAX(0,Y140+V141-W141-X141))</x:f>
      </x:c>
      <x:c r="Z141" s="54" t="str">
        <x:f>IF('Debt Setup'!$F$3=0,"",IF(AC140&lt;=0,0,AC140*'Debt Setup'!$D$15/100/12))</x:f>
      </x:c>
      <x:c r="AA141" s="54" t="str">
        <x:f>IF('Debt Setup'!$F$3=0,"",IF('Debt Setup'!$H$15="",0,MIN('Debt Setup'!$E$15,MAX(0,AC140+Z141))))</x:f>
      </x:c>
      <x:c r="AB141" s="54" t="str">
        <x:f>IF('Debt Setup'!$F$3=0,"",IF('Debt Setup'!$H$15="",0,MIN(MAX(0,AC140+Z141-AA141),MAX(0,'Debt Setup'!$F$5-(G141+K141+O141+S141+W141+AA141+AE141+AI141+AM141+AQ141+AU141+AY141)-(IF(AND('Debt Setup'!$H$10&lt;&gt;"",'Debt Setup'!$H$10&lt;'Debt Setup'!$H$15),MAX(0,I140+F141-G141),0)+IF(AND('Debt Setup'!$H$11&lt;&gt;"",'Debt Setup'!$H$11&lt;'Debt Setup'!$H$15),MAX(0,M140+J141-K141),0)+IF(AND('Debt Setup'!$H$12&lt;&gt;"",'Debt Setup'!$H$12&lt;'Debt Setup'!$H$15),MAX(0,Q140+N141-O141),0)+IF(AND('Debt Setup'!$H$13&lt;&gt;"",'Debt Setup'!$H$13&lt;'Debt Setup'!$H$15),MAX(0,U140+R141-S141),0)+IF(AND('Debt Setup'!$H$14&lt;&gt;"",'Debt Setup'!$H$14&lt;'Debt Setup'!$H$15),MAX(0,Y140+V141-W141),0)+IF(AND('Debt Setup'!$H$15&lt;&gt;"",'Debt Setup'!$H$15&lt;'Debt Setup'!$H$15),MAX(0,AC140+Z141-AA141),0)+IF(AND('Debt Setup'!$H$16&lt;&gt;"",'Debt Setup'!$H$16&lt;'Debt Setup'!$H$15),MAX(0,AG140+AD141-AE141),0)+IF(AND('Debt Setup'!$H$17&lt;&gt;"",'Debt Setup'!$H$17&lt;'Debt Setup'!$H$15),MAX(0,AK140+AH141-AI141),0)+IF(AND('Debt Setup'!$H$18&lt;&gt;"",'Debt Setup'!$H$18&lt;'Debt Setup'!$H$15),MAX(0,AO140+AL141-AM141),0)+IF(AND('Debt Setup'!$H$19&lt;&gt;"",'Debt Setup'!$H$19&lt;'Debt Setup'!$H$15),MAX(0,AS140+AP141-AQ141),0)+IF(AND('Debt Setup'!$H$20&lt;&gt;"",'Debt Setup'!$H$20&lt;'Debt Setup'!$H$15),MAX(0,AW140+AT141-AU141),0)+IF(AND('Debt Setup'!$H$21&lt;&gt;"",'Debt Setup'!$H$21&lt;'Debt Setup'!$H$15),MAX(0,BA140+AX141-AY141),0))))))</x:f>
      </x:c>
      <x:c r="AC141" s="54" t="str">
        <x:f>IF('Debt Setup'!$F$3=0,"",MAX(0,AC140+Z141-AA141-AB141))</x:f>
      </x:c>
      <x:c r="AD141" s="54" t="str">
        <x:f>IF('Debt Setup'!$F$3=0,"",IF(AG140&lt;=0,0,AG140*'Debt Setup'!$D$16/100/12))</x:f>
      </x:c>
      <x:c r="AE141" s="54" t="str">
        <x:f>IF('Debt Setup'!$F$3=0,"",IF('Debt Setup'!$H$16="",0,MIN('Debt Setup'!$E$16,MAX(0,AG140+AD141))))</x:f>
      </x:c>
      <x:c r="AF141" s="54" t="str">
        <x:f>IF('Debt Setup'!$F$3=0,"",IF('Debt Setup'!$H$16="",0,MIN(MAX(0,AG140+AD141-AE141),MAX(0,'Debt Setup'!$F$5-(G141+K141+O141+S141+W141+AA141+AE141+AI141+AM141+AQ141+AU141+AY141)-(IF(AND('Debt Setup'!$H$10&lt;&gt;"",'Debt Setup'!$H$10&lt;'Debt Setup'!$H$16),MAX(0,I140+F141-G141),0)+IF(AND('Debt Setup'!$H$11&lt;&gt;"",'Debt Setup'!$H$11&lt;'Debt Setup'!$H$16),MAX(0,M140+J141-K141),0)+IF(AND('Debt Setup'!$H$12&lt;&gt;"",'Debt Setup'!$H$12&lt;'Debt Setup'!$H$16),MAX(0,Q140+N141-O141),0)+IF(AND('Debt Setup'!$H$13&lt;&gt;"",'Debt Setup'!$H$13&lt;'Debt Setup'!$H$16),MAX(0,U140+R141-S141),0)+IF(AND('Debt Setup'!$H$14&lt;&gt;"",'Debt Setup'!$H$14&lt;'Debt Setup'!$H$16),MAX(0,Y140+V141-W141),0)+IF(AND('Debt Setup'!$H$15&lt;&gt;"",'Debt Setup'!$H$15&lt;'Debt Setup'!$H$16),MAX(0,AC140+Z141-AA141),0)+IF(AND('Debt Setup'!$H$16&lt;&gt;"",'Debt Setup'!$H$16&lt;'Debt Setup'!$H$16),MAX(0,AG140+AD141-AE141),0)+IF(AND('Debt Setup'!$H$17&lt;&gt;"",'Debt Setup'!$H$17&lt;'Debt Setup'!$H$16),MAX(0,AK140+AH141-AI141),0)+IF(AND('Debt Setup'!$H$18&lt;&gt;"",'Debt Setup'!$H$18&lt;'Debt Setup'!$H$16),MAX(0,AO140+AL141-AM141),0)+IF(AND('Debt Setup'!$H$19&lt;&gt;"",'Debt Setup'!$H$19&lt;'Debt Setup'!$H$16),MAX(0,AS140+AP141-AQ141),0)+IF(AND('Debt Setup'!$H$20&lt;&gt;"",'Debt Setup'!$H$20&lt;'Debt Setup'!$H$16),MAX(0,AW140+AT141-AU141),0)+IF(AND('Debt Setup'!$H$21&lt;&gt;"",'Debt Setup'!$H$21&lt;'Debt Setup'!$H$16),MAX(0,BA140+AX141-AY141),0))))))</x:f>
      </x:c>
      <x:c r="AG141" s="54" t="str">
        <x:f>IF('Debt Setup'!$F$3=0,"",MAX(0,AG140+AD141-AE141-AF141))</x:f>
      </x:c>
      <x:c r="AH141" s="54" t="str">
        <x:f>IF('Debt Setup'!$F$3=0,"",IF(AK140&lt;=0,0,AK140*'Debt Setup'!$D$17/100/12))</x:f>
      </x:c>
      <x:c r="AI141" s="54" t="str">
        <x:f>IF('Debt Setup'!$F$3=0,"",IF('Debt Setup'!$H$17="",0,MIN('Debt Setup'!$E$17,MAX(0,AK140+AH141))))</x:f>
      </x:c>
      <x:c r="AJ141" s="54" t="str">
        <x:f>IF('Debt Setup'!$F$3=0,"",IF('Debt Setup'!$H$17="",0,MIN(MAX(0,AK140+AH141-AI141),MAX(0,'Debt Setup'!$F$5-(G141+K141+O141+S141+W141+AA141+AE141+AI141+AM141+AQ141+AU141+AY141)-(IF(AND('Debt Setup'!$H$10&lt;&gt;"",'Debt Setup'!$H$10&lt;'Debt Setup'!$H$17),MAX(0,I140+F141-G141),0)+IF(AND('Debt Setup'!$H$11&lt;&gt;"",'Debt Setup'!$H$11&lt;'Debt Setup'!$H$17),MAX(0,M140+J141-K141),0)+IF(AND('Debt Setup'!$H$12&lt;&gt;"",'Debt Setup'!$H$12&lt;'Debt Setup'!$H$17),MAX(0,Q140+N141-O141),0)+IF(AND('Debt Setup'!$H$13&lt;&gt;"",'Debt Setup'!$H$13&lt;'Debt Setup'!$H$17),MAX(0,U140+R141-S141),0)+IF(AND('Debt Setup'!$H$14&lt;&gt;"",'Debt Setup'!$H$14&lt;'Debt Setup'!$H$17),MAX(0,Y140+V141-W141),0)+IF(AND('Debt Setup'!$H$15&lt;&gt;"",'Debt Setup'!$H$15&lt;'Debt Setup'!$H$17),MAX(0,AC140+Z141-AA141),0)+IF(AND('Debt Setup'!$H$16&lt;&gt;"",'Debt Setup'!$H$16&lt;'Debt Setup'!$H$17),MAX(0,AG140+AD141-AE141),0)+IF(AND('Debt Setup'!$H$17&lt;&gt;"",'Debt Setup'!$H$17&lt;'Debt Setup'!$H$17),MAX(0,AK140+AH141-AI141),0)+IF(AND('Debt Setup'!$H$18&lt;&gt;"",'Debt Setup'!$H$18&lt;'Debt Setup'!$H$17),MAX(0,AO140+AL141-AM141),0)+IF(AND('Debt Setup'!$H$19&lt;&gt;"",'Debt Setup'!$H$19&lt;'Debt Setup'!$H$17),MAX(0,AS140+AP141-AQ141),0)+IF(AND('Debt Setup'!$H$20&lt;&gt;"",'Debt Setup'!$H$20&lt;'Debt Setup'!$H$17),MAX(0,AW140+AT141-AU141),0)+IF(AND('Debt Setup'!$H$21&lt;&gt;"",'Debt Setup'!$H$21&lt;'Debt Setup'!$H$17),MAX(0,BA140+AX141-AY141),0))))))</x:f>
      </x:c>
      <x:c r="AK141" s="54" t="str">
        <x:f>IF('Debt Setup'!$F$3=0,"",MAX(0,AK140+AH141-AI141-AJ141))</x:f>
      </x:c>
      <x:c r="AL141" s="54" t="str">
        <x:f>IF('Debt Setup'!$F$3=0,"",IF(AO140&lt;=0,0,AO140*'Debt Setup'!$D$18/100/12))</x:f>
      </x:c>
      <x:c r="AM141" s="54" t="str">
        <x:f>IF('Debt Setup'!$F$3=0,"",IF('Debt Setup'!$H$18="",0,MIN('Debt Setup'!$E$18,MAX(0,AO140+AL141))))</x:f>
      </x:c>
      <x:c r="AN141" s="54" t="str">
        <x:f>IF('Debt Setup'!$F$3=0,"",IF('Debt Setup'!$H$18="",0,MIN(MAX(0,AO140+AL141-AM141),MAX(0,'Debt Setup'!$F$5-(G141+K141+O141+S141+W141+AA141+AE141+AI141+AM141+AQ141+AU141+AY141)-(IF(AND('Debt Setup'!$H$10&lt;&gt;"",'Debt Setup'!$H$10&lt;'Debt Setup'!$H$18),MAX(0,I140+F141-G141),0)+IF(AND('Debt Setup'!$H$11&lt;&gt;"",'Debt Setup'!$H$11&lt;'Debt Setup'!$H$18),MAX(0,M140+J141-K141),0)+IF(AND('Debt Setup'!$H$12&lt;&gt;"",'Debt Setup'!$H$12&lt;'Debt Setup'!$H$18),MAX(0,Q140+N141-O141),0)+IF(AND('Debt Setup'!$H$13&lt;&gt;"",'Debt Setup'!$H$13&lt;'Debt Setup'!$H$18),MAX(0,U140+R141-S141),0)+IF(AND('Debt Setup'!$H$14&lt;&gt;"",'Debt Setup'!$H$14&lt;'Debt Setup'!$H$18),MAX(0,Y140+V141-W141),0)+IF(AND('Debt Setup'!$H$15&lt;&gt;"",'Debt Setup'!$H$15&lt;'Debt Setup'!$H$18),MAX(0,AC140+Z141-AA141),0)+IF(AND('Debt Setup'!$H$16&lt;&gt;"",'Debt Setup'!$H$16&lt;'Debt Setup'!$H$18),MAX(0,AG140+AD141-AE141),0)+IF(AND('Debt Setup'!$H$17&lt;&gt;"",'Debt Setup'!$H$17&lt;'Debt Setup'!$H$18),MAX(0,AK140+AH141-AI141),0)+IF(AND('Debt Setup'!$H$18&lt;&gt;"",'Debt Setup'!$H$18&lt;'Debt Setup'!$H$18),MAX(0,AO140+AL141-AM141),0)+IF(AND('Debt Setup'!$H$19&lt;&gt;"",'Debt Setup'!$H$19&lt;'Debt Setup'!$H$18),MAX(0,AS140+AP141-AQ141),0)+IF(AND('Debt Setup'!$H$20&lt;&gt;"",'Debt Setup'!$H$20&lt;'Debt Setup'!$H$18),MAX(0,AW140+AT141-AU141),0)+IF(AND('Debt Setup'!$H$21&lt;&gt;"",'Debt Setup'!$H$21&lt;'Debt Setup'!$H$18),MAX(0,BA140+AX141-AY141),0))))))</x:f>
      </x:c>
      <x:c r="AO141" s="54" t="str">
        <x:f>IF('Debt Setup'!$F$3=0,"",MAX(0,AO140+AL141-AM141-AN141))</x:f>
      </x:c>
      <x:c r="AP141" s="54" t="str">
        <x:f>IF('Debt Setup'!$F$3=0,"",IF(AS140&lt;=0,0,AS140*'Debt Setup'!$D$19/100/12))</x:f>
      </x:c>
      <x:c r="AQ141" s="54" t="str">
        <x:f>IF('Debt Setup'!$F$3=0,"",IF('Debt Setup'!$H$19="",0,MIN('Debt Setup'!$E$19,MAX(0,AS140+AP141))))</x:f>
      </x:c>
      <x:c r="AR141" s="54" t="str">
        <x:f>IF('Debt Setup'!$F$3=0,"",IF('Debt Setup'!$H$19="",0,MIN(MAX(0,AS140+AP141-AQ141),MAX(0,'Debt Setup'!$F$5-(G141+K141+O141+S141+W141+AA141+AE141+AI141+AM141+AQ141+AU141+AY141)-(IF(AND('Debt Setup'!$H$10&lt;&gt;"",'Debt Setup'!$H$10&lt;'Debt Setup'!$H$19),MAX(0,I140+F141-G141),0)+IF(AND('Debt Setup'!$H$11&lt;&gt;"",'Debt Setup'!$H$11&lt;'Debt Setup'!$H$19),MAX(0,M140+J141-K141),0)+IF(AND('Debt Setup'!$H$12&lt;&gt;"",'Debt Setup'!$H$12&lt;'Debt Setup'!$H$19),MAX(0,Q140+N141-O141),0)+IF(AND('Debt Setup'!$H$13&lt;&gt;"",'Debt Setup'!$H$13&lt;'Debt Setup'!$H$19),MAX(0,U140+R141-S141),0)+IF(AND('Debt Setup'!$H$14&lt;&gt;"",'Debt Setup'!$H$14&lt;'Debt Setup'!$H$19),MAX(0,Y140+V141-W141),0)+IF(AND('Debt Setup'!$H$15&lt;&gt;"",'Debt Setup'!$H$15&lt;'Debt Setup'!$H$19),MAX(0,AC140+Z141-AA141),0)+IF(AND('Debt Setup'!$H$16&lt;&gt;"",'Debt Setup'!$H$16&lt;'Debt Setup'!$H$19),MAX(0,AG140+AD141-AE141),0)+IF(AND('Debt Setup'!$H$17&lt;&gt;"",'Debt Setup'!$H$17&lt;'Debt Setup'!$H$19),MAX(0,AK140+AH141-AI141),0)+IF(AND('Debt Setup'!$H$18&lt;&gt;"",'Debt Setup'!$H$18&lt;'Debt Setup'!$H$19),MAX(0,AO140+AL141-AM141),0)+IF(AND('Debt Setup'!$H$19&lt;&gt;"",'Debt Setup'!$H$19&lt;'Debt Setup'!$H$19),MAX(0,AS140+AP141-AQ141),0)+IF(AND('Debt Setup'!$H$20&lt;&gt;"",'Debt Setup'!$H$20&lt;'Debt Setup'!$H$19),MAX(0,AW140+AT141-AU141),0)+IF(AND('Debt Setup'!$H$21&lt;&gt;"",'Debt Setup'!$H$21&lt;'Debt Setup'!$H$19),MAX(0,BA140+AX141-AY141),0))))))</x:f>
      </x:c>
      <x:c r="AS141" s="54" t="str">
        <x:f>IF('Debt Setup'!$F$3=0,"",MAX(0,AS140+AP141-AQ141-AR141))</x:f>
      </x:c>
      <x:c r="AT141" s="54" t="str">
        <x:f>IF('Debt Setup'!$F$3=0,"",IF(AW140&lt;=0,0,AW140*'Debt Setup'!$D$20/100/12))</x:f>
      </x:c>
      <x:c r="AU141" s="54" t="str">
        <x:f>IF('Debt Setup'!$F$3=0,"",IF('Debt Setup'!$H$20="",0,MIN('Debt Setup'!$E$20,MAX(0,AW140+AT141))))</x:f>
      </x:c>
      <x:c r="AV141" s="54" t="str">
        <x:f>IF('Debt Setup'!$F$3=0,"",IF('Debt Setup'!$H$20="",0,MIN(MAX(0,AW140+AT141-AU141),MAX(0,'Debt Setup'!$F$5-(G141+K141+O141+S141+W141+AA141+AE141+AI141+AM141+AQ141+AU141+AY141)-(IF(AND('Debt Setup'!$H$10&lt;&gt;"",'Debt Setup'!$H$10&lt;'Debt Setup'!$H$20),MAX(0,I140+F141-G141),0)+IF(AND('Debt Setup'!$H$11&lt;&gt;"",'Debt Setup'!$H$11&lt;'Debt Setup'!$H$20),MAX(0,M140+J141-K141),0)+IF(AND('Debt Setup'!$H$12&lt;&gt;"",'Debt Setup'!$H$12&lt;'Debt Setup'!$H$20),MAX(0,Q140+N141-O141),0)+IF(AND('Debt Setup'!$H$13&lt;&gt;"",'Debt Setup'!$H$13&lt;'Debt Setup'!$H$20),MAX(0,U140+R141-S141),0)+IF(AND('Debt Setup'!$H$14&lt;&gt;"",'Debt Setup'!$H$14&lt;'Debt Setup'!$H$20),MAX(0,Y140+V141-W141),0)+IF(AND('Debt Setup'!$H$15&lt;&gt;"",'Debt Setup'!$H$15&lt;'Debt Setup'!$H$20),MAX(0,AC140+Z141-AA141),0)+IF(AND('Debt Setup'!$H$16&lt;&gt;"",'Debt Setup'!$H$16&lt;'Debt Setup'!$H$20),MAX(0,AG140+AD141-AE141),0)+IF(AND('Debt Setup'!$H$17&lt;&gt;"",'Debt Setup'!$H$17&lt;'Debt Setup'!$H$20),MAX(0,AK140+AH141-AI141),0)+IF(AND('Debt Setup'!$H$18&lt;&gt;"",'Debt Setup'!$H$18&lt;'Debt Setup'!$H$20),MAX(0,AO140+AL141-AM141),0)+IF(AND('Debt Setup'!$H$19&lt;&gt;"",'Debt Setup'!$H$19&lt;'Debt Setup'!$H$20),MAX(0,AS140+AP141-AQ141),0)+IF(AND('Debt Setup'!$H$20&lt;&gt;"",'Debt Setup'!$H$20&lt;'Debt Setup'!$H$20),MAX(0,AW140+AT141-AU141),0)+IF(AND('Debt Setup'!$H$21&lt;&gt;"",'Debt Setup'!$H$21&lt;'Debt Setup'!$H$20),MAX(0,BA140+AX141-AY141),0))))))</x:f>
      </x:c>
      <x:c r="AW141" s="54" t="str">
        <x:f>IF('Debt Setup'!$F$3=0,"",MAX(0,AW140+AT141-AU141-AV141))</x:f>
      </x:c>
      <x:c r="AX141" s="54" t="str">
        <x:f>IF('Debt Setup'!$F$3=0,"",IF(BA140&lt;=0,0,BA140*'Debt Setup'!$D$21/100/12))</x:f>
      </x:c>
      <x:c r="AY141" s="54" t="str">
        <x:f>IF('Debt Setup'!$F$3=0,"",IF('Debt Setup'!$H$21="",0,MIN('Debt Setup'!$E$21,MAX(0,BA140+AX141))))</x:f>
      </x:c>
      <x:c r="AZ141" s="54" t="str">
        <x:f>IF('Debt Setup'!$F$3=0,"",IF('Debt Setup'!$H$21="",0,MIN(MAX(0,BA140+AX141-AY141),MAX(0,'Debt Setup'!$F$5-(G141+K141+O141+S141+W141+AA141+AE141+AI141+AM141+AQ141+AU141+AY141)-(IF(AND('Debt Setup'!$H$10&lt;&gt;"",'Debt Setup'!$H$10&lt;'Debt Setup'!$H$21),MAX(0,I140+F141-G141),0)+IF(AND('Debt Setup'!$H$11&lt;&gt;"",'Debt Setup'!$H$11&lt;'Debt Setup'!$H$21),MAX(0,M140+J141-K141),0)+IF(AND('Debt Setup'!$H$12&lt;&gt;"",'Debt Setup'!$H$12&lt;'Debt Setup'!$H$21),MAX(0,Q140+N141-O141),0)+IF(AND('Debt Setup'!$H$13&lt;&gt;"",'Debt Setup'!$H$13&lt;'Debt Setup'!$H$21),MAX(0,U140+R141-S141),0)+IF(AND('Debt Setup'!$H$14&lt;&gt;"",'Debt Setup'!$H$14&lt;'Debt Setup'!$H$21),MAX(0,Y140+V141-W141),0)+IF(AND('Debt Setup'!$H$15&lt;&gt;"",'Debt Setup'!$H$15&lt;'Debt Setup'!$H$21),MAX(0,AC140+Z141-AA141),0)+IF(AND('Debt Setup'!$H$16&lt;&gt;"",'Debt Setup'!$H$16&lt;'Debt Setup'!$H$21),MAX(0,AG140+AD141-AE141),0)+IF(AND('Debt Setup'!$H$17&lt;&gt;"",'Debt Setup'!$H$17&lt;'Debt Setup'!$H$21),MAX(0,AK140+AH141-AI141),0)+IF(AND('Debt Setup'!$H$18&lt;&gt;"",'Debt Setup'!$H$18&lt;'Debt Setup'!$H$21),MAX(0,AO140+AL141-AM141),0)+IF(AND('Debt Setup'!$H$19&lt;&gt;"",'Debt Setup'!$H$19&lt;'Debt Setup'!$H$21),MAX(0,AS140+AP141-AQ141),0)+IF(AND('Debt Setup'!$H$20&lt;&gt;"",'Debt Setup'!$H$20&lt;'Debt Setup'!$H$21),MAX(0,AW140+AT141-AU141),0)+IF(AND('Debt Setup'!$H$21&lt;&gt;"",'Debt Setup'!$H$21&lt;'Debt Setup'!$H$21),MAX(0,BA140+AX141-AY141),0))))))</x:f>
      </x:c>
      <x:c r="BA141" s="54" t="str">
        <x:f>IF('Debt Setup'!$F$3=0,"",MAX(0,BA140+AX141-AY141-AZ141))</x:f>
      </x:c>
    </x:row>
    <x:row r="142">
      <x:c r="A142" t="n">
        <x:v>137</x:v>
      </x:c>
      <x:c r="B142" s="86" t="str">
        <x:f>IF('Debt Setup'!$F$3=0,"",DATE(YEAR('Debt Setup'!$B$6),MONTH('Debt Setup'!$B$6)+A142-1,1))</x:f>
      </x:c>
      <x:c r="C142" s="54" t="str">
        <x:f>IF('Debt Setup'!$F$3=0,"",I142+M142+Q142+U142+Y142+AC142+AG142+AK142+AO142+AS142+AW142+BA142)</x:f>
      </x:c>
      <x:c r="D142" s="54" t="str">
        <x:f>IF('Debt Setup'!$F$3=0,"",G142+H142+K142+L142+O142+P142+S142+T142+W142+X142+AA142+AB142+AE142+AF142+AI142+AJ142+AM142+AN142+AQ142+AR142+AU142+AV142+AY142+AZ142)</x:f>
      </x:c>
      <x:c r="E142" s="54" t="str">
        <x:f>IF('Debt Setup'!$F$3=0,"",F142+J142+N142+R142+V142+Z142+AD142+AH142+AL142+AP142+AT142+AX142)</x:f>
      </x:c>
      <x:c r="F142" s="54" t="str">
        <x:f>IF('Debt Setup'!$F$3=0,"",IF(I141&lt;=0,0,I141*'Debt Setup'!$D$10/100/12))</x:f>
      </x:c>
      <x:c r="G142" s="54" t="str">
        <x:f>IF('Debt Setup'!$F$3=0,"",IF('Debt Setup'!$H$10="",0,MIN('Debt Setup'!$E$10,MAX(0,I141+F142))))</x:f>
      </x:c>
      <x:c r="H142" s="54" t="str">
        <x:f>IF('Debt Setup'!$F$3=0,"",IF('Debt Setup'!$H$10="",0,MIN(MAX(0,I141+F142-G142),MAX(0,'Debt Setup'!$F$5-(G142+K142+O142+S142+W142+AA142+AE142+AI142+AM142+AQ142+AU142+AY142)-(IF(AND('Debt Setup'!$H$10&lt;&gt;"",'Debt Setup'!$H$10&lt;'Debt Setup'!$H$10),MAX(0,I141+F142-G142),0)+IF(AND('Debt Setup'!$H$11&lt;&gt;"",'Debt Setup'!$H$11&lt;'Debt Setup'!$H$10),MAX(0,M141+J142-K142),0)+IF(AND('Debt Setup'!$H$12&lt;&gt;"",'Debt Setup'!$H$12&lt;'Debt Setup'!$H$10),MAX(0,Q141+N142-O142),0)+IF(AND('Debt Setup'!$H$13&lt;&gt;"",'Debt Setup'!$H$13&lt;'Debt Setup'!$H$10),MAX(0,U141+R142-S142),0)+IF(AND('Debt Setup'!$H$14&lt;&gt;"",'Debt Setup'!$H$14&lt;'Debt Setup'!$H$10),MAX(0,Y141+V142-W142),0)+IF(AND('Debt Setup'!$H$15&lt;&gt;"",'Debt Setup'!$H$15&lt;'Debt Setup'!$H$10),MAX(0,AC141+Z142-AA142),0)+IF(AND('Debt Setup'!$H$16&lt;&gt;"",'Debt Setup'!$H$16&lt;'Debt Setup'!$H$10),MAX(0,AG141+AD142-AE142),0)+IF(AND('Debt Setup'!$H$17&lt;&gt;"",'Debt Setup'!$H$17&lt;'Debt Setup'!$H$10),MAX(0,AK141+AH142-AI142),0)+IF(AND('Debt Setup'!$H$18&lt;&gt;"",'Debt Setup'!$H$18&lt;'Debt Setup'!$H$10),MAX(0,AO141+AL142-AM142),0)+IF(AND('Debt Setup'!$H$19&lt;&gt;"",'Debt Setup'!$H$19&lt;'Debt Setup'!$H$10),MAX(0,AS141+AP142-AQ142),0)+IF(AND('Debt Setup'!$H$20&lt;&gt;"",'Debt Setup'!$H$20&lt;'Debt Setup'!$H$10),MAX(0,AW141+AT142-AU142),0)+IF(AND('Debt Setup'!$H$21&lt;&gt;"",'Debt Setup'!$H$21&lt;'Debt Setup'!$H$10),MAX(0,BA141+AX142-AY142),0))))))</x:f>
      </x:c>
      <x:c r="I142" s="54" t="str">
        <x:f>IF('Debt Setup'!$F$3=0,"",MAX(0,I141+F142-G142-H142))</x:f>
      </x:c>
      <x:c r="J142" s="54" t="str">
        <x:f>IF('Debt Setup'!$F$3=0,"",IF(M141&lt;=0,0,M141*'Debt Setup'!$D$11/100/12))</x:f>
      </x:c>
      <x:c r="K142" s="54" t="str">
        <x:f>IF('Debt Setup'!$F$3=0,"",IF('Debt Setup'!$H$11="",0,MIN('Debt Setup'!$E$11,MAX(0,M141+J142))))</x:f>
      </x:c>
      <x:c r="L142" s="54" t="str">
        <x:f>IF('Debt Setup'!$F$3=0,"",IF('Debt Setup'!$H$11="",0,MIN(MAX(0,M141+J142-K142),MAX(0,'Debt Setup'!$F$5-(G142+K142+O142+S142+W142+AA142+AE142+AI142+AM142+AQ142+AU142+AY142)-(IF(AND('Debt Setup'!$H$10&lt;&gt;"",'Debt Setup'!$H$10&lt;'Debt Setup'!$H$11),MAX(0,I141+F142-G142),0)+IF(AND('Debt Setup'!$H$11&lt;&gt;"",'Debt Setup'!$H$11&lt;'Debt Setup'!$H$11),MAX(0,M141+J142-K142),0)+IF(AND('Debt Setup'!$H$12&lt;&gt;"",'Debt Setup'!$H$12&lt;'Debt Setup'!$H$11),MAX(0,Q141+N142-O142),0)+IF(AND('Debt Setup'!$H$13&lt;&gt;"",'Debt Setup'!$H$13&lt;'Debt Setup'!$H$11),MAX(0,U141+R142-S142),0)+IF(AND('Debt Setup'!$H$14&lt;&gt;"",'Debt Setup'!$H$14&lt;'Debt Setup'!$H$11),MAX(0,Y141+V142-W142),0)+IF(AND('Debt Setup'!$H$15&lt;&gt;"",'Debt Setup'!$H$15&lt;'Debt Setup'!$H$11),MAX(0,AC141+Z142-AA142),0)+IF(AND('Debt Setup'!$H$16&lt;&gt;"",'Debt Setup'!$H$16&lt;'Debt Setup'!$H$11),MAX(0,AG141+AD142-AE142),0)+IF(AND('Debt Setup'!$H$17&lt;&gt;"",'Debt Setup'!$H$17&lt;'Debt Setup'!$H$11),MAX(0,AK141+AH142-AI142),0)+IF(AND('Debt Setup'!$H$18&lt;&gt;"",'Debt Setup'!$H$18&lt;'Debt Setup'!$H$11),MAX(0,AO141+AL142-AM142),0)+IF(AND('Debt Setup'!$H$19&lt;&gt;"",'Debt Setup'!$H$19&lt;'Debt Setup'!$H$11),MAX(0,AS141+AP142-AQ142),0)+IF(AND('Debt Setup'!$H$20&lt;&gt;"",'Debt Setup'!$H$20&lt;'Debt Setup'!$H$11),MAX(0,AW141+AT142-AU142),0)+IF(AND('Debt Setup'!$H$21&lt;&gt;"",'Debt Setup'!$H$21&lt;'Debt Setup'!$H$11),MAX(0,BA141+AX142-AY142),0))))))</x:f>
      </x:c>
      <x:c r="M142" s="54" t="str">
        <x:f>IF('Debt Setup'!$F$3=0,"",MAX(0,M141+J142-K142-L142))</x:f>
      </x:c>
      <x:c r="N142" s="54" t="str">
        <x:f>IF('Debt Setup'!$F$3=0,"",IF(Q141&lt;=0,0,Q141*'Debt Setup'!$D$12/100/12))</x:f>
      </x:c>
      <x:c r="O142" s="54" t="str">
        <x:f>IF('Debt Setup'!$F$3=0,"",IF('Debt Setup'!$H$12="",0,MIN('Debt Setup'!$E$12,MAX(0,Q141+N142))))</x:f>
      </x:c>
      <x:c r="P142" s="54" t="str">
        <x:f>IF('Debt Setup'!$F$3=0,"",IF('Debt Setup'!$H$12="",0,MIN(MAX(0,Q141+N142-O142),MAX(0,'Debt Setup'!$F$5-(G142+K142+O142+S142+W142+AA142+AE142+AI142+AM142+AQ142+AU142+AY142)-(IF(AND('Debt Setup'!$H$10&lt;&gt;"",'Debt Setup'!$H$10&lt;'Debt Setup'!$H$12),MAX(0,I141+F142-G142),0)+IF(AND('Debt Setup'!$H$11&lt;&gt;"",'Debt Setup'!$H$11&lt;'Debt Setup'!$H$12),MAX(0,M141+J142-K142),0)+IF(AND('Debt Setup'!$H$12&lt;&gt;"",'Debt Setup'!$H$12&lt;'Debt Setup'!$H$12),MAX(0,Q141+N142-O142),0)+IF(AND('Debt Setup'!$H$13&lt;&gt;"",'Debt Setup'!$H$13&lt;'Debt Setup'!$H$12),MAX(0,U141+R142-S142),0)+IF(AND('Debt Setup'!$H$14&lt;&gt;"",'Debt Setup'!$H$14&lt;'Debt Setup'!$H$12),MAX(0,Y141+V142-W142),0)+IF(AND('Debt Setup'!$H$15&lt;&gt;"",'Debt Setup'!$H$15&lt;'Debt Setup'!$H$12),MAX(0,AC141+Z142-AA142),0)+IF(AND('Debt Setup'!$H$16&lt;&gt;"",'Debt Setup'!$H$16&lt;'Debt Setup'!$H$12),MAX(0,AG141+AD142-AE142),0)+IF(AND('Debt Setup'!$H$17&lt;&gt;"",'Debt Setup'!$H$17&lt;'Debt Setup'!$H$12),MAX(0,AK141+AH142-AI142),0)+IF(AND('Debt Setup'!$H$18&lt;&gt;"",'Debt Setup'!$H$18&lt;'Debt Setup'!$H$12),MAX(0,AO141+AL142-AM142),0)+IF(AND('Debt Setup'!$H$19&lt;&gt;"",'Debt Setup'!$H$19&lt;'Debt Setup'!$H$12),MAX(0,AS141+AP142-AQ142),0)+IF(AND('Debt Setup'!$H$20&lt;&gt;"",'Debt Setup'!$H$20&lt;'Debt Setup'!$H$12),MAX(0,AW141+AT142-AU142),0)+IF(AND('Debt Setup'!$H$21&lt;&gt;"",'Debt Setup'!$H$21&lt;'Debt Setup'!$H$12),MAX(0,BA141+AX142-AY142),0))))))</x:f>
      </x:c>
      <x:c r="Q142" s="54" t="str">
        <x:f>IF('Debt Setup'!$F$3=0,"",MAX(0,Q141+N142-O142-P142))</x:f>
      </x:c>
      <x:c r="R142" s="54" t="str">
        <x:f>IF('Debt Setup'!$F$3=0,"",IF(U141&lt;=0,0,U141*'Debt Setup'!$D$13/100/12))</x:f>
      </x:c>
      <x:c r="S142" s="54" t="str">
        <x:f>IF('Debt Setup'!$F$3=0,"",IF('Debt Setup'!$H$13="",0,MIN('Debt Setup'!$E$13,MAX(0,U141+R142))))</x:f>
      </x:c>
      <x:c r="T142" s="54" t="str">
        <x:f>IF('Debt Setup'!$F$3=0,"",IF('Debt Setup'!$H$13="",0,MIN(MAX(0,U141+R142-S142),MAX(0,'Debt Setup'!$F$5-(G142+K142+O142+S142+W142+AA142+AE142+AI142+AM142+AQ142+AU142+AY142)-(IF(AND('Debt Setup'!$H$10&lt;&gt;"",'Debt Setup'!$H$10&lt;'Debt Setup'!$H$13),MAX(0,I141+F142-G142),0)+IF(AND('Debt Setup'!$H$11&lt;&gt;"",'Debt Setup'!$H$11&lt;'Debt Setup'!$H$13),MAX(0,M141+J142-K142),0)+IF(AND('Debt Setup'!$H$12&lt;&gt;"",'Debt Setup'!$H$12&lt;'Debt Setup'!$H$13),MAX(0,Q141+N142-O142),0)+IF(AND('Debt Setup'!$H$13&lt;&gt;"",'Debt Setup'!$H$13&lt;'Debt Setup'!$H$13),MAX(0,U141+R142-S142),0)+IF(AND('Debt Setup'!$H$14&lt;&gt;"",'Debt Setup'!$H$14&lt;'Debt Setup'!$H$13),MAX(0,Y141+V142-W142),0)+IF(AND('Debt Setup'!$H$15&lt;&gt;"",'Debt Setup'!$H$15&lt;'Debt Setup'!$H$13),MAX(0,AC141+Z142-AA142),0)+IF(AND('Debt Setup'!$H$16&lt;&gt;"",'Debt Setup'!$H$16&lt;'Debt Setup'!$H$13),MAX(0,AG141+AD142-AE142),0)+IF(AND('Debt Setup'!$H$17&lt;&gt;"",'Debt Setup'!$H$17&lt;'Debt Setup'!$H$13),MAX(0,AK141+AH142-AI142),0)+IF(AND('Debt Setup'!$H$18&lt;&gt;"",'Debt Setup'!$H$18&lt;'Debt Setup'!$H$13),MAX(0,AO141+AL142-AM142),0)+IF(AND('Debt Setup'!$H$19&lt;&gt;"",'Debt Setup'!$H$19&lt;'Debt Setup'!$H$13),MAX(0,AS141+AP142-AQ142),0)+IF(AND('Debt Setup'!$H$20&lt;&gt;"",'Debt Setup'!$H$20&lt;'Debt Setup'!$H$13),MAX(0,AW141+AT142-AU142),0)+IF(AND('Debt Setup'!$H$21&lt;&gt;"",'Debt Setup'!$H$21&lt;'Debt Setup'!$H$13),MAX(0,BA141+AX142-AY142),0))))))</x:f>
      </x:c>
      <x:c r="U142" s="54" t="str">
        <x:f>IF('Debt Setup'!$F$3=0,"",MAX(0,U141+R142-S142-T142))</x:f>
      </x:c>
      <x:c r="V142" s="54" t="str">
        <x:f>IF('Debt Setup'!$F$3=0,"",IF(Y141&lt;=0,0,Y141*'Debt Setup'!$D$14/100/12))</x:f>
      </x:c>
      <x:c r="W142" s="54" t="str">
        <x:f>IF('Debt Setup'!$F$3=0,"",IF('Debt Setup'!$H$14="",0,MIN('Debt Setup'!$E$14,MAX(0,Y141+V142))))</x:f>
      </x:c>
      <x:c r="X142" s="54" t="str">
        <x:f>IF('Debt Setup'!$F$3=0,"",IF('Debt Setup'!$H$14="",0,MIN(MAX(0,Y141+V142-W142),MAX(0,'Debt Setup'!$F$5-(G142+K142+O142+S142+W142+AA142+AE142+AI142+AM142+AQ142+AU142+AY142)-(IF(AND('Debt Setup'!$H$10&lt;&gt;"",'Debt Setup'!$H$10&lt;'Debt Setup'!$H$14),MAX(0,I141+F142-G142),0)+IF(AND('Debt Setup'!$H$11&lt;&gt;"",'Debt Setup'!$H$11&lt;'Debt Setup'!$H$14),MAX(0,M141+J142-K142),0)+IF(AND('Debt Setup'!$H$12&lt;&gt;"",'Debt Setup'!$H$12&lt;'Debt Setup'!$H$14),MAX(0,Q141+N142-O142),0)+IF(AND('Debt Setup'!$H$13&lt;&gt;"",'Debt Setup'!$H$13&lt;'Debt Setup'!$H$14),MAX(0,U141+R142-S142),0)+IF(AND('Debt Setup'!$H$14&lt;&gt;"",'Debt Setup'!$H$14&lt;'Debt Setup'!$H$14),MAX(0,Y141+V142-W142),0)+IF(AND('Debt Setup'!$H$15&lt;&gt;"",'Debt Setup'!$H$15&lt;'Debt Setup'!$H$14),MAX(0,AC141+Z142-AA142),0)+IF(AND('Debt Setup'!$H$16&lt;&gt;"",'Debt Setup'!$H$16&lt;'Debt Setup'!$H$14),MAX(0,AG141+AD142-AE142),0)+IF(AND('Debt Setup'!$H$17&lt;&gt;"",'Debt Setup'!$H$17&lt;'Debt Setup'!$H$14),MAX(0,AK141+AH142-AI142),0)+IF(AND('Debt Setup'!$H$18&lt;&gt;"",'Debt Setup'!$H$18&lt;'Debt Setup'!$H$14),MAX(0,AO141+AL142-AM142),0)+IF(AND('Debt Setup'!$H$19&lt;&gt;"",'Debt Setup'!$H$19&lt;'Debt Setup'!$H$14),MAX(0,AS141+AP142-AQ142),0)+IF(AND('Debt Setup'!$H$20&lt;&gt;"",'Debt Setup'!$H$20&lt;'Debt Setup'!$H$14),MAX(0,AW141+AT142-AU142),0)+IF(AND('Debt Setup'!$H$21&lt;&gt;"",'Debt Setup'!$H$21&lt;'Debt Setup'!$H$14),MAX(0,BA141+AX142-AY142),0))))))</x:f>
      </x:c>
      <x:c r="Y142" s="54" t="str">
        <x:f>IF('Debt Setup'!$F$3=0,"",MAX(0,Y141+V142-W142-X142))</x:f>
      </x:c>
      <x:c r="Z142" s="54" t="str">
        <x:f>IF('Debt Setup'!$F$3=0,"",IF(AC141&lt;=0,0,AC141*'Debt Setup'!$D$15/100/12))</x:f>
      </x:c>
      <x:c r="AA142" s="54" t="str">
        <x:f>IF('Debt Setup'!$F$3=0,"",IF('Debt Setup'!$H$15="",0,MIN('Debt Setup'!$E$15,MAX(0,AC141+Z142))))</x:f>
      </x:c>
      <x:c r="AB142" s="54" t="str">
        <x:f>IF('Debt Setup'!$F$3=0,"",IF('Debt Setup'!$H$15="",0,MIN(MAX(0,AC141+Z142-AA142),MAX(0,'Debt Setup'!$F$5-(G142+K142+O142+S142+W142+AA142+AE142+AI142+AM142+AQ142+AU142+AY142)-(IF(AND('Debt Setup'!$H$10&lt;&gt;"",'Debt Setup'!$H$10&lt;'Debt Setup'!$H$15),MAX(0,I141+F142-G142),0)+IF(AND('Debt Setup'!$H$11&lt;&gt;"",'Debt Setup'!$H$11&lt;'Debt Setup'!$H$15),MAX(0,M141+J142-K142),0)+IF(AND('Debt Setup'!$H$12&lt;&gt;"",'Debt Setup'!$H$12&lt;'Debt Setup'!$H$15),MAX(0,Q141+N142-O142),0)+IF(AND('Debt Setup'!$H$13&lt;&gt;"",'Debt Setup'!$H$13&lt;'Debt Setup'!$H$15),MAX(0,U141+R142-S142),0)+IF(AND('Debt Setup'!$H$14&lt;&gt;"",'Debt Setup'!$H$14&lt;'Debt Setup'!$H$15),MAX(0,Y141+V142-W142),0)+IF(AND('Debt Setup'!$H$15&lt;&gt;"",'Debt Setup'!$H$15&lt;'Debt Setup'!$H$15),MAX(0,AC141+Z142-AA142),0)+IF(AND('Debt Setup'!$H$16&lt;&gt;"",'Debt Setup'!$H$16&lt;'Debt Setup'!$H$15),MAX(0,AG141+AD142-AE142),0)+IF(AND('Debt Setup'!$H$17&lt;&gt;"",'Debt Setup'!$H$17&lt;'Debt Setup'!$H$15),MAX(0,AK141+AH142-AI142),0)+IF(AND('Debt Setup'!$H$18&lt;&gt;"",'Debt Setup'!$H$18&lt;'Debt Setup'!$H$15),MAX(0,AO141+AL142-AM142),0)+IF(AND('Debt Setup'!$H$19&lt;&gt;"",'Debt Setup'!$H$19&lt;'Debt Setup'!$H$15),MAX(0,AS141+AP142-AQ142),0)+IF(AND('Debt Setup'!$H$20&lt;&gt;"",'Debt Setup'!$H$20&lt;'Debt Setup'!$H$15),MAX(0,AW141+AT142-AU142),0)+IF(AND('Debt Setup'!$H$21&lt;&gt;"",'Debt Setup'!$H$21&lt;'Debt Setup'!$H$15),MAX(0,BA141+AX142-AY142),0))))))</x:f>
      </x:c>
      <x:c r="AC142" s="54" t="str">
        <x:f>IF('Debt Setup'!$F$3=0,"",MAX(0,AC141+Z142-AA142-AB142))</x:f>
      </x:c>
      <x:c r="AD142" s="54" t="str">
        <x:f>IF('Debt Setup'!$F$3=0,"",IF(AG141&lt;=0,0,AG141*'Debt Setup'!$D$16/100/12))</x:f>
      </x:c>
      <x:c r="AE142" s="54" t="str">
        <x:f>IF('Debt Setup'!$F$3=0,"",IF('Debt Setup'!$H$16="",0,MIN('Debt Setup'!$E$16,MAX(0,AG141+AD142))))</x:f>
      </x:c>
      <x:c r="AF142" s="54" t="str">
        <x:f>IF('Debt Setup'!$F$3=0,"",IF('Debt Setup'!$H$16="",0,MIN(MAX(0,AG141+AD142-AE142),MAX(0,'Debt Setup'!$F$5-(G142+K142+O142+S142+W142+AA142+AE142+AI142+AM142+AQ142+AU142+AY142)-(IF(AND('Debt Setup'!$H$10&lt;&gt;"",'Debt Setup'!$H$10&lt;'Debt Setup'!$H$16),MAX(0,I141+F142-G142),0)+IF(AND('Debt Setup'!$H$11&lt;&gt;"",'Debt Setup'!$H$11&lt;'Debt Setup'!$H$16),MAX(0,M141+J142-K142),0)+IF(AND('Debt Setup'!$H$12&lt;&gt;"",'Debt Setup'!$H$12&lt;'Debt Setup'!$H$16),MAX(0,Q141+N142-O142),0)+IF(AND('Debt Setup'!$H$13&lt;&gt;"",'Debt Setup'!$H$13&lt;'Debt Setup'!$H$16),MAX(0,U141+R142-S142),0)+IF(AND('Debt Setup'!$H$14&lt;&gt;"",'Debt Setup'!$H$14&lt;'Debt Setup'!$H$16),MAX(0,Y141+V142-W142),0)+IF(AND('Debt Setup'!$H$15&lt;&gt;"",'Debt Setup'!$H$15&lt;'Debt Setup'!$H$16),MAX(0,AC141+Z142-AA142),0)+IF(AND('Debt Setup'!$H$16&lt;&gt;"",'Debt Setup'!$H$16&lt;'Debt Setup'!$H$16),MAX(0,AG141+AD142-AE142),0)+IF(AND('Debt Setup'!$H$17&lt;&gt;"",'Debt Setup'!$H$17&lt;'Debt Setup'!$H$16),MAX(0,AK141+AH142-AI142),0)+IF(AND('Debt Setup'!$H$18&lt;&gt;"",'Debt Setup'!$H$18&lt;'Debt Setup'!$H$16),MAX(0,AO141+AL142-AM142),0)+IF(AND('Debt Setup'!$H$19&lt;&gt;"",'Debt Setup'!$H$19&lt;'Debt Setup'!$H$16),MAX(0,AS141+AP142-AQ142),0)+IF(AND('Debt Setup'!$H$20&lt;&gt;"",'Debt Setup'!$H$20&lt;'Debt Setup'!$H$16),MAX(0,AW141+AT142-AU142),0)+IF(AND('Debt Setup'!$H$21&lt;&gt;"",'Debt Setup'!$H$21&lt;'Debt Setup'!$H$16),MAX(0,BA141+AX142-AY142),0))))))</x:f>
      </x:c>
      <x:c r="AG142" s="54" t="str">
        <x:f>IF('Debt Setup'!$F$3=0,"",MAX(0,AG141+AD142-AE142-AF142))</x:f>
      </x:c>
      <x:c r="AH142" s="54" t="str">
        <x:f>IF('Debt Setup'!$F$3=0,"",IF(AK141&lt;=0,0,AK141*'Debt Setup'!$D$17/100/12))</x:f>
      </x:c>
      <x:c r="AI142" s="54" t="str">
        <x:f>IF('Debt Setup'!$F$3=0,"",IF('Debt Setup'!$H$17="",0,MIN('Debt Setup'!$E$17,MAX(0,AK141+AH142))))</x:f>
      </x:c>
      <x:c r="AJ142" s="54" t="str">
        <x:f>IF('Debt Setup'!$F$3=0,"",IF('Debt Setup'!$H$17="",0,MIN(MAX(0,AK141+AH142-AI142),MAX(0,'Debt Setup'!$F$5-(G142+K142+O142+S142+W142+AA142+AE142+AI142+AM142+AQ142+AU142+AY142)-(IF(AND('Debt Setup'!$H$10&lt;&gt;"",'Debt Setup'!$H$10&lt;'Debt Setup'!$H$17),MAX(0,I141+F142-G142),0)+IF(AND('Debt Setup'!$H$11&lt;&gt;"",'Debt Setup'!$H$11&lt;'Debt Setup'!$H$17),MAX(0,M141+J142-K142),0)+IF(AND('Debt Setup'!$H$12&lt;&gt;"",'Debt Setup'!$H$12&lt;'Debt Setup'!$H$17),MAX(0,Q141+N142-O142),0)+IF(AND('Debt Setup'!$H$13&lt;&gt;"",'Debt Setup'!$H$13&lt;'Debt Setup'!$H$17),MAX(0,U141+R142-S142),0)+IF(AND('Debt Setup'!$H$14&lt;&gt;"",'Debt Setup'!$H$14&lt;'Debt Setup'!$H$17),MAX(0,Y141+V142-W142),0)+IF(AND('Debt Setup'!$H$15&lt;&gt;"",'Debt Setup'!$H$15&lt;'Debt Setup'!$H$17),MAX(0,AC141+Z142-AA142),0)+IF(AND('Debt Setup'!$H$16&lt;&gt;"",'Debt Setup'!$H$16&lt;'Debt Setup'!$H$17),MAX(0,AG141+AD142-AE142),0)+IF(AND('Debt Setup'!$H$17&lt;&gt;"",'Debt Setup'!$H$17&lt;'Debt Setup'!$H$17),MAX(0,AK141+AH142-AI142),0)+IF(AND('Debt Setup'!$H$18&lt;&gt;"",'Debt Setup'!$H$18&lt;'Debt Setup'!$H$17),MAX(0,AO141+AL142-AM142),0)+IF(AND('Debt Setup'!$H$19&lt;&gt;"",'Debt Setup'!$H$19&lt;'Debt Setup'!$H$17),MAX(0,AS141+AP142-AQ142),0)+IF(AND('Debt Setup'!$H$20&lt;&gt;"",'Debt Setup'!$H$20&lt;'Debt Setup'!$H$17),MAX(0,AW141+AT142-AU142),0)+IF(AND('Debt Setup'!$H$21&lt;&gt;"",'Debt Setup'!$H$21&lt;'Debt Setup'!$H$17),MAX(0,BA141+AX142-AY142),0))))))</x:f>
      </x:c>
      <x:c r="AK142" s="54" t="str">
        <x:f>IF('Debt Setup'!$F$3=0,"",MAX(0,AK141+AH142-AI142-AJ142))</x:f>
      </x:c>
      <x:c r="AL142" s="54" t="str">
        <x:f>IF('Debt Setup'!$F$3=0,"",IF(AO141&lt;=0,0,AO141*'Debt Setup'!$D$18/100/12))</x:f>
      </x:c>
      <x:c r="AM142" s="54" t="str">
        <x:f>IF('Debt Setup'!$F$3=0,"",IF('Debt Setup'!$H$18="",0,MIN('Debt Setup'!$E$18,MAX(0,AO141+AL142))))</x:f>
      </x:c>
      <x:c r="AN142" s="54" t="str">
        <x:f>IF('Debt Setup'!$F$3=0,"",IF('Debt Setup'!$H$18="",0,MIN(MAX(0,AO141+AL142-AM142),MAX(0,'Debt Setup'!$F$5-(G142+K142+O142+S142+W142+AA142+AE142+AI142+AM142+AQ142+AU142+AY142)-(IF(AND('Debt Setup'!$H$10&lt;&gt;"",'Debt Setup'!$H$10&lt;'Debt Setup'!$H$18),MAX(0,I141+F142-G142),0)+IF(AND('Debt Setup'!$H$11&lt;&gt;"",'Debt Setup'!$H$11&lt;'Debt Setup'!$H$18),MAX(0,M141+J142-K142),0)+IF(AND('Debt Setup'!$H$12&lt;&gt;"",'Debt Setup'!$H$12&lt;'Debt Setup'!$H$18),MAX(0,Q141+N142-O142),0)+IF(AND('Debt Setup'!$H$13&lt;&gt;"",'Debt Setup'!$H$13&lt;'Debt Setup'!$H$18),MAX(0,U141+R142-S142),0)+IF(AND('Debt Setup'!$H$14&lt;&gt;"",'Debt Setup'!$H$14&lt;'Debt Setup'!$H$18),MAX(0,Y141+V142-W142),0)+IF(AND('Debt Setup'!$H$15&lt;&gt;"",'Debt Setup'!$H$15&lt;'Debt Setup'!$H$18),MAX(0,AC141+Z142-AA142),0)+IF(AND('Debt Setup'!$H$16&lt;&gt;"",'Debt Setup'!$H$16&lt;'Debt Setup'!$H$18),MAX(0,AG141+AD142-AE142),0)+IF(AND('Debt Setup'!$H$17&lt;&gt;"",'Debt Setup'!$H$17&lt;'Debt Setup'!$H$18),MAX(0,AK141+AH142-AI142),0)+IF(AND('Debt Setup'!$H$18&lt;&gt;"",'Debt Setup'!$H$18&lt;'Debt Setup'!$H$18),MAX(0,AO141+AL142-AM142),0)+IF(AND('Debt Setup'!$H$19&lt;&gt;"",'Debt Setup'!$H$19&lt;'Debt Setup'!$H$18),MAX(0,AS141+AP142-AQ142),0)+IF(AND('Debt Setup'!$H$20&lt;&gt;"",'Debt Setup'!$H$20&lt;'Debt Setup'!$H$18),MAX(0,AW141+AT142-AU142),0)+IF(AND('Debt Setup'!$H$21&lt;&gt;"",'Debt Setup'!$H$21&lt;'Debt Setup'!$H$18),MAX(0,BA141+AX142-AY142),0))))))</x:f>
      </x:c>
      <x:c r="AO142" s="54" t="str">
        <x:f>IF('Debt Setup'!$F$3=0,"",MAX(0,AO141+AL142-AM142-AN142))</x:f>
      </x:c>
      <x:c r="AP142" s="54" t="str">
        <x:f>IF('Debt Setup'!$F$3=0,"",IF(AS141&lt;=0,0,AS141*'Debt Setup'!$D$19/100/12))</x:f>
      </x:c>
      <x:c r="AQ142" s="54" t="str">
        <x:f>IF('Debt Setup'!$F$3=0,"",IF('Debt Setup'!$H$19="",0,MIN('Debt Setup'!$E$19,MAX(0,AS141+AP142))))</x:f>
      </x:c>
      <x:c r="AR142" s="54" t="str">
        <x:f>IF('Debt Setup'!$F$3=0,"",IF('Debt Setup'!$H$19="",0,MIN(MAX(0,AS141+AP142-AQ142),MAX(0,'Debt Setup'!$F$5-(G142+K142+O142+S142+W142+AA142+AE142+AI142+AM142+AQ142+AU142+AY142)-(IF(AND('Debt Setup'!$H$10&lt;&gt;"",'Debt Setup'!$H$10&lt;'Debt Setup'!$H$19),MAX(0,I141+F142-G142),0)+IF(AND('Debt Setup'!$H$11&lt;&gt;"",'Debt Setup'!$H$11&lt;'Debt Setup'!$H$19),MAX(0,M141+J142-K142),0)+IF(AND('Debt Setup'!$H$12&lt;&gt;"",'Debt Setup'!$H$12&lt;'Debt Setup'!$H$19),MAX(0,Q141+N142-O142),0)+IF(AND('Debt Setup'!$H$13&lt;&gt;"",'Debt Setup'!$H$13&lt;'Debt Setup'!$H$19),MAX(0,U141+R142-S142),0)+IF(AND('Debt Setup'!$H$14&lt;&gt;"",'Debt Setup'!$H$14&lt;'Debt Setup'!$H$19),MAX(0,Y141+V142-W142),0)+IF(AND('Debt Setup'!$H$15&lt;&gt;"",'Debt Setup'!$H$15&lt;'Debt Setup'!$H$19),MAX(0,AC141+Z142-AA142),0)+IF(AND('Debt Setup'!$H$16&lt;&gt;"",'Debt Setup'!$H$16&lt;'Debt Setup'!$H$19),MAX(0,AG141+AD142-AE142),0)+IF(AND('Debt Setup'!$H$17&lt;&gt;"",'Debt Setup'!$H$17&lt;'Debt Setup'!$H$19),MAX(0,AK141+AH142-AI142),0)+IF(AND('Debt Setup'!$H$18&lt;&gt;"",'Debt Setup'!$H$18&lt;'Debt Setup'!$H$19),MAX(0,AO141+AL142-AM142),0)+IF(AND('Debt Setup'!$H$19&lt;&gt;"",'Debt Setup'!$H$19&lt;'Debt Setup'!$H$19),MAX(0,AS141+AP142-AQ142),0)+IF(AND('Debt Setup'!$H$20&lt;&gt;"",'Debt Setup'!$H$20&lt;'Debt Setup'!$H$19),MAX(0,AW141+AT142-AU142),0)+IF(AND('Debt Setup'!$H$21&lt;&gt;"",'Debt Setup'!$H$21&lt;'Debt Setup'!$H$19),MAX(0,BA141+AX142-AY142),0))))))</x:f>
      </x:c>
      <x:c r="AS142" s="54" t="str">
        <x:f>IF('Debt Setup'!$F$3=0,"",MAX(0,AS141+AP142-AQ142-AR142))</x:f>
      </x:c>
      <x:c r="AT142" s="54" t="str">
        <x:f>IF('Debt Setup'!$F$3=0,"",IF(AW141&lt;=0,0,AW141*'Debt Setup'!$D$20/100/12))</x:f>
      </x:c>
      <x:c r="AU142" s="54" t="str">
        <x:f>IF('Debt Setup'!$F$3=0,"",IF('Debt Setup'!$H$20="",0,MIN('Debt Setup'!$E$20,MAX(0,AW141+AT142))))</x:f>
      </x:c>
      <x:c r="AV142" s="54" t="str">
        <x:f>IF('Debt Setup'!$F$3=0,"",IF('Debt Setup'!$H$20="",0,MIN(MAX(0,AW141+AT142-AU142),MAX(0,'Debt Setup'!$F$5-(G142+K142+O142+S142+W142+AA142+AE142+AI142+AM142+AQ142+AU142+AY142)-(IF(AND('Debt Setup'!$H$10&lt;&gt;"",'Debt Setup'!$H$10&lt;'Debt Setup'!$H$20),MAX(0,I141+F142-G142),0)+IF(AND('Debt Setup'!$H$11&lt;&gt;"",'Debt Setup'!$H$11&lt;'Debt Setup'!$H$20),MAX(0,M141+J142-K142),0)+IF(AND('Debt Setup'!$H$12&lt;&gt;"",'Debt Setup'!$H$12&lt;'Debt Setup'!$H$20),MAX(0,Q141+N142-O142),0)+IF(AND('Debt Setup'!$H$13&lt;&gt;"",'Debt Setup'!$H$13&lt;'Debt Setup'!$H$20),MAX(0,U141+R142-S142),0)+IF(AND('Debt Setup'!$H$14&lt;&gt;"",'Debt Setup'!$H$14&lt;'Debt Setup'!$H$20),MAX(0,Y141+V142-W142),0)+IF(AND('Debt Setup'!$H$15&lt;&gt;"",'Debt Setup'!$H$15&lt;'Debt Setup'!$H$20),MAX(0,AC141+Z142-AA142),0)+IF(AND('Debt Setup'!$H$16&lt;&gt;"",'Debt Setup'!$H$16&lt;'Debt Setup'!$H$20),MAX(0,AG141+AD142-AE142),0)+IF(AND('Debt Setup'!$H$17&lt;&gt;"",'Debt Setup'!$H$17&lt;'Debt Setup'!$H$20),MAX(0,AK141+AH142-AI142),0)+IF(AND('Debt Setup'!$H$18&lt;&gt;"",'Debt Setup'!$H$18&lt;'Debt Setup'!$H$20),MAX(0,AO141+AL142-AM142),0)+IF(AND('Debt Setup'!$H$19&lt;&gt;"",'Debt Setup'!$H$19&lt;'Debt Setup'!$H$20),MAX(0,AS141+AP142-AQ142),0)+IF(AND('Debt Setup'!$H$20&lt;&gt;"",'Debt Setup'!$H$20&lt;'Debt Setup'!$H$20),MAX(0,AW141+AT142-AU142),0)+IF(AND('Debt Setup'!$H$21&lt;&gt;"",'Debt Setup'!$H$21&lt;'Debt Setup'!$H$20),MAX(0,BA141+AX142-AY142),0))))))</x:f>
      </x:c>
      <x:c r="AW142" s="54" t="str">
        <x:f>IF('Debt Setup'!$F$3=0,"",MAX(0,AW141+AT142-AU142-AV142))</x:f>
      </x:c>
      <x:c r="AX142" s="54" t="str">
        <x:f>IF('Debt Setup'!$F$3=0,"",IF(BA141&lt;=0,0,BA141*'Debt Setup'!$D$21/100/12))</x:f>
      </x:c>
      <x:c r="AY142" s="54" t="str">
        <x:f>IF('Debt Setup'!$F$3=0,"",IF('Debt Setup'!$H$21="",0,MIN('Debt Setup'!$E$21,MAX(0,BA141+AX142))))</x:f>
      </x:c>
      <x:c r="AZ142" s="54" t="str">
        <x:f>IF('Debt Setup'!$F$3=0,"",IF('Debt Setup'!$H$21="",0,MIN(MAX(0,BA141+AX142-AY142),MAX(0,'Debt Setup'!$F$5-(G142+K142+O142+S142+W142+AA142+AE142+AI142+AM142+AQ142+AU142+AY142)-(IF(AND('Debt Setup'!$H$10&lt;&gt;"",'Debt Setup'!$H$10&lt;'Debt Setup'!$H$21),MAX(0,I141+F142-G142),0)+IF(AND('Debt Setup'!$H$11&lt;&gt;"",'Debt Setup'!$H$11&lt;'Debt Setup'!$H$21),MAX(0,M141+J142-K142),0)+IF(AND('Debt Setup'!$H$12&lt;&gt;"",'Debt Setup'!$H$12&lt;'Debt Setup'!$H$21),MAX(0,Q141+N142-O142),0)+IF(AND('Debt Setup'!$H$13&lt;&gt;"",'Debt Setup'!$H$13&lt;'Debt Setup'!$H$21),MAX(0,U141+R142-S142),0)+IF(AND('Debt Setup'!$H$14&lt;&gt;"",'Debt Setup'!$H$14&lt;'Debt Setup'!$H$21),MAX(0,Y141+V142-W142),0)+IF(AND('Debt Setup'!$H$15&lt;&gt;"",'Debt Setup'!$H$15&lt;'Debt Setup'!$H$21),MAX(0,AC141+Z142-AA142),0)+IF(AND('Debt Setup'!$H$16&lt;&gt;"",'Debt Setup'!$H$16&lt;'Debt Setup'!$H$21),MAX(0,AG141+AD142-AE142),0)+IF(AND('Debt Setup'!$H$17&lt;&gt;"",'Debt Setup'!$H$17&lt;'Debt Setup'!$H$21),MAX(0,AK141+AH142-AI142),0)+IF(AND('Debt Setup'!$H$18&lt;&gt;"",'Debt Setup'!$H$18&lt;'Debt Setup'!$H$21),MAX(0,AO141+AL142-AM142),0)+IF(AND('Debt Setup'!$H$19&lt;&gt;"",'Debt Setup'!$H$19&lt;'Debt Setup'!$H$21),MAX(0,AS141+AP142-AQ142),0)+IF(AND('Debt Setup'!$H$20&lt;&gt;"",'Debt Setup'!$H$20&lt;'Debt Setup'!$H$21),MAX(0,AW141+AT142-AU142),0)+IF(AND('Debt Setup'!$H$21&lt;&gt;"",'Debt Setup'!$H$21&lt;'Debt Setup'!$H$21),MAX(0,BA141+AX142-AY142),0))))))</x:f>
      </x:c>
      <x:c r="BA142" s="54" t="str">
        <x:f>IF('Debt Setup'!$F$3=0,"",MAX(0,BA141+AX142-AY142-AZ142))</x:f>
      </x:c>
    </x:row>
    <x:row r="143">
      <x:c r="A143" t="n">
        <x:v>138</x:v>
      </x:c>
      <x:c r="B143" s="86" t="str">
        <x:f>IF('Debt Setup'!$F$3=0,"",DATE(YEAR('Debt Setup'!$B$6),MONTH('Debt Setup'!$B$6)+A143-1,1))</x:f>
      </x:c>
      <x:c r="C143" s="54" t="str">
        <x:f>IF('Debt Setup'!$F$3=0,"",I143+M143+Q143+U143+Y143+AC143+AG143+AK143+AO143+AS143+AW143+BA143)</x:f>
      </x:c>
      <x:c r="D143" s="54" t="str">
        <x:f>IF('Debt Setup'!$F$3=0,"",G143+H143+K143+L143+O143+P143+S143+T143+W143+X143+AA143+AB143+AE143+AF143+AI143+AJ143+AM143+AN143+AQ143+AR143+AU143+AV143+AY143+AZ143)</x:f>
      </x:c>
      <x:c r="E143" s="54" t="str">
        <x:f>IF('Debt Setup'!$F$3=0,"",F143+J143+N143+R143+V143+Z143+AD143+AH143+AL143+AP143+AT143+AX143)</x:f>
      </x:c>
      <x:c r="F143" s="54" t="str">
        <x:f>IF('Debt Setup'!$F$3=0,"",IF(I142&lt;=0,0,I142*'Debt Setup'!$D$10/100/12))</x:f>
      </x:c>
      <x:c r="G143" s="54" t="str">
        <x:f>IF('Debt Setup'!$F$3=0,"",IF('Debt Setup'!$H$10="",0,MIN('Debt Setup'!$E$10,MAX(0,I142+F143))))</x:f>
      </x:c>
      <x:c r="H143" s="54" t="str">
        <x:f>IF('Debt Setup'!$F$3=0,"",IF('Debt Setup'!$H$10="",0,MIN(MAX(0,I142+F143-G143),MAX(0,'Debt Setup'!$F$5-(G143+K143+O143+S143+W143+AA143+AE143+AI143+AM143+AQ143+AU143+AY143)-(IF(AND('Debt Setup'!$H$10&lt;&gt;"",'Debt Setup'!$H$10&lt;'Debt Setup'!$H$10),MAX(0,I142+F143-G143),0)+IF(AND('Debt Setup'!$H$11&lt;&gt;"",'Debt Setup'!$H$11&lt;'Debt Setup'!$H$10),MAX(0,M142+J143-K143),0)+IF(AND('Debt Setup'!$H$12&lt;&gt;"",'Debt Setup'!$H$12&lt;'Debt Setup'!$H$10),MAX(0,Q142+N143-O143),0)+IF(AND('Debt Setup'!$H$13&lt;&gt;"",'Debt Setup'!$H$13&lt;'Debt Setup'!$H$10),MAX(0,U142+R143-S143),0)+IF(AND('Debt Setup'!$H$14&lt;&gt;"",'Debt Setup'!$H$14&lt;'Debt Setup'!$H$10),MAX(0,Y142+V143-W143),0)+IF(AND('Debt Setup'!$H$15&lt;&gt;"",'Debt Setup'!$H$15&lt;'Debt Setup'!$H$10),MAX(0,AC142+Z143-AA143),0)+IF(AND('Debt Setup'!$H$16&lt;&gt;"",'Debt Setup'!$H$16&lt;'Debt Setup'!$H$10),MAX(0,AG142+AD143-AE143),0)+IF(AND('Debt Setup'!$H$17&lt;&gt;"",'Debt Setup'!$H$17&lt;'Debt Setup'!$H$10),MAX(0,AK142+AH143-AI143),0)+IF(AND('Debt Setup'!$H$18&lt;&gt;"",'Debt Setup'!$H$18&lt;'Debt Setup'!$H$10),MAX(0,AO142+AL143-AM143),0)+IF(AND('Debt Setup'!$H$19&lt;&gt;"",'Debt Setup'!$H$19&lt;'Debt Setup'!$H$10),MAX(0,AS142+AP143-AQ143),0)+IF(AND('Debt Setup'!$H$20&lt;&gt;"",'Debt Setup'!$H$20&lt;'Debt Setup'!$H$10),MAX(0,AW142+AT143-AU143),0)+IF(AND('Debt Setup'!$H$21&lt;&gt;"",'Debt Setup'!$H$21&lt;'Debt Setup'!$H$10),MAX(0,BA142+AX143-AY143),0))))))</x:f>
      </x:c>
      <x:c r="I143" s="54" t="str">
        <x:f>IF('Debt Setup'!$F$3=0,"",MAX(0,I142+F143-G143-H143))</x:f>
      </x:c>
      <x:c r="J143" s="54" t="str">
        <x:f>IF('Debt Setup'!$F$3=0,"",IF(M142&lt;=0,0,M142*'Debt Setup'!$D$11/100/12))</x:f>
      </x:c>
      <x:c r="K143" s="54" t="str">
        <x:f>IF('Debt Setup'!$F$3=0,"",IF('Debt Setup'!$H$11="",0,MIN('Debt Setup'!$E$11,MAX(0,M142+J143))))</x:f>
      </x:c>
      <x:c r="L143" s="54" t="str">
        <x:f>IF('Debt Setup'!$F$3=0,"",IF('Debt Setup'!$H$11="",0,MIN(MAX(0,M142+J143-K143),MAX(0,'Debt Setup'!$F$5-(G143+K143+O143+S143+W143+AA143+AE143+AI143+AM143+AQ143+AU143+AY143)-(IF(AND('Debt Setup'!$H$10&lt;&gt;"",'Debt Setup'!$H$10&lt;'Debt Setup'!$H$11),MAX(0,I142+F143-G143),0)+IF(AND('Debt Setup'!$H$11&lt;&gt;"",'Debt Setup'!$H$11&lt;'Debt Setup'!$H$11),MAX(0,M142+J143-K143),0)+IF(AND('Debt Setup'!$H$12&lt;&gt;"",'Debt Setup'!$H$12&lt;'Debt Setup'!$H$11),MAX(0,Q142+N143-O143),0)+IF(AND('Debt Setup'!$H$13&lt;&gt;"",'Debt Setup'!$H$13&lt;'Debt Setup'!$H$11),MAX(0,U142+R143-S143),0)+IF(AND('Debt Setup'!$H$14&lt;&gt;"",'Debt Setup'!$H$14&lt;'Debt Setup'!$H$11),MAX(0,Y142+V143-W143),0)+IF(AND('Debt Setup'!$H$15&lt;&gt;"",'Debt Setup'!$H$15&lt;'Debt Setup'!$H$11),MAX(0,AC142+Z143-AA143),0)+IF(AND('Debt Setup'!$H$16&lt;&gt;"",'Debt Setup'!$H$16&lt;'Debt Setup'!$H$11),MAX(0,AG142+AD143-AE143),0)+IF(AND('Debt Setup'!$H$17&lt;&gt;"",'Debt Setup'!$H$17&lt;'Debt Setup'!$H$11),MAX(0,AK142+AH143-AI143),0)+IF(AND('Debt Setup'!$H$18&lt;&gt;"",'Debt Setup'!$H$18&lt;'Debt Setup'!$H$11),MAX(0,AO142+AL143-AM143),0)+IF(AND('Debt Setup'!$H$19&lt;&gt;"",'Debt Setup'!$H$19&lt;'Debt Setup'!$H$11),MAX(0,AS142+AP143-AQ143),0)+IF(AND('Debt Setup'!$H$20&lt;&gt;"",'Debt Setup'!$H$20&lt;'Debt Setup'!$H$11),MAX(0,AW142+AT143-AU143),0)+IF(AND('Debt Setup'!$H$21&lt;&gt;"",'Debt Setup'!$H$21&lt;'Debt Setup'!$H$11),MAX(0,BA142+AX143-AY143),0))))))</x:f>
      </x:c>
      <x:c r="M143" s="54" t="str">
        <x:f>IF('Debt Setup'!$F$3=0,"",MAX(0,M142+J143-K143-L143))</x:f>
      </x:c>
      <x:c r="N143" s="54" t="str">
        <x:f>IF('Debt Setup'!$F$3=0,"",IF(Q142&lt;=0,0,Q142*'Debt Setup'!$D$12/100/12))</x:f>
      </x:c>
      <x:c r="O143" s="54" t="str">
        <x:f>IF('Debt Setup'!$F$3=0,"",IF('Debt Setup'!$H$12="",0,MIN('Debt Setup'!$E$12,MAX(0,Q142+N143))))</x:f>
      </x:c>
      <x:c r="P143" s="54" t="str">
        <x:f>IF('Debt Setup'!$F$3=0,"",IF('Debt Setup'!$H$12="",0,MIN(MAX(0,Q142+N143-O143),MAX(0,'Debt Setup'!$F$5-(G143+K143+O143+S143+W143+AA143+AE143+AI143+AM143+AQ143+AU143+AY143)-(IF(AND('Debt Setup'!$H$10&lt;&gt;"",'Debt Setup'!$H$10&lt;'Debt Setup'!$H$12),MAX(0,I142+F143-G143),0)+IF(AND('Debt Setup'!$H$11&lt;&gt;"",'Debt Setup'!$H$11&lt;'Debt Setup'!$H$12),MAX(0,M142+J143-K143),0)+IF(AND('Debt Setup'!$H$12&lt;&gt;"",'Debt Setup'!$H$12&lt;'Debt Setup'!$H$12),MAX(0,Q142+N143-O143),0)+IF(AND('Debt Setup'!$H$13&lt;&gt;"",'Debt Setup'!$H$13&lt;'Debt Setup'!$H$12),MAX(0,U142+R143-S143),0)+IF(AND('Debt Setup'!$H$14&lt;&gt;"",'Debt Setup'!$H$14&lt;'Debt Setup'!$H$12),MAX(0,Y142+V143-W143),0)+IF(AND('Debt Setup'!$H$15&lt;&gt;"",'Debt Setup'!$H$15&lt;'Debt Setup'!$H$12),MAX(0,AC142+Z143-AA143),0)+IF(AND('Debt Setup'!$H$16&lt;&gt;"",'Debt Setup'!$H$16&lt;'Debt Setup'!$H$12),MAX(0,AG142+AD143-AE143),0)+IF(AND('Debt Setup'!$H$17&lt;&gt;"",'Debt Setup'!$H$17&lt;'Debt Setup'!$H$12),MAX(0,AK142+AH143-AI143),0)+IF(AND('Debt Setup'!$H$18&lt;&gt;"",'Debt Setup'!$H$18&lt;'Debt Setup'!$H$12),MAX(0,AO142+AL143-AM143),0)+IF(AND('Debt Setup'!$H$19&lt;&gt;"",'Debt Setup'!$H$19&lt;'Debt Setup'!$H$12),MAX(0,AS142+AP143-AQ143),0)+IF(AND('Debt Setup'!$H$20&lt;&gt;"",'Debt Setup'!$H$20&lt;'Debt Setup'!$H$12),MAX(0,AW142+AT143-AU143),0)+IF(AND('Debt Setup'!$H$21&lt;&gt;"",'Debt Setup'!$H$21&lt;'Debt Setup'!$H$12),MAX(0,BA142+AX143-AY143),0))))))</x:f>
      </x:c>
      <x:c r="Q143" s="54" t="str">
        <x:f>IF('Debt Setup'!$F$3=0,"",MAX(0,Q142+N143-O143-P143))</x:f>
      </x:c>
      <x:c r="R143" s="54" t="str">
        <x:f>IF('Debt Setup'!$F$3=0,"",IF(U142&lt;=0,0,U142*'Debt Setup'!$D$13/100/12))</x:f>
      </x:c>
      <x:c r="S143" s="54" t="str">
        <x:f>IF('Debt Setup'!$F$3=0,"",IF('Debt Setup'!$H$13="",0,MIN('Debt Setup'!$E$13,MAX(0,U142+R143))))</x:f>
      </x:c>
      <x:c r="T143" s="54" t="str">
        <x:f>IF('Debt Setup'!$F$3=0,"",IF('Debt Setup'!$H$13="",0,MIN(MAX(0,U142+R143-S143),MAX(0,'Debt Setup'!$F$5-(G143+K143+O143+S143+W143+AA143+AE143+AI143+AM143+AQ143+AU143+AY143)-(IF(AND('Debt Setup'!$H$10&lt;&gt;"",'Debt Setup'!$H$10&lt;'Debt Setup'!$H$13),MAX(0,I142+F143-G143),0)+IF(AND('Debt Setup'!$H$11&lt;&gt;"",'Debt Setup'!$H$11&lt;'Debt Setup'!$H$13),MAX(0,M142+J143-K143),0)+IF(AND('Debt Setup'!$H$12&lt;&gt;"",'Debt Setup'!$H$12&lt;'Debt Setup'!$H$13),MAX(0,Q142+N143-O143),0)+IF(AND('Debt Setup'!$H$13&lt;&gt;"",'Debt Setup'!$H$13&lt;'Debt Setup'!$H$13),MAX(0,U142+R143-S143),0)+IF(AND('Debt Setup'!$H$14&lt;&gt;"",'Debt Setup'!$H$14&lt;'Debt Setup'!$H$13),MAX(0,Y142+V143-W143),0)+IF(AND('Debt Setup'!$H$15&lt;&gt;"",'Debt Setup'!$H$15&lt;'Debt Setup'!$H$13),MAX(0,AC142+Z143-AA143),0)+IF(AND('Debt Setup'!$H$16&lt;&gt;"",'Debt Setup'!$H$16&lt;'Debt Setup'!$H$13),MAX(0,AG142+AD143-AE143),0)+IF(AND('Debt Setup'!$H$17&lt;&gt;"",'Debt Setup'!$H$17&lt;'Debt Setup'!$H$13),MAX(0,AK142+AH143-AI143),0)+IF(AND('Debt Setup'!$H$18&lt;&gt;"",'Debt Setup'!$H$18&lt;'Debt Setup'!$H$13),MAX(0,AO142+AL143-AM143),0)+IF(AND('Debt Setup'!$H$19&lt;&gt;"",'Debt Setup'!$H$19&lt;'Debt Setup'!$H$13),MAX(0,AS142+AP143-AQ143),0)+IF(AND('Debt Setup'!$H$20&lt;&gt;"",'Debt Setup'!$H$20&lt;'Debt Setup'!$H$13),MAX(0,AW142+AT143-AU143),0)+IF(AND('Debt Setup'!$H$21&lt;&gt;"",'Debt Setup'!$H$21&lt;'Debt Setup'!$H$13),MAX(0,BA142+AX143-AY143),0))))))</x:f>
      </x:c>
      <x:c r="U143" s="54" t="str">
        <x:f>IF('Debt Setup'!$F$3=0,"",MAX(0,U142+R143-S143-T143))</x:f>
      </x:c>
      <x:c r="V143" s="54" t="str">
        <x:f>IF('Debt Setup'!$F$3=0,"",IF(Y142&lt;=0,0,Y142*'Debt Setup'!$D$14/100/12))</x:f>
      </x:c>
      <x:c r="W143" s="54" t="str">
        <x:f>IF('Debt Setup'!$F$3=0,"",IF('Debt Setup'!$H$14="",0,MIN('Debt Setup'!$E$14,MAX(0,Y142+V143))))</x:f>
      </x:c>
      <x:c r="X143" s="54" t="str">
        <x:f>IF('Debt Setup'!$F$3=0,"",IF('Debt Setup'!$H$14="",0,MIN(MAX(0,Y142+V143-W143),MAX(0,'Debt Setup'!$F$5-(G143+K143+O143+S143+W143+AA143+AE143+AI143+AM143+AQ143+AU143+AY143)-(IF(AND('Debt Setup'!$H$10&lt;&gt;"",'Debt Setup'!$H$10&lt;'Debt Setup'!$H$14),MAX(0,I142+F143-G143),0)+IF(AND('Debt Setup'!$H$11&lt;&gt;"",'Debt Setup'!$H$11&lt;'Debt Setup'!$H$14),MAX(0,M142+J143-K143),0)+IF(AND('Debt Setup'!$H$12&lt;&gt;"",'Debt Setup'!$H$12&lt;'Debt Setup'!$H$14),MAX(0,Q142+N143-O143),0)+IF(AND('Debt Setup'!$H$13&lt;&gt;"",'Debt Setup'!$H$13&lt;'Debt Setup'!$H$14),MAX(0,U142+R143-S143),0)+IF(AND('Debt Setup'!$H$14&lt;&gt;"",'Debt Setup'!$H$14&lt;'Debt Setup'!$H$14),MAX(0,Y142+V143-W143),0)+IF(AND('Debt Setup'!$H$15&lt;&gt;"",'Debt Setup'!$H$15&lt;'Debt Setup'!$H$14),MAX(0,AC142+Z143-AA143),0)+IF(AND('Debt Setup'!$H$16&lt;&gt;"",'Debt Setup'!$H$16&lt;'Debt Setup'!$H$14),MAX(0,AG142+AD143-AE143),0)+IF(AND('Debt Setup'!$H$17&lt;&gt;"",'Debt Setup'!$H$17&lt;'Debt Setup'!$H$14),MAX(0,AK142+AH143-AI143),0)+IF(AND('Debt Setup'!$H$18&lt;&gt;"",'Debt Setup'!$H$18&lt;'Debt Setup'!$H$14),MAX(0,AO142+AL143-AM143),0)+IF(AND('Debt Setup'!$H$19&lt;&gt;"",'Debt Setup'!$H$19&lt;'Debt Setup'!$H$14),MAX(0,AS142+AP143-AQ143),0)+IF(AND('Debt Setup'!$H$20&lt;&gt;"",'Debt Setup'!$H$20&lt;'Debt Setup'!$H$14),MAX(0,AW142+AT143-AU143),0)+IF(AND('Debt Setup'!$H$21&lt;&gt;"",'Debt Setup'!$H$21&lt;'Debt Setup'!$H$14),MAX(0,BA142+AX143-AY143),0))))))</x:f>
      </x:c>
      <x:c r="Y143" s="54" t="str">
        <x:f>IF('Debt Setup'!$F$3=0,"",MAX(0,Y142+V143-W143-X143))</x:f>
      </x:c>
      <x:c r="Z143" s="54" t="str">
        <x:f>IF('Debt Setup'!$F$3=0,"",IF(AC142&lt;=0,0,AC142*'Debt Setup'!$D$15/100/12))</x:f>
      </x:c>
      <x:c r="AA143" s="54" t="str">
        <x:f>IF('Debt Setup'!$F$3=0,"",IF('Debt Setup'!$H$15="",0,MIN('Debt Setup'!$E$15,MAX(0,AC142+Z143))))</x:f>
      </x:c>
      <x:c r="AB143" s="54" t="str">
        <x:f>IF('Debt Setup'!$F$3=0,"",IF('Debt Setup'!$H$15="",0,MIN(MAX(0,AC142+Z143-AA143),MAX(0,'Debt Setup'!$F$5-(G143+K143+O143+S143+W143+AA143+AE143+AI143+AM143+AQ143+AU143+AY143)-(IF(AND('Debt Setup'!$H$10&lt;&gt;"",'Debt Setup'!$H$10&lt;'Debt Setup'!$H$15),MAX(0,I142+F143-G143),0)+IF(AND('Debt Setup'!$H$11&lt;&gt;"",'Debt Setup'!$H$11&lt;'Debt Setup'!$H$15),MAX(0,M142+J143-K143),0)+IF(AND('Debt Setup'!$H$12&lt;&gt;"",'Debt Setup'!$H$12&lt;'Debt Setup'!$H$15),MAX(0,Q142+N143-O143),0)+IF(AND('Debt Setup'!$H$13&lt;&gt;"",'Debt Setup'!$H$13&lt;'Debt Setup'!$H$15),MAX(0,U142+R143-S143),0)+IF(AND('Debt Setup'!$H$14&lt;&gt;"",'Debt Setup'!$H$14&lt;'Debt Setup'!$H$15),MAX(0,Y142+V143-W143),0)+IF(AND('Debt Setup'!$H$15&lt;&gt;"",'Debt Setup'!$H$15&lt;'Debt Setup'!$H$15),MAX(0,AC142+Z143-AA143),0)+IF(AND('Debt Setup'!$H$16&lt;&gt;"",'Debt Setup'!$H$16&lt;'Debt Setup'!$H$15),MAX(0,AG142+AD143-AE143),0)+IF(AND('Debt Setup'!$H$17&lt;&gt;"",'Debt Setup'!$H$17&lt;'Debt Setup'!$H$15),MAX(0,AK142+AH143-AI143),0)+IF(AND('Debt Setup'!$H$18&lt;&gt;"",'Debt Setup'!$H$18&lt;'Debt Setup'!$H$15),MAX(0,AO142+AL143-AM143),0)+IF(AND('Debt Setup'!$H$19&lt;&gt;"",'Debt Setup'!$H$19&lt;'Debt Setup'!$H$15),MAX(0,AS142+AP143-AQ143),0)+IF(AND('Debt Setup'!$H$20&lt;&gt;"",'Debt Setup'!$H$20&lt;'Debt Setup'!$H$15),MAX(0,AW142+AT143-AU143),0)+IF(AND('Debt Setup'!$H$21&lt;&gt;"",'Debt Setup'!$H$21&lt;'Debt Setup'!$H$15),MAX(0,BA142+AX143-AY143),0))))))</x:f>
      </x:c>
      <x:c r="AC143" s="54" t="str">
        <x:f>IF('Debt Setup'!$F$3=0,"",MAX(0,AC142+Z143-AA143-AB143))</x:f>
      </x:c>
      <x:c r="AD143" s="54" t="str">
        <x:f>IF('Debt Setup'!$F$3=0,"",IF(AG142&lt;=0,0,AG142*'Debt Setup'!$D$16/100/12))</x:f>
      </x:c>
      <x:c r="AE143" s="54" t="str">
        <x:f>IF('Debt Setup'!$F$3=0,"",IF('Debt Setup'!$H$16="",0,MIN('Debt Setup'!$E$16,MAX(0,AG142+AD143))))</x:f>
      </x:c>
      <x:c r="AF143" s="54" t="str">
        <x:f>IF('Debt Setup'!$F$3=0,"",IF('Debt Setup'!$H$16="",0,MIN(MAX(0,AG142+AD143-AE143),MAX(0,'Debt Setup'!$F$5-(G143+K143+O143+S143+W143+AA143+AE143+AI143+AM143+AQ143+AU143+AY143)-(IF(AND('Debt Setup'!$H$10&lt;&gt;"",'Debt Setup'!$H$10&lt;'Debt Setup'!$H$16),MAX(0,I142+F143-G143),0)+IF(AND('Debt Setup'!$H$11&lt;&gt;"",'Debt Setup'!$H$11&lt;'Debt Setup'!$H$16),MAX(0,M142+J143-K143),0)+IF(AND('Debt Setup'!$H$12&lt;&gt;"",'Debt Setup'!$H$12&lt;'Debt Setup'!$H$16),MAX(0,Q142+N143-O143),0)+IF(AND('Debt Setup'!$H$13&lt;&gt;"",'Debt Setup'!$H$13&lt;'Debt Setup'!$H$16),MAX(0,U142+R143-S143),0)+IF(AND('Debt Setup'!$H$14&lt;&gt;"",'Debt Setup'!$H$14&lt;'Debt Setup'!$H$16),MAX(0,Y142+V143-W143),0)+IF(AND('Debt Setup'!$H$15&lt;&gt;"",'Debt Setup'!$H$15&lt;'Debt Setup'!$H$16),MAX(0,AC142+Z143-AA143),0)+IF(AND('Debt Setup'!$H$16&lt;&gt;"",'Debt Setup'!$H$16&lt;'Debt Setup'!$H$16),MAX(0,AG142+AD143-AE143),0)+IF(AND('Debt Setup'!$H$17&lt;&gt;"",'Debt Setup'!$H$17&lt;'Debt Setup'!$H$16),MAX(0,AK142+AH143-AI143),0)+IF(AND('Debt Setup'!$H$18&lt;&gt;"",'Debt Setup'!$H$18&lt;'Debt Setup'!$H$16),MAX(0,AO142+AL143-AM143),0)+IF(AND('Debt Setup'!$H$19&lt;&gt;"",'Debt Setup'!$H$19&lt;'Debt Setup'!$H$16),MAX(0,AS142+AP143-AQ143),0)+IF(AND('Debt Setup'!$H$20&lt;&gt;"",'Debt Setup'!$H$20&lt;'Debt Setup'!$H$16),MAX(0,AW142+AT143-AU143),0)+IF(AND('Debt Setup'!$H$21&lt;&gt;"",'Debt Setup'!$H$21&lt;'Debt Setup'!$H$16),MAX(0,BA142+AX143-AY143),0))))))</x:f>
      </x:c>
      <x:c r="AG143" s="54" t="str">
        <x:f>IF('Debt Setup'!$F$3=0,"",MAX(0,AG142+AD143-AE143-AF143))</x:f>
      </x:c>
      <x:c r="AH143" s="54" t="str">
        <x:f>IF('Debt Setup'!$F$3=0,"",IF(AK142&lt;=0,0,AK142*'Debt Setup'!$D$17/100/12))</x:f>
      </x:c>
      <x:c r="AI143" s="54" t="str">
        <x:f>IF('Debt Setup'!$F$3=0,"",IF('Debt Setup'!$H$17="",0,MIN('Debt Setup'!$E$17,MAX(0,AK142+AH143))))</x:f>
      </x:c>
      <x:c r="AJ143" s="54" t="str">
        <x:f>IF('Debt Setup'!$F$3=0,"",IF('Debt Setup'!$H$17="",0,MIN(MAX(0,AK142+AH143-AI143),MAX(0,'Debt Setup'!$F$5-(G143+K143+O143+S143+W143+AA143+AE143+AI143+AM143+AQ143+AU143+AY143)-(IF(AND('Debt Setup'!$H$10&lt;&gt;"",'Debt Setup'!$H$10&lt;'Debt Setup'!$H$17),MAX(0,I142+F143-G143),0)+IF(AND('Debt Setup'!$H$11&lt;&gt;"",'Debt Setup'!$H$11&lt;'Debt Setup'!$H$17),MAX(0,M142+J143-K143),0)+IF(AND('Debt Setup'!$H$12&lt;&gt;"",'Debt Setup'!$H$12&lt;'Debt Setup'!$H$17),MAX(0,Q142+N143-O143),0)+IF(AND('Debt Setup'!$H$13&lt;&gt;"",'Debt Setup'!$H$13&lt;'Debt Setup'!$H$17),MAX(0,U142+R143-S143),0)+IF(AND('Debt Setup'!$H$14&lt;&gt;"",'Debt Setup'!$H$14&lt;'Debt Setup'!$H$17),MAX(0,Y142+V143-W143),0)+IF(AND('Debt Setup'!$H$15&lt;&gt;"",'Debt Setup'!$H$15&lt;'Debt Setup'!$H$17),MAX(0,AC142+Z143-AA143),0)+IF(AND('Debt Setup'!$H$16&lt;&gt;"",'Debt Setup'!$H$16&lt;'Debt Setup'!$H$17),MAX(0,AG142+AD143-AE143),0)+IF(AND('Debt Setup'!$H$17&lt;&gt;"",'Debt Setup'!$H$17&lt;'Debt Setup'!$H$17),MAX(0,AK142+AH143-AI143),0)+IF(AND('Debt Setup'!$H$18&lt;&gt;"",'Debt Setup'!$H$18&lt;'Debt Setup'!$H$17),MAX(0,AO142+AL143-AM143),0)+IF(AND('Debt Setup'!$H$19&lt;&gt;"",'Debt Setup'!$H$19&lt;'Debt Setup'!$H$17),MAX(0,AS142+AP143-AQ143),0)+IF(AND('Debt Setup'!$H$20&lt;&gt;"",'Debt Setup'!$H$20&lt;'Debt Setup'!$H$17),MAX(0,AW142+AT143-AU143),0)+IF(AND('Debt Setup'!$H$21&lt;&gt;"",'Debt Setup'!$H$21&lt;'Debt Setup'!$H$17),MAX(0,BA142+AX143-AY143),0))))))</x:f>
      </x:c>
      <x:c r="AK143" s="54" t="str">
        <x:f>IF('Debt Setup'!$F$3=0,"",MAX(0,AK142+AH143-AI143-AJ143))</x:f>
      </x:c>
      <x:c r="AL143" s="54" t="str">
        <x:f>IF('Debt Setup'!$F$3=0,"",IF(AO142&lt;=0,0,AO142*'Debt Setup'!$D$18/100/12))</x:f>
      </x:c>
      <x:c r="AM143" s="54" t="str">
        <x:f>IF('Debt Setup'!$F$3=0,"",IF('Debt Setup'!$H$18="",0,MIN('Debt Setup'!$E$18,MAX(0,AO142+AL143))))</x:f>
      </x:c>
      <x:c r="AN143" s="54" t="str">
        <x:f>IF('Debt Setup'!$F$3=0,"",IF('Debt Setup'!$H$18="",0,MIN(MAX(0,AO142+AL143-AM143),MAX(0,'Debt Setup'!$F$5-(G143+K143+O143+S143+W143+AA143+AE143+AI143+AM143+AQ143+AU143+AY143)-(IF(AND('Debt Setup'!$H$10&lt;&gt;"",'Debt Setup'!$H$10&lt;'Debt Setup'!$H$18),MAX(0,I142+F143-G143),0)+IF(AND('Debt Setup'!$H$11&lt;&gt;"",'Debt Setup'!$H$11&lt;'Debt Setup'!$H$18),MAX(0,M142+J143-K143),0)+IF(AND('Debt Setup'!$H$12&lt;&gt;"",'Debt Setup'!$H$12&lt;'Debt Setup'!$H$18),MAX(0,Q142+N143-O143),0)+IF(AND('Debt Setup'!$H$13&lt;&gt;"",'Debt Setup'!$H$13&lt;'Debt Setup'!$H$18),MAX(0,U142+R143-S143),0)+IF(AND('Debt Setup'!$H$14&lt;&gt;"",'Debt Setup'!$H$14&lt;'Debt Setup'!$H$18),MAX(0,Y142+V143-W143),0)+IF(AND('Debt Setup'!$H$15&lt;&gt;"",'Debt Setup'!$H$15&lt;'Debt Setup'!$H$18),MAX(0,AC142+Z143-AA143),0)+IF(AND('Debt Setup'!$H$16&lt;&gt;"",'Debt Setup'!$H$16&lt;'Debt Setup'!$H$18),MAX(0,AG142+AD143-AE143),0)+IF(AND('Debt Setup'!$H$17&lt;&gt;"",'Debt Setup'!$H$17&lt;'Debt Setup'!$H$18),MAX(0,AK142+AH143-AI143),0)+IF(AND('Debt Setup'!$H$18&lt;&gt;"",'Debt Setup'!$H$18&lt;'Debt Setup'!$H$18),MAX(0,AO142+AL143-AM143),0)+IF(AND('Debt Setup'!$H$19&lt;&gt;"",'Debt Setup'!$H$19&lt;'Debt Setup'!$H$18),MAX(0,AS142+AP143-AQ143),0)+IF(AND('Debt Setup'!$H$20&lt;&gt;"",'Debt Setup'!$H$20&lt;'Debt Setup'!$H$18),MAX(0,AW142+AT143-AU143),0)+IF(AND('Debt Setup'!$H$21&lt;&gt;"",'Debt Setup'!$H$21&lt;'Debt Setup'!$H$18),MAX(0,BA142+AX143-AY143),0))))))</x:f>
      </x:c>
      <x:c r="AO143" s="54" t="str">
        <x:f>IF('Debt Setup'!$F$3=0,"",MAX(0,AO142+AL143-AM143-AN143))</x:f>
      </x:c>
      <x:c r="AP143" s="54" t="str">
        <x:f>IF('Debt Setup'!$F$3=0,"",IF(AS142&lt;=0,0,AS142*'Debt Setup'!$D$19/100/12))</x:f>
      </x:c>
      <x:c r="AQ143" s="54" t="str">
        <x:f>IF('Debt Setup'!$F$3=0,"",IF('Debt Setup'!$H$19="",0,MIN('Debt Setup'!$E$19,MAX(0,AS142+AP143))))</x:f>
      </x:c>
      <x:c r="AR143" s="54" t="str">
        <x:f>IF('Debt Setup'!$F$3=0,"",IF('Debt Setup'!$H$19="",0,MIN(MAX(0,AS142+AP143-AQ143),MAX(0,'Debt Setup'!$F$5-(G143+K143+O143+S143+W143+AA143+AE143+AI143+AM143+AQ143+AU143+AY143)-(IF(AND('Debt Setup'!$H$10&lt;&gt;"",'Debt Setup'!$H$10&lt;'Debt Setup'!$H$19),MAX(0,I142+F143-G143),0)+IF(AND('Debt Setup'!$H$11&lt;&gt;"",'Debt Setup'!$H$11&lt;'Debt Setup'!$H$19),MAX(0,M142+J143-K143),0)+IF(AND('Debt Setup'!$H$12&lt;&gt;"",'Debt Setup'!$H$12&lt;'Debt Setup'!$H$19),MAX(0,Q142+N143-O143),0)+IF(AND('Debt Setup'!$H$13&lt;&gt;"",'Debt Setup'!$H$13&lt;'Debt Setup'!$H$19),MAX(0,U142+R143-S143),0)+IF(AND('Debt Setup'!$H$14&lt;&gt;"",'Debt Setup'!$H$14&lt;'Debt Setup'!$H$19),MAX(0,Y142+V143-W143),0)+IF(AND('Debt Setup'!$H$15&lt;&gt;"",'Debt Setup'!$H$15&lt;'Debt Setup'!$H$19),MAX(0,AC142+Z143-AA143),0)+IF(AND('Debt Setup'!$H$16&lt;&gt;"",'Debt Setup'!$H$16&lt;'Debt Setup'!$H$19),MAX(0,AG142+AD143-AE143),0)+IF(AND('Debt Setup'!$H$17&lt;&gt;"",'Debt Setup'!$H$17&lt;'Debt Setup'!$H$19),MAX(0,AK142+AH143-AI143),0)+IF(AND('Debt Setup'!$H$18&lt;&gt;"",'Debt Setup'!$H$18&lt;'Debt Setup'!$H$19),MAX(0,AO142+AL143-AM143),0)+IF(AND('Debt Setup'!$H$19&lt;&gt;"",'Debt Setup'!$H$19&lt;'Debt Setup'!$H$19),MAX(0,AS142+AP143-AQ143),0)+IF(AND('Debt Setup'!$H$20&lt;&gt;"",'Debt Setup'!$H$20&lt;'Debt Setup'!$H$19),MAX(0,AW142+AT143-AU143),0)+IF(AND('Debt Setup'!$H$21&lt;&gt;"",'Debt Setup'!$H$21&lt;'Debt Setup'!$H$19),MAX(0,BA142+AX143-AY143),0))))))</x:f>
      </x:c>
      <x:c r="AS143" s="54" t="str">
        <x:f>IF('Debt Setup'!$F$3=0,"",MAX(0,AS142+AP143-AQ143-AR143))</x:f>
      </x:c>
      <x:c r="AT143" s="54" t="str">
        <x:f>IF('Debt Setup'!$F$3=0,"",IF(AW142&lt;=0,0,AW142*'Debt Setup'!$D$20/100/12))</x:f>
      </x:c>
      <x:c r="AU143" s="54" t="str">
        <x:f>IF('Debt Setup'!$F$3=0,"",IF('Debt Setup'!$H$20="",0,MIN('Debt Setup'!$E$20,MAX(0,AW142+AT143))))</x:f>
      </x:c>
      <x:c r="AV143" s="54" t="str">
        <x:f>IF('Debt Setup'!$F$3=0,"",IF('Debt Setup'!$H$20="",0,MIN(MAX(0,AW142+AT143-AU143),MAX(0,'Debt Setup'!$F$5-(G143+K143+O143+S143+W143+AA143+AE143+AI143+AM143+AQ143+AU143+AY143)-(IF(AND('Debt Setup'!$H$10&lt;&gt;"",'Debt Setup'!$H$10&lt;'Debt Setup'!$H$20),MAX(0,I142+F143-G143),0)+IF(AND('Debt Setup'!$H$11&lt;&gt;"",'Debt Setup'!$H$11&lt;'Debt Setup'!$H$20),MAX(0,M142+J143-K143),0)+IF(AND('Debt Setup'!$H$12&lt;&gt;"",'Debt Setup'!$H$12&lt;'Debt Setup'!$H$20),MAX(0,Q142+N143-O143),0)+IF(AND('Debt Setup'!$H$13&lt;&gt;"",'Debt Setup'!$H$13&lt;'Debt Setup'!$H$20),MAX(0,U142+R143-S143),0)+IF(AND('Debt Setup'!$H$14&lt;&gt;"",'Debt Setup'!$H$14&lt;'Debt Setup'!$H$20),MAX(0,Y142+V143-W143),0)+IF(AND('Debt Setup'!$H$15&lt;&gt;"",'Debt Setup'!$H$15&lt;'Debt Setup'!$H$20),MAX(0,AC142+Z143-AA143),0)+IF(AND('Debt Setup'!$H$16&lt;&gt;"",'Debt Setup'!$H$16&lt;'Debt Setup'!$H$20),MAX(0,AG142+AD143-AE143),0)+IF(AND('Debt Setup'!$H$17&lt;&gt;"",'Debt Setup'!$H$17&lt;'Debt Setup'!$H$20),MAX(0,AK142+AH143-AI143),0)+IF(AND('Debt Setup'!$H$18&lt;&gt;"",'Debt Setup'!$H$18&lt;'Debt Setup'!$H$20),MAX(0,AO142+AL143-AM143),0)+IF(AND('Debt Setup'!$H$19&lt;&gt;"",'Debt Setup'!$H$19&lt;'Debt Setup'!$H$20),MAX(0,AS142+AP143-AQ143),0)+IF(AND('Debt Setup'!$H$20&lt;&gt;"",'Debt Setup'!$H$20&lt;'Debt Setup'!$H$20),MAX(0,AW142+AT143-AU143),0)+IF(AND('Debt Setup'!$H$21&lt;&gt;"",'Debt Setup'!$H$21&lt;'Debt Setup'!$H$20),MAX(0,BA142+AX143-AY143),0))))))</x:f>
      </x:c>
      <x:c r="AW143" s="54" t="str">
        <x:f>IF('Debt Setup'!$F$3=0,"",MAX(0,AW142+AT143-AU143-AV143))</x:f>
      </x:c>
      <x:c r="AX143" s="54" t="str">
        <x:f>IF('Debt Setup'!$F$3=0,"",IF(BA142&lt;=0,0,BA142*'Debt Setup'!$D$21/100/12))</x:f>
      </x:c>
      <x:c r="AY143" s="54" t="str">
        <x:f>IF('Debt Setup'!$F$3=0,"",IF('Debt Setup'!$H$21="",0,MIN('Debt Setup'!$E$21,MAX(0,BA142+AX143))))</x:f>
      </x:c>
      <x:c r="AZ143" s="54" t="str">
        <x:f>IF('Debt Setup'!$F$3=0,"",IF('Debt Setup'!$H$21="",0,MIN(MAX(0,BA142+AX143-AY143),MAX(0,'Debt Setup'!$F$5-(G143+K143+O143+S143+W143+AA143+AE143+AI143+AM143+AQ143+AU143+AY143)-(IF(AND('Debt Setup'!$H$10&lt;&gt;"",'Debt Setup'!$H$10&lt;'Debt Setup'!$H$21),MAX(0,I142+F143-G143),0)+IF(AND('Debt Setup'!$H$11&lt;&gt;"",'Debt Setup'!$H$11&lt;'Debt Setup'!$H$21),MAX(0,M142+J143-K143),0)+IF(AND('Debt Setup'!$H$12&lt;&gt;"",'Debt Setup'!$H$12&lt;'Debt Setup'!$H$21),MAX(0,Q142+N143-O143),0)+IF(AND('Debt Setup'!$H$13&lt;&gt;"",'Debt Setup'!$H$13&lt;'Debt Setup'!$H$21),MAX(0,U142+R143-S143),0)+IF(AND('Debt Setup'!$H$14&lt;&gt;"",'Debt Setup'!$H$14&lt;'Debt Setup'!$H$21),MAX(0,Y142+V143-W143),0)+IF(AND('Debt Setup'!$H$15&lt;&gt;"",'Debt Setup'!$H$15&lt;'Debt Setup'!$H$21),MAX(0,AC142+Z143-AA143),0)+IF(AND('Debt Setup'!$H$16&lt;&gt;"",'Debt Setup'!$H$16&lt;'Debt Setup'!$H$21),MAX(0,AG142+AD143-AE143),0)+IF(AND('Debt Setup'!$H$17&lt;&gt;"",'Debt Setup'!$H$17&lt;'Debt Setup'!$H$21),MAX(0,AK142+AH143-AI143),0)+IF(AND('Debt Setup'!$H$18&lt;&gt;"",'Debt Setup'!$H$18&lt;'Debt Setup'!$H$21),MAX(0,AO142+AL143-AM143),0)+IF(AND('Debt Setup'!$H$19&lt;&gt;"",'Debt Setup'!$H$19&lt;'Debt Setup'!$H$21),MAX(0,AS142+AP143-AQ143),0)+IF(AND('Debt Setup'!$H$20&lt;&gt;"",'Debt Setup'!$H$20&lt;'Debt Setup'!$H$21),MAX(0,AW142+AT143-AU143),0)+IF(AND('Debt Setup'!$H$21&lt;&gt;"",'Debt Setup'!$H$21&lt;'Debt Setup'!$H$21),MAX(0,BA142+AX143-AY143),0))))))</x:f>
      </x:c>
      <x:c r="BA143" s="54" t="str">
        <x:f>IF('Debt Setup'!$F$3=0,"",MAX(0,BA142+AX143-AY143-AZ143))</x:f>
      </x:c>
    </x:row>
    <x:row r="144">
      <x:c r="A144" t="n">
        <x:v>139</x:v>
      </x:c>
      <x:c r="B144" s="86" t="str">
        <x:f>IF('Debt Setup'!$F$3=0,"",DATE(YEAR('Debt Setup'!$B$6),MONTH('Debt Setup'!$B$6)+A144-1,1))</x:f>
      </x:c>
      <x:c r="C144" s="54" t="str">
        <x:f>IF('Debt Setup'!$F$3=0,"",I144+M144+Q144+U144+Y144+AC144+AG144+AK144+AO144+AS144+AW144+BA144)</x:f>
      </x:c>
      <x:c r="D144" s="54" t="str">
        <x:f>IF('Debt Setup'!$F$3=0,"",G144+H144+K144+L144+O144+P144+S144+T144+W144+X144+AA144+AB144+AE144+AF144+AI144+AJ144+AM144+AN144+AQ144+AR144+AU144+AV144+AY144+AZ144)</x:f>
      </x:c>
      <x:c r="E144" s="54" t="str">
        <x:f>IF('Debt Setup'!$F$3=0,"",F144+J144+N144+R144+V144+Z144+AD144+AH144+AL144+AP144+AT144+AX144)</x:f>
      </x:c>
      <x:c r="F144" s="54" t="str">
        <x:f>IF('Debt Setup'!$F$3=0,"",IF(I143&lt;=0,0,I143*'Debt Setup'!$D$10/100/12))</x:f>
      </x:c>
      <x:c r="G144" s="54" t="str">
        <x:f>IF('Debt Setup'!$F$3=0,"",IF('Debt Setup'!$H$10="",0,MIN('Debt Setup'!$E$10,MAX(0,I143+F144))))</x:f>
      </x:c>
      <x:c r="H144" s="54" t="str">
        <x:f>IF('Debt Setup'!$F$3=0,"",IF('Debt Setup'!$H$10="",0,MIN(MAX(0,I143+F144-G144),MAX(0,'Debt Setup'!$F$5-(G144+K144+O144+S144+W144+AA144+AE144+AI144+AM144+AQ144+AU144+AY144)-(IF(AND('Debt Setup'!$H$10&lt;&gt;"",'Debt Setup'!$H$10&lt;'Debt Setup'!$H$10),MAX(0,I143+F144-G144),0)+IF(AND('Debt Setup'!$H$11&lt;&gt;"",'Debt Setup'!$H$11&lt;'Debt Setup'!$H$10),MAX(0,M143+J144-K144),0)+IF(AND('Debt Setup'!$H$12&lt;&gt;"",'Debt Setup'!$H$12&lt;'Debt Setup'!$H$10),MAX(0,Q143+N144-O144),0)+IF(AND('Debt Setup'!$H$13&lt;&gt;"",'Debt Setup'!$H$13&lt;'Debt Setup'!$H$10),MAX(0,U143+R144-S144),0)+IF(AND('Debt Setup'!$H$14&lt;&gt;"",'Debt Setup'!$H$14&lt;'Debt Setup'!$H$10),MAX(0,Y143+V144-W144),0)+IF(AND('Debt Setup'!$H$15&lt;&gt;"",'Debt Setup'!$H$15&lt;'Debt Setup'!$H$10),MAX(0,AC143+Z144-AA144),0)+IF(AND('Debt Setup'!$H$16&lt;&gt;"",'Debt Setup'!$H$16&lt;'Debt Setup'!$H$10),MAX(0,AG143+AD144-AE144),0)+IF(AND('Debt Setup'!$H$17&lt;&gt;"",'Debt Setup'!$H$17&lt;'Debt Setup'!$H$10),MAX(0,AK143+AH144-AI144),0)+IF(AND('Debt Setup'!$H$18&lt;&gt;"",'Debt Setup'!$H$18&lt;'Debt Setup'!$H$10),MAX(0,AO143+AL144-AM144),0)+IF(AND('Debt Setup'!$H$19&lt;&gt;"",'Debt Setup'!$H$19&lt;'Debt Setup'!$H$10),MAX(0,AS143+AP144-AQ144),0)+IF(AND('Debt Setup'!$H$20&lt;&gt;"",'Debt Setup'!$H$20&lt;'Debt Setup'!$H$10),MAX(0,AW143+AT144-AU144),0)+IF(AND('Debt Setup'!$H$21&lt;&gt;"",'Debt Setup'!$H$21&lt;'Debt Setup'!$H$10),MAX(0,BA143+AX144-AY144),0))))))</x:f>
      </x:c>
      <x:c r="I144" s="54" t="str">
        <x:f>IF('Debt Setup'!$F$3=0,"",MAX(0,I143+F144-G144-H144))</x:f>
      </x:c>
      <x:c r="J144" s="54" t="str">
        <x:f>IF('Debt Setup'!$F$3=0,"",IF(M143&lt;=0,0,M143*'Debt Setup'!$D$11/100/12))</x:f>
      </x:c>
      <x:c r="K144" s="54" t="str">
        <x:f>IF('Debt Setup'!$F$3=0,"",IF('Debt Setup'!$H$11="",0,MIN('Debt Setup'!$E$11,MAX(0,M143+J144))))</x:f>
      </x:c>
      <x:c r="L144" s="54" t="str">
        <x:f>IF('Debt Setup'!$F$3=0,"",IF('Debt Setup'!$H$11="",0,MIN(MAX(0,M143+J144-K144),MAX(0,'Debt Setup'!$F$5-(G144+K144+O144+S144+W144+AA144+AE144+AI144+AM144+AQ144+AU144+AY144)-(IF(AND('Debt Setup'!$H$10&lt;&gt;"",'Debt Setup'!$H$10&lt;'Debt Setup'!$H$11),MAX(0,I143+F144-G144),0)+IF(AND('Debt Setup'!$H$11&lt;&gt;"",'Debt Setup'!$H$11&lt;'Debt Setup'!$H$11),MAX(0,M143+J144-K144),0)+IF(AND('Debt Setup'!$H$12&lt;&gt;"",'Debt Setup'!$H$12&lt;'Debt Setup'!$H$11),MAX(0,Q143+N144-O144),0)+IF(AND('Debt Setup'!$H$13&lt;&gt;"",'Debt Setup'!$H$13&lt;'Debt Setup'!$H$11),MAX(0,U143+R144-S144),0)+IF(AND('Debt Setup'!$H$14&lt;&gt;"",'Debt Setup'!$H$14&lt;'Debt Setup'!$H$11),MAX(0,Y143+V144-W144),0)+IF(AND('Debt Setup'!$H$15&lt;&gt;"",'Debt Setup'!$H$15&lt;'Debt Setup'!$H$11),MAX(0,AC143+Z144-AA144),0)+IF(AND('Debt Setup'!$H$16&lt;&gt;"",'Debt Setup'!$H$16&lt;'Debt Setup'!$H$11),MAX(0,AG143+AD144-AE144),0)+IF(AND('Debt Setup'!$H$17&lt;&gt;"",'Debt Setup'!$H$17&lt;'Debt Setup'!$H$11),MAX(0,AK143+AH144-AI144),0)+IF(AND('Debt Setup'!$H$18&lt;&gt;"",'Debt Setup'!$H$18&lt;'Debt Setup'!$H$11),MAX(0,AO143+AL144-AM144),0)+IF(AND('Debt Setup'!$H$19&lt;&gt;"",'Debt Setup'!$H$19&lt;'Debt Setup'!$H$11),MAX(0,AS143+AP144-AQ144),0)+IF(AND('Debt Setup'!$H$20&lt;&gt;"",'Debt Setup'!$H$20&lt;'Debt Setup'!$H$11),MAX(0,AW143+AT144-AU144),0)+IF(AND('Debt Setup'!$H$21&lt;&gt;"",'Debt Setup'!$H$21&lt;'Debt Setup'!$H$11),MAX(0,BA143+AX144-AY144),0))))))</x:f>
      </x:c>
      <x:c r="M144" s="54" t="str">
        <x:f>IF('Debt Setup'!$F$3=0,"",MAX(0,M143+J144-K144-L144))</x:f>
      </x:c>
      <x:c r="N144" s="54" t="str">
        <x:f>IF('Debt Setup'!$F$3=0,"",IF(Q143&lt;=0,0,Q143*'Debt Setup'!$D$12/100/12))</x:f>
      </x:c>
      <x:c r="O144" s="54" t="str">
        <x:f>IF('Debt Setup'!$F$3=0,"",IF('Debt Setup'!$H$12="",0,MIN('Debt Setup'!$E$12,MAX(0,Q143+N144))))</x:f>
      </x:c>
      <x:c r="P144" s="54" t="str">
        <x:f>IF('Debt Setup'!$F$3=0,"",IF('Debt Setup'!$H$12="",0,MIN(MAX(0,Q143+N144-O144),MAX(0,'Debt Setup'!$F$5-(G144+K144+O144+S144+W144+AA144+AE144+AI144+AM144+AQ144+AU144+AY144)-(IF(AND('Debt Setup'!$H$10&lt;&gt;"",'Debt Setup'!$H$10&lt;'Debt Setup'!$H$12),MAX(0,I143+F144-G144),0)+IF(AND('Debt Setup'!$H$11&lt;&gt;"",'Debt Setup'!$H$11&lt;'Debt Setup'!$H$12),MAX(0,M143+J144-K144),0)+IF(AND('Debt Setup'!$H$12&lt;&gt;"",'Debt Setup'!$H$12&lt;'Debt Setup'!$H$12),MAX(0,Q143+N144-O144),0)+IF(AND('Debt Setup'!$H$13&lt;&gt;"",'Debt Setup'!$H$13&lt;'Debt Setup'!$H$12),MAX(0,U143+R144-S144),0)+IF(AND('Debt Setup'!$H$14&lt;&gt;"",'Debt Setup'!$H$14&lt;'Debt Setup'!$H$12),MAX(0,Y143+V144-W144),0)+IF(AND('Debt Setup'!$H$15&lt;&gt;"",'Debt Setup'!$H$15&lt;'Debt Setup'!$H$12),MAX(0,AC143+Z144-AA144),0)+IF(AND('Debt Setup'!$H$16&lt;&gt;"",'Debt Setup'!$H$16&lt;'Debt Setup'!$H$12),MAX(0,AG143+AD144-AE144),0)+IF(AND('Debt Setup'!$H$17&lt;&gt;"",'Debt Setup'!$H$17&lt;'Debt Setup'!$H$12),MAX(0,AK143+AH144-AI144),0)+IF(AND('Debt Setup'!$H$18&lt;&gt;"",'Debt Setup'!$H$18&lt;'Debt Setup'!$H$12),MAX(0,AO143+AL144-AM144),0)+IF(AND('Debt Setup'!$H$19&lt;&gt;"",'Debt Setup'!$H$19&lt;'Debt Setup'!$H$12),MAX(0,AS143+AP144-AQ144),0)+IF(AND('Debt Setup'!$H$20&lt;&gt;"",'Debt Setup'!$H$20&lt;'Debt Setup'!$H$12),MAX(0,AW143+AT144-AU144),0)+IF(AND('Debt Setup'!$H$21&lt;&gt;"",'Debt Setup'!$H$21&lt;'Debt Setup'!$H$12),MAX(0,BA143+AX144-AY144),0))))))</x:f>
      </x:c>
      <x:c r="Q144" s="54" t="str">
        <x:f>IF('Debt Setup'!$F$3=0,"",MAX(0,Q143+N144-O144-P144))</x:f>
      </x:c>
      <x:c r="R144" s="54" t="str">
        <x:f>IF('Debt Setup'!$F$3=0,"",IF(U143&lt;=0,0,U143*'Debt Setup'!$D$13/100/12))</x:f>
      </x:c>
      <x:c r="S144" s="54" t="str">
        <x:f>IF('Debt Setup'!$F$3=0,"",IF('Debt Setup'!$H$13="",0,MIN('Debt Setup'!$E$13,MAX(0,U143+R144))))</x:f>
      </x:c>
      <x:c r="T144" s="54" t="str">
        <x:f>IF('Debt Setup'!$F$3=0,"",IF('Debt Setup'!$H$13="",0,MIN(MAX(0,U143+R144-S144),MAX(0,'Debt Setup'!$F$5-(G144+K144+O144+S144+W144+AA144+AE144+AI144+AM144+AQ144+AU144+AY144)-(IF(AND('Debt Setup'!$H$10&lt;&gt;"",'Debt Setup'!$H$10&lt;'Debt Setup'!$H$13),MAX(0,I143+F144-G144),0)+IF(AND('Debt Setup'!$H$11&lt;&gt;"",'Debt Setup'!$H$11&lt;'Debt Setup'!$H$13),MAX(0,M143+J144-K144),0)+IF(AND('Debt Setup'!$H$12&lt;&gt;"",'Debt Setup'!$H$12&lt;'Debt Setup'!$H$13),MAX(0,Q143+N144-O144),0)+IF(AND('Debt Setup'!$H$13&lt;&gt;"",'Debt Setup'!$H$13&lt;'Debt Setup'!$H$13),MAX(0,U143+R144-S144),0)+IF(AND('Debt Setup'!$H$14&lt;&gt;"",'Debt Setup'!$H$14&lt;'Debt Setup'!$H$13),MAX(0,Y143+V144-W144),0)+IF(AND('Debt Setup'!$H$15&lt;&gt;"",'Debt Setup'!$H$15&lt;'Debt Setup'!$H$13),MAX(0,AC143+Z144-AA144),0)+IF(AND('Debt Setup'!$H$16&lt;&gt;"",'Debt Setup'!$H$16&lt;'Debt Setup'!$H$13),MAX(0,AG143+AD144-AE144),0)+IF(AND('Debt Setup'!$H$17&lt;&gt;"",'Debt Setup'!$H$17&lt;'Debt Setup'!$H$13),MAX(0,AK143+AH144-AI144),0)+IF(AND('Debt Setup'!$H$18&lt;&gt;"",'Debt Setup'!$H$18&lt;'Debt Setup'!$H$13),MAX(0,AO143+AL144-AM144),0)+IF(AND('Debt Setup'!$H$19&lt;&gt;"",'Debt Setup'!$H$19&lt;'Debt Setup'!$H$13),MAX(0,AS143+AP144-AQ144),0)+IF(AND('Debt Setup'!$H$20&lt;&gt;"",'Debt Setup'!$H$20&lt;'Debt Setup'!$H$13),MAX(0,AW143+AT144-AU144),0)+IF(AND('Debt Setup'!$H$21&lt;&gt;"",'Debt Setup'!$H$21&lt;'Debt Setup'!$H$13),MAX(0,BA143+AX144-AY144),0))))))</x:f>
      </x:c>
      <x:c r="U144" s="54" t="str">
        <x:f>IF('Debt Setup'!$F$3=0,"",MAX(0,U143+R144-S144-T144))</x:f>
      </x:c>
      <x:c r="V144" s="54" t="str">
        <x:f>IF('Debt Setup'!$F$3=0,"",IF(Y143&lt;=0,0,Y143*'Debt Setup'!$D$14/100/12))</x:f>
      </x:c>
      <x:c r="W144" s="54" t="str">
        <x:f>IF('Debt Setup'!$F$3=0,"",IF('Debt Setup'!$H$14="",0,MIN('Debt Setup'!$E$14,MAX(0,Y143+V144))))</x:f>
      </x:c>
      <x:c r="X144" s="54" t="str">
        <x:f>IF('Debt Setup'!$F$3=0,"",IF('Debt Setup'!$H$14="",0,MIN(MAX(0,Y143+V144-W144),MAX(0,'Debt Setup'!$F$5-(G144+K144+O144+S144+W144+AA144+AE144+AI144+AM144+AQ144+AU144+AY144)-(IF(AND('Debt Setup'!$H$10&lt;&gt;"",'Debt Setup'!$H$10&lt;'Debt Setup'!$H$14),MAX(0,I143+F144-G144),0)+IF(AND('Debt Setup'!$H$11&lt;&gt;"",'Debt Setup'!$H$11&lt;'Debt Setup'!$H$14),MAX(0,M143+J144-K144),0)+IF(AND('Debt Setup'!$H$12&lt;&gt;"",'Debt Setup'!$H$12&lt;'Debt Setup'!$H$14),MAX(0,Q143+N144-O144),0)+IF(AND('Debt Setup'!$H$13&lt;&gt;"",'Debt Setup'!$H$13&lt;'Debt Setup'!$H$14),MAX(0,U143+R144-S144),0)+IF(AND('Debt Setup'!$H$14&lt;&gt;"",'Debt Setup'!$H$14&lt;'Debt Setup'!$H$14),MAX(0,Y143+V144-W144),0)+IF(AND('Debt Setup'!$H$15&lt;&gt;"",'Debt Setup'!$H$15&lt;'Debt Setup'!$H$14),MAX(0,AC143+Z144-AA144),0)+IF(AND('Debt Setup'!$H$16&lt;&gt;"",'Debt Setup'!$H$16&lt;'Debt Setup'!$H$14),MAX(0,AG143+AD144-AE144),0)+IF(AND('Debt Setup'!$H$17&lt;&gt;"",'Debt Setup'!$H$17&lt;'Debt Setup'!$H$14),MAX(0,AK143+AH144-AI144),0)+IF(AND('Debt Setup'!$H$18&lt;&gt;"",'Debt Setup'!$H$18&lt;'Debt Setup'!$H$14),MAX(0,AO143+AL144-AM144),0)+IF(AND('Debt Setup'!$H$19&lt;&gt;"",'Debt Setup'!$H$19&lt;'Debt Setup'!$H$14),MAX(0,AS143+AP144-AQ144),0)+IF(AND('Debt Setup'!$H$20&lt;&gt;"",'Debt Setup'!$H$20&lt;'Debt Setup'!$H$14),MAX(0,AW143+AT144-AU144),0)+IF(AND('Debt Setup'!$H$21&lt;&gt;"",'Debt Setup'!$H$21&lt;'Debt Setup'!$H$14),MAX(0,BA143+AX144-AY144),0))))))</x:f>
      </x:c>
      <x:c r="Y144" s="54" t="str">
        <x:f>IF('Debt Setup'!$F$3=0,"",MAX(0,Y143+V144-W144-X144))</x:f>
      </x:c>
      <x:c r="Z144" s="54" t="str">
        <x:f>IF('Debt Setup'!$F$3=0,"",IF(AC143&lt;=0,0,AC143*'Debt Setup'!$D$15/100/12))</x:f>
      </x:c>
      <x:c r="AA144" s="54" t="str">
        <x:f>IF('Debt Setup'!$F$3=0,"",IF('Debt Setup'!$H$15="",0,MIN('Debt Setup'!$E$15,MAX(0,AC143+Z144))))</x:f>
      </x:c>
      <x:c r="AB144" s="54" t="str">
        <x:f>IF('Debt Setup'!$F$3=0,"",IF('Debt Setup'!$H$15="",0,MIN(MAX(0,AC143+Z144-AA144),MAX(0,'Debt Setup'!$F$5-(G144+K144+O144+S144+W144+AA144+AE144+AI144+AM144+AQ144+AU144+AY144)-(IF(AND('Debt Setup'!$H$10&lt;&gt;"",'Debt Setup'!$H$10&lt;'Debt Setup'!$H$15),MAX(0,I143+F144-G144),0)+IF(AND('Debt Setup'!$H$11&lt;&gt;"",'Debt Setup'!$H$11&lt;'Debt Setup'!$H$15),MAX(0,M143+J144-K144),0)+IF(AND('Debt Setup'!$H$12&lt;&gt;"",'Debt Setup'!$H$12&lt;'Debt Setup'!$H$15),MAX(0,Q143+N144-O144),0)+IF(AND('Debt Setup'!$H$13&lt;&gt;"",'Debt Setup'!$H$13&lt;'Debt Setup'!$H$15),MAX(0,U143+R144-S144),0)+IF(AND('Debt Setup'!$H$14&lt;&gt;"",'Debt Setup'!$H$14&lt;'Debt Setup'!$H$15),MAX(0,Y143+V144-W144),0)+IF(AND('Debt Setup'!$H$15&lt;&gt;"",'Debt Setup'!$H$15&lt;'Debt Setup'!$H$15),MAX(0,AC143+Z144-AA144),0)+IF(AND('Debt Setup'!$H$16&lt;&gt;"",'Debt Setup'!$H$16&lt;'Debt Setup'!$H$15),MAX(0,AG143+AD144-AE144),0)+IF(AND('Debt Setup'!$H$17&lt;&gt;"",'Debt Setup'!$H$17&lt;'Debt Setup'!$H$15),MAX(0,AK143+AH144-AI144),0)+IF(AND('Debt Setup'!$H$18&lt;&gt;"",'Debt Setup'!$H$18&lt;'Debt Setup'!$H$15),MAX(0,AO143+AL144-AM144),0)+IF(AND('Debt Setup'!$H$19&lt;&gt;"",'Debt Setup'!$H$19&lt;'Debt Setup'!$H$15),MAX(0,AS143+AP144-AQ144),0)+IF(AND('Debt Setup'!$H$20&lt;&gt;"",'Debt Setup'!$H$20&lt;'Debt Setup'!$H$15),MAX(0,AW143+AT144-AU144),0)+IF(AND('Debt Setup'!$H$21&lt;&gt;"",'Debt Setup'!$H$21&lt;'Debt Setup'!$H$15),MAX(0,BA143+AX144-AY144),0))))))</x:f>
      </x:c>
      <x:c r="AC144" s="54" t="str">
        <x:f>IF('Debt Setup'!$F$3=0,"",MAX(0,AC143+Z144-AA144-AB144))</x:f>
      </x:c>
      <x:c r="AD144" s="54" t="str">
        <x:f>IF('Debt Setup'!$F$3=0,"",IF(AG143&lt;=0,0,AG143*'Debt Setup'!$D$16/100/12))</x:f>
      </x:c>
      <x:c r="AE144" s="54" t="str">
        <x:f>IF('Debt Setup'!$F$3=0,"",IF('Debt Setup'!$H$16="",0,MIN('Debt Setup'!$E$16,MAX(0,AG143+AD144))))</x:f>
      </x:c>
      <x:c r="AF144" s="54" t="str">
        <x:f>IF('Debt Setup'!$F$3=0,"",IF('Debt Setup'!$H$16="",0,MIN(MAX(0,AG143+AD144-AE144),MAX(0,'Debt Setup'!$F$5-(G144+K144+O144+S144+W144+AA144+AE144+AI144+AM144+AQ144+AU144+AY144)-(IF(AND('Debt Setup'!$H$10&lt;&gt;"",'Debt Setup'!$H$10&lt;'Debt Setup'!$H$16),MAX(0,I143+F144-G144),0)+IF(AND('Debt Setup'!$H$11&lt;&gt;"",'Debt Setup'!$H$11&lt;'Debt Setup'!$H$16),MAX(0,M143+J144-K144),0)+IF(AND('Debt Setup'!$H$12&lt;&gt;"",'Debt Setup'!$H$12&lt;'Debt Setup'!$H$16),MAX(0,Q143+N144-O144),0)+IF(AND('Debt Setup'!$H$13&lt;&gt;"",'Debt Setup'!$H$13&lt;'Debt Setup'!$H$16),MAX(0,U143+R144-S144),0)+IF(AND('Debt Setup'!$H$14&lt;&gt;"",'Debt Setup'!$H$14&lt;'Debt Setup'!$H$16),MAX(0,Y143+V144-W144),0)+IF(AND('Debt Setup'!$H$15&lt;&gt;"",'Debt Setup'!$H$15&lt;'Debt Setup'!$H$16),MAX(0,AC143+Z144-AA144),0)+IF(AND('Debt Setup'!$H$16&lt;&gt;"",'Debt Setup'!$H$16&lt;'Debt Setup'!$H$16),MAX(0,AG143+AD144-AE144),0)+IF(AND('Debt Setup'!$H$17&lt;&gt;"",'Debt Setup'!$H$17&lt;'Debt Setup'!$H$16),MAX(0,AK143+AH144-AI144),0)+IF(AND('Debt Setup'!$H$18&lt;&gt;"",'Debt Setup'!$H$18&lt;'Debt Setup'!$H$16),MAX(0,AO143+AL144-AM144),0)+IF(AND('Debt Setup'!$H$19&lt;&gt;"",'Debt Setup'!$H$19&lt;'Debt Setup'!$H$16),MAX(0,AS143+AP144-AQ144),0)+IF(AND('Debt Setup'!$H$20&lt;&gt;"",'Debt Setup'!$H$20&lt;'Debt Setup'!$H$16),MAX(0,AW143+AT144-AU144),0)+IF(AND('Debt Setup'!$H$21&lt;&gt;"",'Debt Setup'!$H$21&lt;'Debt Setup'!$H$16),MAX(0,BA143+AX144-AY144),0))))))</x:f>
      </x:c>
      <x:c r="AG144" s="54" t="str">
        <x:f>IF('Debt Setup'!$F$3=0,"",MAX(0,AG143+AD144-AE144-AF144))</x:f>
      </x:c>
      <x:c r="AH144" s="54" t="str">
        <x:f>IF('Debt Setup'!$F$3=0,"",IF(AK143&lt;=0,0,AK143*'Debt Setup'!$D$17/100/12))</x:f>
      </x:c>
      <x:c r="AI144" s="54" t="str">
        <x:f>IF('Debt Setup'!$F$3=0,"",IF('Debt Setup'!$H$17="",0,MIN('Debt Setup'!$E$17,MAX(0,AK143+AH144))))</x:f>
      </x:c>
      <x:c r="AJ144" s="54" t="str">
        <x:f>IF('Debt Setup'!$F$3=0,"",IF('Debt Setup'!$H$17="",0,MIN(MAX(0,AK143+AH144-AI144),MAX(0,'Debt Setup'!$F$5-(G144+K144+O144+S144+W144+AA144+AE144+AI144+AM144+AQ144+AU144+AY144)-(IF(AND('Debt Setup'!$H$10&lt;&gt;"",'Debt Setup'!$H$10&lt;'Debt Setup'!$H$17),MAX(0,I143+F144-G144),0)+IF(AND('Debt Setup'!$H$11&lt;&gt;"",'Debt Setup'!$H$11&lt;'Debt Setup'!$H$17),MAX(0,M143+J144-K144),0)+IF(AND('Debt Setup'!$H$12&lt;&gt;"",'Debt Setup'!$H$12&lt;'Debt Setup'!$H$17),MAX(0,Q143+N144-O144),0)+IF(AND('Debt Setup'!$H$13&lt;&gt;"",'Debt Setup'!$H$13&lt;'Debt Setup'!$H$17),MAX(0,U143+R144-S144),0)+IF(AND('Debt Setup'!$H$14&lt;&gt;"",'Debt Setup'!$H$14&lt;'Debt Setup'!$H$17),MAX(0,Y143+V144-W144),0)+IF(AND('Debt Setup'!$H$15&lt;&gt;"",'Debt Setup'!$H$15&lt;'Debt Setup'!$H$17),MAX(0,AC143+Z144-AA144),0)+IF(AND('Debt Setup'!$H$16&lt;&gt;"",'Debt Setup'!$H$16&lt;'Debt Setup'!$H$17),MAX(0,AG143+AD144-AE144),0)+IF(AND('Debt Setup'!$H$17&lt;&gt;"",'Debt Setup'!$H$17&lt;'Debt Setup'!$H$17),MAX(0,AK143+AH144-AI144),0)+IF(AND('Debt Setup'!$H$18&lt;&gt;"",'Debt Setup'!$H$18&lt;'Debt Setup'!$H$17),MAX(0,AO143+AL144-AM144),0)+IF(AND('Debt Setup'!$H$19&lt;&gt;"",'Debt Setup'!$H$19&lt;'Debt Setup'!$H$17),MAX(0,AS143+AP144-AQ144),0)+IF(AND('Debt Setup'!$H$20&lt;&gt;"",'Debt Setup'!$H$20&lt;'Debt Setup'!$H$17),MAX(0,AW143+AT144-AU144),0)+IF(AND('Debt Setup'!$H$21&lt;&gt;"",'Debt Setup'!$H$21&lt;'Debt Setup'!$H$17),MAX(0,BA143+AX144-AY144),0))))))</x:f>
      </x:c>
      <x:c r="AK144" s="54" t="str">
        <x:f>IF('Debt Setup'!$F$3=0,"",MAX(0,AK143+AH144-AI144-AJ144))</x:f>
      </x:c>
      <x:c r="AL144" s="54" t="str">
        <x:f>IF('Debt Setup'!$F$3=0,"",IF(AO143&lt;=0,0,AO143*'Debt Setup'!$D$18/100/12))</x:f>
      </x:c>
      <x:c r="AM144" s="54" t="str">
        <x:f>IF('Debt Setup'!$F$3=0,"",IF('Debt Setup'!$H$18="",0,MIN('Debt Setup'!$E$18,MAX(0,AO143+AL144))))</x:f>
      </x:c>
      <x:c r="AN144" s="54" t="str">
        <x:f>IF('Debt Setup'!$F$3=0,"",IF('Debt Setup'!$H$18="",0,MIN(MAX(0,AO143+AL144-AM144),MAX(0,'Debt Setup'!$F$5-(G144+K144+O144+S144+W144+AA144+AE144+AI144+AM144+AQ144+AU144+AY144)-(IF(AND('Debt Setup'!$H$10&lt;&gt;"",'Debt Setup'!$H$10&lt;'Debt Setup'!$H$18),MAX(0,I143+F144-G144),0)+IF(AND('Debt Setup'!$H$11&lt;&gt;"",'Debt Setup'!$H$11&lt;'Debt Setup'!$H$18),MAX(0,M143+J144-K144),0)+IF(AND('Debt Setup'!$H$12&lt;&gt;"",'Debt Setup'!$H$12&lt;'Debt Setup'!$H$18),MAX(0,Q143+N144-O144),0)+IF(AND('Debt Setup'!$H$13&lt;&gt;"",'Debt Setup'!$H$13&lt;'Debt Setup'!$H$18),MAX(0,U143+R144-S144),0)+IF(AND('Debt Setup'!$H$14&lt;&gt;"",'Debt Setup'!$H$14&lt;'Debt Setup'!$H$18),MAX(0,Y143+V144-W144),0)+IF(AND('Debt Setup'!$H$15&lt;&gt;"",'Debt Setup'!$H$15&lt;'Debt Setup'!$H$18),MAX(0,AC143+Z144-AA144),0)+IF(AND('Debt Setup'!$H$16&lt;&gt;"",'Debt Setup'!$H$16&lt;'Debt Setup'!$H$18),MAX(0,AG143+AD144-AE144),0)+IF(AND('Debt Setup'!$H$17&lt;&gt;"",'Debt Setup'!$H$17&lt;'Debt Setup'!$H$18),MAX(0,AK143+AH144-AI144),0)+IF(AND('Debt Setup'!$H$18&lt;&gt;"",'Debt Setup'!$H$18&lt;'Debt Setup'!$H$18),MAX(0,AO143+AL144-AM144),0)+IF(AND('Debt Setup'!$H$19&lt;&gt;"",'Debt Setup'!$H$19&lt;'Debt Setup'!$H$18),MAX(0,AS143+AP144-AQ144),0)+IF(AND('Debt Setup'!$H$20&lt;&gt;"",'Debt Setup'!$H$20&lt;'Debt Setup'!$H$18),MAX(0,AW143+AT144-AU144),0)+IF(AND('Debt Setup'!$H$21&lt;&gt;"",'Debt Setup'!$H$21&lt;'Debt Setup'!$H$18),MAX(0,BA143+AX144-AY144),0))))))</x:f>
      </x:c>
      <x:c r="AO144" s="54" t="str">
        <x:f>IF('Debt Setup'!$F$3=0,"",MAX(0,AO143+AL144-AM144-AN144))</x:f>
      </x:c>
      <x:c r="AP144" s="54" t="str">
        <x:f>IF('Debt Setup'!$F$3=0,"",IF(AS143&lt;=0,0,AS143*'Debt Setup'!$D$19/100/12))</x:f>
      </x:c>
      <x:c r="AQ144" s="54" t="str">
        <x:f>IF('Debt Setup'!$F$3=0,"",IF('Debt Setup'!$H$19="",0,MIN('Debt Setup'!$E$19,MAX(0,AS143+AP144))))</x:f>
      </x:c>
      <x:c r="AR144" s="54" t="str">
        <x:f>IF('Debt Setup'!$F$3=0,"",IF('Debt Setup'!$H$19="",0,MIN(MAX(0,AS143+AP144-AQ144),MAX(0,'Debt Setup'!$F$5-(G144+K144+O144+S144+W144+AA144+AE144+AI144+AM144+AQ144+AU144+AY144)-(IF(AND('Debt Setup'!$H$10&lt;&gt;"",'Debt Setup'!$H$10&lt;'Debt Setup'!$H$19),MAX(0,I143+F144-G144),0)+IF(AND('Debt Setup'!$H$11&lt;&gt;"",'Debt Setup'!$H$11&lt;'Debt Setup'!$H$19),MAX(0,M143+J144-K144),0)+IF(AND('Debt Setup'!$H$12&lt;&gt;"",'Debt Setup'!$H$12&lt;'Debt Setup'!$H$19),MAX(0,Q143+N144-O144),0)+IF(AND('Debt Setup'!$H$13&lt;&gt;"",'Debt Setup'!$H$13&lt;'Debt Setup'!$H$19),MAX(0,U143+R144-S144),0)+IF(AND('Debt Setup'!$H$14&lt;&gt;"",'Debt Setup'!$H$14&lt;'Debt Setup'!$H$19),MAX(0,Y143+V144-W144),0)+IF(AND('Debt Setup'!$H$15&lt;&gt;"",'Debt Setup'!$H$15&lt;'Debt Setup'!$H$19),MAX(0,AC143+Z144-AA144),0)+IF(AND('Debt Setup'!$H$16&lt;&gt;"",'Debt Setup'!$H$16&lt;'Debt Setup'!$H$19),MAX(0,AG143+AD144-AE144),0)+IF(AND('Debt Setup'!$H$17&lt;&gt;"",'Debt Setup'!$H$17&lt;'Debt Setup'!$H$19),MAX(0,AK143+AH144-AI144),0)+IF(AND('Debt Setup'!$H$18&lt;&gt;"",'Debt Setup'!$H$18&lt;'Debt Setup'!$H$19),MAX(0,AO143+AL144-AM144),0)+IF(AND('Debt Setup'!$H$19&lt;&gt;"",'Debt Setup'!$H$19&lt;'Debt Setup'!$H$19),MAX(0,AS143+AP144-AQ144),0)+IF(AND('Debt Setup'!$H$20&lt;&gt;"",'Debt Setup'!$H$20&lt;'Debt Setup'!$H$19),MAX(0,AW143+AT144-AU144),0)+IF(AND('Debt Setup'!$H$21&lt;&gt;"",'Debt Setup'!$H$21&lt;'Debt Setup'!$H$19),MAX(0,BA143+AX144-AY144),0))))))</x:f>
      </x:c>
      <x:c r="AS144" s="54" t="str">
        <x:f>IF('Debt Setup'!$F$3=0,"",MAX(0,AS143+AP144-AQ144-AR144))</x:f>
      </x:c>
      <x:c r="AT144" s="54" t="str">
        <x:f>IF('Debt Setup'!$F$3=0,"",IF(AW143&lt;=0,0,AW143*'Debt Setup'!$D$20/100/12))</x:f>
      </x:c>
      <x:c r="AU144" s="54" t="str">
        <x:f>IF('Debt Setup'!$F$3=0,"",IF('Debt Setup'!$H$20="",0,MIN('Debt Setup'!$E$20,MAX(0,AW143+AT144))))</x:f>
      </x:c>
      <x:c r="AV144" s="54" t="str">
        <x:f>IF('Debt Setup'!$F$3=0,"",IF('Debt Setup'!$H$20="",0,MIN(MAX(0,AW143+AT144-AU144),MAX(0,'Debt Setup'!$F$5-(G144+K144+O144+S144+W144+AA144+AE144+AI144+AM144+AQ144+AU144+AY144)-(IF(AND('Debt Setup'!$H$10&lt;&gt;"",'Debt Setup'!$H$10&lt;'Debt Setup'!$H$20),MAX(0,I143+F144-G144),0)+IF(AND('Debt Setup'!$H$11&lt;&gt;"",'Debt Setup'!$H$11&lt;'Debt Setup'!$H$20),MAX(0,M143+J144-K144),0)+IF(AND('Debt Setup'!$H$12&lt;&gt;"",'Debt Setup'!$H$12&lt;'Debt Setup'!$H$20),MAX(0,Q143+N144-O144),0)+IF(AND('Debt Setup'!$H$13&lt;&gt;"",'Debt Setup'!$H$13&lt;'Debt Setup'!$H$20),MAX(0,U143+R144-S144),0)+IF(AND('Debt Setup'!$H$14&lt;&gt;"",'Debt Setup'!$H$14&lt;'Debt Setup'!$H$20),MAX(0,Y143+V144-W144),0)+IF(AND('Debt Setup'!$H$15&lt;&gt;"",'Debt Setup'!$H$15&lt;'Debt Setup'!$H$20),MAX(0,AC143+Z144-AA144),0)+IF(AND('Debt Setup'!$H$16&lt;&gt;"",'Debt Setup'!$H$16&lt;'Debt Setup'!$H$20),MAX(0,AG143+AD144-AE144),0)+IF(AND('Debt Setup'!$H$17&lt;&gt;"",'Debt Setup'!$H$17&lt;'Debt Setup'!$H$20),MAX(0,AK143+AH144-AI144),0)+IF(AND('Debt Setup'!$H$18&lt;&gt;"",'Debt Setup'!$H$18&lt;'Debt Setup'!$H$20),MAX(0,AO143+AL144-AM144),0)+IF(AND('Debt Setup'!$H$19&lt;&gt;"",'Debt Setup'!$H$19&lt;'Debt Setup'!$H$20),MAX(0,AS143+AP144-AQ144),0)+IF(AND('Debt Setup'!$H$20&lt;&gt;"",'Debt Setup'!$H$20&lt;'Debt Setup'!$H$20),MAX(0,AW143+AT144-AU144),0)+IF(AND('Debt Setup'!$H$21&lt;&gt;"",'Debt Setup'!$H$21&lt;'Debt Setup'!$H$20),MAX(0,BA143+AX144-AY144),0))))))</x:f>
      </x:c>
      <x:c r="AW144" s="54" t="str">
        <x:f>IF('Debt Setup'!$F$3=0,"",MAX(0,AW143+AT144-AU144-AV144))</x:f>
      </x:c>
      <x:c r="AX144" s="54" t="str">
        <x:f>IF('Debt Setup'!$F$3=0,"",IF(BA143&lt;=0,0,BA143*'Debt Setup'!$D$21/100/12))</x:f>
      </x:c>
      <x:c r="AY144" s="54" t="str">
        <x:f>IF('Debt Setup'!$F$3=0,"",IF('Debt Setup'!$H$21="",0,MIN('Debt Setup'!$E$21,MAX(0,BA143+AX144))))</x:f>
      </x:c>
      <x:c r="AZ144" s="54" t="str">
        <x:f>IF('Debt Setup'!$F$3=0,"",IF('Debt Setup'!$H$21="",0,MIN(MAX(0,BA143+AX144-AY144),MAX(0,'Debt Setup'!$F$5-(G144+K144+O144+S144+W144+AA144+AE144+AI144+AM144+AQ144+AU144+AY144)-(IF(AND('Debt Setup'!$H$10&lt;&gt;"",'Debt Setup'!$H$10&lt;'Debt Setup'!$H$21),MAX(0,I143+F144-G144),0)+IF(AND('Debt Setup'!$H$11&lt;&gt;"",'Debt Setup'!$H$11&lt;'Debt Setup'!$H$21),MAX(0,M143+J144-K144),0)+IF(AND('Debt Setup'!$H$12&lt;&gt;"",'Debt Setup'!$H$12&lt;'Debt Setup'!$H$21),MAX(0,Q143+N144-O144),0)+IF(AND('Debt Setup'!$H$13&lt;&gt;"",'Debt Setup'!$H$13&lt;'Debt Setup'!$H$21),MAX(0,U143+R144-S144),0)+IF(AND('Debt Setup'!$H$14&lt;&gt;"",'Debt Setup'!$H$14&lt;'Debt Setup'!$H$21),MAX(0,Y143+V144-W144),0)+IF(AND('Debt Setup'!$H$15&lt;&gt;"",'Debt Setup'!$H$15&lt;'Debt Setup'!$H$21),MAX(0,AC143+Z144-AA144),0)+IF(AND('Debt Setup'!$H$16&lt;&gt;"",'Debt Setup'!$H$16&lt;'Debt Setup'!$H$21),MAX(0,AG143+AD144-AE144),0)+IF(AND('Debt Setup'!$H$17&lt;&gt;"",'Debt Setup'!$H$17&lt;'Debt Setup'!$H$21),MAX(0,AK143+AH144-AI144),0)+IF(AND('Debt Setup'!$H$18&lt;&gt;"",'Debt Setup'!$H$18&lt;'Debt Setup'!$H$21),MAX(0,AO143+AL144-AM144),0)+IF(AND('Debt Setup'!$H$19&lt;&gt;"",'Debt Setup'!$H$19&lt;'Debt Setup'!$H$21),MAX(0,AS143+AP144-AQ144),0)+IF(AND('Debt Setup'!$H$20&lt;&gt;"",'Debt Setup'!$H$20&lt;'Debt Setup'!$H$21),MAX(0,AW143+AT144-AU144),0)+IF(AND('Debt Setup'!$H$21&lt;&gt;"",'Debt Setup'!$H$21&lt;'Debt Setup'!$H$21),MAX(0,BA143+AX144-AY144),0))))))</x:f>
      </x:c>
      <x:c r="BA144" s="54" t="str">
        <x:f>IF('Debt Setup'!$F$3=0,"",MAX(0,BA143+AX144-AY144-AZ144))</x:f>
      </x:c>
    </x:row>
    <x:row r="145">
      <x:c r="A145" t="n">
        <x:v>140</x:v>
      </x:c>
      <x:c r="B145" s="86" t="str">
        <x:f>IF('Debt Setup'!$F$3=0,"",DATE(YEAR('Debt Setup'!$B$6),MONTH('Debt Setup'!$B$6)+A145-1,1))</x:f>
      </x:c>
      <x:c r="C145" s="54" t="str">
        <x:f>IF('Debt Setup'!$F$3=0,"",I145+M145+Q145+U145+Y145+AC145+AG145+AK145+AO145+AS145+AW145+BA145)</x:f>
      </x:c>
      <x:c r="D145" s="54" t="str">
        <x:f>IF('Debt Setup'!$F$3=0,"",G145+H145+K145+L145+O145+P145+S145+T145+W145+X145+AA145+AB145+AE145+AF145+AI145+AJ145+AM145+AN145+AQ145+AR145+AU145+AV145+AY145+AZ145)</x:f>
      </x:c>
      <x:c r="E145" s="54" t="str">
        <x:f>IF('Debt Setup'!$F$3=0,"",F145+J145+N145+R145+V145+Z145+AD145+AH145+AL145+AP145+AT145+AX145)</x:f>
      </x:c>
      <x:c r="F145" s="54" t="str">
        <x:f>IF('Debt Setup'!$F$3=0,"",IF(I144&lt;=0,0,I144*'Debt Setup'!$D$10/100/12))</x:f>
      </x:c>
      <x:c r="G145" s="54" t="str">
        <x:f>IF('Debt Setup'!$F$3=0,"",IF('Debt Setup'!$H$10="",0,MIN('Debt Setup'!$E$10,MAX(0,I144+F145))))</x:f>
      </x:c>
      <x:c r="H145" s="54" t="str">
        <x:f>IF('Debt Setup'!$F$3=0,"",IF('Debt Setup'!$H$10="",0,MIN(MAX(0,I144+F145-G145),MAX(0,'Debt Setup'!$F$5-(G145+K145+O145+S145+W145+AA145+AE145+AI145+AM145+AQ145+AU145+AY145)-(IF(AND('Debt Setup'!$H$10&lt;&gt;"",'Debt Setup'!$H$10&lt;'Debt Setup'!$H$10),MAX(0,I144+F145-G145),0)+IF(AND('Debt Setup'!$H$11&lt;&gt;"",'Debt Setup'!$H$11&lt;'Debt Setup'!$H$10),MAX(0,M144+J145-K145),0)+IF(AND('Debt Setup'!$H$12&lt;&gt;"",'Debt Setup'!$H$12&lt;'Debt Setup'!$H$10),MAX(0,Q144+N145-O145),0)+IF(AND('Debt Setup'!$H$13&lt;&gt;"",'Debt Setup'!$H$13&lt;'Debt Setup'!$H$10),MAX(0,U144+R145-S145),0)+IF(AND('Debt Setup'!$H$14&lt;&gt;"",'Debt Setup'!$H$14&lt;'Debt Setup'!$H$10),MAX(0,Y144+V145-W145),0)+IF(AND('Debt Setup'!$H$15&lt;&gt;"",'Debt Setup'!$H$15&lt;'Debt Setup'!$H$10),MAX(0,AC144+Z145-AA145),0)+IF(AND('Debt Setup'!$H$16&lt;&gt;"",'Debt Setup'!$H$16&lt;'Debt Setup'!$H$10),MAX(0,AG144+AD145-AE145),0)+IF(AND('Debt Setup'!$H$17&lt;&gt;"",'Debt Setup'!$H$17&lt;'Debt Setup'!$H$10),MAX(0,AK144+AH145-AI145),0)+IF(AND('Debt Setup'!$H$18&lt;&gt;"",'Debt Setup'!$H$18&lt;'Debt Setup'!$H$10),MAX(0,AO144+AL145-AM145),0)+IF(AND('Debt Setup'!$H$19&lt;&gt;"",'Debt Setup'!$H$19&lt;'Debt Setup'!$H$10),MAX(0,AS144+AP145-AQ145),0)+IF(AND('Debt Setup'!$H$20&lt;&gt;"",'Debt Setup'!$H$20&lt;'Debt Setup'!$H$10),MAX(0,AW144+AT145-AU145),0)+IF(AND('Debt Setup'!$H$21&lt;&gt;"",'Debt Setup'!$H$21&lt;'Debt Setup'!$H$10),MAX(0,BA144+AX145-AY145),0))))))</x:f>
      </x:c>
      <x:c r="I145" s="54" t="str">
        <x:f>IF('Debt Setup'!$F$3=0,"",MAX(0,I144+F145-G145-H145))</x:f>
      </x:c>
      <x:c r="J145" s="54" t="str">
        <x:f>IF('Debt Setup'!$F$3=0,"",IF(M144&lt;=0,0,M144*'Debt Setup'!$D$11/100/12))</x:f>
      </x:c>
      <x:c r="K145" s="54" t="str">
        <x:f>IF('Debt Setup'!$F$3=0,"",IF('Debt Setup'!$H$11="",0,MIN('Debt Setup'!$E$11,MAX(0,M144+J145))))</x:f>
      </x:c>
      <x:c r="L145" s="54" t="str">
        <x:f>IF('Debt Setup'!$F$3=0,"",IF('Debt Setup'!$H$11="",0,MIN(MAX(0,M144+J145-K145),MAX(0,'Debt Setup'!$F$5-(G145+K145+O145+S145+W145+AA145+AE145+AI145+AM145+AQ145+AU145+AY145)-(IF(AND('Debt Setup'!$H$10&lt;&gt;"",'Debt Setup'!$H$10&lt;'Debt Setup'!$H$11),MAX(0,I144+F145-G145),0)+IF(AND('Debt Setup'!$H$11&lt;&gt;"",'Debt Setup'!$H$11&lt;'Debt Setup'!$H$11),MAX(0,M144+J145-K145),0)+IF(AND('Debt Setup'!$H$12&lt;&gt;"",'Debt Setup'!$H$12&lt;'Debt Setup'!$H$11),MAX(0,Q144+N145-O145),0)+IF(AND('Debt Setup'!$H$13&lt;&gt;"",'Debt Setup'!$H$13&lt;'Debt Setup'!$H$11),MAX(0,U144+R145-S145),0)+IF(AND('Debt Setup'!$H$14&lt;&gt;"",'Debt Setup'!$H$14&lt;'Debt Setup'!$H$11),MAX(0,Y144+V145-W145),0)+IF(AND('Debt Setup'!$H$15&lt;&gt;"",'Debt Setup'!$H$15&lt;'Debt Setup'!$H$11),MAX(0,AC144+Z145-AA145),0)+IF(AND('Debt Setup'!$H$16&lt;&gt;"",'Debt Setup'!$H$16&lt;'Debt Setup'!$H$11),MAX(0,AG144+AD145-AE145),0)+IF(AND('Debt Setup'!$H$17&lt;&gt;"",'Debt Setup'!$H$17&lt;'Debt Setup'!$H$11),MAX(0,AK144+AH145-AI145),0)+IF(AND('Debt Setup'!$H$18&lt;&gt;"",'Debt Setup'!$H$18&lt;'Debt Setup'!$H$11),MAX(0,AO144+AL145-AM145),0)+IF(AND('Debt Setup'!$H$19&lt;&gt;"",'Debt Setup'!$H$19&lt;'Debt Setup'!$H$11),MAX(0,AS144+AP145-AQ145),0)+IF(AND('Debt Setup'!$H$20&lt;&gt;"",'Debt Setup'!$H$20&lt;'Debt Setup'!$H$11),MAX(0,AW144+AT145-AU145),0)+IF(AND('Debt Setup'!$H$21&lt;&gt;"",'Debt Setup'!$H$21&lt;'Debt Setup'!$H$11),MAX(0,BA144+AX145-AY145),0))))))</x:f>
      </x:c>
      <x:c r="M145" s="54" t="str">
        <x:f>IF('Debt Setup'!$F$3=0,"",MAX(0,M144+J145-K145-L145))</x:f>
      </x:c>
      <x:c r="N145" s="54" t="str">
        <x:f>IF('Debt Setup'!$F$3=0,"",IF(Q144&lt;=0,0,Q144*'Debt Setup'!$D$12/100/12))</x:f>
      </x:c>
      <x:c r="O145" s="54" t="str">
        <x:f>IF('Debt Setup'!$F$3=0,"",IF('Debt Setup'!$H$12="",0,MIN('Debt Setup'!$E$12,MAX(0,Q144+N145))))</x:f>
      </x:c>
      <x:c r="P145" s="54" t="str">
        <x:f>IF('Debt Setup'!$F$3=0,"",IF('Debt Setup'!$H$12="",0,MIN(MAX(0,Q144+N145-O145),MAX(0,'Debt Setup'!$F$5-(G145+K145+O145+S145+W145+AA145+AE145+AI145+AM145+AQ145+AU145+AY145)-(IF(AND('Debt Setup'!$H$10&lt;&gt;"",'Debt Setup'!$H$10&lt;'Debt Setup'!$H$12),MAX(0,I144+F145-G145),0)+IF(AND('Debt Setup'!$H$11&lt;&gt;"",'Debt Setup'!$H$11&lt;'Debt Setup'!$H$12),MAX(0,M144+J145-K145),0)+IF(AND('Debt Setup'!$H$12&lt;&gt;"",'Debt Setup'!$H$12&lt;'Debt Setup'!$H$12),MAX(0,Q144+N145-O145),0)+IF(AND('Debt Setup'!$H$13&lt;&gt;"",'Debt Setup'!$H$13&lt;'Debt Setup'!$H$12),MAX(0,U144+R145-S145),0)+IF(AND('Debt Setup'!$H$14&lt;&gt;"",'Debt Setup'!$H$14&lt;'Debt Setup'!$H$12),MAX(0,Y144+V145-W145),0)+IF(AND('Debt Setup'!$H$15&lt;&gt;"",'Debt Setup'!$H$15&lt;'Debt Setup'!$H$12),MAX(0,AC144+Z145-AA145),0)+IF(AND('Debt Setup'!$H$16&lt;&gt;"",'Debt Setup'!$H$16&lt;'Debt Setup'!$H$12),MAX(0,AG144+AD145-AE145),0)+IF(AND('Debt Setup'!$H$17&lt;&gt;"",'Debt Setup'!$H$17&lt;'Debt Setup'!$H$12),MAX(0,AK144+AH145-AI145),0)+IF(AND('Debt Setup'!$H$18&lt;&gt;"",'Debt Setup'!$H$18&lt;'Debt Setup'!$H$12),MAX(0,AO144+AL145-AM145),0)+IF(AND('Debt Setup'!$H$19&lt;&gt;"",'Debt Setup'!$H$19&lt;'Debt Setup'!$H$12),MAX(0,AS144+AP145-AQ145),0)+IF(AND('Debt Setup'!$H$20&lt;&gt;"",'Debt Setup'!$H$20&lt;'Debt Setup'!$H$12),MAX(0,AW144+AT145-AU145),0)+IF(AND('Debt Setup'!$H$21&lt;&gt;"",'Debt Setup'!$H$21&lt;'Debt Setup'!$H$12),MAX(0,BA144+AX145-AY145),0))))))</x:f>
      </x:c>
      <x:c r="Q145" s="54" t="str">
        <x:f>IF('Debt Setup'!$F$3=0,"",MAX(0,Q144+N145-O145-P145))</x:f>
      </x:c>
      <x:c r="R145" s="54" t="str">
        <x:f>IF('Debt Setup'!$F$3=0,"",IF(U144&lt;=0,0,U144*'Debt Setup'!$D$13/100/12))</x:f>
      </x:c>
      <x:c r="S145" s="54" t="str">
        <x:f>IF('Debt Setup'!$F$3=0,"",IF('Debt Setup'!$H$13="",0,MIN('Debt Setup'!$E$13,MAX(0,U144+R145))))</x:f>
      </x:c>
      <x:c r="T145" s="54" t="str">
        <x:f>IF('Debt Setup'!$F$3=0,"",IF('Debt Setup'!$H$13="",0,MIN(MAX(0,U144+R145-S145),MAX(0,'Debt Setup'!$F$5-(G145+K145+O145+S145+W145+AA145+AE145+AI145+AM145+AQ145+AU145+AY145)-(IF(AND('Debt Setup'!$H$10&lt;&gt;"",'Debt Setup'!$H$10&lt;'Debt Setup'!$H$13),MAX(0,I144+F145-G145),0)+IF(AND('Debt Setup'!$H$11&lt;&gt;"",'Debt Setup'!$H$11&lt;'Debt Setup'!$H$13),MAX(0,M144+J145-K145),0)+IF(AND('Debt Setup'!$H$12&lt;&gt;"",'Debt Setup'!$H$12&lt;'Debt Setup'!$H$13),MAX(0,Q144+N145-O145),0)+IF(AND('Debt Setup'!$H$13&lt;&gt;"",'Debt Setup'!$H$13&lt;'Debt Setup'!$H$13),MAX(0,U144+R145-S145),0)+IF(AND('Debt Setup'!$H$14&lt;&gt;"",'Debt Setup'!$H$14&lt;'Debt Setup'!$H$13),MAX(0,Y144+V145-W145),0)+IF(AND('Debt Setup'!$H$15&lt;&gt;"",'Debt Setup'!$H$15&lt;'Debt Setup'!$H$13),MAX(0,AC144+Z145-AA145),0)+IF(AND('Debt Setup'!$H$16&lt;&gt;"",'Debt Setup'!$H$16&lt;'Debt Setup'!$H$13),MAX(0,AG144+AD145-AE145),0)+IF(AND('Debt Setup'!$H$17&lt;&gt;"",'Debt Setup'!$H$17&lt;'Debt Setup'!$H$13),MAX(0,AK144+AH145-AI145),0)+IF(AND('Debt Setup'!$H$18&lt;&gt;"",'Debt Setup'!$H$18&lt;'Debt Setup'!$H$13),MAX(0,AO144+AL145-AM145),0)+IF(AND('Debt Setup'!$H$19&lt;&gt;"",'Debt Setup'!$H$19&lt;'Debt Setup'!$H$13),MAX(0,AS144+AP145-AQ145),0)+IF(AND('Debt Setup'!$H$20&lt;&gt;"",'Debt Setup'!$H$20&lt;'Debt Setup'!$H$13),MAX(0,AW144+AT145-AU145),0)+IF(AND('Debt Setup'!$H$21&lt;&gt;"",'Debt Setup'!$H$21&lt;'Debt Setup'!$H$13),MAX(0,BA144+AX145-AY145),0))))))</x:f>
      </x:c>
      <x:c r="U145" s="54" t="str">
        <x:f>IF('Debt Setup'!$F$3=0,"",MAX(0,U144+R145-S145-T145))</x:f>
      </x:c>
      <x:c r="V145" s="54" t="str">
        <x:f>IF('Debt Setup'!$F$3=0,"",IF(Y144&lt;=0,0,Y144*'Debt Setup'!$D$14/100/12))</x:f>
      </x:c>
      <x:c r="W145" s="54" t="str">
        <x:f>IF('Debt Setup'!$F$3=0,"",IF('Debt Setup'!$H$14="",0,MIN('Debt Setup'!$E$14,MAX(0,Y144+V145))))</x:f>
      </x:c>
      <x:c r="X145" s="54" t="str">
        <x:f>IF('Debt Setup'!$F$3=0,"",IF('Debt Setup'!$H$14="",0,MIN(MAX(0,Y144+V145-W145),MAX(0,'Debt Setup'!$F$5-(G145+K145+O145+S145+W145+AA145+AE145+AI145+AM145+AQ145+AU145+AY145)-(IF(AND('Debt Setup'!$H$10&lt;&gt;"",'Debt Setup'!$H$10&lt;'Debt Setup'!$H$14),MAX(0,I144+F145-G145),0)+IF(AND('Debt Setup'!$H$11&lt;&gt;"",'Debt Setup'!$H$11&lt;'Debt Setup'!$H$14),MAX(0,M144+J145-K145),0)+IF(AND('Debt Setup'!$H$12&lt;&gt;"",'Debt Setup'!$H$12&lt;'Debt Setup'!$H$14),MAX(0,Q144+N145-O145),0)+IF(AND('Debt Setup'!$H$13&lt;&gt;"",'Debt Setup'!$H$13&lt;'Debt Setup'!$H$14),MAX(0,U144+R145-S145),0)+IF(AND('Debt Setup'!$H$14&lt;&gt;"",'Debt Setup'!$H$14&lt;'Debt Setup'!$H$14),MAX(0,Y144+V145-W145),0)+IF(AND('Debt Setup'!$H$15&lt;&gt;"",'Debt Setup'!$H$15&lt;'Debt Setup'!$H$14),MAX(0,AC144+Z145-AA145),0)+IF(AND('Debt Setup'!$H$16&lt;&gt;"",'Debt Setup'!$H$16&lt;'Debt Setup'!$H$14),MAX(0,AG144+AD145-AE145),0)+IF(AND('Debt Setup'!$H$17&lt;&gt;"",'Debt Setup'!$H$17&lt;'Debt Setup'!$H$14),MAX(0,AK144+AH145-AI145),0)+IF(AND('Debt Setup'!$H$18&lt;&gt;"",'Debt Setup'!$H$18&lt;'Debt Setup'!$H$14),MAX(0,AO144+AL145-AM145),0)+IF(AND('Debt Setup'!$H$19&lt;&gt;"",'Debt Setup'!$H$19&lt;'Debt Setup'!$H$14),MAX(0,AS144+AP145-AQ145),0)+IF(AND('Debt Setup'!$H$20&lt;&gt;"",'Debt Setup'!$H$20&lt;'Debt Setup'!$H$14),MAX(0,AW144+AT145-AU145),0)+IF(AND('Debt Setup'!$H$21&lt;&gt;"",'Debt Setup'!$H$21&lt;'Debt Setup'!$H$14),MAX(0,BA144+AX145-AY145),0))))))</x:f>
      </x:c>
      <x:c r="Y145" s="54" t="str">
        <x:f>IF('Debt Setup'!$F$3=0,"",MAX(0,Y144+V145-W145-X145))</x:f>
      </x:c>
      <x:c r="Z145" s="54" t="str">
        <x:f>IF('Debt Setup'!$F$3=0,"",IF(AC144&lt;=0,0,AC144*'Debt Setup'!$D$15/100/12))</x:f>
      </x:c>
      <x:c r="AA145" s="54" t="str">
        <x:f>IF('Debt Setup'!$F$3=0,"",IF('Debt Setup'!$H$15="",0,MIN('Debt Setup'!$E$15,MAX(0,AC144+Z145))))</x:f>
      </x:c>
      <x:c r="AB145" s="54" t="str">
        <x:f>IF('Debt Setup'!$F$3=0,"",IF('Debt Setup'!$H$15="",0,MIN(MAX(0,AC144+Z145-AA145),MAX(0,'Debt Setup'!$F$5-(G145+K145+O145+S145+W145+AA145+AE145+AI145+AM145+AQ145+AU145+AY145)-(IF(AND('Debt Setup'!$H$10&lt;&gt;"",'Debt Setup'!$H$10&lt;'Debt Setup'!$H$15),MAX(0,I144+F145-G145),0)+IF(AND('Debt Setup'!$H$11&lt;&gt;"",'Debt Setup'!$H$11&lt;'Debt Setup'!$H$15),MAX(0,M144+J145-K145),0)+IF(AND('Debt Setup'!$H$12&lt;&gt;"",'Debt Setup'!$H$12&lt;'Debt Setup'!$H$15),MAX(0,Q144+N145-O145),0)+IF(AND('Debt Setup'!$H$13&lt;&gt;"",'Debt Setup'!$H$13&lt;'Debt Setup'!$H$15),MAX(0,U144+R145-S145),0)+IF(AND('Debt Setup'!$H$14&lt;&gt;"",'Debt Setup'!$H$14&lt;'Debt Setup'!$H$15),MAX(0,Y144+V145-W145),0)+IF(AND('Debt Setup'!$H$15&lt;&gt;"",'Debt Setup'!$H$15&lt;'Debt Setup'!$H$15),MAX(0,AC144+Z145-AA145),0)+IF(AND('Debt Setup'!$H$16&lt;&gt;"",'Debt Setup'!$H$16&lt;'Debt Setup'!$H$15),MAX(0,AG144+AD145-AE145),0)+IF(AND('Debt Setup'!$H$17&lt;&gt;"",'Debt Setup'!$H$17&lt;'Debt Setup'!$H$15),MAX(0,AK144+AH145-AI145),0)+IF(AND('Debt Setup'!$H$18&lt;&gt;"",'Debt Setup'!$H$18&lt;'Debt Setup'!$H$15),MAX(0,AO144+AL145-AM145),0)+IF(AND('Debt Setup'!$H$19&lt;&gt;"",'Debt Setup'!$H$19&lt;'Debt Setup'!$H$15),MAX(0,AS144+AP145-AQ145),0)+IF(AND('Debt Setup'!$H$20&lt;&gt;"",'Debt Setup'!$H$20&lt;'Debt Setup'!$H$15),MAX(0,AW144+AT145-AU145),0)+IF(AND('Debt Setup'!$H$21&lt;&gt;"",'Debt Setup'!$H$21&lt;'Debt Setup'!$H$15),MAX(0,BA144+AX145-AY145),0))))))</x:f>
      </x:c>
      <x:c r="AC145" s="54" t="str">
        <x:f>IF('Debt Setup'!$F$3=0,"",MAX(0,AC144+Z145-AA145-AB145))</x:f>
      </x:c>
      <x:c r="AD145" s="54" t="str">
        <x:f>IF('Debt Setup'!$F$3=0,"",IF(AG144&lt;=0,0,AG144*'Debt Setup'!$D$16/100/12))</x:f>
      </x:c>
      <x:c r="AE145" s="54" t="str">
        <x:f>IF('Debt Setup'!$F$3=0,"",IF('Debt Setup'!$H$16="",0,MIN('Debt Setup'!$E$16,MAX(0,AG144+AD145))))</x:f>
      </x:c>
      <x:c r="AF145" s="54" t="str">
        <x:f>IF('Debt Setup'!$F$3=0,"",IF('Debt Setup'!$H$16="",0,MIN(MAX(0,AG144+AD145-AE145),MAX(0,'Debt Setup'!$F$5-(G145+K145+O145+S145+W145+AA145+AE145+AI145+AM145+AQ145+AU145+AY145)-(IF(AND('Debt Setup'!$H$10&lt;&gt;"",'Debt Setup'!$H$10&lt;'Debt Setup'!$H$16),MAX(0,I144+F145-G145),0)+IF(AND('Debt Setup'!$H$11&lt;&gt;"",'Debt Setup'!$H$11&lt;'Debt Setup'!$H$16),MAX(0,M144+J145-K145),0)+IF(AND('Debt Setup'!$H$12&lt;&gt;"",'Debt Setup'!$H$12&lt;'Debt Setup'!$H$16),MAX(0,Q144+N145-O145),0)+IF(AND('Debt Setup'!$H$13&lt;&gt;"",'Debt Setup'!$H$13&lt;'Debt Setup'!$H$16),MAX(0,U144+R145-S145),0)+IF(AND('Debt Setup'!$H$14&lt;&gt;"",'Debt Setup'!$H$14&lt;'Debt Setup'!$H$16),MAX(0,Y144+V145-W145),0)+IF(AND('Debt Setup'!$H$15&lt;&gt;"",'Debt Setup'!$H$15&lt;'Debt Setup'!$H$16),MAX(0,AC144+Z145-AA145),0)+IF(AND('Debt Setup'!$H$16&lt;&gt;"",'Debt Setup'!$H$16&lt;'Debt Setup'!$H$16),MAX(0,AG144+AD145-AE145),0)+IF(AND('Debt Setup'!$H$17&lt;&gt;"",'Debt Setup'!$H$17&lt;'Debt Setup'!$H$16),MAX(0,AK144+AH145-AI145),0)+IF(AND('Debt Setup'!$H$18&lt;&gt;"",'Debt Setup'!$H$18&lt;'Debt Setup'!$H$16),MAX(0,AO144+AL145-AM145),0)+IF(AND('Debt Setup'!$H$19&lt;&gt;"",'Debt Setup'!$H$19&lt;'Debt Setup'!$H$16),MAX(0,AS144+AP145-AQ145),0)+IF(AND('Debt Setup'!$H$20&lt;&gt;"",'Debt Setup'!$H$20&lt;'Debt Setup'!$H$16),MAX(0,AW144+AT145-AU145),0)+IF(AND('Debt Setup'!$H$21&lt;&gt;"",'Debt Setup'!$H$21&lt;'Debt Setup'!$H$16),MAX(0,BA144+AX145-AY145),0))))))</x:f>
      </x:c>
      <x:c r="AG145" s="54" t="str">
        <x:f>IF('Debt Setup'!$F$3=0,"",MAX(0,AG144+AD145-AE145-AF145))</x:f>
      </x:c>
      <x:c r="AH145" s="54" t="str">
        <x:f>IF('Debt Setup'!$F$3=0,"",IF(AK144&lt;=0,0,AK144*'Debt Setup'!$D$17/100/12))</x:f>
      </x:c>
      <x:c r="AI145" s="54" t="str">
        <x:f>IF('Debt Setup'!$F$3=0,"",IF('Debt Setup'!$H$17="",0,MIN('Debt Setup'!$E$17,MAX(0,AK144+AH145))))</x:f>
      </x:c>
      <x:c r="AJ145" s="54" t="str">
        <x:f>IF('Debt Setup'!$F$3=0,"",IF('Debt Setup'!$H$17="",0,MIN(MAX(0,AK144+AH145-AI145),MAX(0,'Debt Setup'!$F$5-(G145+K145+O145+S145+W145+AA145+AE145+AI145+AM145+AQ145+AU145+AY145)-(IF(AND('Debt Setup'!$H$10&lt;&gt;"",'Debt Setup'!$H$10&lt;'Debt Setup'!$H$17),MAX(0,I144+F145-G145),0)+IF(AND('Debt Setup'!$H$11&lt;&gt;"",'Debt Setup'!$H$11&lt;'Debt Setup'!$H$17),MAX(0,M144+J145-K145),0)+IF(AND('Debt Setup'!$H$12&lt;&gt;"",'Debt Setup'!$H$12&lt;'Debt Setup'!$H$17),MAX(0,Q144+N145-O145),0)+IF(AND('Debt Setup'!$H$13&lt;&gt;"",'Debt Setup'!$H$13&lt;'Debt Setup'!$H$17),MAX(0,U144+R145-S145),0)+IF(AND('Debt Setup'!$H$14&lt;&gt;"",'Debt Setup'!$H$14&lt;'Debt Setup'!$H$17),MAX(0,Y144+V145-W145),0)+IF(AND('Debt Setup'!$H$15&lt;&gt;"",'Debt Setup'!$H$15&lt;'Debt Setup'!$H$17),MAX(0,AC144+Z145-AA145),0)+IF(AND('Debt Setup'!$H$16&lt;&gt;"",'Debt Setup'!$H$16&lt;'Debt Setup'!$H$17),MAX(0,AG144+AD145-AE145),0)+IF(AND('Debt Setup'!$H$17&lt;&gt;"",'Debt Setup'!$H$17&lt;'Debt Setup'!$H$17),MAX(0,AK144+AH145-AI145),0)+IF(AND('Debt Setup'!$H$18&lt;&gt;"",'Debt Setup'!$H$18&lt;'Debt Setup'!$H$17),MAX(0,AO144+AL145-AM145),0)+IF(AND('Debt Setup'!$H$19&lt;&gt;"",'Debt Setup'!$H$19&lt;'Debt Setup'!$H$17),MAX(0,AS144+AP145-AQ145),0)+IF(AND('Debt Setup'!$H$20&lt;&gt;"",'Debt Setup'!$H$20&lt;'Debt Setup'!$H$17),MAX(0,AW144+AT145-AU145),0)+IF(AND('Debt Setup'!$H$21&lt;&gt;"",'Debt Setup'!$H$21&lt;'Debt Setup'!$H$17),MAX(0,BA144+AX145-AY145),0))))))</x:f>
      </x:c>
      <x:c r="AK145" s="54" t="str">
        <x:f>IF('Debt Setup'!$F$3=0,"",MAX(0,AK144+AH145-AI145-AJ145))</x:f>
      </x:c>
      <x:c r="AL145" s="54" t="str">
        <x:f>IF('Debt Setup'!$F$3=0,"",IF(AO144&lt;=0,0,AO144*'Debt Setup'!$D$18/100/12))</x:f>
      </x:c>
      <x:c r="AM145" s="54" t="str">
        <x:f>IF('Debt Setup'!$F$3=0,"",IF('Debt Setup'!$H$18="",0,MIN('Debt Setup'!$E$18,MAX(0,AO144+AL145))))</x:f>
      </x:c>
      <x:c r="AN145" s="54" t="str">
        <x:f>IF('Debt Setup'!$F$3=0,"",IF('Debt Setup'!$H$18="",0,MIN(MAX(0,AO144+AL145-AM145),MAX(0,'Debt Setup'!$F$5-(G145+K145+O145+S145+W145+AA145+AE145+AI145+AM145+AQ145+AU145+AY145)-(IF(AND('Debt Setup'!$H$10&lt;&gt;"",'Debt Setup'!$H$10&lt;'Debt Setup'!$H$18),MAX(0,I144+F145-G145),0)+IF(AND('Debt Setup'!$H$11&lt;&gt;"",'Debt Setup'!$H$11&lt;'Debt Setup'!$H$18),MAX(0,M144+J145-K145),0)+IF(AND('Debt Setup'!$H$12&lt;&gt;"",'Debt Setup'!$H$12&lt;'Debt Setup'!$H$18),MAX(0,Q144+N145-O145),0)+IF(AND('Debt Setup'!$H$13&lt;&gt;"",'Debt Setup'!$H$13&lt;'Debt Setup'!$H$18),MAX(0,U144+R145-S145),0)+IF(AND('Debt Setup'!$H$14&lt;&gt;"",'Debt Setup'!$H$14&lt;'Debt Setup'!$H$18),MAX(0,Y144+V145-W145),0)+IF(AND('Debt Setup'!$H$15&lt;&gt;"",'Debt Setup'!$H$15&lt;'Debt Setup'!$H$18),MAX(0,AC144+Z145-AA145),0)+IF(AND('Debt Setup'!$H$16&lt;&gt;"",'Debt Setup'!$H$16&lt;'Debt Setup'!$H$18),MAX(0,AG144+AD145-AE145),0)+IF(AND('Debt Setup'!$H$17&lt;&gt;"",'Debt Setup'!$H$17&lt;'Debt Setup'!$H$18),MAX(0,AK144+AH145-AI145),0)+IF(AND('Debt Setup'!$H$18&lt;&gt;"",'Debt Setup'!$H$18&lt;'Debt Setup'!$H$18),MAX(0,AO144+AL145-AM145),0)+IF(AND('Debt Setup'!$H$19&lt;&gt;"",'Debt Setup'!$H$19&lt;'Debt Setup'!$H$18),MAX(0,AS144+AP145-AQ145),0)+IF(AND('Debt Setup'!$H$20&lt;&gt;"",'Debt Setup'!$H$20&lt;'Debt Setup'!$H$18),MAX(0,AW144+AT145-AU145),0)+IF(AND('Debt Setup'!$H$21&lt;&gt;"",'Debt Setup'!$H$21&lt;'Debt Setup'!$H$18),MAX(0,BA144+AX145-AY145),0))))))</x:f>
      </x:c>
      <x:c r="AO145" s="54" t="str">
        <x:f>IF('Debt Setup'!$F$3=0,"",MAX(0,AO144+AL145-AM145-AN145))</x:f>
      </x:c>
      <x:c r="AP145" s="54" t="str">
        <x:f>IF('Debt Setup'!$F$3=0,"",IF(AS144&lt;=0,0,AS144*'Debt Setup'!$D$19/100/12))</x:f>
      </x:c>
      <x:c r="AQ145" s="54" t="str">
        <x:f>IF('Debt Setup'!$F$3=0,"",IF('Debt Setup'!$H$19="",0,MIN('Debt Setup'!$E$19,MAX(0,AS144+AP145))))</x:f>
      </x:c>
      <x:c r="AR145" s="54" t="str">
        <x:f>IF('Debt Setup'!$F$3=0,"",IF('Debt Setup'!$H$19="",0,MIN(MAX(0,AS144+AP145-AQ145),MAX(0,'Debt Setup'!$F$5-(G145+K145+O145+S145+W145+AA145+AE145+AI145+AM145+AQ145+AU145+AY145)-(IF(AND('Debt Setup'!$H$10&lt;&gt;"",'Debt Setup'!$H$10&lt;'Debt Setup'!$H$19),MAX(0,I144+F145-G145),0)+IF(AND('Debt Setup'!$H$11&lt;&gt;"",'Debt Setup'!$H$11&lt;'Debt Setup'!$H$19),MAX(0,M144+J145-K145),0)+IF(AND('Debt Setup'!$H$12&lt;&gt;"",'Debt Setup'!$H$12&lt;'Debt Setup'!$H$19),MAX(0,Q144+N145-O145),0)+IF(AND('Debt Setup'!$H$13&lt;&gt;"",'Debt Setup'!$H$13&lt;'Debt Setup'!$H$19),MAX(0,U144+R145-S145),0)+IF(AND('Debt Setup'!$H$14&lt;&gt;"",'Debt Setup'!$H$14&lt;'Debt Setup'!$H$19),MAX(0,Y144+V145-W145),0)+IF(AND('Debt Setup'!$H$15&lt;&gt;"",'Debt Setup'!$H$15&lt;'Debt Setup'!$H$19),MAX(0,AC144+Z145-AA145),0)+IF(AND('Debt Setup'!$H$16&lt;&gt;"",'Debt Setup'!$H$16&lt;'Debt Setup'!$H$19),MAX(0,AG144+AD145-AE145),0)+IF(AND('Debt Setup'!$H$17&lt;&gt;"",'Debt Setup'!$H$17&lt;'Debt Setup'!$H$19),MAX(0,AK144+AH145-AI145),0)+IF(AND('Debt Setup'!$H$18&lt;&gt;"",'Debt Setup'!$H$18&lt;'Debt Setup'!$H$19),MAX(0,AO144+AL145-AM145),0)+IF(AND('Debt Setup'!$H$19&lt;&gt;"",'Debt Setup'!$H$19&lt;'Debt Setup'!$H$19),MAX(0,AS144+AP145-AQ145),0)+IF(AND('Debt Setup'!$H$20&lt;&gt;"",'Debt Setup'!$H$20&lt;'Debt Setup'!$H$19),MAX(0,AW144+AT145-AU145),0)+IF(AND('Debt Setup'!$H$21&lt;&gt;"",'Debt Setup'!$H$21&lt;'Debt Setup'!$H$19),MAX(0,BA144+AX145-AY145),0))))))</x:f>
      </x:c>
      <x:c r="AS145" s="54" t="str">
        <x:f>IF('Debt Setup'!$F$3=0,"",MAX(0,AS144+AP145-AQ145-AR145))</x:f>
      </x:c>
      <x:c r="AT145" s="54" t="str">
        <x:f>IF('Debt Setup'!$F$3=0,"",IF(AW144&lt;=0,0,AW144*'Debt Setup'!$D$20/100/12))</x:f>
      </x:c>
      <x:c r="AU145" s="54" t="str">
        <x:f>IF('Debt Setup'!$F$3=0,"",IF('Debt Setup'!$H$20="",0,MIN('Debt Setup'!$E$20,MAX(0,AW144+AT145))))</x:f>
      </x:c>
      <x:c r="AV145" s="54" t="str">
        <x:f>IF('Debt Setup'!$F$3=0,"",IF('Debt Setup'!$H$20="",0,MIN(MAX(0,AW144+AT145-AU145),MAX(0,'Debt Setup'!$F$5-(G145+K145+O145+S145+W145+AA145+AE145+AI145+AM145+AQ145+AU145+AY145)-(IF(AND('Debt Setup'!$H$10&lt;&gt;"",'Debt Setup'!$H$10&lt;'Debt Setup'!$H$20),MAX(0,I144+F145-G145),0)+IF(AND('Debt Setup'!$H$11&lt;&gt;"",'Debt Setup'!$H$11&lt;'Debt Setup'!$H$20),MAX(0,M144+J145-K145),0)+IF(AND('Debt Setup'!$H$12&lt;&gt;"",'Debt Setup'!$H$12&lt;'Debt Setup'!$H$20),MAX(0,Q144+N145-O145),0)+IF(AND('Debt Setup'!$H$13&lt;&gt;"",'Debt Setup'!$H$13&lt;'Debt Setup'!$H$20),MAX(0,U144+R145-S145),0)+IF(AND('Debt Setup'!$H$14&lt;&gt;"",'Debt Setup'!$H$14&lt;'Debt Setup'!$H$20),MAX(0,Y144+V145-W145),0)+IF(AND('Debt Setup'!$H$15&lt;&gt;"",'Debt Setup'!$H$15&lt;'Debt Setup'!$H$20),MAX(0,AC144+Z145-AA145),0)+IF(AND('Debt Setup'!$H$16&lt;&gt;"",'Debt Setup'!$H$16&lt;'Debt Setup'!$H$20),MAX(0,AG144+AD145-AE145),0)+IF(AND('Debt Setup'!$H$17&lt;&gt;"",'Debt Setup'!$H$17&lt;'Debt Setup'!$H$20),MAX(0,AK144+AH145-AI145),0)+IF(AND('Debt Setup'!$H$18&lt;&gt;"",'Debt Setup'!$H$18&lt;'Debt Setup'!$H$20),MAX(0,AO144+AL145-AM145),0)+IF(AND('Debt Setup'!$H$19&lt;&gt;"",'Debt Setup'!$H$19&lt;'Debt Setup'!$H$20),MAX(0,AS144+AP145-AQ145),0)+IF(AND('Debt Setup'!$H$20&lt;&gt;"",'Debt Setup'!$H$20&lt;'Debt Setup'!$H$20),MAX(0,AW144+AT145-AU145),0)+IF(AND('Debt Setup'!$H$21&lt;&gt;"",'Debt Setup'!$H$21&lt;'Debt Setup'!$H$20),MAX(0,BA144+AX145-AY145),0))))))</x:f>
      </x:c>
      <x:c r="AW145" s="54" t="str">
        <x:f>IF('Debt Setup'!$F$3=0,"",MAX(0,AW144+AT145-AU145-AV145))</x:f>
      </x:c>
      <x:c r="AX145" s="54" t="str">
        <x:f>IF('Debt Setup'!$F$3=0,"",IF(BA144&lt;=0,0,BA144*'Debt Setup'!$D$21/100/12))</x:f>
      </x:c>
      <x:c r="AY145" s="54" t="str">
        <x:f>IF('Debt Setup'!$F$3=0,"",IF('Debt Setup'!$H$21="",0,MIN('Debt Setup'!$E$21,MAX(0,BA144+AX145))))</x:f>
      </x:c>
      <x:c r="AZ145" s="54" t="str">
        <x:f>IF('Debt Setup'!$F$3=0,"",IF('Debt Setup'!$H$21="",0,MIN(MAX(0,BA144+AX145-AY145),MAX(0,'Debt Setup'!$F$5-(G145+K145+O145+S145+W145+AA145+AE145+AI145+AM145+AQ145+AU145+AY145)-(IF(AND('Debt Setup'!$H$10&lt;&gt;"",'Debt Setup'!$H$10&lt;'Debt Setup'!$H$21),MAX(0,I144+F145-G145),0)+IF(AND('Debt Setup'!$H$11&lt;&gt;"",'Debt Setup'!$H$11&lt;'Debt Setup'!$H$21),MAX(0,M144+J145-K145),0)+IF(AND('Debt Setup'!$H$12&lt;&gt;"",'Debt Setup'!$H$12&lt;'Debt Setup'!$H$21),MAX(0,Q144+N145-O145),0)+IF(AND('Debt Setup'!$H$13&lt;&gt;"",'Debt Setup'!$H$13&lt;'Debt Setup'!$H$21),MAX(0,U144+R145-S145),0)+IF(AND('Debt Setup'!$H$14&lt;&gt;"",'Debt Setup'!$H$14&lt;'Debt Setup'!$H$21),MAX(0,Y144+V145-W145),0)+IF(AND('Debt Setup'!$H$15&lt;&gt;"",'Debt Setup'!$H$15&lt;'Debt Setup'!$H$21),MAX(0,AC144+Z145-AA145),0)+IF(AND('Debt Setup'!$H$16&lt;&gt;"",'Debt Setup'!$H$16&lt;'Debt Setup'!$H$21),MAX(0,AG144+AD145-AE145),0)+IF(AND('Debt Setup'!$H$17&lt;&gt;"",'Debt Setup'!$H$17&lt;'Debt Setup'!$H$21),MAX(0,AK144+AH145-AI145),0)+IF(AND('Debt Setup'!$H$18&lt;&gt;"",'Debt Setup'!$H$18&lt;'Debt Setup'!$H$21),MAX(0,AO144+AL145-AM145),0)+IF(AND('Debt Setup'!$H$19&lt;&gt;"",'Debt Setup'!$H$19&lt;'Debt Setup'!$H$21),MAX(0,AS144+AP145-AQ145),0)+IF(AND('Debt Setup'!$H$20&lt;&gt;"",'Debt Setup'!$H$20&lt;'Debt Setup'!$H$21),MAX(0,AW144+AT145-AU145),0)+IF(AND('Debt Setup'!$H$21&lt;&gt;"",'Debt Setup'!$H$21&lt;'Debt Setup'!$H$21),MAX(0,BA144+AX145-AY145),0))))))</x:f>
      </x:c>
      <x:c r="BA145" s="54" t="str">
        <x:f>IF('Debt Setup'!$F$3=0,"",MAX(0,BA144+AX145-AY145-AZ145))</x:f>
      </x:c>
    </x:row>
    <x:row r="146">
      <x:c r="A146" t="n">
        <x:v>141</x:v>
      </x:c>
      <x:c r="B146" s="86" t="str">
        <x:f>IF('Debt Setup'!$F$3=0,"",DATE(YEAR('Debt Setup'!$B$6),MONTH('Debt Setup'!$B$6)+A146-1,1))</x:f>
      </x:c>
      <x:c r="C146" s="54" t="str">
        <x:f>IF('Debt Setup'!$F$3=0,"",I146+M146+Q146+U146+Y146+AC146+AG146+AK146+AO146+AS146+AW146+BA146)</x:f>
      </x:c>
      <x:c r="D146" s="54" t="str">
        <x:f>IF('Debt Setup'!$F$3=0,"",G146+H146+K146+L146+O146+P146+S146+T146+W146+X146+AA146+AB146+AE146+AF146+AI146+AJ146+AM146+AN146+AQ146+AR146+AU146+AV146+AY146+AZ146)</x:f>
      </x:c>
      <x:c r="E146" s="54" t="str">
        <x:f>IF('Debt Setup'!$F$3=0,"",F146+J146+N146+R146+V146+Z146+AD146+AH146+AL146+AP146+AT146+AX146)</x:f>
      </x:c>
      <x:c r="F146" s="54" t="str">
        <x:f>IF('Debt Setup'!$F$3=0,"",IF(I145&lt;=0,0,I145*'Debt Setup'!$D$10/100/12))</x:f>
      </x:c>
      <x:c r="G146" s="54" t="str">
        <x:f>IF('Debt Setup'!$F$3=0,"",IF('Debt Setup'!$H$10="",0,MIN('Debt Setup'!$E$10,MAX(0,I145+F146))))</x:f>
      </x:c>
      <x:c r="H146" s="54" t="str">
        <x:f>IF('Debt Setup'!$F$3=0,"",IF('Debt Setup'!$H$10="",0,MIN(MAX(0,I145+F146-G146),MAX(0,'Debt Setup'!$F$5-(G146+K146+O146+S146+W146+AA146+AE146+AI146+AM146+AQ146+AU146+AY146)-(IF(AND('Debt Setup'!$H$10&lt;&gt;"",'Debt Setup'!$H$10&lt;'Debt Setup'!$H$10),MAX(0,I145+F146-G146),0)+IF(AND('Debt Setup'!$H$11&lt;&gt;"",'Debt Setup'!$H$11&lt;'Debt Setup'!$H$10),MAX(0,M145+J146-K146),0)+IF(AND('Debt Setup'!$H$12&lt;&gt;"",'Debt Setup'!$H$12&lt;'Debt Setup'!$H$10),MAX(0,Q145+N146-O146),0)+IF(AND('Debt Setup'!$H$13&lt;&gt;"",'Debt Setup'!$H$13&lt;'Debt Setup'!$H$10),MAX(0,U145+R146-S146),0)+IF(AND('Debt Setup'!$H$14&lt;&gt;"",'Debt Setup'!$H$14&lt;'Debt Setup'!$H$10),MAX(0,Y145+V146-W146),0)+IF(AND('Debt Setup'!$H$15&lt;&gt;"",'Debt Setup'!$H$15&lt;'Debt Setup'!$H$10),MAX(0,AC145+Z146-AA146),0)+IF(AND('Debt Setup'!$H$16&lt;&gt;"",'Debt Setup'!$H$16&lt;'Debt Setup'!$H$10),MAX(0,AG145+AD146-AE146),0)+IF(AND('Debt Setup'!$H$17&lt;&gt;"",'Debt Setup'!$H$17&lt;'Debt Setup'!$H$10),MAX(0,AK145+AH146-AI146),0)+IF(AND('Debt Setup'!$H$18&lt;&gt;"",'Debt Setup'!$H$18&lt;'Debt Setup'!$H$10),MAX(0,AO145+AL146-AM146),0)+IF(AND('Debt Setup'!$H$19&lt;&gt;"",'Debt Setup'!$H$19&lt;'Debt Setup'!$H$10),MAX(0,AS145+AP146-AQ146),0)+IF(AND('Debt Setup'!$H$20&lt;&gt;"",'Debt Setup'!$H$20&lt;'Debt Setup'!$H$10),MAX(0,AW145+AT146-AU146),0)+IF(AND('Debt Setup'!$H$21&lt;&gt;"",'Debt Setup'!$H$21&lt;'Debt Setup'!$H$10),MAX(0,BA145+AX146-AY146),0))))))</x:f>
      </x:c>
      <x:c r="I146" s="54" t="str">
        <x:f>IF('Debt Setup'!$F$3=0,"",MAX(0,I145+F146-G146-H146))</x:f>
      </x:c>
      <x:c r="J146" s="54" t="str">
        <x:f>IF('Debt Setup'!$F$3=0,"",IF(M145&lt;=0,0,M145*'Debt Setup'!$D$11/100/12))</x:f>
      </x:c>
      <x:c r="K146" s="54" t="str">
        <x:f>IF('Debt Setup'!$F$3=0,"",IF('Debt Setup'!$H$11="",0,MIN('Debt Setup'!$E$11,MAX(0,M145+J146))))</x:f>
      </x:c>
      <x:c r="L146" s="54" t="str">
        <x:f>IF('Debt Setup'!$F$3=0,"",IF('Debt Setup'!$H$11="",0,MIN(MAX(0,M145+J146-K146),MAX(0,'Debt Setup'!$F$5-(G146+K146+O146+S146+W146+AA146+AE146+AI146+AM146+AQ146+AU146+AY146)-(IF(AND('Debt Setup'!$H$10&lt;&gt;"",'Debt Setup'!$H$10&lt;'Debt Setup'!$H$11),MAX(0,I145+F146-G146),0)+IF(AND('Debt Setup'!$H$11&lt;&gt;"",'Debt Setup'!$H$11&lt;'Debt Setup'!$H$11),MAX(0,M145+J146-K146),0)+IF(AND('Debt Setup'!$H$12&lt;&gt;"",'Debt Setup'!$H$12&lt;'Debt Setup'!$H$11),MAX(0,Q145+N146-O146),0)+IF(AND('Debt Setup'!$H$13&lt;&gt;"",'Debt Setup'!$H$13&lt;'Debt Setup'!$H$11),MAX(0,U145+R146-S146),0)+IF(AND('Debt Setup'!$H$14&lt;&gt;"",'Debt Setup'!$H$14&lt;'Debt Setup'!$H$11),MAX(0,Y145+V146-W146),0)+IF(AND('Debt Setup'!$H$15&lt;&gt;"",'Debt Setup'!$H$15&lt;'Debt Setup'!$H$11),MAX(0,AC145+Z146-AA146),0)+IF(AND('Debt Setup'!$H$16&lt;&gt;"",'Debt Setup'!$H$16&lt;'Debt Setup'!$H$11),MAX(0,AG145+AD146-AE146),0)+IF(AND('Debt Setup'!$H$17&lt;&gt;"",'Debt Setup'!$H$17&lt;'Debt Setup'!$H$11),MAX(0,AK145+AH146-AI146),0)+IF(AND('Debt Setup'!$H$18&lt;&gt;"",'Debt Setup'!$H$18&lt;'Debt Setup'!$H$11),MAX(0,AO145+AL146-AM146),0)+IF(AND('Debt Setup'!$H$19&lt;&gt;"",'Debt Setup'!$H$19&lt;'Debt Setup'!$H$11),MAX(0,AS145+AP146-AQ146),0)+IF(AND('Debt Setup'!$H$20&lt;&gt;"",'Debt Setup'!$H$20&lt;'Debt Setup'!$H$11),MAX(0,AW145+AT146-AU146),0)+IF(AND('Debt Setup'!$H$21&lt;&gt;"",'Debt Setup'!$H$21&lt;'Debt Setup'!$H$11),MAX(0,BA145+AX146-AY146),0))))))</x:f>
      </x:c>
      <x:c r="M146" s="54" t="str">
        <x:f>IF('Debt Setup'!$F$3=0,"",MAX(0,M145+J146-K146-L146))</x:f>
      </x:c>
      <x:c r="N146" s="54" t="str">
        <x:f>IF('Debt Setup'!$F$3=0,"",IF(Q145&lt;=0,0,Q145*'Debt Setup'!$D$12/100/12))</x:f>
      </x:c>
      <x:c r="O146" s="54" t="str">
        <x:f>IF('Debt Setup'!$F$3=0,"",IF('Debt Setup'!$H$12="",0,MIN('Debt Setup'!$E$12,MAX(0,Q145+N146))))</x:f>
      </x:c>
      <x:c r="P146" s="54" t="str">
        <x:f>IF('Debt Setup'!$F$3=0,"",IF('Debt Setup'!$H$12="",0,MIN(MAX(0,Q145+N146-O146),MAX(0,'Debt Setup'!$F$5-(G146+K146+O146+S146+W146+AA146+AE146+AI146+AM146+AQ146+AU146+AY146)-(IF(AND('Debt Setup'!$H$10&lt;&gt;"",'Debt Setup'!$H$10&lt;'Debt Setup'!$H$12),MAX(0,I145+F146-G146),0)+IF(AND('Debt Setup'!$H$11&lt;&gt;"",'Debt Setup'!$H$11&lt;'Debt Setup'!$H$12),MAX(0,M145+J146-K146),0)+IF(AND('Debt Setup'!$H$12&lt;&gt;"",'Debt Setup'!$H$12&lt;'Debt Setup'!$H$12),MAX(0,Q145+N146-O146),0)+IF(AND('Debt Setup'!$H$13&lt;&gt;"",'Debt Setup'!$H$13&lt;'Debt Setup'!$H$12),MAX(0,U145+R146-S146),0)+IF(AND('Debt Setup'!$H$14&lt;&gt;"",'Debt Setup'!$H$14&lt;'Debt Setup'!$H$12),MAX(0,Y145+V146-W146),0)+IF(AND('Debt Setup'!$H$15&lt;&gt;"",'Debt Setup'!$H$15&lt;'Debt Setup'!$H$12),MAX(0,AC145+Z146-AA146),0)+IF(AND('Debt Setup'!$H$16&lt;&gt;"",'Debt Setup'!$H$16&lt;'Debt Setup'!$H$12),MAX(0,AG145+AD146-AE146),0)+IF(AND('Debt Setup'!$H$17&lt;&gt;"",'Debt Setup'!$H$17&lt;'Debt Setup'!$H$12),MAX(0,AK145+AH146-AI146),0)+IF(AND('Debt Setup'!$H$18&lt;&gt;"",'Debt Setup'!$H$18&lt;'Debt Setup'!$H$12),MAX(0,AO145+AL146-AM146),0)+IF(AND('Debt Setup'!$H$19&lt;&gt;"",'Debt Setup'!$H$19&lt;'Debt Setup'!$H$12),MAX(0,AS145+AP146-AQ146),0)+IF(AND('Debt Setup'!$H$20&lt;&gt;"",'Debt Setup'!$H$20&lt;'Debt Setup'!$H$12),MAX(0,AW145+AT146-AU146),0)+IF(AND('Debt Setup'!$H$21&lt;&gt;"",'Debt Setup'!$H$21&lt;'Debt Setup'!$H$12),MAX(0,BA145+AX146-AY146),0))))))</x:f>
      </x:c>
      <x:c r="Q146" s="54" t="str">
        <x:f>IF('Debt Setup'!$F$3=0,"",MAX(0,Q145+N146-O146-P146))</x:f>
      </x:c>
      <x:c r="R146" s="54" t="str">
        <x:f>IF('Debt Setup'!$F$3=0,"",IF(U145&lt;=0,0,U145*'Debt Setup'!$D$13/100/12))</x:f>
      </x:c>
      <x:c r="S146" s="54" t="str">
        <x:f>IF('Debt Setup'!$F$3=0,"",IF('Debt Setup'!$H$13="",0,MIN('Debt Setup'!$E$13,MAX(0,U145+R146))))</x:f>
      </x:c>
      <x:c r="T146" s="54" t="str">
        <x:f>IF('Debt Setup'!$F$3=0,"",IF('Debt Setup'!$H$13="",0,MIN(MAX(0,U145+R146-S146),MAX(0,'Debt Setup'!$F$5-(G146+K146+O146+S146+W146+AA146+AE146+AI146+AM146+AQ146+AU146+AY146)-(IF(AND('Debt Setup'!$H$10&lt;&gt;"",'Debt Setup'!$H$10&lt;'Debt Setup'!$H$13),MAX(0,I145+F146-G146),0)+IF(AND('Debt Setup'!$H$11&lt;&gt;"",'Debt Setup'!$H$11&lt;'Debt Setup'!$H$13),MAX(0,M145+J146-K146),0)+IF(AND('Debt Setup'!$H$12&lt;&gt;"",'Debt Setup'!$H$12&lt;'Debt Setup'!$H$13),MAX(0,Q145+N146-O146),0)+IF(AND('Debt Setup'!$H$13&lt;&gt;"",'Debt Setup'!$H$13&lt;'Debt Setup'!$H$13),MAX(0,U145+R146-S146),0)+IF(AND('Debt Setup'!$H$14&lt;&gt;"",'Debt Setup'!$H$14&lt;'Debt Setup'!$H$13),MAX(0,Y145+V146-W146),0)+IF(AND('Debt Setup'!$H$15&lt;&gt;"",'Debt Setup'!$H$15&lt;'Debt Setup'!$H$13),MAX(0,AC145+Z146-AA146),0)+IF(AND('Debt Setup'!$H$16&lt;&gt;"",'Debt Setup'!$H$16&lt;'Debt Setup'!$H$13),MAX(0,AG145+AD146-AE146),0)+IF(AND('Debt Setup'!$H$17&lt;&gt;"",'Debt Setup'!$H$17&lt;'Debt Setup'!$H$13),MAX(0,AK145+AH146-AI146),0)+IF(AND('Debt Setup'!$H$18&lt;&gt;"",'Debt Setup'!$H$18&lt;'Debt Setup'!$H$13),MAX(0,AO145+AL146-AM146),0)+IF(AND('Debt Setup'!$H$19&lt;&gt;"",'Debt Setup'!$H$19&lt;'Debt Setup'!$H$13),MAX(0,AS145+AP146-AQ146),0)+IF(AND('Debt Setup'!$H$20&lt;&gt;"",'Debt Setup'!$H$20&lt;'Debt Setup'!$H$13),MAX(0,AW145+AT146-AU146),0)+IF(AND('Debt Setup'!$H$21&lt;&gt;"",'Debt Setup'!$H$21&lt;'Debt Setup'!$H$13),MAX(0,BA145+AX146-AY146),0))))))</x:f>
      </x:c>
      <x:c r="U146" s="54" t="str">
        <x:f>IF('Debt Setup'!$F$3=0,"",MAX(0,U145+R146-S146-T146))</x:f>
      </x:c>
      <x:c r="V146" s="54" t="str">
        <x:f>IF('Debt Setup'!$F$3=0,"",IF(Y145&lt;=0,0,Y145*'Debt Setup'!$D$14/100/12))</x:f>
      </x:c>
      <x:c r="W146" s="54" t="str">
        <x:f>IF('Debt Setup'!$F$3=0,"",IF('Debt Setup'!$H$14="",0,MIN('Debt Setup'!$E$14,MAX(0,Y145+V146))))</x:f>
      </x:c>
      <x:c r="X146" s="54" t="str">
        <x:f>IF('Debt Setup'!$F$3=0,"",IF('Debt Setup'!$H$14="",0,MIN(MAX(0,Y145+V146-W146),MAX(0,'Debt Setup'!$F$5-(G146+K146+O146+S146+W146+AA146+AE146+AI146+AM146+AQ146+AU146+AY146)-(IF(AND('Debt Setup'!$H$10&lt;&gt;"",'Debt Setup'!$H$10&lt;'Debt Setup'!$H$14),MAX(0,I145+F146-G146),0)+IF(AND('Debt Setup'!$H$11&lt;&gt;"",'Debt Setup'!$H$11&lt;'Debt Setup'!$H$14),MAX(0,M145+J146-K146),0)+IF(AND('Debt Setup'!$H$12&lt;&gt;"",'Debt Setup'!$H$12&lt;'Debt Setup'!$H$14),MAX(0,Q145+N146-O146),0)+IF(AND('Debt Setup'!$H$13&lt;&gt;"",'Debt Setup'!$H$13&lt;'Debt Setup'!$H$14),MAX(0,U145+R146-S146),0)+IF(AND('Debt Setup'!$H$14&lt;&gt;"",'Debt Setup'!$H$14&lt;'Debt Setup'!$H$14),MAX(0,Y145+V146-W146),0)+IF(AND('Debt Setup'!$H$15&lt;&gt;"",'Debt Setup'!$H$15&lt;'Debt Setup'!$H$14),MAX(0,AC145+Z146-AA146),0)+IF(AND('Debt Setup'!$H$16&lt;&gt;"",'Debt Setup'!$H$16&lt;'Debt Setup'!$H$14),MAX(0,AG145+AD146-AE146),0)+IF(AND('Debt Setup'!$H$17&lt;&gt;"",'Debt Setup'!$H$17&lt;'Debt Setup'!$H$14),MAX(0,AK145+AH146-AI146),0)+IF(AND('Debt Setup'!$H$18&lt;&gt;"",'Debt Setup'!$H$18&lt;'Debt Setup'!$H$14),MAX(0,AO145+AL146-AM146),0)+IF(AND('Debt Setup'!$H$19&lt;&gt;"",'Debt Setup'!$H$19&lt;'Debt Setup'!$H$14),MAX(0,AS145+AP146-AQ146),0)+IF(AND('Debt Setup'!$H$20&lt;&gt;"",'Debt Setup'!$H$20&lt;'Debt Setup'!$H$14),MAX(0,AW145+AT146-AU146),0)+IF(AND('Debt Setup'!$H$21&lt;&gt;"",'Debt Setup'!$H$21&lt;'Debt Setup'!$H$14),MAX(0,BA145+AX146-AY146),0))))))</x:f>
      </x:c>
      <x:c r="Y146" s="54" t="str">
        <x:f>IF('Debt Setup'!$F$3=0,"",MAX(0,Y145+V146-W146-X146))</x:f>
      </x:c>
      <x:c r="Z146" s="54" t="str">
        <x:f>IF('Debt Setup'!$F$3=0,"",IF(AC145&lt;=0,0,AC145*'Debt Setup'!$D$15/100/12))</x:f>
      </x:c>
      <x:c r="AA146" s="54" t="str">
        <x:f>IF('Debt Setup'!$F$3=0,"",IF('Debt Setup'!$H$15="",0,MIN('Debt Setup'!$E$15,MAX(0,AC145+Z146))))</x:f>
      </x:c>
      <x:c r="AB146" s="54" t="str">
        <x:f>IF('Debt Setup'!$F$3=0,"",IF('Debt Setup'!$H$15="",0,MIN(MAX(0,AC145+Z146-AA146),MAX(0,'Debt Setup'!$F$5-(G146+K146+O146+S146+W146+AA146+AE146+AI146+AM146+AQ146+AU146+AY146)-(IF(AND('Debt Setup'!$H$10&lt;&gt;"",'Debt Setup'!$H$10&lt;'Debt Setup'!$H$15),MAX(0,I145+F146-G146),0)+IF(AND('Debt Setup'!$H$11&lt;&gt;"",'Debt Setup'!$H$11&lt;'Debt Setup'!$H$15),MAX(0,M145+J146-K146),0)+IF(AND('Debt Setup'!$H$12&lt;&gt;"",'Debt Setup'!$H$12&lt;'Debt Setup'!$H$15),MAX(0,Q145+N146-O146),0)+IF(AND('Debt Setup'!$H$13&lt;&gt;"",'Debt Setup'!$H$13&lt;'Debt Setup'!$H$15),MAX(0,U145+R146-S146),0)+IF(AND('Debt Setup'!$H$14&lt;&gt;"",'Debt Setup'!$H$14&lt;'Debt Setup'!$H$15),MAX(0,Y145+V146-W146),0)+IF(AND('Debt Setup'!$H$15&lt;&gt;"",'Debt Setup'!$H$15&lt;'Debt Setup'!$H$15),MAX(0,AC145+Z146-AA146),0)+IF(AND('Debt Setup'!$H$16&lt;&gt;"",'Debt Setup'!$H$16&lt;'Debt Setup'!$H$15),MAX(0,AG145+AD146-AE146),0)+IF(AND('Debt Setup'!$H$17&lt;&gt;"",'Debt Setup'!$H$17&lt;'Debt Setup'!$H$15),MAX(0,AK145+AH146-AI146),0)+IF(AND('Debt Setup'!$H$18&lt;&gt;"",'Debt Setup'!$H$18&lt;'Debt Setup'!$H$15),MAX(0,AO145+AL146-AM146),0)+IF(AND('Debt Setup'!$H$19&lt;&gt;"",'Debt Setup'!$H$19&lt;'Debt Setup'!$H$15),MAX(0,AS145+AP146-AQ146),0)+IF(AND('Debt Setup'!$H$20&lt;&gt;"",'Debt Setup'!$H$20&lt;'Debt Setup'!$H$15),MAX(0,AW145+AT146-AU146),0)+IF(AND('Debt Setup'!$H$21&lt;&gt;"",'Debt Setup'!$H$21&lt;'Debt Setup'!$H$15),MAX(0,BA145+AX146-AY146),0))))))</x:f>
      </x:c>
      <x:c r="AC146" s="54" t="str">
        <x:f>IF('Debt Setup'!$F$3=0,"",MAX(0,AC145+Z146-AA146-AB146))</x:f>
      </x:c>
      <x:c r="AD146" s="54" t="str">
        <x:f>IF('Debt Setup'!$F$3=0,"",IF(AG145&lt;=0,0,AG145*'Debt Setup'!$D$16/100/12))</x:f>
      </x:c>
      <x:c r="AE146" s="54" t="str">
        <x:f>IF('Debt Setup'!$F$3=0,"",IF('Debt Setup'!$H$16="",0,MIN('Debt Setup'!$E$16,MAX(0,AG145+AD146))))</x:f>
      </x:c>
      <x:c r="AF146" s="54" t="str">
        <x:f>IF('Debt Setup'!$F$3=0,"",IF('Debt Setup'!$H$16="",0,MIN(MAX(0,AG145+AD146-AE146),MAX(0,'Debt Setup'!$F$5-(G146+K146+O146+S146+W146+AA146+AE146+AI146+AM146+AQ146+AU146+AY146)-(IF(AND('Debt Setup'!$H$10&lt;&gt;"",'Debt Setup'!$H$10&lt;'Debt Setup'!$H$16),MAX(0,I145+F146-G146),0)+IF(AND('Debt Setup'!$H$11&lt;&gt;"",'Debt Setup'!$H$11&lt;'Debt Setup'!$H$16),MAX(0,M145+J146-K146),0)+IF(AND('Debt Setup'!$H$12&lt;&gt;"",'Debt Setup'!$H$12&lt;'Debt Setup'!$H$16),MAX(0,Q145+N146-O146),0)+IF(AND('Debt Setup'!$H$13&lt;&gt;"",'Debt Setup'!$H$13&lt;'Debt Setup'!$H$16),MAX(0,U145+R146-S146),0)+IF(AND('Debt Setup'!$H$14&lt;&gt;"",'Debt Setup'!$H$14&lt;'Debt Setup'!$H$16),MAX(0,Y145+V146-W146),0)+IF(AND('Debt Setup'!$H$15&lt;&gt;"",'Debt Setup'!$H$15&lt;'Debt Setup'!$H$16),MAX(0,AC145+Z146-AA146),0)+IF(AND('Debt Setup'!$H$16&lt;&gt;"",'Debt Setup'!$H$16&lt;'Debt Setup'!$H$16),MAX(0,AG145+AD146-AE146),0)+IF(AND('Debt Setup'!$H$17&lt;&gt;"",'Debt Setup'!$H$17&lt;'Debt Setup'!$H$16),MAX(0,AK145+AH146-AI146),0)+IF(AND('Debt Setup'!$H$18&lt;&gt;"",'Debt Setup'!$H$18&lt;'Debt Setup'!$H$16),MAX(0,AO145+AL146-AM146),0)+IF(AND('Debt Setup'!$H$19&lt;&gt;"",'Debt Setup'!$H$19&lt;'Debt Setup'!$H$16),MAX(0,AS145+AP146-AQ146),0)+IF(AND('Debt Setup'!$H$20&lt;&gt;"",'Debt Setup'!$H$20&lt;'Debt Setup'!$H$16),MAX(0,AW145+AT146-AU146),0)+IF(AND('Debt Setup'!$H$21&lt;&gt;"",'Debt Setup'!$H$21&lt;'Debt Setup'!$H$16),MAX(0,BA145+AX146-AY146),0))))))</x:f>
      </x:c>
      <x:c r="AG146" s="54" t="str">
        <x:f>IF('Debt Setup'!$F$3=0,"",MAX(0,AG145+AD146-AE146-AF146))</x:f>
      </x:c>
      <x:c r="AH146" s="54" t="str">
        <x:f>IF('Debt Setup'!$F$3=0,"",IF(AK145&lt;=0,0,AK145*'Debt Setup'!$D$17/100/12))</x:f>
      </x:c>
      <x:c r="AI146" s="54" t="str">
        <x:f>IF('Debt Setup'!$F$3=0,"",IF('Debt Setup'!$H$17="",0,MIN('Debt Setup'!$E$17,MAX(0,AK145+AH146))))</x:f>
      </x:c>
      <x:c r="AJ146" s="54" t="str">
        <x:f>IF('Debt Setup'!$F$3=0,"",IF('Debt Setup'!$H$17="",0,MIN(MAX(0,AK145+AH146-AI146),MAX(0,'Debt Setup'!$F$5-(G146+K146+O146+S146+W146+AA146+AE146+AI146+AM146+AQ146+AU146+AY146)-(IF(AND('Debt Setup'!$H$10&lt;&gt;"",'Debt Setup'!$H$10&lt;'Debt Setup'!$H$17),MAX(0,I145+F146-G146),0)+IF(AND('Debt Setup'!$H$11&lt;&gt;"",'Debt Setup'!$H$11&lt;'Debt Setup'!$H$17),MAX(0,M145+J146-K146),0)+IF(AND('Debt Setup'!$H$12&lt;&gt;"",'Debt Setup'!$H$12&lt;'Debt Setup'!$H$17),MAX(0,Q145+N146-O146),0)+IF(AND('Debt Setup'!$H$13&lt;&gt;"",'Debt Setup'!$H$13&lt;'Debt Setup'!$H$17),MAX(0,U145+R146-S146),0)+IF(AND('Debt Setup'!$H$14&lt;&gt;"",'Debt Setup'!$H$14&lt;'Debt Setup'!$H$17),MAX(0,Y145+V146-W146),0)+IF(AND('Debt Setup'!$H$15&lt;&gt;"",'Debt Setup'!$H$15&lt;'Debt Setup'!$H$17),MAX(0,AC145+Z146-AA146),0)+IF(AND('Debt Setup'!$H$16&lt;&gt;"",'Debt Setup'!$H$16&lt;'Debt Setup'!$H$17),MAX(0,AG145+AD146-AE146),0)+IF(AND('Debt Setup'!$H$17&lt;&gt;"",'Debt Setup'!$H$17&lt;'Debt Setup'!$H$17),MAX(0,AK145+AH146-AI146),0)+IF(AND('Debt Setup'!$H$18&lt;&gt;"",'Debt Setup'!$H$18&lt;'Debt Setup'!$H$17),MAX(0,AO145+AL146-AM146),0)+IF(AND('Debt Setup'!$H$19&lt;&gt;"",'Debt Setup'!$H$19&lt;'Debt Setup'!$H$17),MAX(0,AS145+AP146-AQ146),0)+IF(AND('Debt Setup'!$H$20&lt;&gt;"",'Debt Setup'!$H$20&lt;'Debt Setup'!$H$17),MAX(0,AW145+AT146-AU146),0)+IF(AND('Debt Setup'!$H$21&lt;&gt;"",'Debt Setup'!$H$21&lt;'Debt Setup'!$H$17),MAX(0,BA145+AX146-AY146),0))))))</x:f>
      </x:c>
      <x:c r="AK146" s="54" t="str">
        <x:f>IF('Debt Setup'!$F$3=0,"",MAX(0,AK145+AH146-AI146-AJ146))</x:f>
      </x:c>
      <x:c r="AL146" s="54" t="str">
        <x:f>IF('Debt Setup'!$F$3=0,"",IF(AO145&lt;=0,0,AO145*'Debt Setup'!$D$18/100/12))</x:f>
      </x:c>
      <x:c r="AM146" s="54" t="str">
        <x:f>IF('Debt Setup'!$F$3=0,"",IF('Debt Setup'!$H$18="",0,MIN('Debt Setup'!$E$18,MAX(0,AO145+AL146))))</x:f>
      </x:c>
      <x:c r="AN146" s="54" t="str">
        <x:f>IF('Debt Setup'!$F$3=0,"",IF('Debt Setup'!$H$18="",0,MIN(MAX(0,AO145+AL146-AM146),MAX(0,'Debt Setup'!$F$5-(G146+K146+O146+S146+W146+AA146+AE146+AI146+AM146+AQ146+AU146+AY146)-(IF(AND('Debt Setup'!$H$10&lt;&gt;"",'Debt Setup'!$H$10&lt;'Debt Setup'!$H$18),MAX(0,I145+F146-G146),0)+IF(AND('Debt Setup'!$H$11&lt;&gt;"",'Debt Setup'!$H$11&lt;'Debt Setup'!$H$18),MAX(0,M145+J146-K146),0)+IF(AND('Debt Setup'!$H$12&lt;&gt;"",'Debt Setup'!$H$12&lt;'Debt Setup'!$H$18),MAX(0,Q145+N146-O146),0)+IF(AND('Debt Setup'!$H$13&lt;&gt;"",'Debt Setup'!$H$13&lt;'Debt Setup'!$H$18),MAX(0,U145+R146-S146),0)+IF(AND('Debt Setup'!$H$14&lt;&gt;"",'Debt Setup'!$H$14&lt;'Debt Setup'!$H$18),MAX(0,Y145+V146-W146),0)+IF(AND('Debt Setup'!$H$15&lt;&gt;"",'Debt Setup'!$H$15&lt;'Debt Setup'!$H$18),MAX(0,AC145+Z146-AA146),0)+IF(AND('Debt Setup'!$H$16&lt;&gt;"",'Debt Setup'!$H$16&lt;'Debt Setup'!$H$18),MAX(0,AG145+AD146-AE146),0)+IF(AND('Debt Setup'!$H$17&lt;&gt;"",'Debt Setup'!$H$17&lt;'Debt Setup'!$H$18),MAX(0,AK145+AH146-AI146),0)+IF(AND('Debt Setup'!$H$18&lt;&gt;"",'Debt Setup'!$H$18&lt;'Debt Setup'!$H$18),MAX(0,AO145+AL146-AM146),0)+IF(AND('Debt Setup'!$H$19&lt;&gt;"",'Debt Setup'!$H$19&lt;'Debt Setup'!$H$18),MAX(0,AS145+AP146-AQ146),0)+IF(AND('Debt Setup'!$H$20&lt;&gt;"",'Debt Setup'!$H$20&lt;'Debt Setup'!$H$18),MAX(0,AW145+AT146-AU146),0)+IF(AND('Debt Setup'!$H$21&lt;&gt;"",'Debt Setup'!$H$21&lt;'Debt Setup'!$H$18),MAX(0,BA145+AX146-AY146),0))))))</x:f>
      </x:c>
      <x:c r="AO146" s="54" t="str">
        <x:f>IF('Debt Setup'!$F$3=0,"",MAX(0,AO145+AL146-AM146-AN146))</x:f>
      </x:c>
      <x:c r="AP146" s="54" t="str">
        <x:f>IF('Debt Setup'!$F$3=0,"",IF(AS145&lt;=0,0,AS145*'Debt Setup'!$D$19/100/12))</x:f>
      </x:c>
      <x:c r="AQ146" s="54" t="str">
        <x:f>IF('Debt Setup'!$F$3=0,"",IF('Debt Setup'!$H$19="",0,MIN('Debt Setup'!$E$19,MAX(0,AS145+AP146))))</x:f>
      </x:c>
      <x:c r="AR146" s="54" t="str">
        <x:f>IF('Debt Setup'!$F$3=0,"",IF('Debt Setup'!$H$19="",0,MIN(MAX(0,AS145+AP146-AQ146),MAX(0,'Debt Setup'!$F$5-(G146+K146+O146+S146+W146+AA146+AE146+AI146+AM146+AQ146+AU146+AY146)-(IF(AND('Debt Setup'!$H$10&lt;&gt;"",'Debt Setup'!$H$10&lt;'Debt Setup'!$H$19),MAX(0,I145+F146-G146),0)+IF(AND('Debt Setup'!$H$11&lt;&gt;"",'Debt Setup'!$H$11&lt;'Debt Setup'!$H$19),MAX(0,M145+J146-K146),0)+IF(AND('Debt Setup'!$H$12&lt;&gt;"",'Debt Setup'!$H$12&lt;'Debt Setup'!$H$19),MAX(0,Q145+N146-O146),0)+IF(AND('Debt Setup'!$H$13&lt;&gt;"",'Debt Setup'!$H$13&lt;'Debt Setup'!$H$19),MAX(0,U145+R146-S146),0)+IF(AND('Debt Setup'!$H$14&lt;&gt;"",'Debt Setup'!$H$14&lt;'Debt Setup'!$H$19),MAX(0,Y145+V146-W146),0)+IF(AND('Debt Setup'!$H$15&lt;&gt;"",'Debt Setup'!$H$15&lt;'Debt Setup'!$H$19),MAX(0,AC145+Z146-AA146),0)+IF(AND('Debt Setup'!$H$16&lt;&gt;"",'Debt Setup'!$H$16&lt;'Debt Setup'!$H$19),MAX(0,AG145+AD146-AE146),0)+IF(AND('Debt Setup'!$H$17&lt;&gt;"",'Debt Setup'!$H$17&lt;'Debt Setup'!$H$19),MAX(0,AK145+AH146-AI146),0)+IF(AND('Debt Setup'!$H$18&lt;&gt;"",'Debt Setup'!$H$18&lt;'Debt Setup'!$H$19),MAX(0,AO145+AL146-AM146),0)+IF(AND('Debt Setup'!$H$19&lt;&gt;"",'Debt Setup'!$H$19&lt;'Debt Setup'!$H$19),MAX(0,AS145+AP146-AQ146),0)+IF(AND('Debt Setup'!$H$20&lt;&gt;"",'Debt Setup'!$H$20&lt;'Debt Setup'!$H$19),MAX(0,AW145+AT146-AU146),0)+IF(AND('Debt Setup'!$H$21&lt;&gt;"",'Debt Setup'!$H$21&lt;'Debt Setup'!$H$19),MAX(0,BA145+AX146-AY146),0))))))</x:f>
      </x:c>
      <x:c r="AS146" s="54" t="str">
        <x:f>IF('Debt Setup'!$F$3=0,"",MAX(0,AS145+AP146-AQ146-AR146))</x:f>
      </x:c>
      <x:c r="AT146" s="54" t="str">
        <x:f>IF('Debt Setup'!$F$3=0,"",IF(AW145&lt;=0,0,AW145*'Debt Setup'!$D$20/100/12))</x:f>
      </x:c>
      <x:c r="AU146" s="54" t="str">
        <x:f>IF('Debt Setup'!$F$3=0,"",IF('Debt Setup'!$H$20="",0,MIN('Debt Setup'!$E$20,MAX(0,AW145+AT146))))</x:f>
      </x:c>
      <x:c r="AV146" s="54" t="str">
        <x:f>IF('Debt Setup'!$F$3=0,"",IF('Debt Setup'!$H$20="",0,MIN(MAX(0,AW145+AT146-AU146),MAX(0,'Debt Setup'!$F$5-(G146+K146+O146+S146+W146+AA146+AE146+AI146+AM146+AQ146+AU146+AY146)-(IF(AND('Debt Setup'!$H$10&lt;&gt;"",'Debt Setup'!$H$10&lt;'Debt Setup'!$H$20),MAX(0,I145+F146-G146),0)+IF(AND('Debt Setup'!$H$11&lt;&gt;"",'Debt Setup'!$H$11&lt;'Debt Setup'!$H$20),MAX(0,M145+J146-K146),0)+IF(AND('Debt Setup'!$H$12&lt;&gt;"",'Debt Setup'!$H$12&lt;'Debt Setup'!$H$20),MAX(0,Q145+N146-O146),0)+IF(AND('Debt Setup'!$H$13&lt;&gt;"",'Debt Setup'!$H$13&lt;'Debt Setup'!$H$20),MAX(0,U145+R146-S146),0)+IF(AND('Debt Setup'!$H$14&lt;&gt;"",'Debt Setup'!$H$14&lt;'Debt Setup'!$H$20),MAX(0,Y145+V146-W146),0)+IF(AND('Debt Setup'!$H$15&lt;&gt;"",'Debt Setup'!$H$15&lt;'Debt Setup'!$H$20),MAX(0,AC145+Z146-AA146),0)+IF(AND('Debt Setup'!$H$16&lt;&gt;"",'Debt Setup'!$H$16&lt;'Debt Setup'!$H$20),MAX(0,AG145+AD146-AE146),0)+IF(AND('Debt Setup'!$H$17&lt;&gt;"",'Debt Setup'!$H$17&lt;'Debt Setup'!$H$20),MAX(0,AK145+AH146-AI146),0)+IF(AND('Debt Setup'!$H$18&lt;&gt;"",'Debt Setup'!$H$18&lt;'Debt Setup'!$H$20),MAX(0,AO145+AL146-AM146),0)+IF(AND('Debt Setup'!$H$19&lt;&gt;"",'Debt Setup'!$H$19&lt;'Debt Setup'!$H$20),MAX(0,AS145+AP146-AQ146),0)+IF(AND('Debt Setup'!$H$20&lt;&gt;"",'Debt Setup'!$H$20&lt;'Debt Setup'!$H$20),MAX(0,AW145+AT146-AU146),0)+IF(AND('Debt Setup'!$H$21&lt;&gt;"",'Debt Setup'!$H$21&lt;'Debt Setup'!$H$20),MAX(0,BA145+AX146-AY146),0))))))</x:f>
      </x:c>
      <x:c r="AW146" s="54" t="str">
        <x:f>IF('Debt Setup'!$F$3=0,"",MAX(0,AW145+AT146-AU146-AV146))</x:f>
      </x:c>
      <x:c r="AX146" s="54" t="str">
        <x:f>IF('Debt Setup'!$F$3=0,"",IF(BA145&lt;=0,0,BA145*'Debt Setup'!$D$21/100/12))</x:f>
      </x:c>
      <x:c r="AY146" s="54" t="str">
        <x:f>IF('Debt Setup'!$F$3=0,"",IF('Debt Setup'!$H$21="",0,MIN('Debt Setup'!$E$21,MAX(0,BA145+AX146))))</x:f>
      </x:c>
      <x:c r="AZ146" s="54" t="str">
        <x:f>IF('Debt Setup'!$F$3=0,"",IF('Debt Setup'!$H$21="",0,MIN(MAX(0,BA145+AX146-AY146),MAX(0,'Debt Setup'!$F$5-(G146+K146+O146+S146+W146+AA146+AE146+AI146+AM146+AQ146+AU146+AY146)-(IF(AND('Debt Setup'!$H$10&lt;&gt;"",'Debt Setup'!$H$10&lt;'Debt Setup'!$H$21),MAX(0,I145+F146-G146),0)+IF(AND('Debt Setup'!$H$11&lt;&gt;"",'Debt Setup'!$H$11&lt;'Debt Setup'!$H$21),MAX(0,M145+J146-K146),0)+IF(AND('Debt Setup'!$H$12&lt;&gt;"",'Debt Setup'!$H$12&lt;'Debt Setup'!$H$21),MAX(0,Q145+N146-O146),0)+IF(AND('Debt Setup'!$H$13&lt;&gt;"",'Debt Setup'!$H$13&lt;'Debt Setup'!$H$21),MAX(0,U145+R146-S146),0)+IF(AND('Debt Setup'!$H$14&lt;&gt;"",'Debt Setup'!$H$14&lt;'Debt Setup'!$H$21),MAX(0,Y145+V146-W146),0)+IF(AND('Debt Setup'!$H$15&lt;&gt;"",'Debt Setup'!$H$15&lt;'Debt Setup'!$H$21),MAX(0,AC145+Z146-AA146),0)+IF(AND('Debt Setup'!$H$16&lt;&gt;"",'Debt Setup'!$H$16&lt;'Debt Setup'!$H$21),MAX(0,AG145+AD146-AE146),0)+IF(AND('Debt Setup'!$H$17&lt;&gt;"",'Debt Setup'!$H$17&lt;'Debt Setup'!$H$21),MAX(0,AK145+AH146-AI146),0)+IF(AND('Debt Setup'!$H$18&lt;&gt;"",'Debt Setup'!$H$18&lt;'Debt Setup'!$H$21),MAX(0,AO145+AL146-AM146),0)+IF(AND('Debt Setup'!$H$19&lt;&gt;"",'Debt Setup'!$H$19&lt;'Debt Setup'!$H$21),MAX(0,AS145+AP146-AQ146),0)+IF(AND('Debt Setup'!$H$20&lt;&gt;"",'Debt Setup'!$H$20&lt;'Debt Setup'!$H$21),MAX(0,AW145+AT146-AU146),0)+IF(AND('Debt Setup'!$H$21&lt;&gt;"",'Debt Setup'!$H$21&lt;'Debt Setup'!$H$21),MAX(0,BA145+AX146-AY146),0))))))</x:f>
      </x:c>
      <x:c r="BA146" s="54" t="str">
        <x:f>IF('Debt Setup'!$F$3=0,"",MAX(0,BA145+AX146-AY146-AZ146))</x:f>
      </x:c>
    </x:row>
    <x:row r="147">
      <x:c r="A147" t="n">
        <x:v>142</x:v>
      </x:c>
      <x:c r="B147" s="86" t="str">
        <x:f>IF('Debt Setup'!$F$3=0,"",DATE(YEAR('Debt Setup'!$B$6),MONTH('Debt Setup'!$B$6)+A147-1,1))</x:f>
      </x:c>
      <x:c r="C147" s="54" t="str">
        <x:f>IF('Debt Setup'!$F$3=0,"",I147+M147+Q147+U147+Y147+AC147+AG147+AK147+AO147+AS147+AW147+BA147)</x:f>
      </x:c>
      <x:c r="D147" s="54" t="str">
        <x:f>IF('Debt Setup'!$F$3=0,"",G147+H147+K147+L147+O147+P147+S147+T147+W147+X147+AA147+AB147+AE147+AF147+AI147+AJ147+AM147+AN147+AQ147+AR147+AU147+AV147+AY147+AZ147)</x:f>
      </x:c>
      <x:c r="E147" s="54" t="str">
        <x:f>IF('Debt Setup'!$F$3=0,"",F147+J147+N147+R147+V147+Z147+AD147+AH147+AL147+AP147+AT147+AX147)</x:f>
      </x:c>
      <x:c r="F147" s="54" t="str">
        <x:f>IF('Debt Setup'!$F$3=0,"",IF(I146&lt;=0,0,I146*'Debt Setup'!$D$10/100/12))</x:f>
      </x:c>
      <x:c r="G147" s="54" t="str">
        <x:f>IF('Debt Setup'!$F$3=0,"",IF('Debt Setup'!$H$10="",0,MIN('Debt Setup'!$E$10,MAX(0,I146+F147))))</x:f>
      </x:c>
      <x:c r="H147" s="54" t="str">
        <x:f>IF('Debt Setup'!$F$3=0,"",IF('Debt Setup'!$H$10="",0,MIN(MAX(0,I146+F147-G147),MAX(0,'Debt Setup'!$F$5-(G147+K147+O147+S147+W147+AA147+AE147+AI147+AM147+AQ147+AU147+AY147)-(IF(AND('Debt Setup'!$H$10&lt;&gt;"",'Debt Setup'!$H$10&lt;'Debt Setup'!$H$10),MAX(0,I146+F147-G147),0)+IF(AND('Debt Setup'!$H$11&lt;&gt;"",'Debt Setup'!$H$11&lt;'Debt Setup'!$H$10),MAX(0,M146+J147-K147),0)+IF(AND('Debt Setup'!$H$12&lt;&gt;"",'Debt Setup'!$H$12&lt;'Debt Setup'!$H$10),MAX(0,Q146+N147-O147),0)+IF(AND('Debt Setup'!$H$13&lt;&gt;"",'Debt Setup'!$H$13&lt;'Debt Setup'!$H$10),MAX(0,U146+R147-S147),0)+IF(AND('Debt Setup'!$H$14&lt;&gt;"",'Debt Setup'!$H$14&lt;'Debt Setup'!$H$10),MAX(0,Y146+V147-W147),0)+IF(AND('Debt Setup'!$H$15&lt;&gt;"",'Debt Setup'!$H$15&lt;'Debt Setup'!$H$10),MAX(0,AC146+Z147-AA147),0)+IF(AND('Debt Setup'!$H$16&lt;&gt;"",'Debt Setup'!$H$16&lt;'Debt Setup'!$H$10),MAX(0,AG146+AD147-AE147),0)+IF(AND('Debt Setup'!$H$17&lt;&gt;"",'Debt Setup'!$H$17&lt;'Debt Setup'!$H$10),MAX(0,AK146+AH147-AI147),0)+IF(AND('Debt Setup'!$H$18&lt;&gt;"",'Debt Setup'!$H$18&lt;'Debt Setup'!$H$10),MAX(0,AO146+AL147-AM147),0)+IF(AND('Debt Setup'!$H$19&lt;&gt;"",'Debt Setup'!$H$19&lt;'Debt Setup'!$H$10),MAX(0,AS146+AP147-AQ147),0)+IF(AND('Debt Setup'!$H$20&lt;&gt;"",'Debt Setup'!$H$20&lt;'Debt Setup'!$H$10),MAX(0,AW146+AT147-AU147),0)+IF(AND('Debt Setup'!$H$21&lt;&gt;"",'Debt Setup'!$H$21&lt;'Debt Setup'!$H$10),MAX(0,BA146+AX147-AY147),0))))))</x:f>
      </x:c>
      <x:c r="I147" s="54" t="str">
        <x:f>IF('Debt Setup'!$F$3=0,"",MAX(0,I146+F147-G147-H147))</x:f>
      </x:c>
      <x:c r="J147" s="54" t="str">
        <x:f>IF('Debt Setup'!$F$3=0,"",IF(M146&lt;=0,0,M146*'Debt Setup'!$D$11/100/12))</x:f>
      </x:c>
      <x:c r="K147" s="54" t="str">
        <x:f>IF('Debt Setup'!$F$3=0,"",IF('Debt Setup'!$H$11="",0,MIN('Debt Setup'!$E$11,MAX(0,M146+J147))))</x:f>
      </x:c>
      <x:c r="L147" s="54" t="str">
        <x:f>IF('Debt Setup'!$F$3=0,"",IF('Debt Setup'!$H$11="",0,MIN(MAX(0,M146+J147-K147),MAX(0,'Debt Setup'!$F$5-(G147+K147+O147+S147+W147+AA147+AE147+AI147+AM147+AQ147+AU147+AY147)-(IF(AND('Debt Setup'!$H$10&lt;&gt;"",'Debt Setup'!$H$10&lt;'Debt Setup'!$H$11),MAX(0,I146+F147-G147),0)+IF(AND('Debt Setup'!$H$11&lt;&gt;"",'Debt Setup'!$H$11&lt;'Debt Setup'!$H$11),MAX(0,M146+J147-K147),0)+IF(AND('Debt Setup'!$H$12&lt;&gt;"",'Debt Setup'!$H$12&lt;'Debt Setup'!$H$11),MAX(0,Q146+N147-O147),0)+IF(AND('Debt Setup'!$H$13&lt;&gt;"",'Debt Setup'!$H$13&lt;'Debt Setup'!$H$11),MAX(0,U146+R147-S147),0)+IF(AND('Debt Setup'!$H$14&lt;&gt;"",'Debt Setup'!$H$14&lt;'Debt Setup'!$H$11),MAX(0,Y146+V147-W147),0)+IF(AND('Debt Setup'!$H$15&lt;&gt;"",'Debt Setup'!$H$15&lt;'Debt Setup'!$H$11),MAX(0,AC146+Z147-AA147),0)+IF(AND('Debt Setup'!$H$16&lt;&gt;"",'Debt Setup'!$H$16&lt;'Debt Setup'!$H$11),MAX(0,AG146+AD147-AE147),0)+IF(AND('Debt Setup'!$H$17&lt;&gt;"",'Debt Setup'!$H$17&lt;'Debt Setup'!$H$11),MAX(0,AK146+AH147-AI147),0)+IF(AND('Debt Setup'!$H$18&lt;&gt;"",'Debt Setup'!$H$18&lt;'Debt Setup'!$H$11),MAX(0,AO146+AL147-AM147),0)+IF(AND('Debt Setup'!$H$19&lt;&gt;"",'Debt Setup'!$H$19&lt;'Debt Setup'!$H$11),MAX(0,AS146+AP147-AQ147),0)+IF(AND('Debt Setup'!$H$20&lt;&gt;"",'Debt Setup'!$H$20&lt;'Debt Setup'!$H$11),MAX(0,AW146+AT147-AU147),0)+IF(AND('Debt Setup'!$H$21&lt;&gt;"",'Debt Setup'!$H$21&lt;'Debt Setup'!$H$11),MAX(0,BA146+AX147-AY147),0))))))</x:f>
      </x:c>
      <x:c r="M147" s="54" t="str">
        <x:f>IF('Debt Setup'!$F$3=0,"",MAX(0,M146+J147-K147-L147))</x:f>
      </x:c>
      <x:c r="N147" s="54" t="str">
        <x:f>IF('Debt Setup'!$F$3=0,"",IF(Q146&lt;=0,0,Q146*'Debt Setup'!$D$12/100/12))</x:f>
      </x:c>
      <x:c r="O147" s="54" t="str">
        <x:f>IF('Debt Setup'!$F$3=0,"",IF('Debt Setup'!$H$12="",0,MIN('Debt Setup'!$E$12,MAX(0,Q146+N147))))</x:f>
      </x:c>
      <x:c r="P147" s="54" t="str">
        <x:f>IF('Debt Setup'!$F$3=0,"",IF('Debt Setup'!$H$12="",0,MIN(MAX(0,Q146+N147-O147),MAX(0,'Debt Setup'!$F$5-(G147+K147+O147+S147+W147+AA147+AE147+AI147+AM147+AQ147+AU147+AY147)-(IF(AND('Debt Setup'!$H$10&lt;&gt;"",'Debt Setup'!$H$10&lt;'Debt Setup'!$H$12),MAX(0,I146+F147-G147),0)+IF(AND('Debt Setup'!$H$11&lt;&gt;"",'Debt Setup'!$H$11&lt;'Debt Setup'!$H$12),MAX(0,M146+J147-K147),0)+IF(AND('Debt Setup'!$H$12&lt;&gt;"",'Debt Setup'!$H$12&lt;'Debt Setup'!$H$12),MAX(0,Q146+N147-O147),0)+IF(AND('Debt Setup'!$H$13&lt;&gt;"",'Debt Setup'!$H$13&lt;'Debt Setup'!$H$12),MAX(0,U146+R147-S147),0)+IF(AND('Debt Setup'!$H$14&lt;&gt;"",'Debt Setup'!$H$14&lt;'Debt Setup'!$H$12),MAX(0,Y146+V147-W147),0)+IF(AND('Debt Setup'!$H$15&lt;&gt;"",'Debt Setup'!$H$15&lt;'Debt Setup'!$H$12),MAX(0,AC146+Z147-AA147),0)+IF(AND('Debt Setup'!$H$16&lt;&gt;"",'Debt Setup'!$H$16&lt;'Debt Setup'!$H$12),MAX(0,AG146+AD147-AE147),0)+IF(AND('Debt Setup'!$H$17&lt;&gt;"",'Debt Setup'!$H$17&lt;'Debt Setup'!$H$12),MAX(0,AK146+AH147-AI147),0)+IF(AND('Debt Setup'!$H$18&lt;&gt;"",'Debt Setup'!$H$18&lt;'Debt Setup'!$H$12),MAX(0,AO146+AL147-AM147),0)+IF(AND('Debt Setup'!$H$19&lt;&gt;"",'Debt Setup'!$H$19&lt;'Debt Setup'!$H$12),MAX(0,AS146+AP147-AQ147),0)+IF(AND('Debt Setup'!$H$20&lt;&gt;"",'Debt Setup'!$H$20&lt;'Debt Setup'!$H$12),MAX(0,AW146+AT147-AU147),0)+IF(AND('Debt Setup'!$H$21&lt;&gt;"",'Debt Setup'!$H$21&lt;'Debt Setup'!$H$12),MAX(0,BA146+AX147-AY147),0))))))</x:f>
      </x:c>
      <x:c r="Q147" s="54" t="str">
        <x:f>IF('Debt Setup'!$F$3=0,"",MAX(0,Q146+N147-O147-P147))</x:f>
      </x:c>
      <x:c r="R147" s="54" t="str">
        <x:f>IF('Debt Setup'!$F$3=0,"",IF(U146&lt;=0,0,U146*'Debt Setup'!$D$13/100/12))</x:f>
      </x:c>
      <x:c r="S147" s="54" t="str">
        <x:f>IF('Debt Setup'!$F$3=0,"",IF('Debt Setup'!$H$13="",0,MIN('Debt Setup'!$E$13,MAX(0,U146+R147))))</x:f>
      </x:c>
      <x:c r="T147" s="54" t="str">
        <x:f>IF('Debt Setup'!$F$3=0,"",IF('Debt Setup'!$H$13="",0,MIN(MAX(0,U146+R147-S147),MAX(0,'Debt Setup'!$F$5-(G147+K147+O147+S147+W147+AA147+AE147+AI147+AM147+AQ147+AU147+AY147)-(IF(AND('Debt Setup'!$H$10&lt;&gt;"",'Debt Setup'!$H$10&lt;'Debt Setup'!$H$13),MAX(0,I146+F147-G147),0)+IF(AND('Debt Setup'!$H$11&lt;&gt;"",'Debt Setup'!$H$11&lt;'Debt Setup'!$H$13),MAX(0,M146+J147-K147),0)+IF(AND('Debt Setup'!$H$12&lt;&gt;"",'Debt Setup'!$H$12&lt;'Debt Setup'!$H$13),MAX(0,Q146+N147-O147),0)+IF(AND('Debt Setup'!$H$13&lt;&gt;"",'Debt Setup'!$H$13&lt;'Debt Setup'!$H$13),MAX(0,U146+R147-S147),0)+IF(AND('Debt Setup'!$H$14&lt;&gt;"",'Debt Setup'!$H$14&lt;'Debt Setup'!$H$13),MAX(0,Y146+V147-W147),0)+IF(AND('Debt Setup'!$H$15&lt;&gt;"",'Debt Setup'!$H$15&lt;'Debt Setup'!$H$13),MAX(0,AC146+Z147-AA147),0)+IF(AND('Debt Setup'!$H$16&lt;&gt;"",'Debt Setup'!$H$16&lt;'Debt Setup'!$H$13),MAX(0,AG146+AD147-AE147),0)+IF(AND('Debt Setup'!$H$17&lt;&gt;"",'Debt Setup'!$H$17&lt;'Debt Setup'!$H$13),MAX(0,AK146+AH147-AI147),0)+IF(AND('Debt Setup'!$H$18&lt;&gt;"",'Debt Setup'!$H$18&lt;'Debt Setup'!$H$13),MAX(0,AO146+AL147-AM147),0)+IF(AND('Debt Setup'!$H$19&lt;&gt;"",'Debt Setup'!$H$19&lt;'Debt Setup'!$H$13),MAX(0,AS146+AP147-AQ147),0)+IF(AND('Debt Setup'!$H$20&lt;&gt;"",'Debt Setup'!$H$20&lt;'Debt Setup'!$H$13),MAX(0,AW146+AT147-AU147),0)+IF(AND('Debt Setup'!$H$21&lt;&gt;"",'Debt Setup'!$H$21&lt;'Debt Setup'!$H$13),MAX(0,BA146+AX147-AY147),0))))))</x:f>
      </x:c>
      <x:c r="U147" s="54" t="str">
        <x:f>IF('Debt Setup'!$F$3=0,"",MAX(0,U146+R147-S147-T147))</x:f>
      </x:c>
      <x:c r="V147" s="54" t="str">
        <x:f>IF('Debt Setup'!$F$3=0,"",IF(Y146&lt;=0,0,Y146*'Debt Setup'!$D$14/100/12))</x:f>
      </x:c>
      <x:c r="W147" s="54" t="str">
        <x:f>IF('Debt Setup'!$F$3=0,"",IF('Debt Setup'!$H$14="",0,MIN('Debt Setup'!$E$14,MAX(0,Y146+V147))))</x:f>
      </x:c>
      <x:c r="X147" s="54" t="str">
        <x:f>IF('Debt Setup'!$F$3=0,"",IF('Debt Setup'!$H$14="",0,MIN(MAX(0,Y146+V147-W147),MAX(0,'Debt Setup'!$F$5-(G147+K147+O147+S147+W147+AA147+AE147+AI147+AM147+AQ147+AU147+AY147)-(IF(AND('Debt Setup'!$H$10&lt;&gt;"",'Debt Setup'!$H$10&lt;'Debt Setup'!$H$14),MAX(0,I146+F147-G147),0)+IF(AND('Debt Setup'!$H$11&lt;&gt;"",'Debt Setup'!$H$11&lt;'Debt Setup'!$H$14),MAX(0,M146+J147-K147),0)+IF(AND('Debt Setup'!$H$12&lt;&gt;"",'Debt Setup'!$H$12&lt;'Debt Setup'!$H$14),MAX(0,Q146+N147-O147),0)+IF(AND('Debt Setup'!$H$13&lt;&gt;"",'Debt Setup'!$H$13&lt;'Debt Setup'!$H$14),MAX(0,U146+R147-S147),0)+IF(AND('Debt Setup'!$H$14&lt;&gt;"",'Debt Setup'!$H$14&lt;'Debt Setup'!$H$14),MAX(0,Y146+V147-W147),0)+IF(AND('Debt Setup'!$H$15&lt;&gt;"",'Debt Setup'!$H$15&lt;'Debt Setup'!$H$14),MAX(0,AC146+Z147-AA147),0)+IF(AND('Debt Setup'!$H$16&lt;&gt;"",'Debt Setup'!$H$16&lt;'Debt Setup'!$H$14),MAX(0,AG146+AD147-AE147),0)+IF(AND('Debt Setup'!$H$17&lt;&gt;"",'Debt Setup'!$H$17&lt;'Debt Setup'!$H$14),MAX(0,AK146+AH147-AI147),0)+IF(AND('Debt Setup'!$H$18&lt;&gt;"",'Debt Setup'!$H$18&lt;'Debt Setup'!$H$14),MAX(0,AO146+AL147-AM147),0)+IF(AND('Debt Setup'!$H$19&lt;&gt;"",'Debt Setup'!$H$19&lt;'Debt Setup'!$H$14),MAX(0,AS146+AP147-AQ147),0)+IF(AND('Debt Setup'!$H$20&lt;&gt;"",'Debt Setup'!$H$20&lt;'Debt Setup'!$H$14),MAX(0,AW146+AT147-AU147),0)+IF(AND('Debt Setup'!$H$21&lt;&gt;"",'Debt Setup'!$H$21&lt;'Debt Setup'!$H$14),MAX(0,BA146+AX147-AY147),0))))))</x:f>
      </x:c>
      <x:c r="Y147" s="54" t="str">
        <x:f>IF('Debt Setup'!$F$3=0,"",MAX(0,Y146+V147-W147-X147))</x:f>
      </x:c>
      <x:c r="Z147" s="54" t="str">
        <x:f>IF('Debt Setup'!$F$3=0,"",IF(AC146&lt;=0,0,AC146*'Debt Setup'!$D$15/100/12))</x:f>
      </x:c>
      <x:c r="AA147" s="54" t="str">
        <x:f>IF('Debt Setup'!$F$3=0,"",IF('Debt Setup'!$H$15="",0,MIN('Debt Setup'!$E$15,MAX(0,AC146+Z147))))</x:f>
      </x:c>
      <x:c r="AB147" s="54" t="str">
        <x:f>IF('Debt Setup'!$F$3=0,"",IF('Debt Setup'!$H$15="",0,MIN(MAX(0,AC146+Z147-AA147),MAX(0,'Debt Setup'!$F$5-(G147+K147+O147+S147+W147+AA147+AE147+AI147+AM147+AQ147+AU147+AY147)-(IF(AND('Debt Setup'!$H$10&lt;&gt;"",'Debt Setup'!$H$10&lt;'Debt Setup'!$H$15),MAX(0,I146+F147-G147),0)+IF(AND('Debt Setup'!$H$11&lt;&gt;"",'Debt Setup'!$H$11&lt;'Debt Setup'!$H$15),MAX(0,M146+J147-K147),0)+IF(AND('Debt Setup'!$H$12&lt;&gt;"",'Debt Setup'!$H$12&lt;'Debt Setup'!$H$15),MAX(0,Q146+N147-O147),0)+IF(AND('Debt Setup'!$H$13&lt;&gt;"",'Debt Setup'!$H$13&lt;'Debt Setup'!$H$15),MAX(0,U146+R147-S147),0)+IF(AND('Debt Setup'!$H$14&lt;&gt;"",'Debt Setup'!$H$14&lt;'Debt Setup'!$H$15),MAX(0,Y146+V147-W147),0)+IF(AND('Debt Setup'!$H$15&lt;&gt;"",'Debt Setup'!$H$15&lt;'Debt Setup'!$H$15),MAX(0,AC146+Z147-AA147),0)+IF(AND('Debt Setup'!$H$16&lt;&gt;"",'Debt Setup'!$H$16&lt;'Debt Setup'!$H$15),MAX(0,AG146+AD147-AE147),0)+IF(AND('Debt Setup'!$H$17&lt;&gt;"",'Debt Setup'!$H$17&lt;'Debt Setup'!$H$15),MAX(0,AK146+AH147-AI147),0)+IF(AND('Debt Setup'!$H$18&lt;&gt;"",'Debt Setup'!$H$18&lt;'Debt Setup'!$H$15),MAX(0,AO146+AL147-AM147),0)+IF(AND('Debt Setup'!$H$19&lt;&gt;"",'Debt Setup'!$H$19&lt;'Debt Setup'!$H$15),MAX(0,AS146+AP147-AQ147),0)+IF(AND('Debt Setup'!$H$20&lt;&gt;"",'Debt Setup'!$H$20&lt;'Debt Setup'!$H$15),MAX(0,AW146+AT147-AU147),0)+IF(AND('Debt Setup'!$H$21&lt;&gt;"",'Debt Setup'!$H$21&lt;'Debt Setup'!$H$15),MAX(0,BA146+AX147-AY147),0))))))</x:f>
      </x:c>
      <x:c r="AC147" s="54" t="str">
        <x:f>IF('Debt Setup'!$F$3=0,"",MAX(0,AC146+Z147-AA147-AB147))</x:f>
      </x:c>
      <x:c r="AD147" s="54" t="str">
        <x:f>IF('Debt Setup'!$F$3=0,"",IF(AG146&lt;=0,0,AG146*'Debt Setup'!$D$16/100/12))</x:f>
      </x:c>
      <x:c r="AE147" s="54" t="str">
        <x:f>IF('Debt Setup'!$F$3=0,"",IF('Debt Setup'!$H$16="",0,MIN('Debt Setup'!$E$16,MAX(0,AG146+AD147))))</x:f>
      </x:c>
      <x:c r="AF147" s="54" t="str">
        <x:f>IF('Debt Setup'!$F$3=0,"",IF('Debt Setup'!$H$16="",0,MIN(MAX(0,AG146+AD147-AE147),MAX(0,'Debt Setup'!$F$5-(G147+K147+O147+S147+W147+AA147+AE147+AI147+AM147+AQ147+AU147+AY147)-(IF(AND('Debt Setup'!$H$10&lt;&gt;"",'Debt Setup'!$H$10&lt;'Debt Setup'!$H$16),MAX(0,I146+F147-G147),0)+IF(AND('Debt Setup'!$H$11&lt;&gt;"",'Debt Setup'!$H$11&lt;'Debt Setup'!$H$16),MAX(0,M146+J147-K147),0)+IF(AND('Debt Setup'!$H$12&lt;&gt;"",'Debt Setup'!$H$12&lt;'Debt Setup'!$H$16),MAX(0,Q146+N147-O147),0)+IF(AND('Debt Setup'!$H$13&lt;&gt;"",'Debt Setup'!$H$13&lt;'Debt Setup'!$H$16),MAX(0,U146+R147-S147),0)+IF(AND('Debt Setup'!$H$14&lt;&gt;"",'Debt Setup'!$H$14&lt;'Debt Setup'!$H$16),MAX(0,Y146+V147-W147),0)+IF(AND('Debt Setup'!$H$15&lt;&gt;"",'Debt Setup'!$H$15&lt;'Debt Setup'!$H$16),MAX(0,AC146+Z147-AA147),0)+IF(AND('Debt Setup'!$H$16&lt;&gt;"",'Debt Setup'!$H$16&lt;'Debt Setup'!$H$16),MAX(0,AG146+AD147-AE147),0)+IF(AND('Debt Setup'!$H$17&lt;&gt;"",'Debt Setup'!$H$17&lt;'Debt Setup'!$H$16),MAX(0,AK146+AH147-AI147),0)+IF(AND('Debt Setup'!$H$18&lt;&gt;"",'Debt Setup'!$H$18&lt;'Debt Setup'!$H$16),MAX(0,AO146+AL147-AM147),0)+IF(AND('Debt Setup'!$H$19&lt;&gt;"",'Debt Setup'!$H$19&lt;'Debt Setup'!$H$16),MAX(0,AS146+AP147-AQ147),0)+IF(AND('Debt Setup'!$H$20&lt;&gt;"",'Debt Setup'!$H$20&lt;'Debt Setup'!$H$16),MAX(0,AW146+AT147-AU147),0)+IF(AND('Debt Setup'!$H$21&lt;&gt;"",'Debt Setup'!$H$21&lt;'Debt Setup'!$H$16),MAX(0,BA146+AX147-AY147),0))))))</x:f>
      </x:c>
      <x:c r="AG147" s="54" t="str">
        <x:f>IF('Debt Setup'!$F$3=0,"",MAX(0,AG146+AD147-AE147-AF147))</x:f>
      </x:c>
      <x:c r="AH147" s="54" t="str">
        <x:f>IF('Debt Setup'!$F$3=0,"",IF(AK146&lt;=0,0,AK146*'Debt Setup'!$D$17/100/12))</x:f>
      </x:c>
      <x:c r="AI147" s="54" t="str">
        <x:f>IF('Debt Setup'!$F$3=0,"",IF('Debt Setup'!$H$17="",0,MIN('Debt Setup'!$E$17,MAX(0,AK146+AH147))))</x:f>
      </x:c>
      <x:c r="AJ147" s="54" t="str">
        <x:f>IF('Debt Setup'!$F$3=0,"",IF('Debt Setup'!$H$17="",0,MIN(MAX(0,AK146+AH147-AI147),MAX(0,'Debt Setup'!$F$5-(G147+K147+O147+S147+W147+AA147+AE147+AI147+AM147+AQ147+AU147+AY147)-(IF(AND('Debt Setup'!$H$10&lt;&gt;"",'Debt Setup'!$H$10&lt;'Debt Setup'!$H$17),MAX(0,I146+F147-G147),0)+IF(AND('Debt Setup'!$H$11&lt;&gt;"",'Debt Setup'!$H$11&lt;'Debt Setup'!$H$17),MAX(0,M146+J147-K147),0)+IF(AND('Debt Setup'!$H$12&lt;&gt;"",'Debt Setup'!$H$12&lt;'Debt Setup'!$H$17),MAX(0,Q146+N147-O147),0)+IF(AND('Debt Setup'!$H$13&lt;&gt;"",'Debt Setup'!$H$13&lt;'Debt Setup'!$H$17),MAX(0,U146+R147-S147),0)+IF(AND('Debt Setup'!$H$14&lt;&gt;"",'Debt Setup'!$H$14&lt;'Debt Setup'!$H$17),MAX(0,Y146+V147-W147),0)+IF(AND('Debt Setup'!$H$15&lt;&gt;"",'Debt Setup'!$H$15&lt;'Debt Setup'!$H$17),MAX(0,AC146+Z147-AA147),0)+IF(AND('Debt Setup'!$H$16&lt;&gt;"",'Debt Setup'!$H$16&lt;'Debt Setup'!$H$17),MAX(0,AG146+AD147-AE147),0)+IF(AND('Debt Setup'!$H$17&lt;&gt;"",'Debt Setup'!$H$17&lt;'Debt Setup'!$H$17),MAX(0,AK146+AH147-AI147),0)+IF(AND('Debt Setup'!$H$18&lt;&gt;"",'Debt Setup'!$H$18&lt;'Debt Setup'!$H$17),MAX(0,AO146+AL147-AM147),0)+IF(AND('Debt Setup'!$H$19&lt;&gt;"",'Debt Setup'!$H$19&lt;'Debt Setup'!$H$17),MAX(0,AS146+AP147-AQ147),0)+IF(AND('Debt Setup'!$H$20&lt;&gt;"",'Debt Setup'!$H$20&lt;'Debt Setup'!$H$17),MAX(0,AW146+AT147-AU147),0)+IF(AND('Debt Setup'!$H$21&lt;&gt;"",'Debt Setup'!$H$21&lt;'Debt Setup'!$H$17),MAX(0,BA146+AX147-AY147),0))))))</x:f>
      </x:c>
      <x:c r="AK147" s="54" t="str">
        <x:f>IF('Debt Setup'!$F$3=0,"",MAX(0,AK146+AH147-AI147-AJ147))</x:f>
      </x:c>
      <x:c r="AL147" s="54" t="str">
        <x:f>IF('Debt Setup'!$F$3=0,"",IF(AO146&lt;=0,0,AO146*'Debt Setup'!$D$18/100/12))</x:f>
      </x:c>
      <x:c r="AM147" s="54" t="str">
        <x:f>IF('Debt Setup'!$F$3=0,"",IF('Debt Setup'!$H$18="",0,MIN('Debt Setup'!$E$18,MAX(0,AO146+AL147))))</x:f>
      </x:c>
      <x:c r="AN147" s="54" t="str">
        <x:f>IF('Debt Setup'!$F$3=0,"",IF('Debt Setup'!$H$18="",0,MIN(MAX(0,AO146+AL147-AM147),MAX(0,'Debt Setup'!$F$5-(G147+K147+O147+S147+W147+AA147+AE147+AI147+AM147+AQ147+AU147+AY147)-(IF(AND('Debt Setup'!$H$10&lt;&gt;"",'Debt Setup'!$H$10&lt;'Debt Setup'!$H$18),MAX(0,I146+F147-G147),0)+IF(AND('Debt Setup'!$H$11&lt;&gt;"",'Debt Setup'!$H$11&lt;'Debt Setup'!$H$18),MAX(0,M146+J147-K147),0)+IF(AND('Debt Setup'!$H$12&lt;&gt;"",'Debt Setup'!$H$12&lt;'Debt Setup'!$H$18),MAX(0,Q146+N147-O147),0)+IF(AND('Debt Setup'!$H$13&lt;&gt;"",'Debt Setup'!$H$13&lt;'Debt Setup'!$H$18),MAX(0,U146+R147-S147),0)+IF(AND('Debt Setup'!$H$14&lt;&gt;"",'Debt Setup'!$H$14&lt;'Debt Setup'!$H$18),MAX(0,Y146+V147-W147),0)+IF(AND('Debt Setup'!$H$15&lt;&gt;"",'Debt Setup'!$H$15&lt;'Debt Setup'!$H$18),MAX(0,AC146+Z147-AA147),0)+IF(AND('Debt Setup'!$H$16&lt;&gt;"",'Debt Setup'!$H$16&lt;'Debt Setup'!$H$18),MAX(0,AG146+AD147-AE147),0)+IF(AND('Debt Setup'!$H$17&lt;&gt;"",'Debt Setup'!$H$17&lt;'Debt Setup'!$H$18),MAX(0,AK146+AH147-AI147),0)+IF(AND('Debt Setup'!$H$18&lt;&gt;"",'Debt Setup'!$H$18&lt;'Debt Setup'!$H$18),MAX(0,AO146+AL147-AM147),0)+IF(AND('Debt Setup'!$H$19&lt;&gt;"",'Debt Setup'!$H$19&lt;'Debt Setup'!$H$18),MAX(0,AS146+AP147-AQ147),0)+IF(AND('Debt Setup'!$H$20&lt;&gt;"",'Debt Setup'!$H$20&lt;'Debt Setup'!$H$18),MAX(0,AW146+AT147-AU147),0)+IF(AND('Debt Setup'!$H$21&lt;&gt;"",'Debt Setup'!$H$21&lt;'Debt Setup'!$H$18),MAX(0,BA146+AX147-AY147),0))))))</x:f>
      </x:c>
      <x:c r="AO147" s="54" t="str">
        <x:f>IF('Debt Setup'!$F$3=0,"",MAX(0,AO146+AL147-AM147-AN147))</x:f>
      </x:c>
      <x:c r="AP147" s="54" t="str">
        <x:f>IF('Debt Setup'!$F$3=0,"",IF(AS146&lt;=0,0,AS146*'Debt Setup'!$D$19/100/12))</x:f>
      </x:c>
      <x:c r="AQ147" s="54" t="str">
        <x:f>IF('Debt Setup'!$F$3=0,"",IF('Debt Setup'!$H$19="",0,MIN('Debt Setup'!$E$19,MAX(0,AS146+AP147))))</x:f>
      </x:c>
      <x:c r="AR147" s="54" t="str">
        <x:f>IF('Debt Setup'!$F$3=0,"",IF('Debt Setup'!$H$19="",0,MIN(MAX(0,AS146+AP147-AQ147),MAX(0,'Debt Setup'!$F$5-(G147+K147+O147+S147+W147+AA147+AE147+AI147+AM147+AQ147+AU147+AY147)-(IF(AND('Debt Setup'!$H$10&lt;&gt;"",'Debt Setup'!$H$10&lt;'Debt Setup'!$H$19),MAX(0,I146+F147-G147),0)+IF(AND('Debt Setup'!$H$11&lt;&gt;"",'Debt Setup'!$H$11&lt;'Debt Setup'!$H$19),MAX(0,M146+J147-K147),0)+IF(AND('Debt Setup'!$H$12&lt;&gt;"",'Debt Setup'!$H$12&lt;'Debt Setup'!$H$19),MAX(0,Q146+N147-O147),0)+IF(AND('Debt Setup'!$H$13&lt;&gt;"",'Debt Setup'!$H$13&lt;'Debt Setup'!$H$19),MAX(0,U146+R147-S147),0)+IF(AND('Debt Setup'!$H$14&lt;&gt;"",'Debt Setup'!$H$14&lt;'Debt Setup'!$H$19),MAX(0,Y146+V147-W147),0)+IF(AND('Debt Setup'!$H$15&lt;&gt;"",'Debt Setup'!$H$15&lt;'Debt Setup'!$H$19),MAX(0,AC146+Z147-AA147),0)+IF(AND('Debt Setup'!$H$16&lt;&gt;"",'Debt Setup'!$H$16&lt;'Debt Setup'!$H$19),MAX(0,AG146+AD147-AE147),0)+IF(AND('Debt Setup'!$H$17&lt;&gt;"",'Debt Setup'!$H$17&lt;'Debt Setup'!$H$19),MAX(0,AK146+AH147-AI147),0)+IF(AND('Debt Setup'!$H$18&lt;&gt;"",'Debt Setup'!$H$18&lt;'Debt Setup'!$H$19),MAX(0,AO146+AL147-AM147),0)+IF(AND('Debt Setup'!$H$19&lt;&gt;"",'Debt Setup'!$H$19&lt;'Debt Setup'!$H$19),MAX(0,AS146+AP147-AQ147),0)+IF(AND('Debt Setup'!$H$20&lt;&gt;"",'Debt Setup'!$H$20&lt;'Debt Setup'!$H$19),MAX(0,AW146+AT147-AU147),0)+IF(AND('Debt Setup'!$H$21&lt;&gt;"",'Debt Setup'!$H$21&lt;'Debt Setup'!$H$19),MAX(0,BA146+AX147-AY147),0))))))</x:f>
      </x:c>
      <x:c r="AS147" s="54" t="str">
        <x:f>IF('Debt Setup'!$F$3=0,"",MAX(0,AS146+AP147-AQ147-AR147))</x:f>
      </x:c>
      <x:c r="AT147" s="54" t="str">
        <x:f>IF('Debt Setup'!$F$3=0,"",IF(AW146&lt;=0,0,AW146*'Debt Setup'!$D$20/100/12))</x:f>
      </x:c>
      <x:c r="AU147" s="54" t="str">
        <x:f>IF('Debt Setup'!$F$3=0,"",IF('Debt Setup'!$H$20="",0,MIN('Debt Setup'!$E$20,MAX(0,AW146+AT147))))</x:f>
      </x:c>
      <x:c r="AV147" s="54" t="str">
        <x:f>IF('Debt Setup'!$F$3=0,"",IF('Debt Setup'!$H$20="",0,MIN(MAX(0,AW146+AT147-AU147),MAX(0,'Debt Setup'!$F$5-(G147+K147+O147+S147+W147+AA147+AE147+AI147+AM147+AQ147+AU147+AY147)-(IF(AND('Debt Setup'!$H$10&lt;&gt;"",'Debt Setup'!$H$10&lt;'Debt Setup'!$H$20),MAX(0,I146+F147-G147),0)+IF(AND('Debt Setup'!$H$11&lt;&gt;"",'Debt Setup'!$H$11&lt;'Debt Setup'!$H$20),MAX(0,M146+J147-K147),0)+IF(AND('Debt Setup'!$H$12&lt;&gt;"",'Debt Setup'!$H$12&lt;'Debt Setup'!$H$20),MAX(0,Q146+N147-O147),0)+IF(AND('Debt Setup'!$H$13&lt;&gt;"",'Debt Setup'!$H$13&lt;'Debt Setup'!$H$20),MAX(0,U146+R147-S147),0)+IF(AND('Debt Setup'!$H$14&lt;&gt;"",'Debt Setup'!$H$14&lt;'Debt Setup'!$H$20),MAX(0,Y146+V147-W147),0)+IF(AND('Debt Setup'!$H$15&lt;&gt;"",'Debt Setup'!$H$15&lt;'Debt Setup'!$H$20),MAX(0,AC146+Z147-AA147),0)+IF(AND('Debt Setup'!$H$16&lt;&gt;"",'Debt Setup'!$H$16&lt;'Debt Setup'!$H$20),MAX(0,AG146+AD147-AE147),0)+IF(AND('Debt Setup'!$H$17&lt;&gt;"",'Debt Setup'!$H$17&lt;'Debt Setup'!$H$20),MAX(0,AK146+AH147-AI147),0)+IF(AND('Debt Setup'!$H$18&lt;&gt;"",'Debt Setup'!$H$18&lt;'Debt Setup'!$H$20),MAX(0,AO146+AL147-AM147),0)+IF(AND('Debt Setup'!$H$19&lt;&gt;"",'Debt Setup'!$H$19&lt;'Debt Setup'!$H$20),MAX(0,AS146+AP147-AQ147),0)+IF(AND('Debt Setup'!$H$20&lt;&gt;"",'Debt Setup'!$H$20&lt;'Debt Setup'!$H$20),MAX(0,AW146+AT147-AU147),0)+IF(AND('Debt Setup'!$H$21&lt;&gt;"",'Debt Setup'!$H$21&lt;'Debt Setup'!$H$20),MAX(0,BA146+AX147-AY147),0))))))</x:f>
      </x:c>
      <x:c r="AW147" s="54" t="str">
        <x:f>IF('Debt Setup'!$F$3=0,"",MAX(0,AW146+AT147-AU147-AV147))</x:f>
      </x:c>
      <x:c r="AX147" s="54" t="str">
        <x:f>IF('Debt Setup'!$F$3=0,"",IF(BA146&lt;=0,0,BA146*'Debt Setup'!$D$21/100/12))</x:f>
      </x:c>
      <x:c r="AY147" s="54" t="str">
        <x:f>IF('Debt Setup'!$F$3=0,"",IF('Debt Setup'!$H$21="",0,MIN('Debt Setup'!$E$21,MAX(0,BA146+AX147))))</x:f>
      </x:c>
      <x:c r="AZ147" s="54" t="str">
        <x:f>IF('Debt Setup'!$F$3=0,"",IF('Debt Setup'!$H$21="",0,MIN(MAX(0,BA146+AX147-AY147),MAX(0,'Debt Setup'!$F$5-(G147+K147+O147+S147+W147+AA147+AE147+AI147+AM147+AQ147+AU147+AY147)-(IF(AND('Debt Setup'!$H$10&lt;&gt;"",'Debt Setup'!$H$10&lt;'Debt Setup'!$H$21),MAX(0,I146+F147-G147),0)+IF(AND('Debt Setup'!$H$11&lt;&gt;"",'Debt Setup'!$H$11&lt;'Debt Setup'!$H$21),MAX(0,M146+J147-K147),0)+IF(AND('Debt Setup'!$H$12&lt;&gt;"",'Debt Setup'!$H$12&lt;'Debt Setup'!$H$21),MAX(0,Q146+N147-O147),0)+IF(AND('Debt Setup'!$H$13&lt;&gt;"",'Debt Setup'!$H$13&lt;'Debt Setup'!$H$21),MAX(0,U146+R147-S147),0)+IF(AND('Debt Setup'!$H$14&lt;&gt;"",'Debt Setup'!$H$14&lt;'Debt Setup'!$H$21),MAX(0,Y146+V147-W147),0)+IF(AND('Debt Setup'!$H$15&lt;&gt;"",'Debt Setup'!$H$15&lt;'Debt Setup'!$H$21),MAX(0,AC146+Z147-AA147),0)+IF(AND('Debt Setup'!$H$16&lt;&gt;"",'Debt Setup'!$H$16&lt;'Debt Setup'!$H$21),MAX(0,AG146+AD147-AE147),0)+IF(AND('Debt Setup'!$H$17&lt;&gt;"",'Debt Setup'!$H$17&lt;'Debt Setup'!$H$21),MAX(0,AK146+AH147-AI147),0)+IF(AND('Debt Setup'!$H$18&lt;&gt;"",'Debt Setup'!$H$18&lt;'Debt Setup'!$H$21),MAX(0,AO146+AL147-AM147),0)+IF(AND('Debt Setup'!$H$19&lt;&gt;"",'Debt Setup'!$H$19&lt;'Debt Setup'!$H$21),MAX(0,AS146+AP147-AQ147),0)+IF(AND('Debt Setup'!$H$20&lt;&gt;"",'Debt Setup'!$H$20&lt;'Debt Setup'!$H$21),MAX(0,AW146+AT147-AU147),0)+IF(AND('Debt Setup'!$H$21&lt;&gt;"",'Debt Setup'!$H$21&lt;'Debt Setup'!$H$21),MAX(0,BA146+AX147-AY147),0))))))</x:f>
      </x:c>
      <x:c r="BA147" s="54" t="str">
        <x:f>IF('Debt Setup'!$F$3=0,"",MAX(0,BA146+AX147-AY147-AZ147))</x:f>
      </x:c>
    </x:row>
    <x:row r="148">
      <x:c r="A148" t="n">
        <x:v>143</x:v>
      </x:c>
      <x:c r="B148" s="86" t="str">
        <x:f>IF('Debt Setup'!$F$3=0,"",DATE(YEAR('Debt Setup'!$B$6),MONTH('Debt Setup'!$B$6)+A148-1,1))</x:f>
      </x:c>
      <x:c r="C148" s="54" t="str">
        <x:f>IF('Debt Setup'!$F$3=0,"",I148+M148+Q148+U148+Y148+AC148+AG148+AK148+AO148+AS148+AW148+BA148)</x:f>
      </x:c>
      <x:c r="D148" s="54" t="str">
        <x:f>IF('Debt Setup'!$F$3=0,"",G148+H148+K148+L148+O148+P148+S148+T148+W148+X148+AA148+AB148+AE148+AF148+AI148+AJ148+AM148+AN148+AQ148+AR148+AU148+AV148+AY148+AZ148)</x:f>
      </x:c>
      <x:c r="E148" s="54" t="str">
        <x:f>IF('Debt Setup'!$F$3=0,"",F148+J148+N148+R148+V148+Z148+AD148+AH148+AL148+AP148+AT148+AX148)</x:f>
      </x:c>
      <x:c r="F148" s="54" t="str">
        <x:f>IF('Debt Setup'!$F$3=0,"",IF(I147&lt;=0,0,I147*'Debt Setup'!$D$10/100/12))</x:f>
      </x:c>
      <x:c r="G148" s="54" t="str">
        <x:f>IF('Debt Setup'!$F$3=0,"",IF('Debt Setup'!$H$10="",0,MIN('Debt Setup'!$E$10,MAX(0,I147+F148))))</x:f>
      </x:c>
      <x:c r="H148" s="54" t="str">
        <x:f>IF('Debt Setup'!$F$3=0,"",IF('Debt Setup'!$H$10="",0,MIN(MAX(0,I147+F148-G148),MAX(0,'Debt Setup'!$F$5-(G148+K148+O148+S148+W148+AA148+AE148+AI148+AM148+AQ148+AU148+AY148)-(IF(AND('Debt Setup'!$H$10&lt;&gt;"",'Debt Setup'!$H$10&lt;'Debt Setup'!$H$10),MAX(0,I147+F148-G148),0)+IF(AND('Debt Setup'!$H$11&lt;&gt;"",'Debt Setup'!$H$11&lt;'Debt Setup'!$H$10),MAX(0,M147+J148-K148),0)+IF(AND('Debt Setup'!$H$12&lt;&gt;"",'Debt Setup'!$H$12&lt;'Debt Setup'!$H$10),MAX(0,Q147+N148-O148),0)+IF(AND('Debt Setup'!$H$13&lt;&gt;"",'Debt Setup'!$H$13&lt;'Debt Setup'!$H$10),MAX(0,U147+R148-S148),0)+IF(AND('Debt Setup'!$H$14&lt;&gt;"",'Debt Setup'!$H$14&lt;'Debt Setup'!$H$10),MAX(0,Y147+V148-W148),0)+IF(AND('Debt Setup'!$H$15&lt;&gt;"",'Debt Setup'!$H$15&lt;'Debt Setup'!$H$10),MAX(0,AC147+Z148-AA148),0)+IF(AND('Debt Setup'!$H$16&lt;&gt;"",'Debt Setup'!$H$16&lt;'Debt Setup'!$H$10),MAX(0,AG147+AD148-AE148),0)+IF(AND('Debt Setup'!$H$17&lt;&gt;"",'Debt Setup'!$H$17&lt;'Debt Setup'!$H$10),MAX(0,AK147+AH148-AI148),0)+IF(AND('Debt Setup'!$H$18&lt;&gt;"",'Debt Setup'!$H$18&lt;'Debt Setup'!$H$10),MAX(0,AO147+AL148-AM148),0)+IF(AND('Debt Setup'!$H$19&lt;&gt;"",'Debt Setup'!$H$19&lt;'Debt Setup'!$H$10),MAX(0,AS147+AP148-AQ148),0)+IF(AND('Debt Setup'!$H$20&lt;&gt;"",'Debt Setup'!$H$20&lt;'Debt Setup'!$H$10),MAX(0,AW147+AT148-AU148),0)+IF(AND('Debt Setup'!$H$21&lt;&gt;"",'Debt Setup'!$H$21&lt;'Debt Setup'!$H$10),MAX(0,BA147+AX148-AY148),0))))))</x:f>
      </x:c>
      <x:c r="I148" s="54" t="str">
        <x:f>IF('Debt Setup'!$F$3=0,"",MAX(0,I147+F148-G148-H148))</x:f>
      </x:c>
      <x:c r="J148" s="54" t="str">
        <x:f>IF('Debt Setup'!$F$3=0,"",IF(M147&lt;=0,0,M147*'Debt Setup'!$D$11/100/12))</x:f>
      </x:c>
      <x:c r="K148" s="54" t="str">
        <x:f>IF('Debt Setup'!$F$3=0,"",IF('Debt Setup'!$H$11="",0,MIN('Debt Setup'!$E$11,MAX(0,M147+J148))))</x:f>
      </x:c>
      <x:c r="L148" s="54" t="str">
        <x:f>IF('Debt Setup'!$F$3=0,"",IF('Debt Setup'!$H$11="",0,MIN(MAX(0,M147+J148-K148),MAX(0,'Debt Setup'!$F$5-(G148+K148+O148+S148+W148+AA148+AE148+AI148+AM148+AQ148+AU148+AY148)-(IF(AND('Debt Setup'!$H$10&lt;&gt;"",'Debt Setup'!$H$10&lt;'Debt Setup'!$H$11),MAX(0,I147+F148-G148),0)+IF(AND('Debt Setup'!$H$11&lt;&gt;"",'Debt Setup'!$H$11&lt;'Debt Setup'!$H$11),MAX(0,M147+J148-K148),0)+IF(AND('Debt Setup'!$H$12&lt;&gt;"",'Debt Setup'!$H$12&lt;'Debt Setup'!$H$11),MAX(0,Q147+N148-O148),0)+IF(AND('Debt Setup'!$H$13&lt;&gt;"",'Debt Setup'!$H$13&lt;'Debt Setup'!$H$11),MAX(0,U147+R148-S148),0)+IF(AND('Debt Setup'!$H$14&lt;&gt;"",'Debt Setup'!$H$14&lt;'Debt Setup'!$H$11),MAX(0,Y147+V148-W148),0)+IF(AND('Debt Setup'!$H$15&lt;&gt;"",'Debt Setup'!$H$15&lt;'Debt Setup'!$H$11),MAX(0,AC147+Z148-AA148),0)+IF(AND('Debt Setup'!$H$16&lt;&gt;"",'Debt Setup'!$H$16&lt;'Debt Setup'!$H$11),MAX(0,AG147+AD148-AE148),0)+IF(AND('Debt Setup'!$H$17&lt;&gt;"",'Debt Setup'!$H$17&lt;'Debt Setup'!$H$11),MAX(0,AK147+AH148-AI148),0)+IF(AND('Debt Setup'!$H$18&lt;&gt;"",'Debt Setup'!$H$18&lt;'Debt Setup'!$H$11),MAX(0,AO147+AL148-AM148),0)+IF(AND('Debt Setup'!$H$19&lt;&gt;"",'Debt Setup'!$H$19&lt;'Debt Setup'!$H$11),MAX(0,AS147+AP148-AQ148),0)+IF(AND('Debt Setup'!$H$20&lt;&gt;"",'Debt Setup'!$H$20&lt;'Debt Setup'!$H$11),MAX(0,AW147+AT148-AU148),0)+IF(AND('Debt Setup'!$H$21&lt;&gt;"",'Debt Setup'!$H$21&lt;'Debt Setup'!$H$11),MAX(0,BA147+AX148-AY148),0))))))</x:f>
      </x:c>
      <x:c r="M148" s="54" t="str">
        <x:f>IF('Debt Setup'!$F$3=0,"",MAX(0,M147+J148-K148-L148))</x:f>
      </x:c>
      <x:c r="N148" s="54" t="str">
        <x:f>IF('Debt Setup'!$F$3=0,"",IF(Q147&lt;=0,0,Q147*'Debt Setup'!$D$12/100/12))</x:f>
      </x:c>
      <x:c r="O148" s="54" t="str">
        <x:f>IF('Debt Setup'!$F$3=0,"",IF('Debt Setup'!$H$12="",0,MIN('Debt Setup'!$E$12,MAX(0,Q147+N148))))</x:f>
      </x:c>
      <x:c r="P148" s="54" t="str">
        <x:f>IF('Debt Setup'!$F$3=0,"",IF('Debt Setup'!$H$12="",0,MIN(MAX(0,Q147+N148-O148),MAX(0,'Debt Setup'!$F$5-(G148+K148+O148+S148+W148+AA148+AE148+AI148+AM148+AQ148+AU148+AY148)-(IF(AND('Debt Setup'!$H$10&lt;&gt;"",'Debt Setup'!$H$10&lt;'Debt Setup'!$H$12),MAX(0,I147+F148-G148),0)+IF(AND('Debt Setup'!$H$11&lt;&gt;"",'Debt Setup'!$H$11&lt;'Debt Setup'!$H$12),MAX(0,M147+J148-K148),0)+IF(AND('Debt Setup'!$H$12&lt;&gt;"",'Debt Setup'!$H$12&lt;'Debt Setup'!$H$12),MAX(0,Q147+N148-O148),0)+IF(AND('Debt Setup'!$H$13&lt;&gt;"",'Debt Setup'!$H$13&lt;'Debt Setup'!$H$12),MAX(0,U147+R148-S148),0)+IF(AND('Debt Setup'!$H$14&lt;&gt;"",'Debt Setup'!$H$14&lt;'Debt Setup'!$H$12),MAX(0,Y147+V148-W148),0)+IF(AND('Debt Setup'!$H$15&lt;&gt;"",'Debt Setup'!$H$15&lt;'Debt Setup'!$H$12),MAX(0,AC147+Z148-AA148),0)+IF(AND('Debt Setup'!$H$16&lt;&gt;"",'Debt Setup'!$H$16&lt;'Debt Setup'!$H$12),MAX(0,AG147+AD148-AE148),0)+IF(AND('Debt Setup'!$H$17&lt;&gt;"",'Debt Setup'!$H$17&lt;'Debt Setup'!$H$12),MAX(0,AK147+AH148-AI148),0)+IF(AND('Debt Setup'!$H$18&lt;&gt;"",'Debt Setup'!$H$18&lt;'Debt Setup'!$H$12),MAX(0,AO147+AL148-AM148),0)+IF(AND('Debt Setup'!$H$19&lt;&gt;"",'Debt Setup'!$H$19&lt;'Debt Setup'!$H$12),MAX(0,AS147+AP148-AQ148),0)+IF(AND('Debt Setup'!$H$20&lt;&gt;"",'Debt Setup'!$H$20&lt;'Debt Setup'!$H$12),MAX(0,AW147+AT148-AU148),0)+IF(AND('Debt Setup'!$H$21&lt;&gt;"",'Debt Setup'!$H$21&lt;'Debt Setup'!$H$12),MAX(0,BA147+AX148-AY148),0))))))</x:f>
      </x:c>
      <x:c r="Q148" s="54" t="str">
        <x:f>IF('Debt Setup'!$F$3=0,"",MAX(0,Q147+N148-O148-P148))</x:f>
      </x:c>
      <x:c r="R148" s="54" t="str">
        <x:f>IF('Debt Setup'!$F$3=0,"",IF(U147&lt;=0,0,U147*'Debt Setup'!$D$13/100/12))</x:f>
      </x:c>
      <x:c r="S148" s="54" t="str">
        <x:f>IF('Debt Setup'!$F$3=0,"",IF('Debt Setup'!$H$13="",0,MIN('Debt Setup'!$E$13,MAX(0,U147+R148))))</x:f>
      </x:c>
      <x:c r="T148" s="54" t="str">
        <x:f>IF('Debt Setup'!$F$3=0,"",IF('Debt Setup'!$H$13="",0,MIN(MAX(0,U147+R148-S148),MAX(0,'Debt Setup'!$F$5-(G148+K148+O148+S148+W148+AA148+AE148+AI148+AM148+AQ148+AU148+AY148)-(IF(AND('Debt Setup'!$H$10&lt;&gt;"",'Debt Setup'!$H$10&lt;'Debt Setup'!$H$13),MAX(0,I147+F148-G148),0)+IF(AND('Debt Setup'!$H$11&lt;&gt;"",'Debt Setup'!$H$11&lt;'Debt Setup'!$H$13),MAX(0,M147+J148-K148),0)+IF(AND('Debt Setup'!$H$12&lt;&gt;"",'Debt Setup'!$H$12&lt;'Debt Setup'!$H$13),MAX(0,Q147+N148-O148),0)+IF(AND('Debt Setup'!$H$13&lt;&gt;"",'Debt Setup'!$H$13&lt;'Debt Setup'!$H$13),MAX(0,U147+R148-S148),0)+IF(AND('Debt Setup'!$H$14&lt;&gt;"",'Debt Setup'!$H$14&lt;'Debt Setup'!$H$13),MAX(0,Y147+V148-W148),0)+IF(AND('Debt Setup'!$H$15&lt;&gt;"",'Debt Setup'!$H$15&lt;'Debt Setup'!$H$13),MAX(0,AC147+Z148-AA148),0)+IF(AND('Debt Setup'!$H$16&lt;&gt;"",'Debt Setup'!$H$16&lt;'Debt Setup'!$H$13),MAX(0,AG147+AD148-AE148),0)+IF(AND('Debt Setup'!$H$17&lt;&gt;"",'Debt Setup'!$H$17&lt;'Debt Setup'!$H$13),MAX(0,AK147+AH148-AI148),0)+IF(AND('Debt Setup'!$H$18&lt;&gt;"",'Debt Setup'!$H$18&lt;'Debt Setup'!$H$13),MAX(0,AO147+AL148-AM148),0)+IF(AND('Debt Setup'!$H$19&lt;&gt;"",'Debt Setup'!$H$19&lt;'Debt Setup'!$H$13),MAX(0,AS147+AP148-AQ148),0)+IF(AND('Debt Setup'!$H$20&lt;&gt;"",'Debt Setup'!$H$20&lt;'Debt Setup'!$H$13),MAX(0,AW147+AT148-AU148),0)+IF(AND('Debt Setup'!$H$21&lt;&gt;"",'Debt Setup'!$H$21&lt;'Debt Setup'!$H$13),MAX(0,BA147+AX148-AY148),0))))))</x:f>
      </x:c>
      <x:c r="U148" s="54" t="str">
        <x:f>IF('Debt Setup'!$F$3=0,"",MAX(0,U147+R148-S148-T148))</x:f>
      </x:c>
      <x:c r="V148" s="54" t="str">
        <x:f>IF('Debt Setup'!$F$3=0,"",IF(Y147&lt;=0,0,Y147*'Debt Setup'!$D$14/100/12))</x:f>
      </x:c>
      <x:c r="W148" s="54" t="str">
        <x:f>IF('Debt Setup'!$F$3=0,"",IF('Debt Setup'!$H$14="",0,MIN('Debt Setup'!$E$14,MAX(0,Y147+V148))))</x:f>
      </x:c>
      <x:c r="X148" s="54" t="str">
        <x:f>IF('Debt Setup'!$F$3=0,"",IF('Debt Setup'!$H$14="",0,MIN(MAX(0,Y147+V148-W148),MAX(0,'Debt Setup'!$F$5-(G148+K148+O148+S148+W148+AA148+AE148+AI148+AM148+AQ148+AU148+AY148)-(IF(AND('Debt Setup'!$H$10&lt;&gt;"",'Debt Setup'!$H$10&lt;'Debt Setup'!$H$14),MAX(0,I147+F148-G148),0)+IF(AND('Debt Setup'!$H$11&lt;&gt;"",'Debt Setup'!$H$11&lt;'Debt Setup'!$H$14),MAX(0,M147+J148-K148),0)+IF(AND('Debt Setup'!$H$12&lt;&gt;"",'Debt Setup'!$H$12&lt;'Debt Setup'!$H$14),MAX(0,Q147+N148-O148),0)+IF(AND('Debt Setup'!$H$13&lt;&gt;"",'Debt Setup'!$H$13&lt;'Debt Setup'!$H$14),MAX(0,U147+R148-S148),0)+IF(AND('Debt Setup'!$H$14&lt;&gt;"",'Debt Setup'!$H$14&lt;'Debt Setup'!$H$14),MAX(0,Y147+V148-W148),0)+IF(AND('Debt Setup'!$H$15&lt;&gt;"",'Debt Setup'!$H$15&lt;'Debt Setup'!$H$14),MAX(0,AC147+Z148-AA148),0)+IF(AND('Debt Setup'!$H$16&lt;&gt;"",'Debt Setup'!$H$16&lt;'Debt Setup'!$H$14),MAX(0,AG147+AD148-AE148),0)+IF(AND('Debt Setup'!$H$17&lt;&gt;"",'Debt Setup'!$H$17&lt;'Debt Setup'!$H$14),MAX(0,AK147+AH148-AI148),0)+IF(AND('Debt Setup'!$H$18&lt;&gt;"",'Debt Setup'!$H$18&lt;'Debt Setup'!$H$14),MAX(0,AO147+AL148-AM148),0)+IF(AND('Debt Setup'!$H$19&lt;&gt;"",'Debt Setup'!$H$19&lt;'Debt Setup'!$H$14),MAX(0,AS147+AP148-AQ148),0)+IF(AND('Debt Setup'!$H$20&lt;&gt;"",'Debt Setup'!$H$20&lt;'Debt Setup'!$H$14),MAX(0,AW147+AT148-AU148),0)+IF(AND('Debt Setup'!$H$21&lt;&gt;"",'Debt Setup'!$H$21&lt;'Debt Setup'!$H$14),MAX(0,BA147+AX148-AY148),0))))))</x:f>
      </x:c>
      <x:c r="Y148" s="54" t="str">
        <x:f>IF('Debt Setup'!$F$3=0,"",MAX(0,Y147+V148-W148-X148))</x:f>
      </x:c>
      <x:c r="Z148" s="54" t="str">
        <x:f>IF('Debt Setup'!$F$3=0,"",IF(AC147&lt;=0,0,AC147*'Debt Setup'!$D$15/100/12))</x:f>
      </x:c>
      <x:c r="AA148" s="54" t="str">
        <x:f>IF('Debt Setup'!$F$3=0,"",IF('Debt Setup'!$H$15="",0,MIN('Debt Setup'!$E$15,MAX(0,AC147+Z148))))</x:f>
      </x:c>
      <x:c r="AB148" s="54" t="str">
        <x:f>IF('Debt Setup'!$F$3=0,"",IF('Debt Setup'!$H$15="",0,MIN(MAX(0,AC147+Z148-AA148),MAX(0,'Debt Setup'!$F$5-(G148+K148+O148+S148+W148+AA148+AE148+AI148+AM148+AQ148+AU148+AY148)-(IF(AND('Debt Setup'!$H$10&lt;&gt;"",'Debt Setup'!$H$10&lt;'Debt Setup'!$H$15),MAX(0,I147+F148-G148),0)+IF(AND('Debt Setup'!$H$11&lt;&gt;"",'Debt Setup'!$H$11&lt;'Debt Setup'!$H$15),MAX(0,M147+J148-K148),0)+IF(AND('Debt Setup'!$H$12&lt;&gt;"",'Debt Setup'!$H$12&lt;'Debt Setup'!$H$15),MAX(0,Q147+N148-O148),0)+IF(AND('Debt Setup'!$H$13&lt;&gt;"",'Debt Setup'!$H$13&lt;'Debt Setup'!$H$15),MAX(0,U147+R148-S148),0)+IF(AND('Debt Setup'!$H$14&lt;&gt;"",'Debt Setup'!$H$14&lt;'Debt Setup'!$H$15),MAX(0,Y147+V148-W148),0)+IF(AND('Debt Setup'!$H$15&lt;&gt;"",'Debt Setup'!$H$15&lt;'Debt Setup'!$H$15),MAX(0,AC147+Z148-AA148),0)+IF(AND('Debt Setup'!$H$16&lt;&gt;"",'Debt Setup'!$H$16&lt;'Debt Setup'!$H$15),MAX(0,AG147+AD148-AE148),0)+IF(AND('Debt Setup'!$H$17&lt;&gt;"",'Debt Setup'!$H$17&lt;'Debt Setup'!$H$15),MAX(0,AK147+AH148-AI148),0)+IF(AND('Debt Setup'!$H$18&lt;&gt;"",'Debt Setup'!$H$18&lt;'Debt Setup'!$H$15),MAX(0,AO147+AL148-AM148),0)+IF(AND('Debt Setup'!$H$19&lt;&gt;"",'Debt Setup'!$H$19&lt;'Debt Setup'!$H$15),MAX(0,AS147+AP148-AQ148),0)+IF(AND('Debt Setup'!$H$20&lt;&gt;"",'Debt Setup'!$H$20&lt;'Debt Setup'!$H$15),MAX(0,AW147+AT148-AU148),0)+IF(AND('Debt Setup'!$H$21&lt;&gt;"",'Debt Setup'!$H$21&lt;'Debt Setup'!$H$15),MAX(0,BA147+AX148-AY148),0))))))</x:f>
      </x:c>
      <x:c r="AC148" s="54" t="str">
        <x:f>IF('Debt Setup'!$F$3=0,"",MAX(0,AC147+Z148-AA148-AB148))</x:f>
      </x:c>
      <x:c r="AD148" s="54" t="str">
        <x:f>IF('Debt Setup'!$F$3=0,"",IF(AG147&lt;=0,0,AG147*'Debt Setup'!$D$16/100/12))</x:f>
      </x:c>
      <x:c r="AE148" s="54" t="str">
        <x:f>IF('Debt Setup'!$F$3=0,"",IF('Debt Setup'!$H$16="",0,MIN('Debt Setup'!$E$16,MAX(0,AG147+AD148))))</x:f>
      </x:c>
      <x:c r="AF148" s="54" t="str">
        <x:f>IF('Debt Setup'!$F$3=0,"",IF('Debt Setup'!$H$16="",0,MIN(MAX(0,AG147+AD148-AE148),MAX(0,'Debt Setup'!$F$5-(G148+K148+O148+S148+W148+AA148+AE148+AI148+AM148+AQ148+AU148+AY148)-(IF(AND('Debt Setup'!$H$10&lt;&gt;"",'Debt Setup'!$H$10&lt;'Debt Setup'!$H$16),MAX(0,I147+F148-G148),0)+IF(AND('Debt Setup'!$H$11&lt;&gt;"",'Debt Setup'!$H$11&lt;'Debt Setup'!$H$16),MAX(0,M147+J148-K148),0)+IF(AND('Debt Setup'!$H$12&lt;&gt;"",'Debt Setup'!$H$12&lt;'Debt Setup'!$H$16),MAX(0,Q147+N148-O148),0)+IF(AND('Debt Setup'!$H$13&lt;&gt;"",'Debt Setup'!$H$13&lt;'Debt Setup'!$H$16),MAX(0,U147+R148-S148),0)+IF(AND('Debt Setup'!$H$14&lt;&gt;"",'Debt Setup'!$H$14&lt;'Debt Setup'!$H$16),MAX(0,Y147+V148-W148),0)+IF(AND('Debt Setup'!$H$15&lt;&gt;"",'Debt Setup'!$H$15&lt;'Debt Setup'!$H$16),MAX(0,AC147+Z148-AA148),0)+IF(AND('Debt Setup'!$H$16&lt;&gt;"",'Debt Setup'!$H$16&lt;'Debt Setup'!$H$16),MAX(0,AG147+AD148-AE148),0)+IF(AND('Debt Setup'!$H$17&lt;&gt;"",'Debt Setup'!$H$17&lt;'Debt Setup'!$H$16),MAX(0,AK147+AH148-AI148),0)+IF(AND('Debt Setup'!$H$18&lt;&gt;"",'Debt Setup'!$H$18&lt;'Debt Setup'!$H$16),MAX(0,AO147+AL148-AM148),0)+IF(AND('Debt Setup'!$H$19&lt;&gt;"",'Debt Setup'!$H$19&lt;'Debt Setup'!$H$16),MAX(0,AS147+AP148-AQ148),0)+IF(AND('Debt Setup'!$H$20&lt;&gt;"",'Debt Setup'!$H$20&lt;'Debt Setup'!$H$16),MAX(0,AW147+AT148-AU148),0)+IF(AND('Debt Setup'!$H$21&lt;&gt;"",'Debt Setup'!$H$21&lt;'Debt Setup'!$H$16),MAX(0,BA147+AX148-AY148),0))))))</x:f>
      </x:c>
      <x:c r="AG148" s="54" t="str">
        <x:f>IF('Debt Setup'!$F$3=0,"",MAX(0,AG147+AD148-AE148-AF148))</x:f>
      </x:c>
      <x:c r="AH148" s="54" t="str">
        <x:f>IF('Debt Setup'!$F$3=0,"",IF(AK147&lt;=0,0,AK147*'Debt Setup'!$D$17/100/12))</x:f>
      </x:c>
      <x:c r="AI148" s="54" t="str">
        <x:f>IF('Debt Setup'!$F$3=0,"",IF('Debt Setup'!$H$17="",0,MIN('Debt Setup'!$E$17,MAX(0,AK147+AH148))))</x:f>
      </x:c>
      <x:c r="AJ148" s="54" t="str">
        <x:f>IF('Debt Setup'!$F$3=0,"",IF('Debt Setup'!$H$17="",0,MIN(MAX(0,AK147+AH148-AI148),MAX(0,'Debt Setup'!$F$5-(G148+K148+O148+S148+W148+AA148+AE148+AI148+AM148+AQ148+AU148+AY148)-(IF(AND('Debt Setup'!$H$10&lt;&gt;"",'Debt Setup'!$H$10&lt;'Debt Setup'!$H$17),MAX(0,I147+F148-G148),0)+IF(AND('Debt Setup'!$H$11&lt;&gt;"",'Debt Setup'!$H$11&lt;'Debt Setup'!$H$17),MAX(0,M147+J148-K148),0)+IF(AND('Debt Setup'!$H$12&lt;&gt;"",'Debt Setup'!$H$12&lt;'Debt Setup'!$H$17),MAX(0,Q147+N148-O148),0)+IF(AND('Debt Setup'!$H$13&lt;&gt;"",'Debt Setup'!$H$13&lt;'Debt Setup'!$H$17),MAX(0,U147+R148-S148),0)+IF(AND('Debt Setup'!$H$14&lt;&gt;"",'Debt Setup'!$H$14&lt;'Debt Setup'!$H$17),MAX(0,Y147+V148-W148),0)+IF(AND('Debt Setup'!$H$15&lt;&gt;"",'Debt Setup'!$H$15&lt;'Debt Setup'!$H$17),MAX(0,AC147+Z148-AA148),0)+IF(AND('Debt Setup'!$H$16&lt;&gt;"",'Debt Setup'!$H$16&lt;'Debt Setup'!$H$17),MAX(0,AG147+AD148-AE148),0)+IF(AND('Debt Setup'!$H$17&lt;&gt;"",'Debt Setup'!$H$17&lt;'Debt Setup'!$H$17),MAX(0,AK147+AH148-AI148),0)+IF(AND('Debt Setup'!$H$18&lt;&gt;"",'Debt Setup'!$H$18&lt;'Debt Setup'!$H$17),MAX(0,AO147+AL148-AM148),0)+IF(AND('Debt Setup'!$H$19&lt;&gt;"",'Debt Setup'!$H$19&lt;'Debt Setup'!$H$17),MAX(0,AS147+AP148-AQ148),0)+IF(AND('Debt Setup'!$H$20&lt;&gt;"",'Debt Setup'!$H$20&lt;'Debt Setup'!$H$17),MAX(0,AW147+AT148-AU148),0)+IF(AND('Debt Setup'!$H$21&lt;&gt;"",'Debt Setup'!$H$21&lt;'Debt Setup'!$H$17),MAX(0,BA147+AX148-AY148),0))))))</x:f>
      </x:c>
      <x:c r="AK148" s="54" t="str">
        <x:f>IF('Debt Setup'!$F$3=0,"",MAX(0,AK147+AH148-AI148-AJ148))</x:f>
      </x:c>
      <x:c r="AL148" s="54" t="str">
        <x:f>IF('Debt Setup'!$F$3=0,"",IF(AO147&lt;=0,0,AO147*'Debt Setup'!$D$18/100/12))</x:f>
      </x:c>
      <x:c r="AM148" s="54" t="str">
        <x:f>IF('Debt Setup'!$F$3=0,"",IF('Debt Setup'!$H$18="",0,MIN('Debt Setup'!$E$18,MAX(0,AO147+AL148))))</x:f>
      </x:c>
      <x:c r="AN148" s="54" t="str">
        <x:f>IF('Debt Setup'!$F$3=0,"",IF('Debt Setup'!$H$18="",0,MIN(MAX(0,AO147+AL148-AM148),MAX(0,'Debt Setup'!$F$5-(G148+K148+O148+S148+W148+AA148+AE148+AI148+AM148+AQ148+AU148+AY148)-(IF(AND('Debt Setup'!$H$10&lt;&gt;"",'Debt Setup'!$H$10&lt;'Debt Setup'!$H$18),MAX(0,I147+F148-G148),0)+IF(AND('Debt Setup'!$H$11&lt;&gt;"",'Debt Setup'!$H$11&lt;'Debt Setup'!$H$18),MAX(0,M147+J148-K148),0)+IF(AND('Debt Setup'!$H$12&lt;&gt;"",'Debt Setup'!$H$12&lt;'Debt Setup'!$H$18),MAX(0,Q147+N148-O148),0)+IF(AND('Debt Setup'!$H$13&lt;&gt;"",'Debt Setup'!$H$13&lt;'Debt Setup'!$H$18),MAX(0,U147+R148-S148),0)+IF(AND('Debt Setup'!$H$14&lt;&gt;"",'Debt Setup'!$H$14&lt;'Debt Setup'!$H$18),MAX(0,Y147+V148-W148),0)+IF(AND('Debt Setup'!$H$15&lt;&gt;"",'Debt Setup'!$H$15&lt;'Debt Setup'!$H$18),MAX(0,AC147+Z148-AA148),0)+IF(AND('Debt Setup'!$H$16&lt;&gt;"",'Debt Setup'!$H$16&lt;'Debt Setup'!$H$18),MAX(0,AG147+AD148-AE148),0)+IF(AND('Debt Setup'!$H$17&lt;&gt;"",'Debt Setup'!$H$17&lt;'Debt Setup'!$H$18),MAX(0,AK147+AH148-AI148),0)+IF(AND('Debt Setup'!$H$18&lt;&gt;"",'Debt Setup'!$H$18&lt;'Debt Setup'!$H$18),MAX(0,AO147+AL148-AM148),0)+IF(AND('Debt Setup'!$H$19&lt;&gt;"",'Debt Setup'!$H$19&lt;'Debt Setup'!$H$18),MAX(0,AS147+AP148-AQ148),0)+IF(AND('Debt Setup'!$H$20&lt;&gt;"",'Debt Setup'!$H$20&lt;'Debt Setup'!$H$18),MAX(0,AW147+AT148-AU148),0)+IF(AND('Debt Setup'!$H$21&lt;&gt;"",'Debt Setup'!$H$21&lt;'Debt Setup'!$H$18),MAX(0,BA147+AX148-AY148),0))))))</x:f>
      </x:c>
      <x:c r="AO148" s="54" t="str">
        <x:f>IF('Debt Setup'!$F$3=0,"",MAX(0,AO147+AL148-AM148-AN148))</x:f>
      </x:c>
      <x:c r="AP148" s="54" t="str">
        <x:f>IF('Debt Setup'!$F$3=0,"",IF(AS147&lt;=0,0,AS147*'Debt Setup'!$D$19/100/12))</x:f>
      </x:c>
      <x:c r="AQ148" s="54" t="str">
        <x:f>IF('Debt Setup'!$F$3=0,"",IF('Debt Setup'!$H$19="",0,MIN('Debt Setup'!$E$19,MAX(0,AS147+AP148))))</x:f>
      </x:c>
      <x:c r="AR148" s="54" t="str">
        <x:f>IF('Debt Setup'!$F$3=0,"",IF('Debt Setup'!$H$19="",0,MIN(MAX(0,AS147+AP148-AQ148),MAX(0,'Debt Setup'!$F$5-(G148+K148+O148+S148+W148+AA148+AE148+AI148+AM148+AQ148+AU148+AY148)-(IF(AND('Debt Setup'!$H$10&lt;&gt;"",'Debt Setup'!$H$10&lt;'Debt Setup'!$H$19),MAX(0,I147+F148-G148),0)+IF(AND('Debt Setup'!$H$11&lt;&gt;"",'Debt Setup'!$H$11&lt;'Debt Setup'!$H$19),MAX(0,M147+J148-K148),0)+IF(AND('Debt Setup'!$H$12&lt;&gt;"",'Debt Setup'!$H$12&lt;'Debt Setup'!$H$19),MAX(0,Q147+N148-O148),0)+IF(AND('Debt Setup'!$H$13&lt;&gt;"",'Debt Setup'!$H$13&lt;'Debt Setup'!$H$19),MAX(0,U147+R148-S148),0)+IF(AND('Debt Setup'!$H$14&lt;&gt;"",'Debt Setup'!$H$14&lt;'Debt Setup'!$H$19),MAX(0,Y147+V148-W148),0)+IF(AND('Debt Setup'!$H$15&lt;&gt;"",'Debt Setup'!$H$15&lt;'Debt Setup'!$H$19),MAX(0,AC147+Z148-AA148),0)+IF(AND('Debt Setup'!$H$16&lt;&gt;"",'Debt Setup'!$H$16&lt;'Debt Setup'!$H$19),MAX(0,AG147+AD148-AE148),0)+IF(AND('Debt Setup'!$H$17&lt;&gt;"",'Debt Setup'!$H$17&lt;'Debt Setup'!$H$19),MAX(0,AK147+AH148-AI148),0)+IF(AND('Debt Setup'!$H$18&lt;&gt;"",'Debt Setup'!$H$18&lt;'Debt Setup'!$H$19),MAX(0,AO147+AL148-AM148),0)+IF(AND('Debt Setup'!$H$19&lt;&gt;"",'Debt Setup'!$H$19&lt;'Debt Setup'!$H$19),MAX(0,AS147+AP148-AQ148),0)+IF(AND('Debt Setup'!$H$20&lt;&gt;"",'Debt Setup'!$H$20&lt;'Debt Setup'!$H$19),MAX(0,AW147+AT148-AU148),0)+IF(AND('Debt Setup'!$H$21&lt;&gt;"",'Debt Setup'!$H$21&lt;'Debt Setup'!$H$19),MAX(0,BA147+AX148-AY148),0))))))</x:f>
      </x:c>
      <x:c r="AS148" s="54" t="str">
        <x:f>IF('Debt Setup'!$F$3=0,"",MAX(0,AS147+AP148-AQ148-AR148))</x:f>
      </x:c>
      <x:c r="AT148" s="54" t="str">
        <x:f>IF('Debt Setup'!$F$3=0,"",IF(AW147&lt;=0,0,AW147*'Debt Setup'!$D$20/100/12))</x:f>
      </x:c>
      <x:c r="AU148" s="54" t="str">
        <x:f>IF('Debt Setup'!$F$3=0,"",IF('Debt Setup'!$H$20="",0,MIN('Debt Setup'!$E$20,MAX(0,AW147+AT148))))</x:f>
      </x:c>
      <x:c r="AV148" s="54" t="str">
        <x:f>IF('Debt Setup'!$F$3=0,"",IF('Debt Setup'!$H$20="",0,MIN(MAX(0,AW147+AT148-AU148),MAX(0,'Debt Setup'!$F$5-(G148+K148+O148+S148+W148+AA148+AE148+AI148+AM148+AQ148+AU148+AY148)-(IF(AND('Debt Setup'!$H$10&lt;&gt;"",'Debt Setup'!$H$10&lt;'Debt Setup'!$H$20),MAX(0,I147+F148-G148),0)+IF(AND('Debt Setup'!$H$11&lt;&gt;"",'Debt Setup'!$H$11&lt;'Debt Setup'!$H$20),MAX(0,M147+J148-K148),0)+IF(AND('Debt Setup'!$H$12&lt;&gt;"",'Debt Setup'!$H$12&lt;'Debt Setup'!$H$20),MAX(0,Q147+N148-O148),0)+IF(AND('Debt Setup'!$H$13&lt;&gt;"",'Debt Setup'!$H$13&lt;'Debt Setup'!$H$20),MAX(0,U147+R148-S148),0)+IF(AND('Debt Setup'!$H$14&lt;&gt;"",'Debt Setup'!$H$14&lt;'Debt Setup'!$H$20),MAX(0,Y147+V148-W148),0)+IF(AND('Debt Setup'!$H$15&lt;&gt;"",'Debt Setup'!$H$15&lt;'Debt Setup'!$H$20),MAX(0,AC147+Z148-AA148),0)+IF(AND('Debt Setup'!$H$16&lt;&gt;"",'Debt Setup'!$H$16&lt;'Debt Setup'!$H$20),MAX(0,AG147+AD148-AE148),0)+IF(AND('Debt Setup'!$H$17&lt;&gt;"",'Debt Setup'!$H$17&lt;'Debt Setup'!$H$20),MAX(0,AK147+AH148-AI148),0)+IF(AND('Debt Setup'!$H$18&lt;&gt;"",'Debt Setup'!$H$18&lt;'Debt Setup'!$H$20),MAX(0,AO147+AL148-AM148),0)+IF(AND('Debt Setup'!$H$19&lt;&gt;"",'Debt Setup'!$H$19&lt;'Debt Setup'!$H$20),MAX(0,AS147+AP148-AQ148),0)+IF(AND('Debt Setup'!$H$20&lt;&gt;"",'Debt Setup'!$H$20&lt;'Debt Setup'!$H$20),MAX(0,AW147+AT148-AU148),0)+IF(AND('Debt Setup'!$H$21&lt;&gt;"",'Debt Setup'!$H$21&lt;'Debt Setup'!$H$20),MAX(0,BA147+AX148-AY148),0))))))</x:f>
      </x:c>
      <x:c r="AW148" s="54" t="str">
        <x:f>IF('Debt Setup'!$F$3=0,"",MAX(0,AW147+AT148-AU148-AV148))</x:f>
      </x:c>
      <x:c r="AX148" s="54" t="str">
        <x:f>IF('Debt Setup'!$F$3=0,"",IF(BA147&lt;=0,0,BA147*'Debt Setup'!$D$21/100/12))</x:f>
      </x:c>
      <x:c r="AY148" s="54" t="str">
        <x:f>IF('Debt Setup'!$F$3=0,"",IF('Debt Setup'!$H$21="",0,MIN('Debt Setup'!$E$21,MAX(0,BA147+AX148))))</x:f>
      </x:c>
      <x:c r="AZ148" s="54" t="str">
        <x:f>IF('Debt Setup'!$F$3=0,"",IF('Debt Setup'!$H$21="",0,MIN(MAX(0,BA147+AX148-AY148),MAX(0,'Debt Setup'!$F$5-(G148+K148+O148+S148+W148+AA148+AE148+AI148+AM148+AQ148+AU148+AY148)-(IF(AND('Debt Setup'!$H$10&lt;&gt;"",'Debt Setup'!$H$10&lt;'Debt Setup'!$H$21),MAX(0,I147+F148-G148),0)+IF(AND('Debt Setup'!$H$11&lt;&gt;"",'Debt Setup'!$H$11&lt;'Debt Setup'!$H$21),MAX(0,M147+J148-K148),0)+IF(AND('Debt Setup'!$H$12&lt;&gt;"",'Debt Setup'!$H$12&lt;'Debt Setup'!$H$21),MAX(0,Q147+N148-O148),0)+IF(AND('Debt Setup'!$H$13&lt;&gt;"",'Debt Setup'!$H$13&lt;'Debt Setup'!$H$21),MAX(0,U147+R148-S148),0)+IF(AND('Debt Setup'!$H$14&lt;&gt;"",'Debt Setup'!$H$14&lt;'Debt Setup'!$H$21),MAX(0,Y147+V148-W148),0)+IF(AND('Debt Setup'!$H$15&lt;&gt;"",'Debt Setup'!$H$15&lt;'Debt Setup'!$H$21),MAX(0,AC147+Z148-AA148),0)+IF(AND('Debt Setup'!$H$16&lt;&gt;"",'Debt Setup'!$H$16&lt;'Debt Setup'!$H$21),MAX(0,AG147+AD148-AE148),0)+IF(AND('Debt Setup'!$H$17&lt;&gt;"",'Debt Setup'!$H$17&lt;'Debt Setup'!$H$21),MAX(0,AK147+AH148-AI148),0)+IF(AND('Debt Setup'!$H$18&lt;&gt;"",'Debt Setup'!$H$18&lt;'Debt Setup'!$H$21),MAX(0,AO147+AL148-AM148),0)+IF(AND('Debt Setup'!$H$19&lt;&gt;"",'Debt Setup'!$H$19&lt;'Debt Setup'!$H$21),MAX(0,AS147+AP148-AQ148),0)+IF(AND('Debt Setup'!$H$20&lt;&gt;"",'Debt Setup'!$H$20&lt;'Debt Setup'!$H$21),MAX(0,AW147+AT148-AU148),0)+IF(AND('Debt Setup'!$H$21&lt;&gt;"",'Debt Setup'!$H$21&lt;'Debt Setup'!$H$21),MAX(0,BA147+AX148-AY148),0))))))</x:f>
      </x:c>
      <x:c r="BA148" s="54" t="str">
        <x:f>IF('Debt Setup'!$F$3=0,"",MAX(0,BA147+AX148-AY148-AZ148))</x:f>
      </x:c>
    </x:row>
    <x:row r="149">
      <x:c r="A149" t="n">
        <x:v>144</x:v>
      </x:c>
      <x:c r="B149" s="86" t="str">
        <x:f>IF('Debt Setup'!$F$3=0,"",DATE(YEAR('Debt Setup'!$B$6),MONTH('Debt Setup'!$B$6)+A149-1,1))</x:f>
      </x:c>
      <x:c r="C149" s="54" t="str">
        <x:f>IF('Debt Setup'!$F$3=0,"",I149+M149+Q149+U149+Y149+AC149+AG149+AK149+AO149+AS149+AW149+BA149)</x:f>
      </x:c>
      <x:c r="D149" s="54" t="str">
        <x:f>IF('Debt Setup'!$F$3=0,"",G149+H149+K149+L149+O149+P149+S149+T149+W149+X149+AA149+AB149+AE149+AF149+AI149+AJ149+AM149+AN149+AQ149+AR149+AU149+AV149+AY149+AZ149)</x:f>
      </x:c>
      <x:c r="E149" s="54" t="str">
        <x:f>IF('Debt Setup'!$F$3=0,"",F149+J149+N149+R149+V149+Z149+AD149+AH149+AL149+AP149+AT149+AX149)</x:f>
      </x:c>
      <x:c r="F149" s="54" t="str">
        <x:f>IF('Debt Setup'!$F$3=0,"",IF(I148&lt;=0,0,I148*'Debt Setup'!$D$10/100/12))</x:f>
      </x:c>
      <x:c r="G149" s="54" t="str">
        <x:f>IF('Debt Setup'!$F$3=0,"",IF('Debt Setup'!$H$10="",0,MIN('Debt Setup'!$E$10,MAX(0,I148+F149))))</x:f>
      </x:c>
      <x:c r="H149" s="54" t="str">
        <x:f>IF('Debt Setup'!$F$3=0,"",IF('Debt Setup'!$H$10="",0,MIN(MAX(0,I148+F149-G149),MAX(0,'Debt Setup'!$F$5-(G149+K149+O149+S149+W149+AA149+AE149+AI149+AM149+AQ149+AU149+AY149)-(IF(AND('Debt Setup'!$H$10&lt;&gt;"",'Debt Setup'!$H$10&lt;'Debt Setup'!$H$10),MAX(0,I148+F149-G149),0)+IF(AND('Debt Setup'!$H$11&lt;&gt;"",'Debt Setup'!$H$11&lt;'Debt Setup'!$H$10),MAX(0,M148+J149-K149),0)+IF(AND('Debt Setup'!$H$12&lt;&gt;"",'Debt Setup'!$H$12&lt;'Debt Setup'!$H$10),MAX(0,Q148+N149-O149),0)+IF(AND('Debt Setup'!$H$13&lt;&gt;"",'Debt Setup'!$H$13&lt;'Debt Setup'!$H$10),MAX(0,U148+R149-S149),0)+IF(AND('Debt Setup'!$H$14&lt;&gt;"",'Debt Setup'!$H$14&lt;'Debt Setup'!$H$10),MAX(0,Y148+V149-W149),0)+IF(AND('Debt Setup'!$H$15&lt;&gt;"",'Debt Setup'!$H$15&lt;'Debt Setup'!$H$10),MAX(0,AC148+Z149-AA149),0)+IF(AND('Debt Setup'!$H$16&lt;&gt;"",'Debt Setup'!$H$16&lt;'Debt Setup'!$H$10),MAX(0,AG148+AD149-AE149),0)+IF(AND('Debt Setup'!$H$17&lt;&gt;"",'Debt Setup'!$H$17&lt;'Debt Setup'!$H$10),MAX(0,AK148+AH149-AI149),0)+IF(AND('Debt Setup'!$H$18&lt;&gt;"",'Debt Setup'!$H$18&lt;'Debt Setup'!$H$10),MAX(0,AO148+AL149-AM149),0)+IF(AND('Debt Setup'!$H$19&lt;&gt;"",'Debt Setup'!$H$19&lt;'Debt Setup'!$H$10),MAX(0,AS148+AP149-AQ149),0)+IF(AND('Debt Setup'!$H$20&lt;&gt;"",'Debt Setup'!$H$20&lt;'Debt Setup'!$H$10),MAX(0,AW148+AT149-AU149),0)+IF(AND('Debt Setup'!$H$21&lt;&gt;"",'Debt Setup'!$H$21&lt;'Debt Setup'!$H$10),MAX(0,BA148+AX149-AY149),0))))))</x:f>
      </x:c>
      <x:c r="I149" s="54" t="str">
        <x:f>IF('Debt Setup'!$F$3=0,"",MAX(0,I148+F149-G149-H149))</x:f>
      </x:c>
      <x:c r="J149" s="54" t="str">
        <x:f>IF('Debt Setup'!$F$3=0,"",IF(M148&lt;=0,0,M148*'Debt Setup'!$D$11/100/12))</x:f>
      </x:c>
      <x:c r="K149" s="54" t="str">
        <x:f>IF('Debt Setup'!$F$3=0,"",IF('Debt Setup'!$H$11="",0,MIN('Debt Setup'!$E$11,MAX(0,M148+J149))))</x:f>
      </x:c>
      <x:c r="L149" s="54" t="str">
        <x:f>IF('Debt Setup'!$F$3=0,"",IF('Debt Setup'!$H$11="",0,MIN(MAX(0,M148+J149-K149),MAX(0,'Debt Setup'!$F$5-(G149+K149+O149+S149+W149+AA149+AE149+AI149+AM149+AQ149+AU149+AY149)-(IF(AND('Debt Setup'!$H$10&lt;&gt;"",'Debt Setup'!$H$10&lt;'Debt Setup'!$H$11),MAX(0,I148+F149-G149),0)+IF(AND('Debt Setup'!$H$11&lt;&gt;"",'Debt Setup'!$H$11&lt;'Debt Setup'!$H$11),MAX(0,M148+J149-K149),0)+IF(AND('Debt Setup'!$H$12&lt;&gt;"",'Debt Setup'!$H$12&lt;'Debt Setup'!$H$11),MAX(0,Q148+N149-O149),0)+IF(AND('Debt Setup'!$H$13&lt;&gt;"",'Debt Setup'!$H$13&lt;'Debt Setup'!$H$11),MAX(0,U148+R149-S149),0)+IF(AND('Debt Setup'!$H$14&lt;&gt;"",'Debt Setup'!$H$14&lt;'Debt Setup'!$H$11),MAX(0,Y148+V149-W149),0)+IF(AND('Debt Setup'!$H$15&lt;&gt;"",'Debt Setup'!$H$15&lt;'Debt Setup'!$H$11),MAX(0,AC148+Z149-AA149),0)+IF(AND('Debt Setup'!$H$16&lt;&gt;"",'Debt Setup'!$H$16&lt;'Debt Setup'!$H$11),MAX(0,AG148+AD149-AE149),0)+IF(AND('Debt Setup'!$H$17&lt;&gt;"",'Debt Setup'!$H$17&lt;'Debt Setup'!$H$11),MAX(0,AK148+AH149-AI149),0)+IF(AND('Debt Setup'!$H$18&lt;&gt;"",'Debt Setup'!$H$18&lt;'Debt Setup'!$H$11),MAX(0,AO148+AL149-AM149),0)+IF(AND('Debt Setup'!$H$19&lt;&gt;"",'Debt Setup'!$H$19&lt;'Debt Setup'!$H$11),MAX(0,AS148+AP149-AQ149),0)+IF(AND('Debt Setup'!$H$20&lt;&gt;"",'Debt Setup'!$H$20&lt;'Debt Setup'!$H$11),MAX(0,AW148+AT149-AU149),0)+IF(AND('Debt Setup'!$H$21&lt;&gt;"",'Debt Setup'!$H$21&lt;'Debt Setup'!$H$11),MAX(0,BA148+AX149-AY149),0))))))</x:f>
      </x:c>
      <x:c r="M149" s="54" t="str">
        <x:f>IF('Debt Setup'!$F$3=0,"",MAX(0,M148+J149-K149-L149))</x:f>
      </x:c>
      <x:c r="N149" s="54" t="str">
        <x:f>IF('Debt Setup'!$F$3=0,"",IF(Q148&lt;=0,0,Q148*'Debt Setup'!$D$12/100/12))</x:f>
      </x:c>
      <x:c r="O149" s="54" t="str">
        <x:f>IF('Debt Setup'!$F$3=0,"",IF('Debt Setup'!$H$12="",0,MIN('Debt Setup'!$E$12,MAX(0,Q148+N149))))</x:f>
      </x:c>
      <x:c r="P149" s="54" t="str">
        <x:f>IF('Debt Setup'!$F$3=0,"",IF('Debt Setup'!$H$12="",0,MIN(MAX(0,Q148+N149-O149),MAX(0,'Debt Setup'!$F$5-(G149+K149+O149+S149+W149+AA149+AE149+AI149+AM149+AQ149+AU149+AY149)-(IF(AND('Debt Setup'!$H$10&lt;&gt;"",'Debt Setup'!$H$10&lt;'Debt Setup'!$H$12),MAX(0,I148+F149-G149),0)+IF(AND('Debt Setup'!$H$11&lt;&gt;"",'Debt Setup'!$H$11&lt;'Debt Setup'!$H$12),MAX(0,M148+J149-K149),0)+IF(AND('Debt Setup'!$H$12&lt;&gt;"",'Debt Setup'!$H$12&lt;'Debt Setup'!$H$12),MAX(0,Q148+N149-O149),0)+IF(AND('Debt Setup'!$H$13&lt;&gt;"",'Debt Setup'!$H$13&lt;'Debt Setup'!$H$12),MAX(0,U148+R149-S149),0)+IF(AND('Debt Setup'!$H$14&lt;&gt;"",'Debt Setup'!$H$14&lt;'Debt Setup'!$H$12),MAX(0,Y148+V149-W149),0)+IF(AND('Debt Setup'!$H$15&lt;&gt;"",'Debt Setup'!$H$15&lt;'Debt Setup'!$H$12),MAX(0,AC148+Z149-AA149),0)+IF(AND('Debt Setup'!$H$16&lt;&gt;"",'Debt Setup'!$H$16&lt;'Debt Setup'!$H$12),MAX(0,AG148+AD149-AE149),0)+IF(AND('Debt Setup'!$H$17&lt;&gt;"",'Debt Setup'!$H$17&lt;'Debt Setup'!$H$12),MAX(0,AK148+AH149-AI149),0)+IF(AND('Debt Setup'!$H$18&lt;&gt;"",'Debt Setup'!$H$18&lt;'Debt Setup'!$H$12),MAX(0,AO148+AL149-AM149),0)+IF(AND('Debt Setup'!$H$19&lt;&gt;"",'Debt Setup'!$H$19&lt;'Debt Setup'!$H$12),MAX(0,AS148+AP149-AQ149),0)+IF(AND('Debt Setup'!$H$20&lt;&gt;"",'Debt Setup'!$H$20&lt;'Debt Setup'!$H$12),MAX(0,AW148+AT149-AU149),0)+IF(AND('Debt Setup'!$H$21&lt;&gt;"",'Debt Setup'!$H$21&lt;'Debt Setup'!$H$12),MAX(0,BA148+AX149-AY149),0))))))</x:f>
      </x:c>
      <x:c r="Q149" s="54" t="str">
        <x:f>IF('Debt Setup'!$F$3=0,"",MAX(0,Q148+N149-O149-P149))</x:f>
      </x:c>
      <x:c r="R149" s="54" t="str">
        <x:f>IF('Debt Setup'!$F$3=0,"",IF(U148&lt;=0,0,U148*'Debt Setup'!$D$13/100/12))</x:f>
      </x:c>
      <x:c r="S149" s="54" t="str">
        <x:f>IF('Debt Setup'!$F$3=0,"",IF('Debt Setup'!$H$13="",0,MIN('Debt Setup'!$E$13,MAX(0,U148+R149))))</x:f>
      </x:c>
      <x:c r="T149" s="54" t="str">
        <x:f>IF('Debt Setup'!$F$3=0,"",IF('Debt Setup'!$H$13="",0,MIN(MAX(0,U148+R149-S149),MAX(0,'Debt Setup'!$F$5-(G149+K149+O149+S149+W149+AA149+AE149+AI149+AM149+AQ149+AU149+AY149)-(IF(AND('Debt Setup'!$H$10&lt;&gt;"",'Debt Setup'!$H$10&lt;'Debt Setup'!$H$13),MAX(0,I148+F149-G149),0)+IF(AND('Debt Setup'!$H$11&lt;&gt;"",'Debt Setup'!$H$11&lt;'Debt Setup'!$H$13),MAX(0,M148+J149-K149),0)+IF(AND('Debt Setup'!$H$12&lt;&gt;"",'Debt Setup'!$H$12&lt;'Debt Setup'!$H$13),MAX(0,Q148+N149-O149),0)+IF(AND('Debt Setup'!$H$13&lt;&gt;"",'Debt Setup'!$H$13&lt;'Debt Setup'!$H$13),MAX(0,U148+R149-S149),0)+IF(AND('Debt Setup'!$H$14&lt;&gt;"",'Debt Setup'!$H$14&lt;'Debt Setup'!$H$13),MAX(0,Y148+V149-W149),0)+IF(AND('Debt Setup'!$H$15&lt;&gt;"",'Debt Setup'!$H$15&lt;'Debt Setup'!$H$13),MAX(0,AC148+Z149-AA149),0)+IF(AND('Debt Setup'!$H$16&lt;&gt;"",'Debt Setup'!$H$16&lt;'Debt Setup'!$H$13),MAX(0,AG148+AD149-AE149),0)+IF(AND('Debt Setup'!$H$17&lt;&gt;"",'Debt Setup'!$H$17&lt;'Debt Setup'!$H$13),MAX(0,AK148+AH149-AI149),0)+IF(AND('Debt Setup'!$H$18&lt;&gt;"",'Debt Setup'!$H$18&lt;'Debt Setup'!$H$13),MAX(0,AO148+AL149-AM149),0)+IF(AND('Debt Setup'!$H$19&lt;&gt;"",'Debt Setup'!$H$19&lt;'Debt Setup'!$H$13),MAX(0,AS148+AP149-AQ149),0)+IF(AND('Debt Setup'!$H$20&lt;&gt;"",'Debt Setup'!$H$20&lt;'Debt Setup'!$H$13),MAX(0,AW148+AT149-AU149),0)+IF(AND('Debt Setup'!$H$21&lt;&gt;"",'Debt Setup'!$H$21&lt;'Debt Setup'!$H$13),MAX(0,BA148+AX149-AY149),0))))))</x:f>
      </x:c>
      <x:c r="U149" s="54" t="str">
        <x:f>IF('Debt Setup'!$F$3=0,"",MAX(0,U148+R149-S149-T149))</x:f>
      </x:c>
      <x:c r="V149" s="54" t="str">
        <x:f>IF('Debt Setup'!$F$3=0,"",IF(Y148&lt;=0,0,Y148*'Debt Setup'!$D$14/100/12))</x:f>
      </x:c>
      <x:c r="W149" s="54" t="str">
        <x:f>IF('Debt Setup'!$F$3=0,"",IF('Debt Setup'!$H$14="",0,MIN('Debt Setup'!$E$14,MAX(0,Y148+V149))))</x:f>
      </x:c>
      <x:c r="X149" s="54" t="str">
        <x:f>IF('Debt Setup'!$F$3=0,"",IF('Debt Setup'!$H$14="",0,MIN(MAX(0,Y148+V149-W149),MAX(0,'Debt Setup'!$F$5-(G149+K149+O149+S149+W149+AA149+AE149+AI149+AM149+AQ149+AU149+AY149)-(IF(AND('Debt Setup'!$H$10&lt;&gt;"",'Debt Setup'!$H$10&lt;'Debt Setup'!$H$14),MAX(0,I148+F149-G149),0)+IF(AND('Debt Setup'!$H$11&lt;&gt;"",'Debt Setup'!$H$11&lt;'Debt Setup'!$H$14),MAX(0,M148+J149-K149),0)+IF(AND('Debt Setup'!$H$12&lt;&gt;"",'Debt Setup'!$H$12&lt;'Debt Setup'!$H$14),MAX(0,Q148+N149-O149),0)+IF(AND('Debt Setup'!$H$13&lt;&gt;"",'Debt Setup'!$H$13&lt;'Debt Setup'!$H$14),MAX(0,U148+R149-S149),0)+IF(AND('Debt Setup'!$H$14&lt;&gt;"",'Debt Setup'!$H$14&lt;'Debt Setup'!$H$14),MAX(0,Y148+V149-W149),0)+IF(AND('Debt Setup'!$H$15&lt;&gt;"",'Debt Setup'!$H$15&lt;'Debt Setup'!$H$14),MAX(0,AC148+Z149-AA149),0)+IF(AND('Debt Setup'!$H$16&lt;&gt;"",'Debt Setup'!$H$16&lt;'Debt Setup'!$H$14),MAX(0,AG148+AD149-AE149),0)+IF(AND('Debt Setup'!$H$17&lt;&gt;"",'Debt Setup'!$H$17&lt;'Debt Setup'!$H$14),MAX(0,AK148+AH149-AI149),0)+IF(AND('Debt Setup'!$H$18&lt;&gt;"",'Debt Setup'!$H$18&lt;'Debt Setup'!$H$14),MAX(0,AO148+AL149-AM149),0)+IF(AND('Debt Setup'!$H$19&lt;&gt;"",'Debt Setup'!$H$19&lt;'Debt Setup'!$H$14),MAX(0,AS148+AP149-AQ149),0)+IF(AND('Debt Setup'!$H$20&lt;&gt;"",'Debt Setup'!$H$20&lt;'Debt Setup'!$H$14),MAX(0,AW148+AT149-AU149),0)+IF(AND('Debt Setup'!$H$21&lt;&gt;"",'Debt Setup'!$H$21&lt;'Debt Setup'!$H$14),MAX(0,BA148+AX149-AY149),0))))))</x:f>
      </x:c>
      <x:c r="Y149" s="54" t="str">
        <x:f>IF('Debt Setup'!$F$3=0,"",MAX(0,Y148+V149-W149-X149))</x:f>
      </x:c>
      <x:c r="Z149" s="54" t="str">
        <x:f>IF('Debt Setup'!$F$3=0,"",IF(AC148&lt;=0,0,AC148*'Debt Setup'!$D$15/100/12))</x:f>
      </x:c>
      <x:c r="AA149" s="54" t="str">
        <x:f>IF('Debt Setup'!$F$3=0,"",IF('Debt Setup'!$H$15="",0,MIN('Debt Setup'!$E$15,MAX(0,AC148+Z149))))</x:f>
      </x:c>
      <x:c r="AB149" s="54" t="str">
        <x:f>IF('Debt Setup'!$F$3=0,"",IF('Debt Setup'!$H$15="",0,MIN(MAX(0,AC148+Z149-AA149),MAX(0,'Debt Setup'!$F$5-(G149+K149+O149+S149+W149+AA149+AE149+AI149+AM149+AQ149+AU149+AY149)-(IF(AND('Debt Setup'!$H$10&lt;&gt;"",'Debt Setup'!$H$10&lt;'Debt Setup'!$H$15),MAX(0,I148+F149-G149),0)+IF(AND('Debt Setup'!$H$11&lt;&gt;"",'Debt Setup'!$H$11&lt;'Debt Setup'!$H$15),MAX(0,M148+J149-K149),0)+IF(AND('Debt Setup'!$H$12&lt;&gt;"",'Debt Setup'!$H$12&lt;'Debt Setup'!$H$15),MAX(0,Q148+N149-O149),0)+IF(AND('Debt Setup'!$H$13&lt;&gt;"",'Debt Setup'!$H$13&lt;'Debt Setup'!$H$15),MAX(0,U148+R149-S149),0)+IF(AND('Debt Setup'!$H$14&lt;&gt;"",'Debt Setup'!$H$14&lt;'Debt Setup'!$H$15),MAX(0,Y148+V149-W149),0)+IF(AND('Debt Setup'!$H$15&lt;&gt;"",'Debt Setup'!$H$15&lt;'Debt Setup'!$H$15),MAX(0,AC148+Z149-AA149),0)+IF(AND('Debt Setup'!$H$16&lt;&gt;"",'Debt Setup'!$H$16&lt;'Debt Setup'!$H$15),MAX(0,AG148+AD149-AE149),0)+IF(AND('Debt Setup'!$H$17&lt;&gt;"",'Debt Setup'!$H$17&lt;'Debt Setup'!$H$15),MAX(0,AK148+AH149-AI149),0)+IF(AND('Debt Setup'!$H$18&lt;&gt;"",'Debt Setup'!$H$18&lt;'Debt Setup'!$H$15),MAX(0,AO148+AL149-AM149),0)+IF(AND('Debt Setup'!$H$19&lt;&gt;"",'Debt Setup'!$H$19&lt;'Debt Setup'!$H$15),MAX(0,AS148+AP149-AQ149),0)+IF(AND('Debt Setup'!$H$20&lt;&gt;"",'Debt Setup'!$H$20&lt;'Debt Setup'!$H$15),MAX(0,AW148+AT149-AU149),0)+IF(AND('Debt Setup'!$H$21&lt;&gt;"",'Debt Setup'!$H$21&lt;'Debt Setup'!$H$15),MAX(0,BA148+AX149-AY149),0))))))</x:f>
      </x:c>
      <x:c r="AC149" s="54" t="str">
        <x:f>IF('Debt Setup'!$F$3=0,"",MAX(0,AC148+Z149-AA149-AB149))</x:f>
      </x:c>
      <x:c r="AD149" s="54" t="str">
        <x:f>IF('Debt Setup'!$F$3=0,"",IF(AG148&lt;=0,0,AG148*'Debt Setup'!$D$16/100/12))</x:f>
      </x:c>
      <x:c r="AE149" s="54" t="str">
        <x:f>IF('Debt Setup'!$F$3=0,"",IF('Debt Setup'!$H$16="",0,MIN('Debt Setup'!$E$16,MAX(0,AG148+AD149))))</x:f>
      </x:c>
      <x:c r="AF149" s="54" t="str">
        <x:f>IF('Debt Setup'!$F$3=0,"",IF('Debt Setup'!$H$16="",0,MIN(MAX(0,AG148+AD149-AE149),MAX(0,'Debt Setup'!$F$5-(G149+K149+O149+S149+W149+AA149+AE149+AI149+AM149+AQ149+AU149+AY149)-(IF(AND('Debt Setup'!$H$10&lt;&gt;"",'Debt Setup'!$H$10&lt;'Debt Setup'!$H$16),MAX(0,I148+F149-G149),0)+IF(AND('Debt Setup'!$H$11&lt;&gt;"",'Debt Setup'!$H$11&lt;'Debt Setup'!$H$16),MAX(0,M148+J149-K149),0)+IF(AND('Debt Setup'!$H$12&lt;&gt;"",'Debt Setup'!$H$12&lt;'Debt Setup'!$H$16),MAX(0,Q148+N149-O149),0)+IF(AND('Debt Setup'!$H$13&lt;&gt;"",'Debt Setup'!$H$13&lt;'Debt Setup'!$H$16),MAX(0,U148+R149-S149),0)+IF(AND('Debt Setup'!$H$14&lt;&gt;"",'Debt Setup'!$H$14&lt;'Debt Setup'!$H$16),MAX(0,Y148+V149-W149),0)+IF(AND('Debt Setup'!$H$15&lt;&gt;"",'Debt Setup'!$H$15&lt;'Debt Setup'!$H$16),MAX(0,AC148+Z149-AA149),0)+IF(AND('Debt Setup'!$H$16&lt;&gt;"",'Debt Setup'!$H$16&lt;'Debt Setup'!$H$16),MAX(0,AG148+AD149-AE149),0)+IF(AND('Debt Setup'!$H$17&lt;&gt;"",'Debt Setup'!$H$17&lt;'Debt Setup'!$H$16),MAX(0,AK148+AH149-AI149),0)+IF(AND('Debt Setup'!$H$18&lt;&gt;"",'Debt Setup'!$H$18&lt;'Debt Setup'!$H$16),MAX(0,AO148+AL149-AM149),0)+IF(AND('Debt Setup'!$H$19&lt;&gt;"",'Debt Setup'!$H$19&lt;'Debt Setup'!$H$16),MAX(0,AS148+AP149-AQ149),0)+IF(AND('Debt Setup'!$H$20&lt;&gt;"",'Debt Setup'!$H$20&lt;'Debt Setup'!$H$16),MAX(0,AW148+AT149-AU149),0)+IF(AND('Debt Setup'!$H$21&lt;&gt;"",'Debt Setup'!$H$21&lt;'Debt Setup'!$H$16),MAX(0,BA148+AX149-AY149),0))))))</x:f>
      </x:c>
      <x:c r="AG149" s="54" t="str">
        <x:f>IF('Debt Setup'!$F$3=0,"",MAX(0,AG148+AD149-AE149-AF149))</x:f>
      </x:c>
      <x:c r="AH149" s="54" t="str">
        <x:f>IF('Debt Setup'!$F$3=0,"",IF(AK148&lt;=0,0,AK148*'Debt Setup'!$D$17/100/12))</x:f>
      </x:c>
      <x:c r="AI149" s="54" t="str">
        <x:f>IF('Debt Setup'!$F$3=0,"",IF('Debt Setup'!$H$17="",0,MIN('Debt Setup'!$E$17,MAX(0,AK148+AH149))))</x:f>
      </x:c>
      <x:c r="AJ149" s="54" t="str">
        <x:f>IF('Debt Setup'!$F$3=0,"",IF('Debt Setup'!$H$17="",0,MIN(MAX(0,AK148+AH149-AI149),MAX(0,'Debt Setup'!$F$5-(G149+K149+O149+S149+W149+AA149+AE149+AI149+AM149+AQ149+AU149+AY149)-(IF(AND('Debt Setup'!$H$10&lt;&gt;"",'Debt Setup'!$H$10&lt;'Debt Setup'!$H$17),MAX(0,I148+F149-G149),0)+IF(AND('Debt Setup'!$H$11&lt;&gt;"",'Debt Setup'!$H$11&lt;'Debt Setup'!$H$17),MAX(0,M148+J149-K149),0)+IF(AND('Debt Setup'!$H$12&lt;&gt;"",'Debt Setup'!$H$12&lt;'Debt Setup'!$H$17),MAX(0,Q148+N149-O149),0)+IF(AND('Debt Setup'!$H$13&lt;&gt;"",'Debt Setup'!$H$13&lt;'Debt Setup'!$H$17),MAX(0,U148+R149-S149),0)+IF(AND('Debt Setup'!$H$14&lt;&gt;"",'Debt Setup'!$H$14&lt;'Debt Setup'!$H$17),MAX(0,Y148+V149-W149),0)+IF(AND('Debt Setup'!$H$15&lt;&gt;"",'Debt Setup'!$H$15&lt;'Debt Setup'!$H$17),MAX(0,AC148+Z149-AA149),0)+IF(AND('Debt Setup'!$H$16&lt;&gt;"",'Debt Setup'!$H$16&lt;'Debt Setup'!$H$17),MAX(0,AG148+AD149-AE149),0)+IF(AND('Debt Setup'!$H$17&lt;&gt;"",'Debt Setup'!$H$17&lt;'Debt Setup'!$H$17),MAX(0,AK148+AH149-AI149),0)+IF(AND('Debt Setup'!$H$18&lt;&gt;"",'Debt Setup'!$H$18&lt;'Debt Setup'!$H$17),MAX(0,AO148+AL149-AM149),0)+IF(AND('Debt Setup'!$H$19&lt;&gt;"",'Debt Setup'!$H$19&lt;'Debt Setup'!$H$17),MAX(0,AS148+AP149-AQ149),0)+IF(AND('Debt Setup'!$H$20&lt;&gt;"",'Debt Setup'!$H$20&lt;'Debt Setup'!$H$17),MAX(0,AW148+AT149-AU149),0)+IF(AND('Debt Setup'!$H$21&lt;&gt;"",'Debt Setup'!$H$21&lt;'Debt Setup'!$H$17),MAX(0,BA148+AX149-AY149),0))))))</x:f>
      </x:c>
      <x:c r="AK149" s="54" t="str">
        <x:f>IF('Debt Setup'!$F$3=0,"",MAX(0,AK148+AH149-AI149-AJ149))</x:f>
      </x:c>
      <x:c r="AL149" s="54" t="str">
        <x:f>IF('Debt Setup'!$F$3=0,"",IF(AO148&lt;=0,0,AO148*'Debt Setup'!$D$18/100/12))</x:f>
      </x:c>
      <x:c r="AM149" s="54" t="str">
        <x:f>IF('Debt Setup'!$F$3=0,"",IF('Debt Setup'!$H$18="",0,MIN('Debt Setup'!$E$18,MAX(0,AO148+AL149))))</x:f>
      </x:c>
      <x:c r="AN149" s="54" t="str">
        <x:f>IF('Debt Setup'!$F$3=0,"",IF('Debt Setup'!$H$18="",0,MIN(MAX(0,AO148+AL149-AM149),MAX(0,'Debt Setup'!$F$5-(G149+K149+O149+S149+W149+AA149+AE149+AI149+AM149+AQ149+AU149+AY149)-(IF(AND('Debt Setup'!$H$10&lt;&gt;"",'Debt Setup'!$H$10&lt;'Debt Setup'!$H$18),MAX(0,I148+F149-G149),0)+IF(AND('Debt Setup'!$H$11&lt;&gt;"",'Debt Setup'!$H$11&lt;'Debt Setup'!$H$18),MAX(0,M148+J149-K149),0)+IF(AND('Debt Setup'!$H$12&lt;&gt;"",'Debt Setup'!$H$12&lt;'Debt Setup'!$H$18),MAX(0,Q148+N149-O149),0)+IF(AND('Debt Setup'!$H$13&lt;&gt;"",'Debt Setup'!$H$13&lt;'Debt Setup'!$H$18),MAX(0,U148+R149-S149),0)+IF(AND('Debt Setup'!$H$14&lt;&gt;"",'Debt Setup'!$H$14&lt;'Debt Setup'!$H$18),MAX(0,Y148+V149-W149),0)+IF(AND('Debt Setup'!$H$15&lt;&gt;"",'Debt Setup'!$H$15&lt;'Debt Setup'!$H$18),MAX(0,AC148+Z149-AA149),0)+IF(AND('Debt Setup'!$H$16&lt;&gt;"",'Debt Setup'!$H$16&lt;'Debt Setup'!$H$18),MAX(0,AG148+AD149-AE149),0)+IF(AND('Debt Setup'!$H$17&lt;&gt;"",'Debt Setup'!$H$17&lt;'Debt Setup'!$H$18),MAX(0,AK148+AH149-AI149),0)+IF(AND('Debt Setup'!$H$18&lt;&gt;"",'Debt Setup'!$H$18&lt;'Debt Setup'!$H$18),MAX(0,AO148+AL149-AM149),0)+IF(AND('Debt Setup'!$H$19&lt;&gt;"",'Debt Setup'!$H$19&lt;'Debt Setup'!$H$18),MAX(0,AS148+AP149-AQ149),0)+IF(AND('Debt Setup'!$H$20&lt;&gt;"",'Debt Setup'!$H$20&lt;'Debt Setup'!$H$18),MAX(0,AW148+AT149-AU149),0)+IF(AND('Debt Setup'!$H$21&lt;&gt;"",'Debt Setup'!$H$21&lt;'Debt Setup'!$H$18),MAX(0,BA148+AX149-AY149),0))))))</x:f>
      </x:c>
      <x:c r="AO149" s="54" t="str">
        <x:f>IF('Debt Setup'!$F$3=0,"",MAX(0,AO148+AL149-AM149-AN149))</x:f>
      </x:c>
      <x:c r="AP149" s="54" t="str">
        <x:f>IF('Debt Setup'!$F$3=0,"",IF(AS148&lt;=0,0,AS148*'Debt Setup'!$D$19/100/12))</x:f>
      </x:c>
      <x:c r="AQ149" s="54" t="str">
        <x:f>IF('Debt Setup'!$F$3=0,"",IF('Debt Setup'!$H$19="",0,MIN('Debt Setup'!$E$19,MAX(0,AS148+AP149))))</x:f>
      </x:c>
      <x:c r="AR149" s="54" t="str">
        <x:f>IF('Debt Setup'!$F$3=0,"",IF('Debt Setup'!$H$19="",0,MIN(MAX(0,AS148+AP149-AQ149),MAX(0,'Debt Setup'!$F$5-(G149+K149+O149+S149+W149+AA149+AE149+AI149+AM149+AQ149+AU149+AY149)-(IF(AND('Debt Setup'!$H$10&lt;&gt;"",'Debt Setup'!$H$10&lt;'Debt Setup'!$H$19),MAX(0,I148+F149-G149),0)+IF(AND('Debt Setup'!$H$11&lt;&gt;"",'Debt Setup'!$H$11&lt;'Debt Setup'!$H$19),MAX(0,M148+J149-K149),0)+IF(AND('Debt Setup'!$H$12&lt;&gt;"",'Debt Setup'!$H$12&lt;'Debt Setup'!$H$19),MAX(0,Q148+N149-O149),0)+IF(AND('Debt Setup'!$H$13&lt;&gt;"",'Debt Setup'!$H$13&lt;'Debt Setup'!$H$19),MAX(0,U148+R149-S149),0)+IF(AND('Debt Setup'!$H$14&lt;&gt;"",'Debt Setup'!$H$14&lt;'Debt Setup'!$H$19),MAX(0,Y148+V149-W149),0)+IF(AND('Debt Setup'!$H$15&lt;&gt;"",'Debt Setup'!$H$15&lt;'Debt Setup'!$H$19),MAX(0,AC148+Z149-AA149),0)+IF(AND('Debt Setup'!$H$16&lt;&gt;"",'Debt Setup'!$H$16&lt;'Debt Setup'!$H$19),MAX(0,AG148+AD149-AE149),0)+IF(AND('Debt Setup'!$H$17&lt;&gt;"",'Debt Setup'!$H$17&lt;'Debt Setup'!$H$19),MAX(0,AK148+AH149-AI149),0)+IF(AND('Debt Setup'!$H$18&lt;&gt;"",'Debt Setup'!$H$18&lt;'Debt Setup'!$H$19),MAX(0,AO148+AL149-AM149),0)+IF(AND('Debt Setup'!$H$19&lt;&gt;"",'Debt Setup'!$H$19&lt;'Debt Setup'!$H$19),MAX(0,AS148+AP149-AQ149),0)+IF(AND('Debt Setup'!$H$20&lt;&gt;"",'Debt Setup'!$H$20&lt;'Debt Setup'!$H$19),MAX(0,AW148+AT149-AU149),0)+IF(AND('Debt Setup'!$H$21&lt;&gt;"",'Debt Setup'!$H$21&lt;'Debt Setup'!$H$19),MAX(0,BA148+AX149-AY149),0))))))</x:f>
      </x:c>
      <x:c r="AS149" s="54" t="str">
        <x:f>IF('Debt Setup'!$F$3=0,"",MAX(0,AS148+AP149-AQ149-AR149))</x:f>
      </x:c>
      <x:c r="AT149" s="54" t="str">
        <x:f>IF('Debt Setup'!$F$3=0,"",IF(AW148&lt;=0,0,AW148*'Debt Setup'!$D$20/100/12))</x:f>
      </x:c>
      <x:c r="AU149" s="54" t="str">
        <x:f>IF('Debt Setup'!$F$3=0,"",IF('Debt Setup'!$H$20="",0,MIN('Debt Setup'!$E$20,MAX(0,AW148+AT149))))</x:f>
      </x:c>
      <x:c r="AV149" s="54" t="str">
        <x:f>IF('Debt Setup'!$F$3=0,"",IF('Debt Setup'!$H$20="",0,MIN(MAX(0,AW148+AT149-AU149),MAX(0,'Debt Setup'!$F$5-(G149+K149+O149+S149+W149+AA149+AE149+AI149+AM149+AQ149+AU149+AY149)-(IF(AND('Debt Setup'!$H$10&lt;&gt;"",'Debt Setup'!$H$10&lt;'Debt Setup'!$H$20),MAX(0,I148+F149-G149),0)+IF(AND('Debt Setup'!$H$11&lt;&gt;"",'Debt Setup'!$H$11&lt;'Debt Setup'!$H$20),MAX(0,M148+J149-K149),0)+IF(AND('Debt Setup'!$H$12&lt;&gt;"",'Debt Setup'!$H$12&lt;'Debt Setup'!$H$20),MAX(0,Q148+N149-O149),0)+IF(AND('Debt Setup'!$H$13&lt;&gt;"",'Debt Setup'!$H$13&lt;'Debt Setup'!$H$20),MAX(0,U148+R149-S149),0)+IF(AND('Debt Setup'!$H$14&lt;&gt;"",'Debt Setup'!$H$14&lt;'Debt Setup'!$H$20),MAX(0,Y148+V149-W149),0)+IF(AND('Debt Setup'!$H$15&lt;&gt;"",'Debt Setup'!$H$15&lt;'Debt Setup'!$H$20),MAX(0,AC148+Z149-AA149),0)+IF(AND('Debt Setup'!$H$16&lt;&gt;"",'Debt Setup'!$H$16&lt;'Debt Setup'!$H$20),MAX(0,AG148+AD149-AE149),0)+IF(AND('Debt Setup'!$H$17&lt;&gt;"",'Debt Setup'!$H$17&lt;'Debt Setup'!$H$20),MAX(0,AK148+AH149-AI149),0)+IF(AND('Debt Setup'!$H$18&lt;&gt;"",'Debt Setup'!$H$18&lt;'Debt Setup'!$H$20),MAX(0,AO148+AL149-AM149),0)+IF(AND('Debt Setup'!$H$19&lt;&gt;"",'Debt Setup'!$H$19&lt;'Debt Setup'!$H$20),MAX(0,AS148+AP149-AQ149),0)+IF(AND('Debt Setup'!$H$20&lt;&gt;"",'Debt Setup'!$H$20&lt;'Debt Setup'!$H$20),MAX(0,AW148+AT149-AU149),0)+IF(AND('Debt Setup'!$H$21&lt;&gt;"",'Debt Setup'!$H$21&lt;'Debt Setup'!$H$20),MAX(0,BA148+AX149-AY149),0))))))</x:f>
      </x:c>
      <x:c r="AW149" s="54" t="str">
        <x:f>IF('Debt Setup'!$F$3=0,"",MAX(0,AW148+AT149-AU149-AV149))</x:f>
      </x:c>
      <x:c r="AX149" s="54" t="str">
        <x:f>IF('Debt Setup'!$F$3=0,"",IF(BA148&lt;=0,0,BA148*'Debt Setup'!$D$21/100/12))</x:f>
      </x:c>
      <x:c r="AY149" s="54" t="str">
        <x:f>IF('Debt Setup'!$F$3=0,"",IF('Debt Setup'!$H$21="",0,MIN('Debt Setup'!$E$21,MAX(0,BA148+AX149))))</x:f>
      </x:c>
      <x:c r="AZ149" s="54" t="str">
        <x:f>IF('Debt Setup'!$F$3=0,"",IF('Debt Setup'!$H$21="",0,MIN(MAX(0,BA148+AX149-AY149),MAX(0,'Debt Setup'!$F$5-(G149+K149+O149+S149+W149+AA149+AE149+AI149+AM149+AQ149+AU149+AY149)-(IF(AND('Debt Setup'!$H$10&lt;&gt;"",'Debt Setup'!$H$10&lt;'Debt Setup'!$H$21),MAX(0,I148+F149-G149),0)+IF(AND('Debt Setup'!$H$11&lt;&gt;"",'Debt Setup'!$H$11&lt;'Debt Setup'!$H$21),MAX(0,M148+J149-K149),0)+IF(AND('Debt Setup'!$H$12&lt;&gt;"",'Debt Setup'!$H$12&lt;'Debt Setup'!$H$21),MAX(0,Q148+N149-O149),0)+IF(AND('Debt Setup'!$H$13&lt;&gt;"",'Debt Setup'!$H$13&lt;'Debt Setup'!$H$21),MAX(0,U148+R149-S149),0)+IF(AND('Debt Setup'!$H$14&lt;&gt;"",'Debt Setup'!$H$14&lt;'Debt Setup'!$H$21),MAX(0,Y148+V149-W149),0)+IF(AND('Debt Setup'!$H$15&lt;&gt;"",'Debt Setup'!$H$15&lt;'Debt Setup'!$H$21),MAX(0,AC148+Z149-AA149),0)+IF(AND('Debt Setup'!$H$16&lt;&gt;"",'Debt Setup'!$H$16&lt;'Debt Setup'!$H$21),MAX(0,AG148+AD149-AE149),0)+IF(AND('Debt Setup'!$H$17&lt;&gt;"",'Debt Setup'!$H$17&lt;'Debt Setup'!$H$21),MAX(0,AK148+AH149-AI149),0)+IF(AND('Debt Setup'!$H$18&lt;&gt;"",'Debt Setup'!$H$18&lt;'Debt Setup'!$H$21),MAX(0,AO148+AL149-AM149),0)+IF(AND('Debt Setup'!$H$19&lt;&gt;"",'Debt Setup'!$H$19&lt;'Debt Setup'!$H$21),MAX(0,AS148+AP149-AQ149),0)+IF(AND('Debt Setup'!$H$20&lt;&gt;"",'Debt Setup'!$H$20&lt;'Debt Setup'!$H$21),MAX(0,AW148+AT149-AU149),0)+IF(AND('Debt Setup'!$H$21&lt;&gt;"",'Debt Setup'!$H$21&lt;'Debt Setup'!$H$21),MAX(0,BA148+AX149-AY149),0))))))</x:f>
      </x:c>
      <x:c r="BA149" s="54" t="str">
        <x:f>IF('Debt Setup'!$F$3=0,"",MAX(0,BA148+AX149-AY149-AZ149))</x:f>
      </x:c>
    </x:row>
    <x:row r="150">
      <x:c r="A150" t="n">
        <x:v>145</x:v>
      </x:c>
      <x:c r="B150" s="86" t="str">
        <x:f>IF('Debt Setup'!$F$3=0,"",DATE(YEAR('Debt Setup'!$B$6),MONTH('Debt Setup'!$B$6)+A150-1,1))</x:f>
      </x:c>
      <x:c r="C150" s="54" t="str">
        <x:f>IF('Debt Setup'!$F$3=0,"",I150+M150+Q150+U150+Y150+AC150+AG150+AK150+AO150+AS150+AW150+BA150)</x:f>
      </x:c>
      <x:c r="D150" s="54" t="str">
        <x:f>IF('Debt Setup'!$F$3=0,"",G150+H150+K150+L150+O150+P150+S150+T150+W150+X150+AA150+AB150+AE150+AF150+AI150+AJ150+AM150+AN150+AQ150+AR150+AU150+AV150+AY150+AZ150)</x:f>
      </x:c>
      <x:c r="E150" s="54" t="str">
        <x:f>IF('Debt Setup'!$F$3=0,"",F150+J150+N150+R150+V150+Z150+AD150+AH150+AL150+AP150+AT150+AX150)</x:f>
      </x:c>
      <x:c r="F150" s="54" t="str">
        <x:f>IF('Debt Setup'!$F$3=0,"",IF(I149&lt;=0,0,I149*'Debt Setup'!$D$10/100/12))</x:f>
      </x:c>
      <x:c r="G150" s="54" t="str">
        <x:f>IF('Debt Setup'!$F$3=0,"",IF('Debt Setup'!$H$10="",0,MIN('Debt Setup'!$E$10,MAX(0,I149+F150))))</x:f>
      </x:c>
      <x:c r="H150" s="54" t="str">
        <x:f>IF('Debt Setup'!$F$3=0,"",IF('Debt Setup'!$H$10="",0,MIN(MAX(0,I149+F150-G150),MAX(0,'Debt Setup'!$F$5-(G150+K150+O150+S150+W150+AA150+AE150+AI150+AM150+AQ150+AU150+AY150)-(IF(AND('Debt Setup'!$H$10&lt;&gt;"",'Debt Setup'!$H$10&lt;'Debt Setup'!$H$10),MAX(0,I149+F150-G150),0)+IF(AND('Debt Setup'!$H$11&lt;&gt;"",'Debt Setup'!$H$11&lt;'Debt Setup'!$H$10),MAX(0,M149+J150-K150),0)+IF(AND('Debt Setup'!$H$12&lt;&gt;"",'Debt Setup'!$H$12&lt;'Debt Setup'!$H$10),MAX(0,Q149+N150-O150),0)+IF(AND('Debt Setup'!$H$13&lt;&gt;"",'Debt Setup'!$H$13&lt;'Debt Setup'!$H$10),MAX(0,U149+R150-S150),0)+IF(AND('Debt Setup'!$H$14&lt;&gt;"",'Debt Setup'!$H$14&lt;'Debt Setup'!$H$10),MAX(0,Y149+V150-W150),0)+IF(AND('Debt Setup'!$H$15&lt;&gt;"",'Debt Setup'!$H$15&lt;'Debt Setup'!$H$10),MAX(0,AC149+Z150-AA150),0)+IF(AND('Debt Setup'!$H$16&lt;&gt;"",'Debt Setup'!$H$16&lt;'Debt Setup'!$H$10),MAX(0,AG149+AD150-AE150),0)+IF(AND('Debt Setup'!$H$17&lt;&gt;"",'Debt Setup'!$H$17&lt;'Debt Setup'!$H$10),MAX(0,AK149+AH150-AI150),0)+IF(AND('Debt Setup'!$H$18&lt;&gt;"",'Debt Setup'!$H$18&lt;'Debt Setup'!$H$10),MAX(0,AO149+AL150-AM150),0)+IF(AND('Debt Setup'!$H$19&lt;&gt;"",'Debt Setup'!$H$19&lt;'Debt Setup'!$H$10),MAX(0,AS149+AP150-AQ150),0)+IF(AND('Debt Setup'!$H$20&lt;&gt;"",'Debt Setup'!$H$20&lt;'Debt Setup'!$H$10),MAX(0,AW149+AT150-AU150),0)+IF(AND('Debt Setup'!$H$21&lt;&gt;"",'Debt Setup'!$H$21&lt;'Debt Setup'!$H$10),MAX(0,BA149+AX150-AY150),0))))))</x:f>
      </x:c>
      <x:c r="I150" s="54" t="str">
        <x:f>IF('Debt Setup'!$F$3=0,"",MAX(0,I149+F150-G150-H150))</x:f>
      </x:c>
      <x:c r="J150" s="54" t="str">
        <x:f>IF('Debt Setup'!$F$3=0,"",IF(M149&lt;=0,0,M149*'Debt Setup'!$D$11/100/12))</x:f>
      </x:c>
      <x:c r="K150" s="54" t="str">
        <x:f>IF('Debt Setup'!$F$3=0,"",IF('Debt Setup'!$H$11="",0,MIN('Debt Setup'!$E$11,MAX(0,M149+J150))))</x:f>
      </x:c>
      <x:c r="L150" s="54" t="str">
        <x:f>IF('Debt Setup'!$F$3=0,"",IF('Debt Setup'!$H$11="",0,MIN(MAX(0,M149+J150-K150),MAX(0,'Debt Setup'!$F$5-(G150+K150+O150+S150+W150+AA150+AE150+AI150+AM150+AQ150+AU150+AY150)-(IF(AND('Debt Setup'!$H$10&lt;&gt;"",'Debt Setup'!$H$10&lt;'Debt Setup'!$H$11),MAX(0,I149+F150-G150),0)+IF(AND('Debt Setup'!$H$11&lt;&gt;"",'Debt Setup'!$H$11&lt;'Debt Setup'!$H$11),MAX(0,M149+J150-K150),0)+IF(AND('Debt Setup'!$H$12&lt;&gt;"",'Debt Setup'!$H$12&lt;'Debt Setup'!$H$11),MAX(0,Q149+N150-O150),0)+IF(AND('Debt Setup'!$H$13&lt;&gt;"",'Debt Setup'!$H$13&lt;'Debt Setup'!$H$11),MAX(0,U149+R150-S150),0)+IF(AND('Debt Setup'!$H$14&lt;&gt;"",'Debt Setup'!$H$14&lt;'Debt Setup'!$H$11),MAX(0,Y149+V150-W150),0)+IF(AND('Debt Setup'!$H$15&lt;&gt;"",'Debt Setup'!$H$15&lt;'Debt Setup'!$H$11),MAX(0,AC149+Z150-AA150),0)+IF(AND('Debt Setup'!$H$16&lt;&gt;"",'Debt Setup'!$H$16&lt;'Debt Setup'!$H$11),MAX(0,AG149+AD150-AE150),0)+IF(AND('Debt Setup'!$H$17&lt;&gt;"",'Debt Setup'!$H$17&lt;'Debt Setup'!$H$11),MAX(0,AK149+AH150-AI150),0)+IF(AND('Debt Setup'!$H$18&lt;&gt;"",'Debt Setup'!$H$18&lt;'Debt Setup'!$H$11),MAX(0,AO149+AL150-AM150),0)+IF(AND('Debt Setup'!$H$19&lt;&gt;"",'Debt Setup'!$H$19&lt;'Debt Setup'!$H$11),MAX(0,AS149+AP150-AQ150),0)+IF(AND('Debt Setup'!$H$20&lt;&gt;"",'Debt Setup'!$H$20&lt;'Debt Setup'!$H$11),MAX(0,AW149+AT150-AU150),0)+IF(AND('Debt Setup'!$H$21&lt;&gt;"",'Debt Setup'!$H$21&lt;'Debt Setup'!$H$11),MAX(0,BA149+AX150-AY150),0))))))</x:f>
      </x:c>
      <x:c r="M150" s="54" t="str">
        <x:f>IF('Debt Setup'!$F$3=0,"",MAX(0,M149+J150-K150-L150))</x:f>
      </x:c>
      <x:c r="N150" s="54" t="str">
        <x:f>IF('Debt Setup'!$F$3=0,"",IF(Q149&lt;=0,0,Q149*'Debt Setup'!$D$12/100/12))</x:f>
      </x:c>
      <x:c r="O150" s="54" t="str">
        <x:f>IF('Debt Setup'!$F$3=0,"",IF('Debt Setup'!$H$12="",0,MIN('Debt Setup'!$E$12,MAX(0,Q149+N150))))</x:f>
      </x:c>
      <x:c r="P150" s="54" t="str">
        <x:f>IF('Debt Setup'!$F$3=0,"",IF('Debt Setup'!$H$12="",0,MIN(MAX(0,Q149+N150-O150),MAX(0,'Debt Setup'!$F$5-(G150+K150+O150+S150+W150+AA150+AE150+AI150+AM150+AQ150+AU150+AY150)-(IF(AND('Debt Setup'!$H$10&lt;&gt;"",'Debt Setup'!$H$10&lt;'Debt Setup'!$H$12),MAX(0,I149+F150-G150),0)+IF(AND('Debt Setup'!$H$11&lt;&gt;"",'Debt Setup'!$H$11&lt;'Debt Setup'!$H$12),MAX(0,M149+J150-K150),0)+IF(AND('Debt Setup'!$H$12&lt;&gt;"",'Debt Setup'!$H$12&lt;'Debt Setup'!$H$12),MAX(0,Q149+N150-O150),0)+IF(AND('Debt Setup'!$H$13&lt;&gt;"",'Debt Setup'!$H$13&lt;'Debt Setup'!$H$12),MAX(0,U149+R150-S150),0)+IF(AND('Debt Setup'!$H$14&lt;&gt;"",'Debt Setup'!$H$14&lt;'Debt Setup'!$H$12),MAX(0,Y149+V150-W150),0)+IF(AND('Debt Setup'!$H$15&lt;&gt;"",'Debt Setup'!$H$15&lt;'Debt Setup'!$H$12),MAX(0,AC149+Z150-AA150),0)+IF(AND('Debt Setup'!$H$16&lt;&gt;"",'Debt Setup'!$H$16&lt;'Debt Setup'!$H$12),MAX(0,AG149+AD150-AE150),0)+IF(AND('Debt Setup'!$H$17&lt;&gt;"",'Debt Setup'!$H$17&lt;'Debt Setup'!$H$12),MAX(0,AK149+AH150-AI150),0)+IF(AND('Debt Setup'!$H$18&lt;&gt;"",'Debt Setup'!$H$18&lt;'Debt Setup'!$H$12),MAX(0,AO149+AL150-AM150),0)+IF(AND('Debt Setup'!$H$19&lt;&gt;"",'Debt Setup'!$H$19&lt;'Debt Setup'!$H$12),MAX(0,AS149+AP150-AQ150),0)+IF(AND('Debt Setup'!$H$20&lt;&gt;"",'Debt Setup'!$H$20&lt;'Debt Setup'!$H$12),MAX(0,AW149+AT150-AU150),0)+IF(AND('Debt Setup'!$H$21&lt;&gt;"",'Debt Setup'!$H$21&lt;'Debt Setup'!$H$12),MAX(0,BA149+AX150-AY150),0))))))</x:f>
      </x:c>
      <x:c r="Q150" s="54" t="str">
        <x:f>IF('Debt Setup'!$F$3=0,"",MAX(0,Q149+N150-O150-P150))</x:f>
      </x:c>
      <x:c r="R150" s="54" t="str">
        <x:f>IF('Debt Setup'!$F$3=0,"",IF(U149&lt;=0,0,U149*'Debt Setup'!$D$13/100/12))</x:f>
      </x:c>
      <x:c r="S150" s="54" t="str">
        <x:f>IF('Debt Setup'!$F$3=0,"",IF('Debt Setup'!$H$13="",0,MIN('Debt Setup'!$E$13,MAX(0,U149+R150))))</x:f>
      </x:c>
      <x:c r="T150" s="54" t="str">
        <x:f>IF('Debt Setup'!$F$3=0,"",IF('Debt Setup'!$H$13="",0,MIN(MAX(0,U149+R150-S150),MAX(0,'Debt Setup'!$F$5-(G150+K150+O150+S150+W150+AA150+AE150+AI150+AM150+AQ150+AU150+AY150)-(IF(AND('Debt Setup'!$H$10&lt;&gt;"",'Debt Setup'!$H$10&lt;'Debt Setup'!$H$13),MAX(0,I149+F150-G150),0)+IF(AND('Debt Setup'!$H$11&lt;&gt;"",'Debt Setup'!$H$11&lt;'Debt Setup'!$H$13),MAX(0,M149+J150-K150),0)+IF(AND('Debt Setup'!$H$12&lt;&gt;"",'Debt Setup'!$H$12&lt;'Debt Setup'!$H$13),MAX(0,Q149+N150-O150),0)+IF(AND('Debt Setup'!$H$13&lt;&gt;"",'Debt Setup'!$H$13&lt;'Debt Setup'!$H$13),MAX(0,U149+R150-S150),0)+IF(AND('Debt Setup'!$H$14&lt;&gt;"",'Debt Setup'!$H$14&lt;'Debt Setup'!$H$13),MAX(0,Y149+V150-W150),0)+IF(AND('Debt Setup'!$H$15&lt;&gt;"",'Debt Setup'!$H$15&lt;'Debt Setup'!$H$13),MAX(0,AC149+Z150-AA150),0)+IF(AND('Debt Setup'!$H$16&lt;&gt;"",'Debt Setup'!$H$16&lt;'Debt Setup'!$H$13),MAX(0,AG149+AD150-AE150),0)+IF(AND('Debt Setup'!$H$17&lt;&gt;"",'Debt Setup'!$H$17&lt;'Debt Setup'!$H$13),MAX(0,AK149+AH150-AI150),0)+IF(AND('Debt Setup'!$H$18&lt;&gt;"",'Debt Setup'!$H$18&lt;'Debt Setup'!$H$13),MAX(0,AO149+AL150-AM150),0)+IF(AND('Debt Setup'!$H$19&lt;&gt;"",'Debt Setup'!$H$19&lt;'Debt Setup'!$H$13),MAX(0,AS149+AP150-AQ150),0)+IF(AND('Debt Setup'!$H$20&lt;&gt;"",'Debt Setup'!$H$20&lt;'Debt Setup'!$H$13),MAX(0,AW149+AT150-AU150),0)+IF(AND('Debt Setup'!$H$21&lt;&gt;"",'Debt Setup'!$H$21&lt;'Debt Setup'!$H$13),MAX(0,BA149+AX150-AY150),0))))))</x:f>
      </x:c>
      <x:c r="U150" s="54" t="str">
        <x:f>IF('Debt Setup'!$F$3=0,"",MAX(0,U149+R150-S150-T150))</x:f>
      </x:c>
      <x:c r="V150" s="54" t="str">
        <x:f>IF('Debt Setup'!$F$3=0,"",IF(Y149&lt;=0,0,Y149*'Debt Setup'!$D$14/100/12))</x:f>
      </x:c>
      <x:c r="W150" s="54" t="str">
        <x:f>IF('Debt Setup'!$F$3=0,"",IF('Debt Setup'!$H$14="",0,MIN('Debt Setup'!$E$14,MAX(0,Y149+V150))))</x:f>
      </x:c>
      <x:c r="X150" s="54" t="str">
        <x:f>IF('Debt Setup'!$F$3=0,"",IF('Debt Setup'!$H$14="",0,MIN(MAX(0,Y149+V150-W150),MAX(0,'Debt Setup'!$F$5-(G150+K150+O150+S150+W150+AA150+AE150+AI150+AM150+AQ150+AU150+AY150)-(IF(AND('Debt Setup'!$H$10&lt;&gt;"",'Debt Setup'!$H$10&lt;'Debt Setup'!$H$14),MAX(0,I149+F150-G150),0)+IF(AND('Debt Setup'!$H$11&lt;&gt;"",'Debt Setup'!$H$11&lt;'Debt Setup'!$H$14),MAX(0,M149+J150-K150),0)+IF(AND('Debt Setup'!$H$12&lt;&gt;"",'Debt Setup'!$H$12&lt;'Debt Setup'!$H$14),MAX(0,Q149+N150-O150),0)+IF(AND('Debt Setup'!$H$13&lt;&gt;"",'Debt Setup'!$H$13&lt;'Debt Setup'!$H$14),MAX(0,U149+R150-S150),0)+IF(AND('Debt Setup'!$H$14&lt;&gt;"",'Debt Setup'!$H$14&lt;'Debt Setup'!$H$14),MAX(0,Y149+V150-W150),0)+IF(AND('Debt Setup'!$H$15&lt;&gt;"",'Debt Setup'!$H$15&lt;'Debt Setup'!$H$14),MAX(0,AC149+Z150-AA150),0)+IF(AND('Debt Setup'!$H$16&lt;&gt;"",'Debt Setup'!$H$16&lt;'Debt Setup'!$H$14),MAX(0,AG149+AD150-AE150),0)+IF(AND('Debt Setup'!$H$17&lt;&gt;"",'Debt Setup'!$H$17&lt;'Debt Setup'!$H$14),MAX(0,AK149+AH150-AI150),0)+IF(AND('Debt Setup'!$H$18&lt;&gt;"",'Debt Setup'!$H$18&lt;'Debt Setup'!$H$14),MAX(0,AO149+AL150-AM150),0)+IF(AND('Debt Setup'!$H$19&lt;&gt;"",'Debt Setup'!$H$19&lt;'Debt Setup'!$H$14),MAX(0,AS149+AP150-AQ150),0)+IF(AND('Debt Setup'!$H$20&lt;&gt;"",'Debt Setup'!$H$20&lt;'Debt Setup'!$H$14),MAX(0,AW149+AT150-AU150),0)+IF(AND('Debt Setup'!$H$21&lt;&gt;"",'Debt Setup'!$H$21&lt;'Debt Setup'!$H$14),MAX(0,BA149+AX150-AY150),0))))))</x:f>
      </x:c>
      <x:c r="Y150" s="54" t="str">
        <x:f>IF('Debt Setup'!$F$3=0,"",MAX(0,Y149+V150-W150-X150))</x:f>
      </x:c>
      <x:c r="Z150" s="54" t="str">
        <x:f>IF('Debt Setup'!$F$3=0,"",IF(AC149&lt;=0,0,AC149*'Debt Setup'!$D$15/100/12))</x:f>
      </x:c>
      <x:c r="AA150" s="54" t="str">
        <x:f>IF('Debt Setup'!$F$3=0,"",IF('Debt Setup'!$H$15="",0,MIN('Debt Setup'!$E$15,MAX(0,AC149+Z150))))</x:f>
      </x:c>
      <x:c r="AB150" s="54" t="str">
        <x:f>IF('Debt Setup'!$F$3=0,"",IF('Debt Setup'!$H$15="",0,MIN(MAX(0,AC149+Z150-AA150),MAX(0,'Debt Setup'!$F$5-(G150+K150+O150+S150+W150+AA150+AE150+AI150+AM150+AQ150+AU150+AY150)-(IF(AND('Debt Setup'!$H$10&lt;&gt;"",'Debt Setup'!$H$10&lt;'Debt Setup'!$H$15),MAX(0,I149+F150-G150),0)+IF(AND('Debt Setup'!$H$11&lt;&gt;"",'Debt Setup'!$H$11&lt;'Debt Setup'!$H$15),MAX(0,M149+J150-K150),0)+IF(AND('Debt Setup'!$H$12&lt;&gt;"",'Debt Setup'!$H$12&lt;'Debt Setup'!$H$15),MAX(0,Q149+N150-O150),0)+IF(AND('Debt Setup'!$H$13&lt;&gt;"",'Debt Setup'!$H$13&lt;'Debt Setup'!$H$15),MAX(0,U149+R150-S150),0)+IF(AND('Debt Setup'!$H$14&lt;&gt;"",'Debt Setup'!$H$14&lt;'Debt Setup'!$H$15),MAX(0,Y149+V150-W150),0)+IF(AND('Debt Setup'!$H$15&lt;&gt;"",'Debt Setup'!$H$15&lt;'Debt Setup'!$H$15),MAX(0,AC149+Z150-AA150),0)+IF(AND('Debt Setup'!$H$16&lt;&gt;"",'Debt Setup'!$H$16&lt;'Debt Setup'!$H$15),MAX(0,AG149+AD150-AE150),0)+IF(AND('Debt Setup'!$H$17&lt;&gt;"",'Debt Setup'!$H$17&lt;'Debt Setup'!$H$15),MAX(0,AK149+AH150-AI150),0)+IF(AND('Debt Setup'!$H$18&lt;&gt;"",'Debt Setup'!$H$18&lt;'Debt Setup'!$H$15),MAX(0,AO149+AL150-AM150),0)+IF(AND('Debt Setup'!$H$19&lt;&gt;"",'Debt Setup'!$H$19&lt;'Debt Setup'!$H$15),MAX(0,AS149+AP150-AQ150),0)+IF(AND('Debt Setup'!$H$20&lt;&gt;"",'Debt Setup'!$H$20&lt;'Debt Setup'!$H$15),MAX(0,AW149+AT150-AU150),0)+IF(AND('Debt Setup'!$H$21&lt;&gt;"",'Debt Setup'!$H$21&lt;'Debt Setup'!$H$15),MAX(0,BA149+AX150-AY150),0))))))</x:f>
      </x:c>
      <x:c r="AC150" s="54" t="str">
        <x:f>IF('Debt Setup'!$F$3=0,"",MAX(0,AC149+Z150-AA150-AB150))</x:f>
      </x:c>
      <x:c r="AD150" s="54" t="str">
        <x:f>IF('Debt Setup'!$F$3=0,"",IF(AG149&lt;=0,0,AG149*'Debt Setup'!$D$16/100/12))</x:f>
      </x:c>
      <x:c r="AE150" s="54" t="str">
        <x:f>IF('Debt Setup'!$F$3=0,"",IF('Debt Setup'!$H$16="",0,MIN('Debt Setup'!$E$16,MAX(0,AG149+AD150))))</x:f>
      </x:c>
      <x:c r="AF150" s="54" t="str">
        <x:f>IF('Debt Setup'!$F$3=0,"",IF('Debt Setup'!$H$16="",0,MIN(MAX(0,AG149+AD150-AE150),MAX(0,'Debt Setup'!$F$5-(G150+K150+O150+S150+W150+AA150+AE150+AI150+AM150+AQ150+AU150+AY150)-(IF(AND('Debt Setup'!$H$10&lt;&gt;"",'Debt Setup'!$H$10&lt;'Debt Setup'!$H$16),MAX(0,I149+F150-G150),0)+IF(AND('Debt Setup'!$H$11&lt;&gt;"",'Debt Setup'!$H$11&lt;'Debt Setup'!$H$16),MAX(0,M149+J150-K150),0)+IF(AND('Debt Setup'!$H$12&lt;&gt;"",'Debt Setup'!$H$12&lt;'Debt Setup'!$H$16),MAX(0,Q149+N150-O150),0)+IF(AND('Debt Setup'!$H$13&lt;&gt;"",'Debt Setup'!$H$13&lt;'Debt Setup'!$H$16),MAX(0,U149+R150-S150),0)+IF(AND('Debt Setup'!$H$14&lt;&gt;"",'Debt Setup'!$H$14&lt;'Debt Setup'!$H$16),MAX(0,Y149+V150-W150),0)+IF(AND('Debt Setup'!$H$15&lt;&gt;"",'Debt Setup'!$H$15&lt;'Debt Setup'!$H$16),MAX(0,AC149+Z150-AA150),0)+IF(AND('Debt Setup'!$H$16&lt;&gt;"",'Debt Setup'!$H$16&lt;'Debt Setup'!$H$16),MAX(0,AG149+AD150-AE150),0)+IF(AND('Debt Setup'!$H$17&lt;&gt;"",'Debt Setup'!$H$17&lt;'Debt Setup'!$H$16),MAX(0,AK149+AH150-AI150),0)+IF(AND('Debt Setup'!$H$18&lt;&gt;"",'Debt Setup'!$H$18&lt;'Debt Setup'!$H$16),MAX(0,AO149+AL150-AM150),0)+IF(AND('Debt Setup'!$H$19&lt;&gt;"",'Debt Setup'!$H$19&lt;'Debt Setup'!$H$16),MAX(0,AS149+AP150-AQ150),0)+IF(AND('Debt Setup'!$H$20&lt;&gt;"",'Debt Setup'!$H$20&lt;'Debt Setup'!$H$16),MAX(0,AW149+AT150-AU150),0)+IF(AND('Debt Setup'!$H$21&lt;&gt;"",'Debt Setup'!$H$21&lt;'Debt Setup'!$H$16),MAX(0,BA149+AX150-AY150),0))))))</x:f>
      </x:c>
      <x:c r="AG150" s="54" t="str">
        <x:f>IF('Debt Setup'!$F$3=0,"",MAX(0,AG149+AD150-AE150-AF150))</x:f>
      </x:c>
      <x:c r="AH150" s="54" t="str">
        <x:f>IF('Debt Setup'!$F$3=0,"",IF(AK149&lt;=0,0,AK149*'Debt Setup'!$D$17/100/12))</x:f>
      </x:c>
      <x:c r="AI150" s="54" t="str">
        <x:f>IF('Debt Setup'!$F$3=0,"",IF('Debt Setup'!$H$17="",0,MIN('Debt Setup'!$E$17,MAX(0,AK149+AH150))))</x:f>
      </x:c>
      <x:c r="AJ150" s="54" t="str">
        <x:f>IF('Debt Setup'!$F$3=0,"",IF('Debt Setup'!$H$17="",0,MIN(MAX(0,AK149+AH150-AI150),MAX(0,'Debt Setup'!$F$5-(G150+K150+O150+S150+W150+AA150+AE150+AI150+AM150+AQ150+AU150+AY150)-(IF(AND('Debt Setup'!$H$10&lt;&gt;"",'Debt Setup'!$H$10&lt;'Debt Setup'!$H$17),MAX(0,I149+F150-G150),0)+IF(AND('Debt Setup'!$H$11&lt;&gt;"",'Debt Setup'!$H$11&lt;'Debt Setup'!$H$17),MAX(0,M149+J150-K150),0)+IF(AND('Debt Setup'!$H$12&lt;&gt;"",'Debt Setup'!$H$12&lt;'Debt Setup'!$H$17),MAX(0,Q149+N150-O150),0)+IF(AND('Debt Setup'!$H$13&lt;&gt;"",'Debt Setup'!$H$13&lt;'Debt Setup'!$H$17),MAX(0,U149+R150-S150),0)+IF(AND('Debt Setup'!$H$14&lt;&gt;"",'Debt Setup'!$H$14&lt;'Debt Setup'!$H$17),MAX(0,Y149+V150-W150),0)+IF(AND('Debt Setup'!$H$15&lt;&gt;"",'Debt Setup'!$H$15&lt;'Debt Setup'!$H$17),MAX(0,AC149+Z150-AA150),0)+IF(AND('Debt Setup'!$H$16&lt;&gt;"",'Debt Setup'!$H$16&lt;'Debt Setup'!$H$17),MAX(0,AG149+AD150-AE150),0)+IF(AND('Debt Setup'!$H$17&lt;&gt;"",'Debt Setup'!$H$17&lt;'Debt Setup'!$H$17),MAX(0,AK149+AH150-AI150),0)+IF(AND('Debt Setup'!$H$18&lt;&gt;"",'Debt Setup'!$H$18&lt;'Debt Setup'!$H$17),MAX(0,AO149+AL150-AM150),0)+IF(AND('Debt Setup'!$H$19&lt;&gt;"",'Debt Setup'!$H$19&lt;'Debt Setup'!$H$17),MAX(0,AS149+AP150-AQ150),0)+IF(AND('Debt Setup'!$H$20&lt;&gt;"",'Debt Setup'!$H$20&lt;'Debt Setup'!$H$17),MAX(0,AW149+AT150-AU150),0)+IF(AND('Debt Setup'!$H$21&lt;&gt;"",'Debt Setup'!$H$21&lt;'Debt Setup'!$H$17),MAX(0,BA149+AX150-AY150),0))))))</x:f>
      </x:c>
      <x:c r="AK150" s="54" t="str">
        <x:f>IF('Debt Setup'!$F$3=0,"",MAX(0,AK149+AH150-AI150-AJ150))</x:f>
      </x:c>
      <x:c r="AL150" s="54" t="str">
        <x:f>IF('Debt Setup'!$F$3=0,"",IF(AO149&lt;=0,0,AO149*'Debt Setup'!$D$18/100/12))</x:f>
      </x:c>
      <x:c r="AM150" s="54" t="str">
        <x:f>IF('Debt Setup'!$F$3=0,"",IF('Debt Setup'!$H$18="",0,MIN('Debt Setup'!$E$18,MAX(0,AO149+AL150))))</x:f>
      </x:c>
      <x:c r="AN150" s="54" t="str">
        <x:f>IF('Debt Setup'!$F$3=0,"",IF('Debt Setup'!$H$18="",0,MIN(MAX(0,AO149+AL150-AM150),MAX(0,'Debt Setup'!$F$5-(G150+K150+O150+S150+W150+AA150+AE150+AI150+AM150+AQ150+AU150+AY150)-(IF(AND('Debt Setup'!$H$10&lt;&gt;"",'Debt Setup'!$H$10&lt;'Debt Setup'!$H$18),MAX(0,I149+F150-G150),0)+IF(AND('Debt Setup'!$H$11&lt;&gt;"",'Debt Setup'!$H$11&lt;'Debt Setup'!$H$18),MAX(0,M149+J150-K150),0)+IF(AND('Debt Setup'!$H$12&lt;&gt;"",'Debt Setup'!$H$12&lt;'Debt Setup'!$H$18),MAX(0,Q149+N150-O150),0)+IF(AND('Debt Setup'!$H$13&lt;&gt;"",'Debt Setup'!$H$13&lt;'Debt Setup'!$H$18),MAX(0,U149+R150-S150),0)+IF(AND('Debt Setup'!$H$14&lt;&gt;"",'Debt Setup'!$H$14&lt;'Debt Setup'!$H$18),MAX(0,Y149+V150-W150),0)+IF(AND('Debt Setup'!$H$15&lt;&gt;"",'Debt Setup'!$H$15&lt;'Debt Setup'!$H$18),MAX(0,AC149+Z150-AA150),0)+IF(AND('Debt Setup'!$H$16&lt;&gt;"",'Debt Setup'!$H$16&lt;'Debt Setup'!$H$18),MAX(0,AG149+AD150-AE150),0)+IF(AND('Debt Setup'!$H$17&lt;&gt;"",'Debt Setup'!$H$17&lt;'Debt Setup'!$H$18),MAX(0,AK149+AH150-AI150),0)+IF(AND('Debt Setup'!$H$18&lt;&gt;"",'Debt Setup'!$H$18&lt;'Debt Setup'!$H$18),MAX(0,AO149+AL150-AM150),0)+IF(AND('Debt Setup'!$H$19&lt;&gt;"",'Debt Setup'!$H$19&lt;'Debt Setup'!$H$18),MAX(0,AS149+AP150-AQ150),0)+IF(AND('Debt Setup'!$H$20&lt;&gt;"",'Debt Setup'!$H$20&lt;'Debt Setup'!$H$18),MAX(0,AW149+AT150-AU150),0)+IF(AND('Debt Setup'!$H$21&lt;&gt;"",'Debt Setup'!$H$21&lt;'Debt Setup'!$H$18),MAX(0,BA149+AX150-AY150),0))))))</x:f>
      </x:c>
      <x:c r="AO150" s="54" t="str">
        <x:f>IF('Debt Setup'!$F$3=0,"",MAX(0,AO149+AL150-AM150-AN150))</x:f>
      </x:c>
      <x:c r="AP150" s="54" t="str">
        <x:f>IF('Debt Setup'!$F$3=0,"",IF(AS149&lt;=0,0,AS149*'Debt Setup'!$D$19/100/12))</x:f>
      </x:c>
      <x:c r="AQ150" s="54" t="str">
        <x:f>IF('Debt Setup'!$F$3=0,"",IF('Debt Setup'!$H$19="",0,MIN('Debt Setup'!$E$19,MAX(0,AS149+AP150))))</x:f>
      </x:c>
      <x:c r="AR150" s="54" t="str">
        <x:f>IF('Debt Setup'!$F$3=0,"",IF('Debt Setup'!$H$19="",0,MIN(MAX(0,AS149+AP150-AQ150),MAX(0,'Debt Setup'!$F$5-(G150+K150+O150+S150+W150+AA150+AE150+AI150+AM150+AQ150+AU150+AY150)-(IF(AND('Debt Setup'!$H$10&lt;&gt;"",'Debt Setup'!$H$10&lt;'Debt Setup'!$H$19),MAX(0,I149+F150-G150),0)+IF(AND('Debt Setup'!$H$11&lt;&gt;"",'Debt Setup'!$H$11&lt;'Debt Setup'!$H$19),MAX(0,M149+J150-K150),0)+IF(AND('Debt Setup'!$H$12&lt;&gt;"",'Debt Setup'!$H$12&lt;'Debt Setup'!$H$19),MAX(0,Q149+N150-O150),0)+IF(AND('Debt Setup'!$H$13&lt;&gt;"",'Debt Setup'!$H$13&lt;'Debt Setup'!$H$19),MAX(0,U149+R150-S150),0)+IF(AND('Debt Setup'!$H$14&lt;&gt;"",'Debt Setup'!$H$14&lt;'Debt Setup'!$H$19),MAX(0,Y149+V150-W150),0)+IF(AND('Debt Setup'!$H$15&lt;&gt;"",'Debt Setup'!$H$15&lt;'Debt Setup'!$H$19),MAX(0,AC149+Z150-AA150),0)+IF(AND('Debt Setup'!$H$16&lt;&gt;"",'Debt Setup'!$H$16&lt;'Debt Setup'!$H$19),MAX(0,AG149+AD150-AE150),0)+IF(AND('Debt Setup'!$H$17&lt;&gt;"",'Debt Setup'!$H$17&lt;'Debt Setup'!$H$19),MAX(0,AK149+AH150-AI150),0)+IF(AND('Debt Setup'!$H$18&lt;&gt;"",'Debt Setup'!$H$18&lt;'Debt Setup'!$H$19),MAX(0,AO149+AL150-AM150),0)+IF(AND('Debt Setup'!$H$19&lt;&gt;"",'Debt Setup'!$H$19&lt;'Debt Setup'!$H$19),MAX(0,AS149+AP150-AQ150),0)+IF(AND('Debt Setup'!$H$20&lt;&gt;"",'Debt Setup'!$H$20&lt;'Debt Setup'!$H$19),MAX(0,AW149+AT150-AU150),0)+IF(AND('Debt Setup'!$H$21&lt;&gt;"",'Debt Setup'!$H$21&lt;'Debt Setup'!$H$19),MAX(0,BA149+AX150-AY150),0))))))</x:f>
      </x:c>
      <x:c r="AS150" s="54" t="str">
        <x:f>IF('Debt Setup'!$F$3=0,"",MAX(0,AS149+AP150-AQ150-AR150))</x:f>
      </x:c>
      <x:c r="AT150" s="54" t="str">
        <x:f>IF('Debt Setup'!$F$3=0,"",IF(AW149&lt;=0,0,AW149*'Debt Setup'!$D$20/100/12))</x:f>
      </x:c>
      <x:c r="AU150" s="54" t="str">
        <x:f>IF('Debt Setup'!$F$3=0,"",IF('Debt Setup'!$H$20="",0,MIN('Debt Setup'!$E$20,MAX(0,AW149+AT150))))</x:f>
      </x:c>
      <x:c r="AV150" s="54" t="str">
        <x:f>IF('Debt Setup'!$F$3=0,"",IF('Debt Setup'!$H$20="",0,MIN(MAX(0,AW149+AT150-AU150),MAX(0,'Debt Setup'!$F$5-(G150+K150+O150+S150+W150+AA150+AE150+AI150+AM150+AQ150+AU150+AY150)-(IF(AND('Debt Setup'!$H$10&lt;&gt;"",'Debt Setup'!$H$10&lt;'Debt Setup'!$H$20),MAX(0,I149+F150-G150),0)+IF(AND('Debt Setup'!$H$11&lt;&gt;"",'Debt Setup'!$H$11&lt;'Debt Setup'!$H$20),MAX(0,M149+J150-K150),0)+IF(AND('Debt Setup'!$H$12&lt;&gt;"",'Debt Setup'!$H$12&lt;'Debt Setup'!$H$20),MAX(0,Q149+N150-O150),0)+IF(AND('Debt Setup'!$H$13&lt;&gt;"",'Debt Setup'!$H$13&lt;'Debt Setup'!$H$20),MAX(0,U149+R150-S150),0)+IF(AND('Debt Setup'!$H$14&lt;&gt;"",'Debt Setup'!$H$14&lt;'Debt Setup'!$H$20),MAX(0,Y149+V150-W150),0)+IF(AND('Debt Setup'!$H$15&lt;&gt;"",'Debt Setup'!$H$15&lt;'Debt Setup'!$H$20),MAX(0,AC149+Z150-AA150),0)+IF(AND('Debt Setup'!$H$16&lt;&gt;"",'Debt Setup'!$H$16&lt;'Debt Setup'!$H$20),MAX(0,AG149+AD150-AE150),0)+IF(AND('Debt Setup'!$H$17&lt;&gt;"",'Debt Setup'!$H$17&lt;'Debt Setup'!$H$20),MAX(0,AK149+AH150-AI150),0)+IF(AND('Debt Setup'!$H$18&lt;&gt;"",'Debt Setup'!$H$18&lt;'Debt Setup'!$H$20),MAX(0,AO149+AL150-AM150),0)+IF(AND('Debt Setup'!$H$19&lt;&gt;"",'Debt Setup'!$H$19&lt;'Debt Setup'!$H$20),MAX(0,AS149+AP150-AQ150),0)+IF(AND('Debt Setup'!$H$20&lt;&gt;"",'Debt Setup'!$H$20&lt;'Debt Setup'!$H$20),MAX(0,AW149+AT150-AU150),0)+IF(AND('Debt Setup'!$H$21&lt;&gt;"",'Debt Setup'!$H$21&lt;'Debt Setup'!$H$20),MAX(0,BA149+AX150-AY150),0))))))</x:f>
      </x:c>
      <x:c r="AW150" s="54" t="str">
        <x:f>IF('Debt Setup'!$F$3=0,"",MAX(0,AW149+AT150-AU150-AV150))</x:f>
      </x:c>
      <x:c r="AX150" s="54" t="str">
        <x:f>IF('Debt Setup'!$F$3=0,"",IF(BA149&lt;=0,0,BA149*'Debt Setup'!$D$21/100/12))</x:f>
      </x:c>
      <x:c r="AY150" s="54" t="str">
        <x:f>IF('Debt Setup'!$F$3=0,"",IF('Debt Setup'!$H$21="",0,MIN('Debt Setup'!$E$21,MAX(0,BA149+AX150))))</x:f>
      </x:c>
      <x:c r="AZ150" s="54" t="str">
        <x:f>IF('Debt Setup'!$F$3=0,"",IF('Debt Setup'!$H$21="",0,MIN(MAX(0,BA149+AX150-AY150),MAX(0,'Debt Setup'!$F$5-(G150+K150+O150+S150+W150+AA150+AE150+AI150+AM150+AQ150+AU150+AY150)-(IF(AND('Debt Setup'!$H$10&lt;&gt;"",'Debt Setup'!$H$10&lt;'Debt Setup'!$H$21),MAX(0,I149+F150-G150),0)+IF(AND('Debt Setup'!$H$11&lt;&gt;"",'Debt Setup'!$H$11&lt;'Debt Setup'!$H$21),MAX(0,M149+J150-K150),0)+IF(AND('Debt Setup'!$H$12&lt;&gt;"",'Debt Setup'!$H$12&lt;'Debt Setup'!$H$21),MAX(0,Q149+N150-O150),0)+IF(AND('Debt Setup'!$H$13&lt;&gt;"",'Debt Setup'!$H$13&lt;'Debt Setup'!$H$21),MAX(0,U149+R150-S150),0)+IF(AND('Debt Setup'!$H$14&lt;&gt;"",'Debt Setup'!$H$14&lt;'Debt Setup'!$H$21),MAX(0,Y149+V150-W150),0)+IF(AND('Debt Setup'!$H$15&lt;&gt;"",'Debt Setup'!$H$15&lt;'Debt Setup'!$H$21),MAX(0,AC149+Z150-AA150),0)+IF(AND('Debt Setup'!$H$16&lt;&gt;"",'Debt Setup'!$H$16&lt;'Debt Setup'!$H$21),MAX(0,AG149+AD150-AE150),0)+IF(AND('Debt Setup'!$H$17&lt;&gt;"",'Debt Setup'!$H$17&lt;'Debt Setup'!$H$21),MAX(0,AK149+AH150-AI150),0)+IF(AND('Debt Setup'!$H$18&lt;&gt;"",'Debt Setup'!$H$18&lt;'Debt Setup'!$H$21),MAX(0,AO149+AL150-AM150),0)+IF(AND('Debt Setup'!$H$19&lt;&gt;"",'Debt Setup'!$H$19&lt;'Debt Setup'!$H$21),MAX(0,AS149+AP150-AQ150),0)+IF(AND('Debt Setup'!$H$20&lt;&gt;"",'Debt Setup'!$H$20&lt;'Debt Setup'!$H$21),MAX(0,AW149+AT150-AU150),0)+IF(AND('Debt Setup'!$H$21&lt;&gt;"",'Debt Setup'!$H$21&lt;'Debt Setup'!$H$21),MAX(0,BA149+AX150-AY150),0))))))</x:f>
      </x:c>
      <x:c r="BA150" s="54" t="str">
        <x:f>IF('Debt Setup'!$F$3=0,"",MAX(0,BA149+AX150-AY150-AZ150))</x:f>
      </x:c>
    </x:row>
    <x:row r="151">
      <x:c r="A151" t="n">
        <x:v>146</x:v>
      </x:c>
      <x:c r="B151" s="86" t="str">
        <x:f>IF('Debt Setup'!$F$3=0,"",DATE(YEAR('Debt Setup'!$B$6),MONTH('Debt Setup'!$B$6)+A151-1,1))</x:f>
      </x:c>
      <x:c r="C151" s="54" t="str">
        <x:f>IF('Debt Setup'!$F$3=0,"",I151+M151+Q151+U151+Y151+AC151+AG151+AK151+AO151+AS151+AW151+BA151)</x:f>
      </x:c>
      <x:c r="D151" s="54" t="str">
        <x:f>IF('Debt Setup'!$F$3=0,"",G151+H151+K151+L151+O151+P151+S151+T151+W151+X151+AA151+AB151+AE151+AF151+AI151+AJ151+AM151+AN151+AQ151+AR151+AU151+AV151+AY151+AZ151)</x:f>
      </x:c>
      <x:c r="E151" s="54" t="str">
        <x:f>IF('Debt Setup'!$F$3=0,"",F151+J151+N151+R151+V151+Z151+AD151+AH151+AL151+AP151+AT151+AX151)</x:f>
      </x:c>
      <x:c r="F151" s="54" t="str">
        <x:f>IF('Debt Setup'!$F$3=0,"",IF(I150&lt;=0,0,I150*'Debt Setup'!$D$10/100/12))</x:f>
      </x:c>
      <x:c r="G151" s="54" t="str">
        <x:f>IF('Debt Setup'!$F$3=0,"",IF('Debt Setup'!$H$10="",0,MIN('Debt Setup'!$E$10,MAX(0,I150+F151))))</x:f>
      </x:c>
      <x:c r="H151" s="54" t="str">
        <x:f>IF('Debt Setup'!$F$3=0,"",IF('Debt Setup'!$H$10="",0,MIN(MAX(0,I150+F151-G151),MAX(0,'Debt Setup'!$F$5-(G151+K151+O151+S151+W151+AA151+AE151+AI151+AM151+AQ151+AU151+AY151)-(IF(AND('Debt Setup'!$H$10&lt;&gt;"",'Debt Setup'!$H$10&lt;'Debt Setup'!$H$10),MAX(0,I150+F151-G151),0)+IF(AND('Debt Setup'!$H$11&lt;&gt;"",'Debt Setup'!$H$11&lt;'Debt Setup'!$H$10),MAX(0,M150+J151-K151),0)+IF(AND('Debt Setup'!$H$12&lt;&gt;"",'Debt Setup'!$H$12&lt;'Debt Setup'!$H$10),MAX(0,Q150+N151-O151),0)+IF(AND('Debt Setup'!$H$13&lt;&gt;"",'Debt Setup'!$H$13&lt;'Debt Setup'!$H$10),MAX(0,U150+R151-S151),0)+IF(AND('Debt Setup'!$H$14&lt;&gt;"",'Debt Setup'!$H$14&lt;'Debt Setup'!$H$10),MAX(0,Y150+V151-W151),0)+IF(AND('Debt Setup'!$H$15&lt;&gt;"",'Debt Setup'!$H$15&lt;'Debt Setup'!$H$10),MAX(0,AC150+Z151-AA151),0)+IF(AND('Debt Setup'!$H$16&lt;&gt;"",'Debt Setup'!$H$16&lt;'Debt Setup'!$H$10),MAX(0,AG150+AD151-AE151),0)+IF(AND('Debt Setup'!$H$17&lt;&gt;"",'Debt Setup'!$H$17&lt;'Debt Setup'!$H$10),MAX(0,AK150+AH151-AI151),0)+IF(AND('Debt Setup'!$H$18&lt;&gt;"",'Debt Setup'!$H$18&lt;'Debt Setup'!$H$10),MAX(0,AO150+AL151-AM151),0)+IF(AND('Debt Setup'!$H$19&lt;&gt;"",'Debt Setup'!$H$19&lt;'Debt Setup'!$H$10),MAX(0,AS150+AP151-AQ151),0)+IF(AND('Debt Setup'!$H$20&lt;&gt;"",'Debt Setup'!$H$20&lt;'Debt Setup'!$H$10),MAX(0,AW150+AT151-AU151),0)+IF(AND('Debt Setup'!$H$21&lt;&gt;"",'Debt Setup'!$H$21&lt;'Debt Setup'!$H$10),MAX(0,BA150+AX151-AY151),0))))))</x:f>
      </x:c>
      <x:c r="I151" s="54" t="str">
        <x:f>IF('Debt Setup'!$F$3=0,"",MAX(0,I150+F151-G151-H151))</x:f>
      </x:c>
      <x:c r="J151" s="54" t="str">
        <x:f>IF('Debt Setup'!$F$3=0,"",IF(M150&lt;=0,0,M150*'Debt Setup'!$D$11/100/12))</x:f>
      </x:c>
      <x:c r="K151" s="54" t="str">
        <x:f>IF('Debt Setup'!$F$3=0,"",IF('Debt Setup'!$H$11="",0,MIN('Debt Setup'!$E$11,MAX(0,M150+J151))))</x:f>
      </x:c>
      <x:c r="L151" s="54" t="str">
        <x:f>IF('Debt Setup'!$F$3=0,"",IF('Debt Setup'!$H$11="",0,MIN(MAX(0,M150+J151-K151),MAX(0,'Debt Setup'!$F$5-(G151+K151+O151+S151+W151+AA151+AE151+AI151+AM151+AQ151+AU151+AY151)-(IF(AND('Debt Setup'!$H$10&lt;&gt;"",'Debt Setup'!$H$10&lt;'Debt Setup'!$H$11),MAX(0,I150+F151-G151),0)+IF(AND('Debt Setup'!$H$11&lt;&gt;"",'Debt Setup'!$H$11&lt;'Debt Setup'!$H$11),MAX(0,M150+J151-K151),0)+IF(AND('Debt Setup'!$H$12&lt;&gt;"",'Debt Setup'!$H$12&lt;'Debt Setup'!$H$11),MAX(0,Q150+N151-O151),0)+IF(AND('Debt Setup'!$H$13&lt;&gt;"",'Debt Setup'!$H$13&lt;'Debt Setup'!$H$11),MAX(0,U150+R151-S151),0)+IF(AND('Debt Setup'!$H$14&lt;&gt;"",'Debt Setup'!$H$14&lt;'Debt Setup'!$H$11),MAX(0,Y150+V151-W151),0)+IF(AND('Debt Setup'!$H$15&lt;&gt;"",'Debt Setup'!$H$15&lt;'Debt Setup'!$H$11),MAX(0,AC150+Z151-AA151),0)+IF(AND('Debt Setup'!$H$16&lt;&gt;"",'Debt Setup'!$H$16&lt;'Debt Setup'!$H$11),MAX(0,AG150+AD151-AE151),0)+IF(AND('Debt Setup'!$H$17&lt;&gt;"",'Debt Setup'!$H$17&lt;'Debt Setup'!$H$11),MAX(0,AK150+AH151-AI151),0)+IF(AND('Debt Setup'!$H$18&lt;&gt;"",'Debt Setup'!$H$18&lt;'Debt Setup'!$H$11),MAX(0,AO150+AL151-AM151),0)+IF(AND('Debt Setup'!$H$19&lt;&gt;"",'Debt Setup'!$H$19&lt;'Debt Setup'!$H$11),MAX(0,AS150+AP151-AQ151),0)+IF(AND('Debt Setup'!$H$20&lt;&gt;"",'Debt Setup'!$H$20&lt;'Debt Setup'!$H$11),MAX(0,AW150+AT151-AU151),0)+IF(AND('Debt Setup'!$H$21&lt;&gt;"",'Debt Setup'!$H$21&lt;'Debt Setup'!$H$11),MAX(0,BA150+AX151-AY151),0))))))</x:f>
      </x:c>
      <x:c r="M151" s="54" t="str">
        <x:f>IF('Debt Setup'!$F$3=0,"",MAX(0,M150+J151-K151-L151))</x:f>
      </x:c>
      <x:c r="N151" s="54" t="str">
        <x:f>IF('Debt Setup'!$F$3=0,"",IF(Q150&lt;=0,0,Q150*'Debt Setup'!$D$12/100/12))</x:f>
      </x:c>
      <x:c r="O151" s="54" t="str">
        <x:f>IF('Debt Setup'!$F$3=0,"",IF('Debt Setup'!$H$12="",0,MIN('Debt Setup'!$E$12,MAX(0,Q150+N151))))</x:f>
      </x:c>
      <x:c r="P151" s="54" t="str">
        <x:f>IF('Debt Setup'!$F$3=0,"",IF('Debt Setup'!$H$12="",0,MIN(MAX(0,Q150+N151-O151),MAX(0,'Debt Setup'!$F$5-(G151+K151+O151+S151+W151+AA151+AE151+AI151+AM151+AQ151+AU151+AY151)-(IF(AND('Debt Setup'!$H$10&lt;&gt;"",'Debt Setup'!$H$10&lt;'Debt Setup'!$H$12),MAX(0,I150+F151-G151),0)+IF(AND('Debt Setup'!$H$11&lt;&gt;"",'Debt Setup'!$H$11&lt;'Debt Setup'!$H$12),MAX(0,M150+J151-K151),0)+IF(AND('Debt Setup'!$H$12&lt;&gt;"",'Debt Setup'!$H$12&lt;'Debt Setup'!$H$12),MAX(0,Q150+N151-O151),0)+IF(AND('Debt Setup'!$H$13&lt;&gt;"",'Debt Setup'!$H$13&lt;'Debt Setup'!$H$12),MAX(0,U150+R151-S151),0)+IF(AND('Debt Setup'!$H$14&lt;&gt;"",'Debt Setup'!$H$14&lt;'Debt Setup'!$H$12),MAX(0,Y150+V151-W151),0)+IF(AND('Debt Setup'!$H$15&lt;&gt;"",'Debt Setup'!$H$15&lt;'Debt Setup'!$H$12),MAX(0,AC150+Z151-AA151),0)+IF(AND('Debt Setup'!$H$16&lt;&gt;"",'Debt Setup'!$H$16&lt;'Debt Setup'!$H$12),MAX(0,AG150+AD151-AE151),0)+IF(AND('Debt Setup'!$H$17&lt;&gt;"",'Debt Setup'!$H$17&lt;'Debt Setup'!$H$12),MAX(0,AK150+AH151-AI151),0)+IF(AND('Debt Setup'!$H$18&lt;&gt;"",'Debt Setup'!$H$18&lt;'Debt Setup'!$H$12),MAX(0,AO150+AL151-AM151),0)+IF(AND('Debt Setup'!$H$19&lt;&gt;"",'Debt Setup'!$H$19&lt;'Debt Setup'!$H$12),MAX(0,AS150+AP151-AQ151),0)+IF(AND('Debt Setup'!$H$20&lt;&gt;"",'Debt Setup'!$H$20&lt;'Debt Setup'!$H$12),MAX(0,AW150+AT151-AU151),0)+IF(AND('Debt Setup'!$H$21&lt;&gt;"",'Debt Setup'!$H$21&lt;'Debt Setup'!$H$12),MAX(0,BA150+AX151-AY151),0))))))</x:f>
      </x:c>
      <x:c r="Q151" s="54" t="str">
        <x:f>IF('Debt Setup'!$F$3=0,"",MAX(0,Q150+N151-O151-P151))</x:f>
      </x:c>
      <x:c r="R151" s="54" t="str">
        <x:f>IF('Debt Setup'!$F$3=0,"",IF(U150&lt;=0,0,U150*'Debt Setup'!$D$13/100/12))</x:f>
      </x:c>
      <x:c r="S151" s="54" t="str">
        <x:f>IF('Debt Setup'!$F$3=0,"",IF('Debt Setup'!$H$13="",0,MIN('Debt Setup'!$E$13,MAX(0,U150+R151))))</x:f>
      </x:c>
      <x:c r="T151" s="54" t="str">
        <x:f>IF('Debt Setup'!$F$3=0,"",IF('Debt Setup'!$H$13="",0,MIN(MAX(0,U150+R151-S151),MAX(0,'Debt Setup'!$F$5-(G151+K151+O151+S151+W151+AA151+AE151+AI151+AM151+AQ151+AU151+AY151)-(IF(AND('Debt Setup'!$H$10&lt;&gt;"",'Debt Setup'!$H$10&lt;'Debt Setup'!$H$13),MAX(0,I150+F151-G151),0)+IF(AND('Debt Setup'!$H$11&lt;&gt;"",'Debt Setup'!$H$11&lt;'Debt Setup'!$H$13),MAX(0,M150+J151-K151),0)+IF(AND('Debt Setup'!$H$12&lt;&gt;"",'Debt Setup'!$H$12&lt;'Debt Setup'!$H$13),MAX(0,Q150+N151-O151),0)+IF(AND('Debt Setup'!$H$13&lt;&gt;"",'Debt Setup'!$H$13&lt;'Debt Setup'!$H$13),MAX(0,U150+R151-S151),0)+IF(AND('Debt Setup'!$H$14&lt;&gt;"",'Debt Setup'!$H$14&lt;'Debt Setup'!$H$13),MAX(0,Y150+V151-W151),0)+IF(AND('Debt Setup'!$H$15&lt;&gt;"",'Debt Setup'!$H$15&lt;'Debt Setup'!$H$13),MAX(0,AC150+Z151-AA151),0)+IF(AND('Debt Setup'!$H$16&lt;&gt;"",'Debt Setup'!$H$16&lt;'Debt Setup'!$H$13),MAX(0,AG150+AD151-AE151),0)+IF(AND('Debt Setup'!$H$17&lt;&gt;"",'Debt Setup'!$H$17&lt;'Debt Setup'!$H$13),MAX(0,AK150+AH151-AI151),0)+IF(AND('Debt Setup'!$H$18&lt;&gt;"",'Debt Setup'!$H$18&lt;'Debt Setup'!$H$13),MAX(0,AO150+AL151-AM151),0)+IF(AND('Debt Setup'!$H$19&lt;&gt;"",'Debt Setup'!$H$19&lt;'Debt Setup'!$H$13),MAX(0,AS150+AP151-AQ151),0)+IF(AND('Debt Setup'!$H$20&lt;&gt;"",'Debt Setup'!$H$20&lt;'Debt Setup'!$H$13),MAX(0,AW150+AT151-AU151),0)+IF(AND('Debt Setup'!$H$21&lt;&gt;"",'Debt Setup'!$H$21&lt;'Debt Setup'!$H$13),MAX(0,BA150+AX151-AY151),0))))))</x:f>
      </x:c>
      <x:c r="U151" s="54" t="str">
        <x:f>IF('Debt Setup'!$F$3=0,"",MAX(0,U150+R151-S151-T151))</x:f>
      </x:c>
      <x:c r="V151" s="54" t="str">
        <x:f>IF('Debt Setup'!$F$3=0,"",IF(Y150&lt;=0,0,Y150*'Debt Setup'!$D$14/100/12))</x:f>
      </x:c>
      <x:c r="W151" s="54" t="str">
        <x:f>IF('Debt Setup'!$F$3=0,"",IF('Debt Setup'!$H$14="",0,MIN('Debt Setup'!$E$14,MAX(0,Y150+V151))))</x:f>
      </x:c>
      <x:c r="X151" s="54" t="str">
        <x:f>IF('Debt Setup'!$F$3=0,"",IF('Debt Setup'!$H$14="",0,MIN(MAX(0,Y150+V151-W151),MAX(0,'Debt Setup'!$F$5-(G151+K151+O151+S151+W151+AA151+AE151+AI151+AM151+AQ151+AU151+AY151)-(IF(AND('Debt Setup'!$H$10&lt;&gt;"",'Debt Setup'!$H$10&lt;'Debt Setup'!$H$14),MAX(0,I150+F151-G151),0)+IF(AND('Debt Setup'!$H$11&lt;&gt;"",'Debt Setup'!$H$11&lt;'Debt Setup'!$H$14),MAX(0,M150+J151-K151),0)+IF(AND('Debt Setup'!$H$12&lt;&gt;"",'Debt Setup'!$H$12&lt;'Debt Setup'!$H$14),MAX(0,Q150+N151-O151),0)+IF(AND('Debt Setup'!$H$13&lt;&gt;"",'Debt Setup'!$H$13&lt;'Debt Setup'!$H$14),MAX(0,U150+R151-S151),0)+IF(AND('Debt Setup'!$H$14&lt;&gt;"",'Debt Setup'!$H$14&lt;'Debt Setup'!$H$14),MAX(0,Y150+V151-W151),0)+IF(AND('Debt Setup'!$H$15&lt;&gt;"",'Debt Setup'!$H$15&lt;'Debt Setup'!$H$14),MAX(0,AC150+Z151-AA151),0)+IF(AND('Debt Setup'!$H$16&lt;&gt;"",'Debt Setup'!$H$16&lt;'Debt Setup'!$H$14),MAX(0,AG150+AD151-AE151),0)+IF(AND('Debt Setup'!$H$17&lt;&gt;"",'Debt Setup'!$H$17&lt;'Debt Setup'!$H$14),MAX(0,AK150+AH151-AI151),0)+IF(AND('Debt Setup'!$H$18&lt;&gt;"",'Debt Setup'!$H$18&lt;'Debt Setup'!$H$14),MAX(0,AO150+AL151-AM151),0)+IF(AND('Debt Setup'!$H$19&lt;&gt;"",'Debt Setup'!$H$19&lt;'Debt Setup'!$H$14),MAX(0,AS150+AP151-AQ151),0)+IF(AND('Debt Setup'!$H$20&lt;&gt;"",'Debt Setup'!$H$20&lt;'Debt Setup'!$H$14),MAX(0,AW150+AT151-AU151),0)+IF(AND('Debt Setup'!$H$21&lt;&gt;"",'Debt Setup'!$H$21&lt;'Debt Setup'!$H$14),MAX(0,BA150+AX151-AY151),0))))))</x:f>
      </x:c>
      <x:c r="Y151" s="54" t="str">
        <x:f>IF('Debt Setup'!$F$3=0,"",MAX(0,Y150+V151-W151-X151))</x:f>
      </x:c>
      <x:c r="Z151" s="54" t="str">
        <x:f>IF('Debt Setup'!$F$3=0,"",IF(AC150&lt;=0,0,AC150*'Debt Setup'!$D$15/100/12))</x:f>
      </x:c>
      <x:c r="AA151" s="54" t="str">
        <x:f>IF('Debt Setup'!$F$3=0,"",IF('Debt Setup'!$H$15="",0,MIN('Debt Setup'!$E$15,MAX(0,AC150+Z151))))</x:f>
      </x:c>
      <x:c r="AB151" s="54" t="str">
        <x:f>IF('Debt Setup'!$F$3=0,"",IF('Debt Setup'!$H$15="",0,MIN(MAX(0,AC150+Z151-AA151),MAX(0,'Debt Setup'!$F$5-(G151+K151+O151+S151+W151+AA151+AE151+AI151+AM151+AQ151+AU151+AY151)-(IF(AND('Debt Setup'!$H$10&lt;&gt;"",'Debt Setup'!$H$10&lt;'Debt Setup'!$H$15),MAX(0,I150+F151-G151),0)+IF(AND('Debt Setup'!$H$11&lt;&gt;"",'Debt Setup'!$H$11&lt;'Debt Setup'!$H$15),MAX(0,M150+J151-K151),0)+IF(AND('Debt Setup'!$H$12&lt;&gt;"",'Debt Setup'!$H$12&lt;'Debt Setup'!$H$15),MAX(0,Q150+N151-O151),0)+IF(AND('Debt Setup'!$H$13&lt;&gt;"",'Debt Setup'!$H$13&lt;'Debt Setup'!$H$15),MAX(0,U150+R151-S151),0)+IF(AND('Debt Setup'!$H$14&lt;&gt;"",'Debt Setup'!$H$14&lt;'Debt Setup'!$H$15),MAX(0,Y150+V151-W151),0)+IF(AND('Debt Setup'!$H$15&lt;&gt;"",'Debt Setup'!$H$15&lt;'Debt Setup'!$H$15),MAX(0,AC150+Z151-AA151),0)+IF(AND('Debt Setup'!$H$16&lt;&gt;"",'Debt Setup'!$H$16&lt;'Debt Setup'!$H$15),MAX(0,AG150+AD151-AE151),0)+IF(AND('Debt Setup'!$H$17&lt;&gt;"",'Debt Setup'!$H$17&lt;'Debt Setup'!$H$15),MAX(0,AK150+AH151-AI151),0)+IF(AND('Debt Setup'!$H$18&lt;&gt;"",'Debt Setup'!$H$18&lt;'Debt Setup'!$H$15),MAX(0,AO150+AL151-AM151),0)+IF(AND('Debt Setup'!$H$19&lt;&gt;"",'Debt Setup'!$H$19&lt;'Debt Setup'!$H$15),MAX(0,AS150+AP151-AQ151),0)+IF(AND('Debt Setup'!$H$20&lt;&gt;"",'Debt Setup'!$H$20&lt;'Debt Setup'!$H$15),MAX(0,AW150+AT151-AU151),0)+IF(AND('Debt Setup'!$H$21&lt;&gt;"",'Debt Setup'!$H$21&lt;'Debt Setup'!$H$15),MAX(0,BA150+AX151-AY151),0))))))</x:f>
      </x:c>
      <x:c r="AC151" s="54" t="str">
        <x:f>IF('Debt Setup'!$F$3=0,"",MAX(0,AC150+Z151-AA151-AB151))</x:f>
      </x:c>
      <x:c r="AD151" s="54" t="str">
        <x:f>IF('Debt Setup'!$F$3=0,"",IF(AG150&lt;=0,0,AG150*'Debt Setup'!$D$16/100/12))</x:f>
      </x:c>
      <x:c r="AE151" s="54" t="str">
        <x:f>IF('Debt Setup'!$F$3=0,"",IF('Debt Setup'!$H$16="",0,MIN('Debt Setup'!$E$16,MAX(0,AG150+AD151))))</x:f>
      </x:c>
      <x:c r="AF151" s="54" t="str">
        <x:f>IF('Debt Setup'!$F$3=0,"",IF('Debt Setup'!$H$16="",0,MIN(MAX(0,AG150+AD151-AE151),MAX(0,'Debt Setup'!$F$5-(G151+K151+O151+S151+W151+AA151+AE151+AI151+AM151+AQ151+AU151+AY151)-(IF(AND('Debt Setup'!$H$10&lt;&gt;"",'Debt Setup'!$H$10&lt;'Debt Setup'!$H$16),MAX(0,I150+F151-G151),0)+IF(AND('Debt Setup'!$H$11&lt;&gt;"",'Debt Setup'!$H$11&lt;'Debt Setup'!$H$16),MAX(0,M150+J151-K151),0)+IF(AND('Debt Setup'!$H$12&lt;&gt;"",'Debt Setup'!$H$12&lt;'Debt Setup'!$H$16),MAX(0,Q150+N151-O151),0)+IF(AND('Debt Setup'!$H$13&lt;&gt;"",'Debt Setup'!$H$13&lt;'Debt Setup'!$H$16),MAX(0,U150+R151-S151),0)+IF(AND('Debt Setup'!$H$14&lt;&gt;"",'Debt Setup'!$H$14&lt;'Debt Setup'!$H$16),MAX(0,Y150+V151-W151),0)+IF(AND('Debt Setup'!$H$15&lt;&gt;"",'Debt Setup'!$H$15&lt;'Debt Setup'!$H$16),MAX(0,AC150+Z151-AA151),0)+IF(AND('Debt Setup'!$H$16&lt;&gt;"",'Debt Setup'!$H$16&lt;'Debt Setup'!$H$16),MAX(0,AG150+AD151-AE151),0)+IF(AND('Debt Setup'!$H$17&lt;&gt;"",'Debt Setup'!$H$17&lt;'Debt Setup'!$H$16),MAX(0,AK150+AH151-AI151),0)+IF(AND('Debt Setup'!$H$18&lt;&gt;"",'Debt Setup'!$H$18&lt;'Debt Setup'!$H$16),MAX(0,AO150+AL151-AM151),0)+IF(AND('Debt Setup'!$H$19&lt;&gt;"",'Debt Setup'!$H$19&lt;'Debt Setup'!$H$16),MAX(0,AS150+AP151-AQ151),0)+IF(AND('Debt Setup'!$H$20&lt;&gt;"",'Debt Setup'!$H$20&lt;'Debt Setup'!$H$16),MAX(0,AW150+AT151-AU151),0)+IF(AND('Debt Setup'!$H$21&lt;&gt;"",'Debt Setup'!$H$21&lt;'Debt Setup'!$H$16),MAX(0,BA150+AX151-AY151),0))))))</x:f>
      </x:c>
      <x:c r="AG151" s="54" t="str">
        <x:f>IF('Debt Setup'!$F$3=0,"",MAX(0,AG150+AD151-AE151-AF151))</x:f>
      </x:c>
      <x:c r="AH151" s="54" t="str">
        <x:f>IF('Debt Setup'!$F$3=0,"",IF(AK150&lt;=0,0,AK150*'Debt Setup'!$D$17/100/12))</x:f>
      </x:c>
      <x:c r="AI151" s="54" t="str">
        <x:f>IF('Debt Setup'!$F$3=0,"",IF('Debt Setup'!$H$17="",0,MIN('Debt Setup'!$E$17,MAX(0,AK150+AH151))))</x:f>
      </x:c>
      <x:c r="AJ151" s="54" t="str">
        <x:f>IF('Debt Setup'!$F$3=0,"",IF('Debt Setup'!$H$17="",0,MIN(MAX(0,AK150+AH151-AI151),MAX(0,'Debt Setup'!$F$5-(G151+K151+O151+S151+W151+AA151+AE151+AI151+AM151+AQ151+AU151+AY151)-(IF(AND('Debt Setup'!$H$10&lt;&gt;"",'Debt Setup'!$H$10&lt;'Debt Setup'!$H$17),MAX(0,I150+F151-G151),0)+IF(AND('Debt Setup'!$H$11&lt;&gt;"",'Debt Setup'!$H$11&lt;'Debt Setup'!$H$17),MAX(0,M150+J151-K151),0)+IF(AND('Debt Setup'!$H$12&lt;&gt;"",'Debt Setup'!$H$12&lt;'Debt Setup'!$H$17),MAX(0,Q150+N151-O151),0)+IF(AND('Debt Setup'!$H$13&lt;&gt;"",'Debt Setup'!$H$13&lt;'Debt Setup'!$H$17),MAX(0,U150+R151-S151),0)+IF(AND('Debt Setup'!$H$14&lt;&gt;"",'Debt Setup'!$H$14&lt;'Debt Setup'!$H$17),MAX(0,Y150+V151-W151),0)+IF(AND('Debt Setup'!$H$15&lt;&gt;"",'Debt Setup'!$H$15&lt;'Debt Setup'!$H$17),MAX(0,AC150+Z151-AA151),0)+IF(AND('Debt Setup'!$H$16&lt;&gt;"",'Debt Setup'!$H$16&lt;'Debt Setup'!$H$17),MAX(0,AG150+AD151-AE151),0)+IF(AND('Debt Setup'!$H$17&lt;&gt;"",'Debt Setup'!$H$17&lt;'Debt Setup'!$H$17),MAX(0,AK150+AH151-AI151),0)+IF(AND('Debt Setup'!$H$18&lt;&gt;"",'Debt Setup'!$H$18&lt;'Debt Setup'!$H$17),MAX(0,AO150+AL151-AM151),0)+IF(AND('Debt Setup'!$H$19&lt;&gt;"",'Debt Setup'!$H$19&lt;'Debt Setup'!$H$17),MAX(0,AS150+AP151-AQ151),0)+IF(AND('Debt Setup'!$H$20&lt;&gt;"",'Debt Setup'!$H$20&lt;'Debt Setup'!$H$17),MAX(0,AW150+AT151-AU151),0)+IF(AND('Debt Setup'!$H$21&lt;&gt;"",'Debt Setup'!$H$21&lt;'Debt Setup'!$H$17),MAX(0,BA150+AX151-AY151),0))))))</x:f>
      </x:c>
      <x:c r="AK151" s="54" t="str">
        <x:f>IF('Debt Setup'!$F$3=0,"",MAX(0,AK150+AH151-AI151-AJ151))</x:f>
      </x:c>
      <x:c r="AL151" s="54" t="str">
        <x:f>IF('Debt Setup'!$F$3=0,"",IF(AO150&lt;=0,0,AO150*'Debt Setup'!$D$18/100/12))</x:f>
      </x:c>
      <x:c r="AM151" s="54" t="str">
        <x:f>IF('Debt Setup'!$F$3=0,"",IF('Debt Setup'!$H$18="",0,MIN('Debt Setup'!$E$18,MAX(0,AO150+AL151))))</x:f>
      </x:c>
      <x:c r="AN151" s="54" t="str">
        <x:f>IF('Debt Setup'!$F$3=0,"",IF('Debt Setup'!$H$18="",0,MIN(MAX(0,AO150+AL151-AM151),MAX(0,'Debt Setup'!$F$5-(G151+K151+O151+S151+W151+AA151+AE151+AI151+AM151+AQ151+AU151+AY151)-(IF(AND('Debt Setup'!$H$10&lt;&gt;"",'Debt Setup'!$H$10&lt;'Debt Setup'!$H$18),MAX(0,I150+F151-G151),0)+IF(AND('Debt Setup'!$H$11&lt;&gt;"",'Debt Setup'!$H$11&lt;'Debt Setup'!$H$18),MAX(0,M150+J151-K151),0)+IF(AND('Debt Setup'!$H$12&lt;&gt;"",'Debt Setup'!$H$12&lt;'Debt Setup'!$H$18),MAX(0,Q150+N151-O151),0)+IF(AND('Debt Setup'!$H$13&lt;&gt;"",'Debt Setup'!$H$13&lt;'Debt Setup'!$H$18),MAX(0,U150+R151-S151),0)+IF(AND('Debt Setup'!$H$14&lt;&gt;"",'Debt Setup'!$H$14&lt;'Debt Setup'!$H$18),MAX(0,Y150+V151-W151),0)+IF(AND('Debt Setup'!$H$15&lt;&gt;"",'Debt Setup'!$H$15&lt;'Debt Setup'!$H$18),MAX(0,AC150+Z151-AA151),0)+IF(AND('Debt Setup'!$H$16&lt;&gt;"",'Debt Setup'!$H$16&lt;'Debt Setup'!$H$18),MAX(0,AG150+AD151-AE151),0)+IF(AND('Debt Setup'!$H$17&lt;&gt;"",'Debt Setup'!$H$17&lt;'Debt Setup'!$H$18),MAX(0,AK150+AH151-AI151),0)+IF(AND('Debt Setup'!$H$18&lt;&gt;"",'Debt Setup'!$H$18&lt;'Debt Setup'!$H$18),MAX(0,AO150+AL151-AM151),0)+IF(AND('Debt Setup'!$H$19&lt;&gt;"",'Debt Setup'!$H$19&lt;'Debt Setup'!$H$18),MAX(0,AS150+AP151-AQ151),0)+IF(AND('Debt Setup'!$H$20&lt;&gt;"",'Debt Setup'!$H$20&lt;'Debt Setup'!$H$18),MAX(0,AW150+AT151-AU151),0)+IF(AND('Debt Setup'!$H$21&lt;&gt;"",'Debt Setup'!$H$21&lt;'Debt Setup'!$H$18),MAX(0,BA150+AX151-AY151),0))))))</x:f>
      </x:c>
      <x:c r="AO151" s="54" t="str">
        <x:f>IF('Debt Setup'!$F$3=0,"",MAX(0,AO150+AL151-AM151-AN151))</x:f>
      </x:c>
      <x:c r="AP151" s="54" t="str">
        <x:f>IF('Debt Setup'!$F$3=0,"",IF(AS150&lt;=0,0,AS150*'Debt Setup'!$D$19/100/12))</x:f>
      </x:c>
      <x:c r="AQ151" s="54" t="str">
        <x:f>IF('Debt Setup'!$F$3=0,"",IF('Debt Setup'!$H$19="",0,MIN('Debt Setup'!$E$19,MAX(0,AS150+AP151))))</x:f>
      </x:c>
      <x:c r="AR151" s="54" t="str">
        <x:f>IF('Debt Setup'!$F$3=0,"",IF('Debt Setup'!$H$19="",0,MIN(MAX(0,AS150+AP151-AQ151),MAX(0,'Debt Setup'!$F$5-(G151+K151+O151+S151+W151+AA151+AE151+AI151+AM151+AQ151+AU151+AY151)-(IF(AND('Debt Setup'!$H$10&lt;&gt;"",'Debt Setup'!$H$10&lt;'Debt Setup'!$H$19),MAX(0,I150+F151-G151),0)+IF(AND('Debt Setup'!$H$11&lt;&gt;"",'Debt Setup'!$H$11&lt;'Debt Setup'!$H$19),MAX(0,M150+J151-K151),0)+IF(AND('Debt Setup'!$H$12&lt;&gt;"",'Debt Setup'!$H$12&lt;'Debt Setup'!$H$19),MAX(0,Q150+N151-O151),0)+IF(AND('Debt Setup'!$H$13&lt;&gt;"",'Debt Setup'!$H$13&lt;'Debt Setup'!$H$19),MAX(0,U150+R151-S151),0)+IF(AND('Debt Setup'!$H$14&lt;&gt;"",'Debt Setup'!$H$14&lt;'Debt Setup'!$H$19),MAX(0,Y150+V151-W151),0)+IF(AND('Debt Setup'!$H$15&lt;&gt;"",'Debt Setup'!$H$15&lt;'Debt Setup'!$H$19),MAX(0,AC150+Z151-AA151),0)+IF(AND('Debt Setup'!$H$16&lt;&gt;"",'Debt Setup'!$H$16&lt;'Debt Setup'!$H$19),MAX(0,AG150+AD151-AE151),0)+IF(AND('Debt Setup'!$H$17&lt;&gt;"",'Debt Setup'!$H$17&lt;'Debt Setup'!$H$19),MAX(0,AK150+AH151-AI151),0)+IF(AND('Debt Setup'!$H$18&lt;&gt;"",'Debt Setup'!$H$18&lt;'Debt Setup'!$H$19),MAX(0,AO150+AL151-AM151),0)+IF(AND('Debt Setup'!$H$19&lt;&gt;"",'Debt Setup'!$H$19&lt;'Debt Setup'!$H$19),MAX(0,AS150+AP151-AQ151),0)+IF(AND('Debt Setup'!$H$20&lt;&gt;"",'Debt Setup'!$H$20&lt;'Debt Setup'!$H$19),MAX(0,AW150+AT151-AU151),0)+IF(AND('Debt Setup'!$H$21&lt;&gt;"",'Debt Setup'!$H$21&lt;'Debt Setup'!$H$19),MAX(0,BA150+AX151-AY151),0))))))</x:f>
      </x:c>
      <x:c r="AS151" s="54" t="str">
        <x:f>IF('Debt Setup'!$F$3=0,"",MAX(0,AS150+AP151-AQ151-AR151))</x:f>
      </x:c>
      <x:c r="AT151" s="54" t="str">
        <x:f>IF('Debt Setup'!$F$3=0,"",IF(AW150&lt;=0,0,AW150*'Debt Setup'!$D$20/100/12))</x:f>
      </x:c>
      <x:c r="AU151" s="54" t="str">
        <x:f>IF('Debt Setup'!$F$3=0,"",IF('Debt Setup'!$H$20="",0,MIN('Debt Setup'!$E$20,MAX(0,AW150+AT151))))</x:f>
      </x:c>
      <x:c r="AV151" s="54" t="str">
        <x:f>IF('Debt Setup'!$F$3=0,"",IF('Debt Setup'!$H$20="",0,MIN(MAX(0,AW150+AT151-AU151),MAX(0,'Debt Setup'!$F$5-(G151+K151+O151+S151+W151+AA151+AE151+AI151+AM151+AQ151+AU151+AY151)-(IF(AND('Debt Setup'!$H$10&lt;&gt;"",'Debt Setup'!$H$10&lt;'Debt Setup'!$H$20),MAX(0,I150+F151-G151),0)+IF(AND('Debt Setup'!$H$11&lt;&gt;"",'Debt Setup'!$H$11&lt;'Debt Setup'!$H$20),MAX(0,M150+J151-K151),0)+IF(AND('Debt Setup'!$H$12&lt;&gt;"",'Debt Setup'!$H$12&lt;'Debt Setup'!$H$20),MAX(0,Q150+N151-O151),0)+IF(AND('Debt Setup'!$H$13&lt;&gt;"",'Debt Setup'!$H$13&lt;'Debt Setup'!$H$20),MAX(0,U150+R151-S151),0)+IF(AND('Debt Setup'!$H$14&lt;&gt;"",'Debt Setup'!$H$14&lt;'Debt Setup'!$H$20),MAX(0,Y150+V151-W151),0)+IF(AND('Debt Setup'!$H$15&lt;&gt;"",'Debt Setup'!$H$15&lt;'Debt Setup'!$H$20),MAX(0,AC150+Z151-AA151),0)+IF(AND('Debt Setup'!$H$16&lt;&gt;"",'Debt Setup'!$H$16&lt;'Debt Setup'!$H$20),MAX(0,AG150+AD151-AE151),0)+IF(AND('Debt Setup'!$H$17&lt;&gt;"",'Debt Setup'!$H$17&lt;'Debt Setup'!$H$20),MAX(0,AK150+AH151-AI151),0)+IF(AND('Debt Setup'!$H$18&lt;&gt;"",'Debt Setup'!$H$18&lt;'Debt Setup'!$H$20),MAX(0,AO150+AL151-AM151),0)+IF(AND('Debt Setup'!$H$19&lt;&gt;"",'Debt Setup'!$H$19&lt;'Debt Setup'!$H$20),MAX(0,AS150+AP151-AQ151),0)+IF(AND('Debt Setup'!$H$20&lt;&gt;"",'Debt Setup'!$H$20&lt;'Debt Setup'!$H$20),MAX(0,AW150+AT151-AU151),0)+IF(AND('Debt Setup'!$H$21&lt;&gt;"",'Debt Setup'!$H$21&lt;'Debt Setup'!$H$20),MAX(0,BA150+AX151-AY151),0))))))</x:f>
      </x:c>
      <x:c r="AW151" s="54" t="str">
        <x:f>IF('Debt Setup'!$F$3=0,"",MAX(0,AW150+AT151-AU151-AV151))</x:f>
      </x:c>
      <x:c r="AX151" s="54" t="str">
        <x:f>IF('Debt Setup'!$F$3=0,"",IF(BA150&lt;=0,0,BA150*'Debt Setup'!$D$21/100/12))</x:f>
      </x:c>
      <x:c r="AY151" s="54" t="str">
        <x:f>IF('Debt Setup'!$F$3=0,"",IF('Debt Setup'!$H$21="",0,MIN('Debt Setup'!$E$21,MAX(0,BA150+AX151))))</x:f>
      </x:c>
      <x:c r="AZ151" s="54" t="str">
        <x:f>IF('Debt Setup'!$F$3=0,"",IF('Debt Setup'!$H$21="",0,MIN(MAX(0,BA150+AX151-AY151),MAX(0,'Debt Setup'!$F$5-(G151+K151+O151+S151+W151+AA151+AE151+AI151+AM151+AQ151+AU151+AY151)-(IF(AND('Debt Setup'!$H$10&lt;&gt;"",'Debt Setup'!$H$10&lt;'Debt Setup'!$H$21),MAX(0,I150+F151-G151),0)+IF(AND('Debt Setup'!$H$11&lt;&gt;"",'Debt Setup'!$H$11&lt;'Debt Setup'!$H$21),MAX(0,M150+J151-K151),0)+IF(AND('Debt Setup'!$H$12&lt;&gt;"",'Debt Setup'!$H$12&lt;'Debt Setup'!$H$21),MAX(0,Q150+N151-O151),0)+IF(AND('Debt Setup'!$H$13&lt;&gt;"",'Debt Setup'!$H$13&lt;'Debt Setup'!$H$21),MAX(0,U150+R151-S151),0)+IF(AND('Debt Setup'!$H$14&lt;&gt;"",'Debt Setup'!$H$14&lt;'Debt Setup'!$H$21),MAX(0,Y150+V151-W151),0)+IF(AND('Debt Setup'!$H$15&lt;&gt;"",'Debt Setup'!$H$15&lt;'Debt Setup'!$H$21),MAX(0,AC150+Z151-AA151),0)+IF(AND('Debt Setup'!$H$16&lt;&gt;"",'Debt Setup'!$H$16&lt;'Debt Setup'!$H$21),MAX(0,AG150+AD151-AE151),0)+IF(AND('Debt Setup'!$H$17&lt;&gt;"",'Debt Setup'!$H$17&lt;'Debt Setup'!$H$21),MAX(0,AK150+AH151-AI151),0)+IF(AND('Debt Setup'!$H$18&lt;&gt;"",'Debt Setup'!$H$18&lt;'Debt Setup'!$H$21),MAX(0,AO150+AL151-AM151),0)+IF(AND('Debt Setup'!$H$19&lt;&gt;"",'Debt Setup'!$H$19&lt;'Debt Setup'!$H$21),MAX(0,AS150+AP151-AQ151),0)+IF(AND('Debt Setup'!$H$20&lt;&gt;"",'Debt Setup'!$H$20&lt;'Debt Setup'!$H$21),MAX(0,AW150+AT151-AU151),0)+IF(AND('Debt Setup'!$H$21&lt;&gt;"",'Debt Setup'!$H$21&lt;'Debt Setup'!$H$21),MAX(0,BA150+AX151-AY151),0))))))</x:f>
      </x:c>
      <x:c r="BA151" s="54" t="str">
        <x:f>IF('Debt Setup'!$F$3=0,"",MAX(0,BA150+AX151-AY151-AZ151))</x:f>
      </x:c>
    </x:row>
    <x:row r="152">
      <x:c r="A152" t="n">
        <x:v>147</x:v>
      </x:c>
      <x:c r="B152" s="86" t="str">
        <x:f>IF('Debt Setup'!$F$3=0,"",DATE(YEAR('Debt Setup'!$B$6),MONTH('Debt Setup'!$B$6)+A152-1,1))</x:f>
      </x:c>
      <x:c r="C152" s="54" t="str">
        <x:f>IF('Debt Setup'!$F$3=0,"",I152+M152+Q152+U152+Y152+AC152+AG152+AK152+AO152+AS152+AW152+BA152)</x:f>
      </x:c>
      <x:c r="D152" s="54" t="str">
        <x:f>IF('Debt Setup'!$F$3=0,"",G152+H152+K152+L152+O152+P152+S152+T152+W152+X152+AA152+AB152+AE152+AF152+AI152+AJ152+AM152+AN152+AQ152+AR152+AU152+AV152+AY152+AZ152)</x:f>
      </x:c>
      <x:c r="E152" s="54" t="str">
        <x:f>IF('Debt Setup'!$F$3=0,"",F152+J152+N152+R152+V152+Z152+AD152+AH152+AL152+AP152+AT152+AX152)</x:f>
      </x:c>
      <x:c r="F152" s="54" t="str">
        <x:f>IF('Debt Setup'!$F$3=0,"",IF(I151&lt;=0,0,I151*'Debt Setup'!$D$10/100/12))</x:f>
      </x:c>
      <x:c r="G152" s="54" t="str">
        <x:f>IF('Debt Setup'!$F$3=0,"",IF('Debt Setup'!$H$10="",0,MIN('Debt Setup'!$E$10,MAX(0,I151+F152))))</x:f>
      </x:c>
      <x:c r="H152" s="54" t="str">
        <x:f>IF('Debt Setup'!$F$3=0,"",IF('Debt Setup'!$H$10="",0,MIN(MAX(0,I151+F152-G152),MAX(0,'Debt Setup'!$F$5-(G152+K152+O152+S152+W152+AA152+AE152+AI152+AM152+AQ152+AU152+AY152)-(IF(AND('Debt Setup'!$H$10&lt;&gt;"",'Debt Setup'!$H$10&lt;'Debt Setup'!$H$10),MAX(0,I151+F152-G152),0)+IF(AND('Debt Setup'!$H$11&lt;&gt;"",'Debt Setup'!$H$11&lt;'Debt Setup'!$H$10),MAX(0,M151+J152-K152),0)+IF(AND('Debt Setup'!$H$12&lt;&gt;"",'Debt Setup'!$H$12&lt;'Debt Setup'!$H$10),MAX(0,Q151+N152-O152),0)+IF(AND('Debt Setup'!$H$13&lt;&gt;"",'Debt Setup'!$H$13&lt;'Debt Setup'!$H$10),MAX(0,U151+R152-S152),0)+IF(AND('Debt Setup'!$H$14&lt;&gt;"",'Debt Setup'!$H$14&lt;'Debt Setup'!$H$10),MAX(0,Y151+V152-W152),0)+IF(AND('Debt Setup'!$H$15&lt;&gt;"",'Debt Setup'!$H$15&lt;'Debt Setup'!$H$10),MAX(0,AC151+Z152-AA152),0)+IF(AND('Debt Setup'!$H$16&lt;&gt;"",'Debt Setup'!$H$16&lt;'Debt Setup'!$H$10),MAX(0,AG151+AD152-AE152),0)+IF(AND('Debt Setup'!$H$17&lt;&gt;"",'Debt Setup'!$H$17&lt;'Debt Setup'!$H$10),MAX(0,AK151+AH152-AI152),0)+IF(AND('Debt Setup'!$H$18&lt;&gt;"",'Debt Setup'!$H$18&lt;'Debt Setup'!$H$10),MAX(0,AO151+AL152-AM152),0)+IF(AND('Debt Setup'!$H$19&lt;&gt;"",'Debt Setup'!$H$19&lt;'Debt Setup'!$H$10),MAX(0,AS151+AP152-AQ152),0)+IF(AND('Debt Setup'!$H$20&lt;&gt;"",'Debt Setup'!$H$20&lt;'Debt Setup'!$H$10),MAX(0,AW151+AT152-AU152),0)+IF(AND('Debt Setup'!$H$21&lt;&gt;"",'Debt Setup'!$H$21&lt;'Debt Setup'!$H$10),MAX(0,BA151+AX152-AY152),0))))))</x:f>
      </x:c>
      <x:c r="I152" s="54" t="str">
        <x:f>IF('Debt Setup'!$F$3=0,"",MAX(0,I151+F152-G152-H152))</x:f>
      </x:c>
      <x:c r="J152" s="54" t="str">
        <x:f>IF('Debt Setup'!$F$3=0,"",IF(M151&lt;=0,0,M151*'Debt Setup'!$D$11/100/12))</x:f>
      </x:c>
      <x:c r="K152" s="54" t="str">
        <x:f>IF('Debt Setup'!$F$3=0,"",IF('Debt Setup'!$H$11="",0,MIN('Debt Setup'!$E$11,MAX(0,M151+J152))))</x:f>
      </x:c>
      <x:c r="L152" s="54" t="str">
        <x:f>IF('Debt Setup'!$F$3=0,"",IF('Debt Setup'!$H$11="",0,MIN(MAX(0,M151+J152-K152),MAX(0,'Debt Setup'!$F$5-(G152+K152+O152+S152+W152+AA152+AE152+AI152+AM152+AQ152+AU152+AY152)-(IF(AND('Debt Setup'!$H$10&lt;&gt;"",'Debt Setup'!$H$10&lt;'Debt Setup'!$H$11),MAX(0,I151+F152-G152),0)+IF(AND('Debt Setup'!$H$11&lt;&gt;"",'Debt Setup'!$H$11&lt;'Debt Setup'!$H$11),MAX(0,M151+J152-K152),0)+IF(AND('Debt Setup'!$H$12&lt;&gt;"",'Debt Setup'!$H$12&lt;'Debt Setup'!$H$11),MAX(0,Q151+N152-O152),0)+IF(AND('Debt Setup'!$H$13&lt;&gt;"",'Debt Setup'!$H$13&lt;'Debt Setup'!$H$11),MAX(0,U151+R152-S152),0)+IF(AND('Debt Setup'!$H$14&lt;&gt;"",'Debt Setup'!$H$14&lt;'Debt Setup'!$H$11),MAX(0,Y151+V152-W152),0)+IF(AND('Debt Setup'!$H$15&lt;&gt;"",'Debt Setup'!$H$15&lt;'Debt Setup'!$H$11),MAX(0,AC151+Z152-AA152),0)+IF(AND('Debt Setup'!$H$16&lt;&gt;"",'Debt Setup'!$H$16&lt;'Debt Setup'!$H$11),MAX(0,AG151+AD152-AE152),0)+IF(AND('Debt Setup'!$H$17&lt;&gt;"",'Debt Setup'!$H$17&lt;'Debt Setup'!$H$11),MAX(0,AK151+AH152-AI152),0)+IF(AND('Debt Setup'!$H$18&lt;&gt;"",'Debt Setup'!$H$18&lt;'Debt Setup'!$H$11),MAX(0,AO151+AL152-AM152),0)+IF(AND('Debt Setup'!$H$19&lt;&gt;"",'Debt Setup'!$H$19&lt;'Debt Setup'!$H$11),MAX(0,AS151+AP152-AQ152),0)+IF(AND('Debt Setup'!$H$20&lt;&gt;"",'Debt Setup'!$H$20&lt;'Debt Setup'!$H$11),MAX(0,AW151+AT152-AU152),0)+IF(AND('Debt Setup'!$H$21&lt;&gt;"",'Debt Setup'!$H$21&lt;'Debt Setup'!$H$11),MAX(0,BA151+AX152-AY152),0))))))</x:f>
      </x:c>
      <x:c r="M152" s="54" t="str">
        <x:f>IF('Debt Setup'!$F$3=0,"",MAX(0,M151+J152-K152-L152))</x:f>
      </x:c>
      <x:c r="N152" s="54" t="str">
        <x:f>IF('Debt Setup'!$F$3=0,"",IF(Q151&lt;=0,0,Q151*'Debt Setup'!$D$12/100/12))</x:f>
      </x:c>
      <x:c r="O152" s="54" t="str">
        <x:f>IF('Debt Setup'!$F$3=0,"",IF('Debt Setup'!$H$12="",0,MIN('Debt Setup'!$E$12,MAX(0,Q151+N152))))</x:f>
      </x:c>
      <x:c r="P152" s="54" t="str">
        <x:f>IF('Debt Setup'!$F$3=0,"",IF('Debt Setup'!$H$12="",0,MIN(MAX(0,Q151+N152-O152),MAX(0,'Debt Setup'!$F$5-(G152+K152+O152+S152+W152+AA152+AE152+AI152+AM152+AQ152+AU152+AY152)-(IF(AND('Debt Setup'!$H$10&lt;&gt;"",'Debt Setup'!$H$10&lt;'Debt Setup'!$H$12),MAX(0,I151+F152-G152),0)+IF(AND('Debt Setup'!$H$11&lt;&gt;"",'Debt Setup'!$H$11&lt;'Debt Setup'!$H$12),MAX(0,M151+J152-K152),0)+IF(AND('Debt Setup'!$H$12&lt;&gt;"",'Debt Setup'!$H$12&lt;'Debt Setup'!$H$12),MAX(0,Q151+N152-O152),0)+IF(AND('Debt Setup'!$H$13&lt;&gt;"",'Debt Setup'!$H$13&lt;'Debt Setup'!$H$12),MAX(0,U151+R152-S152),0)+IF(AND('Debt Setup'!$H$14&lt;&gt;"",'Debt Setup'!$H$14&lt;'Debt Setup'!$H$12),MAX(0,Y151+V152-W152),0)+IF(AND('Debt Setup'!$H$15&lt;&gt;"",'Debt Setup'!$H$15&lt;'Debt Setup'!$H$12),MAX(0,AC151+Z152-AA152),0)+IF(AND('Debt Setup'!$H$16&lt;&gt;"",'Debt Setup'!$H$16&lt;'Debt Setup'!$H$12),MAX(0,AG151+AD152-AE152),0)+IF(AND('Debt Setup'!$H$17&lt;&gt;"",'Debt Setup'!$H$17&lt;'Debt Setup'!$H$12),MAX(0,AK151+AH152-AI152),0)+IF(AND('Debt Setup'!$H$18&lt;&gt;"",'Debt Setup'!$H$18&lt;'Debt Setup'!$H$12),MAX(0,AO151+AL152-AM152),0)+IF(AND('Debt Setup'!$H$19&lt;&gt;"",'Debt Setup'!$H$19&lt;'Debt Setup'!$H$12),MAX(0,AS151+AP152-AQ152),0)+IF(AND('Debt Setup'!$H$20&lt;&gt;"",'Debt Setup'!$H$20&lt;'Debt Setup'!$H$12),MAX(0,AW151+AT152-AU152),0)+IF(AND('Debt Setup'!$H$21&lt;&gt;"",'Debt Setup'!$H$21&lt;'Debt Setup'!$H$12),MAX(0,BA151+AX152-AY152),0))))))</x:f>
      </x:c>
      <x:c r="Q152" s="54" t="str">
        <x:f>IF('Debt Setup'!$F$3=0,"",MAX(0,Q151+N152-O152-P152))</x:f>
      </x:c>
      <x:c r="R152" s="54" t="str">
        <x:f>IF('Debt Setup'!$F$3=0,"",IF(U151&lt;=0,0,U151*'Debt Setup'!$D$13/100/12))</x:f>
      </x:c>
      <x:c r="S152" s="54" t="str">
        <x:f>IF('Debt Setup'!$F$3=0,"",IF('Debt Setup'!$H$13="",0,MIN('Debt Setup'!$E$13,MAX(0,U151+R152))))</x:f>
      </x:c>
      <x:c r="T152" s="54" t="str">
        <x:f>IF('Debt Setup'!$F$3=0,"",IF('Debt Setup'!$H$13="",0,MIN(MAX(0,U151+R152-S152),MAX(0,'Debt Setup'!$F$5-(G152+K152+O152+S152+W152+AA152+AE152+AI152+AM152+AQ152+AU152+AY152)-(IF(AND('Debt Setup'!$H$10&lt;&gt;"",'Debt Setup'!$H$10&lt;'Debt Setup'!$H$13),MAX(0,I151+F152-G152),0)+IF(AND('Debt Setup'!$H$11&lt;&gt;"",'Debt Setup'!$H$11&lt;'Debt Setup'!$H$13),MAX(0,M151+J152-K152),0)+IF(AND('Debt Setup'!$H$12&lt;&gt;"",'Debt Setup'!$H$12&lt;'Debt Setup'!$H$13),MAX(0,Q151+N152-O152),0)+IF(AND('Debt Setup'!$H$13&lt;&gt;"",'Debt Setup'!$H$13&lt;'Debt Setup'!$H$13),MAX(0,U151+R152-S152),0)+IF(AND('Debt Setup'!$H$14&lt;&gt;"",'Debt Setup'!$H$14&lt;'Debt Setup'!$H$13),MAX(0,Y151+V152-W152),0)+IF(AND('Debt Setup'!$H$15&lt;&gt;"",'Debt Setup'!$H$15&lt;'Debt Setup'!$H$13),MAX(0,AC151+Z152-AA152),0)+IF(AND('Debt Setup'!$H$16&lt;&gt;"",'Debt Setup'!$H$16&lt;'Debt Setup'!$H$13),MAX(0,AG151+AD152-AE152),0)+IF(AND('Debt Setup'!$H$17&lt;&gt;"",'Debt Setup'!$H$17&lt;'Debt Setup'!$H$13),MAX(0,AK151+AH152-AI152),0)+IF(AND('Debt Setup'!$H$18&lt;&gt;"",'Debt Setup'!$H$18&lt;'Debt Setup'!$H$13),MAX(0,AO151+AL152-AM152),0)+IF(AND('Debt Setup'!$H$19&lt;&gt;"",'Debt Setup'!$H$19&lt;'Debt Setup'!$H$13),MAX(0,AS151+AP152-AQ152),0)+IF(AND('Debt Setup'!$H$20&lt;&gt;"",'Debt Setup'!$H$20&lt;'Debt Setup'!$H$13),MAX(0,AW151+AT152-AU152),0)+IF(AND('Debt Setup'!$H$21&lt;&gt;"",'Debt Setup'!$H$21&lt;'Debt Setup'!$H$13),MAX(0,BA151+AX152-AY152),0))))))</x:f>
      </x:c>
      <x:c r="U152" s="54" t="str">
        <x:f>IF('Debt Setup'!$F$3=0,"",MAX(0,U151+R152-S152-T152))</x:f>
      </x:c>
      <x:c r="V152" s="54" t="str">
        <x:f>IF('Debt Setup'!$F$3=0,"",IF(Y151&lt;=0,0,Y151*'Debt Setup'!$D$14/100/12))</x:f>
      </x:c>
      <x:c r="W152" s="54" t="str">
        <x:f>IF('Debt Setup'!$F$3=0,"",IF('Debt Setup'!$H$14="",0,MIN('Debt Setup'!$E$14,MAX(0,Y151+V152))))</x:f>
      </x:c>
      <x:c r="X152" s="54" t="str">
        <x:f>IF('Debt Setup'!$F$3=0,"",IF('Debt Setup'!$H$14="",0,MIN(MAX(0,Y151+V152-W152),MAX(0,'Debt Setup'!$F$5-(G152+K152+O152+S152+W152+AA152+AE152+AI152+AM152+AQ152+AU152+AY152)-(IF(AND('Debt Setup'!$H$10&lt;&gt;"",'Debt Setup'!$H$10&lt;'Debt Setup'!$H$14),MAX(0,I151+F152-G152),0)+IF(AND('Debt Setup'!$H$11&lt;&gt;"",'Debt Setup'!$H$11&lt;'Debt Setup'!$H$14),MAX(0,M151+J152-K152),0)+IF(AND('Debt Setup'!$H$12&lt;&gt;"",'Debt Setup'!$H$12&lt;'Debt Setup'!$H$14),MAX(0,Q151+N152-O152),0)+IF(AND('Debt Setup'!$H$13&lt;&gt;"",'Debt Setup'!$H$13&lt;'Debt Setup'!$H$14),MAX(0,U151+R152-S152),0)+IF(AND('Debt Setup'!$H$14&lt;&gt;"",'Debt Setup'!$H$14&lt;'Debt Setup'!$H$14),MAX(0,Y151+V152-W152),0)+IF(AND('Debt Setup'!$H$15&lt;&gt;"",'Debt Setup'!$H$15&lt;'Debt Setup'!$H$14),MAX(0,AC151+Z152-AA152),0)+IF(AND('Debt Setup'!$H$16&lt;&gt;"",'Debt Setup'!$H$16&lt;'Debt Setup'!$H$14),MAX(0,AG151+AD152-AE152),0)+IF(AND('Debt Setup'!$H$17&lt;&gt;"",'Debt Setup'!$H$17&lt;'Debt Setup'!$H$14),MAX(0,AK151+AH152-AI152),0)+IF(AND('Debt Setup'!$H$18&lt;&gt;"",'Debt Setup'!$H$18&lt;'Debt Setup'!$H$14),MAX(0,AO151+AL152-AM152),0)+IF(AND('Debt Setup'!$H$19&lt;&gt;"",'Debt Setup'!$H$19&lt;'Debt Setup'!$H$14),MAX(0,AS151+AP152-AQ152),0)+IF(AND('Debt Setup'!$H$20&lt;&gt;"",'Debt Setup'!$H$20&lt;'Debt Setup'!$H$14),MAX(0,AW151+AT152-AU152),0)+IF(AND('Debt Setup'!$H$21&lt;&gt;"",'Debt Setup'!$H$21&lt;'Debt Setup'!$H$14),MAX(0,BA151+AX152-AY152),0))))))</x:f>
      </x:c>
      <x:c r="Y152" s="54" t="str">
        <x:f>IF('Debt Setup'!$F$3=0,"",MAX(0,Y151+V152-W152-X152))</x:f>
      </x:c>
      <x:c r="Z152" s="54" t="str">
        <x:f>IF('Debt Setup'!$F$3=0,"",IF(AC151&lt;=0,0,AC151*'Debt Setup'!$D$15/100/12))</x:f>
      </x:c>
      <x:c r="AA152" s="54" t="str">
        <x:f>IF('Debt Setup'!$F$3=0,"",IF('Debt Setup'!$H$15="",0,MIN('Debt Setup'!$E$15,MAX(0,AC151+Z152))))</x:f>
      </x:c>
      <x:c r="AB152" s="54" t="str">
        <x:f>IF('Debt Setup'!$F$3=0,"",IF('Debt Setup'!$H$15="",0,MIN(MAX(0,AC151+Z152-AA152),MAX(0,'Debt Setup'!$F$5-(G152+K152+O152+S152+W152+AA152+AE152+AI152+AM152+AQ152+AU152+AY152)-(IF(AND('Debt Setup'!$H$10&lt;&gt;"",'Debt Setup'!$H$10&lt;'Debt Setup'!$H$15),MAX(0,I151+F152-G152),0)+IF(AND('Debt Setup'!$H$11&lt;&gt;"",'Debt Setup'!$H$11&lt;'Debt Setup'!$H$15),MAX(0,M151+J152-K152),0)+IF(AND('Debt Setup'!$H$12&lt;&gt;"",'Debt Setup'!$H$12&lt;'Debt Setup'!$H$15),MAX(0,Q151+N152-O152),0)+IF(AND('Debt Setup'!$H$13&lt;&gt;"",'Debt Setup'!$H$13&lt;'Debt Setup'!$H$15),MAX(0,U151+R152-S152),0)+IF(AND('Debt Setup'!$H$14&lt;&gt;"",'Debt Setup'!$H$14&lt;'Debt Setup'!$H$15),MAX(0,Y151+V152-W152),0)+IF(AND('Debt Setup'!$H$15&lt;&gt;"",'Debt Setup'!$H$15&lt;'Debt Setup'!$H$15),MAX(0,AC151+Z152-AA152),0)+IF(AND('Debt Setup'!$H$16&lt;&gt;"",'Debt Setup'!$H$16&lt;'Debt Setup'!$H$15),MAX(0,AG151+AD152-AE152),0)+IF(AND('Debt Setup'!$H$17&lt;&gt;"",'Debt Setup'!$H$17&lt;'Debt Setup'!$H$15),MAX(0,AK151+AH152-AI152),0)+IF(AND('Debt Setup'!$H$18&lt;&gt;"",'Debt Setup'!$H$18&lt;'Debt Setup'!$H$15),MAX(0,AO151+AL152-AM152),0)+IF(AND('Debt Setup'!$H$19&lt;&gt;"",'Debt Setup'!$H$19&lt;'Debt Setup'!$H$15),MAX(0,AS151+AP152-AQ152),0)+IF(AND('Debt Setup'!$H$20&lt;&gt;"",'Debt Setup'!$H$20&lt;'Debt Setup'!$H$15),MAX(0,AW151+AT152-AU152),0)+IF(AND('Debt Setup'!$H$21&lt;&gt;"",'Debt Setup'!$H$21&lt;'Debt Setup'!$H$15),MAX(0,BA151+AX152-AY152),0))))))</x:f>
      </x:c>
      <x:c r="AC152" s="54" t="str">
        <x:f>IF('Debt Setup'!$F$3=0,"",MAX(0,AC151+Z152-AA152-AB152))</x:f>
      </x:c>
      <x:c r="AD152" s="54" t="str">
        <x:f>IF('Debt Setup'!$F$3=0,"",IF(AG151&lt;=0,0,AG151*'Debt Setup'!$D$16/100/12))</x:f>
      </x:c>
      <x:c r="AE152" s="54" t="str">
        <x:f>IF('Debt Setup'!$F$3=0,"",IF('Debt Setup'!$H$16="",0,MIN('Debt Setup'!$E$16,MAX(0,AG151+AD152))))</x:f>
      </x:c>
      <x:c r="AF152" s="54" t="str">
        <x:f>IF('Debt Setup'!$F$3=0,"",IF('Debt Setup'!$H$16="",0,MIN(MAX(0,AG151+AD152-AE152),MAX(0,'Debt Setup'!$F$5-(G152+K152+O152+S152+W152+AA152+AE152+AI152+AM152+AQ152+AU152+AY152)-(IF(AND('Debt Setup'!$H$10&lt;&gt;"",'Debt Setup'!$H$10&lt;'Debt Setup'!$H$16),MAX(0,I151+F152-G152),0)+IF(AND('Debt Setup'!$H$11&lt;&gt;"",'Debt Setup'!$H$11&lt;'Debt Setup'!$H$16),MAX(0,M151+J152-K152),0)+IF(AND('Debt Setup'!$H$12&lt;&gt;"",'Debt Setup'!$H$12&lt;'Debt Setup'!$H$16),MAX(0,Q151+N152-O152),0)+IF(AND('Debt Setup'!$H$13&lt;&gt;"",'Debt Setup'!$H$13&lt;'Debt Setup'!$H$16),MAX(0,U151+R152-S152),0)+IF(AND('Debt Setup'!$H$14&lt;&gt;"",'Debt Setup'!$H$14&lt;'Debt Setup'!$H$16),MAX(0,Y151+V152-W152),0)+IF(AND('Debt Setup'!$H$15&lt;&gt;"",'Debt Setup'!$H$15&lt;'Debt Setup'!$H$16),MAX(0,AC151+Z152-AA152),0)+IF(AND('Debt Setup'!$H$16&lt;&gt;"",'Debt Setup'!$H$16&lt;'Debt Setup'!$H$16),MAX(0,AG151+AD152-AE152),0)+IF(AND('Debt Setup'!$H$17&lt;&gt;"",'Debt Setup'!$H$17&lt;'Debt Setup'!$H$16),MAX(0,AK151+AH152-AI152),0)+IF(AND('Debt Setup'!$H$18&lt;&gt;"",'Debt Setup'!$H$18&lt;'Debt Setup'!$H$16),MAX(0,AO151+AL152-AM152),0)+IF(AND('Debt Setup'!$H$19&lt;&gt;"",'Debt Setup'!$H$19&lt;'Debt Setup'!$H$16),MAX(0,AS151+AP152-AQ152),0)+IF(AND('Debt Setup'!$H$20&lt;&gt;"",'Debt Setup'!$H$20&lt;'Debt Setup'!$H$16),MAX(0,AW151+AT152-AU152),0)+IF(AND('Debt Setup'!$H$21&lt;&gt;"",'Debt Setup'!$H$21&lt;'Debt Setup'!$H$16),MAX(0,BA151+AX152-AY152),0))))))</x:f>
      </x:c>
      <x:c r="AG152" s="54" t="str">
        <x:f>IF('Debt Setup'!$F$3=0,"",MAX(0,AG151+AD152-AE152-AF152))</x:f>
      </x:c>
      <x:c r="AH152" s="54" t="str">
        <x:f>IF('Debt Setup'!$F$3=0,"",IF(AK151&lt;=0,0,AK151*'Debt Setup'!$D$17/100/12))</x:f>
      </x:c>
      <x:c r="AI152" s="54" t="str">
        <x:f>IF('Debt Setup'!$F$3=0,"",IF('Debt Setup'!$H$17="",0,MIN('Debt Setup'!$E$17,MAX(0,AK151+AH152))))</x:f>
      </x:c>
      <x:c r="AJ152" s="54" t="str">
        <x:f>IF('Debt Setup'!$F$3=0,"",IF('Debt Setup'!$H$17="",0,MIN(MAX(0,AK151+AH152-AI152),MAX(0,'Debt Setup'!$F$5-(G152+K152+O152+S152+W152+AA152+AE152+AI152+AM152+AQ152+AU152+AY152)-(IF(AND('Debt Setup'!$H$10&lt;&gt;"",'Debt Setup'!$H$10&lt;'Debt Setup'!$H$17),MAX(0,I151+F152-G152),0)+IF(AND('Debt Setup'!$H$11&lt;&gt;"",'Debt Setup'!$H$11&lt;'Debt Setup'!$H$17),MAX(0,M151+J152-K152),0)+IF(AND('Debt Setup'!$H$12&lt;&gt;"",'Debt Setup'!$H$12&lt;'Debt Setup'!$H$17),MAX(0,Q151+N152-O152),0)+IF(AND('Debt Setup'!$H$13&lt;&gt;"",'Debt Setup'!$H$13&lt;'Debt Setup'!$H$17),MAX(0,U151+R152-S152),0)+IF(AND('Debt Setup'!$H$14&lt;&gt;"",'Debt Setup'!$H$14&lt;'Debt Setup'!$H$17),MAX(0,Y151+V152-W152),0)+IF(AND('Debt Setup'!$H$15&lt;&gt;"",'Debt Setup'!$H$15&lt;'Debt Setup'!$H$17),MAX(0,AC151+Z152-AA152),0)+IF(AND('Debt Setup'!$H$16&lt;&gt;"",'Debt Setup'!$H$16&lt;'Debt Setup'!$H$17),MAX(0,AG151+AD152-AE152),0)+IF(AND('Debt Setup'!$H$17&lt;&gt;"",'Debt Setup'!$H$17&lt;'Debt Setup'!$H$17),MAX(0,AK151+AH152-AI152),0)+IF(AND('Debt Setup'!$H$18&lt;&gt;"",'Debt Setup'!$H$18&lt;'Debt Setup'!$H$17),MAX(0,AO151+AL152-AM152),0)+IF(AND('Debt Setup'!$H$19&lt;&gt;"",'Debt Setup'!$H$19&lt;'Debt Setup'!$H$17),MAX(0,AS151+AP152-AQ152),0)+IF(AND('Debt Setup'!$H$20&lt;&gt;"",'Debt Setup'!$H$20&lt;'Debt Setup'!$H$17),MAX(0,AW151+AT152-AU152),0)+IF(AND('Debt Setup'!$H$21&lt;&gt;"",'Debt Setup'!$H$21&lt;'Debt Setup'!$H$17),MAX(0,BA151+AX152-AY152),0))))))</x:f>
      </x:c>
      <x:c r="AK152" s="54" t="str">
        <x:f>IF('Debt Setup'!$F$3=0,"",MAX(0,AK151+AH152-AI152-AJ152))</x:f>
      </x:c>
      <x:c r="AL152" s="54" t="str">
        <x:f>IF('Debt Setup'!$F$3=0,"",IF(AO151&lt;=0,0,AO151*'Debt Setup'!$D$18/100/12))</x:f>
      </x:c>
      <x:c r="AM152" s="54" t="str">
        <x:f>IF('Debt Setup'!$F$3=0,"",IF('Debt Setup'!$H$18="",0,MIN('Debt Setup'!$E$18,MAX(0,AO151+AL152))))</x:f>
      </x:c>
      <x:c r="AN152" s="54" t="str">
        <x:f>IF('Debt Setup'!$F$3=0,"",IF('Debt Setup'!$H$18="",0,MIN(MAX(0,AO151+AL152-AM152),MAX(0,'Debt Setup'!$F$5-(G152+K152+O152+S152+W152+AA152+AE152+AI152+AM152+AQ152+AU152+AY152)-(IF(AND('Debt Setup'!$H$10&lt;&gt;"",'Debt Setup'!$H$10&lt;'Debt Setup'!$H$18),MAX(0,I151+F152-G152),0)+IF(AND('Debt Setup'!$H$11&lt;&gt;"",'Debt Setup'!$H$11&lt;'Debt Setup'!$H$18),MAX(0,M151+J152-K152),0)+IF(AND('Debt Setup'!$H$12&lt;&gt;"",'Debt Setup'!$H$12&lt;'Debt Setup'!$H$18),MAX(0,Q151+N152-O152),0)+IF(AND('Debt Setup'!$H$13&lt;&gt;"",'Debt Setup'!$H$13&lt;'Debt Setup'!$H$18),MAX(0,U151+R152-S152),0)+IF(AND('Debt Setup'!$H$14&lt;&gt;"",'Debt Setup'!$H$14&lt;'Debt Setup'!$H$18),MAX(0,Y151+V152-W152),0)+IF(AND('Debt Setup'!$H$15&lt;&gt;"",'Debt Setup'!$H$15&lt;'Debt Setup'!$H$18),MAX(0,AC151+Z152-AA152),0)+IF(AND('Debt Setup'!$H$16&lt;&gt;"",'Debt Setup'!$H$16&lt;'Debt Setup'!$H$18),MAX(0,AG151+AD152-AE152),0)+IF(AND('Debt Setup'!$H$17&lt;&gt;"",'Debt Setup'!$H$17&lt;'Debt Setup'!$H$18),MAX(0,AK151+AH152-AI152),0)+IF(AND('Debt Setup'!$H$18&lt;&gt;"",'Debt Setup'!$H$18&lt;'Debt Setup'!$H$18),MAX(0,AO151+AL152-AM152),0)+IF(AND('Debt Setup'!$H$19&lt;&gt;"",'Debt Setup'!$H$19&lt;'Debt Setup'!$H$18),MAX(0,AS151+AP152-AQ152),0)+IF(AND('Debt Setup'!$H$20&lt;&gt;"",'Debt Setup'!$H$20&lt;'Debt Setup'!$H$18),MAX(0,AW151+AT152-AU152),0)+IF(AND('Debt Setup'!$H$21&lt;&gt;"",'Debt Setup'!$H$21&lt;'Debt Setup'!$H$18),MAX(0,BA151+AX152-AY152),0))))))</x:f>
      </x:c>
      <x:c r="AO152" s="54" t="str">
        <x:f>IF('Debt Setup'!$F$3=0,"",MAX(0,AO151+AL152-AM152-AN152))</x:f>
      </x:c>
      <x:c r="AP152" s="54" t="str">
        <x:f>IF('Debt Setup'!$F$3=0,"",IF(AS151&lt;=0,0,AS151*'Debt Setup'!$D$19/100/12))</x:f>
      </x:c>
      <x:c r="AQ152" s="54" t="str">
        <x:f>IF('Debt Setup'!$F$3=0,"",IF('Debt Setup'!$H$19="",0,MIN('Debt Setup'!$E$19,MAX(0,AS151+AP152))))</x:f>
      </x:c>
      <x:c r="AR152" s="54" t="str">
        <x:f>IF('Debt Setup'!$F$3=0,"",IF('Debt Setup'!$H$19="",0,MIN(MAX(0,AS151+AP152-AQ152),MAX(0,'Debt Setup'!$F$5-(G152+K152+O152+S152+W152+AA152+AE152+AI152+AM152+AQ152+AU152+AY152)-(IF(AND('Debt Setup'!$H$10&lt;&gt;"",'Debt Setup'!$H$10&lt;'Debt Setup'!$H$19),MAX(0,I151+F152-G152),0)+IF(AND('Debt Setup'!$H$11&lt;&gt;"",'Debt Setup'!$H$11&lt;'Debt Setup'!$H$19),MAX(0,M151+J152-K152),0)+IF(AND('Debt Setup'!$H$12&lt;&gt;"",'Debt Setup'!$H$12&lt;'Debt Setup'!$H$19),MAX(0,Q151+N152-O152),0)+IF(AND('Debt Setup'!$H$13&lt;&gt;"",'Debt Setup'!$H$13&lt;'Debt Setup'!$H$19),MAX(0,U151+R152-S152),0)+IF(AND('Debt Setup'!$H$14&lt;&gt;"",'Debt Setup'!$H$14&lt;'Debt Setup'!$H$19),MAX(0,Y151+V152-W152),0)+IF(AND('Debt Setup'!$H$15&lt;&gt;"",'Debt Setup'!$H$15&lt;'Debt Setup'!$H$19),MAX(0,AC151+Z152-AA152),0)+IF(AND('Debt Setup'!$H$16&lt;&gt;"",'Debt Setup'!$H$16&lt;'Debt Setup'!$H$19),MAX(0,AG151+AD152-AE152),0)+IF(AND('Debt Setup'!$H$17&lt;&gt;"",'Debt Setup'!$H$17&lt;'Debt Setup'!$H$19),MAX(0,AK151+AH152-AI152),0)+IF(AND('Debt Setup'!$H$18&lt;&gt;"",'Debt Setup'!$H$18&lt;'Debt Setup'!$H$19),MAX(0,AO151+AL152-AM152),0)+IF(AND('Debt Setup'!$H$19&lt;&gt;"",'Debt Setup'!$H$19&lt;'Debt Setup'!$H$19),MAX(0,AS151+AP152-AQ152),0)+IF(AND('Debt Setup'!$H$20&lt;&gt;"",'Debt Setup'!$H$20&lt;'Debt Setup'!$H$19),MAX(0,AW151+AT152-AU152),0)+IF(AND('Debt Setup'!$H$21&lt;&gt;"",'Debt Setup'!$H$21&lt;'Debt Setup'!$H$19),MAX(0,BA151+AX152-AY152),0))))))</x:f>
      </x:c>
      <x:c r="AS152" s="54" t="str">
        <x:f>IF('Debt Setup'!$F$3=0,"",MAX(0,AS151+AP152-AQ152-AR152))</x:f>
      </x:c>
      <x:c r="AT152" s="54" t="str">
        <x:f>IF('Debt Setup'!$F$3=0,"",IF(AW151&lt;=0,0,AW151*'Debt Setup'!$D$20/100/12))</x:f>
      </x:c>
      <x:c r="AU152" s="54" t="str">
        <x:f>IF('Debt Setup'!$F$3=0,"",IF('Debt Setup'!$H$20="",0,MIN('Debt Setup'!$E$20,MAX(0,AW151+AT152))))</x:f>
      </x:c>
      <x:c r="AV152" s="54" t="str">
        <x:f>IF('Debt Setup'!$F$3=0,"",IF('Debt Setup'!$H$20="",0,MIN(MAX(0,AW151+AT152-AU152),MAX(0,'Debt Setup'!$F$5-(G152+K152+O152+S152+W152+AA152+AE152+AI152+AM152+AQ152+AU152+AY152)-(IF(AND('Debt Setup'!$H$10&lt;&gt;"",'Debt Setup'!$H$10&lt;'Debt Setup'!$H$20),MAX(0,I151+F152-G152),0)+IF(AND('Debt Setup'!$H$11&lt;&gt;"",'Debt Setup'!$H$11&lt;'Debt Setup'!$H$20),MAX(0,M151+J152-K152),0)+IF(AND('Debt Setup'!$H$12&lt;&gt;"",'Debt Setup'!$H$12&lt;'Debt Setup'!$H$20),MAX(0,Q151+N152-O152),0)+IF(AND('Debt Setup'!$H$13&lt;&gt;"",'Debt Setup'!$H$13&lt;'Debt Setup'!$H$20),MAX(0,U151+R152-S152),0)+IF(AND('Debt Setup'!$H$14&lt;&gt;"",'Debt Setup'!$H$14&lt;'Debt Setup'!$H$20),MAX(0,Y151+V152-W152),0)+IF(AND('Debt Setup'!$H$15&lt;&gt;"",'Debt Setup'!$H$15&lt;'Debt Setup'!$H$20),MAX(0,AC151+Z152-AA152),0)+IF(AND('Debt Setup'!$H$16&lt;&gt;"",'Debt Setup'!$H$16&lt;'Debt Setup'!$H$20),MAX(0,AG151+AD152-AE152),0)+IF(AND('Debt Setup'!$H$17&lt;&gt;"",'Debt Setup'!$H$17&lt;'Debt Setup'!$H$20),MAX(0,AK151+AH152-AI152),0)+IF(AND('Debt Setup'!$H$18&lt;&gt;"",'Debt Setup'!$H$18&lt;'Debt Setup'!$H$20),MAX(0,AO151+AL152-AM152),0)+IF(AND('Debt Setup'!$H$19&lt;&gt;"",'Debt Setup'!$H$19&lt;'Debt Setup'!$H$20),MAX(0,AS151+AP152-AQ152),0)+IF(AND('Debt Setup'!$H$20&lt;&gt;"",'Debt Setup'!$H$20&lt;'Debt Setup'!$H$20),MAX(0,AW151+AT152-AU152),0)+IF(AND('Debt Setup'!$H$21&lt;&gt;"",'Debt Setup'!$H$21&lt;'Debt Setup'!$H$20),MAX(0,BA151+AX152-AY152),0))))))</x:f>
      </x:c>
      <x:c r="AW152" s="54" t="str">
        <x:f>IF('Debt Setup'!$F$3=0,"",MAX(0,AW151+AT152-AU152-AV152))</x:f>
      </x:c>
      <x:c r="AX152" s="54" t="str">
        <x:f>IF('Debt Setup'!$F$3=0,"",IF(BA151&lt;=0,0,BA151*'Debt Setup'!$D$21/100/12))</x:f>
      </x:c>
      <x:c r="AY152" s="54" t="str">
        <x:f>IF('Debt Setup'!$F$3=0,"",IF('Debt Setup'!$H$21="",0,MIN('Debt Setup'!$E$21,MAX(0,BA151+AX152))))</x:f>
      </x:c>
      <x:c r="AZ152" s="54" t="str">
        <x:f>IF('Debt Setup'!$F$3=0,"",IF('Debt Setup'!$H$21="",0,MIN(MAX(0,BA151+AX152-AY152),MAX(0,'Debt Setup'!$F$5-(G152+K152+O152+S152+W152+AA152+AE152+AI152+AM152+AQ152+AU152+AY152)-(IF(AND('Debt Setup'!$H$10&lt;&gt;"",'Debt Setup'!$H$10&lt;'Debt Setup'!$H$21),MAX(0,I151+F152-G152),0)+IF(AND('Debt Setup'!$H$11&lt;&gt;"",'Debt Setup'!$H$11&lt;'Debt Setup'!$H$21),MAX(0,M151+J152-K152),0)+IF(AND('Debt Setup'!$H$12&lt;&gt;"",'Debt Setup'!$H$12&lt;'Debt Setup'!$H$21),MAX(0,Q151+N152-O152),0)+IF(AND('Debt Setup'!$H$13&lt;&gt;"",'Debt Setup'!$H$13&lt;'Debt Setup'!$H$21),MAX(0,U151+R152-S152),0)+IF(AND('Debt Setup'!$H$14&lt;&gt;"",'Debt Setup'!$H$14&lt;'Debt Setup'!$H$21),MAX(0,Y151+V152-W152),0)+IF(AND('Debt Setup'!$H$15&lt;&gt;"",'Debt Setup'!$H$15&lt;'Debt Setup'!$H$21),MAX(0,AC151+Z152-AA152),0)+IF(AND('Debt Setup'!$H$16&lt;&gt;"",'Debt Setup'!$H$16&lt;'Debt Setup'!$H$21),MAX(0,AG151+AD152-AE152),0)+IF(AND('Debt Setup'!$H$17&lt;&gt;"",'Debt Setup'!$H$17&lt;'Debt Setup'!$H$21),MAX(0,AK151+AH152-AI152),0)+IF(AND('Debt Setup'!$H$18&lt;&gt;"",'Debt Setup'!$H$18&lt;'Debt Setup'!$H$21),MAX(0,AO151+AL152-AM152),0)+IF(AND('Debt Setup'!$H$19&lt;&gt;"",'Debt Setup'!$H$19&lt;'Debt Setup'!$H$21),MAX(0,AS151+AP152-AQ152),0)+IF(AND('Debt Setup'!$H$20&lt;&gt;"",'Debt Setup'!$H$20&lt;'Debt Setup'!$H$21),MAX(0,AW151+AT152-AU152),0)+IF(AND('Debt Setup'!$H$21&lt;&gt;"",'Debt Setup'!$H$21&lt;'Debt Setup'!$H$21),MAX(0,BA151+AX152-AY152),0))))))</x:f>
      </x:c>
      <x:c r="BA152" s="54" t="str">
        <x:f>IF('Debt Setup'!$F$3=0,"",MAX(0,BA151+AX152-AY152-AZ152))</x:f>
      </x:c>
    </x:row>
    <x:row r="153">
      <x:c r="A153" t="n">
        <x:v>148</x:v>
      </x:c>
      <x:c r="B153" s="86" t="str">
        <x:f>IF('Debt Setup'!$F$3=0,"",DATE(YEAR('Debt Setup'!$B$6),MONTH('Debt Setup'!$B$6)+A153-1,1))</x:f>
      </x:c>
      <x:c r="C153" s="54" t="str">
        <x:f>IF('Debt Setup'!$F$3=0,"",I153+M153+Q153+U153+Y153+AC153+AG153+AK153+AO153+AS153+AW153+BA153)</x:f>
      </x:c>
      <x:c r="D153" s="54" t="str">
        <x:f>IF('Debt Setup'!$F$3=0,"",G153+H153+K153+L153+O153+P153+S153+T153+W153+X153+AA153+AB153+AE153+AF153+AI153+AJ153+AM153+AN153+AQ153+AR153+AU153+AV153+AY153+AZ153)</x:f>
      </x:c>
      <x:c r="E153" s="54" t="str">
        <x:f>IF('Debt Setup'!$F$3=0,"",F153+J153+N153+R153+V153+Z153+AD153+AH153+AL153+AP153+AT153+AX153)</x:f>
      </x:c>
      <x:c r="F153" s="54" t="str">
        <x:f>IF('Debt Setup'!$F$3=0,"",IF(I152&lt;=0,0,I152*'Debt Setup'!$D$10/100/12))</x:f>
      </x:c>
      <x:c r="G153" s="54" t="str">
        <x:f>IF('Debt Setup'!$F$3=0,"",IF('Debt Setup'!$H$10="",0,MIN('Debt Setup'!$E$10,MAX(0,I152+F153))))</x:f>
      </x:c>
      <x:c r="H153" s="54" t="str">
        <x:f>IF('Debt Setup'!$F$3=0,"",IF('Debt Setup'!$H$10="",0,MIN(MAX(0,I152+F153-G153),MAX(0,'Debt Setup'!$F$5-(G153+K153+O153+S153+W153+AA153+AE153+AI153+AM153+AQ153+AU153+AY153)-(IF(AND('Debt Setup'!$H$10&lt;&gt;"",'Debt Setup'!$H$10&lt;'Debt Setup'!$H$10),MAX(0,I152+F153-G153),0)+IF(AND('Debt Setup'!$H$11&lt;&gt;"",'Debt Setup'!$H$11&lt;'Debt Setup'!$H$10),MAX(0,M152+J153-K153),0)+IF(AND('Debt Setup'!$H$12&lt;&gt;"",'Debt Setup'!$H$12&lt;'Debt Setup'!$H$10),MAX(0,Q152+N153-O153),0)+IF(AND('Debt Setup'!$H$13&lt;&gt;"",'Debt Setup'!$H$13&lt;'Debt Setup'!$H$10),MAX(0,U152+R153-S153),0)+IF(AND('Debt Setup'!$H$14&lt;&gt;"",'Debt Setup'!$H$14&lt;'Debt Setup'!$H$10),MAX(0,Y152+V153-W153),0)+IF(AND('Debt Setup'!$H$15&lt;&gt;"",'Debt Setup'!$H$15&lt;'Debt Setup'!$H$10),MAX(0,AC152+Z153-AA153),0)+IF(AND('Debt Setup'!$H$16&lt;&gt;"",'Debt Setup'!$H$16&lt;'Debt Setup'!$H$10),MAX(0,AG152+AD153-AE153),0)+IF(AND('Debt Setup'!$H$17&lt;&gt;"",'Debt Setup'!$H$17&lt;'Debt Setup'!$H$10),MAX(0,AK152+AH153-AI153),0)+IF(AND('Debt Setup'!$H$18&lt;&gt;"",'Debt Setup'!$H$18&lt;'Debt Setup'!$H$10),MAX(0,AO152+AL153-AM153),0)+IF(AND('Debt Setup'!$H$19&lt;&gt;"",'Debt Setup'!$H$19&lt;'Debt Setup'!$H$10),MAX(0,AS152+AP153-AQ153),0)+IF(AND('Debt Setup'!$H$20&lt;&gt;"",'Debt Setup'!$H$20&lt;'Debt Setup'!$H$10),MAX(0,AW152+AT153-AU153),0)+IF(AND('Debt Setup'!$H$21&lt;&gt;"",'Debt Setup'!$H$21&lt;'Debt Setup'!$H$10),MAX(0,BA152+AX153-AY153),0))))))</x:f>
      </x:c>
      <x:c r="I153" s="54" t="str">
        <x:f>IF('Debt Setup'!$F$3=0,"",MAX(0,I152+F153-G153-H153))</x:f>
      </x:c>
      <x:c r="J153" s="54" t="str">
        <x:f>IF('Debt Setup'!$F$3=0,"",IF(M152&lt;=0,0,M152*'Debt Setup'!$D$11/100/12))</x:f>
      </x:c>
      <x:c r="K153" s="54" t="str">
        <x:f>IF('Debt Setup'!$F$3=0,"",IF('Debt Setup'!$H$11="",0,MIN('Debt Setup'!$E$11,MAX(0,M152+J153))))</x:f>
      </x:c>
      <x:c r="L153" s="54" t="str">
        <x:f>IF('Debt Setup'!$F$3=0,"",IF('Debt Setup'!$H$11="",0,MIN(MAX(0,M152+J153-K153),MAX(0,'Debt Setup'!$F$5-(G153+K153+O153+S153+W153+AA153+AE153+AI153+AM153+AQ153+AU153+AY153)-(IF(AND('Debt Setup'!$H$10&lt;&gt;"",'Debt Setup'!$H$10&lt;'Debt Setup'!$H$11),MAX(0,I152+F153-G153),0)+IF(AND('Debt Setup'!$H$11&lt;&gt;"",'Debt Setup'!$H$11&lt;'Debt Setup'!$H$11),MAX(0,M152+J153-K153),0)+IF(AND('Debt Setup'!$H$12&lt;&gt;"",'Debt Setup'!$H$12&lt;'Debt Setup'!$H$11),MAX(0,Q152+N153-O153),0)+IF(AND('Debt Setup'!$H$13&lt;&gt;"",'Debt Setup'!$H$13&lt;'Debt Setup'!$H$11),MAX(0,U152+R153-S153),0)+IF(AND('Debt Setup'!$H$14&lt;&gt;"",'Debt Setup'!$H$14&lt;'Debt Setup'!$H$11),MAX(0,Y152+V153-W153),0)+IF(AND('Debt Setup'!$H$15&lt;&gt;"",'Debt Setup'!$H$15&lt;'Debt Setup'!$H$11),MAX(0,AC152+Z153-AA153),0)+IF(AND('Debt Setup'!$H$16&lt;&gt;"",'Debt Setup'!$H$16&lt;'Debt Setup'!$H$11),MAX(0,AG152+AD153-AE153),0)+IF(AND('Debt Setup'!$H$17&lt;&gt;"",'Debt Setup'!$H$17&lt;'Debt Setup'!$H$11),MAX(0,AK152+AH153-AI153),0)+IF(AND('Debt Setup'!$H$18&lt;&gt;"",'Debt Setup'!$H$18&lt;'Debt Setup'!$H$11),MAX(0,AO152+AL153-AM153),0)+IF(AND('Debt Setup'!$H$19&lt;&gt;"",'Debt Setup'!$H$19&lt;'Debt Setup'!$H$11),MAX(0,AS152+AP153-AQ153),0)+IF(AND('Debt Setup'!$H$20&lt;&gt;"",'Debt Setup'!$H$20&lt;'Debt Setup'!$H$11),MAX(0,AW152+AT153-AU153),0)+IF(AND('Debt Setup'!$H$21&lt;&gt;"",'Debt Setup'!$H$21&lt;'Debt Setup'!$H$11),MAX(0,BA152+AX153-AY153),0))))))</x:f>
      </x:c>
      <x:c r="M153" s="54" t="str">
        <x:f>IF('Debt Setup'!$F$3=0,"",MAX(0,M152+J153-K153-L153))</x:f>
      </x:c>
      <x:c r="N153" s="54" t="str">
        <x:f>IF('Debt Setup'!$F$3=0,"",IF(Q152&lt;=0,0,Q152*'Debt Setup'!$D$12/100/12))</x:f>
      </x:c>
      <x:c r="O153" s="54" t="str">
        <x:f>IF('Debt Setup'!$F$3=0,"",IF('Debt Setup'!$H$12="",0,MIN('Debt Setup'!$E$12,MAX(0,Q152+N153))))</x:f>
      </x:c>
      <x:c r="P153" s="54" t="str">
        <x:f>IF('Debt Setup'!$F$3=0,"",IF('Debt Setup'!$H$12="",0,MIN(MAX(0,Q152+N153-O153),MAX(0,'Debt Setup'!$F$5-(G153+K153+O153+S153+W153+AA153+AE153+AI153+AM153+AQ153+AU153+AY153)-(IF(AND('Debt Setup'!$H$10&lt;&gt;"",'Debt Setup'!$H$10&lt;'Debt Setup'!$H$12),MAX(0,I152+F153-G153),0)+IF(AND('Debt Setup'!$H$11&lt;&gt;"",'Debt Setup'!$H$11&lt;'Debt Setup'!$H$12),MAX(0,M152+J153-K153),0)+IF(AND('Debt Setup'!$H$12&lt;&gt;"",'Debt Setup'!$H$12&lt;'Debt Setup'!$H$12),MAX(0,Q152+N153-O153),0)+IF(AND('Debt Setup'!$H$13&lt;&gt;"",'Debt Setup'!$H$13&lt;'Debt Setup'!$H$12),MAX(0,U152+R153-S153),0)+IF(AND('Debt Setup'!$H$14&lt;&gt;"",'Debt Setup'!$H$14&lt;'Debt Setup'!$H$12),MAX(0,Y152+V153-W153),0)+IF(AND('Debt Setup'!$H$15&lt;&gt;"",'Debt Setup'!$H$15&lt;'Debt Setup'!$H$12),MAX(0,AC152+Z153-AA153),0)+IF(AND('Debt Setup'!$H$16&lt;&gt;"",'Debt Setup'!$H$16&lt;'Debt Setup'!$H$12),MAX(0,AG152+AD153-AE153),0)+IF(AND('Debt Setup'!$H$17&lt;&gt;"",'Debt Setup'!$H$17&lt;'Debt Setup'!$H$12),MAX(0,AK152+AH153-AI153),0)+IF(AND('Debt Setup'!$H$18&lt;&gt;"",'Debt Setup'!$H$18&lt;'Debt Setup'!$H$12),MAX(0,AO152+AL153-AM153),0)+IF(AND('Debt Setup'!$H$19&lt;&gt;"",'Debt Setup'!$H$19&lt;'Debt Setup'!$H$12),MAX(0,AS152+AP153-AQ153),0)+IF(AND('Debt Setup'!$H$20&lt;&gt;"",'Debt Setup'!$H$20&lt;'Debt Setup'!$H$12),MAX(0,AW152+AT153-AU153),0)+IF(AND('Debt Setup'!$H$21&lt;&gt;"",'Debt Setup'!$H$21&lt;'Debt Setup'!$H$12),MAX(0,BA152+AX153-AY153),0))))))</x:f>
      </x:c>
      <x:c r="Q153" s="54" t="str">
        <x:f>IF('Debt Setup'!$F$3=0,"",MAX(0,Q152+N153-O153-P153))</x:f>
      </x:c>
      <x:c r="R153" s="54" t="str">
        <x:f>IF('Debt Setup'!$F$3=0,"",IF(U152&lt;=0,0,U152*'Debt Setup'!$D$13/100/12))</x:f>
      </x:c>
      <x:c r="S153" s="54" t="str">
        <x:f>IF('Debt Setup'!$F$3=0,"",IF('Debt Setup'!$H$13="",0,MIN('Debt Setup'!$E$13,MAX(0,U152+R153))))</x:f>
      </x:c>
      <x:c r="T153" s="54" t="str">
        <x:f>IF('Debt Setup'!$F$3=0,"",IF('Debt Setup'!$H$13="",0,MIN(MAX(0,U152+R153-S153),MAX(0,'Debt Setup'!$F$5-(G153+K153+O153+S153+W153+AA153+AE153+AI153+AM153+AQ153+AU153+AY153)-(IF(AND('Debt Setup'!$H$10&lt;&gt;"",'Debt Setup'!$H$10&lt;'Debt Setup'!$H$13),MAX(0,I152+F153-G153),0)+IF(AND('Debt Setup'!$H$11&lt;&gt;"",'Debt Setup'!$H$11&lt;'Debt Setup'!$H$13),MAX(0,M152+J153-K153),0)+IF(AND('Debt Setup'!$H$12&lt;&gt;"",'Debt Setup'!$H$12&lt;'Debt Setup'!$H$13),MAX(0,Q152+N153-O153),0)+IF(AND('Debt Setup'!$H$13&lt;&gt;"",'Debt Setup'!$H$13&lt;'Debt Setup'!$H$13),MAX(0,U152+R153-S153),0)+IF(AND('Debt Setup'!$H$14&lt;&gt;"",'Debt Setup'!$H$14&lt;'Debt Setup'!$H$13),MAX(0,Y152+V153-W153),0)+IF(AND('Debt Setup'!$H$15&lt;&gt;"",'Debt Setup'!$H$15&lt;'Debt Setup'!$H$13),MAX(0,AC152+Z153-AA153),0)+IF(AND('Debt Setup'!$H$16&lt;&gt;"",'Debt Setup'!$H$16&lt;'Debt Setup'!$H$13),MAX(0,AG152+AD153-AE153),0)+IF(AND('Debt Setup'!$H$17&lt;&gt;"",'Debt Setup'!$H$17&lt;'Debt Setup'!$H$13),MAX(0,AK152+AH153-AI153),0)+IF(AND('Debt Setup'!$H$18&lt;&gt;"",'Debt Setup'!$H$18&lt;'Debt Setup'!$H$13),MAX(0,AO152+AL153-AM153),0)+IF(AND('Debt Setup'!$H$19&lt;&gt;"",'Debt Setup'!$H$19&lt;'Debt Setup'!$H$13),MAX(0,AS152+AP153-AQ153),0)+IF(AND('Debt Setup'!$H$20&lt;&gt;"",'Debt Setup'!$H$20&lt;'Debt Setup'!$H$13),MAX(0,AW152+AT153-AU153),0)+IF(AND('Debt Setup'!$H$21&lt;&gt;"",'Debt Setup'!$H$21&lt;'Debt Setup'!$H$13),MAX(0,BA152+AX153-AY153),0))))))</x:f>
      </x:c>
      <x:c r="U153" s="54" t="str">
        <x:f>IF('Debt Setup'!$F$3=0,"",MAX(0,U152+R153-S153-T153))</x:f>
      </x:c>
      <x:c r="V153" s="54" t="str">
        <x:f>IF('Debt Setup'!$F$3=0,"",IF(Y152&lt;=0,0,Y152*'Debt Setup'!$D$14/100/12))</x:f>
      </x:c>
      <x:c r="W153" s="54" t="str">
        <x:f>IF('Debt Setup'!$F$3=0,"",IF('Debt Setup'!$H$14="",0,MIN('Debt Setup'!$E$14,MAX(0,Y152+V153))))</x:f>
      </x:c>
      <x:c r="X153" s="54" t="str">
        <x:f>IF('Debt Setup'!$F$3=0,"",IF('Debt Setup'!$H$14="",0,MIN(MAX(0,Y152+V153-W153),MAX(0,'Debt Setup'!$F$5-(G153+K153+O153+S153+W153+AA153+AE153+AI153+AM153+AQ153+AU153+AY153)-(IF(AND('Debt Setup'!$H$10&lt;&gt;"",'Debt Setup'!$H$10&lt;'Debt Setup'!$H$14),MAX(0,I152+F153-G153),0)+IF(AND('Debt Setup'!$H$11&lt;&gt;"",'Debt Setup'!$H$11&lt;'Debt Setup'!$H$14),MAX(0,M152+J153-K153),0)+IF(AND('Debt Setup'!$H$12&lt;&gt;"",'Debt Setup'!$H$12&lt;'Debt Setup'!$H$14),MAX(0,Q152+N153-O153),0)+IF(AND('Debt Setup'!$H$13&lt;&gt;"",'Debt Setup'!$H$13&lt;'Debt Setup'!$H$14),MAX(0,U152+R153-S153),0)+IF(AND('Debt Setup'!$H$14&lt;&gt;"",'Debt Setup'!$H$14&lt;'Debt Setup'!$H$14),MAX(0,Y152+V153-W153),0)+IF(AND('Debt Setup'!$H$15&lt;&gt;"",'Debt Setup'!$H$15&lt;'Debt Setup'!$H$14),MAX(0,AC152+Z153-AA153),0)+IF(AND('Debt Setup'!$H$16&lt;&gt;"",'Debt Setup'!$H$16&lt;'Debt Setup'!$H$14),MAX(0,AG152+AD153-AE153),0)+IF(AND('Debt Setup'!$H$17&lt;&gt;"",'Debt Setup'!$H$17&lt;'Debt Setup'!$H$14),MAX(0,AK152+AH153-AI153),0)+IF(AND('Debt Setup'!$H$18&lt;&gt;"",'Debt Setup'!$H$18&lt;'Debt Setup'!$H$14),MAX(0,AO152+AL153-AM153),0)+IF(AND('Debt Setup'!$H$19&lt;&gt;"",'Debt Setup'!$H$19&lt;'Debt Setup'!$H$14),MAX(0,AS152+AP153-AQ153),0)+IF(AND('Debt Setup'!$H$20&lt;&gt;"",'Debt Setup'!$H$20&lt;'Debt Setup'!$H$14),MAX(0,AW152+AT153-AU153),0)+IF(AND('Debt Setup'!$H$21&lt;&gt;"",'Debt Setup'!$H$21&lt;'Debt Setup'!$H$14),MAX(0,BA152+AX153-AY153),0))))))</x:f>
      </x:c>
      <x:c r="Y153" s="54" t="str">
        <x:f>IF('Debt Setup'!$F$3=0,"",MAX(0,Y152+V153-W153-X153))</x:f>
      </x:c>
      <x:c r="Z153" s="54" t="str">
        <x:f>IF('Debt Setup'!$F$3=0,"",IF(AC152&lt;=0,0,AC152*'Debt Setup'!$D$15/100/12))</x:f>
      </x:c>
      <x:c r="AA153" s="54" t="str">
        <x:f>IF('Debt Setup'!$F$3=0,"",IF('Debt Setup'!$H$15="",0,MIN('Debt Setup'!$E$15,MAX(0,AC152+Z153))))</x:f>
      </x:c>
      <x:c r="AB153" s="54" t="str">
        <x:f>IF('Debt Setup'!$F$3=0,"",IF('Debt Setup'!$H$15="",0,MIN(MAX(0,AC152+Z153-AA153),MAX(0,'Debt Setup'!$F$5-(G153+K153+O153+S153+W153+AA153+AE153+AI153+AM153+AQ153+AU153+AY153)-(IF(AND('Debt Setup'!$H$10&lt;&gt;"",'Debt Setup'!$H$10&lt;'Debt Setup'!$H$15),MAX(0,I152+F153-G153),0)+IF(AND('Debt Setup'!$H$11&lt;&gt;"",'Debt Setup'!$H$11&lt;'Debt Setup'!$H$15),MAX(0,M152+J153-K153),0)+IF(AND('Debt Setup'!$H$12&lt;&gt;"",'Debt Setup'!$H$12&lt;'Debt Setup'!$H$15),MAX(0,Q152+N153-O153),0)+IF(AND('Debt Setup'!$H$13&lt;&gt;"",'Debt Setup'!$H$13&lt;'Debt Setup'!$H$15),MAX(0,U152+R153-S153),0)+IF(AND('Debt Setup'!$H$14&lt;&gt;"",'Debt Setup'!$H$14&lt;'Debt Setup'!$H$15),MAX(0,Y152+V153-W153),0)+IF(AND('Debt Setup'!$H$15&lt;&gt;"",'Debt Setup'!$H$15&lt;'Debt Setup'!$H$15),MAX(0,AC152+Z153-AA153),0)+IF(AND('Debt Setup'!$H$16&lt;&gt;"",'Debt Setup'!$H$16&lt;'Debt Setup'!$H$15),MAX(0,AG152+AD153-AE153),0)+IF(AND('Debt Setup'!$H$17&lt;&gt;"",'Debt Setup'!$H$17&lt;'Debt Setup'!$H$15),MAX(0,AK152+AH153-AI153),0)+IF(AND('Debt Setup'!$H$18&lt;&gt;"",'Debt Setup'!$H$18&lt;'Debt Setup'!$H$15),MAX(0,AO152+AL153-AM153),0)+IF(AND('Debt Setup'!$H$19&lt;&gt;"",'Debt Setup'!$H$19&lt;'Debt Setup'!$H$15),MAX(0,AS152+AP153-AQ153),0)+IF(AND('Debt Setup'!$H$20&lt;&gt;"",'Debt Setup'!$H$20&lt;'Debt Setup'!$H$15),MAX(0,AW152+AT153-AU153),0)+IF(AND('Debt Setup'!$H$21&lt;&gt;"",'Debt Setup'!$H$21&lt;'Debt Setup'!$H$15),MAX(0,BA152+AX153-AY153),0))))))</x:f>
      </x:c>
      <x:c r="AC153" s="54" t="str">
        <x:f>IF('Debt Setup'!$F$3=0,"",MAX(0,AC152+Z153-AA153-AB153))</x:f>
      </x:c>
      <x:c r="AD153" s="54" t="str">
        <x:f>IF('Debt Setup'!$F$3=0,"",IF(AG152&lt;=0,0,AG152*'Debt Setup'!$D$16/100/12))</x:f>
      </x:c>
      <x:c r="AE153" s="54" t="str">
        <x:f>IF('Debt Setup'!$F$3=0,"",IF('Debt Setup'!$H$16="",0,MIN('Debt Setup'!$E$16,MAX(0,AG152+AD153))))</x:f>
      </x:c>
      <x:c r="AF153" s="54" t="str">
        <x:f>IF('Debt Setup'!$F$3=0,"",IF('Debt Setup'!$H$16="",0,MIN(MAX(0,AG152+AD153-AE153),MAX(0,'Debt Setup'!$F$5-(G153+K153+O153+S153+W153+AA153+AE153+AI153+AM153+AQ153+AU153+AY153)-(IF(AND('Debt Setup'!$H$10&lt;&gt;"",'Debt Setup'!$H$10&lt;'Debt Setup'!$H$16),MAX(0,I152+F153-G153),0)+IF(AND('Debt Setup'!$H$11&lt;&gt;"",'Debt Setup'!$H$11&lt;'Debt Setup'!$H$16),MAX(0,M152+J153-K153),0)+IF(AND('Debt Setup'!$H$12&lt;&gt;"",'Debt Setup'!$H$12&lt;'Debt Setup'!$H$16),MAX(0,Q152+N153-O153),0)+IF(AND('Debt Setup'!$H$13&lt;&gt;"",'Debt Setup'!$H$13&lt;'Debt Setup'!$H$16),MAX(0,U152+R153-S153),0)+IF(AND('Debt Setup'!$H$14&lt;&gt;"",'Debt Setup'!$H$14&lt;'Debt Setup'!$H$16),MAX(0,Y152+V153-W153),0)+IF(AND('Debt Setup'!$H$15&lt;&gt;"",'Debt Setup'!$H$15&lt;'Debt Setup'!$H$16),MAX(0,AC152+Z153-AA153),0)+IF(AND('Debt Setup'!$H$16&lt;&gt;"",'Debt Setup'!$H$16&lt;'Debt Setup'!$H$16),MAX(0,AG152+AD153-AE153),0)+IF(AND('Debt Setup'!$H$17&lt;&gt;"",'Debt Setup'!$H$17&lt;'Debt Setup'!$H$16),MAX(0,AK152+AH153-AI153),0)+IF(AND('Debt Setup'!$H$18&lt;&gt;"",'Debt Setup'!$H$18&lt;'Debt Setup'!$H$16),MAX(0,AO152+AL153-AM153),0)+IF(AND('Debt Setup'!$H$19&lt;&gt;"",'Debt Setup'!$H$19&lt;'Debt Setup'!$H$16),MAX(0,AS152+AP153-AQ153),0)+IF(AND('Debt Setup'!$H$20&lt;&gt;"",'Debt Setup'!$H$20&lt;'Debt Setup'!$H$16),MAX(0,AW152+AT153-AU153),0)+IF(AND('Debt Setup'!$H$21&lt;&gt;"",'Debt Setup'!$H$21&lt;'Debt Setup'!$H$16),MAX(0,BA152+AX153-AY153),0))))))</x:f>
      </x:c>
      <x:c r="AG153" s="54" t="str">
        <x:f>IF('Debt Setup'!$F$3=0,"",MAX(0,AG152+AD153-AE153-AF153))</x:f>
      </x:c>
      <x:c r="AH153" s="54" t="str">
        <x:f>IF('Debt Setup'!$F$3=0,"",IF(AK152&lt;=0,0,AK152*'Debt Setup'!$D$17/100/12))</x:f>
      </x:c>
      <x:c r="AI153" s="54" t="str">
        <x:f>IF('Debt Setup'!$F$3=0,"",IF('Debt Setup'!$H$17="",0,MIN('Debt Setup'!$E$17,MAX(0,AK152+AH153))))</x:f>
      </x:c>
      <x:c r="AJ153" s="54" t="str">
        <x:f>IF('Debt Setup'!$F$3=0,"",IF('Debt Setup'!$H$17="",0,MIN(MAX(0,AK152+AH153-AI153),MAX(0,'Debt Setup'!$F$5-(G153+K153+O153+S153+W153+AA153+AE153+AI153+AM153+AQ153+AU153+AY153)-(IF(AND('Debt Setup'!$H$10&lt;&gt;"",'Debt Setup'!$H$10&lt;'Debt Setup'!$H$17),MAX(0,I152+F153-G153),0)+IF(AND('Debt Setup'!$H$11&lt;&gt;"",'Debt Setup'!$H$11&lt;'Debt Setup'!$H$17),MAX(0,M152+J153-K153),0)+IF(AND('Debt Setup'!$H$12&lt;&gt;"",'Debt Setup'!$H$12&lt;'Debt Setup'!$H$17),MAX(0,Q152+N153-O153),0)+IF(AND('Debt Setup'!$H$13&lt;&gt;"",'Debt Setup'!$H$13&lt;'Debt Setup'!$H$17),MAX(0,U152+R153-S153),0)+IF(AND('Debt Setup'!$H$14&lt;&gt;"",'Debt Setup'!$H$14&lt;'Debt Setup'!$H$17),MAX(0,Y152+V153-W153),0)+IF(AND('Debt Setup'!$H$15&lt;&gt;"",'Debt Setup'!$H$15&lt;'Debt Setup'!$H$17),MAX(0,AC152+Z153-AA153),0)+IF(AND('Debt Setup'!$H$16&lt;&gt;"",'Debt Setup'!$H$16&lt;'Debt Setup'!$H$17),MAX(0,AG152+AD153-AE153),0)+IF(AND('Debt Setup'!$H$17&lt;&gt;"",'Debt Setup'!$H$17&lt;'Debt Setup'!$H$17),MAX(0,AK152+AH153-AI153),0)+IF(AND('Debt Setup'!$H$18&lt;&gt;"",'Debt Setup'!$H$18&lt;'Debt Setup'!$H$17),MAX(0,AO152+AL153-AM153),0)+IF(AND('Debt Setup'!$H$19&lt;&gt;"",'Debt Setup'!$H$19&lt;'Debt Setup'!$H$17),MAX(0,AS152+AP153-AQ153),0)+IF(AND('Debt Setup'!$H$20&lt;&gt;"",'Debt Setup'!$H$20&lt;'Debt Setup'!$H$17),MAX(0,AW152+AT153-AU153),0)+IF(AND('Debt Setup'!$H$21&lt;&gt;"",'Debt Setup'!$H$21&lt;'Debt Setup'!$H$17),MAX(0,BA152+AX153-AY153),0))))))</x:f>
      </x:c>
      <x:c r="AK153" s="54" t="str">
        <x:f>IF('Debt Setup'!$F$3=0,"",MAX(0,AK152+AH153-AI153-AJ153))</x:f>
      </x:c>
      <x:c r="AL153" s="54" t="str">
        <x:f>IF('Debt Setup'!$F$3=0,"",IF(AO152&lt;=0,0,AO152*'Debt Setup'!$D$18/100/12))</x:f>
      </x:c>
      <x:c r="AM153" s="54" t="str">
        <x:f>IF('Debt Setup'!$F$3=0,"",IF('Debt Setup'!$H$18="",0,MIN('Debt Setup'!$E$18,MAX(0,AO152+AL153))))</x:f>
      </x:c>
      <x:c r="AN153" s="54" t="str">
        <x:f>IF('Debt Setup'!$F$3=0,"",IF('Debt Setup'!$H$18="",0,MIN(MAX(0,AO152+AL153-AM153),MAX(0,'Debt Setup'!$F$5-(G153+K153+O153+S153+W153+AA153+AE153+AI153+AM153+AQ153+AU153+AY153)-(IF(AND('Debt Setup'!$H$10&lt;&gt;"",'Debt Setup'!$H$10&lt;'Debt Setup'!$H$18),MAX(0,I152+F153-G153),0)+IF(AND('Debt Setup'!$H$11&lt;&gt;"",'Debt Setup'!$H$11&lt;'Debt Setup'!$H$18),MAX(0,M152+J153-K153),0)+IF(AND('Debt Setup'!$H$12&lt;&gt;"",'Debt Setup'!$H$12&lt;'Debt Setup'!$H$18),MAX(0,Q152+N153-O153),0)+IF(AND('Debt Setup'!$H$13&lt;&gt;"",'Debt Setup'!$H$13&lt;'Debt Setup'!$H$18),MAX(0,U152+R153-S153),0)+IF(AND('Debt Setup'!$H$14&lt;&gt;"",'Debt Setup'!$H$14&lt;'Debt Setup'!$H$18),MAX(0,Y152+V153-W153),0)+IF(AND('Debt Setup'!$H$15&lt;&gt;"",'Debt Setup'!$H$15&lt;'Debt Setup'!$H$18),MAX(0,AC152+Z153-AA153),0)+IF(AND('Debt Setup'!$H$16&lt;&gt;"",'Debt Setup'!$H$16&lt;'Debt Setup'!$H$18),MAX(0,AG152+AD153-AE153),0)+IF(AND('Debt Setup'!$H$17&lt;&gt;"",'Debt Setup'!$H$17&lt;'Debt Setup'!$H$18),MAX(0,AK152+AH153-AI153),0)+IF(AND('Debt Setup'!$H$18&lt;&gt;"",'Debt Setup'!$H$18&lt;'Debt Setup'!$H$18),MAX(0,AO152+AL153-AM153),0)+IF(AND('Debt Setup'!$H$19&lt;&gt;"",'Debt Setup'!$H$19&lt;'Debt Setup'!$H$18),MAX(0,AS152+AP153-AQ153),0)+IF(AND('Debt Setup'!$H$20&lt;&gt;"",'Debt Setup'!$H$20&lt;'Debt Setup'!$H$18),MAX(0,AW152+AT153-AU153),0)+IF(AND('Debt Setup'!$H$21&lt;&gt;"",'Debt Setup'!$H$21&lt;'Debt Setup'!$H$18),MAX(0,BA152+AX153-AY153),0))))))</x:f>
      </x:c>
      <x:c r="AO153" s="54" t="str">
        <x:f>IF('Debt Setup'!$F$3=0,"",MAX(0,AO152+AL153-AM153-AN153))</x:f>
      </x:c>
      <x:c r="AP153" s="54" t="str">
        <x:f>IF('Debt Setup'!$F$3=0,"",IF(AS152&lt;=0,0,AS152*'Debt Setup'!$D$19/100/12))</x:f>
      </x:c>
      <x:c r="AQ153" s="54" t="str">
        <x:f>IF('Debt Setup'!$F$3=0,"",IF('Debt Setup'!$H$19="",0,MIN('Debt Setup'!$E$19,MAX(0,AS152+AP153))))</x:f>
      </x:c>
      <x:c r="AR153" s="54" t="str">
        <x:f>IF('Debt Setup'!$F$3=0,"",IF('Debt Setup'!$H$19="",0,MIN(MAX(0,AS152+AP153-AQ153),MAX(0,'Debt Setup'!$F$5-(G153+K153+O153+S153+W153+AA153+AE153+AI153+AM153+AQ153+AU153+AY153)-(IF(AND('Debt Setup'!$H$10&lt;&gt;"",'Debt Setup'!$H$10&lt;'Debt Setup'!$H$19),MAX(0,I152+F153-G153),0)+IF(AND('Debt Setup'!$H$11&lt;&gt;"",'Debt Setup'!$H$11&lt;'Debt Setup'!$H$19),MAX(0,M152+J153-K153),0)+IF(AND('Debt Setup'!$H$12&lt;&gt;"",'Debt Setup'!$H$12&lt;'Debt Setup'!$H$19),MAX(0,Q152+N153-O153),0)+IF(AND('Debt Setup'!$H$13&lt;&gt;"",'Debt Setup'!$H$13&lt;'Debt Setup'!$H$19),MAX(0,U152+R153-S153),0)+IF(AND('Debt Setup'!$H$14&lt;&gt;"",'Debt Setup'!$H$14&lt;'Debt Setup'!$H$19),MAX(0,Y152+V153-W153),0)+IF(AND('Debt Setup'!$H$15&lt;&gt;"",'Debt Setup'!$H$15&lt;'Debt Setup'!$H$19),MAX(0,AC152+Z153-AA153),0)+IF(AND('Debt Setup'!$H$16&lt;&gt;"",'Debt Setup'!$H$16&lt;'Debt Setup'!$H$19),MAX(0,AG152+AD153-AE153),0)+IF(AND('Debt Setup'!$H$17&lt;&gt;"",'Debt Setup'!$H$17&lt;'Debt Setup'!$H$19),MAX(0,AK152+AH153-AI153),0)+IF(AND('Debt Setup'!$H$18&lt;&gt;"",'Debt Setup'!$H$18&lt;'Debt Setup'!$H$19),MAX(0,AO152+AL153-AM153),0)+IF(AND('Debt Setup'!$H$19&lt;&gt;"",'Debt Setup'!$H$19&lt;'Debt Setup'!$H$19),MAX(0,AS152+AP153-AQ153),0)+IF(AND('Debt Setup'!$H$20&lt;&gt;"",'Debt Setup'!$H$20&lt;'Debt Setup'!$H$19),MAX(0,AW152+AT153-AU153),0)+IF(AND('Debt Setup'!$H$21&lt;&gt;"",'Debt Setup'!$H$21&lt;'Debt Setup'!$H$19),MAX(0,BA152+AX153-AY153),0))))))</x:f>
      </x:c>
      <x:c r="AS153" s="54" t="str">
        <x:f>IF('Debt Setup'!$F$3=0,"",MAX(0,AS152+AP153-AQ153-AR153))</x:f>
      </x:c>
      <x:c r="AT153" s="54" t="str">
        <x:f>IF('Debt Setup'!$F$3=0,"",IF(AW152&lt;=0,0,AW152*'Debt Setup'!$D$20/100/12))</x:f>
      </x:c>
      <x:c r="AU153" s="54" t="str">
        <x:f>IF('Debt Setup'!$F$3=0,"",IF('Debt Setup'!$H$20="",0,MIN('Debt Setup'!$E$20,MAX(0,AW152+AT153))))</x:f>
      </x:c>
      <x:c r="AV153" s="54" t="str">
        <x:f>IF('Debt Setup'!$F$3=0,"",IF('Debt Setup'!$H$20="",0,MIN(MAX(0,AW152+AT153-AU153),MAX(0,'Debt Setup'!$F$5-(G153+K153+O153+S153+W153+AA153+AE153+AI153+AM153+AQ153+AU153+AY153)-(IF(AND('Debt Setup'!$H$10&lt;&gt;"",'Debt Setup'!$H$10&lt;'Debt Setup'!$H$20),MAX(0,I152+F153-G153),0)+IF(AND('Debt Setup'!$H$11&lt;&gt;"",'Debt Setup'!$H$11&lt;'Debt Setup'!$H$20),MAX(0,M152+J153-K153),0)+IF(AND('Debt Setup'!$H$12&lt;&gt;"",'Debt Setup'!$H$12&lt;'Debt Setup'!$H$20),MAX(0,Q152+N153-O153),0)+IF(AND('Debt Setup'!$H$13&lt;&gt;"",'Debt Setup'!$H$13&lt;'Debt Setup'!$H$20),MAX(0,U152+R153-S153),0)+IF(AND('Debt Setup'!$H$14&lt;&gt;"",'Debt Setup'!$H$14&lt;'Debt Setup'!$H$20),MAX(0,Y152+V153-W153),0)+IF(AND('Debt Setup'!$H$15&lt;&gt;"",'Debt Setup'!$H$15&lt;'Debt Setup'!$H$20),MAX(0,AC152+Z153-AA153),0)+IF(AND('Debt Setup'!$H$16&lt;&gt;"",'Debt Setup'!$H$16&lt;'Debt Setup'!$H$20),MAX(0,AG152+AD153-AE153),0)+IF(AND('Debt Setup'!$H$17&lt;&gt;"",'Debt Setup'!$H$17&lt;'Debt Setup'!$H$20),MAX(0,AK152+AH153-AI153),0)+IF(AND('Debt Setup'!$H$18&lt;&gt;"",'Debt Setup'!$H$18&lt;'Debt Setup'!$H$20),MAX(0,AO152+AL153-AM153),0)+IF(AND('Debt Setup'!$H$19&lt;&gt;"",'Debt Setup'!$H$19&lt;'Debt Setup'!$H$20),MAX(0,AS152+AP153-AQ153),0)+IF(AND('Debt Setup'!$H$20&lt;&gt;"",'Debt Setup'!$H$20&lt;'Debt Setup'!$H$20),MAX(0,AW152+AT153-AU153),0)+IF(AND('Debt Setup'!$H$21&lt;&gt;"",'Debt Setup'!$H$21&lt;'Debt Setup'!$H$20),MAX(0,BA152+AX153-AY153),0))))))</x:f>
      </x:c>
      <x:c r="AW153" s="54" t="str">
        <x:f>IF('Debt Setup'!$F$3=0,"",MAX(0,AW152+AT153-AU153-AV153))</x:f>
      </x:c>
      <x:c r="AX153" s="54" t="str">
        <x:f>IF('Debt Setup'!$F$3=0,"",IF(BA152&lt;=0,0,BA152*'Debt Setup'!$D$21/100/12))</x:f>
      </x:c>
      <x:c r="AY153" s="54" t="str">
        <x:f>IF('Debt Setup'!$F$3=0,"",IF('Debt Setup'!$H$21="",0,MIN('Debt Setup'!$E$21,MAX(0,BA152+AX153))))</x:f>
      </x:c>
      <x:c r="AZ153" s="54" t="str">
        <x:f>IF('Debt Setup'!$F$3=0,"",IF('Debt Setup'!$H$21="",0,MIN(MAX(0,BA152+AX153-AY153),MAX(0,'Debt Setup'!$F$5-(G153+K153+O153+S153+W153+AA153+AE153+AI153+AM153+AQ153+AU153+AY153)-(IF(AND('Debt Setup'!$H$10&lt;&gt;"",'Debt Setup'!$H$10&lt;'Debt Setup'!$H$21),MAX(0,I152+F153-G153),0)+IF(AND('Debt Setup'!$H$11&lt;&gt;"",'Debt Setup'!$H$11&lt;'Debt Setup'!$H$21),MAX(0,M152+J153-K153),0)+IF(AND('Debt Setup'!$H$12&lt;&gt;"",'Debt Setup'!$H$12&lt;'Debt Setup'!$H$21),MAX(0,Q152+N153-O153),0)+IF(AND('Debt Setup'!$H$13&lt;&gt;"",'Debt Setup'!$H$13&lt;'Debt Setup'!$H$21),MAX(0,U152+R153-S153),0)+IF(AND('Debt Setup'!$H$14&lt;&gt;"",'Debt Setup'!$H$14&lt;'Debt Setup'!$H$21),MAX(0,Y152+V153-W153),0)+IF(AND('Debt Setup'!$H$15&lt;&gt;"",'Debt Setup'!$H$15&lt;'Debt Setup'!$H$21),MAX(0,AC152+Z153-AA153),0)+IF(AND('Debt Setup'!$H$16&lt;&gt;"",'Debt Setup'!$H$16&lt;'Debt Setup'!$H$21),MAX(0,AG152+AD153-AE153),0)+IF(AND('Debt Setup'!$H$17&lt;&gt;"",'Debt Setup'!$H$17&lt;'Debt Setup'!$H$21),MAX(0,AK152+AH153-AI153),0)+IF(AND('Debt Setup'!$H$18&lt;&gt;"",'Debt Setup'!$H$18&lt;'Debt Setup'!$H$21),MAX(0,AO152+AL153-AM153),0)+IF(AND('Debt Setup'!$H$19&lt;&gt;"",'Debt Setup'!$H$19&lt;'Debt Setup'!$H$21),MAX(0,AS152+AP153-AQ153),0)+IF(AND('Debt Setup'!$H$20&lt;&gt;"",'Debt Setup'!$H$20&lt;'Debt Setup'!$H$21),MAX(0,AW152+AT153-AU153),0)+IF(AND('Debt Setup'!$H$21&lt;&gt;"",'Debt Setup'!$H$21&lt;'Debt Setup'!$H$21),MAX(0,BA152+AX153-AY153),0))))))</x:f>
      </x:c>
      <x:c r="BA153" s="54" t="str">
        <x:f>IF('Debt Setup'!$F$3=0,"",MAX(0,BA152+AX153-AY153-AZ153))</x:f>
      </x:c>
    </x:row>
    <x:row r="154">
      <x:c r="A154" t="n">
        <x:v>149</x:v>
      </x:c>
      <x:c r="B154" s="86" t="str">
        <x:f>IF('Debt Setup'!$F$3=0,"",DATE(YEAR('Debt Setup'!$B$6),MONTH('Debt Setup'!$B$6)+A154-1,1))</x:f>
      </x:c>
      <x:c r="C154" s="54" t="str">
        <x:f>IF('Debt Setup'!$F$3=0,"",I154+M154+Q154+U154+Y154+AC154+AG154+AK154+AO154+AS154+AW154+BA154)</x:f>
      </x:c>
      <x:c r="D154" s="54" t="str">
        <x:f>IF('Debt Setup'!$F$3=0,"",G154+H154+K154+L154+O154+P154+S154+T154+W154+X154+AA154+AB154+AE154+AF154+AI154+AJ154+AM154+AN154+AQ154+AR154+AU154+AV154+AY154+AZ154)</x:f>
      </x:c>
      <x:c r="E154" s="54" t="str">
        <x:f>IF('Debt Setup'!$F$3=0,"",F154+J154+N154+R154+V154+Z154+AD154+AH154+AL154+AP154+AT154+AX154)</x:f>
      </x:c>
      <x:c r="F154" s="54" t="str">
        <x:f>IF('Debt Setup'!$F$3=0,"",IF(I153&lt;=0,0,I153*'Debt Setup'!$D$10/100/12))</x:f>
      </x:c>
      <x:c r="G154" s="54" t="str">
        <x:f>IF('Debt Setup'!$F$3=0,"",IF('Debt Setup'!$H$10="",0,MIN('Debt Setup'!$E$10,MAX(0,I153+F154))))</x:f>
      </x:c>
      <x:c r="H154" s="54" t="str">
        <x:f>IF('Debt Setup'!$F$3=0,"",IF('Debt Setup'!$H$10="",0,MIN(MAX(0,I153+F154-G154),MAX(0,'Debt Setup'!$F$5-(G154+K154+O154+S154+W154+AA154+AE154+AI154+AM154+AQ154+AU154+AY154)-(IF(AND('Debt Setup'!$H$10&lt;&gt;"",'Debt Setup'!$H$10&lt;'Debt Setup'!$H$10),MAX(0,I153+F154-G154),0)+IF(AND('Debt Setup'!$H$11&lt;&gt;"",'Debt Setup'!$H$11&lt;'Debt Setup'!$H$10),MAX(0,M153+J154-K154),0)+IF(AND('Debt Setup'!$H$12&lt;&gt;"",'Debt Setup'!$H$12&lt;'Debt Setup'!$H$10),MAX(0,Q153+N154-O154),0)+IF(AND('Debt Setup'!$H$13&lt;&gt;"",'Debt Setup'!$H$13&lt;'Debt Setup'!$H$10),MAX(0,U153+R154-S154),0)+IF(AND('Debt Setup'!$H$14&lt;&gt;"",'Debt Setup'!$H$14&lt;'Debt Setup'!$H$10),MAX(0,Y153+V154-W154),0)+IF(AND('Debt Setup'!$H$15&lt;&gt;"",'Debt Setup'!$H$15&lt;'Debt Setup'!$H$10),MAX(0,AC153+Z154-AA154),0)+IF(AND('Debt Setup'!$H$16&lt;&gt;"",'Debt Setup'!$H$16&lt;'Debt Setup'!$H$10),MAX(0,AG153+AD154-AE154),0)+IF(AND('Debt Setup'!$H$17&lt;&gt;"",'Debt Setup'!$H$17&lt;'Debt Setup'!$H$10),MAX(0,AK153+AH154-AI154),0)+IF(AND('Debt Setup'!$H$18&lt;&gt;"",'Debt Setup'!$H$18&lt;'Debt Setup'!$H$10),MAX(0,AO153+AL154-AM154),0)+IF(AND('Debt Setup'!$H$19&lt;&gt;"",'Debt Setup'!$H$19&lt;'Debt Setup'!$H$10),MAX(0,AS153+AP154-AQ154),0)+IF(AND('Debt Setup'!$H$20&lt;&gt;"",'Debt Setup'!$H$20&lt;'Debt Setup'!$H$10),MAX(0,AW153+AT154-AU154),0)+IF(AND('Debt Setup'!$H$21&lt;&gt;"",'Debt Setup'!$H$21&lt;'Debt Setup'!$H$10),MAX(0,BA153+AX154-AY154),0))))))</x:f>
      </x:c>
      <x:c r="I154" s="54" t="str">
        <x:f>IF('Debt Setup'!$F$3=0,"",MAX(0,I153+F154-G154-H154))</x:f>
      </x:c>
      <x:c r="J154" s="54" t="str">
        <x:f>IF('Debt Setup'!$F$3=0,"",IF(M153&lt;=0,0,M153*'Debt Setup'!$D$11/100/12))</x:f>
      </x:c>
      <x:c r="K154" s="54" t="str">
        <x:f>IF('Debt Setup'!$F$3=0,"",IF('Debt Setup'!$H$11="",0,MIN('Debt Setup'!$E$11,MAX(0,M153+J154))))</x:f>
      </x:c>
      <x:c r="L154" s="54" t="str">
        <x:f>IF('Debt Setup'!$F$3=0,"",IF('Debt Setup'!$H$11="",0,MIN(MAX(0,M153+J154-K154),MAX(0,'Debt Setup'!$F$5-(G154+K154+O154+S154+W154+AA154+AE154+AI154+AM154+AQ154+AU154+AY154)-(IF(AND('Debt Setup'!$H$10&lt;&gt;"",'Debt Setup'!$H$10&lt;'Debt Setup'!$H$11),MAX(0,I153+F154-G154),0)+IF(AND('Debt Setup'!$H$11&lt;&gt;"",'Debt Setup'!$H$11&lt;'Debt Setup'!$H$11),MAX(0,M153+J154-K154),0)+IF(AND('Debt Setup'!$H$12&lt;&gt;"",'Debt Setup'!$H$12&lt;'Debt Setup'!$H$11),MAX(0,Q153+N154-O154),0)+IF(AND('Debt Setup'!$H$13&lt;&gt;"",'Debt Setup'!$H$13&lt;'Debt Setup'!$H$11),MAX(0,U153+R154-S154),0)+IF(AND('Debt Setup'!$H$14&lt;&gt;"",'Debt Setup'!$H$14&lt;'Debt Setup'!$H$11),MAX(0,Y153+V154-W154),0)+IF(AND('Debt Setup'!$H$15&lt;&gt;"",'Debt Setup'!$H$15&lt;'Debt Setup'!$H$11),MAX(0,AC153+Z154-AA154),0)+IF(AND('Debt Setup'!$H$16&lt;&gt;"",'Debt Setup'!$H$16&lt;'Debt Setup'!$H$11),MAX(0,AG153+AD154-AE154),0)+IF(AND('Debt Setup'!$H$17&lt;&gt;"",'Debt Setup'!$H$17&lt;'Debt Setup'!$H$11),MAX(0,AK153+AH154-AI154),0)+IF(AND('Debt Setup'!$H$18&lt;&gt;"",'Debt Setup'!$H$18&lt;'Debt Setup'!$H$11),MAX(0,AO153+AL154-AM154),0)+IF(AND('Debt Setup'!$H$19&lt;&gt;"",'Debt Setup'!$H$19&lt;'Debt Setup'!$H$11),MAX(0,AS153+AP154-AQ154),0)+IF(AND('Debt Setup'!$H$20&lt;&gt;"",'Debt Setup'!$H$20&lt;'Debt Setup'!$H$11),MAX(0,AW153+AT154-AU154),0)+IF(AND('Debt Setup'!$H$21&lt;&gt;"",'Debt Setup'!$H$21&lt;'Debt Setup'!$H$11),MAX(0,BA153+AX154-AY154),0))))))</x:f>
      </x:c>
      <x:c r="M154" s="54" t="str">
        <x:f>IF('Debt Setup'!$F$3=0,"",MAX(0,M153+J154-K154-L154))</x:f>
      </x:c>
      <x:c r="N154" s="54" t="str">
        <x:f>IF('Debt Setup'!$F$3=0,"",IF(Q153&lt;=0,0,Q153*'Debt Setup'!$D$12/100/12))</x:f>
      </x:c>
      <x:c r="O154" s="54" t="str">
        <x:f>IF('Debt Setup'!$F$3=0,"",IF('Debt Setup'!$H$12="",0,MIN('Debt Setup'!$E$12,MAX(0,Q153+N154))))</x:f>
      </x:c>
      <x:c r="P154" s="54" t="str">
        <x:f>IF('Debt Setup'!$F$3=0,"",IF('Debt Setup'!$H$12="",0,MIN(MAX(0,Q153+N154-O154),MAX(0,'Debt Setup'!$F$5-(G154+K154+O154+S154+W154+AA154+AE154+AI154+AM154+AQ154+AU154+AY154)-(IF(AND('Debt Setup'!$H$10&lt;&gt;"",'Debt Setup'!$H$10&lt;'Debt Setup'!$H$12),MAX(0,I153+F154-G154),0)+IF(AND('Debt Setup'!$H$11&lt;&gt;"",'Debt Setup'!$H$11&lt;'Debt Setup'!$H$12),MAX(0,M153+J154-K154),0)+IF(AND('Debt Setup'!$H$12&lt;&gt;"",'Debt Setup'!$H$12&lt;'Debt Setup'!$H$12),MAX(0,Q153+N154-O154),0)+IF(AND('Debt Setup'!$H$13&lt;&gt;"",'Debt Setup'!$H$13&lt;'Debt Setup'!$H$12),MAX(0,U153+R154-S154),0)+IF(AND('Debt Setup'!$H$14&lt;&gt;"",'Debt Setup'!$H$14&lt;'Debt Setup'!$H$12),MAX(0,Y153+V154-W154),0)+IF(AND('Debt Setup'!$H$15&lt;&gt;"",'Debt Setup'!$H$15&lt;'Debt Setup'!$H$12),MAX(0,AC153+Z154-AA154),0)+IF(AND('Debt Setup'!$H$16&lt;&gt;"",'Debt Setup'!$H$16&lt;'Debt Setup'!$H$12),MAX(0,AG153+AD154-AE154),0)+IF(AND('Debt Setup'!$H$17&lt;&gt;"",'Debt Setup'!$H$17&lt;'Debt Setup'!$H$12),MAX(0,AK153+AH154-AI154),0)+IF(AND('Debt Setup'!$H$18&lt;&gt;"",'Debt Setup'!$H$18&lt;'Debt Setup'!$H$12),MAX(0,AO153+AL154-AM154),0)+IF(AND('Debt Setup'!$H$19&lt;&gt;"",'Debt Setup'!$H$19&lt;'Debt Setup'!$H$12),MAX(0,AS153+AP154-AQ154),0)+IF(AND('Debt Setup'!$H$20&lt;&gt;"",'Debt Setup'!$H$20&lt;'Debt Setup'!$H$12),MAX(0,AW153+AT154-AU154),0)+IF(AND('Debt Setup'!$H$21&lt;&gt;"",'Debt Setup'!$H$21&lt;'Debt Setup'!$H$12),MAX(0,BA153+AX154-AY154),0))))))</x:f>
      </x:c>
      <x:c r="Q154" s="54" t="str">
        <x:f>IF('Debt Setup'!$F$3=0,"",MAX(0,Q153+N154-O154-P154))</x:f>
      </x:c>
      <x:c r="R154" s="54" t="str">
        <x:f>IF('Debt Setup'!$F$3=0,"",IF(U153&lt;=0,0,U153*'Debt Setup'!$D$13/100/12))</x:f>
      </x:c>
      <x:c r="S154" s="54" t="str">
        <x:f>IF('Debt Setup'!$F$3=0,"",IF('Debt Setup'!$H$13="",0,MIN('Debt Setup'!$E$13,MAX(0,U153+R154))))</x:f>
      </x:c>
      <x:c r="T154" s="54" t="str">
        <x:f>IF('Debt Setup'!$F$3=0,"",IF('Debt Setup'!$H$13="",0,MIN(MAX(0,U153+R154-S154),MAX(0,'Debt Setup'!$F$5-(G154+K154+O154+S154+W154+AA154+AE154+AI154+AM154+AQ154+AU154+AY154)-(IF(AND('Debt Setup'!$H$10&lt;&gt;"",'Debt Setup'!$H$10&lt;'Debt Setup'!$H$13),MAX(0,I153+F154-G154),0)+IF(AND('Debt Setup'!$H$11&lt;&gt;"",'Debt Setup'!$H$11&lt;'Debt Setup'!$H$13),MAX(0,M153+J154-K154),0)+IF(AND('Debt Setup'!$H$12&lt;&gt;"",'Debt Setup'!$H$12&lt;'Debt Setup'!$H$13),MAX(0,Q153+N154-O154),0)+IF(AND('Debt Setup'!$H$13&lt;&gt;"",'Debt Setup'!$H$13&lt;'Debt Setup'!$H$13),MAX(0,U153+R154-S154),0)+IF(AND('Debt Setup'!$H$14&lt;&gt;"",'Debt Setup'!$H$14&lt;'Debt Setup'!$H$13),MAX(0,Y153+V154-W154),0)+IF(AND('Debt Setup'!$H$15&lt;&gt;"",'Debt Setup'!$H$15&lt;'Debt Setup'!$H$13),MAX(0,AC153+Z154-AA154),0)+IF(AND('Debt Setup'!$H$16&lt;&gt;"",'Debt Setup'!$H$16&lt;'Debt Setup'!$H$13),MAX(0,AG153+AD154-AE154),0)+IF(AND('Debt Setup'!$H$17&lt;&gt;"",'Debt Setup'!$H$17&lt;'Debt Setup'!$H$13),MAX(0,AK153+AH154-AI154),0)+IF(AND('Debt Setup'!$H$18&lt;&gt;"",'Debt Setup'!$H$18&lt;'Debt Setup'!$H$13),MAX(0,AO153+AL154-AM154),0)+IF(AND('Debt Setup'!$H$19&lt;&gt;"",'Debt Setup'!$H$19&lt;'Debt Setup'!$H$13),MAX(0,AS153+AP154-AQ154),0)+IF(AND('Debt Setup'!$H$20&lt;&gt;"",'Debt Setup'!$H$20&lt;'Debt Setup'!$H$13),MAX(0,AW153+AT154-AU154),0)+IF(AND('Debt Setup'!$H$21&lt;&gt;"",'Debt Setup'!$H$21&lt;'Debt Setup'!$H$13),MAX(0,BA153+AX154-AY154),0))))))</x:f>
      </x:c>
      <x:c r="U154" s="54" t="str">
        <x:f>IF('Debt Setup'!$F$3=0,"",MAX(0,U153+R154-S154-T154))</x:f>
      </x:c>
      <x:c r="V154" s="54" t="str">
        <x:f>IF('Debt Setup'!$F$3=0,"",IF(Y153&lt;=0,0,Y153*'Debt Setup'!$D$14/100/12))</x:f>
      </x:c>
      <x:c r="W154" s="54" t="str">
        <x:f>IF('Debt Setup'!$F$3=0,"",IF('Debt Setup'!$H$14="",0,MIN('Debt Setup'!$E$14,MAX(0,Y153+V154))))</x:f>
      </x:c>
      <x:c r="X154" s="54" t="str">
        <x:f>IF('Debt Setup'!$F$3=0,"",IF('Debt Setup'!$H$14="",0,MIN(MAX(0,Y153+V154-W154),MAX(0,'Debt Setup'!$F$5-(G154+K154+O154+S154+W154+AA154+AE154+AI154+AM154+AQ154+AU154+AY154)-(IF(AND('Debt Setup'!$H$10&lt;&gt;"",'Debt Setup'!$H$10&lt;'Debt Setup'!$H$14),MAX(0,I153+F154-G154),0)+IF(AND('Debt Setup'!$H$11&lt;&gt;"",'Debt Setup'!$H$11&lt;'Debt Setup'!$H$14),MAX(0,M153+J154-K154),0)+IF(AND('Debt Setup'!$H$12&lt;&gt;"",'Debt Setup'!$H$12&lt;'Debt Setup'!$H$14),MAX(0,Q153+N154-O154),0)+IF(AND('Debt Setup'!$H$13&lt;&gt;"",'Debt Setup'!$H$13&lt;'Debt Setup'!$H$14),MAX(0,U153+R154-S154),0)+IF(AND('Debt Setup'!$H$14&lt;&gt;"",'Debt Setup'!$H$14&lt;'Debt Setup'!$H$14),MAX(0,Y153+V154-W154),0)+IF(AND('Debt Setup'!$H$15&lt;&gt;"",'Debt Setup'!$H$15&lt;'Debt Setup'!$H$14),MAX(0,AC153+Z154-AA154),0)+IF(AND('Debt Setup'!$H$16&lt;&gt;"",'Debt Setup'!$H$16&lt;'Debt Setup'!$H$14),MAX(0,AG153+AD154-AE154),0)+IF(AND('Debt Setup'!$H$17&lt;&gt;"",'Debt Setup'!$H$17&lt;'Debt Setup'!$H$14),MAX(0,AK153+AH154-AI154),0)+IF(AND('Debt Setup'!$H$18&lt;&gt;"",'Debt Setup'!$H$18&lt;'Debt Setup'!$H$14),MAX(0,AO153+AL154-AM154),0)+IF(AND('Debt Setup'!$H$19&lt;&gt;"",'Debt Setup'!$H$19&lt;'Debt Setup'!$H$14),MAX(0,AS153+AP154-AQ154),0)+IF(AND('Debt Setup'!$H$20&lt;&gt;"",'Debt Setup'!$H$20&lt;'Debt Setup'!$H$14),MAX(0,AW153+AT154-AU154),0)+IF(AND('Debt Setup'!$H$21&lt;&gt;"",'Debt Setup'!$H$21&lt;'Debt Setup'!$H$14),MAX(0,BA153+AX154-AY154),0))))))</x:f>
      </x:c>
      <x:c r="Y154" s="54" t="str">
        <x:f>IF('Debt Setup'!$F$3=0,"",MAX(0,Y153+V154-W154-X154))</x:f>
      </x:c>
      <x:c r="Z154" s="54" t="str">
        <x:f>IF('Debt Setup'!$F$3=0,"",IF(AC153&lt;=0,0,AC153*'Debt Setup'!$D$15/100/12))</x:f>
      </x:c>
      <x:c r="AA154" s="54" t="str">
        <x:f>IF('Debt Setup'!$F$3=0,"",IF('Debt Setup'!$H$15="",0,MIN('Debt Setup'!$E$15,MAX(0,AC153+Z154))))</x:f>
      </x:c>
      <x:c r="AB154" s="54" t="str">
        <x:f>IF('Debt Setup'!$F$3=0,"",IF('Debt Setup'!$H$15="",0,MIN(MAX(0,AC153+Z154-AA154),MAX(0,'Debt Setup'!$F$5-(G154+K154+O154+S154+W154+AA154+AE154+AI154+AM154+AQ154+AU154+AY154)-(IF(AND('Debt Setup'!$H$10&lt;&gt;"",'Debt Setup'!$H$10&lt;'Debt Setup'!$H$15),MAX(0,I153+F154-G154),0)+IF(AND('Debt Setup'!$H$11&lt;&gt;"",'Debt Setup'!$H$11&lt;'Debt Setup'!$H$15),MAX(0,M153+J154-K154),0)+IF(AND('Debt Setup'!$H$12&lt;&gt;"",'Debt Setup'!$H$12&lt;'Debt Setup'!$H$15),MAX(0,Q153+N154-O154),0)+IF(AND('Debt Setup'!$H$13&lt;&gt;"",'Debt Setup'!$H$13&lt;'Debt Setup'!$H$15),MAX(0,U153+R154-S154),0)+IF(AND('Debt Setup'!$H$14&lt;&gt;"",'Debt Setup'!$H$14&lt;'Debt Setup'!$H$15),MAX(0,Y153+V154-W154),0)+IF(AND('Debt Setup'!$H$15&lt;&gt;"",'Debt Setup'!$H$15&lt;'Debt Setup'!$H$15),MAX(0,AC153+Z154-AA154),0)+IF(AND('Debt Setup'!$H$16&lt;&gt;"",'Debt Setup'!$H$16&lt;'Debt Setup'!$H$15),MAX(0,AG153+AD154-AE154),0)+IF(AND('Debt Setup'!$H$17&lt;&gt;"",'Debt Setup'!$H$17&lt;'Debt Setup'!$H$15),MAX(0,AK153+AH154-AI154),0)+IF(AND('Debt Setup'!$H$18&lt;&gt;"",'Debt Setup'!$H$18&lt;'Debt Setup'!$H$15),MAX(0,AO153+AL154-AM154),0)+IF(AND('Debt Setup'!$H$19&lt;&gt;"",'Debt Setup'!$H$19&lt;'Debt Setup'!$H$15),MAX(0,AS153+AP154-AQ154),0)+IF(AND('Debt Setup'!$H$20&lt;&gt;"",'Debt Setup'!$H$20&lt;'Debt Setup'!$H$15),MAX(0,AW153+AT154-AU154),0)+IF(AND('Debt Setup'!$H$21&lt;&gt;"",'Debt Setup'!$H$21&lt;'Debt Setup'!$H$15),MAX(0,BA153+AX154-AY154),0))))))</x:f>
      </x:c>
      <x:c r="AC154" s="54" t="str">
        <x:f>IF('Debt Setup'!$F$3=0,"",MAX(0,AC153+Z154-AA154-AB154))</x:f>
      </x:c>
      <x:c r="AD154" s="54" t="str">
        <x:f>IF('Debt Setup'!$F$3=0,"",IF(AG153&lt;=0,0,AG153*'Debt Setup'!$D$16/100/12))</x:f>
      </x:c>
      <x:c r="AE154" s="54" t="str">
        <x:f>IF('Debt Setup'!$F$3=0,"",IF('Debt Setup'!$H$16="",0,MIN('Debt Setup'!$E$16,MAX(0,AG153+AD154))))</x:f>
      </x:c>
      <x:c r="AF154" s="54" t="str">
        <x:f>IF('Debt Setup'!$F$3=0,"",IF('Debt Setup'!$H$16="",0,MIN(MAX(0,AG153+AD154-AE154),MAX(0,'Debt Setup'!$F$5-(G154+K154+O154+S154+W154+AA154+AE154+AI154+AM154+AQ154+AU154+AY154)-(IF(AND('Debt Setup'!$H$10&lt;&gt;"",'Debt Setup'!$H$10&lt;'Debt Setup'!$H$16),MAX(0,I153+F154-G154),0)+IF(AND('Debt Setup'!$H$11&lt;&gt;"",'Debt Setup'!$H$11&lt;'Debt Setup'!$H$16),MAX(0,M153+J154-K154),0)+IF(AND('Debt Setup'!$H$12&lt;&gt;"",'Debt Setup'!$H$12&lt;'Debt Setup'!$H$16),MAX(0,Q153+N154-O154),0)+IF(AND('Debt Setup'!$H$13&lt;&gt;"",'Debt Setup'!$H$13&lt;'Debt Setup'!$H$16),MAX(0,U153+R154-S154),0)+IF(AND('Debt Setup'!$H$14&lt;&gt;"",'Debt Setup'!$H$14&lt;'Debt Setup'!$H$16),MAX(0,Y153+V154-W154),0)+IF(AND('Debt Setup'!$H$15&lt;&gt;"",'Debt Setup'!$H$15&lt;'Debt Setup'!$H$16),MAX(0,AC153+Z154-AA154),0)+IF(AND('Debt Setup'!$H$16&lt;&gt;"",'Debt Setup'!$H$16&lt;'Debt Setup'!$H$16),MAX(0,AG153+AD154-AE154),0)+IF(AND('Debt Setup'!$H$17&lt;&gt;"",'Debt Setup'!$H$17&lt;'Debt Setup'!$H$16),MAX(0,AK153+AH154-AI154),0)+IF(AND('Debt Setup'!$H$18&lt;&gt;"",'Debt Setup'!$H$18&lt;'Debt Setup'!$H$16),MAX(0,AO153+AL154-AM154),0)+IF(AND('Debt Setup'!$H$19&lt;&gt;"",'Debt Setup'!$H$19&lt;'Debt Setup'!$H$16),MAX(0,AS153+AP154-AQ154),0)+IF(AND('Debt Setup'!$H$20&lt;&gt;"",'Debt Setup'!$H$20&lt;'Debt Setup'!$H$16),MAX(0,AW153+AT154-AU154),0)+IF(AND('Debt Setup'!$H$21&lt;&gt;"",'Debt Setup'!$H$21&lt;'Debt Setup'!$H$16),MAX(0,BA153+AX154-AY154),0))))))</x:f>
      </x:c>
      <x:c r="AG154" s="54" t="str">
        <x:f>IF('Debt Setup'!$F$3=0,"",MAX(0,AG153+AD154-AE154-AF154))</x:f>
      </x:c>
      <x:c r="AH154" s="54" t="str">
        <x:f>IF('Debt Setup'!$F$3=0,"",IF(AK153&lt;=0,0,AK153*'Debt Setup'!$D$17/100/12))</x:f>
      </x:c>
      <x:c r="AI154" s="54" t="str">
        <x:f>IF('Debt Setup'!$F$3=0,"",IF('Debt Setup'!$H$17="",0,MIN('Debt Setup'!$E$17,MAX(0,AK153+AH154))))</x:f>
      </x:c>
      <x:c r="AJ154" s="54" t="str">
        <x:f>IF('Debt Setup'!$F$3=0,"",IF('Debt Setup'!$H$17="",0,MIN(MAX(0,AK153+AH154-AI154),MAX(0,'Debt Setup'!$F$5-(G154+K154+O154+S154+W154+AA154+AE154+AI154+AM154+AQ154+AU154+AY154)-(IF(AND('Debt Setup'!$H$10&lt;&gt;"",'Debt Setup'!$H$10&lt;'Debt Setup'!$H$17),MAX(0,I153+F154-G154),0)+IF(AND('Debt Setup'!$H$11&lt;&gt;"",'Debt Setup'!$H$11&lt;'Debt Setup'!$H$17),MAX(0,M153+J154-K154),0)+IF(AND('Debt Setup'!$H$12&lt;&gt;"",'Debt Setup'!$H$12&lt;'Debt Setup'!$H$17),MAX(0,Q153+N154-O154),0)+IF(AND('Debt Setup'!$H$13&lt;&gt;"",'Debt Setup'!$H$13&lt;'Debt Setup'!$H$17),MAX(0,U153+R154-S154),0)+IF(AND('Debt Setup'!$H$14&lt;&gt;"",'Debt Setup'!$H$14&lt;'Debt Setup'!$H$17),MAX(0,Y153+V154-W154),0)+IF(AND('Debt Setup'!$H$15&lt;&gt;"",'Debt Setup'!$H$15&lt;'Debt Setup'!$H$17),MAX(0,AC153+Z154-AA154),0)+IF(AND('Debt Setup'!$H$16&lt;&gt;"",'Debt Setup'!$H$16&lt;'Debt Setup'!$H$17),MAX(0,AG153+AD154-AE154),0)+IF(AND('Debt Setup'!$H$17&lt;&gt;"",'Debt Setup'!$H$17&lt;'Debt Setup'!$H$17),MAX(0,AK153+AH154-AI154),0)+IF(AND('Debt Setup'!$H$18&lt;&gt;"",'Debt Setup'!$H$18&lt;'Debt Setup'!$H$17),MAX(0,AO153+AL154-AM154),0)+IF(AND('Debt Setup'!$H$19&lt;&gt;"",'Debt Setup'!$H$19&lt;'Debt Setup'!$H$17),MAX(0,AS153+AP154-AQ154),0)+IF(AND('Debt Setup'!$H$20&lt;&gt;"",'Debt Setup'!$H$20&lt;'Debt Setup'!$H$17),MAX(0,AW153+AT154-AU154),0)+IF(AND('Debt Setup'!$H$21&lt;&gt;"",'Debt Setup'!$H$21&lt;'Debt Setup'!$H$17),MAX(0,BA153+AX154-AY154),0))))))</x:f>
      </x:c>
      <x:c r="AK154" s="54" t="str">
        <x:f>IF('Debt Setup'!$F$3=0,"",MAX(0,AK153+AH154-AI154-AJ154))</x:f>
      </x:c>
      <x:c r="AL154" s="54" t="str">
        <x:f>IF('Debt Setup'!$F$3=0,"",IF(AO153&lt;=0,0,AO153*'Debt Setup'!$D$18/100/12))</x:f>
      </x:c>
      <x:c r="AM154" s="54" t="str">
        <x:f>IF('Debt Setup'!$F$3=0,"",IF('Debt Setup'!$H$18="",0,MIN('Debt Setup'!$E$18,MAX(0,AO153+AL154))))</x:f>
      </x:c>
      <x:c r="AN154" s="54" t="str">
        <x:f>IF('Debt Setup'!$F$3=0,"",IF('Debt Setup'!$H$18="",0,MIN(MAX(0,AO153+AL154-AM154),MAX(0,'Debt Setup'!$F$5-(G154+K154+O154+S154+W154+AA154+AE154+AI154+AM154+AQ154+AU154+AY154)-(IF(AND('Debt Setup'!$H$10&lt;&gt;"",'Debt Setup'!$H$10&lt;'Debt Setup'!$H$18),MAX(0,I153+F154-G154),0)+IF(AND('Debt Setup'!$H$11&lt;&gt;"",'Debt Setup'!$H$11&lt;'Debt Setup'!$H$18),MAX(0,M153+J154-K154),0)+IF(AND('Debt Setup'!$H$12&lt;&gt;"",'Debt Setup'!$H$12&lt;'Debt Setup'!$H$18),MAX(0,Q153+N154-O154),0)+IF(AND('Debt Setup'!$H$13&lt;&gt;"",'Debt Setup'!$H$13&lt;'Debt Setup'!$H$18),MAX(0,U153+R154-S154),0)+IF(AND('Debt Setup'!$H$14&lt;&gt;"",'Debt Setup'!$H$14&lt;'Debt Setup'!$H$18),MAX(0,Y153+V154-W154),0)+IF(AND('Debt Setup'!$H$15&lt;&gt;"",'Debt Setup'!$H$15&lt;'Debt Setup'!$H$18),MAX(0,AC153+Z154-AA154),0)+IF(AND('Debt Setup'!$H$16&lt;&gt;"",'Debt Setup'!$H$16&lt;'Debt Setup'!$H$18),MAX(0,AG153+AD154-AE154),0)+IF(AND('Debt Setup'!$H$17&lt;&gt;"",'Debt Setup'!$H$17&lt;'Debt Setup'!$H$18),MAX(0,AK153+AH154-AI154),0)+IF(AND('Debt Setup'!$H$18&lt;&gt;"",'Debt Setup'!$H$18&lt;'Debt Setup'!$H$18),MAX(0,AO153+AL154-AM154),0)+IF(AND('Debt Setup'!$H$19&lt;&gt;"",'Debt Setup'!$H$19&lt;'Debt Setup'!$H$18),MAX(0,AS153+AP154-AQ154),0)+IF(AND('Debt Setup'!$H$20&lt;&gt;"",'Debt Setup'!$H$20&lt;'Debt Setup'!$H$18),MAX(0,AW153+AT154-AU154),0)+IF(AND('Debt Setup'!$H$21&lt;&gt;"",'Debt Setup'!$H$21&lt;'Debt Setup'!$H$18),MAX(0,BA153+AX154-AY154),0))))))</x:f>
      </x:c>
      <x:c r="AO154" s="54" t="str">
        <x:f>IF('Debt Setup'!$F$3=0,"",MAX(0,AO153+AL154-AM154-AN154))</x:f>
      </x:c>
      <x:c r="AP154" s="54" t="str">
        <x:f>IF('Debt Setup'!$F$3=0,"",IF(AS153&lt;=0,0,AS153*'Debt Setup'!$D$19/100/12))</x:f>
      </x:c>
      <x:c r="AQ154" s="54" t="str">
        <x:f>IF('Debt Setup'!$F$3=0,"",IF('Debt Setup'!$H$19="",0,MIN('Debt Setup'!$E$19,MAX(0,AS153+AP154))))</x:f>
      </x:c>
      <x:c r="AR154" s="54" t="str">
        <x:f>IF('Debt Setup'!$F$3=0,"",IF('Debt Setup'!$H$19="",0,MIN(MAX(0,AS153+AP154-AQ154),MAX(0,'Debt Setup'!$F$5-(G154+K154+O154+S154+W154+AA154+AE154+AI154+AM154+AQ154+AU154+AY154)-(IF(AND('Debt Setup'!$H$10&lt;&gt;"",'Debt Setup'!$H$10&lt;'Debt Setup'!$H$19),MAX(0,I153+F154-G154),0)+IF(AND('Debt Setup'!$H$11&lt;&gt;"",'Debt Setup'!$H$11&lt;'Debt Setup'!$H$19),MAX(0,M153+J154-K154),0)+IF(AND('Debt Setup'!$H$12&lt;&gt;"",'Debt Setup'!$H$12&lt;'Debt Setup'!$H$19),MAX(0,Q153+N154-O154),0)+IF(AND('Debt Setup'!$H$13&lt;&gt;"",'Debt Setup'!$H$13&lt;'Debt Setup'!$H$19),MAX(0,U153+R154-S154),0)+IF(AND('Debt Setup'!$H$14&lt;&gt;"",'Debt Setup'!$H$14&lt;'Debt Setup'!$H$19),MAX(0,Y153+V154-W154),0)+IF(AND('Debt Setup'!$H$15&lt;&gt;"",'Debt Setup'!$H$15&lt;'Debt Setup'!$H$19),MAX(0,AC153+Z154-AA154),0)+IF(AND('Debt Setup'!$H$16&lt;&gt;"",'Debt Setup'!$H$16&lt;'Debt Setup'!$H$19),MAX(0,AG153+AD154-AE154),0)+IF(AND('Debt Setup'!$H$17&lt;&gt;"",'Debt Setup'!$H$17&lt;'Debt Setup'!$H$19),MAX(0,AK153+AH154-AI154),0)+IF(AND('Debt Setup'!$H$18&lt;&gt;"",'Debt Setup'!$H$18&lt;'Debt Setup'!$H$19),MAX(0,AO153+AL154-AM154),0)+IF(AND('Debt Setup'!$H$19&lt;&gt;"",'Debt Setup'!$H$19&lt;'Debt Setup'!$H$19),MAX(0,AS153+AP154-AQ154),0)+IF(AND('Debt Setup'!$H$20&lt;&gt;"",'Debt Setup'!$H$20&lt;'Debt Setup'!$H$19),MAX(0,AW153+AT154-AU154),0)+IF(AND('Debt Setup'!$H$21&lt;&gt;"",'Debt Setup'!$H$21&lt;'Debt Setup'!$H$19),MAX(0,BA153+AX154-AY154),0))))))</x:f>
      </x:c>
      <x:c r="AS154" s="54" t="str">
        <x:f>IF('Debt Setup'!$F$3=0,"",MAX(0,AS153+AP154-AQ154-AR154))</x:f>
      </x:c>
      <x:c r="AT154" s="54" t="str">
        <x:f>IF('Debt Setup'!$F$3=0,"",IF(AW153&lt;=0,0,AW153*'Debt Setup'!$D$20/100/12))</x:f>
      </x:c>
      <x:c r="AU154" s="54" t="str">
        <x:f>IF('Debt Setup'!$F$3=0,"",IF('Debt Setup'!$H$20="",0,MIN('Debt Setup'!$E$20,MAX(0,AW153+AT154))))</x:f>
      </x:c>
      <x:c r="AV154" s="54" t="str">
        <x:f>IF('Debt Setup'!$F$3=0,"",IF('Debt Setup'!$H$20="",0,MIN(MAX(0,AW153+AT154-AU154),MAX(0,'Debt Setup'!$F$5-(G154+K154+O154+S154+W154+AA154+AE154+AI154+AM154+AQ154+AU154+AY154)-(IF(AND('Debt Setup'!$H$10&lt;&gt;"",'Debt Setup'!$H$10&lt;'Debt Setup'!$H$20),MAX(0,I153+F154-G154),0)+IF(AND('Debt Setup'!$H$11&lt;&gt;"",'Debt Setup'!$H$11&lt;'Debt Setup'!$H$20),MAX(0,M153+J154-K154),0)+IF(AND('Debt Setup'!$H$12&lt;&gt;"",'Debt Setup'!$H$12&lt;'Debt Setup'!$H$20),MAX(0,Q153+N154-O154),0)+IF(AND('Debt Setup'!$H$13&lt;&gt;"",'Debt Setup'!$H$13&lt;'Debt Setup'!$H$20),MAX(0,U153+R154-S154),0)+IF(AND('Debt Setup'!$H$14&lt;&gt;"",'Debt Setup'!$H$14&lt;'Debt Setup'!$H$20),MAX(0,Y153+V154-W154),0)+IF(AND('Debt Setup'!$H$15&lt;&gt;"",'Debt Setup'!$H$15&lt;'Debt Setup'!$H$20),MAX(0,AC153+Z154-AA154),0)+IF(AND('Debt Setup'!$H$16&lt;&gt;"",'Debt Setup'!$H$16&lt;'Debt Setup'!$H$20),MAX(0,AG153+AD154-AE154),0)+IF(AND('Debt Setup'!$H$17&lt;&gt;"",'Debt Setup'!$H$17&lt;'Debt Setup'!$H$20),MAX(0,AK153+AH154-AI154),0)+IF(AND('Debt Setup'!$H$18&lt;&gt;"",'Debt Setup'!$H$18&lt;'Debt Setup'!$H$20),MAX(0,AO153+AL154-AM154),0)+IF(AND('Debt Setup'!$H$19&lt;&gt;"",'Debt Setup'!$H$19&lt;'Debt Setup'!$H$20),MAX(0,AS153+AP154-AQ154),0)+IF(AND('Debt Setup'!$H$20&lt;&gt;"",'Debt Setup'!$H$20&lt;'Debt Setup'!$H$20),MAX(0,AW153+AT154-AU154),0)+IF(AND('Debt Setup'!$H$21&lt;&gt;"",'Debt Setup'!$H$21&lt;'Debt Setup'!$H$20),MAX(0,BA153+AX154-AY154),0))))))</x:f>
      </x:c>
      <x:c r="AW154" s="54" t="str">
        <x:f>IF('Debt Setup'!$F$3=0,"",MAX(0,AW153+AT154-AU154-AV154))</x:f>
      </x:c>
      <x:c r="AX154" s="54" t="str">
        <x:f>IF('Debt Setup'!$F$3=0,"",IF(BA153&lt;=0,0,BA153*'Debt Setup'!$D$21/100/12))</x:f>
      </x:c>
      <x:c r="AY154" s="54" t="str">
        <x:f>IF('Debt Setup'!$F$3=0,"",IF('Debt Setup'!$H$21="",0,MIN('Debt Setup'!$E$21,MAX(0,BA153+AX154))))</x:f>
      </x:c>
      <x:c r="AZ154" s="54" t="str">
        <x:f>IF('Debt Setup'!$F$3=0,"",IF('Debt Setup'!$H$21="",0,MIN(MAX(0,BA153+AX154-AY154),MAX(0,'Debt Setup'!$F$5-(G154+K154+O154+S154+W154+AA154+AE154+AI154+AM154+AQ154+AU154+AY154)-(IF(AND('Debt Setup'!$H$10&lt;&gt;"",'Debt Setup'!$H$10&lt;'Debt Setup'!$H$21),MAX(0,I153+F154-G154),0)+IF(AND('Debt Setup'!$H$11&lt;&gt;"",'Debt Setup'!$H$11&lt;'Debt Setup'!$H$21),MAX(0,M153+J154-K154),0)+IF(AND('Debt Setup'!$H$12&lt;&gt;"",'Debt Setup'!$H$12&lt;'Debt Setup'!$H$21),MAX(0,Q153+N154-O154),0)+IF(AND('Debt Setup'!$H$13&lt;&gt;"",'Debt Setup'!$H$13&lt;'Debt Setup'!$H$21),MAX(0,U153+R154-S154),0)+IF(AND('Debt Setup'!$H$14&lt;&gt;"",'Debt Setup'!$H$14&lt;'Debt Setup'!$H$21),MAX(0,Y153+V154-W154),0)+IF(AND('Debt Setup'!$H$15&lt;&gt;"",'Debt Setup'!$H$15&lt;'Debt Setup'!$H$21),MAX(0,AC153+Z154-AA154),0)+IF(AND('Debt Setup'!$H$16&lt;&gt;"",'Debt Setup'!$H$16&lt;'Debt Setup'!$H$21),MAX(0,AG153+AD154-AE154),0)+IF(AND('Debt Setup'!$H$17&lt;&gt;"",'Debt Setup'!$H$17&lt;'Debt Setup'!$H$21),MAX(0,AK153+AH154-AI154),0)+IF(AND('Debt Setup'!$H$18&lt;&gt;"",'Debt Setup'!$H$18&lt;'Debt Setup'!$H$21),MAX(0,AO153+AL154-AM154),0)+IF(AND('Debt Setup'!$H$19&lt;&gt;"",'Debt Setup'!$H$19&lt;'Debt Setup'!$H$21),MAX(0,AS153+AP154-AQ154),0)+IF(AND('Debt Setup'!$H$20&lt;&gt;"",'Debt Setup'!$H$20&lt;'Debt Setup'!$H$21),MAX(0,AW153+AT154-AU154),0)+IF(AND('Debt Setup'!$H$21&lt;&gt;"",'Debt Setup'!$H$21&lt;'Debt Setup'!$H$21),MAX(0,BA153+AX154-AY154),0))))))</x:f>
      </x:c>
      <x:c r="BA154" s="54" t="str">
        <x:f>IF('Debt Setup'!$F$3=0,"",MAX(0,BA153+AX154-AY154-AZ154))</x:f>
      </x:c>
    </x:row>
    <x:row r="155">
      <x:c r="A155" t="n">
        <x:v>150</x:v>
      </x:c>
      <x:c r="B155" s="86" t="str">
        <x:f>IF('Debt Setup'!$F$3=0,"",DATE(YEAR('Debt Setup'!$B$6),MONTH('Debt Setup'!$B$6)+A155-1,1))</x:f>
      </x:c>
      <x:c r="C155" s="54" t="str">
        <x:f>IF('Debt Setup'!$F$3=0,"",I155+M155+Q155+U155+Y155+AC155+AG155+AK155+AO155+AS155+AW155+BA155)</x:f>
      </x:c>
      <x:c r="D155" s="54" t="str">
        <x:f>IF('Debt Setup'!$F$3=0,"",G155+H155+K155+L155+O155+P155+S155+T155+W155+X155+AA155+AB155+AE155+AF155+AI155+AJ155+AM155+AN155+AQ155+AR155+AU155+AV155+AY155+AZ155)</x:f>
      </x:c>
      <x:c r="E155" s="54" t="str">
        <x:f>IF('Debt Setup'!$F$3=0,"",F155+J155+N155+R155+V155+Z155+AD155+AH155+AL155+AP155+AT155+AX155)</x:f>
      </x:c>
      <x:c r="F155" s="54" t="str">
        <x:f>IF('Debt Setup'!$F$3=0,"",IF(I154&lt;=0,0,I154*'Debt Setup'!$D$10/100/12))</x:f>
      </x:c>
      <x:c r="G155" s="54" t="str">
        <x:f>IF('Debt Setup'!$F$3=0,"",IF('Debt Setup'!$H$10="",0,MIN('Debt Setup'!$E$10,MAX(0,I154+F155))))</x:f>
      </x:c>
      <x:c r="H155" s="54" t="str">
        <x:f>IF('Debt Setup'!$F$3=0,"",IF('Debt Setup'!$H$10="",0,MIN(MAX(0,I154+F155-G155),MAX(0,'Debt Setup'!$F$5-(G155+K155+O155+S155+W155+AA155+AE155+AI155+AM155+AQ155+AU155+AY155)-(IF(AND('Debt Setup'!$H$10&lt;&gt;"",'Debt Setup'!$H$10&lt;'Debt Setup'!$H$10),MAX(0,I154+F155-G155),0)+IF(AND('Debt Setup'!$H$11&lt;&gt;"",'Debt Setup'!$H$11&lt;'Debt Setup'!$H$10),MAX(0,M154+J155-K155),0)+IF(AND('Debt Setup'!$H$12&lt;&gt;"",'Debt Setup'!$H$12&lt;'Debt Setup'!$H$10),MAX(0,Q154+N155-O155),0)+IF(AND('Debt Setup'!$H$13&lt;&gt;"",'Debt Setup'!$H$13&lt;'Debt Setup'!$H$10),MAX(0,U154+R155-S155),0)+IF(AND('Debt Setup'!$H$14&lt;&gt;"",'Debt Setup'!$H$14&lt;'Debt Setup'!$H$10),MAX(0,Y154+V155-W155),0)+IF(AND('Debt Setup'!$H$15&lt;&gt;"",'Debt Setup'!$H$15&lt;'Debt Setup'!$H$10),MAX(0,AC154+Z155-AA155),0)+IF(AND('Debt Setup'!$H$16&lt;&gt;"",'Debt Setup'!$H$16&lt;'Debt Setup'!$H$10),MAX(0,AG154+AD155-AE155),0)+IF(AND('Debt Setup'!$H$17&lt;&gt;"",'Debt Setup'!$H$17&lt;'Debt Setup'!$H$10),MAX(0,AK154+AH155-AI155),0)+IF(AND('Debt Setup'!$H$18&lt;&gt;"",'Debt Setup'!$H$18&lt;'Debt Setup'!$H$10),MAX(0,AO154+AL155-AM155),0)+IF(AND('Debt Setup'!$H$19&lt;&gt;"",'Debt Setup'!$H$19&lt;'Debt Setup'!$H$10),MAX(0,AS154+AP155-AQ155),0)+IF(AND('Debt Setup'!$H$20&lt;&gt;"",'Debt Setup'!$H$20&lt;'Debt Setup'!$H$10),MAX(0,AW154+AT155-AU155),0)+IF(AND('Debt Setup'!$H$21&lt;&gt;"",'Debt Setup'!$H$21&lt;'Debt Setup'!$H$10),MAX(0,BA154+AX155-AY155),0))))))</x:f>
      </x:c>
      <x:c r="I155" s="54" t="str">
        <x:f>IF('Debt Setup'!$F$3=0,"",MAX(0,I154+F155-G155-H155))</x:f>
      </x:c>
      <x:c r="J155" s="54" t="str">
        <x:f>IF('Debt Setup'!$F$3=0,"",IF(M154&lt;=0,0,M154*'Debt Setup'!$D$11/100/12))</x:f>
      </x:c>
      <x:c r="K155" s="54" t="str">
        <x:f>IF('Debt Setup'!$F$3=0,"",IF('Debt Setup'!$H$11="",0,MIN('Debt Setup'!$E$11,MAX(0,M154+J155))))</x:f>
      </x:c>
      <x:c r="L155" s="54" t="str">
        <x:f>IF('Debt Setup'!$F$3=0,"",IF('Debt Setup'!$H$11="",0,MIN(MAX(0,M154+J155-K155),MAX(0,'Debt Setup'!$F$5-(G155+K155+O155+S155+W155+AA155+AE155+AI155+AM155+AQ155+AU155+AY155)-(IF(AND('Debt Setup'!$H$10&lt;&gt;"",'Debt Setup'!$H$10&lt;'Debt Setup'!$H$11),MAX(0,I154+F155-G155),0)+IF(AND('Debt Setup'!$H$11&lt;&gt;"",'Debt Setup'!$H$11&lt;'Debt Setup'!$H$11),MAX(0,M154+J155-K155),0)+IF(AND('Debt Setup'!$H$12&lt;&gt;"",'Debt Setup'!$H$12&lt;'Debt Setup'!$H$11),MAX(0,Q154+N155-O155),0)+IF(AND('Debt Setup'!$H$13&lt;&gt;"",'Debt Setup'!$H$13&lt;'Debt Setup'!$H$11),MAX(0,U154+R155-S155),0)+IF(AND('Debt Setup'!$H$14&lt;&gt;"",'Debt Setup'!$H$14&lt;'Debt Setup'!$H$11),MAX(0,Y154+V155-W155),0)+IF(AND('Debt Setup'!$H$15&lt;&gt;"",'Debt Setup'!$H$15&lt;'Debt Setup'!$H$11),MAX(0,AC154+Z155-AA155),0)+IF(AND('Debt Setup'!$H$16&lt;&gt;"",'Debt Setup'!$H$16&lt;'Debt Setup'!$H$11),MAX(0,AG154+AD155-AE155),0)+IF(AND('Debt Setup'!$H$17&lt;&gt;"",'Debt Setup'!$H$17&lt;'Debt Setup'!$H$11),MAX(0,AK154+AH155-AI155),0)+IF(AND('Debt Setup'!$H$18&lt;&gt;"",'Debt Setup'!$H$18&lt;'Debt Setup'!$H$11),MAX(0,AO154+AL155-AM155),0)+IF(AND('Debt Setup'!$H$19&lt;&gt;"",'Debt Setup'!$H$19&lt;'Debt Setup'!$H$11),MAX(0,AS154+AP155-AQ155),0)+IF(AND('Debt Setup'!$H$20&lt;&gt;"",'Debt Setup'!$H$20&lt;'Debt Setup'!$H$11),MAX(0,AW154+AT155-AU155),0)+IF(AND('Debt Setup'!$H$21&lt;&gt;"",'Debt Setup'!$H$21&lt;'Debt Setup'!$H$11),MAX(0,BA154+AX155-AY155),0))))))</x:f>
      </x:c>
      <x:c r="M155" s="54" t="str">
        <x:f>IF('Debt Setup'!$F$3=0,"",MAX(0,M154+J155-K155-L155))</x:f>
      </x:c>
      <x:c r="N155" s="54" t="str">
        <x:f>IF('Debt Setup'!$F$3=0,"",IF(Q154&lt;=0,0,Q154*'Debt Setup'!$D$12/100/12))</x:f>
      </x:c>
      <x:c r="O155" s="54" t="str">
        <x:f>IF('Debt Setup'!$F$3=0,"",IF('Debt Setup'!$H$12="",0,MIN('Debt Setup'!$E$12,MAX(0,Q154+N155))))</x:f>
      </x:c>
      <x:c r="P155" s="54" t="str">
        <x:f>IF('Debt Setup'!$F$3=0,"",IF('Debt Setup'!$H$12="",0,MIN(MAX(0,Q154+N155-O155),MAX(0,'Debt Setup'!$F$5-(G155+K155+O155+S155+W155+AA155+AE155+AI155+AM155+AQ155+AU155+AY155)-(IF(AND('Debt Setup'!$H$10&lt;&gt;"",'Debt Setup'!$H$10&lt;'Debt Setup'!$H$12),MAX(0,I154+F155-G155),0)+IF(AND('Debt Setup'!$H$11&lt;&gt;"",'Debt Setup'!$H$11&lt;'Debt Setup'!$H$12),MAX(0,M154+J155-K155),0)+IF(AND('Debt Setup'!$H$12&lt;&gt;"",'Debt Setup'!$H$12&lt;'Debt Setup'!$H$12),MAX(0,Q154+N155-O155),0)+IF(AND('Debt Setup'!$H$13&lt;&gt;"",'Debt Setup'!$H$13&lt;'Debt Setup'!$H$12),MAX(0,U154+R155-S155),0)+IF(AND('Debt Setup'!$H$14&lt;&gt;"",'Debt Setup'!$H$14&lt;'Debt Setup'!$H$12),MAX(0,Y154+V155-W155),0)+IF(AND('Debt Setup'!$H$15&lt;&gt;"",'Debt Setup'!$H$15&lt;'Debt Setup'!$H$12),MAX(0,AC154+Z155-AA155),0)+IF(AND('Debt Setup'!$H$16&lt;&gt;"",'Debt Setup'!$H$16&lt;'Debt Setup'!$H$12),MAX(0,AG154+AD155-AE155),0)+IF(AND('Debt Setup'!$H$17&lt;&gt;"",'Debt Setup'!$H$17&lt;'Debt Setup'!$H$12),MAX(0,AK154+AH155-AI155),0)+IF(AND('Debt Setup'!$H$18&lt;&gt;"",'Debt Setup'!$H$18&lt;'Debt Setup'!$H$12),MAX(0,AO154+AL155-AM155),0)+IF(AND('Debt Setup'!$H$19&lt;&gt;"",'Debt Setup'!$H$19&lt;'Debt Setup'!$H$12),MAX(0,AS154+AP155-AQ155),0)+IF(AND('Debt Setup'!$H$20&lt;&gt;"",'Debt Setup'!$H$20&lt;'Debt Setup'!$H$12),MAX(0,AW154+AT155-AU155),0)+IF(AND('Debt Setup'!$H$21&lt;&gt;"",'Debt Setup'!$H$21&lt;'Debt Setup'!$H$12),MAX(0,BA154+AX155-AY155),0))))))</x:f>
      </x:c>
      <x:c r="Q155" s="54" t="str">
        <x:f>IF('Debt Setup'!$F$3=0,"",MAX(0,Q154+N155-O155-P155))</x:f>
      </x:c>
      <x:c r="R155" s="54" t="str">
        <x:f>IF('Debt Setup'!$F$3=0,"",IF(U154&lt;=0,0,U154*'Debt Setup'!$D$13/100/12))</x:f>
      </x:c>
      <x:c r="S155" s="54" t="str">
        <x:f>IF('Debt Setup'!$F$3=0,"",IF('Debt Setup'!$H$13="",0,MIN('Debt Setup'!$E$13,MAX(0,U154+R155))))</x:f>
      </x:c>
      <x:c r="T155" s="54" t="str">
        <x:f>IF('Debt Setup'!$F$3=0,"",IF('Debt Setup'!$H$13="",0,MIN(MAX(0,U154+R155-S155),MAX(0,'Debt Setup'!$F$5-(G155+K155+O155+S155+W155+AA155+AE155+AI155+AM155+AQ155+AU155+AY155)-(IF(AND('Debt Setup'!$H$10&lt;&gt;"",'Debt Setup'!$H$10&lt;'Debt Setup'!$H$13),MAX(0,I154+F155-G155),0)+IF(AND('Debt Setup'!$H$11&lt;&gt;"",'Debt Setup'!$H$11&lt;'Debt Setup'!$H$13),MAX(0,M154+J155-K155),0)+IF(AND('Debt Setup'!$H$12&lt;&gt;"",'Debt Setup'!$H$12&lt;'Debt Setup'!$H$13),MAX(0,Q154+N155-O155),0)+IF(AND('Debt Setup'!$H$13&lt;&gt;"",'Debt Setup'!$H$13&lt;'Debt Setup'!$H$13),MAX(0,U154+R155-S155),0)+IF(AND('Debt Setup'!$H$14&lt;&gt;"",'Debt Setup'!$H$14&lt;'Debt Setup'!$H$13),MAX(0,Y154+V155-W155),0)+IF(AND('Debt Setup'!$H$15&lt;&gt;"",'Debt Setup'!$H$15&lt;'Debt Setup'!$H$13),MAX(0,AC154+Z155-AA155),0)+IF(AND('Debt Setup'!$H$16&lt;&gt;"",'Debt Setup'!$H$16&lt;'Debt Setup'!$H$13),MAX(0,AG154+AD155-AE155),0)+IF(AND('Debt Setup'!$H$17&lt;&gt;"",'Debt Setup'!$H$17&lt;'Debt Setup'!$H$13),MAX(0,AK154+AH155-AI155),0)+IF(AND('Debt Setup'!$H$18&lt;&gt;"",'Debt Setup'!$H$18&lt;'Debt Setup'!$H$13),MAX(0,AO154+AL155-AM155),0)+IF(AND('Debt Setup'!$H$19&lt;&gt;"",'Debt Setup'!$H$19&lt;'Debt Setup'!$H$13),MAX(0,AS154+AP155-AQ155),0)+IF(AND('Debt Setup'!$H$20&lt;&gt;"",'Debt Setup'!$H$20&lt;'Debt Setup'!$H$13),MAX(0,AW154+AT155-AU155),0)+IF(AND('Debt Setup'!$H$21&lt;&gt;"",'Debt Setup'!$H$21&lt;'Debt Setup'!$H$13),MAX(0,BA154+AX155-AY155),0))))))</x:f>
      </x:c>
      <x:c r="U155" s="54" t="str">
        <x:f>IF('Debt Setup'!$F$3=0,"",MAX(0,U154+R155-S155-T155))</x:f>
      </x:c>
      <x:c r="V155" s="54" t="str">
        <x:f>IF('Debt Setup'!$F$3=0,"",IF(Y154&lt;=0,0,Y154*'Debt Setup'!$D$14/100/12))</x:f>
      </x:c>
      <x:c r="W155" s="54" t="str">
        <x:f>IF('Debt Setup'!$F$3=0,"",IF('Debt Setup'!$H$14="",0,MIN('Debt Setup'!$E$14,MAX(0,Y154+V155))))</x:f>
      </x:c>
      <x:c r="X155" s="54" t="str">
        <x:f>IF('Debt Setup'!$F$3=0,"",IF('Debt Setup'!$H$14="",0,MIN(MAX(0,Y154+V155-W155),MAX(0,'Debt Setup'!$F$5-(G155+K155+O155+S155+W155+AA155+AE155+AI155+AM155+AQ155+AU155+AY155)-(IF(AND('Debt Setup'!$H$10&lt;&gt;"",'Debt Setup'!$H$10&lt;'Debt Setup'!$H$14),MAX(0,I154+F155-G155),0)+IF(AND('Debt Setup'!$H$11&lt;&gt;"",'Debt Setup'!$H$11&lt;'Debt Setup'!$H$14),MAX(0,M154+J155-K155),0)+IF(AND('Debt Setup'!$H$12&lt;&gt;"",'Debt Setup'!$H$12&lt;'Debt Setup'!$H$14),MAX(0,Q154+N155-O155),0)+IF(AND('Debt Setup'!$H$13&lt;&gt;"",'Debt Setup'!$H$13&lt;'Debt Setup'!$H$14),MAX(0,U154+R155-S155),0)+IF(AND('Debt Setup'!$H$14&lt;&gt;"",'Debt Setup'!$H$14&lt;'Debt Setup'!$H$14),MAX(0,Y154+V155-W155),0)+IF(AND('Debt Setup'!$H$15&lt;&gt;"",'Debt Setup'!$H$15&lt;'Debt Setup'!$H$14),MAX(0,AC154+Z155-AA155),0)+IF(AND('Debt Setup'!$H$16&lt;&gt;"",'Debt Setup'!$H$16&lt;'Debt Setup'!$H$14),MAX(0,AG154+AD155-AE155),0)+IF(AND('Debt Setup'!$H$17&lt;&gt;"",'Debt Setup'!$H$17&lt;'Debt Setup'!$H$14),MAX(0,AK154+AH155-AI155),0)+IF(AND('Debt Setup'!$H$18&lt;&gt;"",'Debt Setup'!$H$18&lt;'Debt Setup'!$H$14),MAX(0,AO154+AL155-AM155),0)+IF(AND('Debt Setup'!$H$19&lt;&gt;"",'Debt Setup'!$H$19&lt;'Debt Setup'!$H$14),MAX(0,AS154+AP155-AQ155),0)+IF(AND('Debt Setup'!$H$20&lt;&gt;"",'Debt Setup'!$H$20&lt;'Debt Setup'!$H$14),MAX(0,AW154+AT155-AU155),0)+IF(AND('Debt Setup'!$H$21&lt;&gt;"",'Debt Setup'!$H$21&lt;'Debt Setup'!$H$14),MAX(0,BA154+AX155-AY155),0))))))</x:f>
      </x:c>
      <x:c r="Y155" s="54" t="str">
        <x:f>IF('Debt Setup'!$F$3=0,"",MAX(0,Y154+V155-W155-X155))</x:f>
      </x:c>
      <x:c r="Z155" s="54" t="str">
        <x:f>IF('Debt Setup'!$F$3=0,"",IF(AC154&lt;=0,0,AC154*'Debt Setup'!$D$15/100/12))</x:f>
      </x:c>
      <x:c r="AA155" s="54" t="str">
        <x:f>IF('Debt Setup'!$F$3=0,"",IF('Debt Setup'!$H$15="",0,MIN('Debt Setup'!$E$15,MAX(0,AC154+Z155))))</x:f>
      </x:c>
      <x:c r="AB155" s="54" t="str">
        <x:f>IF('Debt Setup'!$F$3=0,"",IF('Debt Setup'!$H$15="",0,MIN(MAX(0,AC154+Z155-AA155),MAX(0,'Debt Setup'!$F$5-(G155+K155+O155+S155+W155+AA155+AE155+AI155+AM155+AQ155+AU155+AY155)-(IF(AND('Debt Setup'!$H$10&lt;&gt;"",'Debt Setup'!$H$10&lt;'Debt Setup'!$H$15),MAX(0,I154+F155-G155),0)+IF(AND('Debt Setup'!$H$11&lt;&gt;"",'Debt Setup'!$H$11&lt;'Debt Setup'!$H$15),MAX(0,M154+J155-K155),0)+IF(AND('Debt Setup'!$H$12&lt;&gt;"",'Debt Setup'!$H$12&lt;'Debt Setup'!$H$15),MAX(0,Q154+N155-O155),0)+IF(AND('Debt Setup'!$H$13&lt;&gt;"",'Debt Setup'!$H$13&lt;'Debt Setup'!$H$15),MAX(0,U154+R155-S155),0)+IF(AND('Debt Setup'!$H$14&lt;&gt;"",'Debt Setup'!$H$14&lt;'Debt Setup'!$H$15),MAX(0,Y154+V155-W155),0)+IF(AND('Debt Setup'!$H$15&lt;&gt;"",'Debt Setup'!$H$15&lt;'Debt Setup'!$H$15),MAX(0,AC154+Z155-AA155),0)+IF(AND('Debt Setup'!$H$16&lt;&gt;"",'Debt Setup'!$H$16&lt;'Debt Setup'!$H$15),MAX(0,AG154+AD155-AE155),0)+IF(AND('Debt Setup'!$H$17&lt;&gt;"",'Debt Setup'!$H$17&lt;'Debt Setup'!$H$15),MAX(0,AK154+AH155-AI155),0)+IF(AND('Debt Setup'!$H$18&lt;&gt;"",'Debt Setup'!$H$18&lt;'Debt Setup'!$H$15),MAX(0,AO154+AL155-AM155),0)+IF(AND('Debt Setup'!$H$19&lt;&gt;"",'Debt Setup'!$H$19&lt;'Debt Setup'!$H$15),MAX(0,AS154+AP155-AQ155),0)+IF(AND('Debt Setup'!$H$20&lt;&gt;"",'Debt Setup'!$H$20&lt;'Debt Setup'!$H$15),MAX(0,AW154+AT155-AU155),0)+IF(AND('Debt Setup'!$H$21&lt;&gt;"",'Debt Setup'!$H$21&lt;'Debt Setup'!$H$15),MAX(0,BA154+AX155-AY155),0))))))</x:f>
      </x:c>
      <x:c r="AC155" s="54" t="str">
        <x:f>IF('Debt Setup'!$F$3=0,"",MAX(0,AC154+Z155-AA155-AB155))</x:f>
      </x:c>
      <x:c r="AD155" s="54" t="str">
        <x:f>IF('Debt Setup'!$F$3=0,"",IF(AG154&lt;=0,0,AG154*'Debt Setup'!$D$16/100/12))</x:f>
      </x:c>
      <x:c r="AE155" s="54" t="str">
        <x:f>IF('Debt Setup'!$F$3=0,"",IF('Debt Setup'!$H$16="",0,MIN('Debt Setup'!$E$16,MAX(0,AG154+AD155))))</x:f>
      </x:c>
      <x:c r="AF155" s="54" t="str">
        <x:f>IF('Debt Setup'!$F$3=0,"",IF('Debt Setup'!$H$16="",0,MIN(MAX(0,AG154+AD155-AE155),MAX(0,'Debt Setup'!$F$5-(G155+K155+O155+S155+W155+AA155+AE155+AI155+AM155+AQ155+AU155+AY155)-(IF(AND('Debt Setup'!$H$10&lt;&gt;"",'Debt Setup'!$H$10&lt;'Debt Setup'!$H$16),MAX(0,I154+F155-G155),0)+IF(AND('Debt Setup'!$H$11&lt;&gt;"",'Debt Setup'!$H$11&lt;'Debt Setup'!$H$16),MAX(0,M154+J155-K155),0)+IF(AND('Debt Setup'!$H$12&lt;&gt;"",'Debt Setup'!$H$12&lt;'Debt Setup'!$H$16),MAX(0,Q154+N155-O155),0)+IF(AND('Debt Setup'!$H$13&lt;&gt;"",'Debt Setup'!$H$13&lt;'Debt Setup'!$H$16),MAX(0,U154+R155-S155),0)+IF(AND('Debt Setup'!$H$14&lt;&gt;"",'Debt Setup'!$H$14&lt;'Debt Setup'!$H$16),MAX(0,Y154+V155-W155),0)+IF(AND('Debt Setup'!$H$15&lt;&gt;"",'Debt Setup'!$H$15&lt;'Debt Setup'!$H$16),MAX(0,AC154+Z155-AA155),0)+IF(AND('Debt Setup'!$H$16&lt;&gt;"",'Debt Setup'!$H$16&lt;'Debt Setup'!$H$16),MAX(0,AG154+AD155-AE155),0)+IF(AND('Debt Setup'!$H$17&lt;&gt;"",'Debt Setup'!$H$17&lt;'Debt Setup'!$H$16),MAX(0,AK154+AH155-AI155),0)+IF(AND('Debt Setup'!$H$18&lt;&gt;"",'Debt Setup'!$H$18&lt;'Debt Setup'!$H$16),MAX(0,AO154+AL155-AM155),0)+IF(AND('Debt Setup'!$H$19&lt;&gt;"",'Debt Setup'!$H$19&lt;'Debt Setup'!$H$16),MAX(0,AS154+AP155-AQ155),0)+IF(AND('Debt Setup'!$H$20&lt;&gt;"",'Debt Setup'!$H$20&lt;'Debt Setup'!$H$16),MAX(0,AW154+AT155-AU155),0)+IF(AND('Debt Setup'!$H$21&lt;&gt;"",'Debt Setup'!$H$21&lt;'Debt Setup'!$H$16),MAX(0,BA154+AX155-AY155),0))))))</x:f>
      </x:c>
      <x:c r="AG155" s="54" t="str">
        <x:f>IF('Debt Setup'!$F$3=0,"",MAX(0,AG154+AD155-AE155-AF155))</x:f>
      </x:c>
      <x:c r="AH155" s="54" t="str">
        <x:f>IF('Debt Setup'!$F$3=0,"",IF(AK154&lt;=0,0,AK154*'Debt Setup'!$D$17/100/12))</x:f>
      </x:c>
      <x:c r="AI155" s="54" t="str">
        <x:f>IF('Debt Setup'!$F$3=0,"",IF('Debt Setup'!$H$17="",0,MIN('Debt Setup'!$E$17,MAX(0,AK154+AH155))))</x:f>
      </x:c>
      <x:c r="AJ155" s="54" t="str">
        <x:f>IF('Debt Setup'!$F$3=0,"",IF('Debt Setup'!$H$17="",0,MIN(MAX(0,AK154+AH155-AI155),MAX(0,'Debt Setup'!$F$5-(G155+K155+O155+S155+W155+AA155+AE155+AI155+AM155+AQ155+AU155+AY155)-(IF(AND('Debt Setup'!$H$10&lt;&gt;"",'Debt Setup'!$H$10&lt;'Debt Setup'!$H$17),MAX(0,I154+F155-G155),0)+IF(AND('Debt Setup'!$H$11&lt;&gt;"",'Debt Setup'!$H$11&lt;'Debt Setup'!$H$17),MAX(0,M154+J155-K155),0)+IF(AND('Debt Setup'!$H$12&lt;&gt;"",'Debt Setup'!$H$12&lt;'Debt Setup'!$H$17),MAX(0,Q154+N155-O155),0)+IF(AND('Debt Setup'!$H$13&lt;&gt;"",'Debt Setup'!$H$13&lt;'Debt Setup'!$H$17),MAX(0,U154+R155-S155),0)+IF(AND('Debt Setup'!$H$14&lt;&gt;"",'Debt Setup'!$H$14&lt;'Debt Setup'!$H$17),MAX(0,Y154+V155-W155),0)+IF(AND('Debt Setup'!$H$15&lt;&gt;"",'Debt Setup'!$H$15&lt;'Debt Setup'!$H$17),MAX(0,AC154+Z155-AA155),0)+IF(AND('Debt Setup'!$H$16&lt;&gt;"",'Debt Setup'!$H$16&lt;'Debt Setup'!$H$17),MAX(0,AG154+AD155-AE155),0)+IF(AND('Debt Setup'!$H$17&lt;&gt;"",'Debt Setup'!$H$17&lt;'Debt Setup'!$H$17),MAX(0,AK154+AH155-AI155),0)+IF(AND('Debt Setup'!$H$18&lt;&gt;"",'Debt Setup'!$H$18&lt;'Debt Setup'!$H$17),MAX(0,AO154+AL155-AM155),0)+IF(AND('Debt Setup'!$H$19&lt;&gt;"",'Debt Setup'!$H$19&lt;'Debt Setup'!$H$17),MAX(0,AS154+AP155-AQ155),0)+IF(AND('Debt Setup'!$H$20&lt;&gt;"",'Debt Setup'!$H$20&lt;'Debt Setup'!$H$17),MAX(0,AW154+AT155-AU155),0)+IF(AND('Debt Setup'!$H$21&lt;&gt;"",'Debt Setup'!$H$21&lt;'Debt Setup'!$H$17),MAX(0,BA154+AX155-AY155),0))))))</x:f>
      </x:c>
      <x:c r="AK155" s="54" t="str">
        <x:f>IF('Debt Setup'!$F$3=0,"",MAX(0,AK154+AH155-AI155-AJ155))</x:f>
      </x:c>
      <x:c r="AL155" s="54" t="str">
        <x:f>IF('Debt Setup'!$F$3=0,"",IF(AO154&lt;=0,0,AO154*'Debt Setup'!$D$18/100/12))</x:f>
      </x:c>
      <x:c r="AM155" s="54" t="str">
        <x:f>IF('Debt Setup'!$F$3=0,"",IF('Debt Setup'!$H$18="",0,MIN('Debt Setup'!$E$18,MAX(0,AO154+AL155))))</x:f>
      </x:c>
      <x:c r="AN155" s="54" t="str">
        <x:f>IF('Debt Setup'!$F$3=0,"",IF('Debt Setup'!$H$18="",0,MIN(MAX(0,AO154+AL155-AM155),MAX(0,'Debt Setup'!$F$5-(G155+K155+O155+S155+W155+AA155+AE155+AI155+AM155+AQ155+AU155+AY155)-(IF(AND('Debt Setup'!$H$10&lt;&gt;"",'Debt Setup'!$H$10&lt;'Debt Setup'!$H$18),MAX(0,I154+F155-G155),0)+IF(AND('Debt Setup'!$H$11&lt;&gt;"",'Debt Setup'!$H$11&lt;'Debt Setup'!$H$18),MAX(0,M154+J155-K155),0)+IF(AND('Debt Setup'!$H$12&lt;&gt;"",'Debt Setup'!$H$12&lt;'Debt Setup'!$H$18),MAX(0,Q154+N155-O155),0)+IF(AND('Debt Setup'!$H$13&lt;&gt;"",'Debt Setup'!$H$13&lt;'Debt Setup'!$H$18),MAX(0,U154+R155-S155),0)+IF(AND('Debt Setup'!$H$14&lt;&gt;"",'Debt Setup'!$H$14&lt;'Debt Setup'!$H$18),MAX(0,Y154+V155-W155),0)+IF(AND('Debt Setup'!$H$15&lt;&gt;"",'Debt Setup'!$H$15&lt;'Debt Setup'!$H$18),MAX(0,AC154+Z155-AA155),0)+IF(AND('Debt Setup'!$H$16&lt;&gt;"",'Debt Setup'!$H$16&lt;'Debt Setup'!$H$18),MAX(0,AG154+AD155-AE155),0)+IF(AND('Debt Setup'!$H$17&lt;&gt;"",'Debt Setup'!$H$17&lt;'Debt Setup'!$H$18),MAX(0,AK154+AH155-AI155),0)+IF(AND('Debt Setup'!$H$18&lt;&gt;"",'Debt Setup'!$H$18&lt;'Debt Setup'!$H$18),MAX(0,AO154+AL155-AM155),0)+IF(AND('Debt Setup'!$H$19&lt;&gt;"",'Debt Setup'!$H$19&lt;'Debt Setup'!$H$18),MAX(0,AS154+AP155-AQ155),0)+IF(AND('Debt Setup'!$H$20&lt;&gt;"",'Debt Setup'!$H$20&lt;'Debt Setup'!$H$18),MAX(0,AW154+AT155-AU155),0)+IF(AND('Debt Setup'!$H$21&lt;&gt;"",'Debt Setup'!$H$21&lt;'Debt Setup'!$H$18),MAX(0,BA154+AX155-AY155),0))))))</x:f>
      </x:c>
      <x:c r="AO155" s="54" t="str">
        <x:f>IF('Debt Setup'!$F$3=0,"",MAX(0,AO154+AL155-AM155-AN155))</x:f>
      </x:c>
      <x:c r="AP155" s="54" t="str">
        <x:f>IF('Debt Setup'!$F$3=0,"",IF(AS154&lt;=0,0,AS154*'Debt Setup'!$D$19/100/12))</x:f>
      </x:c>
      <x:c r="AQ155" s="54" t="str">
        <x:f>IF('Debt Setup'!$F$3=0,"",IF('Debt Setup'!$H$19="",0,MIN('Debt Setup'!$E$19,MAX(0,AS154+AP155))))</x:f>
      </x:c>
      <x:c r="AR155" s="54" t="str">
        <x:f>IF('Debt Setup'!$F$3=0,"",IF('Debt Setup'!$H$19="",0,MIN(MAX(0,AS154+AP155-AQ155),MAX(0,'Debt Setup'!$F$5-(G155+K155+O155+S155+W155+AA155+AE155+AI155+AM155+AQ155+AU155+AY155)-(IF(AND('Debt Setup'!$H$10&lt;&gt;"",'Debt Setup'!$H$10&lt;'Debt Setup'!$H$19),MAX(0,I154+F155-G155),0)+IF(AND('Debt Setup'!$H$11&lt;&gt;"",'Debt Setup'!$H$11&lt;'Debt Setup'!$H$19),MAX(0,M154+J155-K155),0)+IF(AND('Debt Setup'!$H$12&lt;&gt;"",'Debt Setup'!$H$12&lt;'Debt Setup'!$H$19),MAX(0,Q154+N155-O155),0)+IF(AND('Debt Setup'!$H$13&lt;&gt;"",'Debt Setup'!$H$13&lt;'Debt Setup'!$H$19),MAX(0,U154+R155-S155),0)+IF(AND('Debt Setup'!$H$14&lt;&gt;"",'Debt Setup'!$H$14&lt;'Debt Setup'!$H$19),MAX(0,Y154+V155-W155),0)+IF(AND('Debt Setup'!$H$15&lt;&gt;"",'Debt Setup'!$H$15&lt;'Debt Setup'!$H$19),MAX(0,AC154+Z155-AA155),0)+IF(AND('Debt Setup'!$H$16&lt;&gt;"",'Debt Setup'!$H$16&lt;'Debt Setup'!$H$19),MAX(0,AG154+AD155-AE155),0)+IF(AND('Debt Setup'!$H$17&lt;&gt;"",'Debt Setup'!$H$17&lt;'Debt Setup'!$H$19),MAX(0,AK154+AH155-AI155),0)+IF(AND('Debt Setup'!$H$18&lt;&gt;"",'Debt Setup'!$H$18&lt;'Debt Setup'!$H$19),MAX(0,AO154+AL155-AM155),0)+IF(AND('Debt Setup'!$H$19&lt;&gt;"",'Debt Setup'!$H$19&lt;'Debt Setup'!$H$19),MAX(0,AS154+AP155-AQ155),0)+IF(AND('Debt Setup'!$H$20&lt;&gt;"",'Debt Setup'!$H$20&lt;'Debt Setup'!$H$19),MAX(0,AW154+AT155-AU155),0)+IF(AND('Debt Setup'!$H$21&lt;&gt;"",'Debt Setup'!$H$21&lt;'Debt Setup'!$H$19),MAX(0,BA154+AX155-AY155),0))))))</x:f>
      </x:c>
      <x:c r="AS155" s="54" t="str">
        <x:f>IF('Debt Setup'!$F$3=0,"",MAX(0,AS154+AP155-AQ155-AR155))</x:f>
      </x:c>
      <x:c r="AT155" s="54" t="str">
        <x:f>IF('Debt Setup'!$F$3=0,"",IF(AW154&lt;=0,0,AW154*'Debt Setup'!$D$20/100/12))</x:f>
      </x:c>
      <x:c r="AU155" s="54" t="str">
        <x:f>IF('Debt Setup'!$F$3=0,"",IF('Debt Setup'!$H$20="",0,MIN('Debt Setup'!$E$20,MAX(0,AW154+AT155))))</x:f>
      </x:c>
      <x:c r="AV155" s="54" t="str">
        <x:f>IF('Debt Setup'!$F$3=0,"",IF('Debt Setup'!$H$20="",0,MIN(MAX(0,AW154+AT155-AU155),MAX(0,'Debt Setup'!$F$5-(G155+K155+O155+S155+W155+AA155+AE155+AI155+AM155+AQ155+AU155+AY155)-(IF(AND('Debt Setup'!$H$10&lt;&gt;"",'Debt Setup'!$H$10&lt;'Debt Setup'!$H$20),MAX(0,I154+F155-G155),0)+IF(AND('Debt Setup'!$H$11&lt;&gt;"",'Debt Setup'!$H$11&lt;'Debt Setup'!$H$20),MAX(0,M154+J155-K155),0)+IF(AND('Debt Setup'!$H$12&lt;&gt;"",'Debt Setup'!$H$12&lt;'Debt Setup'!$H$20),MAX(0,Q154+N155-O155),0)+IF(AND('Debt Setup'!$H$13&lt;&gt;"",'Debt Setup'!$H$13&lt;'Debt Setup'!$H$20),MAX(0,U154+R155-S155),0)+IF(AND('Debt Setup'!$H$14&lt;&gt;"",'Debt Setup'!$H$14&lt;'Debt Setup'!$H$20),MAX(0,Y154+V155-W155),0)+IF(AND('Debt Setup'!$H$15&lt;&gt;"",'Debt Setup'!$H$15&lt;'Debt Setup'!$H$20),MAX(0,AC154+Z155-AA155),0)+IF(AND('Debt Setup'!$H$16&lt;&gt;"",'Debt Setup'!$H$16&lt;'Debt Setup'!$H$20),MAX(0,AG154+AD155-AE155),0)+IF(AND('Debt Setup'!$H$17&lt;&gt;"",'Debt Setup'!$H$17&lt;'Debt Setup'!$H$20),MAX(0,AK154+AH155-AI155),0)+IF(AND('Debt Setup'!$H$18&lt;&gt;"",'Debt Setup'!$H$18&lt;'Debt Setup'!$H$20),MAX(0,AO154+AL155-AM155),0)+IF(AND('Debt Setup'!$H$19&lt;&gt;"",'Debt Setup'!$H$19&lt;'Debt Setup'!$H$20),MAX(0,AS154+AP155-AQ155),0)+IF(AND('Debt Setup'!$H$20&lt;&gt;"",'Debt Setup'!$H$20&lt;'Debt Setup'!$H$20),MAX(0,AW154+AT155-AU155),0)+IF(AND('Debt Setup'!$H$21&lt;&gt;"",'Debt Setup'!$H$21&lt;'Debt Setup'!$H$20),MAX(0,BA154+AX155-AY155),0))))))</x:f>
      </x:c>
      <x:c r="AW155" s="54" t="str">
        <x:f>IF('Debt Setup'!$F$3=0,"",MAX(0,AW154+AT155-AU155-AV155))</x:f>
      </x:c>
      <x:c r="AX155" s="54" t="str">
        <x:f>IF('Debt Setup'!$F$3=0,"",IF(BA154&lt;=0,0,BA154*'Debt Setup'!$D$21/100/12))</x:f>
      </x:c>
      <x:c r="AY155" s="54" t="str">
        <x:f>IF('Debt Setup'!$F$3=0,"",IF('Debt Setup'!$H$21="",0,MIN('Debt Setup'!$E$21,MAX(0,BA154+AX155))))</x:f>
      </x:c>
      <x:c r="AZ155" s="54" t="str">
        <x:f>IF('Debt Setup'!$F$3=0,"",IF('Debt Setup'!$H$21="",0,MIN(MAX(0,BA154+AX155-AY155),MAX(0,'Debt Setup'!$F$5-(G155+K155+O155+S155+W155+AA155+AE155+AI155+AM155+AQ155+AU155+AY155)-(IF(AND('Debt Setup'!$H$10&lt;&gt;"",'Debt Setup'!$H$10&lt;'Debt Setup'!$H$21),MAX(0,I154+F155-G155),0)+IF(AND('Debt Setup'!$H$11&lt;&gt;"",'Debt Setup'!$H$11&lt;'Debt Setup'!$H$21),MAX(0,M154+J155-K155),0)+IF(AND('Debt Setup'!$H$12&lt;&gt;"",'Debt Setup'!$H$12&lt;'Debt Setup'!$H$21),MAX(0,Q154+N155-O155),0)+IF(AND('Debt Setup'!$H$13&lt;&gt;"",'Debt Setup'!$H$13&lt;'Debt Setup'!$H$21),MAX(0,U154+R155-S155),0)+IF(AND('Debt Setup'!$H$14&lt;&gt;"",'Debt Setup'!$H$14&lt;'Debt Setup'!$H$21),MAX(0,Y154+V155-W155),0)+IF(AND('Debt Setup'!$H$15&lt;&gt;"",'Debt Setup'!$H$15&lt;'Debt Setup'!$H$21),MAX(0,AC154+Z155-AA155),0)+IF(AND('Debt Setup'!$H$16&lt;&gt;"",'Debt Setup'!$H$16&lt;'Debt Setup'!$H$21),MAX(0,AG154+AD155-AE155),0)+IF(AND('Debt Setup'!$H$17&lt;&gt;"",'Debt Setup'!$H$17&lt;'Debt Setup'!$H$21),MAX(0,AK154+AH155-AI155),0)+IF(AND('Debt Setup'!$H$18&lt;&gt;"",'Debt Setup'!$H$18&lt;'Debt Setup'!$H$21),MAX(0,AO154+AL155-AM155),0)+IF(AND('Debt Setup'!$H$19&lt;&gt;"",'Debt Setup'!$H$19&lt;'Debt Setup'!$H$21),MAX(0,AS154+AP155-AQ155),0)+IF(AND('Debt Setup'!$H$20&lt;&gt;"",'Debt Setup'!$H$20&lt;'Debt Setup'!$H$21),MAX(0,AW154+AT155-AU155),0)+IF(AND('Debt Setup'!$H$21&lt;&gt;"",'Debt Setup'!$H$21&lt;'Debt Setup'!$H$21),MAX(0,BA154+AX155-AY155),0))))))</x:f>
      </x:c>
      <x:c r="BA155" s="54" t="str">
        <x:f>IF('Debt Setup'!$F$3=0,"",MAX(0,BA154+AX155-AY155-AZ155))</x:f>
      </x:c>
    </x:row>
    <x:row r="156">
      <x:c r="A156" t="n">
        <x:v>151</x:v>
      </x:c>
      <x:c r="B156" s="86" t="str">
        <x:f>IF('Debt Setup'!$F$3=0,"",DATE(YEAR('Debt Setup'!$B$6),MONTH('Debt Setup'!$B$6)+A156-1,1))</x:f>
      </x:c>
      <x:c r="C156" s="54" t="str">
        <x:f>IF('Debt Setup'!$F$3=0,"",I156+M156+Q156+U156+Y156+AC156+AG156+AK156+AO156+AS156+AW156+BA156)</x:f>
      </x:c>
      <x:c r="D156" s="54" t="str">
        <x:f>IF('Debt Setup'!$F$3=0,"",G156+H156+K156+L156+O156+P156+S156+T156+W156+X156+AA156+AB156+AE156+AF156+AI156+AJ156+AM156+AN156+AQ156+AR156+AU156+AV156+AY156+AZ156)</x:f>
      </x:c>
      <x:c r="E156" s="54" t="str">
        <x:f>IF('Debt Setup'!$F$3=0,"",F156+J156+N156+R156+V156+Z156+AD156+AH156+AL156+AP156+AT156+AX156)</x:f>
      </x:c>
      <x:c r="F156" s="54" t="str">
        <x:f>IF('Debt Setup'!$F$3=0,"",IF(I155&lt;=0,0,I155*'Debt Setup'!$D$10/100/12))</x:f>
      </x:c>
      <x:c r="G156" s="54" t="str">
        <x:f>IF('Debt Setup'!$F$3=0,"",IF('Debt Setup'!$H$10="",0,MIN('Debt Setup'!$E$10,MAX(0,I155+F156))))</x:f>
      </x:c>
      <x:c r="H156" s="54" t="str">
        <x:f>IF('Debt Setup'!$F$3=0,"",IF('Debt Setup'!$H$10="",0,MIN(MAX(0,I155+F156-G156),MAX(0,'Debt Setup'!$F$5-(G156+K156+O156+S156+W156+AA156+AE156+AI156+AM156+AQ156+AU156+AY156)-(IF(AND('Debt Setup'!$H$10&lt;&gt;"",'Debt Setup'!$H$10&lt;'Debt Setup'!$H$10),MAX(0,I155+F156-G156),0)+IF(AND('Debt Setup'!$H$11&lt;&gt;"",'Debt Setup'!$H$11&lt;'Debt Setup'!$H$10),MAX(0,M155+J156-K156),0)+IF(AND('Debt Setup'!$H$12&lt;&gt;"",'Debt Setup'!$H$12&lt;'Debt Setup'!$H$10),MAX(0,Q155+N156-O156),0)+IF(AND('Debt Setup'!$H$13&lt;&gt;"",'Debt Setup'!$H$13&lt;'Debt Setup'!$H$10),MAX(0,U155+R156-S156),0)+IF(AND('Debt Setup'!$H$14&lt;&gt;"",'Debt Setup'!$H$14&lt;'Debt Setup'!$H$10),MAX(0,Y155+V156-W156),0)+IF(AND('Debt Setup'!$H$15&lt;&gt;"",'Debt Setup'!$H$15&lt;'Debt Setup'!$H$10),MAX(0,AC155+Z156-AA156),0)+IF(AND('Debt Setup'!$H$16&lt;&gt;"",'Debt Setup'!$H$16&lt;'Debt Setup'!$H$10),MAX(0,AG155+AD156-AE156),0)+IF(AND('Debt Setup'!$H$17&lt;&gt;"",'Debt Setup'!$H$17&lt;'Debt Setup'!$H$10),MAX(0,AK155+AH156-AI156),0)+IF(AND('Debt Setup'!$H$18&lt;&gt;"",'Debt Setup'!$H$18&lt;'Debt Setup'!$H$10),MAX(0,AO155+AL156-AM156),0)+IF(AND('Debt Setup'!$H$19&lt;&gt;"",'Debt Setup'!$H$19&lt;'Debt Setup'!$H$10),MAX(0,AS155+AP156-AQ156),0)+IF(AND('Debt Setup'!$H$20&lt;&gt;"",'Debt Setup'!$H$20&lt;'Debt Setup'!$H$10),MAX(0,AW155+AT156-AU156),0)+IF(AND('Debt Setup'!$H$21&lt;&gt;"",'Debt Setup'!$H$21&lt;'Debt Setup'!$H$10),MAX(0,BA155+AX156-AY156),0))))))</x:f>
      </x:c>
      <x:c r="I156" s="54" t="str">
        <x:f>IF('Debt Setup'!$F$3=0,"",MAX(0,I155+F156-G156-H156))</x:f>
      </x:c>
      <x:c r="J156" s="54" t="str">
        <x:f>IF('Debt Setup'!$F$3=0,"",IF(M155&lt;=0,0,M155*'Debt Setup'!$D$11/100/12))</x:f>
      </x:c>
      <x:c r="K156" s="54" t="str">
        <x:f>IF('Debt Setup'!$F$3=0,"",IF('Debt Setup'!$H$11="",0,MIN('Debt Setup'!$E$11,MAX(0,M155+J156))))</x:f>
      </x:c>
      <x:c r="L156" s="54" t="str">
        <x:f>IF('Debt Setup'!$F$3=0,"",IF('Debt Setup'!$H$11="",0,MIN(MAX(0,M155+J156-K156),MAX(0,'Debt Setup'!$F$5-(G156+K156+O156+S156+W156+AA156+AE156+AI156+AM156+AQ156+AU156+AY156)-(IF(AND('Debt Setup'!$H$10&lt;&gt;"",'Debt Setup'!$H$10&lt;'Debt Setup'!$H$11),MAX(0,I155+F156-G156),0)+IF(AND('Debt Setup'!$H$11&lt;&gt;"",'Debt Setup'!$H$11&lt;'Debt Setup'!$H$11),MAX(0,M155+J156-K156),0)+IF(AND('Debt Setup'!$H$12&lt;&gt;"",'Debt Setup'!$H$12&lt;'Debt Setup'!$H$11),MAX(0,Q155+N156-O156),0)+IF(AND('Debt Setup'!$H$13&lt;&gt;"",'Debt Setup'!$H$13&lt;'Debt Setup'!$H$11),MAX(0,U155+R156-S156),0)+IF(AND('Debt Setup'!$H$14&lt;&gt;"",'Debt Setup'!$H$14&lt;'Debt Setup'!$H$11),MAX(0,Y155+V156-W156),0)+IF(AND('Debt Setup'!$H$15&lt;&gt;"",'Debt Setup'!$H$15&lt;'Debt Setup'!$H$11),MAX(0,AC155+Z156-AA156),0)+IF(AND('Debt Setup'!$H$16&lt;&gt;"",'Debt Setup'!$H$16&lt;'Debt Setup'!$H$11),MAX(0,AG155+AD156-AE156),0)+IF(AND('Debt Setup'!$H$17&lt;&gt;"",'Debt Setup'!$H$17&lt;'Debt Setup'!$H$11),MAX(0,AK155+AH156-AI156),0)+IF(AND('Debt Setup'!$H$18&lt;&gt;"",'Debt Setup'!$H$18&lt;'Debt Setup'!$H$11),MAX(0,AO155+AL156-AM156),0)+IF(AND('Debt Setup'!$H$19&lt;&gt;"",'Debt Setup'!$H$19&lt;'Debt Setup'!$H$11),MAX(0,AS155+AP156-AQ156),0)+IF(AND('Debt Setup'!$H$20&lt;&gt;"",'Debt Setup'!$H$20&lt;'Debt Setup'!$H$11),MAX(0,AW155+AT156-AU156),0)+IF(AND('Debt Setup'!$H$21&lt;&gt;"",'Debt Setup'!$H$21&lt;'Debt Setup'!$H$11),MAX(0,BA155+AX156-AY156),0))))))</x:f>
      </x:c>
      <x:c r="M156" s="54" t="str">
        <x:f>IF('Debt Setup'!$F$3=0,"",MAX(0,M155+J156-K156-L156))</x:f>
      </x:c>
      <x:c r="N156" s="54" t="str">
        <x:f>IF('Debt Setup'!$F$3=0,"",IF(Q155&lt;=0,0,Q155*'Debt Setup'!$D$12/100/12))</x:f>
      </x:c>
      <x:c r="O156" s="54" t="str">
        <x:f>IF('Debt Setup'!$F$3=0,"",IF('Debt Setup'!$H$12="",0,MIN('Debt Setup'!$E$12,MAX(0,Q155+N156))))</x:f>
      </x:c>
      <x:c r="P156" s="54" t="str">
        <x:f>IF('Debt Setup'!$F$3=0,"",IF('Debt Setup'!$H$12="",0,MIN(MAX(0,Q155+N156-O156),MAX(0,'Debt Setup'!$F$5-(G156+K156+O156+S156+W156+AA156+AE156+AI156+AM156+AQ156+AU156+AY156)-(IF(AND('Debt Setup'!$H$10&lt;&gt;"",'Debt Setup'!$H$10&lt;'Debt Setup'!$H$12),MAX(0,I155+F156-G156),0)+IF(AND('Debt Setup'!$H$11&lt;&gt;"",'Debt Setup'!$H$11&lt;'Debt Setup'!$H$12),MAX(0,M155+J156-K156),0)+IF(AND('Debt Setup'!$H$12&lt;&gt;"",'Debt Setup'!$H$12&lt;'Debt Setup'!$H$12),MAX(0,Q155+N156-O156),0)+IF(AND('Debt Setup'!$H$13&lt;&gt;"",'Debt Setup'!$H$13&lt;'Debt Setup'!$H$12),MAX(0,U155+R156-S156),0)+IF(AND('Debt Setup'!$H$14&lt;&gt;"",'Debt Setup'!$H$14&lt;'Debt Setup'!$H$12),MAX(0,Y155+V156-W156),0)+IF(AND('Debt Setup'!$H$15&lt;&gt;"",'Debt Setup'!$H$15&lt;'Debt Setup'!$H$12),MAX(0,AC155+Z156-AA156),0)+IF(AND('Debt Setup'!$H$16&lt;&gt;"",'Debt Setup'!$H$16&lt;'Debt Setup'!$H$12),MAX(0,AG155+AD156-AE156),0)+IF(AND('Debt Setup'!$H$17&lt;&gt;"",'Debt Setup'!$H$17&lt;'Debt Setup'!$H$12),MAX(0,AK155+AH156-AI156),0)+IF(AND('Debt Setup'!$H$18&lt;&gt;"",'Debt Setup'!$H$18&lt;'Debt Setup'!$H$12),MAX(0,AO155+AL156-AM156),0)+IF(AND('Debt Setup'!$H$19&lt;&gt;"",'Debt Setup'!$H$19&lt;'Debt Setup'!$H$12),MAX(0,AS155+AP156-AQ156),0)+IF(AND('Debt Setup'!$H$20&lt;&gt;"",'Debt Setup'!$H$20&lt;'Debt Setup'!$H$12),MAX(0,AW155+AT156-AU156),0)+IF(AND('Debt Setup'!$H$21&lt;&gt;"",'Debt Setup'!$H$21&lt;'Debt Setup'!$H$12),MAX(0,BA155+AX156-AY156),0))))))</x:f>
      </x:c>
      <x:c r="Q156" s="54" t="str">
        <x:f>IF('Debt Setup'!$F$3=0,"",MAX(0,Q155+N156-O156-P156))</x:f>
      </x:c>
      <x:c r="R156" s="54" t="str">
        <x:f>IF('Debt Setup'!$F$3=0,"",IF(U155&lt;=0,0,U155*'Debt Setup'!$D$13/100/12))</x:f>
      </x:c>
      <x:c r="S156" s="54" t="str">
        <x:f>IF('Debt Setup'!$F$3=0,"",IF('Debt Setup'!$H$13="",0,MIN('Debt Setup'!$E$13,MAX(0,U155+R156))))</x:f>
      </x:c>
      <x:c r="T156" s="54" t="str">
        <x:f>IF('Debt Setup'!$F$3=0,"",IF('Debt Setup'!$H$13="",0,MIN(MAX(0,U155+R156-S156),MAX(0,'Debt Setup'!$F$5-(G156+K156+O156+S156+W156+AA156+AE156+AI156+AM156+AQ156+AU156+AY156)-(IF(AND('Debt Setup'!$H$10&lt;&gt;"",'Debt Setup'!$H$10&lt;'Debt Setup'!$H$13),MAX(0,I155+F156-G156),0)+IF(AND('Debt Setup'!$H$11&lt;&gt;"",'Debt Setup'!$H$11&lt;'Debt Setup'!$H$13),MAX(0,M155+J156-K156),0)+IF(AND('Debt Setup'!$H$12&lt;&gt;"",'Debt Setup'!$H$12&lt;'Debt Setup'!$H$13),MAX(0,Q155+N156-O156),0)+IF(AND('Debt Setup'!$H$13&lt;&gt;"",'Debt Setup'!$H$13&lt;'Debt Setup'!$H$13),MAX(0,U155+R156-S156),0)+IF(AND('Debt Setup'!$H$14&lt;&gt;"",'Debt Setup'!$H$14&lt;'Debt Setup'!$H$13),MAX(0,Y155+V156-W156),0)+IF(AND('Debt Setup'!$H$15&lt;&gt;"",'Debt Setup'!$H$15&lt;'Debt Setup'!$H$13),MAX(0,AC155+Z156-AA156),0)+IF(AND('Debt Setup'!$H$16&lt;&gt;"",'Debt Setup'!$H$16&lt;'Debt Setup'!$H$13),MAX(0,AG155+AD156-AE156),0)+IF(AND('Debt Setup'!$H$17&lt;&gt;"",'Debt Setup'!$H$17&lt;'Debt Setup'!$H$13),MAX(0,AK155+AH156-AI156),0)+IF(AND('Debt Setup'!$H$18&lt;&gt;"",'Debt Setup'!$H$18&lt;'Debt Setup'!$H$13),MAX(0,AO155+AL156-AM156),0)+IF(AND('Debt Setup'!$H$19&lt;&gt;"",'Debt Setup'!$H$19&lt;'Debt Setup'!$H$13),MAX(0,AS155+AP156-AQ156),0)+IF(AND('Debt Setup'!$H$20&lt;&gt;"",'Debt Setup'!$H$20&lt;'Debt Setup'!$H$13),MAX(0,AW155+AT156-AU156),0)+IF(AND('Debt Setup'!$H$21&lt;&gt;"",'Debt Setup'!$H$21&lt;'Debt Setup'!$H$13),MAX(0,BA155+AX156-AY156),0))))))</x:f>
      </x:c>
      <x:c r="U156" s="54" t="str">
        <x:f>IF('Debt Setup'!$F$3=0,"",MAX(0,U155+R156-S156-T156))</x:f>
      </x:c>
      <x:c r="V156" s="54" t="str">
        <x:f>IF('Debt Setup'!$F$3=0,"",IF(Y155&lt;=0,0,Y155*'Debt Setup'!$D$14/100/12))</x:f>
      </x:c>
      <x:c r="W156" s="54" t="str">
        <x:f>IF('Debt Setup'!$F$3=0,"",IF('Debt Setup'!$H$14="",0,MIN('Debt Setup'!$E$14,MAX(0,Y155+V156))))</x:f>
      </x:c>
      <x:c r="X156" s="54" t="str">
        <x:f>IF('Debt Setup'!$F$3=0,"",IF('Debt Setup'!$H$14="",0,MIN(MAX(0,Y155+V156-W156),MAX(0,'Debt Setup'!$F$5-(G156+K156+O156+S156+W156+AA156+AE156+AI156+AM156+AQ156+AU156+AY156)-(IF(AND('Debt Setup'!$H$10&lt;&gt;"",'Debt Setup'!$H$10&lt;'Debt Setup'!$H$14),MAX(0,I155+F156-G156),0)+IF(AND('Debt Setup'!$H$11&lt;&gt;"",'Debt Setup'!$H$11&lt;'Debt Setup'!$H$14),MAX(0,M155+J156-K156),0)+IF(AND('Debt Setup'!$H$12&lt;&gt;"",'Debt Setup'!$H$12&lt;'Debt Setup'!$H$14),MAX(0,Q155+N156-O156),0)+IF(AND('Debt Setup'!$H$13&lt;&gt;"",'Debt Setup'!$H$13&lt;'Debt Setup'!$H$14),MAX(0,U155+R156-S156),0)+IF(AND('Debt Setup'!$H$14&lt;&gt;"",'Debt Setup'!$H$14&lt;'Debt Setup'!$H$14),MAX(0,Y155+V156-W156),0)+IF(AND('Debt Setup'!$H$15&lt;&gt;"",'Debt Setup'!$H$15&lt;'Debt Setup'!$H$14),MAX(0,AC155+Z156-AA156),0)+IF(AND('Debt Setup'!$H$16&lt;&gt;"",'Debt Setup'!$H$16&lt;'Debt Setup'!$H$14),MAX(0,AG155+AD156-AE156),0)+IF(AND('Debt Setup'!$H$17&lt;&gt;"",'Debt Setup'!$H$17&lt;'Debt Setup'!$H$14),MAX(0,AK155+AH156-AI156),0)+IF(AND('Debt Setup'!$H$18&lt;&gt;"",'Debt Setup'!$H$18&lt;'Debt Setup'!$H$14),MAX(0,AO155+AL156-AM156),0)+IF(AND('Debt Setup'!$H$19&lt;&gt;"",'Debt Setup'!$H$19&lt;'Debt Setup'!$H$14),MAX(0,AS155+AP156-AQ156),0)+IF(AND('Debt Setup'!$H$20&lt;&gt;"",'Debt Setup'!$H$20&lt;'Debt Setup'!$H$14),MAX(0,AW155+AT156-AU156),0)+IF(AND('Debt Setup'!$H$21&lt;&gt;"",'Debt Setup'!$H$21&lt;'Debt Setup'!$H$14),MAX(0,BA155+AX156-AY156),0))))))</x:f>
      </x:c>
      <x:c r="Y156" s="54" t="str">
        <x:f>IF('Debt Setup'!$F$3=0,"",MAX(0,Y155+V156-W156-X156))</x:f>
      </x:c>
      <x:c r="Z156" s="54" t="str">
        <x:f>IF('Debt Setup'!$F$3=0,"",IF(AC155&lt;=0,0,AC155*'Debt Setup'!$D$15/100/12))</x:f>
      </x:c>
      <x:c r="AA156" s="54" t="str">
        <x:f>IF('Debt Setup'!$F$3=0,"",IF('Debt Setup'!$H$15="",0,MIN('Debt Setup'!$E$15,MAX(0,AC155+Z156))))</x:f>
      </x:c>
      <x:c r="AB156" s="54" t="str">
        <x:f>IF('Debt Setup'!$F$3=0,"",IF('Debt Setup'!$H$15="",0,MIN(MAX(0,AC155+Z156-AA156),MAX(0,'Debt Setup'!$F$5-(G156+K156+O156+S156+W156+AA156+AE156+AI156+AM156+AQ156+AU156+AY156)-(IF(AND('Debt Setup'!$H$10&lt;&gt;"",'Debt Setup'!$H$10&lt;'Debt Setup'!$H$15),MAX(0,I155+F156-G156),0)+IF(AND('Debt Setup'!$H$11&lt;&gt;"",'Debt Setup'!$H$11&lt;'Debt Setup'!$H$15),MAX(0,M155+J156-K156),0)+IF(AND('Debt Setup'!$H$12&lt;&gt;"",'Debt Setup'!$H$12&lt;'Debt Setup'!$H$15),MAX(0,Q155+N156-O156),0)+IF(AND('Debt Setup'!$H$13&lt;&gt;"",'Debt Setup'!$H$13&lt;'Debt Setup'!$H$15),MAX(0,U155+R156-S156),0)+IF(AND('Debt Setup'!$H$14&lt;&gt;"",'Debt Setup'!$H$14&lt;'Debt Setup'!$H$15),MAX(0,Y155+V156-W156),0)+IF(AND('Debt Setup'!$H$15&lt;&gt;"",'Debt Setup'!$H$15&lt;'Debt Setup'!$H$15),MAX(0,AC155+Z156-AA156),0)+IF(AND('Debt Setup'!$H$16&lt;&gt;"",'Debt Setup'!$H$16&lt;'Debt Setup'!$H$15),MAX(0,AG155+AD156-AE156),0)+IF(AND('Debt Setup'!$H$17&lt;&gt;"",'Debt Setup'!$H$17&lt;'Debt Setup'!$H$15),MAX(0,AK155+AH156-AI156),0)+IF(AND('Debt Setup'!$H$18&lt;&gt;"",'Debt Setup'!$H$18&lt;'Debt Setup'!$H$15),MAX(0,AO155+AL156-AM156),0)+IF(AND('Debt Setup'!$H$19&lt;&gt;"",'Debt Setup'!$H$19&lt;'Debt Setup'!$H$15),MAX(0,AS155+AP156-AQ156),0)+IF(AND('Debt Setup'!$H$20&lt;&gt;"",'Debt Setup'!$H$20&lt;'Debt Setup'!$H$15),MAX(0,AW155+AT156-AU156),0)+IF(AND('Debt Setup'!$H$21&lt;&gt;"",'Debt Setup'!$H$21&lt;'Debt Setup'!$H$15),MAX(0,BA155+AX156-AY156),0))))))</x:f>
      </x:c>
      <x:c r="AC156" s="54" t="str">
        <x:f>IF('Debt Setup'!$F$3=0,"",MAX(0,AC155+Z156-AA156-AB156))</x:f>
      </x:c>
      <x:c r="AD156" s="54" t="str">
        <x:f>IF('Debt Setup'!$F$3=0,"",IF(AG155&lt;=0,0,AG155*'Debt Setup'!$D$16/100/12))</x:f>
      </x:c>
      <x:c r="AE156" s="54" t="str">
        <x:f>IF('Debt Setup'!$F$3=0,"",IF('Debt Setup'!$H$16="",0,MIN('Debt Setup'!$E$16,MAX(0,AG155+AD156))))</x:f>
      </x:c>
      <x:c r="AF156" s="54" t="str">
        <x:f>IF('Debt Setup'!$F$3=0,"",IF('Debt Setup'!$H$16="",0,MIN(MAX(0,AG155+AD156-AE156),MAX(0,'Debt Setup'!$F$5-(G156+K156+O156+S156+W156+AA156+AE156+AI156+AM156+AQ156+AU156+AY156)-(IF(AND('Debt Setup'!$H$10&lt;&gt;"",'Debt Setup'!$H$10&lt;'Debt Setup'!$H$16),MAX(0,I155+F156-G156),0)+IF(AND('Debt Setup'!$H$11&lt;&gt;"",'Debt Setup'!$H$11&lt;'Debt Setup'!$H$16),MAX(0,M155+J156-K156),0)+IF(AND('Debt Setup'!$H$12&lt;&gt;"",'Debt Setup'!$H$12&lt;'Debt Setup'!$H$16),MAX(0,Q155+N156-O156),0)+IF(AND('Debt Setup'!$H$13&lt;&gt;"",'Debt Setup'!$H$13&lt;'Debt Setup'!$H$16),MAX(0,U155+R156-S156),0)+IF(AND('Debt Setup'!$H$14&lt;&gt;"",'Debt Setup'!$H$14&lt;'Debt Setup'!$H$16),MAX(0,Y155+V156-W156),0)+IF(AND('Debt Setup'!$H$15&lt;&gt;"",'Debt Setup'!$H$15&lt;'Debt Setup'!$H$16),MAX(0,AC155+Z156-AA156),0)+IF(AND('Debt Setup'!$H$16&lt;&gt;"",'Debt Setup'!$H$16&lt;'Debt Setup'!$H$16),MAX(0,AG155+AD156-AE156),0)+IF(AND('Debt Setup'!$H$17&lt;&gt;"",'Debt Setup'!$H$17&lt;'Debt Setup'!$H$16),MAX(0,AK155+AH156-AI156),0)+IF(AND('Debt Setup'!$H$18&lt;&gt;"",'Debt Setup'!$H$18&lt;'Debt Setup'!$H$16),MAX(0,AO155+AL156-AM156),0)+IF(AND('Debt Setup'!$H$19&lt;&gt;"",'Debt Setup'!$H$19&lt;'Debt Setup'!$H$16),MAX(0,AS155+AP156-AQ156),0)+IF(AND('Debt Setup'!$H$20&lt;&gt;"",'Debt Setup'!$H$20&lt;'Debt Setup'!$H$16),MAX(0,AW155+AT156-AU156),0)+IF(AND('Debt Setup'!$H$21&lt;&gt;"",'Debt Setup'!$H$21&lt;'Debt Setup'!$H$16),MAX(0,BA155+AX156-AY156),0))))))</x:f>
      </x:c>
      <x:c r="AG156" s="54" t="str">
        <x:f>IF('Debt Setup'!$F$3=0,"",MAX(0,AG155+AD156-AE156-AF156))</x:f>
      </x:c>
      <x:c r="AH156" s="54" t="str">
        <x:f>IF('Debt Setup'!$F$3=0,"",IF(AK155&lt;=0,0,AK155*'Debt Setup'!$D$17/100/12))</x:f>
      </x:c>
      <x:c r="AI156" s="54" t="str">
        <x:f>IF('Debt Setup'!$F$3=0,"",IF('Debt Setup'!$H$17="",0,MIN('Debt Setup'!$E$17,MAX(0,AK155+AH156))))</x:f>
      </x:c>
      <x:c r="AJ156" s="54" t="str">
        <x:f>IF('Debt Setup'!$F$3=0,"",IF('Debt Setup'!$H$17="",0,MIN(MAX(0,AK155+AH156-AI156),MAX(0,'Debt Setup'!$F$5-(G156+K156+O156+S156+W156+AA156+AE156+AI156+AM156+AQ156+AU156+AY156)-(IF(AND('Debt Setup'!$H$10&lt;&gt;"",'Debt Setup'!$H$10&lt;'Debt Setup'!$H$17),MAX(0,I155+F156-G156),0)+IF(AND('Debt Setup'!$H$11&lt;&gt;"",'Debt Setup'!$H$11&lt;'Debt Setup'!$H$17),MAX(0,M155+J156-K156),0)+IF(AND('Debt Setup'!$H$12&lt;&gt;"",'Debt Setup'!$H$12&lt;'Debt Setup'!$H$17),MAX(0,Q155+N156-O156),0)+IF(AND('Debt Setup'!$H$13&lt;&gt;"",'Debt Setup'!$H$13&lt;'Debt Setup'!$H$17),MAX(0,U155+R156-S156),0)+IF(AND('Debt Setup'!$H$14&lt;&gt;"",'Debt Setup'!$H$14&lt;'Debt Setup'!$H$17),MAX(0,Y155+V156-W156),0)+IF(AND('Debt Setup'!$H$15&lt;&gt;"",'Debt Setup'!$H$15&lt;'Debt Setup'!$H$17),MAX(0,AC155+Z156-AA156),0)+IF(AND('Debt Setup'!$H$16&lt;&gt;"",'Debt Setup'!$H$16&lt;'Debt Setup'!$H$17),MAX(0,AG155+AD156-AE156),0)+IF(AND('Debt Setup'!$H$17&lt;&gt;"",'Debt Setup'!$H$17&lt;'Debt Setup'!$H$17),MAX(0,AK155+AH156-AI156),0)+IF(AND('Debt Setup'!$H$18&lt;&gt;"",'Debt Setup'!$H$18&lt;'Debt Setup'!$H$17),MAX(0,AO155+AL156-AM156),0)+IF(AND('Debt Setup'!$H$19&lt;&gt;"",'Debt Setup'!$H$19&lt;'Debt Setup'!$H$17),MAX(0,AS155+AP156-AQ156),0)+IF(AND('Debt Setup'!$H$20&lt;&gt;"",'Debt Setup'!$H$20&lt;'Debt Setup'!$H$17),MAX(0,AW155+AT156-AU156),0)+IF(AND('Debt Setup'!$H$21&lt;&gt;"",'Debt Setup'!$H$21&lt;'Debt Setup'!$H$17),MAX(0,BA155+AX156-AY156),0))))))</x:f>
      </x:c>
      <x:c r="AK156" s="54" t="str">
        <x:f>IF('Debt Setup'!$F$3=0,"",MAX(0,AK155+AH156-AI156-AJ156))</x:f>
      </x:c>
      <x:c r="AL156" s="54" t="str">
        <x:f>IF('Debt Setup'!$F$3=0,"",IF(AO155&lt;=0,0,AO155*'Debt Setup'!$D$18/100/12))</x:f>
      </x:c>
      <x:c r="AM156" s="54" t="str">
        <x:f>IF('Debt Setup'!$F$3=0,"",IF('Debt Setup'!$H$18="",0,MIN('Debt Setup'!$E$18,MAX(0,AO155+AL156))))</x:f>
      </x:c>
      <x:c r="AN156" s="54" t="str">
        <x:f>IF('Debt Setup'!$F$3=0,"",IF('Debt Setup'!$H$18="",0,MIN(MAX(0,AO155+AL156-AM156),MAX(0,'Debt Setup'!$F$5-(G156+K156+O156+S156+W156+AA156+AE156+AI156+AM156+AQ156+AU156+AY156)-(IF(AND('Debt Setup'!$H$10&lt;&gt;"",'Debt Setup'!$H$10&lt;'Debt Setup'!$H$18),MAX(0,I155+F156-G156),0)+IF(AND('Debt Setup'!$H$11&lt;&gt;"",'Debt Setup'!$H$11&lt;'Debt Setup'!$H$18),MAX(0,M155+J156-K156),0)+IF(AND('Debt Setup'!$H$12&lt;&gt;"",'Debt Setup'!$H$12&lt;'Debt Setup'!$H$18),MAX(0,Q155+N156-O156),0)+IF(AND('Debt Setup'!$H$13&lt;&gt;"",'Debt Setup'!$H$13&lt;'Debt Setup'!$H$18),MAX(0,U155+R156-S156),0)+IF(AND('Debt Setup'!$H$14&lt;&gt;"",'Debt Setup'!$H$14&lt;'Debt Setup'!$H$18),MAX(0,Y155+V156-W156),0)+IF(AND('Debt Setup'!$H$15&lt;&gt;"",'Debt Setup'!$H$15&lt;'Debt Setup'!$H$18),MAX(0,AC155+Z156-AA156),0)+IF(AND('Debt Setup'!$H$16&lt;&gt;"",'Debt Setup'!$H$16&lt;'Debt Setup'!$H$18),MAX(0,AG155+AD156-AE156),0)+IF(AND('Debt Setup'!$H$17&lt;&gt;"",'Debt Setup'!$H$17&lt;'Debt Setup'!$H$18),MAX(0,AK155+AH156-AI156),0)+IF(AND('Debt Setup'!$H$18&lt;&gt;"",'Debt Setup'!$H$18&lt;'Debt Setup'!$H$18),MAX(0,AO155+AL156-AM156),0)+IF(AND('Debt Setup'!$H$19&lt;&gt;"",'Debt Setup'!$H$19&lt;'Debt Setup'!$H$18),MAX(0,AS155+AP156-AQ156),0)+IF(AND('Debt Setup'!$H$20&lt;&gt;"",'Debt Setup'!$H$20&lt;'Debt Setup'!$H$18),MAX(0,AW155+AT156-AU156),0)+IF(AND('Debt Setup'!$H$21&lt;&gt;"",'Debt Setup'!$H$21&lt;'Debt Setup'!$H$18),MAX(0,BA155+AX156-AY156),0))))))</x:f>
      </x:c>
      <x:c r="AO156" s="54" t="str">
        <x:f>IF('Debt Setup'!$F$3=0,"",MAX(0,AO155+AL156-AM156-AN156))</x:f>
      </x:c>
      <x:c r="AP156" s="54" t="str">
        <x:f>IF('Debt Setup'!$F$3=0,"",IF(AS155&lt;=0,0,AS155*'Debt Setup'!$D$19/100/12))</x:f>
      </x:c>
      <x:c r="AQ156" s="54" t="str">
        <x:f>IF('Debt Setup'!$F$3=0,"",IF('Debt Setup'!$H$19="",0,MIN('Debt Setup'!$E$19,MAX(0,AS155+AP156))))</x:f>
      </x:c>
      <x:c r="AR156" s="54" t="str">
        <x:f>IF('Debt Setup'!$F$3=0,"",IF('Debt Setup'!$H$19="",0,MIN(MAX(0,AS155+AP156-AQ156),MAX(0,'Debt Setup'!$F$5-(G156+K156+O156+S156+W156+AA156+AE156+AI156+AM156+AQ156+AU156+AY156)-(IF(AND('Debt Setup'!$H$10&lt;&gt;"",'Debt Setup'!$H$10&lt;'Debt Setup'!$H$19),MAX(0,I155+F156-G156),0)+IF(AND('Debt Setup'!$H$11&lt;&gt;"",'Debt Setup'!$H$11&lt;'Debt Setup'!$H$19),MAX(0,M155+J156-K156),0)+IF(AND('Debt Setup'!$H$12&lt;&gt;"",'Debt Setup'!$H$12&lt;'Debt Setup'!$H$19),MAX(0,Q155+N156-O156),0)+IF(AND('Debt Setup'!$H$13&lt;&gt;"",'Debt Setup'!$H$13&lt;'Debt Setup'!$H$19),MAX(0,U155+R156-S156),0)+IF(AND('Debt Setup'!$H$14&lt;&gt;"",'Debt Setup'!$H$14&lt;'Debt Setup'!$H$19),MAX(0,Y155+V156-W156),0)+IF(AND('Debt Setup'!$H$15&lt;&gt;"",'Debt Setup'!$H$15&lt;'Debt Setup'!$H$19),MAX(0,AC155+Z156-AA156),0)+IF(AND('Debt Setup'!$H$16&lt;&gt;"",'Debt Setup'!$H$16&lt;'Debt Setup'!$H$19),MAX(0,AG155+AD156-AE156),0)+IF(AND('Debt Setup'!$H$17&lt;&gt;"",'Debt Setup'!$H$17&lt;'Debt Setup'!$H$19),MAX(0,AK155+AH156-AI156),0)+IF(AND('Debt Setup'!$H$18&lt;&gt;"",'Debt Setup'!$H$18&lt;'Debt Setup'!$H$19),MAX(0,AO155+AL156-AM156),0)+IF(AND('Debt Setup'!$H$19&lt;&gt;"",'Debt Setup'!$H$19&lt;'Debt Setup'!$H$19),MAX(0,AS155+AP156-AQ156),0)+IF(AND('Debt Setup'!$H$20&lt;&gt;"",'Debt Setup'!$H$20&lt;'Debt Setup'!$H$19),MAX(0,AW155+AT156-AU156),0)+IF(AND('Debt Setup'!$H$21&lt;&gt;"",'Debt Setup'!$H$21&lt;'Debt Setup'!$H$19),MAX(0,BA155+AX156-AY156),0))))))</x:f>
      </x:c>
      <x:c r="AS156" s="54" t="str">
        <x:f>IF('Debt Setup'!$F$3=0,"",MAX(0,AS155+AP156-AQ156-AR156))</x:f>
      </x:c>
      <x:c r="AT156" s="54" t="str">
        <x:f>IF('Debt Setup'!$F$3=0,"",IF(AW155&lt;=0,0,AW155*'Debt Setup'!$D$20/100/12))</x:f>
      </x:c>
      <x:c r="AU156" s="54" t="str">
        <x:f>IF('Debt Setup'!$F$3=0,"",IF('Debt Setup'!$H$20="",0,MIN('Debt Setup'!$E$20,MAX(0,AW155+AT156))))</x:f>
      </x:c>
      <x:c r="AV156" s="54" t="str">
        <x:f>IF('Debt Setup'!$F$3=0,"",IF('Debt Setup'!$H$20="",0,MIN(MAX(0,AW155+AT156-AU156),MAX(0,'Debt Setup'!$F$5-(G156+K156+O156+S156+W156+AA156+AE156+AI156+AM156+AQ156+AU156+AY156)-(IF(AND('Debt Setup'!$H$10&lt;&gt;"",'Debt Setup'!$H$10&lt;'Debt Setup'!$H$20),MAX(0,I155+F156-G156),0)+IF(AND('Debt Setup'!$H$11&lt;&gt;"",'Debt Setup'!$H$11&lt;'Debt Setup'!$H$20),MAX(0,M155+J156-K156),0)+IF(AND('Debt Setup'!$H$12&lt;&gt;"",'Debt Setup'!$H$12&lt;'Debt Setup'!$H$20),MAX(0,Q155+N156-O156),0)+IF(AND('Debt Setup'!$H$13&lt;&gt;"",'Debt Setup'!$H$13&lt;'Debt Setup'!$H$20),MAX(0,U155+R156-S156),0)+IF(AND('Debt Setup'!$H$14&lt;&gt;"",'Debt Setup'!$H$14&lt;'Debt Setup'!$H$20),MAX(0,Y155+V156-W156),0)+IF(AND('Debt Setup'!$H$15&lt;&gt;"",'Debt Setup'!$H$15&lt;'Debt Setup'!$H$20),MAX(0,AC155+Z156-AA156),0)+IF(AND('Debt Setup'!$H$16&lt;&gt;"",'Debt Setup'!$H$16&lt;'Debt Setup'!$H$20),MAX(0,AG155+AD156-AE156),0)+IF(AND('Debt Setup'!$H$17&lt;&gt;"",'Debt Setup'!$H$17&lt;'Debt Setup'!$H$20),MAX(0,AK155+AH156-AI156),0)+IF(AND('Debt Setup'!$H$18&lt;&gt;"",'Debt Setup'!$H$18&lt;'Debt Setup'!$H$20),MAX(0,AO155+AL156-AM156),0)+IF(AND('Debt Setup'!$H$19&lt;&gt;"",'Debt Setup'!$H$19&lt;'Debt Setup'!$H$20),MAX(0,AS155+AP156-AQ156),0)+IF(AND('Debt Setup'!$H$20&lt;&gt;"",'Debt Setup'!$H$20&lt;'Debt Setup'!$H$20),MAX(0,AW155+AT156-AU156),0)+IF(AND('Debt Setup'!$H$21&lt;&gt;"",'Debt Setup'!$H$21&lt;'Debt Setup'!$H$20),MAX(0,BA155+AX156-AY156),0))))))</x:f>
      </x:c>
      <x:c r="AW156" s="54" t="str">
        <x:f>IF('Debt Setup'!$F$3=0,"",MAX(0,AW155+AT156-AU156-AV156))</x:f>
      </x:c>
      <x:c r="AX156" s="54" t="str">
        <x:f>IF('Debt Setup'!$F$3=0,"",IF(BA155&lt;=0,0,BA155*'Debt Setup'!$D$21/100/12))</x:f>
      </x:c>
      <x:c r="AY156" s="54" t="str">
        <x:f>IF('Debt Setup'!$F$3=0,"",IF('Debt Setup'!$H$21="",0,MIN('Debt Setup'!$E$21,MAX(0,BA155+AX156))))</x:f>
      </x:c>
      <x:c r="AZ156" s="54" t="str">
        <x:f>IF('Debt Setup'!$F$3=0,"",IF('Debt Setup'!$H$21="",0,MIN(MAX(0,BA155+AX156-AY156),MAX(0,'Debt Setup'!$F$5-(G156+K156+O156+S156+W156+AA156+AE156+AI156+AM156+AQ156+AU156+AY156)-(IF(AND('Debt Setup'!$H$10&lt;&gt;"",'Debt Setup'!$H$10&lt;'Debt Setup'!$H$21),MAX(0,I155+F156-G156),0)+IF(AND('Debt Setup'!$H$11&lt;&gt;"",'Debt Setup'!$H$11&lt;'Debt Setup'!$H$21),MAX(0,M155+J156-K156),0)+IF(AND('Debt Setup'!$H$12&lt;&gt;"",'Debt Setup'!$H$12&lt;'Debt Setup'!$H$21),MAX(0,Q155+N156-O156),0)+IF(AND('Debt Setup'!$H$13&lt;&gt;"",'Debt Setup'!$H$13&lt;'Debt Setup'!$H$21),MAX(0,U155+R156-S156),0)+IF(AND('Debt Setup'!$H$14&lt;&gt;"",'Debt Setup'!$H$14&lt;'Debt Setup'!$H$21),MAX(0,Y155+V156-W156),0)+IF(AND('Debt Setup'!$H$15&lt;&gt;"",'Debt Setup'!$H$15&lt;'Debt Setup'!$H$21),MAX(0,AC155+Z156-AA156),0)+IF(AND('Debt Setup'!$H$16&lt;&gt;"",'Debt Setup'!$H$16&lt;'Debt Setup'!$H$21),MAX(0,AG155+AD156-AE156),0)+IF(AND('Debt Setup'!$H$17&lt;&gt;"",'Debt Setup'!$H$17&lt;'Debt Setup'!$H$21),MAX(0,AK155+AH156-AI156),0)+IF(AND('Debt Setup'!$H$18&lt;&gt;"",'Debt Setup'!$H$18&lt;'Debt Setup'!$H$21),MAX(0,AO155+AL156-AM156),0)+IF(AND('Debt Setup'!$H$19&lt;&gt;"",'Debt Setup'!$H$19&lt;'Debt Setup'!$H$21),MAX(0,AS155+AP156-AQ156),0)+IF(AND('Debt Setup'!$H$20&lt;&gt;"",'Debt Setup'!$H$20&lt;'Debt Setup'!$H$21),MAX(0,AW155+AT156-AU156),0)+IF(AND('Debt Setup'!$H$21&lt;&gt;"",'Debt Setup'!$H$21&lt;'Debt Setup'!$H$21),MAX(0,BA155+AX156-AY156),0))))))</x:f>
      </x:c>
      <x:c r="BA156" s="54" t="str">
        <x:f>IF('Debt Setup'!$F$3=0,"",MAX(0,BA155+AX156-AY156-AZ156))</x:f>
      </x:c>
    </x:row>
    <x:row r="157">
      <x:c r="A157" t="n">
        <x:v>152</x:v>
      </x:c>
      <x:c r="B157" s="86" t="str">
        <x:f>IF('Debt Setup'!$F$3=0,"",DATE(YEAR('Debt Setup'!$B$6),MONTH('Debt Setup'!$B$6)+A157-1,1))</x:f>
      </x:c>
      <x:c r="C157" s="54" t="str">
        <x:f>IF('Debt Setup'!$F$3=0,"",I157+M157+Q157+U157+Y157+AC157+AG157+AK157+AO157+AS157+AW157+BA157)</x:f>
      </x:c>
      <x:c r="D157" s="54" t="str">
        <x:f>IF('Debt Setup'!$F$3=0,"",G157+H157+K157+L157+O157+P157+S157+T157+W157+X157+AA157+AB157+AE157+AF157+AI157+AJ157+AM157+AN157+AQ157+AR157+AU157+AV157+AY157+AZ157)</x:f>
      </x:c>
      <x:c r="E157" s="54" t="str">
        <x:f>IF('Debt Setup'!$F$3=0,"",F157+J157+N157+R157+V157+Z157+AD157+AH157+AL157+AP157+AT157+AX157)</x:f>
      </x:c>
      <x:c r="F157" s="54" t="str">
        <x:f>IF('Debt Setup'!$F$3=0,"",IF(I156&lt;=0,0,I156*'Debt Setup'!$D$10/100/12))</x:f>
      </x:c>
      <x:c r="G157" s="54" t="str">
        <x:f>IF('Debt Setup'!$F$3=0,"",IF('Debt Setup'!$H$10="",0,MIN('Debt Setup'!$E$10,MAX(0,I156+F157))))</x:f>
      </x:c>
      <x:c r="H157" s="54" t="str">
        <x:f>IF('Debt Setup'!$F$3=0,"",IF('Debt Setup'!$H$10="",0,MIN(MAX(0,I156+F157-G157),MAX(0,'Debt Setup'!$F$5-(G157+K157+O157+S157+W157+AA157+AE157+AI157+AM157+AQ157+AU157+AY157)-(IF(AND('Debt Setup'!$H$10&lt;&gt;"",'Debt Setup'!$H$10&lt;'Debt Setup'!$H$10),MAX(0,I156+F157-G157),0)+IF(AND('Debt Setup'!$H$11&lt;&gt;"",'Debt Setup'!$H$11&lt;'Debt Setup'!$H$10),MAX(0,M156+J157-K157),0)+IF(AND('Debt Setup'!$H$12&lt;&gt;"",'Debt Setup'!$H$12&lt;'Debt Setup'!$H$10),MAX(0,Q156+N157-O157),0)+IF(AND('Debt Setup'!$H$13&lt;&gt;"",'Debt Setup'!$H$13&lt;'Debt Setup'!$H$10),MAX(0,U156+R157-S157),0)+IF(AND('Debt Setup'!$H$14&lt;&gt;"",'Debt Setup'!$H$14&lt;'Debt Setup'!$H$10),MAX(0,Y156+V157-W157),0)+IF(AND('Debt Setup'!$H$15&lt;&gt;"",'Debt Setup'!$H$15&lt;'Debt Setup'!$H$10),MAX(0,AC156+Z157-AA157),0)+IF(AND('Debt Setup'!$H$16&lt;&gt;"",'Debt Setup'!$H$16&lt;'Debt Setup'!$H$10),MAX(0,AG156+AD157-AE157),0)+IF(AND('Debt Setup'!$H$17&lt;&gt;"",'Debt Setup'!$H$17&lt;'Debt Setup'!$H$10),MAX(0,AK156+AH157-AI157),0)+IF(AND('Debt Setup'!$H$18&lt;&gt;"",'Debt Setup'!$H$18&lt;'Debt Setup'!$H$10),MAX(0,AO156+AL157-AM157),0)+IF(AND('Debt Setup'!$H$19&lt;&gt;"",'Debt Setup'!$H$19&lt;'Debt Setup'!$H$10),MAX(0,AS156+AP157-AQ157),0)+IF(AND('Debt Setup'!$H$20&lt;&gt;"",'Debt Setup'!$H$20&lt;'Debt Setup'!$H$10),MAX(0,AW156+AT157-AU157),0)+IF(AND('Debt Setup'!$H$21&lt;&gt;"",'Debt Setup'!$H$21&lt;'Debt Setup'!$H$10),MAX(0,BA156+AX157-AY157),0))))))</x:f>
      </x:c>
      <x:c r="I157" s="54" t="str">
        <x:f>IF('Debt Setup'!$F$3=0,"",MAX(0,I156+F157-G157-H157))</x:f>
      </x:c>
      <x:c r="J157" s="54" t="str">
        <x:f>IF('Debt Setup'!$F$3=0,"",IF(M156&lt;=0,0,M156*'Debt Setup'!$D$11/100/12))</x:f>
      </x:c>
      <x:c r="K157" s="54" t="str">
        <x:f>IF('Debt Setup'!$F$3=0,"",IF('Debt Setup'!$H$11="",0,MIN('Debt Setup'!$E$11,MAX(0,M156+J157))))</x:f>
      </x:c>
      <x:c r="L157" s="54" t="str">
        <x:f>IF('Debt Setup'!$F$3=0,"",IF('Debt Setup'!$H$11="",0,MIN(MAX(0,M156+J157-K157),MAX(0,'Debt Setup'!$F$5-(G157+K157+O157+S157+W157+AA157+AE157+AI157+AM157+AQ157+AU157+AY157)-(IF(AND('Debt Setup'!$H$10&lt;&gt;"",'Debt Setup'!$H$10&lt;'Debt Setup'!$H$11),MAX(0,I156+F157-G157),0)+IF(AND('Debt Setup'!$H$11&lt;&gt;"",'Debt Setup'!$H$11&lt;'Debt Setup'!$H$11),MAX(0,M156+J157-K157),0)+IF(AND('Debt Setup'!$H$12&lt;&gt;"",'Debt Setup'!$H$12&lt;'Debt Setup'!$H$11),MAX(0,Q156+N157-O157),0)+IF(AND('Debt Setup'!$H$13&lt;&gt;"",'Debt Setup'!$H$13&lt;'Debt Setup'!$H$11),MAX(0,U156+R157-S157),0)+IF(AND('Debt Setup'!$H$14&lt;&gt;"",'Debt Setup'!$H$14&lt;'Debt Setup'!$H$11),MAX(0,Y156+V157-W157),0)+IF(AND('Debt Setup'!$H$15&lt;&gt;"",'Debt Setup'!$H$15&lt;'Debt Setup'!$H$11),MAX(0,AC156+Z157-AA157),0)+IF(AND('Debt Setup'!$H$16&lt;&gt;"",'Debt Setup'!$H$16&lt;'Debt Setup'!$H$11),MAX(0,AG156+AD157-AE157),0)+IF(AND('Debt Setup'!$H$17&lt;&gt;"",'Debt Setup'!$H$17&lt;'Debt Setup'!$H$11),MAX(0,AK156+AH157-AI157),0)+IF(AND('Debt Setup'!$H$18&lt;&gt;"",'Debt Setup'!$H$18&lt;'Debt Setup'!$H$11),MAX(0,AO156+AL157-AM157),0)+IF(AND('Debt Setup'!$H$19&lt;&gt;"",'Debt Setup'!$H$19&lt;'Debt Setup'!$H$11),MAX(0,AS156+AP157-AQ157),0)+IF(AND('Debt Setup'!$H$20&lt;&gt;"",'Debt Setup'!$H$20&lt;'Debt Setup'!$H$11),MAX(0,AW156+AT157-AU157),0)+IF(AND('Debt Setup'!$H$21&lt;&gt;"",'Debt Setup'!$H$21&lt;'Debt Setup'!$H$11),MAX(0,BA156+AX157-AY157),0))))))</x:f>
      </x:c>
      <x:c r="M157" s="54" t="str">
        <x:f>IF('Debt Setup'!$F$3=0,"",MAX(0,M156+J157-K157-L157))</x:f>
      </x:c>
      <x:c r="N157" s="54" t="str">
        <x:f>IF('Debt Setup'!$F$3=0,"",IF(Q156&lt;=0,0,Q156*'Debt Setup'!$D$12/100/12))</x:f>
      </x:c>
      <x:c r="O157" s="54" t="str">
        <x:f>IF('Debt Setup'!$F$3=0,"",IF('Debt Setup'!$H$12="",0,MIN('Debt Setup'!$E$12,MAX(0,Q156+N157))))</x:f>
      </x:c>
      <x:c r="P157" s="54" t="str">
        <x:f>IF('Debt Setup'!$F$3=0,"",IF('Debt Setup'!$H$12="",0,MIN(MAX(0,Q156+N157-O157),MAX(0,'Debt Setup'!$F$5-(G157+K157+O157+S157+W157+AA157+AE157+AI157+AM157+AQ157+AU157+AY157)-(IF(AND('Debt Setup'!$H$10&lt;&gt;"",'Debt Setup'!$H$10&lt;'Debt Setup'!$H$12),MAX(0,I156+F157-G157),0)+IF(AND('Debt Setup'!$H$11&lt;&gt;"",'Debt Setup'!$H$11&lt;'Debt Setup'!$H$12),MAX(0,M156+J157-K157),0)+IF(AND('Debt Setup'!$H$12&lt;&gt;"",'Debt Setup'!$H$12&lt;'Debt Setup'!$H$12),MAX(0,Q156+N157-O157),0)+IF(AND('Debt Setup'!$H$13&lt;&gt;"",'Debt Setup'!$H$13&lt;'Debt Setup'!$H$12),MAX(0,U156+R157-S157),0)+IF(AND('Debt Setup'!$H$14&lt;&gt;"",'Debt Setup'!$H$14&lt;'Debt Setup'!$H$12),MAX(0,Y156+V157-W157),0)+IF(AND('Debt Setup'!$H$15&lt;&gt;"",'Debt Setup'!$H$15&lt;'Debt Setup'!$H$12),MAX(0,AC156+Z157-AA157),0)+IF(AND('Debt Setup'!$H$16&lt;&gt;"",'Debt Setup'!$H$16&lt;'Debt Setup'!$H$12),MAX(0,AG156+AD157-AE157),0)+IF(AND('Debt Setup'!$H$17&lt;&gt;"",'Debt Setup'!$H$17&lt;'Debt Setup'!$H$12),MAX(0,AK156+AH157-AI157),0)+IF(AND('Debt Setup'!$H$18&lt;&gt;"",'Debt Setup'!$H$18&lt;'Debt Setup'!$H$12),MAX(0,AO156+AL157-AM157),0)+IF(AND('Debt Setup'!$H$19&lt;&gt;"",'Debt Setup'!$H$19&lt;'Debt Setup'!$H$12),MAX(0,AS156+AP157-AQ157),0)+IF(AND('Debt Setup'!$H$20&lt;&gt;"",'Debt Setup'!$H$20&lt;'Debt Setup'!$H$12),MAX(0,AW156+AT157-AU157),0)+IF(AND('Debt Setup'!$H$21&lt;&gt;"",'Debt Setup'!$H$21&lt;'Debt Setup'!$H$12),MAX(0,BA156+AX157-AY157),0))))))</x:f>
      </x:c>
      <x:c r="Q157" s="54" t="str">
        <x:f>IF('Debt Setup'!$F$3=0,"",MAX(0,Q156+N157-O157-P157))</x:f>
      </x:c>
      <x:c r="R157" s="54" t="str">
        <x:f>IF('Debt Setup'!$F$3=0,"",IF(U156&lt;=0,0,U156*'Debt Setup'!$D$13/100/12))</x:f>
      </x:c>
      <x:c r="S157" s="54" t="str">
        <x:f>IF('Debt Setup'!$F$3=0,"",IF('Debt Setup'!$H$13="",0,MIN('Debt Setup'!$E$13,MAX(0,U156+R157))))</x:f>
      </x:c>
      <x:c r="T157" s="54" t="str">
        <x:f>IF('Debt Setup'!$F$3=0,"",IF('Debt Setup'!$H$13="",0,MIN(MAX(0,U156+R157-S157),MAX(0,'Debt Setup'!$F$5-(G157+K157+O157+S157+W157+AA157+AE157+AI157+AM157+AQ157+AU157+AY157)-(IF(AND('Debt Setup'!$H$10&lt;&gt;"",'Debt Setup'!$H$10&lt;'Debt Setup'!$H$13),MAX(0,I156+F157-G157),0)+IF(AND('Debt Setup'!$H$11&lt;&gt;"",'Debt Setup'!$H$11&lt;'Debt Setup'!$H$13),MAX(0,M156+J157-K157),0)+IF(AND('Debt Setup'!$H$12&lt;&gt;"",'Debt Setup'!$H$12&lt;'Debt Setup'!$H$13),MAX(0,Q156+N157-O157),0)+IF(AND('Debt Setup'!$H$13&lt;&gt;"",'Debt Setup'!$H$13&lt;'Debt Setup'!$H$13),MAX(0,U156+R157-S157),0)+IF(AND('Debt Setup'!$H$14&lt;&gt;"",'Debt Setup'!$H$14&lt;'Debt Setup'!$H$13),MAX(0,Y156+V157-W157),0)+IF(AND('Debt Setup'!$H$15&lt;&gt;"",'Debt Setup'!$H$15&lt;'Debt Setup'!$H$13),MAX(0,AC156+Z157-AA157),0)+IF(AND('Debt Setup'!$H$16&lt;&gt;"",'Debt Setup'!$H$16&lt;'Debt Setup'!$H$13),MAX(0,AG156+AD157-AE157),0)+IF(AND('Debt Setup'!$H$17&lt;&gt;"",'Debt Setup'!$H$17&lt;'Debt Setup'!$H$13),MAX(0,AK156+AH157-AI157),0)+IF(AND('Debt Setup'!$H$18&lt;&gt;"",'Debt Setup'!$H$18&lt;'Debt Setup'!$H$13),MAX(0,AO156+AL157-AM157),0)+IF(AND('Debt Setup'!$H$19&lt;&gt;"",'Debt Setup'!$H$19&lt;'Debt Setup'!$H$13),MAX(0,AS156+AP157-AQ157),0)+IF(AND('Debt Setup'!$H$20&lt;&gt;"",'Debt Setup'!$H$20&lt;'Debt Setup'!$H$13),MAX(0,AW156+AT157-AU157),0)+IF(AND('Debt Setup'!$H$21&lt;&gt;"",'Debt Setup'!$H$21&lt;'Debt Setup'!$H$13),MAX(0,BA156+AX157-AY157),0))))))</x:f>
      </x:c>
      <x:c r="U157" s="54" t="str">
        <x:f>IF('Debt Setup'!$F$3=0,"",MAX(0,U156+R157-S157-T157))</x:f>
      </x:c>
      <x:c r="V157" s="54" t="str">
        <x:f>IF('Debt Setup'!$F$3=0,"",IF(Y156&lt;=0,0,Y156*'Debt Setup'!$D$14/100/12))</x:f>
      </x:c>
      <x:c r="W157" s="54" t="str">
        <x:f>IF('Debt Setup'!$F$3=0,"",IF('Debt Setup'!$H$14="",0,MIN('Debt Setup'!$E$14,MAX(0,Y156+V157))))</x:f>
      </x:c>
      <x:c r="X157" s="54" t="str">
        <x:f>IF('Debt Setup'!$F$3=0,"",IF('Debt Setup'!$H$14="",0,MIN(MAX(0,Y156+V157-W157),MAX(0,'Debt Setup'!$F$5-(G157+K157+O157+S157+W157+AA157+AE157+AI157+AM157+AQ157+AU157+AY157)-(IF(AND('Debt Setup'!$H$10&lt;&gt;"",'Debt Setup'!$H$10&lt;'Debt Setup'!$H$14),MAX(0,I156+F157-G157),0)+IF(AND('Debt Setup'!$H$11&lt;&gt;"",'Debt Setup'!$H$11&lt;'Debt Setup'!$H$14),MAX(0,M156+J157-K157),0)+IF(AND('Debt Setup'!$H$12&lt;&gt;"",'Debt Setup'!$H$12&lt;'Debt Setup'!$H$14),MAX(0,Q156+N157-O157),0)+IF(AND('Debt Setup'!$H$13&lt;&gt;"",'Debt Setup'!$H$13&lt;'Debt Setup'!$H$14),MAX(0,U156+R157-S157),0)+IF(AND('Debt Setup'!$H$14&lt;&gt;"",'Debt Setup'!$H$14&lt;'Debt Setup'!$H$14),MAX(0,Y156+V157-W157),0)+IF(AND('Debt Setup'!$H$15&lt;&gt;"",'Debt Setup'!$H$15&lt;'Debt Setup'!$H$14),MAX(0,AC156+Z157-AA157),0)+IF(AND('Debt Setup'!$H$16&lt;&gt;"",'Debt Setup'!$H$16&lt;'Debt Setup'!$H$14),MAX(0,AG156+AD157-AE157),0)+IF(AND('Debt Setup'!$H$17&lt;&gt;"",'Debt Setup'!$H$17&lt;'Debt Setup'!$H$14),MAX(0,AK156+AH157-AI157),0)+IF(AND('Debt Setup'!$H$18&lt;&gt;"",'Debt Setup'!$H$18&lt;'Debt Setup'!$H$14),MAX(0,AO156+AL157-AM157),0)+IF(AND('Debt Setup'!$H$19&lt;&gt;"",'Debt Setup'!$H$19&lt;'Debt Setup'!$H$14),MAX(0,AS156+AP157-AQ157),0)+IF(AND('Debt Setup'!$H$20&lt;&gt;"",'Debt Setup'!$H$20&lt;'Debt Setup'!$H$14),MAX(0,AW156+AT157-AU157),0)+IF(AND('Debt Setup'!$H$21&lt;&gt;"",'Debt Setup'!$H$21&lt;'Debt Setup'!$H$14),MAX(0,BA156+AX157-AY157),0))))))</x:f>
      </x:c>
      <x:c r="Y157" s="54" t="str">
        <x:f>IF('Debt Setup'!$F$3=0,"",MAX(0,Y156+V157-W157-X157))</x:f>
      </x:c>
      <x:c r="Z157" s="54" t="str">
        <x:f>IF('Debt Setup'!$F$3=0,"",IF(AC156&lt;=0,0,AC156*'Debt Setup'!$D$15/100/12))</x:f>
      </x:c>
      <x:c r="AA157" s="54" t="str">
        <x:f>IF('Debt Setup'!$F$3=0,"",IF('Debt Setup'!$H$15="",0,MIN('Debt Setup'!$E$15,MAX(0,AC156+Z157))))</x:f>
      </x:c>
      <x:c r="AB157" s="54" t="str">
        <x:f>IF('Debt Setup'!$F$3=0,"",IF('Debt Setup'!$H$15="",0,MIN(MAX(0,AC156+Z157-AA157),MAX(0,'Debt Setup'!$F$5-(G157+K157+O157+S157+W157+AA157+AE157+AI157+AM157+AQ157+AU157+AY157)-(IF(AND('Debt Setup'!$H$10&lt;&gt;"",'Debt Setup'!$H$10&lt;'Debt Setup'!$H$15),MAX(0,I156+F157-G157),0)+IF(AND('Debt Setup'!$H$11&lt;&gt;"",'Debt Setup'!$H$11&lt;'Debt Setup'!$H$15),MAX(0,M156+J157-K157),0)+IF(AND('Debt Setup'!$H$12&lt;&gt;"",'Debt Setup'!$H$12&lt;'Debt Setup'!$H$15),MAX(0,Q156+N157-O157),0)+IF(AND('Debt Setup'!$H$13&lt;&gt;"",'Debt Setup'!$H$13&lt;'Debt Setup'!$H$15),MAX(0,U156+R157-S157),0)+IF(AND('Debt Setup'!$H$14&lt;&gt;"",'Debt Setup'!$H$14&lt;'Debt Setup'!$H$15),MAX(0,Y156+V157-W157),0)+IF(AND('Debt Setup'!$H$15&lt;&gt;"",'Debt Setup'!$H$15&lt;'Debt Setup'!$H$15),MAX(0,AC156+Z157-AA157),0)+IF(AND('Debt Setup'!$H$16&lt;&gt;"",'Debt Setup'!$H$16&lt;'Debt Setup'!$H$15),MAX(0,AG156+AD157-AE157),0)+IF(AND('Debt Setup'!$H$17&lt;&gt;"",'Debt Setup'!$H$17&lt;'Debt Setup'!$H$15),MAX(0,AK156+AH157-AI157),0)+IF(AND('Debt Setup'!$H$18&lt;&gt;"",'Debt Setup'!$H$18&lt;'Debt Setup'!$H$15),MAX(0,AO156+AL157-AM157),0)+IF(AND('Debt Setup'!$H$19&lt;&gt;"",'Debt Setup'!$H$19&lt;'Debt Setup'!$H$15),MAX(0,AS156+AP157-AQ157),0)+IF(AND('Debt Setup'!$H$20&lt;&gt;"",'Debt Setup'!$H$20&lt;'Debt Setup'!$H$15),MAX(0,AW156+AT157-AU157),0)+IF(AND('Debt Setup'!$H$21&lt;&gt;"",'Debt Setup'!$H$21&lt;'Debt Setup'!$H$15),MAX(0,BA156+AX157-AY157),0))))))</x:f>
      </x:c>
      <x:c r="AC157" s="54" t="str">
        <x:f>IF('Debt Setup'!$F$3=0,"",MAX(0,AC156+Z157-AA157-AB157))</x:f>
      </x:c>
      <x:c r="AD157" s="54" t="str">
        <x:f>IF('Debt Setup'!$F$3=0,"",IF(AG156&lt;=0,0,AG156*'Debt Setup'!$D$16/100/12))</x:f>
      </x:c>
      <x:c r="AE157" s="54" t="str">
        <x:f>IF('Debt Setup'!$F$3=0,"",IF('Debt Setup'!$H$16="",0,MIN('Debt Setup'!$E$16,MAX(0,AG156+AD157))))</x:f>
      </x:c>
      <x:c r="AF157" s="54" t="str">
        <x:f>IF('Debt Setup'!$F$3=0,"",IF('Debt Setup'!$H$16="",0,MIN(MAX(0,AG156+AD157-AE157),MAX(0,'Debt Setup'!$F$5-(G157+K157+O157+S157+W157+AA157+AE157+AI157+AM157+AQ157+AU157+AY157)-(IF(AND('Debt Setup'!$H$10&lt;&gt;"",'Debt Setup'!$H$10&lt;'Debt Setup'!$H$16),MAX(0,I156+F157-G157),0)+IF(AND('Debt Setup'!$H$11&lt;&gt;"",'Debt Setup'!$H$11&lt;'Debt Setup'!$H$16),MAX(0,M156+J157-K157),0)+IF(AND('Debt Setup'!$H$12&lt;&gt;"",'Debt Setup'!$H$12&lt;'Debt Setup'!$H$16),MAX(0,Q156+N157-O157),0)+IF(AND('Debt Setup'!$H$13&lt;&gt;"",'Debt Setup'!$H$13&lt;'Debt Setup'!$H$16),MAX(0,U156+R157-S157),0)+IF(AND('Debt Setup'!$H$14&lt;&gt;"",'Debt Setup'!$H$14&lt;'Debt Setup'!$H$16),MAX(0,Y156+V157-W157),0)+IF(AND('Debt Setup'!$H$15&lt;&gt;"",'Debt Setup'!$H$15&lt;'Debt Setup'!$H$16),MAX(0,AC156+Z157-AA157),0)+IF(AND('Debt Setup'!$H$16&lt;&gt;"",'Debt Setup'!$H$16&lt;'Debt Setup'!$H$16),MAX(0,AG156+AD157-AE157),0)+IF(AND('Debt Setup'!$H$17&lt;&gt;"",'Debt Setup'!$H$17&lt;'Debt Setup'!$H$16),MAX(0,AK156+AH157-AI157),0)+IF(AND('Debt Setup'!$H$18&lt;&gt;"",'Debt Setup'!$H$18&lt;'Debt Setup'!$H$16),MAX(0,AO156+AL157-AM157),0)+IF(AND('Debt Setup'!$H$19&lt;&gt;"",'Debt Setup'!$H$19&lt;'Debt Setup'!$H$16),MAX(0,AS156+AP157-AQ157),0)+IF(AND('Debt Setup'!$H$20&lt;&gt;"",'Debt Setup'!$H$20&lt;'Debt Setup'!$H$16),MAX(0,AW156+AT157-AU157),0)+IF(AND('Debt Setup'!$H$21&lt;&gt;"",'Debt Setup'!$H$21&lt;'Debt Setup'!$H$16),MAX(0,BA156+AX157-AY157),0))))))</x:f>
      </x:c>
      <x:c r="AG157" s="54" t="str">
        <x:f>IF('Debt Setup'!$F$3=0,"",MAX(0,AG156+AD157-AE157-AF157))</x:f>
      </x:c>
      <x:c r="AH157" s="54" t="str">
        <x:f>IF('Debt Setup'!$F$3=0,"",IF(AK156&lt;=0,0,AK156*'Debt Setup'!$D$17/100/12))</x:f>
      </x:c>
      <x:c r="AI157" s="54" t="str">
        <x:f>IF('Debt Setup'!$F$3=0,"",IF('Debt Setup'!$H$17="",0,MIN('Debt Setup'!$E$17,MAX(0,AK156+AH157))))</x:f>
      </x:c>
      <x:c r="AJ157" s="54" t="str">
        <x:f>IF('Debt Setup'!$F$3=0,"",IF('Debt Setup'!$H$17="",0,MIN(MAX(0,AK156+AH157-AI157),MAX(0,'Debt Setup'!$F$5-(G157+K157+O157+S157+W157+AA157+AE157+AI157+AM157+AQ157+AU157+AY157)-(IF(AND('Debt Setup'!$H$10&lt;&gt;"",'Debt Setup'!$H$10&lt;'Debt Setup'!$H$17),MAX(0,I156+F157-G157),0)+IF(AND('Debt Setup'!$H$11&lt;&gt;"",'Debt Setup'!$H$11&lt;'Debt Setup'!$H$17),MAX(0,M156+J157-K157),0)+IF(AND('Debt Setup'!$H$12&lt;&gt;"",'Debt Setup'!$H$12&lt;'Debt Setup'!$H$17),MAX(0,Q156+N157-O157),0)+IF(AND('Debt Setup'!$H$13&lt;&gt;"",'Debt Setup'!$H$13&lt;'Debt Setup'!$H$17),MAX(0,U156+R157-S157),0)+IF(AND('Debt Setup'!$H$14&lt;&gt;"",'Debt Setup'!$H$14&lt;'Debt Setup'!$H$17),MAX(0,Y156+V157-W157),0)+IF(AND('Debt Setup'!$H$15&lt;&gt;"",'Debt Setup'!$H$15&lt;'Debt Setup'!$H$17),MAX(0,AC156+Z157-AA157),0)+IF(AND('Debt Setup'!$H$16&lt;&gt;"",'Debt Setup'!$H$16&lt;'Debt Setup'!$H$17),MAX(0,AG156+AD157-AE157),0)+IF(AND('Debt Setup'!$H$17&lt;&gt;"",'Debt Setup'!$H$17&lt;'Debt Setup'!$H$17),MAX(0,AK156+AH157-AI157),0)+IF(AND('Debt Setup'!$H$18&lt;&gt;"",'Debt Setup'!$H$18&lt;'Debt Setup'!$H$17),MAX(0,AO156+AL157-AM157),0)+IF(AND('Debt Setup'!$H$19&lt;&gt;"",'Debt Setup'!$H$19&lt;'Debt Setup'!$H$17),MAX(0,AS156+AP157-AQ157),0)+IF(AND('Debt Setup'!$H$20&lt;&gt;"",'Debt Setup'!$H$20&lt;'Debt Setup'!$H$17),MAX(0,AW156+AT157-AU157),0)+IF(AND('Debt Setup'!$H$21&lt;&gt;"",'Debt Setup'!$H$21&lt;'Debt Setup'!$H$17),MAX(0,BA156+AX157-AY157),0))))))</x:f>
      </x:c>
      <x:c r="AK157" s="54" t="str">
        <x:f>IF('Debt Setup'!$F$3=0,"",MAX(0,AK156+AH157-AI157-AJ157))</x:f>
      </x:c>
      <x:c r="AL157" s="54" t="str">
        <x:f>IF('Debt Setup'!$F$3=0,"",IF(AO156&lt;=0,0,AO156*'Debt Setup'!$D$18/100/12))</x:f>
      </x:c>
      <x:c r="AM157" s="54" t="str">
        <x:f>IF('Debt Setup'!$F$3=0,"",IF('Debt Setup'!$H$18="",0,MIN('Debt Setup'!$E$18,MAX(0,AO156+AL157))))</x:f>
      </x:c>
      <x:c r="AN157" s="54" t="str">
        <x:f>IF('Debt Setup'!$F$3=0,"",IF('Debt Setup'!$H$18="",0,MIN(MAX(0,AO156+AL157-AM157),MAX(0,'Debt Setup'!$F$5-(G157+K157+O157+S157+W157+AA157+AE157+AI157+AM157+AQ157+AU157+AY157)-(IF(AND('Debt Setup'!$H$10&lt;&gt;"",'Debt Setup'!$H$10&lt;'Debt Setup'!$H$18),MAX(0,I156+F157-G157),0)+IF(AND('Debt Setup'!$H$11&lt;&gt;"",'Debt Setup'!$H$11&lt;'Debt Setup'!$H$18),MAX(0,M156+J157-K157),0)+IF(AND('Debt Setup'!$H$12&lt;&gt;"",'Debt Setup'!$H$12&lt;'Debt Setup'!$H$18),MAX(0,Q156+N157-O157),0)+IF(AND('Debt Setup'!$H$13&lt;&gt;"",'Debt Setup'!$H$13&lt;'Debt Setup'!$H$18),MAX(0,U156+R157-S157),0)+IF(AND('Debt Setup'!$H$14&lt;&gt;"",'Debt Setup'!$H$14&lt;'Debt Setup'!$H$18),MAX(0,Y156+V157-W157),0)+IF(AND('Debt Setup'!$H$15&lt;&gt;"",'Debt Setup'!$H$15&lt;'Debt Setup'!$H$18),MAX(0,AC156+Z157-AA157),0)+IF(AND('Debt Setup'!$H$16&lt;&gt;"",'Debt Setup'!$H$16&lt;'Debt Setup'!$H$18),MAX(0,AG156+AD157-AE157),0)+IF(AND('Debt Setup'!$H$17&lt;&gt;"",'Debt Setup'!$H$17&lt;'Debt Setup'!$H$18),MAX(0,AK156+AH157-AI157),0)+IF(AND('Debt Setup'!$H$18&lt;&gt;"",'Debt Setup'!$H$18&lt;'Debt Setup'!$H$18),MAX(0,AO156+AL157-AM157),0)+IF(AND('Debt Setup'!$H$19&lt;&gt;"",'Debt Setup'!$H$19&lt;'Debt Setup'!$H$18),MAX(0,AS156+AP157-AQ157),0)+IF(AND('Debt Setup'!$H$20&lt;&gt;"",'Debt Setup'!$H$20&lt;'Debt Setup'!$H$18),MAX(0,AW156+AT157-AU157),0)+IF(AND('Debt Setup'!$H$21&lt;&gt;"",'Debt Setup'!$H$21&lt;'Debt Setup'!$H$18),MAX(0,BA156+AX157-AY157),0))))))</x:f>
      </x:c>
      <x:c r="AO157" s="54" t="str">
        <x:f>IF('Debt Setup'!$F$3=0,"",MAX(0,AO156+AL157-AM157-AN157))</x:f>
      </x:c>
      <x:c r="AP157" s="54" t="str">
        <x:f>IF('Debt Setup'!$F$3=0,"",IF(AS156&lt;=0,0,AS156*'Debt Setup'!$D$19/100/12))</x:f>
      </x:c>
      <x:c r="AQ157" s="54" t="str">
        <x:f>IF('Debt Setup'!$F$3=0,"",IF('Debt Setup'!$H$19="",0,MIN('Debt Setup'!$E$19,MAX(0,AS156+AP157))))</x:f>
      </x:c>
      <x:c r="AR157" s="54" t="str">
        <x:f>IF('Debt Setup'!$F$3=0,"",IF('Debt Setup'!$H$19="",0,MIN(MAX(0,AS156+AP157-AQ157),MAX(0,'Debt Setup'!$F$5-(G157+K157+O157+S157+W157+AA157+AE157+AI157+AM157+AQ157+AU157+AY157)-(IF(AND('Debt Setup'!$H$10&lt;&gt;"",'Debt Setup'!$H$10&lt;'Debt Setup'!$H$19),MAX(0,I156+F157-G157),0)+IF(AND('Debt Setup'!$H$11&lt;&gt;"",'Debt Setup'!$H$11&lt;'Debt Setup'!$H$19),MAX(0,M156+J157-K157),0)+IF(AND('Debt Setup'!$H$12&lt;&gt;"",'Debt Setup'!$H$12&lt;'Debt Setup'!$H$19),MAX(0,Q156+N157-O157),0)+IF(AND('Debt Setup'!$H$13&lt;&gt;"",'Debt Setup'!$H$13&lt;'Debt Setup'!$H$19),MAX(0,U156+R157-S157),0)+IF(AND('Debt Setup'!$H$14&lt;&gt;"",'Debt Setup'!$H$14&lt;'Debt Setup'!$H$19),MAX(0,Y156+V157-W157),0)+IF(AND('Debt Setup'!$H$15&lt;&gt;"",'Debt Setup'!$H$15&lt;'Debt Setup'!$H$19),MAX(0,AC156+Z157-AA157),0)+IF(AND('Debt Setup'!$H$16&lt;&gt;"",'Debt Setup'!$H$16&lt;'Debt Setup'!$H$19),MAX(0,AG156+AD157-AE157),0)+IF(AND('Debt Setup'!$H$17&lt;&gt;"",'Debt Setup'!$H$17&lt;'Debt Setup'!$H$19),MAX(0,AK156+AH157-AI157),0)+IF(AND('Debt Setup'!$H$18&lt;&gt;"",'Debt Setup'!$H$18&lt;'Debt Setup'!$H$19),MAX(0,AO156+AL157-AM157),0)+IF(AND('Debt Setup'!$H$19&lt;&gt;"",'Debt Setup'!$H$19&lt;'Debt Setup'!$H$19),MAX(0,AS156+AP157-AQ157),0)+IF(AND('Debt Setup'!$H$20&lt;&gt;"",'Debt Setup'!$H$20&lt;'Debt Setup'!$H$19),MAX(0,AW156+AT157-AU157),0)+IF(AND('Debt Setup'!$H$21&lt;&gt;"",'Debt Setup'!$H$21&lt;'Debt Setup'!$H$19),MAX(0,BA156+AX157-AY157),0))))))</x:f>
      </x:c>
      <x:c r="AS157" s="54" t="str">
        <x:f>IF('Debt Setup'!$F$3=0,"",MAX(0,AS156+AP157-AQ157-AR157))</x:f>
      </x:c>
      <x:c r="AT157" s="54" t="str">
        <x:f>IF('Debt Setup'!$F$3=0,"",IF(AW156&lt;=0,0,AW156*'Debt Setup'!$D$20/100/12))</x:f>
      </x:c>
      <x:c r="AU157" s="54" t="str">
        <x:f>IF('Debt Setup'!$F$3=0,"",IF('Debt Setup'!$H$20="",0,MIN('Debt Setup'!$E$20,MAX(0,AW156+AT157))))</x:f>
      </x:c>
      <x:c r="AV157" s="54" t="str">
        <x:f>IF('Debt Setup'!$F$3=0,"",IF('Debt Setup'!$H$20="",0,MIN(MAX(0,AW156+AT157-AU157),MAX(0,'Debt Setup'!$F$5-(G157+K157+O157+S157+W157+AA157+AE157+AI157+AM157+AQ157+AU157+AY157)-(IF(AND('Debt Setup'!$H$10&lt;&gt;"",'Debt Setup'!$H$10&lt;'Debt Setup'!$H$20),MAX(0,I156+F157-G157),0)+IF(AND('Debt Setup'!$H$11&lt;&gt;"",'Debt Setup'!$H$11&lt;'Debt Setup'!$H$20),MAX(0,M156+J157-K157),0)+IF(AND('Debt Setup'!$H$12&lt;&gt;"",'Debt Setup'!$H$12&lt;'Debt Setup'!$H$20),MAX(0,Q156+N157-O157),0)+IF(AND('Debt Setup'!$H$13&lt;&gt;"",'Debt Setup'!$H$13&lt;'Debt Setup'!$H$20),MAX(0,U156+R157-S157),0)+IF(AND('Debt Setup'!$H$14&lt;&gt;"",'Debt Setup'!$H$14&lt;'Debt Setup'!$H$20),MAX(0,Y156+V157-W157),0)+IF(AND('Debt Setup'!$H$15&lt;&gt;"",'Debt Setup'!$H$15&lt;'Debt Setup'!$H$20),MAX(0,AC156+Z157-AA157),0)+IF(AND('Debt Setup'!$H$16&lt;&gt;"",'Debt Setup'!$H$16&lt;'Debt Setup'!$H$20),MAX(0,AG156+AD157-AE157),0)+IF(AND('Debt Setup'!$H$17&lt;&gt;"",'Debt Setup'!$H$17&lt;'Debt Setup'!$H$20),MAX(0,AK156+AH157-AI157),0)+IF(AND('Debt Setup'!$H$18&lt;&gt;"",'Debt Setup'!$H$18&lt;'Debt Setup'!$H$20),MAX(0,AO156+AL157-AM157),0)+IF(AND('Debt Setup'!$H$19&lt;&gt;"",'Debt Setup'!$H$19&lt;'Debt Setup'!$H$20),MAX(0,AS156+AP157-AQ157),0)+IF(AND('Debt Setup'!$H$20&lt;&gt;"",'Debt Setup'!$H$20&lt;'Debt Setup'!$H$20),MAX(0,AW156+AT157-AU157),0)+IF(AND('Debt Setup'!$H$21&lt;&gt;"",'Debt Setup'!$H$21&lt;'Debt Setup'!$H$20),MAX(0,BA156+AX157-AY157),0))))))</x:f>
      </x:c>
      <x:c r="AW157" s="54" t="str">
        <x:f>IF('Debt Setup'!$F$3=0,"",MAX(0,AW156+AT157-AU157-AV157))</x:f>
      </x:c>
      <x:c r="AX157" s="54" t="str">
        <x:f>IF('Debt Setup'!$F$3=0,"",IF(BA156&lt;=0,0,BA156*'Debt Setup'!$D$21/100/12))</x:f>
      </x:c>
      <x:c r="AY157" s="54" t="str">
        <x:f>IF('Debt Setup'!$F$3=0,"",IF('Debt Setup'!$H$21="",0,MIN('Debt Setup'!$E$21,MAX(0,BA156+AX157))))</x:f>
      </x:c>
      <x:c r="AZ157" s="54" t="str">
        <x:f>IF('Debt Setup'!$F$3=0,"",IF('Debt Setup'!$H$21="",0,MIN(MAX(0,BA156+AX157-AY157),MAX(0,'Debt Setup'!$F$5-(G157+K157+O157+S157+W157+AA157+AE157+AI157+AM157+AQ157+AU157+AY157)-(IF(AND('Debt Setup'!$H$10&lt;&gt;"",'Debt Setup'!$H$10&lt;'Debt Setup'!$H$21),MAX(0,I156+F157-G157),0)+IF(AND('Debt Setup'!$H$11&lt;&gt;"",'Debt Setup'!$H$11&lt;'Debt Setup'!$H$21),MAX(0,M156+J157-K157),0)+IF(AND('Debt Setup'!$H$12&lt;&gt;"",'Debt Setup'!$H$12&lt;'Debt Setup'!$H$21),MAX(0,Q156+N157-O157),0)+IF(AND('Debt Setup'!$H$13&lt;&gt;"",'Debt Setup'!$H$13&lt;'Debt Setup'!$H$21),MAX(0,U156+R157-S157),0)+IF(AND('Debt Setup'!$H$14&lt;&gt;"",'Debt Setup'!$H$14&lt;'Debt Setup'!$H$21),MAX(0,Y156+V157-W157),0)+IF(AND('Debt Setup'!$H$15&lt;&gt;"",'Debt Setup'!$H$15&lt;'Debt Setup'!$H$21),MAX(0,AC156+Z157-AA157),0)+IF(AND('Debt Setup'!$H$16&lt;&gt;"",'Debt Setup'!$H$16&lt;'Debt Setup'!$H$21),MAX(0,AG156+AD157-AE157),0)+IF(AND('Debt Setup'!$H$17&lt;&gt;"",'Debt Setup'!$H$17&lt;'Debt Setup'!$H$21),MAX(0,AK156+AH157-AI157),0)+IF(AND('Debt Setup'!$H$18&lt;&gt;"",'Debt Setup'!$H$18&lt;'Debt Setup'!$H$21),MAX(0,AO156+AL157-AM157),0)+IF(AND('Debt Setup'!$H$19&lt;&gt;"",'Debt Setup'!$H$19&lt;'Debt Setup'!$H$21),MAX(0,AS156+AP157-AQ157),0)+IF(AND('Debt Setup'!$H$20&lt;&gt;"",'Debt Setup'!$H$20&lt;'Debt Setup'!$H$21),MAX(0,AW156+AT157-AU157),0)+IF(AND('Debt Setup'!$H$21&lt;&gt;"",'Debt Setup'!$H$21&lt;'Debt Setup'!$H$21),MAX(0,BA156+AX157-AY157),0))))))</x:f>
      </x:c>
      <x:c r="BA157" s="54" t="str">
        <x:f>IF('Debt Setup'!$F$3=0,"",MAX(0,BA156+AX157-AY157-AZ157))</x:f>
      </x:c>
    </x:row>
    <x:row r="158">
      <x:c r="A158" t="n">
        <x:v>153</x:v>
      </x:c>
      <x:c r="B158" s="86" t="str">
        <x:f>IF('Debt Setup'!$F$3=0,"",DATE(YEAR('Debt Setup'!$B$6),MONTH('Debt Setup'!$B$6)+A158-1,1))</x:f>
      </x:c>
      <x:c r="C158" s="54" t="str">
        <x:f>IF('Debt Setup'!$F$3=0,"",I158+M158+Q158+U158+Y158+AC158+AG158+AK158+AO158+AS158+AW158+BA158)</x:f>
      </x:c>
      <x:c r="D158" s="54" t="str">
        <x:f>IF('Debt Setup'!$F$3=0,"",G158+H158+K158+L158+O158+P158+S158+T158+W158+X158+AA158+AB158+AE158+AF158+AI158+AJ158+AM158+AN158+AQ158+AR158+AU158+AV158+AY158+AZ158)</x:f>
      </x:c>
      <x:c r="E158" s="54" t="str">
        <x:f>IF('Debt Setup'!$F$3=0,"",F158+J158+N158+R158+V158+Z158+AD158+AH158+AL158+AP158+AT158+AX158)</x:f>
      </x:c>
      <x:c r="F158" s="54" t="str">
        <x:f>IF('Debt Setup'!$F$3=0,"",IF(I157&lt;=0,0,I157*'Debt Setup'!$D$10/100/12))</x:f>
      </x:c>
      <x:c r="G158" s="54" t="str">
        <x:f>IF('Debt Setup'!$F$3=0,"",IF('Debt Setup'!$H$10="",0,MIN('Debt Setup'!$E$10,MAX(0,I157+F158))))</x:f>
      </x:c>
      <x:c r="H158" s="54" t="str">
        <x:f>IF('Debt Setup'!$F$3=0,"",IF('Debt Setup'!$H$10="",0,MIN(MAX(0,I157+F158-G158),MAX(0,'Debt Setup'!$F$5-(G158+K158+O158+S158+W158+AA158+AE158+AI158+AM158+AQ158+AU158+AY158)-(IF(AND('Debt Setup'!$H$10&lt;&gt;"",'Debt Setup'!$H$10&lt;'Debt Setup'!$H$10),MAX(0,I157+F158-G158),0)+IF(AND('Debt Setup'!$H$11&lt;&gt;"",'Debt Setup'!$H$11&lt;'Debt Setup'!$H$10),MAX(0,M157+J158-K158),0)+IF(AND('Debt Setup'!$H$12&lt;&gt;"",'Debt Setup'!$H$12&lt;'Debt Setup'!$H$10),MAX(0,Q157+N158-O158),0)+IF(AND('Debt Setup'!$H$13&lt;&gt;"",'Debt Setup'!$H$13&lt;'Debt Setup'!$H$10),MAX(0,U157+R158-S158),0)+IF(AND('Debt Setup'!$H$14&lt;&gt;"",'Debt Setup'!$H$14&lt;'Debt Setup'!$H$10),MAX(0,Y157+V158-W158),0)+IF(AND('Debt Setup'!$H$15&lt;&gt;"",'Debt Setup'!$H$15&lt;'Debt Setup'!$H$10),MAX(0,AC157+Z158-AA158),0)+IF(AND('Debt Setup'!$H$16&lt;&gt;"",'Debt Setup'!$H$16&lt;'Debt Setup'!$H$10),MAX(0,AG157+AD158-AE158),0)+IF(AND('Debt Setup'!$H$17&lt;&gt;"",'Debt Setup'!$H$17&lt;'Debt Setup'!$H$10),MAX(0,AK157+AH158-AI158),0)+IF(AND('Debt Setup'!$H$18&lt;&gt;"",'Debt Setup'!$H$18&lt;'Debt Setup'!$H$10),MAX(0,AO157+AL158-AM158),0)+IF(AND('Debt Setup'!$H$19&lt;&gt;"",'Debt Setup'!$H$19&lt;'Debt Setup'!$H$10),MAX(0,AS157+AP158-AQ158),0)+IF(AND('Debt Setup'!$H$20&lt;&gt;"",'Debt Setup'!$H$20&lt;'Debt Setup'!$H$10),MAX(0,AW157+AT158-AU158),0)+IF(AND('Debt Setup'!$H$21&lt;&gt;"",'Debt Setup'!$H$21&lt;'Debt Setup'!$H$10),MAX(0,BA157+AX158-AY158),0))))))</x:f>
      </x:c>
      <x:c r="I158" s="54" t="str">
        <x:f>IF('Debt Setup'!$F$3=0,"",MAX(0,I157+F158-G158-H158))</x:f>
      </x:c>
      <x:c r="J158" s="54" t="str">
        <x:f>IF('Debt Setup'!$F$3=0,"",IF(M157&lt;=0,0,M157*'Debt Setup'!$D$11/100/12))</x:f>
      </x:c>
      <x:c r="K158" s="54" t="str">
        <x:f>IF('Debt Setup'!$F$3=0,"",IF('Debt Setup'!$H$11="",0,MIN('Debt Setup'!$E$11,MAX(0,M157+J158))))</x:f>
      </x:c>
      <x:c r="L158" s="54" t="str">
        <x:f>IF('Debt Setup'!$F$3=0,"",IF('Debt Setup'!$H$11="",0,MIN(MAX(0,M157+J158-K158),MAX(0,'Debt Setup'!$F$5-(G158+K158+O158+S158+W158+AA158+AE158+AI158+AM158+AQ158+AU158+AY158)-(IF(AND('Debt Setup'!$H$10&lt;&gt;"",'Debt Setup'!$H$10&lt;'Debt Setup'!$H$11),MAX(0,I157+F158-G158),0)+IF(AND('Debt Setup'!$H$11&lt;&gt;"",'Debt Setup'!$H$11&lt;'Debt Setup'!$H$11),MAX(0,M157+J158-K158),0)+IF(AND('Debt Setup'!$H$12&lt;&gt;"",'Debt Setup'!$H$12&lt;'Debt Setup'!$H$11),MAX(0,Q157+N158-O158),0)+IF(AND('Debt Setup'!$H$13&lt;&gt;"",'Debt Setup'!$H$13&lt;'Debt Setup'!$H$11),MAX(0,U157+R158-S158),0)+IF(AND('Debt Setup'!$H$14&lt;&gt;"",'Debt Setup'!$H$14&lt;'Debt Setup'!$H$11),MAX(0,Y157+V158-W158),0)+IF(AND('Debt Setup'!$H$15&lt;&gt;"",'Debt Setup'!$H$15&lt;'Debt Setup'!$H$11),MAX(0,AC157+Z158-AA158),0)+IF(AND('Debt Setup'!$H$16&lt;&gt;"",'Debt Setup'!$H$16&lt;'Debt Setup'!$H$11),MAX(0,AG157+AD158-AE158),0)+IF(AND('Debt Setup'!$H$17&lt;&gt;"",'Debt Setup'!$H$17&lt;'Debt Setup'!$H$11),MAX(0,AK157+AH158-AI158),0)+IF(AND('Debt Setup'!$H$18&lt;&gt;"",'Debt Setup'!$H$18&lt;'Debt Setup'!$H$11),MAX(0,AO157+AL158-AM158),0)+IF(AND('Debt Setup'!$H$19&lt;&gt;"",'Debt Setup'!$H$19&lt;'Debt Setup'!$H$11),MAX(0,AS157+AP158-AQ158),0)+IF(AND('Debt Setup'!$H$20&lt;&gt;"",'Debt Setup'!$H$20&lt;'Debt Setup'!$H$11),MAX(0,AW157+AT158-AU158),0)+IF(AND('Debt Setup'!$H$21&lt;&gt;"",'Debt Setup'!$H$21&lt;'Debt Setup'!$H$11),MAX(0,BA157+AX158-AY158),0))))))</x:f>
      </x:c>
      <x:c r="M158" s="54" t="str">
        <x:f>IF('Debt Setup'!$F$3=0,"",MAX(0,M157+J158-K158-L158))</x:f>
      </x:c>
      <x:c r="N158" s="54" t="str">
        <x:f>IF('Debt Setup'!$F$3=0,"",IF(Q157&lt;=0,0,Q157*'Debt Setup'!$D$12/100/12))</x:f>
      </x:c>
      <x:c r="O158" s="54" t="str">
        <x:f>IF('Debt Setup'!$F$3=0,"",IF('Debt Setup'!$H$12="",0,MIN('Debt Setup'!$E$12,MAX(0,Q157+N158))))</x:f>
      </x:c>
      <x:c r="P158" s="54" t="str">
        <x:f>IF('Debt Setup'!$F$3=0,"",IF('Debt Setup'!$H$12="",0,MIN(MAX(0,Q157+N158-O158),MAX(0,'Debt Setup'!$F$5-(G158+K158+O158+S158+W158+AA158+AE158+AI158+AM158+AQ158+AU158+AY158)-(IF(AND('Debt Setup'!$H$10&lt;&gt;"",'Debt Setup'!$H$10&lt;'Debt Setup'!$H$12),MAX(0,I157+F158-G158),0)+IF(AND('Debt Setup'!$H$11&lt;&gt;"",'Debt Setup'!$H$11&lt;'Debt Setup'!$H$12),MAX(0,M157+J158-K158),0)+IF(AND('Debt Setup'!$H$12&lt;&gt;"",'Debt Setup'!$H$12&lt;'Debt Setup'!$H$12),MAX(0,Q157+N158-O158),0)+IF(AND('Debt Setup'!$H$13&lt;&gt;"",'Debt Setup'!$H$13&lt;'Debt Setup'!$H$12),MAX(0,U157+R158-S158),0)+IF(AND('Debt Setup'!$H$14&lt;&gt;"",'Debt Setup'!$H$14&lt;'Debt Setup'!$H$12),MAX(0,Y157+V158-W158),0)+IF(AND('Debt Setup'!$H$15&lt;&gt;"",'Debt Setup'!$H$15&lt;'Debt Setup'!$H$12),MAX(0,AC157+Z158-AA158),0)+IF(AND('Debt Setup'!$H$16&lt;&gt;"",'Debt Setup'!$H$16&lt;'Debt Setup'!$H$12),MAX(0,AG157+AD158-AE158),0)+IF(AND('Debt Setup'!$H$17&lt;&gt;"",'Debt Setup'!$H$17&lt;'Debt Setup'!$H$12),MAX(0,AK157+AH158-AI158),0)+IF(AND('Debt Setup'!$H$18&lt;&gt;"",'Debt Setup'!$H$18&lt;'Debt Setup'!$H$12),MAX(0,AO157+AL158-AM158),0)+IF(AND('Debt Setup'!$H$19&lt;&gt;"",'Debt Setup'!$H$19&lt;'Debt Setup'!$H$12),MAX(0,AS157+AP158-AQ158),0)+IF(AND('Debt Setup'!$H$20&lt;&gt;"",'Debt Setup'!$H$20&lt;'Debt Setup'!$H$12),MAX(0,AW157+AT158-AU158),0)+IF(AND('Debt Setup'!$H$21&lt;&gt;"",'Debt Setup'!$H$21&lt;'Debt Setup'!$H$12),MAX(0,BA157+AX158-AY158),0))))))</x:f>
      </x:c>
      <x:c r="Q158" s="54" t="str">
        <x:f>IF('Debt Setup'!$F$3=0,"",MAX(0,Q157+N158-O158-P158))</x:f>
      </x:c>
      <x:c r="R158" s="54" t="str">
        <x:f>IF('Debt Setup'!$F$3=0,"",IF(U157&lt;=0,0,U157*'Debt Setup'!$D$13/100/12))</x:f>
      </x:c>
      <x:c r="S158" s="54" t="str">
        <x:f>IF('Debt Setup'!$F$3=0,"",IF('Debt Setup'!$H$13="",0,MIN('Debt Setup'!$E$13,MAX(0,U157+R158))))</x:f>
      </x:c>
      <x:c r="T158" s="54" t="str">
        <x:f>IF('Debt Setup'!$F$3=0,"",IF('Debt Setup'!$H$13="",0,MIN(MAX(0,U157+R158-S158),MAX(0,'Debt Setup'!$F$5-(G158+K158+O158+S158+W158+AA158+AE158+AI158+AM158+AQ158+AU158+AY158)-(IF(AND('Debt Setup'!$H$10&lt;&gt;"",'Debt Setup'!$H$10&lt;'Debt Setup'!$H$13),MAX(0,I157+F158-G158),0)+IF(AND('Debt Setup'!$H$11&lt;&gt;"",'Debt Setup'!$H$11&lt;'Debt Setup'!$H$13),MAX(0,M157+J158-K158),0)+IF(AND('Debt Setup'!$H$12&lt;&gt;"",'Debt Setup'!$H$12&lt;'Debt Setup'!$H$13),MAX(0,Q157+N158-O158),0)+IF(AND('Debt Setup'!$H$13&lt;&gt;"",'Debt Setup'!$H$13&lt;'Debt Setup'!$H$13),MAX(0,U157+R158-S158),0)+IF(AND('Debt Setup'!$H$14&lt;&gt;"",'Debt Setup'!$H$14&lt;'Debt Setup'!$H$13),MAX(0,Y157+V158-W158),0)+IF(AND('Debt Setup'!$H$15&lt;&gt;"",'Debt Setup'!$H$15&lt;'Debt Setup'!$H$13),MAX(0,AC157+Z158-AA158),0)+IF(AND('Debt Setup'!$H$16&lt;&gt;"",'Debt Setup'!$H$16&lt;'Debt Setup'!$H$13),MAX(0,AG157+AD158-AE158),0)+IF(AND('Debt Setup'!$H$17&lt;&gt;"",'Debt Setup'!$H$17&lt;'Debt Setup'!$H$13),MAX(0,AK157+AH158-AI158),0)+IF(AND('Debt Setup'!$H$18&lt;&gt;"",'Debt Setup'!$H$18&lt;'Debt Setup'!$H$13),MAX(0,AO157+AL158-AM158),0)+IF(AND('Debt Setup'!$H$19&lt;&gt;"",'Debt Setup'!$H$19&lt;'Debt Setup'!$H$13),MAX(0,AS157+AP158-AQ158),0)+IF(AND('Debt Setup'!$H$20&lt;&gt;"",'Debt Setup'!$H$20&lt;'Debt Setup'!$H$13),MAX(0,AW157+AT158-AU158),0)+IF(AND('Debt Setup'!$H$21&lt;&gt;"",'Debt Setup'!$H$21&lt;'Debt Setup'!$H$13),MAX(0,BA157+AX158-AY158),0))))))</x:f>
      </x:c>
      <x:c r="U158" s="54" t="str">
        <x:f>IF('Debt Setup'!$F$3=0,"",MAX(0,U157+R158-S158-T158))</x:f>
      </x:c>
      <x:c r="V158" s="54" t="str">
        <x:f>IF('Debt Setup'!$F$3=0,"",IF(Y157&lt;=0,0,Y157*'Debt Setup'!$D$14/100/12))</x:f>
      </x:c>
      <x:c r="W158" s="54" t="str">
        <x:f>IF('Debt Setup'!$F$3=0,"",IF('Debt Setup'!$H$14="",0,MIN('Debt Setup'!$E$14,MAX(0,Y157+V158))))</x:f>
      </x:c>
      <x:c r="X158" s="54" t="str">
        <x:f>IF('Debt Setup'!$F$3=0,"",IF('Debt Setup'!$H$14="",0,MIN(MAX(0,Y157+V158-W158),MAX(0,'Debt Setup'!$F$5-(G158+K158+O158+S158+W158+AA158+AE158+AI158+AM158+AQ158+AU158+AY158)-(IF(AND('Debt Setup'!$H$10&lt;&gt;"",'Debt Setup'!$H$10&lt;'Debt Setup'!$H$14),MAX(0,I157+F158-G158),0)+IF(AND('Debt Setup'!$H$11&lt;&gt;"",'Debt Setup'!$H$11&lt;'Debt Setup'!$H$14),MAX(0,M157+J158-K158),0)+IF(AND('Debt Setup'!$H$12&lt;&gt;"",'Debt Setup'!$H$12&lt;'Debt Setup'!$H$14),MAX(0,Q157+N158-O158),0)+IF(AND('Debt Setup'!$H$13&lt;&gt;"",'Debt Setup'!$H$13&lt;'Debt Setup'!$H$14),MAX(0,U157+R158-S158),0)+IF(AND('Debt Setup'!$H$14&lt;&gt;"",'Debt Setup'!$H$14&lt;'Debt Setup'!$H$14),MAX(0,Y157+V158-W158),0)+IF(AND('Debt Setup'!$H$15&lt;&gt;"",'Debt Setup'!$H$15&lt;'Debt Setup'!$H$14),MAX(0,AC157+Z158-AA158),0)+IF(AND('Debt Setup'!$H$16&lt;&gt;"",'Debt Setup'!$H$16&lt;'Debt Setup'!$H$14),MAX(0,AG157+AD158-AE158),0)+IF(AND('Debt Setup'!$H$17&lt;&gt;"",'Debt Setup'!$H$17&lt;'Debt Setup'!$H$14),MAX(0,AK157+AH158-AI158),0)+IF(AND('Debt Setup'!$H$18&lt;&gt;"",'Debt Setup'!$H$18&lt;'Debt Setup'!$H$14),MAX(0,AO157+AL158-AM158),0)+IF(AND('Debt Setup'!$H$19&lt;&gt;"",'Debt Setup'!$H$19&lt;'Debt Setup'!$H$14),MAX(0,AS157+AP158-AQ158),0)+IF(AND('Debt Setup'!$H$20&lt;&gt;"",'Debt Setup'!$H$20&lt;'Debt Setup'!$H$14),MAX(0,AW157+AT158-AU158),0)+IF(AND('Debt Setup'!$H$21&lt;&gt;"",'Debt Setup'!$H$21&lt;'Debt Setup'!$H$14),MAX(0,BA157+AX158-AY158),0))))))</x:f>
      </x:c>
      <x:c r="Y158" s="54" t="str">
        <x:f>IF('Debt Setup'!$F$3=0,"",MAX(0,Y157+V158-W158-X158))</x:f>
      </x:c>
      <x:c r="Z158" s="54" t="str">
        <x:f>IF('Debt Setup'!$F$3=0,"",IF(AC157&lt;=0,0,AC157*'Debt Setup'!$D$15/100/12))</x:f>
      </x:c>
      <x:c r="AA158" s="54" t="str">
        <x:f>IF('Debt Setup'!$F$3=0,"",IF('Debt Setup'!$H$15="",0,MIN('Debt Setup'!$E$15,MAX(0,AC157+Z158))))</x:f>
      </x:c>
      <x:c r="AB158" s="54" t="str">
        <x:f>IF('Debt Setup'!$F$3=0,"",IF('Debt Setup'!$H$15="",0,MIN(MAX(0,AC157+Z158-AA158),MAX(0,'Debt Setup'!$F$5-(G158+K158+O158+S158+W158+AA158+AE158+AI158+AM158+AQ158+AU158+AY158)-(IF(AND('Debt Setup'!$H$10&lt;&gt;"",'Debt Setup'!$H$10&lt;'Debt Setup'!$H$15),MAX(0,I157+F158-G158),0)+IF(AND('Debt Setup'!$H$11&lt;&gt;"",'Debt Setup'!$H$11&lt;'Debt Setup'!$H$15),MAX(0,M157+J158-K158),0)+IF(AND('Debt Setup'!$H$12&lt;&gt;"",'Debt Setup'!$H$12&lt;'Debt Setup'!$H$15),MAX(0,Q157+N158-O158),0)+IF(AND('Debt Setup'!$H$13&lt;&gt;"",'Debt Setup'!$H$13&lt;'Debt Setup'!$H$15),MAX(0,U157+R158-S158),0)+IF(AND('Debt Setup'!$H$14&lt;&gt;"",'Debt Setup'!$H$14&lt;'Debt Setup'!$H$15),MAX(0,Y157+V158-W158),0)+IF(AND('Debt Setup'!$H$15&lt;&gt;"",'Debt Setup'!$H$15&lt;'Debt Setup'!$H$15),MAX(0,AC157+Z158-AA158),0)+IF(AND('Debt Setup'!$H$16&lt;&gt;"",'Debt Setup'!$H$16&lt;'Debt Setup'!$H$15),MAX(0,AG157+AD158-AE158),0)+IF(AND('Debt Setup'!$H$17&lt;&gt;"",'Debt Setup'!$H$17&lt;'Debt Setup'!$H$15),MAX(0,AK157+AH158-AI158),0)+IF(AND('Debt Setup'!$H$18&lt;&gt;"",'Debt Setup'!$H$18&lt;'Debt Setup'!$H$15),MAX(0,AO157+AL158-AM158),0)+IF(AND('Debt Setup'!$H$19&lt;&gt;"",'Debt Setup'!$H$19&lt;'Debt Setup'!$H$15),MAX(0,AS157+AP158-AQ158),0)+IF(AND('Debt Setup'!$H$20&lt;&gt;"",'Debt Setup'!$H$20&lt;'Debt Setup'!$H$15),MAX(0,AW157+AT158-AU158),0)+IF(AND('Debt Setup'!$H$21&lt;&gt;"",'Debt Setup'!$H$21&lt;'Debt Setup'!$H$15),MAX(0,BA157+AX158-AY158),0))))))</x:f>
      </x:c>
      <x:c r="AC158" s="54" t="str">
        <x:f>IF('Debt Setup'!$F$3=0,"",MAX(0,AC157+Z158-AA158-AB158))</x:f>
      </x:c>
      <x:c r="AD158" s="54" t="str">
        <x:f>IF('Debt Setup'!$F$3=0,"",IF(AG157&lt;=0,0,AG157*'Debt Setup'!$D$16/100/12))</x:f>
      </x:c>
      <x:c r="AE158" s="54" t="str">
        <x:f>IF('Debt Setup'!$F$3=0,"",IF('Debt Setup'!$H$16="",0,MIN('Debt Setup'!$E$16,MAX(0,AG157+AD158))))</x:f>
      </x:c>
      <x:c r="AF158" s="54" t="str">
        <x:f>IF('Debt Setup'!$F$3=0,"",IF('Debt Setup'!$H$16="",0,MIN(MAX(0,AG157+AD158-AE158),MAX(0,'Debt Setup'!$F$5-(G158+K158+O158+S158+W158+AA158+AE158+AI158+AM158+AQ158+AU158+AY158)-(IF(AND('Debt Setup'!$H$10&lt;&gt;"",'Debt Setup'!$H$10&lt;'Debt Setup'!$H$16),MAX(0,I157+F158-G158),0)+IF(AND('Debt Setup'!$H$11&lt;&gt;"",'Debt Setup'!$H$11&lt;'Debt Setup'!$H$16),MAX(0,M157+J158-K158),0)+IF(AND('Debt Setup'!$H$12&lt;&gt;"",'Debt Setup'!$H$12&lt;'Debt Setup'!$H$16),MAX(0,Q157+N158-O158),0)+IF(AND('Debt Setup'!$H$13&lt;&gt;"",'Debt Setup'!$H$13&lt;'Debt Setup'!$H$16),MAX(0,U157+R158-S158),0)+IF(AND('Debt Setup'!$H$14&lt;&gt;"",'Debt Setup'!$H$14&lt;'Debt Setup'!$H$16),MAX(0,Y157+V158-W158),0)+IF(AND('Debt Setup'!$H$15&lt;&gt;"",'Debt Setup'!$H$15&lt;'Debt Setup'!$H$16),MAX(0,AC157+Z158-AA158),0)+IF(AND('Debt Setup'!$H$16&lt;&gt;"",'Debt Setup'!$H$16&lt;'Debt Setup'!$H$16),MAX(0,AG157+AD158-AE158),0)+IF(AND('Debt Setup'!$H$17&lt;&gt;"",'Debt Setup'!$H$17&lt;'Debt Setup'!$H$16),MAX(0,AK157+AH158-AI158),0)+IF(AND('Debt Setup'!$H$18&lt;&gt;"",'Debt Setup'!$H$18&lt;'Debt Setup'!$H$16),MAX(0,AO157+AL158-AM158),0)+IF(AND('Debt Setup'!$H$19&lt;&gt;"",'Debt Setup'!$H$19&lt;'Debt Setup'!$H$16),MAX(0,AS157+AP158-AQ158),0)+IF(AND('Debt Setup'!$H$20&lt;&gt;"",'Debt Setup'!$H$20&lt;'Debt Setup'!$H$16),MAX(0,AW157+AT158-AU158),0)+IF(AND('Debt Setup'!$H$21&lt;&gt;"",'Debt Setup'!$H$21&lt;'Debt Setup'!$H$16),MAX(0,BA157+AX158-AY158),0))))))</x:f>
      </x:c>
      <x:c r="AG158" s="54" t="str">
        <x:f>IF('Debt Setup'!$F$3=0,"",MAX(0,AG157+AD158-AE158-AF158))</x:f>
      </x:c>
      <x:c r="AH158" s="54" t="str">
        <x:f>IF('Debt Setup'!$F$3=0,"",IF(AK157&lt;=0,0,AK157*'Debt Setup'!$D$17/100/12))</x:f>
      </x:c>
      <x:c r="AI158" s="54" t="str">
        <x:f>IF('Debt Setup'!$F$3=0,"",IF('Debt Setup'!$H$17="",0,MIN('Debt Setup'!$E$17,MAX(0,AK157+AH158))))</x:f>
      </x:c>
      <x:c r="AJ158" s="54" t="str">
        <x:f>IF('Debt Setup'!$F$3=0,"",IF('Debt Setup'!$H$17="",0,MIN(MAX(0,AK157+AH158-AI158),MAX(0,'Debt Setup'!$F$5-(G158+K158+O158+S158+W158+AA158+AE158+AI158+AM158+AQ158+AU158+AY158)-(IF(AND('Debt Setup'!$H$10&lt;&gt;"",'Debt Setup'!$H$10&lt;'Debt Setup'!$H$17),MAX(0,I157+F158-G158),0)+IF(AND('Debt Setup'!$H$11&lt;&gt;"",'Debt Setup'!$H$11&lt;'Debt Setup'!$H$17),MAX(0,M157+J158-K158),0)+IF(AND('Debt Setup'!$H$12&lt;&gt;"",'Debt Setup'!$H$12&lt;'Debt Setup'!$H$17),MAX(0,Q157+N158-O158),0)+IF(AND('Debt Setup'!$H$13&lt;&gt;"",'Debt Setup'!$H$13&lt;'Debt Setup'!$H$17),MAX(0,U157+R158-S158),0)+IF(AND('Debt Setup'!$H$14&lt;&gt;"",'Debt Setup'!$H$14&lt;'Debt Setup'!$H$17),MAX(0,Y157+V158-W158),0)+IF(AND('Debt Setup'!$H$15&lt;&gt;"",'Debt Setup'!$H$15&lt;'Debt Setup'!$H$17),MAX(0,AC157+Z158-AA158),0)+IF(AND('Debt Setup'!$H$16&lt;&gt;"",'Debt Setup'!$H$16&lt;'Debt Setup'!$H$17),MAX(0,AG157+AD158-AE158),0)+IF(AND('Debt Setup'!$H$17&lt;&gt;"",'Debt Setup'!$H$17&lt;'Debt Setup'!$H$17),MAX(0,AK157+AH158-AI158),0)+IF(AND('Debt Setup'!$H$18&lt;&gt;"",'Debt Setup'!$H$18&lt;'Debt Setup'!$H$17),MAX(0,AO157+AL158-AM158),0)+IF(AND('Debt Setup'!$H$19&lt;&gt;"",'Debt Setup'!$H$19&lt;'Debt Setup'!$H$17),MAX(0,AS157+AP158-AQ158),0)+IF(AND('Debt Setup'!$H$20&lt;&gt;"",'Debt Setup'!$H$20&lt;'Debt Setup'!$H$17),MAX(0,AW157+AT158-AU158),0)+IF(AND('Debt Setup'!$H$21&lt;&gt;"",'Debt Setup'!$H$21&lt;'Debt Setup'!$H$17),MAX(0,BA157+AX158-AY158),0))))))</x:f>
      </x:c>
      <x:c r="AK158" s="54" t="str">
        <x:f>IF('Debt Setup'!$F$3=0,"",MAX(0,AK157+AH158-AI158-AJ158))</x:f>
      </x:c>
      <x:c r="AL158" s="54" t="str">
        <x:f>IF('Debt Setup'!$F$3=0,"",IF(AO157&lt;=0,0,AO157*'Debt Setup'!$D$18/100/12))</x:f>
      </x:c>
      <x:c r="AM158" s="54" t="str">
        <x:f>IF('Debt Setup'!$F$3=0,"",IF('Debt Setup'!$H$18="",0,MIN('Debt Setup'!$E$18,MAX(0,AO157+AL158))))</x:f>
      </x:c>
      <x:c r="AN158" s="54" t="str">
        <x:f>IF('Debt Setup'!$F$3=0,"",IF('Debt Setup'!$H$18="",0,MIN(MAX(0,AO157+AL158-AM158),MAX(0,'Debt Setup'!$F$5-(G158+K158+O158+S158+W158+AA158+AE158+AI158+AM158+AQ158+AU158+AY158)-(IF(AND('Debt Setup'!$H$10&lt;&gt;"",'Debt Setup'!$H$10&lt;'Debt Setup'!$H$18),MAX(0,I157+F158-G158),0)+IF(AND('Debt Setup'!$H$11&lt;&gt;"",'Debt Setup'!$H$11&lt;'Debt Setup'!$H$18),MAX(0,M157+J158-K158),0)+IF(AND('Debt Setup'!$H$12&lt;&gt;"",'Debt Setup'!$H$12&lt;'Debt Setup'!$H$18),MAX(0,Q157+N158-O158),0)+IF(AND('Debt Setup'!$H$13&lt;&gt;"",'Debt Setup'!$H$13&lt;'Debt Setup'!$H$18),MAX(0,U157+R158-S158),0)+IF(AND('Debt Setup'!$H$14&lt;&gt;"",'Debt Setup'!$H$14&lt;'Debt Setup'!$H$18),MAX(0,Y157+V158-W158),0)+IF(AND('Debt Setup'!$H$15&lt;&gt;"",'Debt Setup'!$H$15&lt;'Debt Setup'!$H$18),MAX(0,AC157+Z158-AA158),0)+IF(AND('Debt Setup'!$H$16&lt;&gt;"",'Debt Setup'!$H$16&lt;'Debt Setup'!$H$18),MAX(0,AG157+AD158-AE158),0)+IF(AND('Debt Setup'!$H$17&lt;&gt;"",'Debt Setup'!$H$17&lt;'Debt Setup'!$H$18),MAX(0,AK157+AH158-AI158),0)+IF(AND('Debt Setup'!$H$18&lt;&gt;"",'Debt Setup'!$H$18&lt;'Debt Setup'!$H$18),MAX(0,AO157+AL158-AM158),0)+IF(AND('Debt Setup'!$H$19&lt;&gt;"",'Debt Setup'!$H$19&lt;'Debt Setup'!$H$18),MAX(0,AS157+AP158-AQ158),0)+IF(AND('Debt Setup'!$H$20&lt;&gt;"",'Debt Setup'!$H$20&lt;'Debt Setup'!$H$18),MAX(0,AW157+AT158-AU158),0)+IF(AND('Debt Setup'!$H$21&lt;&gt;"",'Debt Setup'!$H$21&lt;'Debt Setup'!$H$18),MAX(0,BA157+AX158-AY158),0))))))</x:f>
      </x:c>
      <x:c r="AO158" s="54" t="str">
        <x:f>IF('Debt Setup'!$F$3=0,"",MAX(0,AO157+AL158-AM158-AN158))</x:f>
      </x:c>
      <x:c r="AP158" s="54" t="str">
        <x:f>IF('Debt Setup'!$F$3=0,"",IF(AS157&lt;=0,0,AS157*'Debt Setup'!$D$19/100/12))</x:f>
      </x:c>
      <x:c r="AQ158" s="54" t="str">
        <x:f>IF('Debt Setup'!$F$3=0,"",IF('Debt Setup'!$H$19="",0,MIN('Debt Setup'!$E$19,MAX(0,AS157+AP158))))</x:f>
      </x:c>
      <x:c r="AR158" s="54" t="str">
        <x:f>IF('Debt Setup'!$F$3=0,"",IF('Debt Setup'!$H$19="",0,MIN(MAX(0,AS157+AP158-AQ158),MAX(0,'Debt Setup'!$F$5-(G158+K158+O158+S158+W158+AA158+AE158+AI158+AM158+AQ158+AU158+AY158)-(IF(AND('Debt Setup'!$H$10&lt;&gt;"",'Debt Setup'!$H$10&lt;'Debt Setup'!$H$19),MAX(0,I157+F158-G158),0)+IF(AND('Debt Setup'!$H$11&lt;&gt;"",'Debt Setup'!$H$11&lt;'Debt Setup'!$H$19),MAX(0,M157+J158-K158),0)+IF(AND('Debt Setup'!$H$12&lt;&gt;"",'Debt Setup'!$H$12&lt;'Debt Setup'!$H$19),MAX(0,Q157+N158-O158),0)+IF(AND('Debt Setup'!$H$13&lt;&gt;"",'Debt Setup'!$H$13&lt;'Debt Setup'!$H$19),MAX(0,U157+R158-S158),0)+IF(AND('Debt Setup'!$H$14&lt;&gt;"",'Debt Setup'!$H$14&lt;'Debt Setup'!$H$19),MAX(0,Y157+V158-W158),0)+IF(AND('Debt Setup'!$H$15&lt;&gt;"",'Debt Setup'!$H$15&lt;'Debt Setup'!$H$19),MAX(0,AC157+Z158-AA158),0)+IF(AND('Debt Setup'!$H$16&lt;&gt;"",'Debt Setup'!$H$16&lt;'Debt Setup'!$H$19),MAX(0,AG157+AD158-AE158),0)+IF(AND('Debt Setup'!$H$17&lt;&gt;"",'Debt Setup'!$H$17&lt;'Debt Setup'!$H$19),MAX(0,AK157+AH158-AI158),0)+IF(AND('Debt Setup'!$H$18&lt;&gt;"",'Debt Setup'!$H$18&lt;'Debt Setup'!$H$19),MAX(0,AO157+AL158-AM158),0)+IF(AND('Debt Setup'!$H$19&lt;&gt;"",'Debt Setup'!$H$19&lt;'Debt Setup'!$H$19),MAX(0,AS157+AP158-AQ158),0)+IF(AND('Debt Setup'!$H$20&lt;&gt;"",'Debt Setup'!$H$20&lt;'Debt Setup'!$H$19),MAX(0,AW157+AT158-AU158),0)+IF(AND('Debt Setup'!$H$21&lt;&gt;"",'Debt Setup'!$H$21&lt;'Debt Setup'!$H$19),MAX(0,BA157+AX158-AY158),0))))))</x:f>
      </x:c>
      <x:c r="AS158" s="54" t="str">
        <x:f>IF('Debt Setup'!$F$3=0,"",MAX(0,AS157+AP158-AQ158-AR158))</x:f>
      </x:c>
      <x:c r="AT158" s="54" t="str">
        <x:f>IF('Debt Setup'!$F$3=0,"",IF(AW157&lt;=0,0,AW157*'Debt Setup'!$D$20/100/12))</x:f>
      </x:c>
      <x:c r="AU158" s="54" t="str">
        <x:f>IF('Debt Setup'!$F$3=0,"",IF('Debt Setup'!$H$20="",0,MIN('Debt Setup'!$E$20,MAX(0,AW157+AT158))))</x:f>
      </x:c>
      <x:c r="AV158" s="54" t="str">
        <x:f>IF('Debt Setup'!$F$3=0,"",IF('Debt Setup'!$H$20="",0,MIN(MAX(0,AW157+AT158-AU158),MAX(0,'Debt Setup'!$F$5-(G158+K158+O158+S158+W158+AA158+AE158+AI158+AM158+AQ158+AU158+AY158)-(IF(AND('Debt Setup'!$H$10&lt;&gt;"",'Debt Setup'!$H$10&lt;'Debt Setup'!$H$20),MAX(0,I157+F158-G158),0)+IF(AND('Debt Setup'!$H$11&lt;&gt;"",'Debt Setup'!$H$11&lt;'Debt Setup'!$H$20),MAX(0,M157+J158-K158),0)+IF(AND('Debt Setup'!$H$12&lt;&gt;"",'Debt Setup'!$H$12&lt;'Debt Setup'!$H$20),MAX(0,Q157+N158-O158),0)+IF(AND('Debt Setup'!$H$13&lt;&gt;"",'Debt Setup'!$H$13&lt;'Debt Setup'!$H$20),MAX(0,U157+R158-S158),0)+IF(AND('Debt Setup'!$H$14&lt;&gt;"",'Debt Setup'!$H$14&lt;'Debt Setup'!$H$20),MAX(0,Y157+V158-W158),0)+IF(AND('Debt Setup'!$H$15&lt;&gt;"",'Debt Setup'!$H$15&lt;'Debt Setup'!$H$20),MAX(0,AC157+Z158-AA158),0)+IF(AND('Debt Setup'!$H$16&lt;&gt;"",'Debt Setup'!$H$16&lt;'Debt Setup'!$H$20),MAX(0,AG157+AD158-AE158),0)+IF(AND('Debt Setup'!$H$17&lt;&gt;"",'Debt Setup'!$H$17&lt;'Debt Setup'!$H$20),MAX(0,AK157+AH158-AI158),0)+IF(AND('Debt Setup'!$H$18&lt;&gt;"",'Debt Setup'!$H$18&lt;'Debt Setup'!$H$20),MAX(0,AO157+AL158-AM158),0)+IF(AND('Debt Setup'!$H$19&lt;&gt;"",'Debt Setup'!$H$19&lt;'Debt Setup'!$H$20),MAX(0,AS157+AP158-AQ158),0)+IF(AND('Debt Setup'!$H$20&lt;&gt;"",'Debt Setup'!$H$20&lt;'Debt Setup'!$H$20),MAX(0,AW157+AT158-AU158),0)+IF(AND('Debt Setup'!$H$21&lt;&gt;"",'Debt Setup'!$H$21&lt;'Debt Setup'!$H$20),MAX(0,BA157+AX158-AY158),0))))))</x:f>
      </x:c>
      <x:c r="AW158" s="54" t="str">
        <x:f>IF('Debt Setup'!$F$3=0,"",MAX(0,AW157+AT158-AU158-AV158))</x:f>
      </x:c>
      <x:c r="AX158" s="54" t="str">
        <x:f>IF('Debt Setup'!$F$3=0,"",IF(BA157&lt;=0,0,BA157*'Debt Setup'!$D$21/100/12))</x:f>
      </x:c>
      <x:c r="AY158" s="54" t="str">
        <x:f>IF('Debt Setup'!$F$3=0,"",IF('Debt Setup'!$H$21="",0,MIN('Debt Setup'!$E$21,MAX(0,BA157+AX158))))</x:f>
      </x:c>
      <x:c r="AZ158" s="54" t="str">
        <x:f>IF('Debt Setup'!$F$3=0,"",IF('Debt Setup'!$H$21="",0,MIN(MAX(0,BA157+AX158-AY158),MAX(0,'Debt Setup'!$F$5-(G158+K158+O158+S158+W158+AA158+AE158+AI158+AM158+AQ158+AU158+AY158)-(IF(AND('Debt Setup'!$H$10&lt;&gt;"",'Debt Setup'!$H$10&lt;'Debt Setup'!$H$21),MAX(0,I157+F158-G158),0)+IF(AND('Debt Setup'!$H$11&lt;&gt;"",'Debt Setup'!$H$11&lt;'Debt Setup'!$H$21),MAX(0,M157+J158-K158),0)+IF(AND('Debt Setup'!$H$12&lt;&gt;"",'Debt Setup'!$H$12&lt;'Debt Setup'!$H$21),MAX(0,Q157+N158-O158),0)+IF(AND('Debt Setup'!$H$13&lt;&gt;"",'Debt Setup'!$H$13&lt;'Debt Setup'!$H$21),MAX(0,U157+R158-S158),0)+IF(AND('Debt Setup'!$H$14&lt;&gt;"",'Debt Setup'!$H$14&lt;'Debt Setup'!$H$21),MAX(0,Y157+V158-W158),0)+IF(AND('Debt Setup'!$H$15&lt;&gt;"",'Debt Setup'!$H$15&lt;'Debt Setup'!$H$21),MAX(0,AC157+Z158-AA158),0)+IF(AND('Debt Setup'!$H$16&lt;&gt;"",'Debt Setup'!$H$16&lt;'Debt Setup'!$H$21),MAX(0,AG157+AD158-AE158),0)+IF(AND('Debt Setup'!$H$17&lt;&gt;"",'Debt Setup'!$H$17&lt;'Debt Setup'!$H$21),MAX(0,AK157+AH158-AI158),0)+IF(AND('Debt Setup'!$H$18&lt;&gt;"",'Debt Setup'!$H$18&lt;'Debt Setup'!$H$21),MAX(0,AO157+AL158-AM158),0)+IF(AND('Debt Setup'!$H$19&lt;&gt;"",'Debt Setup'!$H$19&lt;'Debt Setup'!$H$21),MAX(0,AS157+AP158-AQ158),0)+IF(AND('Debt Setup'!$H$20&lt;&gt;"",'Debt Setup'!$H$20&lt;'Debt Setup'!$H$21),MAX(0,AW157+AT158-AU158),0)+IF(AND('Debt Setup'!$H$21&lt;&gt;"",'Debt Setup'!$H$21&lt;'Debt Setup'!$H$21),MAX(0,BA157+AX158-AY158),0))))))</x:f>
      </x:c>
      <x:c r="BA158" s="54" t="str">
        <x:f>IF('Debt Setup'!$F$3=0,"",MAX(0,BA157+AX158-AY158-AZ158))</x:f>
      </x:c>
    </x:row>
    <x:row r="159">
      <x:c r="A159" t="n">
        <x:v>154</x:v>
      </x:c>
      <x:c r="B159" s="86" t="str">
        <x:f>IF('Debt Setup'!$F$3=0,"",DATE(YEAR('Debt Setup'!$B$6),MONTH('Debt Setup'!$B$6)+A159-1,1))</x:f>
      </x:c>
      <x:c r="C159" s="54" t="str">
        <x:f>IF('Debt Setup'!$F$3=0,"",I159+M159+Q159+U159+Y159+AC159+AG159+AK159+AO159+AS159+AW159+BA159)</x:f>
      </x:c>
      <x:c r="D159" s="54" t="str">
        <x:f>IF('Debt Setup'!$F$3=0,"",G159+H159+K159+L159+O159+P159+S159+T159+W159+X159+AA159+AB159+AE159+AF159+AI159+AJ159+AM159+AN159+AQ159+AR159+AU159+AV159+AY159+AZ159)</x:f>
      </x:c>
      <x:c r="E159" s="54" t="str">
        <x:f>IF('Debt Setup'!$F$3=0,"",F159+J159+N159+R159+V159+Z159+AD159+AH159+AL159+AP159+AT159+AX159)</x:f>
      </x:c>
      <x:c r="F159" s="54" t="str">
        <x:f>IF('Debt Setup'!$F$3=0,"",IF(I158&lt;=0,0,I158*'Debt Setup'!$D$10/100/12))</x:f>
      </x:c>
      <x:c r="G159" s="54" t="str">
        <x:f>IF('Debt Setup'!$F$3=0,"",IF('Debt Setup'!$H$10="",0,MIN('Debt Setup'!$E$10,MAX(0,I158+F159))))</x:f>
      </x:c>
      <x:c r="H159" s="54" t="str">
        <x:f>IF('Debt Setup'!$F$3=0,"",IF('Debt Setup'!$H$10="",0,MIN(MAX(0,I158+F159-G159),MAX(0,'Debt Setup'!$F$5-(G159+K159+O159+S159+W159+AA159+AE159+AI159+AM159+AQ159+AU159+AY159)-(IF(AND('Debt Setup'!$H$10&lt;&gt;"",'Debt Setup'!$H$10&lt;'Debt Setup'!$H$10),MAX(0,I158+F159-G159),0)+IF(AND('Debt Setup'!$H$11&lt;&gt;"",'Debt Setup'!$H$11&lt;'Debt Setup'!$H$10),MAX(0,M158+J159-K159),0)+IF(AND('Debt Setup'!$H$12&lt;&gt;"",'Debt Setup'!$H$12&lt;'Debt Setup'!$H$10),MAX(0,Q158+N159-O159),0)+IF(AND('Debt Setup'!$H$13&lt;&gt;"",'Debt Setup'!$H$13&lt;'Debt Setup'!$H$10),MAX(0,U158+R159-S159),0)+IF(AND('Debt Setup'!$H$14&lt;&gt;"",'Debt Setup'!$H$14&lt;'Debt Setup'!$H$10),MAX(0,Y158+V159-W159),0)+IF(AND('Debt Setup'!$H$15&lt;&gt;"",'Debt Setup'!$H$15&lt;'Debt Setup'!$H$10),MAX(0,AC158+Z159-AA159),0)+IF(AND('Debt Setup'!$H$16&lt;&gt;"",'Debt Setup'!$H$16&lt;'Debt Setup'!$H$10),MAX(0,AG158+AD159-AE159),0)+IF(AND('Debt Setup'!$H$17&lt;&gt;"",'Debt Setup'!$H$17&lt;'Debt Setup'!$H$10),MAX(0,AK158+AH159-AI159),0)+IF(AND('Debt Setup'!$H$18&lt;&gt;"",'Debt Setup'!$H$18&lt;'Debt Setup'!$H$10),MAX(0,AO158+AL159-AM159),0)+IF(AND('Debt Setup'!$H$19&lt;&gt;"",'Debt Setup'!$H$19&lt;'Debt Setup'!$H$10),MAX(0,AS158+AP159-AQ159),0)+IF(AND('Debt Setup'!$H$20&lt;&gt;"",'Debt Setup'!$H$20&lt;'Debt Setup'!$H$10),MAX(0,AW158+AT159-AU159),0)+IF(AND('Debt Setup'!$H$21&lt;&gt;"",'Debt Setup'!$H$21&lt;'Debt Setup'!$H$10),MAX(0,BA158+AX159-AY159),0))))))</x:f>
      </x:c>
      <x:c r="I159" s="54" t="str">
        <x:f>IF('Debt Setup'!$F$3=0,"",MAX(0,I158+F159-G159-H159))</x:f>
      </x:c>
      <x:c r="J159" s="54" t="str">
        <x:f>IF('Debt Setup'!$F$3=0,"",IF(M158&lt;=0,0,M158*'Debt Setup'!$D$11/100/12))</x:f>
      </x:c>
      <x:c r="K159" s="54" t="str">
        <x:f>IF('Debt Setup'!$F$3=0,"",IF('Debt Setup'!$H$11="",0,MIN('Debt Setup'!$E$11,MAX(0,M158+J159))))</x:f>
      </x:c>
      <x:c r="L159" s="54" t="str">
        <x:f>IF('Debt Setup'!$F$3=0,"",IF('Debt Setup'!$H$11="",0,MIN(MAX(0,M158+J159-K159),MAX(0,'Debt Setup'!$F$5-(G159+K159+O159+S159+W159+AA159+AE159+AI159+AM159+AQ159+AU159+AY159)-(IF(AND('Debt Setup'!$H$10&lt;&gt;"",'Debt Setup'!$H$10&lt;'Debt Setup'!$H$11),MAX(0,I158+F159-G159),0)+IF(AND('Debt Setup'!$H$11&lt;&gt;"",'Debt Setup'!$H$11&lt;'Debt Setup'!$H$11),MAX(0,M158+J159-K159),0)+IF(AND('Debt Setup'!$H$12&lt;&gt;"",'Debt Setup'!$H$12&lt;'Debt Setup'!$H$11),MAX(0,Q158+N159-O159),0)+IF(AND('Debt Setup'!$H$13&lt;&gt;"",'Debt Setup'!$H$13&lt;'Debt Setup'!$H$11),MAX(0,U158+R159-S159),0)+IF(AND('Debt Setup'!$H$14&lt;&gt;"",'Debt Setup'!$H$14&lt;'Debt Setup'!$H$11),MAX(0,Y158+V159-W159),0)+IF(AND('Debt Setup'!$H$15&lt;&gt;"",'Debt Setup'!$H$15&lt;'Debt Setup'!$H$11),MAX(0,AC158+Z159-AA159),0)+IF(AND('Debt Setup'!$H$16&lt;&gt;"",'Debt Setup'!$H$16&lt;'Debt Setup'!$H$11),MAX(0,AG158+AD159-AE159),0)+IF(AND('Debt Setup'!$H$17&lt;&gt;"",'Debt Setup'!$H$17&lt;'Debt Setup'!$H$11),MAX(0,AK158+AH159-AI159),0)+IF(AND('Debt Setup'!$H$18&lt;&gt;"",'Debt Setup'!$H$18&lt;'Debt Setup'!$H$11),MAX(0,AO158+AL159-AM159),0)+IF(AND('Debt Setup'!$H$19&lt;&gt;"",'Debt Setup'!$H$19&lt;'Debt Setup'!$H$11),MAX(0,AS158+AP159-AQ159),0)+IF(AND('Debt Setup'!$H$20&lt;&gt;"",'Debt Setup'!$H$20&lt;'Debt Setup'!$H$11),MAX(0,AW158+AT159-AU159),0)+IF(AND('Debt Setup'!$H$21&lt;&gt;"",'Debt Setup'!$H$21&lt;'Debt Setup'!$H$11),MAX(0,BA158+AX159-AY159),0))))))</x:f>
      </x:c>
      <x:c r="M159" s="54" t="str">
        <x:f>IF('Debt Setup'!$F$3=0,"",MAX(0,M158+J159-K159-L159))</x:f>
      </x:c>
      <x:c r="N159" s="54" t="str">
        <x:f>IF('Debt Setup'!$F$3=0,"",IF(Q158&lt;=0,0,Q158*'Debt Setup'!$D$12/100/12))</x:f>
      </x:c>
      <x:c r="O159" s="54" t="str">
        <x:f>IF('Debt Setup'!$F$3=0,"",IF('Debt Setup'!$H$12="",0,MIN('Debt Setup'!$E$12,MAX(0,Q158+N159))))</x:f>
      </x:c>
      <x:c r="P159" s="54" t="str">
        <x:f>IF('Debt Setup'!$F$3=0,"",IF('Debt Setup'!$H$12="",0,MIN(MAX(0,Q158+N159-O159),MAX(0,'Debt Setup'!$F$5-(G159+K159+O159+S159+W159+AA159+AE159+AI159+AM159+AQ159+AU159+AY159)-(IF(AND('Debt Setup'!$H$10&lt;&gt;"",'Debt Setup'!$H$10&lt;'Debt Setup'!$H$12),MAX(0,I158+F159-G159),0)+IF(AND('Debt Setup'!$H$11&lt;&gt;"",'Debt Setup'!$H$11&lt;'Debt Setup'!$H$12),MAX(0,M158+J159-K159),0)+IF(AND('Debt Setup'!$H$12&lt;&gt;"",'Debt Setup'!$H$12&lt;'Debt Setup'!$H$12),MAX(0,Q158+N159-O159),0)+IF(AND('Debt Setup'!$H$13&lt;&gt;"",'Debt Setup'!$H$13&lt;'Debt Setup'!$H$12),MAX(0,U158+R159-S159),0)+IF(AND('Debt Setup'!$H$14&lt;&gt;"",'Debt Setup'!$H$14&lt;'Debt Setup'!$H$12),MAX(0,Y158+V159-W159),0)+IF(AND('Debt Setup'!$H$15&lt;&gt;"",'Debt Setup'!$H$15&lt;'Debt Setup'!$H$12),MAX(0,AC158+Z159-AA159),0)+IF(AND('Debt Setup'!$H$16&lt;&gt;"",'Debt Setup'!$H$16&lt;'Debt Setup'!$H$12),MAX(0,AG158+AD159-AE159),0)+IF(AND('Debt Setup'!$H$17&lt;&gt;"",'Debt Setup'!$H$17&lt;'Debt Setup'!$H$12),MAX(0,AK158+AH159-AI159),0)+IF(AND('Debt Setup'!$H$18&lt;&gt;"",'Debt Setup'!$H$18&lt;'Debt Setup'!$H$12),MAX(0,AO158+AL159-AM159),0)+IF(AND('Debt Setup'!$H$19&lt;&gt;"",'Debt Setup'!$H$19&lt;'Debt Setup'!$H$12),MAX(0,AS158+AP159-AQ159),0)+IF(AND('Debt Setup'!$H$20&lt;&gt;"",'Debt Setup'!$H$20&lt;'Debt Setup'!$H$12),MAX(0,AW158+AT159-AU159),0)+IF(AND('Debt Setup'!$H$21&lt;&gt;"",'Debt Setup'!$H$21&lt;'Debt Setup'!$H$12),MAX(0,BA158+AX159-AY159),0))))))</x:f>
      </x:c>
      <x:c r="Q159" s="54" t="str">
        <x:f>IF('Debt Setup'!$F$3=0,"",MAX(0,Q158+N159-O159-P159))</x:f>
      </x:c>
      <x:c r="R159" s="54" t="str">
        <x:f>IF('Debt Setup'!$F$3=0,"",IF(U158&lt;=0,0,U158*'Debt Setup'!$D$13/100/12))</x:f>
      </x:c>
      <x:c r="S159" s="54" t="str">
        <x:f>IF('Debt Setup'!$F$3=0,"",IF('Debt Setup'!$H$13="",0,MIN('Debt Setup'!$E$13,MAX(0,U158+R159))))</x:f>
      </x:c>
      <x:c r="T159" s="54" t="str">
        <x:f>IF('Debt Setup'!$F$3=0,"",IF('Debt Setup'!$H$13="",0,MIN(MAX(0,U158+R159-S159),MAX(0,'Debt Setup'!$F$5-(G159+K159+O159+S159+W159+AA159+AE159+AI159+AM159+AQ159+AU159+AY159)-(IF(AND('Debt Setup'!$H$10&lt;&gt;"",'Debt Setup'!$H$10&lt;'Debt Setup'!$H$13),MAX(0,I158+F159-G159),0)+IF(AND('Debt Setup'!$H$11&lt;&gt;"",'Debt Setup'!$H$11&lt;'Debt Setup'!$H$13),MAX(0,M158+J159-K159),0)+IF(AND('Debt Setup'!$H$12&lt;&gt;"",'Debt Setup'!$H$12&lt;'Debt Setup'!$H$13),MAX(0,Q158+N159-O159),0)+IF(AND('Debt Setup'!$H$13&lt;&gt;"",'Debt Setup'!$H$13&lt;'Debt Setup'!$H$13),MAX(0,U158+R159-S159),0)+IF(AND('Debt Setup'!$H$14&lt;&gt;"",'Debt Setup'!$H$14&lt;'Debt Setup'!$H$13),MAX(0,Y158+V159-W159),0)+IF(AND('Debt Setup'!$H$15&lt;&gt;"",'Debt Setup'!$H$15&lt;'Debt Setup'!$H$13),MAX(0,AC158+Z159-AA159),0)+IF(AND('Debt Setup'!$H$16&lt;&gt;"",'Debt Setup'!$H$16&lt;'Debt Setup'!$H$13),MAX(0,AG158+AD159-AE159),0)+IF(AND('Debt Setup'!$H$17&lt;&gt;"",'Debt Setup'!$H$17&lt;'Debt Setup'!$H$13),MAX(0,AK158+AH159-AI159),0)+IF(AND('Debt Setup'!$H$18&lt;&gt;"",'Debt Setup'!$H$18&lt;'Debt Setup'!$H$13),MAX(0,AO158+AL159-AM159),0)+IF(AND('Debt Setup'!$H$19&lt;&gt;"",'Debt Setup'!$H$19&lt;'Debt Setup'!$H$13),MAX(0,AS158+AP159-AQ159),0)+IF(AND('Debt Setup'!$H$20&lt;&gt;"",'Debt Setup'!$H$20&lt;'Debt Setup'!$H$13),MAX(0,AW158+AT159-AU159),0)+IF(AND('Debt Setup'!$H$21&lt;&gt;"",'Debt Setup'!$H$21&lt;'Debt Setup'!$H$13),MAX(0,BA158+AX159-AY159),0))))))</x:f>
      </x:c>
      <x:c r="U159" s="54" t="str">
        <x:f>IF('Debt Setup'!$F$3=0,"",MAX(0,U158+R159-S159-T159))</x:f>
      </x:c>
      <x:c r="V159" s="54" t="str">
        <x:f>IF('Debt Setup'!$F$3=0,"",IF(Y158&lt;=0,0,Y158*'Debt Setup'!$D$14/100/12))</x:f>
      </x:c>
      <x:c r="W159" s="54" t="str">
        <x:f>IF('Debt Setup'!$F$3=0,"",IF('Debt Setup'!$H$14="",0,MIN('Debt Setup'!$E$14,MAX(0,Y158+V159))))</x:f>
      </x:c>
      <x:c r="X159" s="54" t="str">
        <x:f>IF('Debt Setup'!$F$3=0,"",IF('Debt Setup'!$H$14="",0,MIN(MAX(0,Y158+V159-W159),MAX(0,'Debt Setup'!$F$5-(G159+K159+O159+S159+W159+AA159+AE159+AI159+AM159+AQ159+AU159+AY159)-(IF(AND('Debt Setup'!$H$10&lt;&gt;"",'Debt Setup'!$H$10&lt;'Debt Setup'!$H$14),MAX(0,I158+F159-G159),0)+IF(AND('Debt Setup'!$H$11&lt;&gt;"",'Debt Setup'!$H$11&lt;'Debt Setup'!$H$14),MAX(0,M158+J159-K159),0)+IF(AND('Debt Setup'!$H$12&lt;&gt;"",'Debt Setup'!$H$12&lt;'Debt Setup'!$H$14),MAX(0,Q158+N159-O159),0)+IF(AND('Debt Setup'!$H$13&lt;&gt;"",'Debt Setup'!$H$13&lt;'Debt Setup'!$H$14),MAX(0,U158+R159-S159),0)+IF(AND('Debt Setup'!$H$14&lt;&gt;"",'Debt Setup'!$H$14&lt;'Debt Setup'!$H$14),MAX(0,Y158+V159-W159),0)+IF(AND('Debt Setup'!$H$15&lt;&gt;"",'Debt Setup'!$H$15&lt;'Debt Setup'!$H$14),MAX(0,AC158+Z159-AA159),0)+IF(AND('Debt Setup'!$H$16&lt;&gt;"",'Debt Setup'!$H$16&lt;'Debt Setup'!$H$14),MAX(0,AG158+AD159-AE159),0)+IF(AND('Debt Setup'!$H$17&lt;&gt;"",'Debt Setup'!$H$17&lt;'Debt Setup'!$H$14),MAX(0,AK158+AH159-AI159),0)+IF(AND('Debt Setup'!$H$18&lt;&gt;"",'Debt Setup'!$H$18&lt;'Debt Setup'!$H$14),MAX(0,AO158+AL159-AM159),0)+IF(AND('Debt Setup'!$H$19&lt;&gt;"",'Debt Setup'!$H$19&lt;'Debt Setup'!$H$14),MAX(0,AS158+AP159-AQ159),0)+IF(AND('Debt Setup'!$H$20&lt;&gt;"",'Debt Setup'!$H$20&lt;'Debt Setup'!$H$14),MAX(0,AW158+AT159-AU159),0)+IF(AND('Debt Setup'!$H$21&lt;&gt;"",'Debt Setup'!$H$21&lt;'Debt Setup'!$H$14),MAX(0,BA158+AX159-AY159),0))))))</x:f>
      </x:c>
      <x:c r="Y159" s="54" t="str">
        <x:f>IF('Debt Setup'!$F$3=0,"",MAX(0,Y158+V159-W159-X159))</x:f>
      </x:c>
      <x:c r="Z159" s="54" t="str">
        <x:f>IF('Debt Setup'!$F$3=0,"",IF(AC158&lt;=0,0,AC158*'Debt Setup'!$D$15/100/12))</x:f>
      </x:c>
      <x:c r="AA159" s="54" t="str">
        <x:f>IF('Debt Setup'!$F$3=0,"",IF('Debt Setup'!$H$15="",0,MIN('Debt Setup'!$E$15,MAX(0,AC158+Z159))))</x:f>
      </x:c>
      <x:c r="AB159" s="54" t="str">
        <x:f>IF('Debt Setup'!$F$3=0,"",IF('Debt Setup'!$H$15="",0,MIN(MAX(0,AC158+Z159-AA159),MAX(0,'Debt Setup'!$F$5-(G159+K159+O159+S159+W159+AA159+AE159+AI159+AM159+AQ159+AU159+AY159)-(IF(AND('Debt Setup'!$H$10&lt;&gt;"",'Debt Setup'!$H$10&lt;'Debt Setup'!$H$15),MAX(0,I158+F159-G159),0)+IF(AND('Debt Setup'!$H$11&lt;&gt;"",'Debt Setup'!$H$11&lt;'Debt Setup'!$H$15),MAX(0,M158+J159-K159),0)+IF(AND('Debt Setup'!$H$12&lt;&gt;"",'Debt Setup'!$H$12&lt;'Debt Setup'!$H$15),MAX(0,Q158+N159-O159),0)+IF(AND('Debt Setup'!$H$13&lt;&gt;"",'Debt Setup'!$H$13&lt;'Debt Setup'!$H$15),MAX(0,U158+R159-S159),0)+IF(AND('Debt Setup'!$H$14&lt;&gt;"",'Debt Setup'!$H$14&lt;'Debt Setup'!$H$15),MAX(0,Y158+V159-W159),0)+IF(AND('Debt Setup'!$H$15&lt;&gt;"",'Debt Setup'!$H$15&lt;'Debt Setup'!$H$15),MAX(0,AC158+Z159-AA159),0)+IF(AND('Debt Setup'!$H$16&lt;&gt;"",'Debt Setup'!$H$16&lt;'Debt Setup'!$H$15),MAX(0,AG158+AD159-AE159),0)+IF(AND('Debt Setup'!$H$17&lt;&gt;"",'Debt Setup'!$H$17&lt;'Debt Setup'!$H$15),MAX(0,AK158+AH159-AI159),0)+IF(AND('Debt Setup'!$H$18&lt;&gt;"",'Debt Setup'!$H$18&lt;'Debt Setup'!$H$15),MAX(0,AO158+AL159-AM159),0)+IF(AND('Debt Setup'!$H$19&lt;&gt;"",'Debt Setup'!$H$19&lt;'Debt Setup'!$H$15),MAX(0,AS158+AP159-AQ159),0)+IF(AND('Debt Setup'!$H$20&lt;&gt;"",'Debt Setup'!$H$20&lt;'Debt Setup'!$H$15),MAX(0,AW158+AT159-AU159),0)+IF(AND('Debt Setup'!$H$21&lt;&gt;"",'Debt Setup'!$H$21&lt;'Debt Setup'!$H$15),MAX(0,BA158+AX159-AY159),0))))))</x:f>
      </x:c>
      <x:c r="AC159" s="54" t="str">
        <x:f>IF('Debt Setup'!$F$3=0,"",MAX(0,AC158+Z159-AA159-AB159))</x:f>
      </x:c>
      <x:c r="AD159" s="54" t="str">
        <x:f>IF('Debt Setup'!$F$3=0,"",IF(AG158&lt;=0,0,AG158*'Debt Setup'!$D$16/100/12))</x:f>
      </x:c>
      <x:c r="AE159" s="54" t="str">
        <x:f>IF('Debt Setup'!$F$3=0,"",IF('Debt Setup'!$H$16="",0,MIN('Debt Setup'!$E$16,MAX(0,AG158+AD159))))</x:f>
      </x:c>
      <x:c r="AF159" s="54" t="str">
        <x:f>IF('Debt Setup'!$F$3=0,"",IF('Debt Setup'!$H$16="",0,MIN(MAX(0,AG158+AD159-AE159),MAX(0,'Debt Setup'!$F$5-(G159+K159+O159+S159+W159+AA159+AE159+AI159+AM159+AQ159+AU159+AY159)-(IF(AND('Debt Setup'!$H$10&lt;&gt;"",'Debt Setup'!$H$10&lt;'Debt Setup'!$H$16),MAX(0,I158+F159-G159),0)+IF(AND('Debt Setup'!$H$11&lt;&gt;"",'Debt Setup'!$H$11&lt;'Debt Setup'!$H$16),MAX(0,M158+J159-K159),0)+IF(AND('Debt Setup'!$H$12&lt;&gt;"",'Debt Setup'!$H$12&lt;'Debt Setup'!$H$16),MAX(0,Q158+N159-O159),0)+IF(AND('Debt Setup'!$H$13&lt;&gt;"",'Debt Setup'!$H$13&lt;'Debt Setup'!$H$16),MAX(0,U158+R159-S159),0)+IF(AND('Debt Setup'!$H$14&lt;&gt;"",'Debt Setup'!$H$14&lt;'Debt Setup'!$H$16),MAX(0,Y158+V159-W159),0)+IF(AND('Debt Setup'!$H$15&lt;&gt;"",'Debt Setup'!$H$15&lt;'Debt Setup'!$H$16),MAX(0,AC158+Z159-AA159),0)+IF(AND('Debt Setup'!$H$16&lt;&gt;"",'Debt Setup'!$H$16&lt;'Debt Setup'!$H$16),MAX(0,AG158+AD159-AE159),0)+IF(AND('Debt Setup'!$H$17&lt;&gt;"",'Debt Setup'!$H$17&lt;'Debt Setup'!$H$16),MAX(0,AK158+AH159-AI159),0)+IF(AND('Debt Setup'!$H$18&lt;&gt;"",'Debt Setup'!$H$18&lt;'Debt Setup'!$H$16),MAX(0,AO158+AL159-AM159),0)+IF(AND('Debt Setup'!$H$19&lt;&gt;"",'Debt Setup'!$H$19&lt;'Debt Setup'!$H$16),MAX(0,AS158+AP159-AQ159),0)+IF(AND('Debt Setup'!$H$20&lt;&gt;"",'Debt Setup'!$H$20&lt;'Debt Setup'!$H$16),MAX(0,AW158+AT159-AU159),0)+IF(AND('Debt Setup'!$H$21&lt;&gt;"",'Debt Setup'!$H$21&lt;'Debt Setup'!$H$16),MAX(0,BA158+AX159-AY159),0))))))</x:f>
      </x:c>
      <x:c r="AG159" s="54" t="str">
        <x:f>IF('Debt Setup'!$F$3=0,"",MAX(0,AG158+AD159-AE159-AF159))</x:f>
      </x:c>
      <x:c r="AH159" s="54" t="str">
        <x:f>IF('Debt Setup'!$F$3=0,"",IF(AK158&lt;=0,0,AK158*'Debt Setup'!$D$17/100/12))</x:f>
      </x:c>
      <x:c r="AI159" s="54" t="str">
        <x:f>IF('Debt Setup'!$F$3=0,"",IF('Debt Setup'!$H$17="",0,MIN('Debt Setup'!$E$17,MAX(0,AK158+AH159))))</x:f>
      </x:c>
      <x:c r="AJ159" s="54" t="str">
        <x:f>IF('Debt Setup'!$F$3=0,"",IF('Debt Setup'!$H$17="",0,MIN(MAX(0,AK158+AH159-AI159),MAX(0,'Debt Setup'!$F$5-(G159+K159+O159+S159+W159+AA159+AE159+AI159+AM159+AQ159+AU159+AY159)-(IF(AND('Debt Setup'!$H$10&lt;&gt;"",'Debt Setup'!$H$10&lt;'Debt Setup'!$H$17),MAX(0,I158+F159-G159),0)+IF(AND('Debt Setup'!$H$11&lt;&gt;"",'Debt Setup'!$H$11&lt;'Debt Setup'!$H$17),MAX(0,M158+J159-K159),0)+IF(AND('Debt Setup'!$H$12&lt;&gt;"",'Debt Setup'!$H$12&lt;'Debt Setup'!$H$17),MAX(0,Q158+N159-O159),0)+IF(AND('Debt Setup'!$H$13&lt;&gt;"",'Debt Setup'!$H$13&lt;'Debt Setup'!$H$17),MAX(0,U158+R159-S159),0)+IF(AND('Debt Setup'!$H$14&lt;&gt;"",'Debt Setup'!$H$14&lt;'Debt Setup'!$H$17),MAX(0,Y158+V159-W159),0)+IF(AND('Debt Setup'!$H$15&lt;&gt;"",'Debt Setup'!$H$15&lt;'Debt Setup'!$H$17),MAX(0,AC158+Z159-AA159),0)+IF(AND('Debt Setup'!$H$16&lt;&gt;"",'Debt Setup'!$H$16&lt;'Debt Setup'!$H$17),MAX(0,AG158+AD159-AE159),0)+IF(AND('Debt Setup'!$H$17&lt;&gt;"",'Debt Setup'!$H$17&lt;'Debt Setup'!$H$17),MAX(0,AK158+AH159-AI159),0)+IF(AND('Debt Setup'!$H$18&lt;&gt;"",'Debt Setup'!$H$18&lt;'Debt Setup'!$H$17),MAX(0,AO158+AL159-AM159),0)+IF(AND('Debt Setup'!$H$19&lt;&gt;"",'Debt Setup'!$H$19&lt;'Debt Setup'!$H$17),MAX(0,AS158+AP159-AQ159),0)+IF(AND('Debt Setup'!$H$20&lt;&gt;"",'Debt Setup'!$H$20&lt;'Debt Setup'!$H$17),MAX(0,AW158+AT159-AU159),0)+IF(AND('Debt Setup'!$H$21&lt;&gt;"",'Debt Setup'!$H$21&lt;'Debt Setup'!$H$17),MAX(0,BA158+AX159-AY159),0))))))</x:f>
      </x:c>
      <x:c r="AK159" s="54" t="str">
        <x:f>IF('Debt Setup'!$F$3=0,"",MAX(0,AK158+AH159-AI159-AJ159))</x:f>
      </x:c>
      <x:c r="AL159" s="54" t="str">
        <x:f>IF('Debt Setup'!$F$3=0,"",IF(AO158&lt;=0,0,AO158*'Debt Setup'!$D$18/100/12))</x:f>
      </x:c>
      <x:c r="AM159" s="54" t="str">
        <x:f>IF('Debt Setup'!$F$3=0,"",IF('Debt Setup'!$H$18="",0,MIN('Debt Setup'!$E$18,MAX(0,AO158+AL159))))</x:f>
      </x:c>
      <x:c r="AN159" s="54" t="str">
        <x:f>IF('Debt Setup'!$F$3=0,"",IF('Debt Setup'!$H$18="",0,MIN(MAX(0,AO158+AL159-AM159),MAX(0,'Debt Setup'!$F$5-(G159+K159+O159+S159+W159+AA159+AE159+AI159+AM159+AQ159+AU159+AY159)-(IF(AND('Debt Setup'!$H$10&lt;&gt;"",'Debt Setup'!$H$10&lt;'Debt Setup'!$H$18),MAX(0,I158+F159-G159),0)+IF(AND('Debt Setup'!$H$11&lt;&gt;"",'Debt Setup'!$H$11&lt;'Debt Setup'!$H$18),MAX(0,M158+J159-K159),0)+IF(AND('Debt Setup'!$H$12&lt;&gt;"",'Debt Setup'!$H$12&lt;'Debt Setup'!$H$18),MAX(0,Q158+N159-O159),0)+IF(AND('Debt Setup'!$H$13&lt;&gt;"",'Debt Setup'!$H$13&lt;'Debt Setup'!$H$18),MAX(0,U158+R159-S159),0)+IF(AND('Debt Setup'!$H$14&lt;&gt;"",'Debt Setup'!$H$14&lt;'Debt Setup'!$H$18),MAX(0,Y158+V159-W159),0)+IF(AND('Debt Setup'!$H$15&lt;&gt;"",'Debt Setup'!$H$15&lt;'Debt Setup'!$H$18),MAX(0,AC158+Z159-AA159),0)+IF(AND('Debt Setup'!$H$16&lt;&gt;"",'Debt Setup'!$H$16&lt;'Debt Setup'!$H$18),MAX(0,AG158+AD159-AE159),0)+IF(AND('Debt Setup'!$H$17&lt;&gt;"",'Debt Setup'!$H$17&lt;'Debt Setup'!$H$18),MAX(0,AK158+AH159-AI159),0)+IF(AND('Debt Setup'!$H$18&lt;&gt;"",'Debt Setup'!$H$18&lt;'Debt Setup'!$H$18),MAX(0,AO158+AL159-AM159),0)+IF(AND('Debt Setup'!$H$19&lt;&gt;"",'Debt Setup'!$H$19&lt;'Debt Setup'!$H$18),MAX(0,AS158+AP159-AQ159),0)+IF(AND('Debt Setup'!$H$20&lt;&gt;"",'Debt Setup'!$H$20&lt;'Debt Setup'!$H$18),MAX(0,AW158+AT159-AU159),0)+IF(AND('Debt Setup'!$H$21&lt;&gt;"",'Debt Setup'!$H$21&lt;'Debt Setup'!$H$18),MAX(0,BA158+AX159-AY159),0))))))</x:f>
      </x:c>
      <x:c r="AO159" s="54" t="str">
        <x:f>IF('Debt Setup'!$F$3=0,"",MAX(0,AO158+AL159-AM159-AN159))</x:f>
      </x:c>
      <x:c r="AP159" s="54" t="str">
        <x:f>IF('Debt Setup'!$F$3=0,"",IF(AS158&lt;=0,0,AS158*'Debt Setup'!$D$19/100/12))</x:f>
      </x:c>
      <x:c r="AQ159" s="54" t="str">
        <x:f>IF('Debt Setup'!$F$3=0,"",IF('Debt Setup'!$H$19="",0,MIN('Debt Setup'!$E$19,MAX(0,AS158+AP159))))</x:f>
      </x:c>
      <x:c r="AR159" s="54" t="str">
        <x:f>IF('Debt Setup'!$F$3=0,"",IF('Debt Setup'!$H$19="",0,MIN(MAX(0,AS158+AP159-AQ159),MAX(0,'Debt Setup'!$F$5-(G159+K159+O159+S159+W159+AA159+AE159+AI159+AM159+AQ159+AU159+AY159)-(IF(AND('Debt Setup'!$H$10&lt;&gt;"",'Debt Setup'!$H$10&lt;'Debt Setup'!$H$19),MAX(0,I158+F159-G159),0)+IF(AND('Debt Setup'!$H$11&lt;&gt;"",'Debt Setup'!$H$11&lt;'Debt Setup'!$H$19),MAX(0,M158+J159-K159),0)+IF(AND('Debt Setup'!$H$12&lt;&gt;"",'Debt Setup'!$H$12&lt;'Debt Setup'!$H$19),MAX(0,Q158+N159-O159),0)+IF(AND('Debt Setup'!$H$13&lt;&gt;"",'Debt Setup'!$H$13&lt;'Debt Setup'!$H$19),MAX(0,U158+R159-S159),0)+IF(AND('Debt Setup'!$H$14&lt;&gt;"",'Debt Setup'!$H$14&lt;'Debt Setup'!$H$19),MAX(0,Y158+V159-W159),0)+IF(AND('Debt Setup'!$H$15&lt;&gt;"",'Debt Setup'!$H$15&lt;'Debt Setup'!$H$19),MAX(0,AC158+Z159-AA159),0)+IF(AND('Debt Setup'!$H$16&lt;&gt;"",'Debt Setup'!$H$16&lt;'Debt Setup'!$H$19),MAX(0,AG158+AD159-AE159),0)+IF(AND('Debt Setup'!$H$17&lt;&gt;"",'Debt Setup'!$H$17&lt;'Debt Setup'!$H$19),MAX(0,AK158+AH159-AI159),0)+IF(AND('Debt Setup'!$H$18&lt;&gt;"",'Debt Setup'!$H$18&lt;'Debt Setup'!$H$19),MAX(0,AO158+AL159-AM159),0)+IF(AND('Debt Setup'!$H$19&lt;&gt;"",'Debt Setup'!$H$19&lt;'Debt Setup'!$H$19),MAX(0,AS158+AP159-AQ159),0)+IF(AND('Debt Setup'!$H$20&lt;&gt;"",'Debt Setup'!$H$20&lt;'Debt Setup'!$H$19),MAX(0,AW158+AT159-AU159),0)+IF(AND('Debt Setup'!$H$21&lt;&gt;"",'Debt Setup'!$H$21&lt;'Debt Setup'!$H$19),MAX(0,BA158+AX159-AY159),0))))))</x:f>
      </x:c>
      <x:c r="AS159" s="54" t="str">
        <x:f>IF('Debt Setup'!$F$3=0,"",MAX(0,AS158+AP159-AQ159-AR159))</x:f>
      </x:c>
      <x:c r="AT159" s="54" t="str">
        <x:f>IF('Debt Setup'!$F$3=0,"",IF(AW158&lt;=0,0,AW158*'Debt Setup'!$D$20/100/12))</x:f>
      </x:c>
      <x:c r="AU159" s="54" t="str">
        <x:f>IF('Debt Setup'!$F$3=0,"",IF('Debt Setup'!$H$20="",0,MIN('Debt Setup'!$E$20,MAX(0,AW158+AT159))))</x:f>
      </x:c>
      <x:c r="AV159" s="54" t="str">
        <x:f>IF('Debt Setup'!$F$3=0,"",IF('Debt Setup'!$H$20="",0,MIN(MAX(0,AW158+AT159-AU159),MAX(0,'Debt Setup'!$F$5-(G159+K159+O159+S159+W159+AA159+AE159+AI159+AM159+AQ159+AU159+AY159)-(IF(AND('Debt Setup'!$H$10&lt;&gt;"",'Debt Setup'!$H$10&lt;'Debt Setup'!$H$20),MAX(0,I158+F159-G159),0)+IF(AND('Debt Setup'!$H$11&lt;&gt;"",'Debt Setup'!$H$11&lt;'Debt Setup'!$H$20),MAX(0,M158+J159-K159),0)+IF(AND('Debt Setup'!$H$12&lt;&gt;"",'Debt Setup'!$H$12&lt;'Debt Setup'!$H$20),MAX(0,Q158+N159-O159),0)+IF(AND('Debt Setup'!$H$13&lt;&gt;"",'Debt Setup'!$H$13&lt;'Debt Setup'!$H$20),MAX(0,U158+R159-S159),0)+IF(AND('Debt Setup'!$H$14&lt;&gt;"",'Debt Setup'!$H$14&lt;'Debt Setup'!$H$20),MAX(0,Y158+V159-W159),0)+IF(AND('Debt Setup'!$H$15&lt;&gt;"",'Debt Setup'!$H$15&lt;'Debt Setup'!$H$20),MAX(0,AC158+Z159-AA159),0)+IF(AND('Debt Setup'!$H$16&lt;&gt;"",'Debt Setup'!$H$16&lt;'Debt Setup'!$H$20),MAX(0,AG158+AD159-AE159),0)+IF(AND('Debt Setup'!$H$17&lt;&gt;"",'Debt Setup'!$H$17&lt;'Debt Setup'!$H$20),MAX(0,AK158+AH159-AI159),0)+IF(AND('Debt Setup'!$H$18&lt;&gt;"",'Debt Setup'!$H$18&lt;'Debt Setup'!$H$20),MAX(0,AO158+AL159-AM159),0)+IF(AND('Debt Setup'!$H$19&lt;&gt;"",'Debt Setup'!$H$19&lt;'Debt Setup'!$H$20),MAX(0,AS158+AP159-AQ159),0)+IF(AND('Debt Setup'!$H$20&lt;&gt;"",'Debt Setup'!$H$20&lt;'Debt Setup'!$H$20),MAX(0,AW158+AT159-AU159),0)+IF(AND('Debt Setup'!$H$21&lt;&gt;"",'Debt Setup'!$H$21&lt;'Debt Setup'!$H$20),MAX(0,BA158+AX159-AY159),0))))))</x:f>
      </x:c>
      <x:c r="AW159" s="54" t="str">
        <x:f>IF('Debt Setup'!$F$3=0,"",MAX(0,AW158+AT159-AU159-AV159))</x:f>
      </x:c>
      <x:c r="AX159" s="54" t="str">
        <x:f>IF('Debt Setup'!$F$3=0,"",IF(BA158&lt;=0,0,BA158*'Debt Setup'!$D$21/100/12))</x:f>
      </x:c>
      <x:c r="AY159" s="54" t="str">
        <x:f>IF('Debt Setup'!$F$3=0,"",IF('Debt Setup'!$H$21="",0,MIN('Debt Setup'!$E$21,MAX(0,BA158+AX159))))</x:f>
      </x:c>
      <x:c r="AZ159" s="54" t="str">
        <x:f>IF('Debt Setup'!$F$3=0,"",IF('Debt Setup'!$H$21="",0,MIN(MAX(0,BA158+AX159-AY159),MAX(0,'Debt Setup'!$F$5-(G159+K159+O159+S159+W159+AA159+AE159+AI159+AM159+AQ159+AU159+AY159)-(IF(AND('Debt Setup'!$H$10&lt;&gt;"",'Debt Setup'!$H$10&lt;'Debt Setup'!$H$21),MAX(0,I158+F159-G159),0)+IF(AND('Debt Setup'!$H$11&lt;&gt;"",'Debt Setup'!$H$11&lt;'Debt Setup'!$H$21),MAX(0,M158+J159-K159),0)+IF(AND('Debt Setup'!$H$12&lt;&gt;"",'Debt Setup'!$H$12&lt;'Debt Setup'!$H$21),MAX(0,Q158+N159-O159),0)+IF(AND('Debt Setup'!$H$13&lt;&gt;"",'Debt Setup'!$H$13&lt;'Debt Setup'!$H$21),MAX(0,U158+R159-S159),0)+IF(AND('Debt Setup'!$H$14&lt;&gt;"",'Debt Setup'!$H$14&lt;'Debt Setup'!$H$21),MAX(0,Y158+V159-W159),0)+IF(AND('Debt Setup'!$H$15&lt;&gt;"",'Debt Setup'!$H$15&lt;'Debt Setup'!$H$21),MAX(0,AC158+Z159-AA159),0)+IF(AND('Debt Setup'!$H$16&lt;&gt;"",'Debt Setup'!$H$16&lt;'Debt Setup'!$H$21),MAX(0,AG158+AD159-AE159),0)+IF(AND('Debt Setup'!$H$17&lt;&gt;"",'Debt Setup'!$H$17&lt;'Debt Setup'!$H$21),MAX(0,AK158+AH159-AI159),0)+IF(AND('Debt Setup'!$H$18&lt;&gt;"",'Debt Setup'!$H$18&lt;'Debt Setup'!$H$21),MAX(0,AO158+AL159-AM159),0)+IF(AND('Debt Setup'!$H$19&lt;&gt;"",'Debt Setup'!$H$19&lt;'Debt Setup'!$H$21),MAX(0,AS158+AP159-AQ159),0)+IF(AND('Debt Setup'!$H$20&lt;&gt;"",'Debt Setup'!$H$20&lt;'Debt Setup'!$H$21),MAX(0,AW158+AT159-AU159),0)+IF(AND('Debt Setup'!$H$21&lt;&gt;"",'Debt Setup'!$H$21&lt;'Debt Setup'!$H$21),MAX(0,BA158+AX159-AY159),0))))))</x:f>
      </x:c>
      <x:c r="BA159" s="54" t="str">
        <x:f>IF('Debt Setup'!$F$3=0,"",MAX(0,BA158+AX159-AY159-AZ159))</x:f>
      </x:c>
    </x:row>
    <x:row r="160">
      <x:c r="A160" t="n">
        <x:v>155</x:v>
      </x:c>
      <x:c r="B160" s="86" t="str">
        <x:f>IF('Debt Setup'!$F$3=0,"",DATE(YEAR('Debt Setup'!$B$6),MONTH('Debt Setup'!$B$6)+A160-1,1))</x:f>
      </x:c>
      <x:c r="C160" s="54" t="str">
        <x:f>IF('Debt Setup'!$F$3=0,"",I160+M160+Q160+U160+Y160+AC160+AG160+AK160+AO160+AS160+AW160+BA160)</x:f>
      </x:c>
      <x:c r="D160" s="54" t="str">
        <x:f>IF('Debt Setup'!$F$3=0,"",G160+H160+K160+L160+O160+P160+S160+T160+W160+X160+AA160+AB160+AE160+AF160+AI160+AJ160+AM160+AN160+AQ160+AR160+AU160+AV160+AY160+AZ160)</x:f>
      </x:c>
      <x:c r="E160" s="54" t="str">
        <x:f>IF('Debt Setup'!$F$3=0,"",F160+J160+N160+R160+V160+Z160+AD160+AH160+AL160+AP160+AT160+AX160)</x:f>
      </x:c>
      <x:c r="F160" s="54" t="str">
        <x:f>IF('Debt Setup'!$F$3=0,"",IF(I159&lt;=0,0,I159*'Debt Setup'!$D$10/100/12))</x:f>
      </x:c>
      <x:c r="G160" s="54" t="str">
        <x:f>IF('Debt Setup'!$F$3=0,"",IF('Debt Setup'!$H$10="",0,MIN('Debt Setup'!$E$10,MAX(0,I159+F160))))</x:f>
      </x:c>
      <x:c r="H160" s="54" t="str">
        <x:f>IF('Debt Setup'!$F$3=0,"",IF('Debt Setup'!$H$10="",0,MIN(MAX(0,I159+F160-G160),MAX(0,'Debt Setup'!$F$5-(G160+K160+O160+S160+W160+AA160+AE160+AI160+AM160+AQ160+AU160+AY160)-(IF(AND('Debt Setup'!$H$10&lt;&gt;"",'Debt Setup'!$H$10&lt;'Debt Setup'!$H$10),MAX(0,I159+F160-G160),0)+IF(AND('Debt Setup'!$H$11&lt;&gt;"",'Debt Setup'!$H$11&lt;'Debt Setup'!$H$10),MAX(0,M159+J160-K160),0)+IF(AND('Debt Setup'!$H$12&lt;&gt;"",'Debt Setup'!$H$12&lt;'Debt Setup'!$H$10),MAX(0,Q159+N160-O160),0)+IF(AND('Debt Setup'!$H$13&lt;&gt;"",'Debt Setup'!$H$13&lt;'Debt Setup'!$H$10),MAX(0,U159+R160-S160),0)+IF(AND('Debt Setup'!$H$14&lt;&gt;"",'Debt Setup'!$H$14&lt;'Debt Setup'!$H$10),MAX(0,Y159+V160-W160),0)+IF(AND('Debt Setup'!$H$15&lt;&gt;"",'Debt Setup'!$H$15&lt;'Debt Setup'!$H$10),MAX(0,AC159+Z160-AA160),0)+IF(AND('Debt Setup'!$H$16&lt;&gt;"",'Debt Setup'!$H$16&lt;'Debt Setup'!$H$10),MAX(0,AG159+AD160-AE160),0)+IF(AND('Debt Setup'!$H$17&lt;&gt;"",'Debt Setup'!$H$17&lt;'Debt Setup'!$H$10),MAX(0,AK159+AH160-AI160),0)+IF(AND('Debt Setup'!$H$18&lt;&gt;"",'Debt Setup'!$H$18&lt;'Debt Setup'!$H$10),MAX(0,AO159+AL160-AM160),0)+IF(AND('Debt Setup'!$H$19&lt;&gt;"",'Debt Setup'!$H$19&lt;'Debt Setup'!$H$10),MAX(0,AS159+AP160-AQ160),0)+IF(AND('Debt Setup'!$H$20&lt;&gt;"",'Debt Setup'!$H$20&lt;'Debt Setup'!$H$10),MAX(0,AW159+AT160-AU160),0)+IF(AND('Debt Setup'!$H$21&lt;&gt;"",'Debt Setup'!$H$21&lt;'Debt Setup'!$H$10),MAX(0,BA159+AX160-AY160),0))))))</x:f>
      </x:c>
      <x:c r="I160" s="54" t="str">
        <x:f>IF('Debt Setup'!$F$3=0,"",MAX(0,I159+F160-G160-H160))</x:f>
      </x:c>
      <x:c r="J160" s="54" t="str">
        <x:f>IF('Debt Setup'!$F$3=0,"",IF(M159&lt;=0,0,M159*'Debt Setup'!$D$11/100/12))</x:f>
      </x:c>
      <x:c r="K160" s="54" t="str">
        <x:f>IF('Debt Setup'!$F$3=0,"",IF('Debt Setup'!$H$11="",0,MIN('Debt Setup'!$E$11,MAX(0,M159+J160))))</x:f>
      </x:c>
      <x:c r="L160" s="54" t="str">
        <x:f>IF('Debt Setup'!$F$3=0,"",IF('Debt Setup'!$H$11="",0,MIN(MAX(0,M159+J160-K160),MAX(0,'Debt Setup'!$F$5-(G160+K160+O160+S160+W160+AA160+AE160+AI160+AM160+AQ160+AU160+AY160)-(IF(AND('Debt Setup'!$H$10&lt;&gt;"",'Debt Setup'!$H$10&lt;'Debt Setup'!$H$11),MAX(0,I159+F160-G160),0)+IF(AND('Debt Setup'!$H$11&lt;&gt;"",'Debt Setup'!$H$11&lt;'Debt Setup'!$H$11),MAX(0,M159+J160-K160),0)+IF(AND('Debt Setup'!$H$12&lt;&gt;"",'Debt Setup'!$H$12&lt;'Debt Setup'!$H$11),MAX(0,Q159+N160-O160),0)+IF(AND('Debt Setup'!$H$13&lt;&gt;"",'Debt Setup'!$H$13&lt;'Debt Setup'!$H$11),MAX(0,U159+R160-S160),0)+IF(AND('Debt Setup'!$H$14&lt;&gt;"",'Debt Setup'!$H$14&lt;'Debt Setup'!$H$11),MAX(0,Y159+V160-W160),0)+IF(AND('Debt Setup'!$H$15&lt;&gt;"",'Debt Setup'!$H$15&lt;'Debt Setup'!$H$11),MAX(0,AC159+Z160-AA160),0)+IF(AND('Debt Setup'!$H$16&lt;&gt;"",'Debt Setup'!$H$16&lt;'Debt Setup'!$H$11),MAX(0,AG159+AD160-AE160),0)+IF(AND('Debt Setup'!$H$17&lt;&gt;"",'Debt Setup'!$H$17&lt;'Debt Setup'!$H$11),MAX(0,AK159+AH160-AI160),0)+IF(AND('Debt Setup'!$H$18&lt;&gt;"",'Debt Setup'!$H$18&lt;'Debt Setup'!$H$11),MAX(0,AO159+AL160-AM160),0)+IF(AND('Debt Setup'!$H$19&lt;&gt;"",'Debt Setup'!$H$19&lt;'Debt Setup'!$H$11),MAX(0,AS159+AP160-AQ160),0)+IF(AND('Debt Setup'!$H$20&lt;&gt;"",'Debt Setup'!$H$20&lt;'Debt Setup'!$H$11),MAX(0,AW159+AT160-AU160),0)+IF(AND('Debt Setup'!$H$21&lt;&gt;"",'Debt Setup'!$H$21&lt;'Debt Setup'!$H$11),MAX(0,BA159+AX160-AY160),0))))))</x:f>
      </x:c>
      <x:c r="M160" s="54" t="str">
        <x:f>IF('Debt Setup'!$F$3=0,"",MAX(0,M159+J160-K160-L160))</x:f>
      </x:c>
      <x:c r="N160" s="54" t="str">
        <x:f>IF('Debt Setup'!$F$3=0,"",IF(Q159&lt;=0,0,Q159*'Debt Setup'!$D$12/100/12))</x:f>
      </x:c>
      <x:c r="O160" s="54" t="str">
        <x:f>IF('Debt Setup'!$F$3=0,"",IF('Debt Setup'!$H$12="",0,MIN('Debt Setup'!$E$12,MAX(0,Q159+N160))))</x:f>
      </x:c>
      <x:c r="P160" s="54" t="str">
        <x:f>IF('Debt Setup'!$F$3=0,"",IF('Debt Setup'!$H$12="",0,MIN(MAX(0,Q159+N160-O160),MAX(0,'Debt Setup'!$F$5-(G160+K160+O160+S160+W160+AA160+AE160+AI160+AM160+AQ160+AU160+AY160)-(IF(AND('Debt Setup'!$H$10&lt;&gt;"",'Debt Setup'!$H$10&lt;'Debt Setup'!$H$12),MAX(0,I159+F160-G160),0)+IF(AND('Debt Setup'!$H$11&lt;&gt;"",'Debt Setup'!$H$11&lt;'Debt Setup'!$H$12),MAX(0,M159+J160-K160),0)+IF(AND('Debt Setup'!$H$12&lt;&gt;"",'Debt Setup'!$H$12&lt;'Debt Setup'!$H$12),MAX(0,Q159+N160-O160),0)+IF(AND('Debt Setup'!$H$13&lt;&gt;"",'Debt Setup'!$H$13&lt;'Debt Setup'!$H$12),MAX(0,U159+R160-S160),0)+IF(AND('Debt Setup'!$H$14&lt;&gt;"",'Debt Setup'!$H$14&lt;'Debt Setup'!$H$12),MAX(0,Y159+V160-W160),0)+IF(AND('Debt Setup'!$H$15&lt;&gt;"",'Debt Setup'!$H$15&lt;'Debt Setup'!$H$12),MAX(0,AC159+Z160-AA160),0)+IF(AND('Debt Setup'!$H$16&lt;&gt;"",'Debt Setup'!$H$16&lt;'Debt Setup'!$H$12),MAX(0,AG159+AD160-AE160),0)+IF(AND('Debt Setup'!$H$17&lt;&gt;"",'Debt Setup'!$H$17&lt;'Debt Setup'!$H$12),MAX(0,AK159+AH160-AI160),0)+IF(AND('Debt Setup'!$H$18&lt;&gt;"",'Debt Setup'!$H$18&lt;'Debt Setup'!$H$12),MAX(0,AO159+AL160-AM160),0)+IF(AND('Debt Setup'!$H$19&lt;&gt;"",'Debt Setup'!$H$19&lt;'Debt Setup'!$H$12),MAX(0,AS159+AP160-AQ160),0)+IF(AND('Debt Setup'!$H$20&lt;&gt;"",'Debt Setup'!$H$20&lt;'Debt Setup'!$H$12),MAX(0,AW159+AT160-AU160),0)+IF(AND('Debt Setup'!$H$21&lt;&gt;"",'Debt Setup'!$H$21&lt;'Debt Setup'!$H$12),MAX(0,BA159+AX160-AY160),0))))))</x:f>
      </x:c>
      <x:c r="Q160" s="54" t="str">
        <x:f>IF('Debt Setup'!$F$3=0,"",MAX(0,Q159+N160-O160-P160))</x:f>
      </x:c>
      <x:c r="R160" s="54" t="str">
        <x:f>IF('Debt Setup'!$F$3=0,"",IF(U159&lt;=0,0,U159*'Debt Setup'!$D$13/100/12))</x:f>
      </x:c>
      <x:c r="S160" s="54" t="str">
        <x:f>IF('Debt Setup'!$F$3=0,"",IF('Debt Setup'!$H$13="",0,MIN('Debt Setup'!$E$13,MAX(0,U159+R160))))</x:f>
      </x:c>
      <x:c r="T160" s="54" t="str">
        <x:f>IF('Debt Setup'!$F$3=0,"",IF('Debt Setup'!$H$13="",0,MIN(MAX(0,U159+R160-S160),MAX(0,'Debt Setup'!$F$5-(G160+K160+O160+S160+W160+AA160+AE160+AI160+AM160+AQ160+AU160+AY160)-(IF(AND('Debt Setup'!$H$10&lt;&gt;"",'Debt Setup'!$H$10&lt;'Debt Setup'!$H$13),MAX(0,I159+F160-G160),0)+IF(AND('Debt Setup'!$H$11&lt;&gt;"",'Debt Setup'!$H$11&lt;'Debt Setup'!$H$13),MAX(0,M159+J160-K160),0)+IF(AND('Debt Setup'!$H$12&lt;&gt;"",'Debt Setup'!$H$12&lt;'Debt Setup'!$H$13),MAX(0,Q159+N160-O160),0)+IF(AND('Debt Setup'!$H$13&lt;&gt;"",'Debt Setup'!$H$13&lt;'Debt Setup'!$H$13),MAX(0,U159+R160-S160),0)+IF(AND('Debt Setup'!$H$14&lt;&gt;"",'Debt Setup'!$H$14&lt;'Debt Setup'!$H$13),MAX(0,Y159+V160-W160),0)+IF(AND('Debt Setup'!$H$15&lt;&gt;"",'Debt Setup'!$H$15&lt;'Debt Setup'!$H$13),MAX(0,AC159+Z160-AA160),0)+IF(AND('Debt Setup'!$H$16&lt;&gt;"",'Debt Setup'!$H$16&lt;'Debt Setup'!$H$13),MAX(0,AG159+AD160-AE160),0)+IF(AND('Debt Setup'!$H$17&lt;&gt;"",'Debt Setup'!$H$17&lt;'Debt Setup'!$H$13),MAX(0,AK159+AH160-AI160),0)+IF(AND('Debt Setup'!$H$18&lt;&gt;"",'Debt Setup'!$H$18&lt;'Debt Setup'!$H$13),MAX(0,AO159+AL160-AM160),0)+IF(AND('Debt Setup'!$H$19&lt;&gt;"",'Debt Setup'!$H$19&lt;'Debt Setup'!$H$13),MAX(0,AS159+AP160-AQ160),0)+IF(AND('Debt Setup'!$H$20&lt;&gt;"",'Debt Setup'!$H$20&lt;'Debt Setup'!$H$13),MAX(0,AW159+AT160-AU160),0)+IF(AND('Debt Setup'!$H$21&lt;&gt;"",'Debt Setup'!$H$21&lt;'Debt Setup'!$H$13),MAX(0,BA159+AX160-AY160),0))))))</x:f>
      </x:c>
      <x:c r="U160" s="54" t="str">
        <x:f>IF('Debt Setup'!$F$3=0,"",MAX(0,U159+R160-S160-T160))</x:f>
      </x:c>
      <x:c r="V160" s="54" t="str">
        <x:f>IF('Debt Setup'!$F$3=0,"",IF(Y159&lt;=0,0,Y159*'Debt Setup'!$D$14/100/12))</x:f>
      </x:c>
      <x:c r="W160" s="54" t="str">
        <x:f>IF('Debt Setup'!$F$3=0,"",IF('Debt Setup'!$H$14="",0,MIN('Debt Setup'!$E$14,MAX(0,Y159+V160))))</x:f>
      </x:c>
      <x:c r="X160" s="54" t="str">
        <x:f>IF('Debt Setup'!$F$3=0,"",IF('Debt Setup'!$H$14="",0,MIN(MAX(0,Y159+V160-W160),MAX(0,'Debt Setup'!$F$5-(G160+K160+O160+S160+W160+AA160+AE160+AI160+AM160+AQ160+AU160+AY160)-(IF(AND('Debt Setup'!$H$10&lt;&gt;"",'Debt Setup'!$H$10&lt;'Debt Setup'!$H$14),MAX(0,I159+F160-G160),0)+IF(AND('Debt Setup'!$H$11&lt;&gt;"",'Debt Setup'!$H$11&lt;'Debt Setup'!$H$14),MAX(0,M159+J160-K160),0)+IF(AND('Debt Setup'!$H$12&lt;&gt;"",'Debt Setup'!$H$12&lt;'Debt Setup'!$H$14),MAX(0,Q159+N160-O160),0)+IF(AND('Debt Setup'!$H$13&lt;&gt;"",'Debt Setup'!$H$13&lt;'Debt Setup'!$H$14),MAX(0,U159+R160-S160),0)+IF(AND('Debt Setup'!$H$14&lt;&gt;"",'Debt Setup'!$H$14&lt;'Debt Setup'!$H$14),MAX(0,Y159+V160-W160),0)+IF(AND('Debt Setup'!$H$15&lt;&gt;"",'Debt Setup'!$H$15&lt;'Debt Setup'!$H$14),MAX(0,AC159+Z160-AA160),0)+IF(AND('Debt Setup'!$H$16&lt;&gt;"",'Debt Setup'!$H$16&lt;'Debt Setup'!$H$14),MAX(0,AG159+AD160-AE160),0)+IF(AND('Debt Setup'!$H$17&lt;&gt;"",'Debt Setup'!$H$17&lt;'Debt Setup'!$H$14),MAX(0,AK159+AH160-AI160),0)+IF(AND('Debt Setup'!$H$18&lt;&gt;"",'Debt Setup'!$H$18&lt;'Debt Setup'!$H$14),MAX(0,AO159+AL160-AM160),0)+IF(AND('Debt Setup'!$H$19&lt;&gt;"",'Debt Setup'!$H$19&lt;'Debt Setup'!$H$14),MAX(0,AS159+AP160-AQ160),0)+IF(AND('Debt Setup'!$H$20&lt;&gt;"",'Debt Setup'!$H$20&lt;'Debt Setup'!$H$14),MAX(0,AW159+AT160-AU160),0)+IF(AND('Debt Setup'!$H$21&lt;&gt;"",'Debt Setup'!$H$21&lt;'Debt Setup'!$H$14),MAX(0,BA159+AX160-AY160),0))))))</x:f>
      </x:c>
      <x:c r="Y160" s="54" t="str">
        <x:f>IF('Debt Setup'!$F$3=0,"",MAX(0,Y159+V160-W160-X160))</x:f>
      </x:c>
      <x:c r="Z160" s="54" t="str">
        <x:f>IF('Debt Setup'!$F$3=0,"",IF(AC159&lt;=0,0,AC159*'Debt Setup'!$D$15/100/12))</x:f>
      </x:c>
      <x:c r="AA160" s="54" t="str">
        <x:f>IF('Debt Setup'!$F$3=0,"",IF('Debt Setup'!$H$15="",0,MIN('Debt Setup'!$E$15,MAX(0,AC159+Z160))))</x:f>
      </x:c>
      <x:c r="AB160" s="54" t="str">
        <x:f>IF('Debt Setup'!$F$3=0,"",IF('Debt Setup'!$H$15="",0,MIN(MAX(0,AC159+Z160-AA160),MAX(0,'Debt Setup'!$F$5-(G160+K160+O160+S160+W160+AA160+AE160+AI160+AM160+AQ160+AU160+AY160)-(IF(AND('Debt Setup'!$H$10&lt;&gt;"",'Debt Setup'!$H$10&lt;'Debt Setup'!$H$15),MAX(0,I159+F160-G160),0)+IF(AND('Debt Setup'!$H$11&lt;&gt;"",'Debt Setup'!$H$11&lt;'Debt Setup'!$H$15),MAX(0,M159+J160-K160),0)+IF(AND('Debt Setup'!$H$12&lt;&gt;"",'Debt Setup'!$H$12&lt;'Debt Setup'!$H$15),MAX(0,Q159+N160-O160),0)+IF(AND('Debt Setup'!$H$13&lt;&gt;"",'Debt Setup'!$H$13&lt;'Debt Setup'!$H$15),MAX(0,U159+R160-S160),0)+IF(AND('Debt Setup'!$H$14&lt;&gt;"",'Debt Setup'!$H$14&lt;'Debt Setup'!$H$15),MAX(0,Y159+V160-W160),0)+IF(AND('Debt Setup'!$H$15&lt;&gt;"",'Debt Setup'!$H$15&lt;'Debt Setup'!$H$15),MAX(0,AC159+Z160-AA160),0)+IF(AND('Debt Setup'!$H$16&lt;&gt;"",'Debt Setup'!$H$16&lt;'Debt Setup'!$H$15),MAX(0,AG159+AD160-AE160),0)+IF(AND('Debt Setup'!$H$17&lt;&gt;"",'Debt Setup'!$H$17&lt;'Debt Setup'!$H$15),MAX(0,AK159+AH160-AI160),0)+IF(AND('Debt Setup'!$H$18&lt;&gt;"",'Debt Setup'!$H$18&lt;'Debt Setup'!$H$15),MAX(0,AO159+AL160-AM160),0)+IF(AND('Debt Setup'!$H$19&lt;&gt;"",'Debt Setup'!$H$19&lt;'Debt Setup'!$H$15),MAX(0,AS159+AP160-AQ160),0)+IF(AND('Debt Setup'!$H$20&lt;&gt;"",'Debt Setup'!$H$20&lt;'Debt Setup'!$H$15),MAX(0,AW159+AT160-AU160),0)+IF(AND('Debt Setup'!$H$21&lt;&gt;"",'Debt Setup'!$H$21&lt;'Debt Setup'!$H$15),MAX(0,BA159+AX160-AY160),0))))))</x:f>
      </x:c>
      <x:c r="AC160" s="54" t="str">
        <x:f>IF('Debt Setup'!$F$3=0,"",MAX(0,AC159+Z160-AA160-AB160))</x:f>
      </x:c>
      <x:c r="AD160" s="54" t="str">
        <x:f>IF('Debt Setup'!$F$3=0,"",IF(AG159&lt;=0,0,AG159*'Debt Setup'!$D$16/100/12))</x:f>
      </x:c>
      <x:c r="AE160" s="54" t="str">
        <x:f>IF('Debt Setup'!$F$3=0,"",IF('Debt Setup'!$H$16="",0,MIN('Debt Setup'!$E$16,MAX(0,AG159+AD160))))</x:f>
      </x:c>
      <x:c r="AF160" s="54" t="str">
        <x:f>IF('Debt Setup'!$F$3=0,"",IF('Debt Setup'!$H$16="",0,MIN(MAX(0,AG159+AD160-AE160),MAX(0,'Debt Setup'!$F$5-(G160+K160+O160+S160+W160+AA160+AE160+AI160+AM160+AQ160+AU160+AY160)-(IF(AND('Debt Setup'!$H$10&lt;&gt;"",'Debt Setup'!$H$10&lt;'Debt Setup'!$H$16),MAX(0,I159+F160-G160),0)+IF(AND('Debt Setup'!$H$11&lt;&gt;"",'Debt Setup'!$H$11&lt;'Debt Setup'!$H$16),MAX(0,M159+J160-K160),0)+IF(AND('Debt Setup'!$H$12&lt;&gt;"",'Debt Setup'!$H$12&lt;'Debt Setup'!$H$16),MAX(0,Q159+N160-O160),0)+IF(AND('Debt Setup'!$H$13&lt;&gt;"",'Debt Setup'!$H$13&lt;'Debt Setup'!$H$16),MAX(0,U159+R160-S160),0)+IF(AND('Debt Setup'!$H$14&lt;&gt;"",'Debt Setup'!$H$14&lt;'Debt Setup'!$H$16),MAX(0,Y159+V160-W160),0)+IF(AND('Debt Setup'!$H$15&lt;&gt;"",'Debt Setup'!$H$15&lt;'Debt Setup'!$H$16),MAX(0,AC159+Z160-AA160),0)+IF(AND('Debt Setup'!$H$16&lt;&gt;"",'Debt Setup'!$H$16&lt;'Debt Setup'!$H$16),MAX(0,AG159+AD160-AE160),0)+IF(AND('Debt Setup'!$H$17&lt;&gt;"",'Debt Setup'!$H$17&lt;'Debt Setup'!$H$16),MAX(0,AK159+AH160-AI160),0)+IF(AND('Debt Setup'!$H$18&lt;&gt;"",'Debt Setup'!$H$18&lt;'Debt Setup'!$H$16),MAX(0,AO159+AL160-AM160),0)+IF(AND('Debt Setup'!$H$19&lt;&gt;"",'Debt Setup'!$H$19&lt;'Debt Setup'!$H$16),MAX(0,AS159+AP160-AQ160),0)+IF(AND('Debt Setup'!$H$20&lt;&gt;"",'Debt Setup'!$H$20&lt;'Debt Setup'!$H$16),MAX(0,AW159+AT160-AU160),0)+IF(AND('Debt Setup'!$H$21&lt;&gt;"",'Debt Setup'!$H$21&lt;'Debt Setup'!$H$16),MAX(0,BA159+AX160-AY160),0))))))</x:f>
      </x:c>
      <x:c r="AG160" s="54" t="str">
        <x:f>IF('Debt Setup'!$F$3=0,"",MAX(0,AG159+AD160-AE160-AF160))</x:f>
      </x:c>
      <x:c r="AH160" s="54" t="str">
        <x:f>IF('Debt Setup'!$F$3=0,"",IF(AK159&lt;=0,0,AK159*'Debt Setup'!$D$17/100/12))</x:f>
      </x:c>
      <x:c r="AI160" s="54" t="str">
        <x:f>IF('Debt Setup'!$F$3=0,"",IF('Debt Setup'!$H$17="",0,MIN('Debt Setup'!$E$17,MAX(0,AK159+AH160))))</x:f>
      </x:c>
      <x:c r="AJ160" s="54" t="str">
        <x:f>IF('Debt Setup'!$F$3=0,"",IF('Debt Setup'!$H$17="",0,MIN(MAX(0,AK159+AH160-AI160),MAX(0,'Debt Setup'!$F$5-(G160+K160+O160+S160+W160+AA160+AE160+AI160+AM160+AQ160+AU160+AY160)-(IF(AND('Debt Setup'!$H$10&lt;&gt;"",'Debt Setup'!$H$10&lt;'Debt Setup'!$H$17),MAX(0,I159+F160-G160),0)+IF(AND('Debt Setup'!$H$11&lt;&gt;"",'Debt Setup'!$H$11&lt;'Debt Setup'!$H$17),MAX(0,M159+J160-K160),0)+IF(AND('Debt Setup'!$H$12&lt;&gt;"",'Debt Setup'!$H$12&lt;'Debt Setup'!$H$17),MAX(0,Q159+N160-O160),0)+IF(AND('Debt Setup'!$H$13&lt;&gt;"",'Debt Setup'!$H$13&lt;'Debt Setup'!$H$17),MAX(0,U159+R160-S160),0)+IF(AND('Debt Setup'!$H$14&lt;&gt;"",'Debt Setup'!$H$14&lt;'Debt Setup'!$H$17),MAX(0,Y159+V160-W160),0)+IF(AND('Debt Setup'!$H$15&lt;&gt;"",'Debt Setup'!$H$15&lt;'Debt Setup'!$H$17),MAX(0,AC159+Z160-AA160),0)+IF(AND('Debt Setup'!$H$16&lt;&gt;"",'Debt Setup'!$H$16&lt;'Debt Setup'!$H$17),MAX(0,AG159+AD160-AE160),0)+IF(AND('Debt Setup'!$H$17&lt;&gt;"",'Debt Setup'!$H$17&lt;'Debt Setup'!$H$17),MAX(0,AK159+AH160-AI160),0)+IF(AND('Debt Setup'!$H$18&lt;&gt;"",'Debt Setup'!$H$18&lt;'Debt Setup'!$H$17),MAX(0,AO159+AL160-AM160),0)+IF(AND('Debt Setup'!$H$19&lt;&gt;"",'Debt Setup'!$H$19&lt;'Debt Setup'!$H$17),MAX(0,AS159+AP160-AQ160),0)+IF(AND('Debt Setup'!$H$20&lt;&gt;"",'Debt Setup'!$H$20&lt;'Debt Setup'!$H$17),MAX(0,AW159+AT160-AU160),0)+IF(AND('Debt Setup'!$H$21&lt;&gt;"",'Debt Setup'!$H$21&lt;'Debt Setup'!$H$17),MAX(0,BA159+AX160-AY160),0))))))</x:f>
      </x:c>
      <x:c r="AK160" s="54" t="str">
        <x:f>IF('Debt Setup'!$F$3=0,"",MAX(0,AK159+AH160-AI160-AJ160))</x:f>
      </x:c>
      <x:c r="AL160" s="54" t="str">
        <x:f>IF('Debt Setup'!$F$3=0,"",IF(AO159&lt;=0,0,AO159*'Debt Setup'!$D$18/100/12))</x:f>
      </x:c>
      <x:c r="AM160" s="54" t="str">
        <x:f>IF('Debt Setup'!$F$3=0,"",IF('Debt Setup'!$H$18="",0,MIN('Debt Setup'!$E$18,MAX(0,AO159+AL160))))</x:f>
      </x:c>
      <x:c r="AN160" s="54" t="str">
        <x:f>IF('Debt Setup'!$F$3=0,"",IF('Debt Setup'!$H$18="",0,MIN(MAX(0,AO159+AL160-AM160),MAX(0,'Debt Setup'!$F$5-(G160+K160+O160+S160+W160+AA160+AE160+AI160+AM160+AQ160+AU160+AY160)-(IF(AND('Debt Setup'!$H$10&lt;&gt;"",'Debt Setup'!$H$10&lt;'Debt Setup'!$H$18),MAX(0,I159+F160-G160),0)+IF(AND('Debt Setup'!$H$11&lt;&gt;"",'Debt Setup'!$H$11&lt;'Debt Setup'!$H$18),MAX(0,M159+J160-K160),0)+IF(AND('Debt Setup'!$H$12&lt;&gt;"",'Debt Setup'!$H$12&lt;'Debt Setup'!$H$18),MAX(0,Q159+N160-O160),0)+IF(AND('Debt Setup'!$H$13&lt;&gt;"",'Debt Setup'!$H$13&lt;'Debt Setup'!$H$18),MAX(0,U159+R160-S160),0)+IF(AND('Debt Setup'!$H$14&lt;&gt;"",'Debt Setup'!$H$14&lt;'Debt Setup'!$H$18),MAX(0,Y159+V160-W160),0)+IF(AND('Debt Setup'!$H$15&lt;&gt;"",'Debt Setup'!$H$15&lt;'Debt Setup'!$H$18),MAX(0,AC159+Z160-AA160),0)+IF(AND('Debt Setup'!$H$16&lt;&gt;"",'Debt Setup'!$H$16&lt;'Debt Setup'!$H$18),MAX(0,AG159+AD160-AE160),0)+IF(AND('Debt Setup'!$H$17&lt;&gt;"",'Debt Setup'!$H$17&lt;'Debt Setup'!$H$18),MAX(0,AK159+AH160-AI160),0)+IF(AND('Debt Setup'!$H$18&lt;&gt;"",'Debt Setup'!$H$18&lt;'Debt Setup'!$H$18),MAX(0,AO159+AL160-AM160),0)+IF(AND('Debt Setup'!$H$19&lt;&gt;"",'Debt Setup'!$H$19&lt;'Debt Setup'!$H$18),MAX(0,AS159+AP160-AQ160),0)+IF(AND('Debt Setup'!$H$20&lt;&gt;"",'Debt Setup'!$H$20&lt;'Debt Setup'!$H$18),MAX(0,AW159+AT160-AU160),0)+IF(AND('Debt Setup'!$H$21&lt;&gt;"",'Debt Setup'!$H$21&lt;'Debt Setup'!$H$18),MAX(0,BA159+AX160-AY160),0))))))</x:f>
      </x:c>
      <x:c r="AO160" s="54" t="str">
        <x:f>IF('Debt Setup'!$F$3=0,"",MAX(0,AO159+AL160-AM160-AN160))</x:f>
      </x:c>
      <x:c r="AP160" s="54" t="str">
        <x:f>IF('Debt Setup'!$F$3=0,"",IF(AS159&lt;=0,0,AS159*'Debt Setup'!$D$19/100/12))</x:f>
      </x:c>
      <x:c r="AQ160" s="54" t="str">
        <x:f>IF('Debt Setup'!$F$3=0,"",IF('Debt Setup'!$H$19="",0,MIN('Debt Setup'!$E$19,MAX(0,AS159+AP160))))</x:f>
      </x:c>
      <x:c r="AR160" s="54" t="str">
        <x:f>IF('Debt Setup'!$F$3=0,"",IF('Debt Setup'!$H$19="",0,MIN(MAX(0,AS159+AP160-AQ160),MAX(0,'Debt Setup'!$F$5-(G160+K160+O160+S160+W160+AA160+AE160+AI160+AM160+AQ160+AU160+AY160)-(IF(AND('Debt Setup'!$H$10&lt;&gt;"",'Debt Setup'!$H$10&lt;'Debt Setup'!$H$19),MAX(0,I159+F160-G160),0)+IF(AND('Debt Setup'!$H$11&lt;&gt;"",'Debt Setup'!$H$11&lt;'Debt Setup'!$H$19),MAX(0,M159+J160-K160),0)+IF(AND('Debt Setup'!$H$12&lt;&gt;"",'Debt Setup'!$H$12&lt;'Debt Setup'!$H$19),MAX(0,Q159+N160-O160),0)+IF(AND('Debt Setup'!$H$13&lt;&gt;"",'Debt Setup'!$H$13&lt;'Debt Setup'!$H$19),MAX(0,U159+R160-S160),0)+IF(AND('Debt Setup'!$H$14&lt;&gt;"",'Debt Setup'!$H$14&lt;'Debt Setup'!$H$19),MAX(0,Y159+V160-W160),0)+IF(AND('Debt Setup'!$H$15&lt;&gt;"",'Debt Setup'!$H$15&lt;'Debt Setup'!$H$19),MAX(0,AC159+Z160-AA160),0)+IF(AND('Debt Setup'!$H$16&lt;&gt;"",'Debt Setup'!$H$16&lt;'Debt Setup'!$H$19),MAX(0,AG159+AD160-AE160),0)+IF(AND('Debt Setup'!$H$17&lt;&gt;"",'Debt Setup'!$H$17&lt;'Debt Setup'!$H$19),MAX(0,AK159+AH160-AI160),0)+IF(AND('Debt Setup'!$H$18&lt;&gt;"",'Debt Setup'!$H$18&lt;'Debt Setup'!$H$19),MAX(0,AO159+AL160-AM160),0)+IF(AND('Debt Setup'!$H$19&lt;&gt;"",'Debt Setup'!$H$19&lt;'Debt Setup'!$H$19),MAX(0,AS159+AP160-AQ160),0)+IF(AND('Debt Setup'!$H$20&lt;&gt;"",'Debt Setup'!$H$20&lt;'Debt Setup'!$H$19),MAX(0,AW159+AT160-AU160),0)+IF(AND('Debt Setup'!$H$21&lt;&gt;"",'Debt Setup'!$H$21&lt;'Debt Setup'!$H$19),MAX(0,BA159+AX160-AY160),0))))))</x:f>
      </x:c>
      <x:c r="AS160" s="54" t="str">
        <x:f>IF('Debt Setup'!$F$3=0,"",MAX(0,AS159+AP160-AQ160-AR160))</x:f>
      </x:c>
      <x:c r="AT160" s="54" t="str">
        <x:f>IF('Debt Setup'!$F$3=0,"",IF(AW159&lt;=0,0,AW159*'Debt Setup'!$D$20/100/12))</x:f>
      </x:c>
      <x:c r="AU160" s="54" t="str">
        <x:f>IF('Debt Setup'!$F$3=0,"",IF('Debt Setup'!$H$20="",0,MIN('Debt Setup'!$E$20,MAX(0,AW159+AT160))))</x:f>
      </x:c>
      <x:c r="AV160" s="54" t="str">
        <x:f>IF('Debt Setup'!$F$3=0,"",IF('Debt Setup'!$H$20="",0,MIN(MAX(0,AW159+AT160-AU160),MAX(0,'Debt Setup'!$F$5-(G160+K160+O160+S160+W160+AA160+AE160+AI160+AM160+AQ160+AU160+AY160)-(IF(AND('Debt Setup'!$H$10&lt;&gt;"",'Debt Setup'!$H$10&lt;'Debt Setup'!$H$20),MAX(0,I159+F160-G160),0)+IF(AND('Debt Setup'!$H$11&lt;&gt;"",'Debt Setup'!$H$11&lt;'Debt Setup'!$H$20),MAX(0,M159+J160-K160),0)+IF(AND('Debt Setup'!$H$12&lt;&gt;"",'Debt Setup'!$H$12&lt;'Debt Setup'!$H$20),MAX(0,Q159+N160-O160),0)+IF(AND('Debt Setup'!$H$13&lt;&gt;"",'Debt Setup'!$H$13&lt;'Debt Setup'!$H$20),MAX(0,U159+R160-S160),0)+IF(AND('Debt Setup'!$H$14&lt;&gt;"",'Debt Setup'!$H$14&lt;'Debt Setup'!$H$20),MAX(0,Y159+V160-W160),0)+IF(AND('Debt Setup'!$H$15&lt;&gt;"",'Debt Setup'!$H$15&lt;'Debt Setup'!$H$20),MAX(0,AC159+Z160-AA160),0)+IF(AND('Debt Setup'!$H$16&lt;&gt;"",'Debt Setup'!$H$16&lt;'Debt Setup'!$H$20),MAX(0,AG159+AD160-AE160),0)+IF(AND('Debt Setup'!$H$17&lt;&gt;"",'Debt Setup'!$H$17&lt;'Debt Setup'!$H$20),MAX(0,AK159+AH160-AI160),0)+IF(AND('Debt Setup'!$H$18&lt;&gt;"",'Debt Setup'!$H$18&lt;'Debt Setup'!$H$20),MAX(0,AO159+AL160-AM160),0)+IF(AND('Debt Setup'!$H$19&lt;&gt;"",'Debt Setup'!$H$19&lt;'Debt Setup'!$H$20),MAX(0,AS159+AP160-AQ160),0)+IF(AND('Debt Setup'!$H$20&lt;&gt;"",'Debt Setup'!$H$20&lt;'Debt Setup'!$H$20),MAX(0,AW159+AT160-AU160),0)+IF(AND('Debt Setup'!$H$21&lt;&gt;"",'Debt Setup'!$H$21&lt;'Debt Setup'!$H$20),MAX(0,BA159+AX160-AY160),0))))))</x:f>
      </x:c>
      <x:c r="AW160" s="54" t="str">
        <x:f>IF('Debt Setup'!$F$3=0,"",MAX(0,AW159+AT160-AU160-AV160))</x:f>
      </x:c>
      <x:c r="AX160" s="54" t="str">
        <x:f>IF('Debt Setup'!$F$3=0,"",IF(BA159&lt;=0,0,BA159*'Debt Setup'!$D$21/100/12))</x:f>
      </x:c>
      <x:c r="AY160" s="54" t="str">
        <x:f>IF('Debt Setup'!$F$3=0,"",IF('Debt Setup'!$H$21="",0,MIN('Debt Setup'!$E$21,MAX(0,BA159+AX160))))</x:f>
      </x:c>
      <x:c r="AZ160" s="54" t="str">
        <x:f>IF('Debt Setup'!$F$3=0,"",IF('Debt Setup'!$H$21="",0,MIN(MAX(0,BA159+AX160-AY160),MAX(0,'Debt Setup'!$F$5-(G160+K160+O160+S160+W160+AA160+AE160+AI160+AM160+AQ160+AU160+AY160)-(IF(AND('Debt Setup'!$H$10&lt;&gt;"",'Debt Setup'!$H$10&lt;'Debt Setup'!$H$21),MAX(0,I159+F160-G160),0)+IF(AND('Debt Setup'!$H$11&lt;&gt;"",'Debt Setup'!$H$11&lt;'Debt Setup'!$H$21),MAX(0,M159+J160-K160),0)+IF(AND('Debt Setup'!$H$12&lt;&gt;"",'Debt Setup'!$H$12&lt;'Debt Setup'!$H$21),MAX(0,Q159+N160-O160),0)+IF(AND('Debt Setup'!$H$13&lt;&gt;"",'Debt Setup'!$H$13&lt;'Debt Setup'!$H$21),MAX(0,U159+R160-S160),0)+IF(AND('Debt Setup'!$H$14&lt;&gt;"",'Debt Setup'!$H$14&lt;'Debt Setup'!$H$21),MAX(0,Y159+V160-W160),0)+IF(AND('Debt Setup'!$H$15&lt;&gt;"",'Debt Setup'!$H$15&lt;'Debt Setup'!$H$21),MAX(0,AC159+Z160-AA160),0)+IF(AND('Debt Setup'!$H$16&lt;&gt;"",'Debt Setup'!$H$16&lt;'Debt Setup'!$H$21),MAX(0,AG159+AD160-AE160),0)+IF(AND('Debt Setup'!$H$17&lt;&gt;"",'Debt Setup'!$H$17&lt;'Debt Setup'!$H$21),MAX(0,AK159+AH160-AI160),0)+IF(AND('Debt Setup'!$H$18&lt;&gt;"",'Debt Setup'!$H$18&lt;'Debt Setup'!$H$21),MAX(0,AO159+AL160-AM160),0)+IF(AND('Debt Setup'!$H$19&lt;&gt;"",'Debt Setup'!$H$19&lt;'Debt Setup'!$H$21),MAX(0,AS159+AP160-AQ160),0)+IF(AND('Debt Setup'!$H$20&lt;&gt;"",'Debt Setup'!$H$20&lt;'Debt Setup'!$H$21),MAX(0,AW159+AT160-AU160),0)+IF(AND('Debt Setup'!$H$21&lt;&gt;"",'Debt Setup'!$H$21&lt;'Debt Setup'!$H$21),MAX(0,BA159+AX160-AY160),0))))))</x:f>
      </x:c>
      <x:c r="BA160" s="54" t="str">
        <x:f>IF('Debt Setup'!$F$3=0,"",MAX(0,BA159+AX160-AY160-AZ160))</x:f>
      </x:c>
    </x:row>
    <x:row r="161">
      <x:c r="A161" t="n">
        <x:v>156</x:v>
      </x:c>
      <x:c r="B161" s="86" t="str">
        <x:f>IF('Debt Setup'!$F$3=0,"",DATE(YEAR('Debt Setup'!$B$6),MONTH('Debt Setup'!$B$6)+A161-1,1))</x:f>
      </x:c>
      <x:c r="C161" s="54" t="str">
        <x:f>IF('Debt Setup'!$F$3=0,"",I161+M161+Q161+U161+Y161+AC161+AG161+AK161+AO161+AS161+AW161+BA161)</x:f>
      </x:c>
      <x:c r="D161" s="54" t="str">
        <x:f>IF('Debt Setup'!$F$3=0,"",G161+H161+K161+L161+O161+P161+S161+T161+W161+X161+AA161+AB161+AE161+AF161+AI161+AJ161+AM161+AN161+AQ161+AR161+AU161+AV161+AY161+AZ161)</x:f>
      </x:c>
      <x:c r="E161" s="54" t="str">
        <x:f>IF('Debt Setup'!$F$3=0,"",F161+J161+N161+R161+V161+Z161+AD161+AH161+AL161+AP161+AT161+AX161)</x:f>
      </x:c>
      <x:c r="F161" s="54" t="str">
        <x:f>IF('Debt Setup'!$F$3=0,"",IF(I160&lt;=0,0,I160*'Debt Setup'!$D$10/100/12))</x:f>
      </x:c>
      <x:c r="G161" s="54" t="str">
        <x:f>IF('Debt Setup'!$F$3=0,"",IF('Debt Setup'!$H$10="",0,MIN('Debt Setup'!$E$10,MAX(0,I160+F161))))</x:f>
      </x:c>
      <x:c r="H161" s="54" t="str">
        <x:f>IF('Debt Setup'!$F$3=0,"",IF('Debt Setup'!$H$10="",0,MIN(MAX(0,I160+F161-G161),MAX(0,'Debt Setup'!$F$5-(G161+K161+O161+S161+W161+AA161+AE161+AI161+AM161+AQ161+AU161+AY161)-(IF(AND('Debt Setup'!$H$10&lt;&gt;"",'Debt Setup'!$H$10&lt;'Debt Setup'!$H$10),MAX(0,I160+F161-G161),0)+IF(AND('Debt Setup'!$H$11&lt;&gt;"",'Debt Setup'!$H$11&lt;'Debt Setup'!$H$10),MAX(0,M160+J161-K161),0)+IF(AND('Debt Setup'!$H$12&lt;&gt;"",'Debt Setup'!$H$12&lt;'Debt Setup'!$H$10),MAX(0,Q160+N161-O161),0)+IF(AND('Debt Setup'!$H$13&lt;&gt;"",'Debt Setup'!$H$13&lt;'Debt Setup'!$H$10),MAX(0,U160+R161-S161),0)+IF(AND('Debt Setup'!$H$14&lt;&gt;"",'Debt Setup'!$H$14&lt;'Debt Setup'!$H$10),MAX(0,Y160+V161-W161),0)+IF(AND('Debt Setup'!$H$15&lt;&gt;"",'Debt Setup'!$H$15&lt;'Debt Setup'!$H$10),MAX(0,AC160+Z161-AA161),0)+IF(AND('Debt Setup'!$H$16&lt;&gt;"",'Debt Setup'!$H$16&lt;'Debt Setup'!$H$10),MAX(0,AG160+AD161-AE161),0)+IF(AND('Debt Setup'!$H$17&lt;&gt;"",'Debt Setup'!$H$17&lt;'Debt Setup'!$H$10),MAX(0,AK160+AH161-AI161),0)+IF(AND('Debt Setup'!$H$18&lt;&gt;"",'Debt Setup'!$H$18&lt;'Debt Setup'!$H$10),MAX(0,AO160+AL161-AM161),0)+IF(AND('Debt Setup'!$H$19&lt;&gt;"",'Debt Setup'!$H$19&lt;'Debt Setup'!$H$10),MAX(0,AS160+AP161-AQ161),0)+IF(AND('Debt Setup'!$H$20&lt;&gt;"",'Debt Setup'!$H$20&lt;'Debt Setup'!$H$10),MAX(0,AW160+AT161-AU161),0)+IF(AND('Debt Setup'!$H$21&lt;&gt;"",'Debt Setup'!$H$21&lt;'Debt Setup'!$H$10),MAX(0,BA160+AX161-AY161),0))))))</x:f>
      </x:c>
      <x:c r="I161" s="54" t="str">
        <x:f>IF('Debt Setup'!$F$3=0,"",MAX(0,I160+F161-G161-H161))</x:f>
      </x:c>
      <x:c r="J161" s="54" t="str">
        <x:f>IF('Debt Setup'!$F$3=0,"",IF(M160&lt;=0,0,M160*'Debt Setup'!$D$11/100/12))</x:f>
      </x:c>
      <x:c r="K161" s="54" t="str">
        <x:f>IF('Debt Setup'!$F$3=0,"",IF('Debt Setup'!$H$11="",0,MIN('Debt Setup'!$E$11,MAX(0,M160+J161))))</x:f>
      </x:c>
      <x:c r="L161" s="54" t="str">
        <x:f>IF('Debt Setup'!$F$3=0,"",IF('Debt Setup'!$H$11="",0,MIN(MAX(0,M160+J161-K161),MAX(0,'Debt Setup'!$F$5-(G161+K161+O161+S161+W161+AA161+AE161+AI161+AM161+AQ161+AU161+AY161)-(IF(AND('Debt Setup'!$H$10&lt;&gt;"",'Debt Setup'!$H$10&lt;'Debt Setup'!$H$11),MAX(0,I160+F161-G161),0)+IF(AND('Debt Setup'!$H$11&lt;&gt;"",'Debt Setup'!$H$11&lt;'Debt Setup'!$H$11),MAX(0,M160+J161-K161),0)+IF(AND('Debt Setup'!$H$12&lt;&gt;"",'Debt Setup'!$H$12&lt;'Debt Setup'!$H$11),MAX(0,Q160+N161-O161),0)+IF(AND('Debt Setup'!$H$13&lt;&gt;"",'Debt Setup'!$H$13&lt;'Debt Setup'!$H$11),MAX(0,U160+R161-S161),0)+IF(AND('Debt Setup'!$H$14&lt;&gt;"",'Debt Setup'!$H$14&lt;'Debt Setup'!$H$11),MAX(0,Y160+V161-W161),0)+IF(AND('Debt Setup'!$H$15&lt;&gt;"",'Debt Setup'!$H$15&lt;'Debt Setup'!$H$11),MAX(0,AC160+Z161-AA161),0)+IF(AND('Debt Setup'!$H$16&lt;&gt;"",'Debt Setup'!$H$16&lt;'Debt Setup'!$H$11),MAX(0,AG160+AD161-AE161),0)+IF(AND('Debt Setup'!$H$17&lt;&gt;"",'Debt Setup'!$H$17&lt;'Debt Setup'!$H$11),MAX(0,AK160+AH161-AI161),0)+IF(AND('Debt Setup'!$H$18&lt;&gt;"",'Debt Setup'!$H$18&lt;'Debt Setup'!$H$11),MAX(0,AO160+AL161-AM161),0)+IF(AND('Debt Setup'!$H$19&lt;&gt;"",'Debt Setup'!$H$19&lt;'Debt Setup'!$H$11),MAX(0,AS160+AP161-AQ161),0)+IF(AND('Debt Setup'!$H$20&lt;&gt;"",'Debt Setup'!$H$20&lt;'Debt Setup'!$H$11),MAX(0,AW160+AT161-AU161),0)+IF(AND('Debt Setup'!$H$21&lt;&gt;"",'Debt Setup'!$H$21&lt;'Debt Setup'!$H$11),MAX(0,BA160+AX161-AY161),0))))))</x:f>
      </x:c>
      <x:c r="M161" s="54" t="str">
        <x:f>IF('Debt Setup'!$F$3=0,"",MAX(0,M160+J161-K161-L161))</x:f>
      </x:c>
      <x:c r="N161" s="54" t="str">
        <x:f>IF('Debt Setup'!$F$3=0,"",IF(Q160&lt;=0,0,Q160*'Debt Setup'!$D$12/100/12))</x:f>
      </x:c>
      <x:c r="O161" s="54" t="str">
        <x:f>IF('Debt Setup'!$F$3=0,"",IF('Debt Setup'!$H$12="",0,MIN('Debt Setup'!$E$12,MAX(0,Q160+N161))))</x:f>
      </x:c>
      <x:c r="P161" s="54" t="str">
        <x:f>IF('Debt Setup'!$F$3=0,"",IF('Debt Setup'!$H$12="",0,MIN(MAX(0,Q160+N161-O161),MAX(0,'Debt Setup'!$F$5-(G161+K161+O161+S161+W161+AA161+AE161+AI161+AM161+AQ161+AU161+AY161)-(IF(AND('Debt Setup'!$H$10&lt;&gt;"",'Debt Setup'!$H$10&lt;'Debt Setup'!$H$12),MAX(0,I160+F161-G161),0)+IF(AND('Debt Setup'!$H$11&lt;&gt;"",'Debt Setup'!$H$11&lt;'Debt Setup'!$H$12),MAX(0,M160+J161-K161),0)+IF(AND('Debt Setup'!$H$12&lt;&gt;"",'Debt Setup'!$H$12&lt;'Debt Setup'!$H$12),MAX(0,Q160+N161-O161),0)+IF(AND('Debt Setup'!$H$13&lt;&gt;"",'Debt Setup'!$H$13&lt;'Debt Setup'!$H$12),MAX(0,U160+R161-S161),0)+IF(AND('Debt Setup'!$H$14&lt;&gt;"",'Debt Setup'!$H$14&lt;'Debt Setup'!$H$12),MAX(0,Y160+V161-W161),0)+IF(AND('Debt Setup'!$H$15&lt;&gt;"",'Debt Setup'!$H$15&lt;'Debt Setup'!$H$12),MAX(0,AC160+Z161-AA161),0)+IF(AND('Debt Setup'!$H$16&lt;&gt;"",'Debt Setup'!$H$16&lt;'Debt Setup'!$H$12),MAX(0,AG160+AD161-AE161),0)+IF(AND('Debt Setup'!$H$17&lt;&gt;"",'Debt Setup'!$H$17&lt;'Debt Setup'!$H$12),MAX(0,AK160+AH161-AI161),0)+IF(AND('Debt Setup'!$H$18&lt;&gt;"",'Debt Setup'!$H$18&lt;'Debt Setup'!$H$12),MAX(0,AO160+AL161-AM161),0)+IF(AND('Debt Setup'!$H$19&lt;&gt;"",'Debt Setup'!$H$19&lt;'Debt Setup'!$H$12),MAX(0,AS160+AP161-AQ161),0)+IF(AND('Debt Setup'!$H$20&lt;&gt;"",'Debt Setup'!$H$20&lt;'Debt Setup'!$H$12),MAX(0,AW160+AT161-AU161),0)+IF(AND('Debt Setup'!$H$21&lt;&gt;"",'Debt Setup'!$H$21&lt;'Debt Setup'!$H$12),MAX(0,BA160+AX161-AY161),0))))))</x:f>
      </x:c>
      <x:c r="Q161" s="54" t="str">
        <x:f>IF('Debt Setup'!$F$3=0,"",MAX(0,Q160+N161-O161-P161))</x:f>
      </x:c>
      <x:c r="R161" s="54" t="str">
        <x:f>IF('Debt Setup'!$F$3=0,"",IF(U160&lt;=0,0,U160*'Debt Setup'!$D$13/100/12))</x:f>
      </x:c>
      <x:c r="S161" s="54" t="str">
        <x:f>IF('Debt Setup'!$F$3=0,"",IF('Debt Setup'!$H$13="",0,MIN('Debt Setup'!$E$13,MAX(0,U160+R161))))</x:f>
      </x:c>
      <x:c r="T161" s="54" t="str">
        <x:f>IF('Debt Setup'!$F$3=0,"",IF('Debt Setup'!$H$13="",0,MIN(MAX(0,U160+R161-S161),MAX(0,'Debt Setup'!$F$5-(G161+K161+O161+S161+W161+AA161+AE161+AI161+AM161+AQ161+AU161+AY161)-(IF(AND('Debt Setup'!$H$10&lt;&gt;"",'Debt Setup'!$H$10&lt;'Debt Setup'!$H$13),MAX(0,I160+F161-G161),0)+IF(AND('Debt Setup'!$H$11&lt;&gt;"",'Debt Setup'!$H$11&lt;'Debt Setup'!$H$13),MAX(0,M160+J161-K161),0)+IF(AND('Debt Setup'!$H$12&lt;&gt;"",'Debt Setup'!$H$12&lt;'Debt Setup'!$H$13),MAX(0,Q160+N161-O161),0)+IF(AND('Debt Setup'!$H$13&lt;&gt;"",'Debt Setup'!$H$13&lt;'Debt Setup'!$H$13),MAX(0,U160+R161-S161),0)+IF(AND('Debt Setup'!$H$14&lt;&gt;"",'Debt Setup'!$H$14&lt;'Debt Setup'!$H$13),MAX(0,Y160+V161-W161),0)+IF(AND('Debt Setup'!$H$15&lt;&gt;"",'Debt Setup'!$H$15&lt;'Debt Setup'!$H$13),MAX(0,AC160+Z161-AA161),0)+IF(AND('Debt Setup'!$H$16&lt;&gt;"",'Debt Setup'!$H$16&lt;'Debt Setup'!$H$13),MAX(0,AG160+AD161-AE161),0)+IF(AND('Debt Setup'!$H$17&lt;&gt;"",'Debt Setup'!$H$17&lt;'Debt Setup'!$H$13),MAX(0,AK160+AH161-AI161),0)+IF(AND('Debt Setup'!$H$18&lt;&gt;"",'Debt Setup'!$H$18&lt;'Debt Setup'!$H$13),MAX(0,AO160+AL161-AM161),0)+IF(AND('Debt Setup'!$H$19&lt;&gt;"",'Debt Setup'!$H$19&lt;'Debt Setup'!$H$13),MAX(0,AS160+AP161-AQ161),0)+IF(AND('Debt Setup'!$H$20&lt;&gt;"",'Debt Setup'!$H$20&lt;'Debt Setup'!$H$13),MAX(0,AW160+AT161-AU161),0)+IF(AND('Debt Setup'!$H$21&lt;&gt;"",'Debt Setup'!$H$21&lt;'Debt Setup'!$H$13),MAX(0,BA160+AX161-AY161),0))))))</x:f>
      </x:c>
      <x:c r="U161" s="54" t="str">
        <x:f>IF('Debt Setup'!$F$3=0,"",MAX(0,U160+R161-S161-T161))</x:f>
      </x:c>
      <x:c r="V161" s="54" t="str">
        <x:f>IF('Debt Setup'!$F$3=0,"",IF(Y160&lt;=0,0,Y160*'Debt Setup'!$D$14/100/12))</x:f>
      </x:c>
      <x:c r="W161" s="54" t="str">
        <x:f>IF('Debt Setup'!$F$3=0,"",IF('Debt Setup'!$H$14="",0,MIN('Debt Setup'!$E$14,MAX(0,Y160+V161))))</x:f>
      </x:c>
      <x:c r="X161" s="54" t="str">
        <x:f>IF('Debt Setup'!$F$3=0,"",IF('Debt Setup'!$H$14="",0,MIN(MAX(0,Y160+V161-W161),MAX(0,'Debt Setup'!$F$5-(G161+K161+O161+S161+W161+AA161+AE161+AI161+AM161+AQ161+AU161+AY161)-(IF(AND('Debt Setup'!$H$10&lt;&gt;"",'Debt Setup'!$H$10&lt;'Debt Setup'!$H$14),MAX(0,I160+F161-G161),0)+IF(AND('Debt Setup'!$H$11&lt;&gt;"",'Debt Setup'!$H$11&lt;'Debt Setup'!$H$14),MAX(0,M160+J161-K161),0)+IF(AND('Debt Setup'!$H$12&lt;&gt;"",'Debt Setup'!$H$12&lt;'Debt Setup'!$H$14),MAX(0,Q160+N161-O161),0)+IF(AND('Debt Setup'!$H$13&lt;&gt;"",'Debt Setup'!$H$13&lt;'Debt Setup'!$H$14),MAX(0,U160+R161-S161),0)+IF(AND('Debt Setup'!$H$14&lt;&gt;"",'Debt Setup'!$H$14&lt;'Debt Setup'!$H$14),MAX(0,Y160+V161-W161),0)+IF(AND('Debt Setup'!$H$15&lt;&gt;"",'Debt Setup'!$H$15&lt;'Debt Setup'!$H$14),MAX(0,AC160+Z161-AA161),0)+IF(AND('Debt Setup'!$H$16&lt;&gt;"",'Debt Setup'!$H$16&lt;'Debt Setup'!$H$14),MAX(0,AG160+AD161-AE161),0)+IF(AND('Debt Setup'!$H$17&lt;&gt;"",'Debt Setup'!$H$17&lt;'Debt Setup'!$H$14),MAX(0,AK160+AH161-AI161),0)+IF(AND('Debt Setup'!$H$18&lt;&gt;"",'Debt Setup'!$H$18&lt;'Debt Setup'!$H$14),MAX(0,AO160+AL161-AM161),0)+IF(AND('Debt Setup'!$H$19&lt;&gt;"",'Debt Setup'!$H$19&lt;'Debt Setup'!$H$14),MAX(0,AS160+AP161-AQ161),0)+IF(AND('Debt Setup'!$H$20&lt;&gt;"",'Debt Setup'!$H$20&lt;'Debt Setup'!$H$14),MAX(0,AW160+AT161-AU161),0)+IF(AND('Debt Setup'!$H$21&lt;&gt;"",'Debt Setup'!$H$21&lt;'Debt Setup'!$H$14),MAX(0,BA160+AX161-AY161),0))))))</x:f>
      </x:c>
      <x:c r="Y161" s="54" t="str">
        <x:f>IF('Debt Setup'!$F$3=0,"",MAX(0,Y160+V161-W161-X161))</x:f>
      </x:c>
      <x:c r="Z161" s="54" t="str">
        <x:f>IF('Debt Setup'!$F$3=0,"",IF(AC160&lt;=0,0,AC160*'Debt Setup'!$D$15/100/12))</x:f>
      </x:c>
      <x:c r="AA161" s="54" t="str">
        <x:f>IF('Debt Setup'!$F$3=0,"",IF('Debt Setup'!$H$15="",0,MIN('Debt Setup'!$E$15,MAX(0,AC160+Z161))))</x:f>
      </x:c>
      <x:c r="AB161" s="54" t="str">
        <x:f>IF('Debt Setup'!$F$3=0,"",IF('Debt Setup'!$H$15="",0,MIN(MAX(0,AC160+Z161-AA161),MAX(0,'Debt Setup'!$F$5-(G161+K161+O161+S161+W161+AA161+AE161+AI161+AM161+AQ161+AU161+AY161)-(IF(AND('Debt Setup'!$H$10&lt;&gt;"",'Debt Setup'!$H$10&lt;'Debt Setup'!$H$15),MAX(0,I160+F161-G161),0)+IF(AND('Debt Setup'!$H$11&lt;&gt;"",'Debt Setup'!$H$11&lt;'Debt Setup'!$H$15),MAX(0,M160+J161-K161),0)+IF(AND('Debt Setup'!$H$12&lt;&gt;"",'Debt Setup'!$H$12&lt;'Debt Setup'!$H$15),MAX(0,Q160+N161-O161),0)+IF(AND('Debt Setup'!$H$13&lt;&gt;"",'Debt Setup'!$H$13&lt;'Debt Setup'!$H$15),MAX(0,U160+R161-S161),0)+IF(AND('Debt Setup'!$H$14&lt;&gt;"",'Debt Setup'!$H$14&lt;'Debt Setup'!$H$15),MAX(0,Y160+V161-W161),0)+IF(AND('Debt Setup'!$H$15&lt;&gt;"",'Debt Setup'!$H$15&lt;'Debt Setup'!$H$15),MAX(0,AC160+Z161-AA161),0)+IF(AND('Debt Setup'!$H$16&lt;&gt;"",'Debt Setup'!$H$16&lt;'Debt Setup'!$H$15),MAX(0,AG160+AD161-AE161),0)+IF(AND('Debt Setup'!$H$17&lt;&gt;"",'Debt Setup'!$H$17&lt;'Debt Setup'!$H$15),MAX(0,AK160+AH161-AI161),0)+IF(AND('Debt Setup'!$H$18&lt;&gt;"",'Debt Setup'!$H$18&lt;'Debt Setup'!$H$15),MAX(0,AO160+AL161-AM161),0)+IF(AND('Debt Setup'!$H$19&lt;&gt;"",'Debt Setup'!$H$19&lt;'Debt Setup'!$H$15),MAX(0,AS160+AP161-AQ161),0)+IF(AND('Debt Setup'!$H$20&lt;&gt;"",'Debt Setup'!$H$20&lt;'Debt Setup'!$H$15),MAX(0,AW160+AT161-AU161),0)+IF(AND('Debt Setup'!$H$21&lt;&gt;"",'Debt Setup'!$H$21&lt;'Debt Setup'!$H$15),MAX(0,BA160+AX161-AY161),0))))))</x:f>
      </x:c>
      <x:c r="AC161" s="54" t="str">
        <x:f>IF('Debt Setup'!$F$3=0,"",MAX(0,AC160+Z161-AA161-AB161))</x:f>
      </x:c>
      <x:c r="AD161" s="54" t="str">
        <x:f>IF('Debt Setup'!$F$3=0,"",IF(AG160&lt;=0,0,AG160*'Debt Setup'!$D$16/100/12))</x:f>
      </x:c>
      <x:c r="AE161" s="54" t="str">
        <x:f>IF('Debt Setup'!$F$3=0,"",IF('Debt Setup'!$H$16="",0,MIN('Debt Setup'!$E$16,MAX(0,AG160+AD161))))</x:f>
      </x:c>
      <x:c r="AF161" s="54" t="str">
        <x:f>IF('Debt Setup'!$F$3=0,"",IF('Debt Setup'!$H$16="",0,MIN(MAX(0,AG160+AD161-AE161),MAX(0,'Debt Setup'!$F$5-(G161+K161+O161+S161+W161+AA161+AE161+AI161+AM161+AQ161+AU161+AY161)-(IF(AND('Debt Setup'!$H$10&lt;&gt;"",'Debt Setup'!$H$10&lt;'Debt Setup'!$H$16),MAX(0,I160+F161-G161),0)+IF(AND('Debt Setup'!$H$11&lt;&gt;"",'Debt Setup'!$H$11&lt;'Debt Setup'!$H$16),MAX(0,M160+J161-K161),0)+IF(AND('Debt Setup'!$H$12&lt;&gt;"",'Debt Setup'!$H$12&lt;'Debt Setup'!$H$16),MAX(0,Q160+N161-O161),0)+IF(AND('Debt Setup'!$H$13&lt;&gt;"",'Debt Setup'!$H$13&lt;'Debt Setup'!$H$16),MAX(0,U160+R161-S161),0)+IF(AND('Debt Setup'!$H$14&lt;&gt;"",'Debt Setup'!$H$14&lt;'Debt Setup'!$H$16),MAX(0,Y160+V161-W161),0)+IF(AND('Debt Setup'!$H$15&lt;&gt;"",'Debt Setup'!$H$15&lt;'Debt Setup'!$H$16),MAX(0,AC160+Z161-AA161),0)+IF(AND('Debt Setup'!$H$16&lt;&gt;"",'Debt Setup'!$H$16&lt;'Debt Setup'!$H$16),MAX(0,AG160+AD161-AE161),0)+IF(AND('Debt Setup'!$H$17&lt;&gt;"",'Debt Setup'!$H$17&lt;'Debt Setup'!$H$16),MAX(0,AK160+AH161-AI161),0)+IF(AND('Debt Setup'!$H$18&lt;&gt;"",'Debt Setup'!$H$18&lt;'Debt Setup'!$H$16),MAX(0,AO160+AL161-AM161),0)+IF(AND('Debt Setup'!$H$19&lt;&gt;"",'Debt Setup'!$H$19&lt;'Debt Setup'!$H$16),MAX(0,AS160+AP161-AQ161),0)+IF(AND('Debt Setup'!$H$20&lt;&gt;"",'Debt Setup'!$H$20&lt;'Debt Setup'!$H$16),MAX(0,AW160+AT161-AU161),0)+IF(AND('Debt Setup'!$H$21&lt;&gt;"",'Debt Setup'!$H$21&lt;'Debt Setup'!$H$16),MAX(0,BA160+AX161-AY161),0))))))</x:f>
      </x:c>
      <x:c r="AG161" s="54" t="str">
        <x:f>IF('Debt Setup'!$F$3=0,"",MAX(0,AG160+AD161-AE161-AF161))</x:f>
      </x:c>
      <x:c r="AH161" s="54" t="str">
        <x:f>IF('Debt Setup'!$F$3=0,"",IF(AK160&lt;=0,0,AK160*'Debt Setup'!$D$17/100/12))</x:f>
      </x:c>
      <x:c r="AI161" s="54" t="str">
        <x:f>IF('Debt Setup'!$F$3=0,"",IF('Debt Setup'!$H$17="",0,MIN('Debt Setup'!$E$17,MAX(0,AK160+AH161))))</x:f>
      </x:c>
      <x:c r="AJ161" s="54" t="str">
        <x:f>IF('Debt Setup'!$F$3=0,"",IF('Debt Setup'!$H$17="",0,MIN(MAX(0,AK160+AH161-AI161),MAX(0,'Debt Setup'!$F$5-(G161+K161+O161+S161+W161+AA161+AE161+AI161+AM161+AQ161+AU161+AY161)-(IF(AND('Debt Setup'!$H$10&lt;&gt;"",'Debt Setup'!$H$10&lt;'Debt Setup'!$H$17),MAX(0,I160+F161-G161),0)+IF(AND('Debt Setup'!$H$11&lt;&gt;"",'Debt Setup'!$H$11&lt;'Debt Setup'!$H$17),MAX(0,M160+J161-K161),0)+IF(AND('Debt Setup'!$H$12&lt;&gt;"",'Debt Setup'!$H$12&lt;'Debt Setup'!$H$17),MAX(0,Q160+N161-O161),0)+IF(AND('Debt Setup'!$H$13&lt;&gt;"",'Debt Setup'!$H$13&lt;'Debt Setup'!$H$17),MAX(0,U160+R161-S161),0)+IF(AND('Debt Setup'!$H$14&lt;&gt;"",'Debt Setup'!$H$14&lt;'Debt Setup'!$H$17),MAX(0,Y160+V161-W161),0)+IF(AND('Debt Setup'!$H$15&lt;&gt;"",'Debt Setup'!$H$15&lt;'Debt Setup'!$H$17),MAX(0,AC160+Z161-AA161),0)+IF(AND('Debt Setup'!$H$16&lt;&gt;"",'Debt Setup'!$H$16&lt;'Debt Setup'!$H$17),MAX(0,AG160+AD161-AE161),0)+IF(AND('Debt Setup'!$H$17&lt;&gt;"",'Debt Setup'!$H$17&lt;'Debt Setup'!$H$17),MAX(0,AK160+AH161-AI161),0)+IF(AND('Debt Setup'!$H$18&lt;&gt;"",'Debt Setup'!$H$18&lt;'Debt Setup'!$H$17),MAX(0,AO160+AL161-AM161),0)+IF(AND('Debt Setup'!$H$19&lt;&gt;"",'Debt Setup'!$H$19&lt;'Debt Setup'!$H$17),MAX(0,AS160+AP161-AQ161),0)+IF(AND('Debt Setup'!$H$20&lt;&gt;"",'Debt Setup'!$H$20&lt;'Debt Setup'!$H$17),MAX(0,AW160+AT161-AU161),0)+IF(AND('Debt Setup'!$H$21&lt;&gt;"",'Debt Setup'!$H$21&lt;'Debt Setup'!$H$17),MAX(0,BA160+AX161-AY161),0))))))</x:f>
      </x:c>
      <x:c r="AK161" s="54" t="str">
        <x:f>IF('Debt Setup'!$F$3=0,"",MAX(0,AK160+AH161-AI161-AJ161))</x:f>
      </x:c>
      <x:c r="AL161" s="54" t="str">
        <x:f>IF('Debt Setup'!$F$3=0,"",IF(AO160&lt;=0,0,AO160*'Debt Setup'!$D$18/100/12))</x:f>
      </x:c>
      <x:c r="AM161" s="54" t="str">
        <x:f>IF('Debt Setup'!$F$3=0,"",IF('Debt Setup'!$H$18="",0,MIN('Debt Setup'!$E$18,MAX(0,AO160+AL161))))</x:f>
      </x:c>
      <x:c r="AN161" s="54" t="str">
        <x:f>IF('Debt Setup'!$F$3=0,"",IF('Debt Setup'!$H$18="",0,MIN(MAX(0,AO160+AL161-AM161),MAX(0,'Debt Setup'!$F$5-(G161+K161+O161+S161+W161+AA161+AE161+AI161+AM161+AQ161+AU161+AY161)-(IF(AND('Debt Setup'!$H$10&lt;&gt;"",'Debt Setup'!$H$10&lt;'Debt Setup'!$H$18),MAX(0,I160+F161-G161),0)+IF(AND('Debt Setup'!$H$11&lt;&gt;"",'Debt Setup'!$H$11&lt;'Debt Setup'!$H$18),MAX(0,M160+J161-K161),0)+IF(AND('Debt Setup'!$H$12&lt;&gt;"",'Debt Setup'!$H$12&lt;'Debt Setup'!$H$18),MAX(0,Q160+N161-O161),0)+IF(AND('Debt Setup'!$H$13&lt;&gt;"",'Debt Setup'!$H$13&lt;'Debt Setup'!$H$18),MAX(0,U160+R161-S161),0)+IF(AND('Debt Setup'!$H$14&lt;&gt;"",'Debt Setup'!$H$14&lt;'Debt Setup'!$H$18),MAX(0,Y160+V161-W161),0)+IF(AND('Debt Setup'!$H$15&lt;&gt;"",'Debt Setup'!$H$15&lt;'Debt Setup'!$H$18),MAX(0,AC160+Z161-AA161),0)+IF(AND('Debt Setup'!$H$16&lt;&gt;"",'Debt Setup'!$H$16&lt;'Debt Setup'!$H$18),MAX(0,AG160+AD161-AE161),0)+IF(AND('Debt Setup'!$H$17&lt;&gt;"",'Debt Setup'!$H$17&lt;'Debt Setup'!$H$18),MAX(0,AK160+AH161-AI161),0)+IF(AND('Debt Setup'!$H$18&lt;&gt;"",'Debt Setup'!$H$18&lt;'Debt Setup'!$H$18),MAX(0,AO160+AL161-AM161),0)+IF(AND('Debt Setup'!$H$19&lt;&gt;"",'Debt Setup'!$H$19&lt;'Debt Setup'!$H$18),MAX(0,AS160+AP161-AQ161),0)+IF(AND('Debt Setup'!$H$20&lt;&gt;"",'Debt Setup'!$H$20&lt;'Debt Setup'!$H$18),MAX(0,AW160+AT161-AU161),0)+IF(AND('Debt Setup'!$H$21&lt;&gt;"",'Debt Setup'!$H$21&lt;'Debt Setup'!$H$18),MAX(0,BA160+AX161-AY161),0))))))</x:f>
      </x:c>
      <x:c r="AO161" s="54" t="str">
        <x:f>IF('Debt Setup'!$F$3=0,"",MAX(0,AO160+AL161-AM161-AN161))</x:f>
      </x:c>
      <x:c r="AP161" s="54" t="str">
        <x:f>IF('Debt Setup'!$F$3=0,"",IF(AS160&lt;=0,0,AS160*'Debt Setup'!$D$19/100/12))</x:f>
      </x:c>
      <x:c r="AQ161" s="54" t="str">
        <x:f>IF('Debt Setup'!$F$3=0,"",IF('Debt Setup'!$H$19="",0,MIN('Debt Setup'!$E$19,MAX(0,AS160+AP161))))</x:f>
      </x:c>
      <x:c r="AR161" s="54" t="str">
        <x:f>IF('Debt Setup'!$F$3=0,"",IF('Debt Setup'!$H$19="",0,MIN(MAX(0,AS160+AP161-AQ161),MAX(0,'Debt Setup'!$F$5-(G161+K161+O161+S161+W161+AA161+AE161+AI161+AM161+AQ161+AU161+AY161)-(IF(AND('Debt Setup'!$H$10&lt;&gt;"",'Debt Setup'!$H$10&lt;'Debt Setup'!$H$19),MAX(0,I160+F161-G161),0)+IF(AND('Debt Setup'!$H$11&lt;&gt;"",'Debt Setup'!$H$11&lt;'Debt Setup'!$H$19),MAX(0,M160+J161-K161),0)+IF(AND('Debt Setup'!$H$12&lt;&gt;"",'Debt Setup'!$H$12&lt;'Debt Setup'!$H$19),MAX(0,Q160+N161-O161),0)+IF(AND('Debt Setup'!$H$13&lt;&gt;"",'Debt Setup'!$H$13&lt;'Debt Setup'!$H$19),MAX(0,U160+R161-S161),0)+IF(AND('Debt Setup'!$H$14&lt;&gt;"",'Debt Setup'!$H$14&lt;'Debt Setup'!$H$19),MAX(0,Y160+V161-W161),0)+IF(AND('Debt Setup'!$H$15&lt;&gt;"",'Debt Setup'!$H$15&lt;'Debt Setup'!$H$19),MAX(0,AC160+Z161-AA161),0)+IF(AND('Debt Setup'!$H$16&lt;&gt;"",'Debt Setup'!$H$16&lt;'Debt Setup'!$H$19),MAX(0,AG160+AD161-AE161),0)+IF(AND('Debt Setup'!$H$17&lt;&gt;"",'Debt Setup'!$H$17&lt;'Debt Setup'!$H$19),MAX(0,AK160+AH161-AI161),0)+IF(AND('Debt Setup'!$H$18&lt;&gt;"",'Debt Setup'!$H$18&lt;'Debt Setup'!$H$19),MAX(0,AO160+AL161-AM161),0)+IF(AND('Debt Setup'!$H$19&lt;&gt;"",'Debt Setup'!$H$19&lt;'Debt Setup'!$H$19),MAX(0,AS160+AP161-AQ161),0)+IF(AND('Debt Setup'!$H$20&lt;&gt;"",'Debt Setup'!$H$20&lt;'Debt Setup'!$H$19),MAX(0,AW160+AT161-AU161),0)+IF(AND('Debt Setup'!$H$21&lt;&gt;"",'Debt Setup'!$H$21&lt;'Debt Setup'!$H$19),MAX(0,BA160+AX161-AY161),0))))))</x:f>
      </x:c>
      <x:c r="AS161" s="54" t="str">
        <x:f>IF('Debt Setup'!$F$3=0,"",MAX(0,AS160+AP161-AQ161-AR161))</x:f>
      </x:c>
      <x:c r="AT161" s="54" t="str">
        <x:f>IF('Debt Setup'!$F$3=0,"",IF(AW160&lt;=0,0,AW160*'Debt Setup'!$D$20/100/12))</x:f>
      </x:c>
      <x:c r="AU161" s="54" t="str">
        <x:f>IF('Debt Setup'!$F$3=0,"",IF('Debt Setup'!$H$20="",0,MIN('Debt Setup'!$E$20,MAX(0,AW160+AT161))))</x:f>
      </x:c>
      <x:c r="AV161" s="54" t="str">
        <x:f>IF('Debt Setup'!$F$3=0,"",IF('Debt Setup'!$H$20="",0,MIN(MAX(0,AW160+AT161-AU161),MAX(0,'Debt Setup'!$F$5-(G161+K161+O161+S161+W161+AA161+AE161+AI161+AM161+AQ161+AU161+AY161)-(IF(AND('Debt Setup'!$H$10&lt;&gt;"",'Debt Setup'!$H$10&lt;'Debt Setup'!$H$20),MAX(0,I160+F161-G161),0)+IF(AND('Debt Setup'!$H$11&lt;&gt;"",'Debt Setup'!$H$11&lt;'Debt Setup'!$H$20),MAX(0,M160+J161-K161),0)+IF(AND('Debt Setup'!$H$12&lt;&gt;"",'Debt Setup'!$H$12&lt;'Debt Setup'!$H$20),MAX(0,Q160+N161-O161),0)+IF(AND('Debt Setup'!$H$13&lt;&gt;"",'Debt Setup'!$H$13&lt;'Debt Setup'!$H$20),MAX(0,U160+R161-S161),0)+IF(AND('Debt Setup'!$H$14&lt;&gt;"",'Debt Setup'!$H$14&lt;'Debt Setup'!$H$20),MAX(0,Y160+V161-W161),0)+IF(AND('Debt Setup'!$H$15&lt;&gt;"",'Debt Setup'!$H$15&lt;'Debt Setup'!$H$20),MAX(0,AC160+Z161-AA161),0)+IF(AND('Debt Setup'!$H$16&lt;&gt;"",'Debt Setup'!$H$16&lt;'Debt Setup'!$H$20),MAX(0,AG160+AD161-AE161),0)+IF(AND('Debt Setup'!$H$17&lt;&gt;"",'Debt Setup'!$H$17&lt;'Debt Setup'!$H$20),MAX(0,AK160+AH161-AI161),0)+IF(AND('Debt Setup'!$H$18&lt;&gt;"",'Debt Setup'!$H$18&lt;'Debt Setup'!$H$20),MAX(0,AO160+AL161-AM161),0)+IF(AND('Debt Setup'!$H$19&lt;&gt;"",'Debt Setup'!$H$19&lt;'Debt Setup'!$H$20),MAX(0,AS160+AP161-AQ161),0)+IF(AND('Debt Setup'!$H$20&lt;&gt;"",'Debt Setup'!$H$20&lt;'Debt Setup'!$H$20),MAX(0,AW160+AT161-AU161),0)+IF(AND('Debt Setup'!$H$21&lt;&gt;"",'Debt Setup'!$H$21&lt;'Debt Setup'!$H$20),MAX(0,BA160+AX161-AY161),0))))))</x:f>
      </x:c>
      <x:c r="AW161" s="54" t="str">
        <x:f>IF('Debt Setup'!$F$3=0,"",MAX(0,AW160+AT161-AU161-AV161))</x:f>
      </x:c>
      <x:c r="AX161" s="54" t="str">
        <x:f>IF('Debt Setup'!$F$3=0,"",IF(BA160&lt;=0,0,BA160*'Debt Setup'!$D$21/100/12))</x:f>
      </x:c>
      <x:c r="AY161" s="54" t="str">
        <x:f>IF('Debt Setup'!$F$3=0,"",IF('Debt Setup'!$H$21="",0,MIN('Debt Setup'!$E$21,MAX(0,BA160+AX161))))</x:f>
      </x:c>
      <x:c r="AZ161" s="54" t="str">
        <x:f>IF('Debt Setup'!$F$3=0,"",IF('Debt Setup'!$H$21="",0,MIN(MAX(0,BA160+AX161-AY161),MAX(0,'Debt Setup'!$F$5-(G161+K161+O161+S161+W161+AA161+AE161+AI161+AM161+AQ161+AU161+AY161)-(IF(AND('Debt Setup'!$H$10&lt;&gt;"",'Debt Setup'!$H$10&lt;'Debt Setup'!$H$21),MAX(0,I160+F161-G161),0)+IF(AND('Debt Setup'!$H$11&lt;&gt;"",'Debt Setup'!$H$11&lt;'Debt Setup'!$H$21),MAX(0,M160+J161-K161),0)+IF(AND('Debt Setup'!$H$12&lt;&gt;"",'Debt Setup'!$H$12&lt;'Debt Setup'!$H$21),MAX(0,Q160+N161-O161),0)+IF(AND('Debt Setup'!$H$13&lt;&gt;"",'Debt Setup'!$H$13&lt;'Debt Setup'!$H$21),MAX(0,U160+R161-S161),0)+IF(AND('Debt Setup'!$H$14&lt;&gt;"",'Debt Setup'!$H$14&lt;'Debt Setup'!$H$21),MAX(0,Y160+V161-W161),0)+IF(AND('Debt Setup'!$H$15&lt;&gt;"",'Debt Setup'!$H$15&lt;'Debt Setup'!$H$21),MAX(0,AC160+Z161-AA161),0)+IF(AND('Debt Setup'!$H$16&lt;&gt;"",'Debt Setup'!$H$16&lt;'Debt Setup'!$H$21),MAX(0,AG160+AD161-AE161),0)+IF(AND('Debt Setup'!$H$17&lt;&gt;"",'Debt Setup'!$H$17&lt;'Debt Setup'!$H$21),MAX(0,AK160+AH161-AI161),0)+IF(AND('Debt Setup'!$H$18&lt;&gt;"",'Debt Setup'!$H$18&lt;'Debt Setup'!$H$21),MAX(0,AO160+AL161-AM161),0)+IF(AND('Debt Setup'!$H$19&lt;&gt;"",'Debt Setup'!$H$19&lt;'Debt Setup'!$H$21),MAX(0,AS160+AP161-AQ161),0)+IF(AND('Debt Setup'!$H$20&lt;&gt;"",'Debt Setup'!$H$20&lt;'Debt Setup'!$H$21),MAX(0,AW160+AT161-AU161),0)+IF(AND('Debt Setup'!$H$21&lt;&gt;"",'Debt Setup'!$H$21&lt;'Debt Setup'!$H$21),MAX(0,BA160+AX161-AY161),0))))))</x:f>
      </x:c>
      <x:c r="BA161" s="54" t="str">
        <x:f>IF('Debt Setup'!$F$3=0,"",MAX(0,BA160+AX161-AY161-AZ161))</x:f>
      </x:c>
    </x:row>
    <x:row r="162">
      <x:c r="A162" t="n">
        <x:v>157</x:v>
      </x:c>
      <x:c r="B162" s="86" t="str">
        <x:f>IF('Debt Setup'!$F$3=0,"",DATE(YEAR('Debt Setup'!$B$6),MONTH('Debt Setup'!$B$6)+A162-1,1))</x:f>
      </x:c>
      <x:c r="C162" s="54" t="str">
        <x:f>IF('Debt Setup'!$F$3=0,"",I162+M162+Q162+U162+Y162+AC162+AG162+AK162+AO162+AS162+AW162+BA162)</x:f>
      </x:c>
      <x:c r="D162" s="54" t="str">
        <x:f>IF('Debt Setup'!$F$3=0,"",G162+H162+K162+L162+O162+P162+S162+T162+W162+X162+AA162+AB162+AE162+AF162+AI162+AJ162+AM162+AN162+AQ162+AR162+AU162+AV162+AY162+AZ162)</x:f>
      </x:c>
      <x:c r="E162" s="54" t="str">
        <x:f>IF('Debt Setup'!$F$3=0,"",F162+J162+N162+R162+V162+Z162+AD162+AH162+AL162+AP162+AT162+AX162)</x:f>
      </x:c>
      <x:c r="F162" s="54" t="str">
        <x:f>IF('Debt Setup'!$F$3=0,"",IF(I161&lt;=0,0,I161*'Debt Setup'!$D$10/100/12))</x:f>
      </x:c>
      <x:c r="G162" s="54" t="str">
        <x:f>IF('Debt Setup'!$F$3=0,"",IF('Debt Setup'!$H$10="",0,MIN('Debt Setup'!$E$10,MAX(0,I161+F162))))</x:f>
      </x:c>
      <x:c r="H162" s="54" t="str">
        <x:f>IF('Debt Setup'!$F$3=0,"",IF('Debt Setup'!$H$10="",0,MIN(MAX(0,I161+F162-G162),MAX(0,'Debt Setup'!$F$5-(G162+K162+O162+S162+W162+AA162+AE162+AI162+AM162+AQ162+AU162+AY162)-(IF(AND('Debt Setup'!$H$10&lt;&gt;"",'Debt Setup'!$H$10&lt;'Debt Setup'!$H$10),MAX(0,I161+F162-G162),0)+IF(AND('Debt Setup'!$H$11&lt;&gt;"",'Debt Setup'!$H$11&lt;'Debt Setup'!$H$10),MAX(0,M161+J162-K162),0)+IF(AND('Debt Setup'!$H$12&lt;&gt;"",'Debt Setup'!$H$12&lt;'Debt Setup'!$H$10),MAX(0,Q161+N162-O162),0)+IF(AND('Debt Setup'!$H$13&lt;&gt;"",'Debt Setup'!$H$13&lt;'Debt Setup'!$H$10),MAX(0,U161+R162-S162),0)+IF(AND('Debt Setup'!$H$14&lt;&gt;"",'Debt Setup'!$H$14&lt;'Debt Setup'!$H$10),MAX(0,Y161+V162-W162),0)+IF(AND('Debt Setup'!$H$15&lt;&gt;"",'Debt Setup'!$H$15&lt;'Debt Setup'!$H$10),MAX(0,AC161+Z162-AA162),0)+IF(AND('Debt Setup'!$H$16&lt;&gt;"",'Debt Setup'!$H$16&lt;'Debt Setup'!$H$10),MAX(0,AG161+AD162-AE162),0)+IF(AND('Debt Setup'!$H$17&lt;&gt;"",'Debt Setup'!$H$17&lt;'Debt Setup'!$H$10),MAX(0,AK161+AH162-AI162),0)+IF(AND('Debt Setup'!$H$18&lt;&gt;"",'Debt Setup'!$H$18&lt;'Debt Setup'!$H$10),MAX(0,AO161+AL162-AM162),0)+IF(AND('Debt Setup'!$H$19&lt;&gt;"",'Debt Setup'!$H$19&lt;'Debt Setup'!$H$10),MAX(0,AS161+AP162-AQ162),0)+IF(AND('Debt Setup'!$H$20&lt;&gt;"",'Debt Setup'!$H$20&lt;'Debt Setup'!$H$10),MAX(0,AW161+AT162-AU162),0)+IF(AND('Debt Setup'!$H$21&lt;&gt;"",'Debt Setup'!$H$21&lt;'Debt Setup'!$H$10),MAX(0,BA161+AX162-AY162),0))))))</x:f>
      </x:c>
      <x:c r="I162" s="54" t="str">
        <x:f>IF('Debt Setup'!$F$3=0,"",MAX(0,I161+F162-G162-H162))</x:f>
      </x:c>
      <x:c r="J162" s="54" t="str">
        <x:f>IF('Debt Setup'!$F$3=0,"",IF(M161&lt;=0,0,M161*'Debt Setup'!$D$11/100/12))</x:f>
      </x:c>
      <x:c r="K162" s="54" t="str">
        <x:f>IF('Debt Setup'!$F$3=0,"",IF('Debt Setup'!$H$11="",0,MIN('Debt Setup'!$E$11,MAX(0,M161+J162))))</x:f>
      </x:c>
      <x:c r="L162" s="54" t="str">
        <x:f>IF('Debt Setup'!$F$3=0,"",IF('Debt Setup'!$H$11="",0,MIN(MAX(0,M161+J162-K162),MAX(0,'Debt Setup'!$F$5-(G162+K162+O162+S162+W162+AA162+AE162+AI162+AM162+AQ162+AU162+AY162)-(IF(AND('Debt Setup'!$H$10&lt;&gt;"",'Debt Setup'!$H$10&lt;'Debt Setup'!$H$11),MAX(0,I161+F162-G162),0)+IF(AND('Debt Setup'!$H$11&lt;&gt;"",'Debt Setup'!$H$11&lt;'Debt Setup'!$H$11),MAX(0,M161+J162-K162),0)+IF(AND('Debt Setup'!$H$12&lt;&gt;"",'Debt Setup'!$H$12&lt;'Debt Setup'!$H$11),MAX(0,Q161+N162-O162),0)+IF(AND('Debt Setup'!$H$13&lt;&gt;"",'Debt Setup'!$H$13&lt;'Debt Setup'!$H$11),MAX(0,U161+R162-S162),0)+IF(AND('Debt Setup'!$H$14&lt;&gt;"",'Debt Setup'!$H$14&lt;'Debt Setup'!$H$11),MAX(0,Y161+V162-W162),0)+IF(AND('Debt Setup'!$H$15&lt;&gt;"",'Debt Setup'!$H$15&lt;'Debt Setup'!$H$11),MAX(0,AC161+Z162-AA162),0)+IF(AND('Debt Setup'!$H$16&lt;&gt;"",'Debt Setup'!$H$16&lt;'Debt Setup'!$H$11),MAX(0,AG161+AD162-AE162),0)+IF(AND('Debt Setup'!$H$17&lt;&gt;"",'Debt Setup'!$H$17&lt;'Debt Setup'!$H$11),MAX(0,AK161+AH162-AI162),0)+IF(AND('Debt Setup'!$H$18&lt;&gt;"",'Debt Setup'!$H$18&lt;'Debt Setup'!$H$11),MAX(0,AO161+AL162-AM162),0)+IF(AND('Debt Setup'!$H$19&lt;&gt;"",'Debt Setup'!$H$19&lt;'Debt Setup'!$H$11),MAX(0,AS161+AP162-AQ162),0)+IF(AND('Debt Setup'!$H$20&lt;&gt;"",'Debt Setup'!$H$20&lt;'Debt Setup'!$H$11),MAX(0,AW161+AT162-AU162),0)+IF(AND('Debt Setup'!$H$21&lt;&gt;"",'Debt Setup'!$H$21&lt;'Debt Setup'!$H$11),MAX(0,BA161+AX162-AY162),0))))))</x:f>
      </x:c>
      <x:c r="M162" s="54" t="str">
        <x:f>IF('Debt Setup'!$F$3=0,"",MAX(0,M161+J162-K162-L162))</x:f>
      </x:c>
      <x:c r="N162" s="54" t="str">
        <x:f>IF('Debt Setup'!$F$3=0,"",IF(Q161&lt;=0,0,Q161*'Debt Setup'!$D$12/100/12))</x:f>
      </x:c>
      <x:c r="O162" s="54" t="str">
        <x:f>IF('Debt Setup'!$F$3=0,"",IF('Debt Setup'!$H$12="",0,MIN('Debt Setup'!$E$12,MAX(0,Q161+N162))))</x:f>
      </x:c>
      <x:c r="P162" s="54" t="str">
        <x:f>IF('Debt Setup'!$F$3=0,"",IF('Debt Setup'!$H$12="",0,MIN(MAX(0,Q161+N162-O162),MAX(0,'Debt Setup'!$F$5-(G162+K162+O162+S162+W162+AA162+AE162+AI162+AM162+AQ162+AU162+AY162)-(IF(AND('Debt Setup'!$H$10&lt;&gt;"",'Debt Setup'!$H$10&lt;'Debt Setup'!$H$12),MAX(0,I161+F162-G162),0)+IF(AND('Debt Setup'!$H$11&lt;&gt;"",'Debt Setup'!$H$11&lt;'Debt Setup'!$H$12),MAX(0,M161+J162-K162),0)+IF(AND('Debt Setup'!$H$12&lt;&gt;"",'Debt Setup'!$H$12&lt;'Debt Setup'!$H$12),MAX(0,Q161+N162-O162),0)+IF(AND('Debt Setup'!$H$13&lt;&gt;"",'Debt Setup'!$H$13&lt;'Debt Setup'!$H$12),MAX(0,U161+R162-S162),0)+IF(AND('Debt Setup'!$H$14&lt;&gt;"",'Debt Setup'!$H$14&lt;'Debt Setup'!$H$12),MAX(0,Y161+V162-W162),0)+IF(AND('Debt Setup'!$H$15&lt;&gt;"",'Debt Setup'!$H$15&lt;'Debt Setup'!$H$12),MAX(0,AC161+Z162-AA162),0)+IF(AND('Debt Setup'!$H$16&lt;&gt;"",'Debt Setup'!$H$16&lt;'Debt Setup'!$H$12),MAX(0,AG161+AD162-AE162),0)+IF(AND('Debt Setup'!$H$17&lt;&gt;"",'Debt Setup'!$H$17&lt;'Debt Setup'!$H$12),MAX(0,AK161+AH162-AI162),0)+IF(AND('Debt Setup'!$H$18&lt;&gt;"",'Debt Setup'!$H$18&lt;'Debt Setup'!$H$12),MAX(0,AO161+AL162-AM162),0)+IF(AND('Debt Setup'!$H$19&lt;&gt;"",'Debt Setup'!$H$19&lt;'Debt Setup'!$H$12),MAX(0,AS161+AP162-AQ162),0)+IF(AND('Debt Setup'!$H$20&lt;&gt;"",'Debt Setup'!$H$20&lt;'Debt Setup'!$H$12),MAX(0,AW161+AT162-AU162),0)+IF(AND('Debt Setup'!$H$21&lt;&gt;"",'Debt Setup'!$H$21&lt;'Debt Setup'!$H$12),MAX(0,BA161+AX162-AY162),0))))))</x:f>
      </x:c>
      <x:c r="Q162" s="54" t="str">
        <x:f>IF('Debt Setup'!$F$3=0,"",MAX(0,Q161+N162-O162-P162))</x:f>
      </x:c>
      <x:c r="R162" s="54" t="str">
        <x:f>IF('Debt Setup'!$F$3=0,"",IF(U161&lt;=0,0,U161*'Debt Setup'!$D$13/100/12))</x:f>
      </x:c>
      <x:c r="S162" s="54" t="str">
        <x:f>IF('Debt Setup'!$F$3=0,"",IF('Debt Setup'!$H$13="",0,MIN('Debt Setup'!$E$13,MAX(0,U161+R162))))</x:f>
      </x:c>
      <x:c r="T162" s="54" t="str">
        <x:f>IF('Debt Setup'!$F$3=0,"",IF('Debt Setup'!$H$13="",0,MIN(MAX(0,U161+R162-S162),MAX(0,'Debt Setup'!$F$5-(G162+K162+O162+S162+W162+AA162+AE162+AI162+AM162+AQ162+AU162+AY162)-(IF(AND('Debt Setup'!$H$10&lt;&gt;"",'Debt Setup'!$H$10&lt;'Debt Setup'!$H$13),MAX(0,I161+F162-G162),0)+IF(AND('Debt Setup'!$H$11&lt;&gt;"",'Debt Setup'!$H$11&lt;'Debt Setup'!$H$13),MAX(0,M161+J162-K162),0)+IF(AND('Debt Setup'!$H$12&lt;&gt;"",'Debt Setup'!$H$12&lt;'Debt Setup'!$H$13),MAX(0,Q161+N162-O162),0)+IF(AND('Debt Setup'!$H$13&lt;&gt;"",'Debt Setup'!$H$13&lt;'Debt Setup'!$H$13),MAX(0,U161+R162-S162),0)+IF(AND('Debt Setup'!$H$14&lt;&gt;"",'Debt Setup'!$H$14&lt;'Debt Setup'!$H$13),MAX(0,Y161+V162-W162),0)+IF(AND('Debt Setup'!$H$15&lt;&gt;"",'Debt Setup'!$H$15&lt;'Debt Setup'!$H$13),MAX(0,AC161+Z162-AA162),0)+IF(AND('Debt Setup'!$H$16&lt;&gt;"",'Debt Setup'!$H$16&lt;'Debt Setup'!$H$13),MAX(0,AG161+AD162-AE162),0)+IF(AND('Debt Setup'!$H$17&lt;&gt;"",'Debt Setup'!$H$17&lt;'Debt Setup'!$H$13),MAX(0,AK161+AH162-AI162),0)+IF(AND('Debt Setup'!$H$18&lt;&gt;"",'Debt Setup'!$H$18&lt;'Debt Setup'!$H$13),MAX(0,AO161+AL162-AM162),0)+IF(AND('Debt Setup'!$H$19&lt;&gt;"",'Debt Setup'!$H$19&lt;'Debt Setup'!$H$13),MAX(0,AS161+AP162-AQ162),0)+IF(AND('Debt Setup'!$H$20&lt;&gt;"",'Debt Setup'!$H$20&lt;'Debt Setup'!$H$13),MAX(0,AW161+AT162-AU162),0)+IF(AND('Debt Setup'!$H$21&lt;&gt;"",'Debt Setup'!$H$21&lt;'Debt Setup'!$H$13),MAX(0,BA161+AX162-AY162),0))))))</x:f>
      </x:c>
      <x:c r="U162" s="54" t="str">
        <x:f>IF('Debt Setup'!$F$3=0,"",MAX(0,U161+R162-S162-T162))</x:f>
      </x:c>
      <x:c r="V162" s="54" t="str">
        <x:f>IF('Debt Setup'!$F$3=0,"",IF(Y161&lt;=0,0,Y161*'Debt Setup'!$D$14/100/12))</x:f>
      </x:c>
      <x:c r="W162" s="54" t="str">
        <x:f>IF('Debt Setup'!$F$3=0,"",IF('Debt Setup'!$H$14="",0,MIN('Debt Setup'!$E$14,MAX(0,Y161+V162))))</x:f>
      </x:c>
      <x:c r="X162" s="54" t="str">
        <x:f>IF('Debt Setup'!$F$3=0,"",IF('Debt Setup'!$H$14="",0,MIN(MAX(0,Y161+V162-W162),MAX(0,'Debt Setup'!$F$5-(G162+K162+O162+S162+W162+AA162+AE162+AI162+AM162+AQ162+AU162+AY162)-(IF(AND('Debt Setup'!$H$10&lt;&gt;"",'Debt Setup'!$H$10&lt;'Debt Setup'!$H$14),MAX(0,I161+F162-G162),0)+IF(AND('Debt Setup'!$H$11&lt;&gt;"",'Debt Setup'!$H$11&lt;'Debt Setup'!$H$14),MAX(0,M161+J162-K162),0)+IF(AND('Debt Setup'!$H$12&lt;&gt;"",'Debt Setup'!$H$12&lt;'Debt Setup'!$H$14),MAX(0,Q161+N162-O162),0)+IF(AND('Debt Setup'!$H$13&lt;&gt;"",'Debt Setup'!$H$13&lt;'Debt Setup'!$H$14),MAX(0,U161+R162-S162),0)+IF(AND('Debt Setup'!$H$14&lt;&gt;"",'Debt Setup'!$H$14&lt;'Debt Setup'!$H$14),MAX(0,Y161+V162-W162),0)+IF(AND('Debt Setup'!$H$15&lt;&gt;"",'Debt Setup'!$H$15&lt;'Debt Setup'!$H$14),MAX(0,AC161+Z162-AA162),0)+IF(AND('Debt Setup'!$H$16&lt;&gt;"",'Debt Setup'!$H$16&lt;'Debt Setup'!$H$14),MAX(0,AG161+AD162-AE162),0)+IF(AND('Debt Setup'!$H$17&lt;&gt;"",'Debt Setup'!$H$17&lt;'Debt Setup'!$H$14),MAX(0,AK161+AH162-AI162),0)+IF(AND('Debt Setup'!$H$18&lt;&gt;"",'Debt Setup'!$H$18&lt;'Debt Setup'!$H$14),MAX(0,AO161+AL162-AM162),0)+IF(AND('Debt Setup'!$H$19&lt;&gt;"",'Debt Setup'!$H$19&lt;'Debt Setup'!$H$14),MAX(0,AS161+AP162-AQ162),0)+IF(AND('Debt Setup'!$H$20&lt;&gt;"",'Debt Setup'!$H$20&lt;'Debt Setup'!$H$14),MAX(0,AW161+AT162-AU162),0)+IF(AND('Debt Setup'!$H$21&lt;&gt;"",'Debt Setup'!$H$21&lt;'Debt Setup'!$H$14),MAX(0,BA161+AX162-AY162),0))))))</x:f>
      </x:c>
      <x:c r="Y162" s="54" t="str">
        <x:f>IF('Debt Setup'!$F$3=0,"",MAX(0,Y161+V162-W162-X162))</x:f>
      </x:c>
      <x:c r="Z162" s="54" t="str">
        <x:f>IF('Debt Setup'!$F$3=0,"",IF(AC161&lt;=0,0,AC161*'Debt Setup'!$D$15/100/12))</x:f>
      </x:c>
      <x:c r="AA162" s="54" t="str">
        <x:f>IF('Debt Setup'!$F$3=0,"",IF('Debt Setup'!$H$15="",0,MIN('Debt Setup'!$E$15,MAX(0,AC161+Z162))))</x:f>
      </x:c>
      <x:c r="AB162" s="54" t="str">
        <x:f>IF('Debt Setup'!$F$3=0,"",IF('Debt Setup'!$H$15="",0,MIN(MAX(0,AC161+Z162-AA162),MAX(0,'Debt Setup'!$F$5-(G162+K162+O162+S162+W162+AA162+AE162+AI162+AM162+AQ162+AU162+AY162)-(IF(AND('Debt Setup'!$H$10&lt;&gt;"",'Debt Setup'!$H$10&lt;'Debt Setup'!$H$15),MAX(0,I161+F162-G162),0)+IF(AND('Debt Setup'!$H$11&lt;&gt;"",'Debt Setup'!$H$11&lt;'Debt Setup'!$H$15),MAX(0,M161+J162-K162),0)+IF(AND('Debt Setup'!$H$12&lt;&gt;"",'Debt Setup'!$H$12&lt;'Debt Setup'!$H$15),MAX(0,Q161+N162-O162),0)+IF(AND('Debt Setup'!$H$13&lt;&gt;"",'Debt Setup'!$H$13&lt;'Debt Setup'!$H$15),MAX(0,U161+R162-S162),0)+IF(AND('Debt Setup'!$H$14&lt;&gt;"",'Debt Setup'!$H$14&lt;'Debt Setup'!$H$15),MAX(0,Y161+V162-W162),0)+IF(AND('Debt Setup'!$H$15&lt;&gt;"",'Debt Setup'!$H$15&lt;'Debt Setup'!$H$15),MAX(0,AC161+Z162-AA162),0)+IF(AND('Debt Setup'!$H$16&lt;&gt;"",'Debt Setup'!$H$16&lt;'Debt Setup'!$H$15),MAX(0,AG161+AD162-AE162),0)+IF(AND('Debt Setup'!$H$17&lt;&gt;"",'Debt Setup'!$H$17&lt;'Debt Setup'!$H$15),MAX(0,AK161+AH162-AI162),0)+IF(AND('Debt Setup'!$H$18&lt;&gt;"",'Debt Setup'!$H$18&lt;'Debt Setup'!$H$15),MAX(0,AO161+AL162-AM162),0)+IF(AND('Debt Setup'!$H$19&lt;&gt;"",'Debt Setup'!$H$19&lt;'Debt Setup'!$H$15),MAX(0,AS161+AP162-AQ162),0)+IF(AND('Debt Setup'!$H$20&lt;&gt;"",'Debt Setup'!$H$20&lt;'Debt Setup'!$H$15),MAX(0,AW161+AT162-AU162),0)+IF(AND('Debt Setup'!$H$21&lt;&gt;"",'Debt Setup'!$H$21&lt;'Debt Setup'!$H$15),MAX(0,BA161+AX162-AY162),0))))))</x:f>
      </x:c>
      <x:c r="AC162" s="54" t="str">
        <x:f>IF('Debt Setup'!$F$3=0,"",MAX(0,AC161+Z162-AA162-AB162))</x:f>
      </x:c>
      <x:c r="AD162" s="54" t="str">
        <x:f>IF('Debt Setup'!$F$3=0,"",IF(AG161&lt;=0,0,AG161*'Debt Setup'!$D$16/100/12))</x:f>
      </x:c>
      <x:c r="AE162" s="54" t="str">
        <x:f>IF('Debt Setup'!$F$3=0,"",IF('Debt Setup'!$H$16="",0,MIN('Debt Setup'!$E$16,MAX(0,AG161+AD162))))</x:f>
      </x:c>
      <x:c r="AF162" s="54" t="str">
        <x:f>IF('Debt Setup'!$F$3=0,"",IF('Debt Setup'!$H$16="",0,MIN(MAX(0,AG161+AD162-AE162),MAX(0,'Debt Setup'!$F$5-(G162+K162+O162+S162+W162+AA162+AE162+AI162+AM162+AQ162+AU162+AY162)-(IF(AND('Debt Setup'!$H$10&lt;&gt;"",'Debt Setup'!$H$10&lt;'Debt Setup'!$H$16),MAX(0,I161+F162-G162),0)+IF(AND('Debt Setup'!$H$11&lt;&gt;"",'Debt Setup'!$H$11&lt;'Debt Setup'!$H$16),MAX(0,M161+J162-K162),0)+IF(AND('Debt Setup'!$H$12&lt;&gt;"",'Debt Setup'!$H$12&lt;'Debt Setup'!$H$16),MAX(0,Q161+N162-O162),0)+IF(AND('Debt Setup'!$H$13&lt;&gt;"",'Debt Setup'!$H$13&lt;'Debt Setup'!$H$16),MAX(0,U161+R162-S162),0)+IF(AND('Debt Setup'!$H$14&lt;&gt;"",'Debt Setup'!$H$14&lt;'Debt Setup'!$H$16),MAX(0,Y161+V162-W162),0)+IF(AND('Debt Setup'!$H$15&lt;&gt;"",'Debt Setup'!$H$15&lt;'Debt Setup'!$H$16),MAX(0,AC161+Z162-AA162),0)+IF(AND('Debt Setup'!$H$16&lt;&gt;"",'Debt Setup'!$H$16&lt;'Debt Setup'!$H$16),MAX(0,AG161+AD162-AE162),0)+IF(AND('Debt Setup'!$H$17&lt;&gt;"",'Debt Setup'!$H$17&lt;'Debt Setup'!$H$16),MAX(0,AK161+AH162-AI162),0)+IF(AND('Debt Setup'!$H$18&lt;&gt;"",'Debt Setup'!$H$18&lt;'Debt Setup'!$H$16),MAX(0,AO161+AL162-AM162),0)+IF(AND('Debt Setup'!$H$19&lt;&gt;"",'Debt Setup'!$H$19&lt;'Debt Setup'!$H$16),MAX(0,AS161+AP162-AQ162),0)+IF(AND('Debt Setup'!$H$20&lt;&gt;"",'Debt Setup'!$H$20&lt;'Debt Setup'!$H$16),MAX(0,AW161+AT162-AU162),0)+IF(AND('Debt Setup'!$H$21&lt;&gt;"",'Debt Setup'!$H$21&lt;'Debt Setup'!$H$16),MAX(0,BA161+AX162-AY162),0))))))</x:f>
      </x:c>
      <x:c r="AG162" s="54" t="str">
        <x:f>IF('Debt Setup'!$F$3=0,"",MAX(0,AG161+AD162-AE162-AF162))</x:f>
      </x:c>
      <x:c r="AH162" s="54" t="str">
        <x:f>IF('Debt Setup'!$F$3=0,"",IF(AK161&lt;=0,0,AK161*'Debt Setup'!$D$17/100/12))</x:f>
      </x:c>
      <x:c r="AI162" s="54" t="str">
        <x:f>IF('Debt Setup'!$F$3=0,"",IF('Debt Setup'!$H$17="",0,MIN('Debt Setup'!$E$17,MAX(0,AK161+AH162))))</x:f>
      </x:c>
      <x:c r="AJ162" s="54" t="str">
        <x:f>IF('Debt Setup'!$F$3=0,"",IF('Debt Setup'!$H$17="",0,MIN(MAX(0,AK161+AH162-AI162),MAX(0,'Debt Setup'!$F$5-(G162+K162+O162+S162+W162+AA162+AE162+AI162+AM162+AQ162+AU162+AY162)-(IF(AND('Debt Setup'!$H$10&lt;&gt;"",'Debt Setup'!$H$10&lt;'Debt Setup'!$H$17),MAX(0,I161+F162-G162),0)+IF(AND('Debt Setup'!$H$11&lt;&gt;"",'Debt Setup'!$H$11&lt;'Debt Setup'!$H$17),MAX(0,M161+J162-K162),0)+IF(AND('Debt Setup'!$H$12&lt;&gt;"",'Debt Setup'!$H$12&lt;'Debt Setup'!$H$17),MAX(0,Q161+N162-O162),0)+IF(AND('Debt Setup'!$H$13&lt;&gt;"",'Debt Setup'!$H$13&lt;'Debt Setup'!$H$17),MAX(0,U161+R162-S162),0)+IF(AND('Debt Setup'!$H$14&lt;&gt;"",'Debt Setup'!$H$14&lt;'Debt Setup'!$H$17),MAX(0,Y161+V162-W162),0)+IF(AND('Debt Setup'!$H$15&lt;&gt;"",'Debt Setup'!$H$15&lt;'Debt Setup'!$H$17),MAX(0,AC161+Z162-AA162),0)+IF(AND('Debt Setup'!$H$16&lt;&gt;"",'Debt Setup'!$H$16&lt;'Debt Setup'!$H$17),MAX(0,AG161+AD162-AE162),0)+IF(AND('Debt Setup'!$H$17&lt;&gt;"",'Debt Setup'!$H$17&lt;'Debt Setup'!$H$17),MAX(0,AK161+AH162-AI162),0)+IF(AND('Debt Setup'!$H$18&lt;&gt;"",'Debt Setup'!$H$18&lt;'Debt Setup'!$H$17),MAX(0,AO161+AL162-AM162),0)+IF(AND('Debt Setup'!$H$19&lt;&gt;"",'Debt Setup'!$H$19&lt;'Debt Setup'!$H$17),MAX(0,AS161+AP162-AQ162),0)+IF(AND('Debt Setup'!$H$20&lt;&gt;"",'Debt Setup'!$H$20&lt;'Debt Setup'!$H$17),MAX(0,AW161+AT162-AU162),0)+IF(AND('Debt Setup'!$H$21&lt;&gt;"",'Debt Setup'!$H$21&lt;'Debt Setup'!$H$17),MAX(0,BA161+AX162-AY162),0))))))</x:f>
      </x:c>
      <x:c r="AK162" s="54" t="str">
        <x:f>IF('Debt Setup'!$F$3=0,"",MAX(0,AK161+AH162-AI162-AJ162))</x:f>
      </x:c>
      <x:c r="AL162" s="54" t="str">
        <x:f>IF('Debt Setup'!$F$3=0,"",IF(AO161&lt;=0,0,AO161*'Debt Setup'!$D$18/100/12))</x:f>
      </x:c>
      <x:c r="AM162" s="54" t="str">
        <x:f>IF('Debt Setup'!$F$3=0,"",IF('Debt Setup'!$H$18="",0,MIN('Debt Setup'!$E$18,MAX(0,AO161+AL162))))</x:f>
      </x:c>
      <x:c r="AN162" s="54" t="str">
        <x:f>IF('Debt Setup'!$F$3=0,"",IF('Debt Setup'!$H$18="",0,MIN(MAX(0,AO161+AL162-AM162),MAX(0,'Debt Setup'!$F$5-(G162+K162+O162+S162+W162+AA162+AE162+AI162+AM162+AQ162+AU162+AY162)-(IF(AND('Debt Setup'!$H$10&lt;&gt;"",'Debt Setup'!$H$10&lt;'Debt Setup'!$H$18),MAX(0,I161+F162-G162),0)+IF(AND('Debt Setup'!$H$11&lt;&gt;"",'Debt Setup'!$H$11&lt;'Debt Setup'!$H$18),MAX(0,M161+J162-K162),0)+IF(AND('Debt Setup'!$H$12&lt;&gt;"",'Debt Setup'!$H$12&lt;'Debt Setup'!$H$18),MAX(0,Q161+N162-O162),0)+IF(AND('Debt Setup'!$H$13&lt;&gt;"",'Debt Setup'!$H$13&lt;'Debt Setup'!$H$18),MAX(0,U161+R162-S162),0)+IF(AND('Debt Setup'!$H$14&lt;&gt;"",'Debt Setup'!$H$14&lt;'Debt Setup'!$H$18),MAX(0,Y161+V162-W162),0)+IF(AND('Debt Setup'!$H$15&lt;&gt;"",'Debt Setup'!$H$15&lt;'Debt Setup'!$H$18),MAX(0,AC161+Z162-AA162),0)+IF(AND('Debt Setup'!$H$16&lt;&gt;"",'Debt Setup'!$H$16&lt;'Debt Setup'!$H$18),MAX(0,AG161+AD162-AE162),0)+IF(AND('Debt Setup'!$H$17&lt;&gt;"",'Debt Setup'!$H$17&lt;'Debt Setup'!$H$18),MAX(0,AK161+AH162-AI162),0)+IF(AND('Debt Setup'!$H$18&lt;&gt;"",'Debt Setup'!$H$18&lt;'Debt Setup'!$H$18),MAX(0,AO161+AL162-AM162),0)+IF(AND('Debt Setup'!$H$19&lt;&gt;"",'Debt Setup'!$H$19&lt;'Debt Setup'!$H$18),MAX(0,AS161+AP162-AQ162),0)+IF(AND('Debt Setup'!$H$20&lt;&gt;"",'Debt Setup'!$H$20&lt;'Debt Setup'!$H$18),MAX(0,AW161+AT162-AU162),0)+IF(AND('Debt Setup'!$H$21&lt;&gt;"",'Debt Setup'!$H$21&lt;'Debt Setup'!$H$18),MAX(0,BA161+AX162-AY162),0))))))</x:f>
      </x:c>
      <x:c r="AO162" s="54" t="str">
        <x:f>IF('Debt Setup'!$F$3=0,"",MAX(0,AO161+AL162-AM162-AN162))</x:f>
      </x:c>
      <x:c r="AP162" s="54" t="str">
        <x:f>IF('Debt Setup'!$F$3=0,"",IF(AS161&lt;=0,0,AS161*'Debt Setup'!$D$19/100/12))</x:f>
      </x:c>
      <x:c r="AQ162" s="54" t="str">
        <x:f>IF('Debt Setup'!$F$3=0,"",IF('Debt Setup'!$H$19="",0,MIN('Debt Setup'!$E$19,MAX(0,AS161+AP162))))</x:f>
      </x:c>
      <x:c r="AR162" s="54" t="str">
        <x:f>IF('Debt Setup'!$F$3=0,"",IF('Debt Setup'!$H$19="",0,MIN(MAX(0,AS161+AP162-AQ162),MAX(0,'Debt Setup'!$F$5-(G162+K162+O162+S162+W162+AA162+AE162+AI162+AM162+AQ162+AU162+AY162)-(IF(AND('Debt Setup'!$H$10&lt;&gt;"",'Debt Setup'!$H$10&lt;'Debt Setup'!$H$19),MAX(0,I161+F162-G162),0)+IF(AND('Debt Setup'!$H$11&lt;&gt;"",'Debt Setup'!$H$11&lt;'Debt Setup'!$H$19),MAX(0,M161+J162-K162),0)+IF(AND('Debt Setup'!$H$12&lt;&gt;"",'Debt Setup'!$H$12&lt;'Debt Setup'!$H$19),MAX(0,Q161+N162-O162),0)+IF(AND('Debt Setup'!$H$13&lt;&gt;"",'Debt Setup'!$H$13&lt;'Debt Setup'!$H$19),MAX(0,U161+R162-S162),0)+IF(AND('Debt Setup'!$H$14&lt;&gt;"",'Debt Setup'!$H$14&lt;'Debt Setup'!$H$19),MAX(0,Y161+V162-W162),0)+IF(AND('Debt Setup'!$H$15&lt;&gt;"",'Debt Setup'!$H$15&lt;'Debt Setup'!$H$19),MAX(0,AC161+Z162-AA162),0)+IF(AND('Debt Setup'!$H$16&lt;&gt;"",'Debt Setup'!$H$16&lt;'Debt Setup'!$H$19),MAX(0,AG161+AD162-AE162),0)+IF(AND('Debt Setup'!$H$17&lt;&gt;"",'Debt Setup'!$H$17&lt;'Debt Setup'!$H$19),MAX(0,AK161+AH162-AI162),0)+IF(AND('Debt Setup'!$H$18&lt;&gt;"",'Debt Setup'!$H$18&lt;'Debt Setup'!$H$19),MAX(0,AO161+AL162-AM162),0)+IF(AND('Debt Setup'!$H$19&lt;&gt;"",'Debt Setup'!$H$19&lt;'Debt Setup'!$H$19),MAX(0,AS161+AP162-AQ162),0)+IF(AND('Debt Setup'!$H$20&lt;&gt;"",'Debt Setup'!$H$20&lt;'Debt Setup'!$H$19),MAX(0,AW161+AT162-AU162),0)+IF(AND('Debt Setup'!$H$21&lt;&gt;"",'Debt Setup'!$H$21&lt;'Debt Setup'!$H$19),MAX(0,BA161+AX162-AY162),0))))))</x:f>
      </x:c>
      <x:c r="AS162" s="54" t="str">
        <x:f>IF('Debt Setup'!$F$3=0,"",MAX(0,AS161+AP162-AQ162-AR162))</x:f>
      </x:c>
      <x:c r="AT162" s="54" t="str">
        <x:f>IF('Debt Setup'!$F$3=0,"",IF(AW161&lt;=0,0,AW161*'Debt Setup'!$D$20/100/12))</x:f>
      </x:c>
      <x:c r="AU162" s="54" t="str">
        <x:f>IF('Debt Setup'!$F$3=0,"",IF('Debt Setup'!$H$20="",0,MIN('Debt Setup'!$E$20,MAX(0,AW161+AT162))))</x:f>
      </x:c>
      <x:c r="AV162" s="54" t="str">
        <x:f>IF('Debt Setup'!$F$3=0,"",IF('Debt Setup'!$H$20="",0,MIN(MAX(0,AW161+AT162-AU162),MAX(0,'Debt Setup'!$F$5-(G162+K162+O162+S162+W162+AA162+AE162+AI162+AM162+AQ162+AU162+AY162)-(IF(AND('Debt Setup'!$H$10&lt;&gt;"",'Debt Setup'!$H$10&lt;'Debt Setup'!$H$20),MAX(0,I161+F162-G162),0)+IF(AND('Debt Setup'!$H$11&lt;&gt;"",'Debt Setup'!$H$11&lt;'Debt Setup'!$H$20),MAX(0,M161+J162-K162),0)+IF(AND('Debt Setup'!$H$12&lt;&gt;"",'Debt Setup'!$H$12&lt;'Debt Setup'!$H$20),MAX(0,Q161+N162-O162),0)+IF(AND('Debt Setup'!$H$13&lt;&gt;"",'Debt Setup'!$H$13&lt;'Debt Setup'!$H$20),MAX(0,U161+R162-S162),0)+IF(AND('Debt Setup'!$H$14&lt;&gt;"",'Debt Setup'!$H$14&lt;'Debt Setup'!$H$20),MAX(0,Y161+V162-W162),0)+IF(AND('Debt Setup'!$H$15&lt;&gt;"",'Debt Setup'!$H$15&lt;'Debt Setup'!$H$20),MAX(0,AC161+Z162-AA162),0)+IF(AND('Debt Setup'!$H$16&lt;&gt;"",'Debt Setup'!$H$16&lt;'Debt Setup'!$H$20),MAX(0,AG161+AD162-AE162),0)+IF(AND('Debt Setup'!$H$17&lt;&gt;"",'Debt Setup'!$H$17&lt;'Debt Setup'!$H$20),MAX(0,AK161+AH162-AI162),0)+IF(AND('Debt Setup'!$H$18&lt;&gt;"",'Debt Setup'!$H$18&lt;'Debt Setup'!$H$20),MAX(0,AO161+AL162-AM162),0)+IF(AND('Debt Setup'!$H$19&lt;&gt;"",'Debt Setup'!$H$19&lt;'Debt Setup'!$H$20),MAX(0,AS161+AP162-AQ162),0)+IF(AND('Debt Setup'!$H$20&lt;&gt;"",'Debt Setup'!$H$20&lt;'Debt Setup'!$H$20),MAX(0,AW161+AT162-AU162),0)+IF(AND('Debt Setup'!$H$21&lt;&gt;"",'Debt Setup'!$H$21&lt;'Debt Setup'!$H$20),MAX(0,BA161+AX162-AY162),0))))))</x:f>
      </x:c>
      <x:c r="AW162" s="54" t="str">
        <x:f>IF('Debt Setup'!$F$3=0,"",MAX(0,AW161+AT162-AU162-AV162))</x:f>
      </x:c>
      <x:c r="AX162" s="54" t="str">
        <x:f>IF('Debt Setup'!$F$3=0,"",IF(BA161&lt;=0,0,BA161*'Debt Setup'!$D$21/100/12))</x:f>
      </x:c>
      <x:c r="AY162" s="54" t="str">
        <x:f>IF('Debt Setup'!$F$3=0,"",IF('Debt Setup'!$H$21="",0,MIN('Debt Setup'!$E$21,MAX(0,BA161+AX162))))</x:f>
      </x:c>
      <x:c r="AZ162" s="54" t="str">
        <x:f>IF('Debt Setup'!$F$3=0,"",IF('Debt Setup'!$H$21="",0,MIN(MAX(0,BA161+AX162-AY162),MAX(0,'Debt Setup'!$F$5-(G162+K162+O162+S162+W162+AA162+AE162+AI162+AM162+AQ162+AU162+AY162)-(IF(AND('Debt Setup'!$H$10&lt;&gt;"",'Debt Setup'!$H$10&lt;'Debt Setup'!$H$21),MAX(0,I161+F162-G162),0)+IF(AND('Debt Setup'!$H$11&lt;&gt;"",'Debt Setup'!$H$11&lt;'Debt Setup'!$H$21),MAX(0,M161+J162-K162),0)+IF(AND('Debt Setup'!$H$12&lt;&gt;"",'Debt Setup'!$H$12&lt;'Debt Setup'!$H$21),MAX(0,Q161+N162-O162),0)+IF(AND('Debt Setup'!$H$13&lt;&gt;"",'Debt Setup'!$H$13&lt;'Debt Setup'!$H$21),MAX(0,U161+R162-S162),0)+IF(AND('Debt Setup'!$H$14&lt;&gt;"",'Debt Setup'!$H$14&lt;'Debt Setup'!$H$21),MAX(0,Y161+V162-W162),0)+IF(AND('Debt Setup'!$H$15&lt;&gt;"",'Debt Setup'!$H$15&lt;'Debt Setup'!$H$21),MAX(0,AC161+Z162-AA162),0)+IF(AND('Debt Setup'!$H$16&lt;&gt;"",'Debt Setup'!$H$16&lt;'Debt Setup'!$H$21),MAX(0,AG161+AD162-AE162),0)+IF(AND('Debt Setup'!$H$17&lt;&gt;"",'Debt Setup'!$H$17&lt;'Debt Setup'!$H$21),MAX(0,AK161+AH162-AI162),0)+IF(AND('Debt Setup'!$H$18&lt;&gt;"",'Debt Setup'!$H$18&lt;'Debt Setup'!$H$21),MAX(0,AO161+AL162-AM162),0)+IF(AND('Debt Setup'!$H$19&lt;&gt;"",'Debt Setup'!$H$19&lt;'Debt Setup'!$H$21),MAX(0,AS161+AP162-AQ162),0)+IF(AND('Debt Setup'!$H$20&lt;&gt;"",'Debt Setup'!$H$20&lt;'Debt Setup'!$H$21),MAX(0,AW161+AT162-AU162),0)+IF(AND('Debt Setup'!$H$21&lt;&gt;"",'Debt Setup'!$H$21&lt;'Debt Setup'!$H$21),MAX(0,BA161+AX162-AY162),0))))))</x:f>
      </x:c>
      <x:c r="BA162" s="54" t="str">
        <x:f>IF('Debt Setup'!$F$3=0,"",MAX(0,BA161+AX162-AY162-AZ162))</x:f>
      </x:c>
    </x:row>
    <x:row r="163">
      <x:c r="A163" t="n">
        <x:v>158</x:v>
      </x:c>
      <x:c r="B163" s="86" t="str">
        <x:f>IF('Debt Setup'!$F$3=0,"",DATE(YEAR('Debt Setup'!$B$6),MONTH('Debt Setup'!$B$6)+A163-1,1))</x:f>
      </x:c>
      <x:c r="C163" s="54" t="str">
        <x:f>IF('Debt Setup'!$F$3=0,"",I163+M163+Q163+U163+Y163+AC163+AG163+AK163+AO163+AS163+AW163+BA163)</x:f>
      </x:c>
      <x:c r="D163" s="54" t="str">
        <x:f>IF('Debt Setup'!$F$3=0,"",G163+H163+K163+L163+O163+P163+S163+T163+W163+X163+AA163+AB163+AE163+AF163+AI163+AJ163+AM163+AN163+AQ163+AR163+AU163+AV163+AY163+AZ163)</x:f>
      </x:c>
      <x:c r="E163" s="54" t="str">
        <x:f>IF('Debt Setup'!$F$3=0,"",F163+J163+N163+R163+V163+Z163+AD163+AH163+AL163+AP163+AT163+AX163)</x:f>
      </x:c>
      <x:c r="F163" s="54" t="str">
        <x:f>IF('Debt Setup'!$F$3=0,"",IF(I162&lt;=0,0,I162*'Debt Setup'!$D$10/100/12))</x:f>
      </x:c>
      <x:c r="G163" s="54" t="str">
        <x:f>IF('Debt Setup'!$F$3=0,"",IF('Debt Setup'!$H$10="",0,MIN('Debt Setup'!$E$10,MAX(0,I162+F163))))</x:f>
      </x:c>
      <x:c r="H163" s="54" t="str">
        <x:f>IF('Debt Setup'!$F$3=0,"",IF('Debt Setup'!$H$10="",0,MIN(MAX(0,I162+F163-G163),MAX(0,'Debt Setup'!$F$5-(G163+K163+O163+S163+W163+AA163+AE163+AI163+AM163+AQ163+AU163+AY163)-(IF(AND('Debt Setup'!$H$10&lt;&gt;"",'Debt Setup'!$H$10&lt;'Debt Setup'!$H$10),MAX(0,I162+F163-G163),0)+IF(AND('Debt Setup'!$H$11&lt;&gt;"",'Debt Setup'!$H$11&lt;'Debt Setup'!$H$10),MAX(0,M162+J163-K163),0)+IF(AND('Debt Setup'!$H$12&lt;&gt;"",'Debt Setup'!$H$12&lt;'Debt Setup'!$H$10),MAX(0,Q162+N163-O163),0)+IF(AND('Debt Setup'!$H$13&lt;&gt;"",'Debt Setup'!$H$13&lt;'Debt Setup'!$H$10),MAX(0,U162+R163-S163),0)+IF(AND('Debt Setup'!$H$14&lt;&gt;"",'Debt Setup'!$H$14&lt;'Debt Setup'!$H$10),MAX(0,Y162+V163-W163),0)+IF(AND('Debt Setup'!$H$15&lt;&gt;"",'Debt Setup'!$H$15&lt;'Debt Setup'!$H$10),MAX(0,AC162+Z163-AA163),0)+IF(AND('Debt Setup'!$H$16&lt;&gt;"",'Debt Setup'!$H$16&lt;'Debt Setup'!$H$10),MAX(0,AG162+AD163-AE163),0)+IF(AND('Debt Setup'!$H$17&lt;&gt;"",'Debt Setup'!$H$17&lt;'Debt Setup'!$H$10),MAX(0,AK162+AH163-AI163),0)+IF(AND('Debt Setup'!$H$18&lt;&gt;"",'Debt Setup'!$H$18&lt;'Debt Setup'!$H$10),MAX(0,AO162+AL163-AM163),0)+IF(AND('Debt Setup'!$H$19&lt;&gt;"",'Debt Setup'!$H$19&lt;'Debt Setup'!$H$10),MAX(0,AS162+AP163-AQ163),0)+IF(AND('Debt Setup'!$H$20&lt;&gt;"",'Debt Setup'!$H$20&lt;'Debt Setup'!$H$10),MAX(0,AW162+AT163-AU163),0)+IF(AND('Debt Setup'!$H$21&lt;&gt;"",'Debt Setup'!$H$21&lt;'Debt Setup'!$H$10),MAX(0,BA162+AX163-AY163),0))))))</x:f>
      </x:c>
      <x:c r="I163" s="54" t="str">
        <x:f>IF('Debt Setup'!$F$3=0,"",MAX(0,I162+F163-G163-H163))</x:f>
      </x:c>
      <x:c r="J163" s="54" t="str">
        <x:f>IF('Debt Setup'!$F$3=0,"",IF(M162&lt;=0,0,M162*'Debt Setup'!$D$11/100/12))</x:f>
      </x:c>
      <x:c r="K163" s="54" t="str">
        <x:f>IF('Debt Setup'!$F$3=0,"",IF('Debt Setup'!$H$11="",0,MIN('Debt Setup'!$E$11,MAX(0,M162+J163))))</x:f>
      </x:c>
      <x:c r="L163" s="54" t="str">
        <x:f>IF('Debt Setup'!$F$3=0,"",IF('Debt Setup'!$H$11="",0,MIN(MAX(0,M162+J163-K163),MAX(0,'Debt Setup'!$F$5-(G163+K163+O163+S163+W163+AA163+AE163+AI163+AM163+AQ163+AU163+AY163)-(IF(AND('Debt Setup'!$H$10&lt;&gt;"",'Debt Setup'!$H$10&lt;'Debt Setup'!$H$11),MAX(0,I162+F163-G163),0)+IF(AND('Debt Setup'!$H$11&lt;&gt;"",'Debt Setup'!$H$11&lt;'Debt Setup'!$H$11),MAX(0,M162+J163-K163),0)+IF(AND('Debt Setup'!$H$12&lt;&gt;"",'Debt Setup'!$H$12&lt;'Debt Setup'!$H$11),MAX(0,Q162+N163-O163),0)+IF(AND('Debt Setup'!$H$13&lt;&gt;"",'Debt Setup'!$H$13&lt;'Debt Setup'!$H$11),MAX(0,U162+R163-S163),0)+IF(AND('Debt Setup'!$H$14&lt;&gt;"",'Debt Setup'!$H$14&lt;'Debt Setup'!$H$11),MAX(0,Y162+V163-W163),0)+IF(AND('Debt Setup'!$H$15&lt;&gt;"",'Debt Setup'!$H$15&lt;'Debt Setup'!$H$11),MAX(0,AC162+Z163-AA163),0)+IF(AND('Debt Setup'!$H$16&lt;&gt;"",'Debt Setup'!$H$16&lt;'Debt Setup'!$H$11),MAX(0,AG162+AD163-AE163),0)+IF(AND('Debt Setup'!$H$17&lt;&gt;"",'Debt Setup'!$H$17&lt;'Debt Setup'!$H$11),MAX(0,AK162+AH163-AI163),0)+IF(AND('Debt Setup'!$H$18&lt;&gt;"",'Debt Setup'!$H$18&lt;'Debt Setup'!$H$11),MAX(0,AO162+AL163-AM163),0)+IF(AND('Debt Setup'!$H$19&lt;&gt;"",'Debt Setup'!$H$19&lt;'Debt Setup'!$H$11),MAX(0,AS162+AP163-AQ163),0)+IF(AND('Debt Setup'!$H$20&lt;&gt;"",'Debt Setup'!$H$20&lt;'Debt Setup'!$H$11),MAX(0,AW162+AT163-AU163),0)+IF(AND('Debt Setup'!$H$21&lt;&gt;"",'Debt Setup'!$H$21&lt;'Debt Setup'!$H$11),MAX(0,BA162+AX163-AY163),0))))))</x:f>
      </x:c>
      <x:c r="M163" s="54" t="str">
        <x:f>IF('Debt Setup'!$F$3=0,"",MAX(0,M162+J163-K163-L163))</x:f>
      </x:c>
      <x:c r="N163" s="54" t="str">
        <x:f>IF('Debt Setup'!$F$3=0,"",IF(Q162&lt;=0,0,Q162*'Debt Setup'!$D$12/100/12))</x:f>
      </x:c>
      <x:c r="O163" s="54" t="str">
        <x:f>IF('Debt Setup'!$F$3=0,"",IF('Debt Setup'!$H$12="",0,MIN('Debt Setup'!$E$12,MAX(0,Q162+N163))))</x:f>
      </x:c>
      <x:c r="P163" s="54" t="str">
        <x:f>IF('Debt Setup'!$F$3=0,"",IF('Debt Setup'!$H$12="",0,MIN(MAX(0,Q162+N163-O163),MAX(0,'Debt Setup'!$F$5-(G163+K163+O163+S163+W163+AA163+AE163+AI163+AM163+AQ163+AU163+AY163)-(IF(AND('Debt Setup'!$H$10&lt;&gt;"",'Debt Setup'!$H$10&lt;'Debt Setup'!$H$12),MAX(0,I162+F163-G163),0)+IF(AND('Debt Setup'!$H$11&lt;&gt;"",'Debt Setup'!$H$11&lt;'Debt Setup'!$H$12),MAX(0,M162+J163-K163),0)+IF(AND('Debt Setup'!$H$12&lt;&gt;"",'Debt Setup'!$H$12&lt;'Debt Setup'!$H$12),MAX(0,Q162+N163-O163),0)+IF(AND('Debt Setup'!$H$13&lt;&gt;"",'Debt Setup'!$H$13&lt;'Debt Setup'!$H$12),MAX(0,U162+R163-S163),0)+IF(AND('Debt Setup'!$H$14&lt;&gt;"",'Debt Setup'!$H$14&lt;'Debt Setup'!$H$12),MAX(0,Y162+V163-W163),0)+IF(AND('Debt Setup'!$H$15&lt;&gt;"",'Debt Setup'!$H$15&lt;'Debt Setup'!$H$12),MAX(0,AC162+Z163-AA163),0)+IF(AND('Debt Setup'!$H$16&lt;&gt;"",'Debt Setup'!$H$16&lt;'Debt Setup'!$H$12),MAX(0,AG162+AD163-AE163),0)+IF(AND('Debt Setup'!$H$17&lt;&gt;"",'Debt Setup'!$H$17&lt;'Debt Setup'!$H$12),MAX(0,AK162+AH163-AI163),0)+IF(AND('Debt Setup'!$H$18&lt;&gt;"",'Debt Setup'!$H$18&lt;'Debt Setup'!$H$12),MAX(0,AO162+AL163-AM163),0)+IF(AND('Debt Setup'!$H$19&lt;&gt;"",'Debt Setup'!$H$19&lt;'Debt Setup'!$H$12),MAX(0,AS162+AP163-AQ163),0)+IF(AND('Debt Setup'!$H$20&lt;&gt;"",'Debt Setup'!$H$20&lt;'Debt Setup'!$H$12),MAX(0,AW162+AT163-AU163),0)+IF(AND('Debt Setup'!$H$21&lt;&gt;"",'Debt Setup'!$H$21&lt;'Debt Setup'!$H$12),MAX(0,BA162+AX163-AY163),0))))))</x:f>
      </x:c>
      <x:c r="Q163" s="54" t="str">
        <x:f>IF('Debt Setup'!$F$3=0,"",MAX(0,Q162+N163-O163-P163))</x:f>
      </x:c>
      <x:c r="R163" s="54" t="str">
        <x:f>IF('Debt Setup'!$F$3=0,"",IF(U162&lt;=0,0,U162*'Debt Setup'!$D$13/100/12))</x:f>
      </x:c>
      <x:c r="S163" s="54" t="str">
        <x:f>IF('Debt Setup'!$F$3=0,"",IF('Debt Setup'!$H$13="",0,MIN('Debt Setup'!$E$13,MAX(0,U162+R163))))</x:f>
      </x:c>
      <x:c r="T163" s="54" t="str">
        <x:f>IF('Debt Setup'!$F$3=0,"",IF('Debt Setup'!$H$13="",0,MIN(MAX(0,U162+R163-S163),MAX(0,'Debt Setup'!$F$5-(G163+K163+O163+S163+W163+AA163+AE163+AI163+AM163+AQ163+AU163+AY163)-(IF(AND('Debt Setup'!$H$10&lt;&gt;"",'Debt Setup'!$H$10&lt;'Debt Setup'!$H$13),MAX(0,I162+F163-G163),0)+IF(AND('Debt Setup'!$H$11&lt;&gt;"",'Debt Setup'!$H$11&lt;'Debt Setup'!$H$13),MAX(0,M162+J163-K163),0)+IF(AND('Debt Setup'!$H$12&lt;&gt;"",'Debt Setup'!$H$12&lt;'Debt Setup'!$H$13),MAX(0,Q162+N163-O163),0)+IF(AND('Debt Setup'!$H$13&lt;&gt;"",'Debt Setup'!$H$13&lt;'Debt Setup'!$H$13),MAX(0,U162+R163-S163),0)+IF(AND('Debt Setup'!$H$14&lt;&gt;"",'Debt Setup'!$H$14&lt;'Debt Setup'!$H$13),MAX(0,Y162+V163-W163),0)+IF(AND('Debt Setup'!$H$15&lt;&gt;"",'Debt Setup'!$H$15&lt;'Debt Setup'!$H$13),MAX(0,AC162+Z163-AA163),0)+IF(AND('Debt Setup'!$H$16&lt;&gt;"",'Debt Setup'!$H$16&lt;'Debt Setup'!$H$13),MAX(0,AG162+AD163-AE163),0)+IF(AND('Debt Setup'!$H$17&lt;&gt;"",'Debt Setup'!$H$17&lt;'Debt Setup'!$H$13),MAX(0,AK162+AH163-AI163),0)+IF(AND('Debt Setup'!$H$18&lt;&gt;"",'Debt Setup'!$H$18&lt;'Debt Setup'!$H$13),MAX(0,AO162+AL163-AM163),0)+IF(AND('Debt Setup'!$H$19&lt;&gt;"",'Debt Setup'!$H$19&lt;'Debt Setup'!$H$13),MAX(0,AS162+AP163-AQ163),0)+IF(AND('Debt Setup'!$H$20&lt;&gt;"",'Debt Setup'!$H$20&lt;'Debt Setup'!$H$13),MAX(0,AW162+AT163-AU163),0)+IF(AND('Debt Setup'!$H$21&lt;&gt;"",'Debt Setup'!$H$21&lt;'Debt Setup'!$H$13),MAX(0,BA162+AX163-AY163),0))))))</x:f>
      </x:c>
      <x:c r="U163" s="54" t="str">
        <x:f>IF('Debt Setup'!$F$3=0,"",MAX(0,U162+R163-S163-T163))</x:f>
      </x:c>
      <x:c r="V163" s="54" t="str">
        <x:f>IF('Debt Setup'!$F$3=0,"",IF(Y162&lt;=0,0,Y162*'Debt Setup'!$D$14/100/12))</x:f>
      </x:c>
      <x:c r="W163" s="54" t="str">
        <x:f>IF('Debt Setup'!$F$3=0,"",IF('Debt Setup'!$H$14="",0,MIN('Debt Setup'!$E$14,MAX(0,Y162+V163))))</x:f>
      </x:c>
      <x:c r="X163" s="54" t="str">
        <x:f>IF('Debt Setup'!$F$3=0,"",IF('Debt Setup'!$H$14="",0,MIN(MAX(0,Y162+V163-W163),MAX(0,'Debt Setup'!$F$5-(G163+K163+O163+S163+W163+AA163+AE163+AI163+AM163+AQ163+AU163+AY163)-(IF(AND('Debt Setup'!$H$10&lt;&gt;"",'Debt Setup'!$H$10&lt;'Debt Setup'!$H$14),MAX(0,I162+F163-G163),0)+IF(AND('Debt Setup'!$H$11&lt;&gt;"",'Debt Setup'!$H$11&lt;'Debt Setup'!$H$14),MAX(0,M162+J163-K163),0)+IF(AND('Debt Setup'!$H$12&lt;&gt;"",'Debt Setup'!$H$12&lt;'Debt Setup'!$H$14),MAX(0,Q162+N163-O163),0)+IF(AND('Debt Setup'!$H$13&lt;&gt;"",'Debt Setup'!$H$13&lt;'Debt Setup'!$H$14),MAX(0,U162+R163-S163),0)+IF(AND('Debt Setup'!$H$14&lt;&gt;"",'Debt Setup'!$H$14&lt;'Debt Setup'!$H$14),MAX(0,Y162+V163-W163),0)+IF(AND('Debt Setup'!$H$15&lt;&gt;"",'Debt Setup'!$H$15&lt;'Debt Setup'!$H$14),MAX(0,AC162+Z163-AA163),0)+IF(AND('Debt Setup'!$H$16&lt;&gt;"",'Debt Setup'!$H$16&lt;'Debt Setup'!$H$14),MAX(0,AG162+AD163-AE163),0)+IF(AND('Debt Setup'!$H$17&lt;&gt;"",'Debt Setup'!$H$17&lt;'Debt Setup'!$H$14),MAX(0,AK162+AH163-AI163),0)+IF(AND('Debt Setup'!$H$18&lt;&gt;"",'Debt Setup'!$H$18&lt;'Debt Setup'!$H$14),MAX(0,AO162+AL163-AM163),0)+IF(AND('Debt Setup'!$H$19&lt;&gt;"",'Debt Setup'!$H$19&lt;'Debt Setup'!$H$14),MAX(0,AS162+AP163-AQ163),0)+IF(AND('Debt Setup'!$H$20&lt;&gt;"",'Debt Setup'!$H$20&lt;'Debt Setup'!$H$14),MAX(0,AW162+AT163-AU163),0)+IF(AND('Debt Setup'!$H$21&lt;&gt;"",'Debt Setup'!$H$21&lt;'Debt Setup'!$H$14),MAX(0,BA162+AX163-AY163),0))))))</x:f>
      </x:c>
      <x:c r="Y163" s="54" t="str">
        <x:f>IF('Debt Setup'!$F$3=0,"",MAX(0,Y162+V163-W163-X163))</x:f>
      </x:c>
      <x:c r="Z163" s="54" t="str">
        <x:f>IF('Debt Setup'!$F$3=0,"",IF(AC162&lt;=0,0,AC162*'Debt Setup'!$D$15/100/12))</x:f>
      </x:c>
      <x:c r="AA163" s="54" t="str">
        <x:f>IF('Debt Setup'!$F$3=0,"",IF('Debt Setup'!$H$15="",0,MIN('Debt Setup'!$E$15,MAX(0,AC162+Z163))))</x:f>
      </x:c>
      <x:c r="AB163" s="54" t="str">
        <x:f>IF('Debt Setup'!$F$3=0,"",IF('Debt Setup'!$H$15="",0,MIN(MAX(0,AC162+Z163-AA163),MAX(0,'Debt Setup'!$F$5-(G163+K163+O163+S163+W163+AA163+AE163+AI163+AM163+AQ163+AU163+AY163)-(IF(AND('Debt Setup'!$H$10&lt;&gt;"",'Debt Setup'!$H$10&lt;'Debt Setup'!$H$15),MAX(0,I162+F163-G163),0)+IF(AND('Debt Setup'!$H$11&lt;&gt;"",'Debt Setup'!$H$11&lt;'Debt Setup'!$H$15),MAX(0,M162+J163-K163),0)+IF(AND('Debt Setup'!$H$12&lt;&gt;"",'Debt Setup'!$H$12&lt;'Debt Setup'!$H$15),MAX(0,Q162+N163-O163),0)+IF(AND('Debt Setup'!$H$13&lt;&gt;"",'Debt Setup'!$H$13&lt;'Debt Setup'!$H$15),MAX(0,U162+R163-S163),0)+IF(AND('Debt Setup'!$H$14&lt;&gt;"",'Debt Setup'!$H$14&lt;'Debt Setup'!$H$15),MAX(0,Y162+V163-W163),0)+IF(AND('Debt Setup'!$H$15&lt;&gt;"",'Debt Setup'!$H$15&lt;'Debt Setup'!$H$15),MAX(0,AC162+Z163-AA163),0)+IF(AND('Debt Setup'!$H$16&lt;&gt;"",'Debt Setup'!$H$16&lt;'Debt Setup'!$H$15),MAX(0,AG162+AD163-AE163),0)+IF(AND('Debt Setup'!$H$17&lt;&gt;"",'Debt Setup'!$H$17&lt;'Debt Setup'!$H$15),MAX(0,AK162+AH163-AI163),0)+IF(AND('Debt Setup'!$H$18&lt;&gt;"",'Debt Setup'!$H$18&lt;'Debt Setup'!$H$15),MAX(0,AO162+AL163-AM163),0)+IF(AND('Debt Setup'!$H$19&lt;&gt;"",'Debt Setup'!$H$19&lt;'Debt Setup'!$H$15),MAX(0,AS162+AP163-AQ163),0)+IF(AND('Debt Setup'!$H$20&lt;&gt;"",'Debt Setup'!$H$20&lt;'Debt Setup'!$H$15),MAX(0,AW162+AT163-AU163),0)+IF(AND('Debt Setup'!$H$21&lt;&gt;"",'Debt Setup'!$H$21&lt;'Debt Setup'!$H$15),MAX(0,BA162+AX163-AY163),0))))))</x:f>
      </x:c>
      <x:c r="AC163" s="54" t="str">
        <x:f>IF('Debt Setup'!$F$3=0,"",MAX(0,AC162+Z163-AA163-AB163))</x:f>
      </x:c>
      <x:c r="AD163" s="54" t="str">
        <x:f>IF('Debt Setup'!$F$3=0,"",IF(AG162&lt;=0,0,AG162*'Debt Setup'!$D$16/100/12))</x:f>
      </x:c>
      <x:c r="AE163" s="54" t="str">
        <x:f>IF('Debt Setup'!$F$3=0,"",IF('Debt Setup'!$H$16="",0,MIN('Debt Setup'!$E$16,MAX(0,AG162+AD163))))</x:f>
      </x:c>
      <x:c r="AF163" s="54" t="str">
        <x:f>IF('Debt Setup'!$F$3=0,"",IF('Debt Setup'!$H$16="",0,MIN(MAX(0,AG162+AD163-AE163),MAX(0,'Debt Setup'!$F$5-(G163+K163+O163+S163+W163+AA163+AE163+AI163+AM163+AQ163+AU163+AY163)-(IF(AND('Debt Setup'!$H$10&lt;&gt;"",'Debt Setup'!$H$10&lt;'Debt Setup'!$H$16),MAX(0,I162+F163-G163),0)+IF(AND('Debt Setup'!$H$11&lt;&gt;"",'Debt Setup'!$H$11&lt;'Debt Setup'!$H$16),MAX(0,M162+J163-K163),0)+IF(AND('Debt Setup'!$H$12&lt;&gt;"",'Debt Setup'!$H$12&lt;'Debt Setup'!$H$16),MAX(0,Q162+N163-O163),0)+IF(AND('Debt Setup'!$H$13&lt;&gt;"",'Debt Setup'!$H$13&lt;'Debt Setup'!$H$16),MAX(0,U162+R163-S163),0)+IF(AND('Debt Setup'!$H$14&lt;&gt;"",'Debt Setup'!$H$14&lt;'Debt Setup'!$H$16),MAX(0,Y162+V163-W163),0)+IF(AND('Debt Setup'!$H$15&lt;&gt;"",'Debt Setup'!$H$15&lt;'Debt Setup'!$H$16),MAX(0,AC162+Z163-AA163),0)+IF(AND('Debt Setup'!$H$16&lt;&gt;"",'Debt Setup'!$H$16&lt;'Debt Setup'!$H$16),MAX(0,AG162+AD163-AE163),0)+IF(AND('Debt Setup'!$H$17&lt;&gt;"",'Debt Setup'!$H$17&lt;'Debt Setup'!$H$16),MAX(0,AK162+AH163-AI163),0)+IF(AND('Debt Setup'!$H$18&lt;&gt;"",'Debt Setup'!$H$18&lt;'Debt Setup'!$H$16),MAX(0,AO162+AL163-AM163),0)+IF(AND('Debt Setup'!$H$19&lt;&gt;"",'Debt Setup'!$H$19&lt;'Debt Setup'!$H$16),MAX(0,AS162+AP163-AQ163),0)+IF(AND('Debt Setup'!$H$20&lt;&gt;"",'Debt Setup'!$H$20&lt;'Debt Setup'!$H$16),MAX(0,AW162+AT163-AU163),0)+IF(AND('Debt Setup'!$H$21&lt;&gt;"",'Debt Setup'!$H$21&lt;'Debt Setup'!$H$16),MAX(0,BA162+AX163-AY163),0))))))</x:f>
      </x:c>
      <x:c r="AG163" s="54" t="str">
        <x:f>IF('Debt Setup'!$F$3=0,"",MAX(0,AG162+AD163-AE163-AF163))</x:f>
      </x:c>
      <x:c r="AH163" s="54" t="str">
        <x:f>IF('Debt Setup'!$F$3=0,"",IF(AK162&lt;=0,0,AK162*'Debt Setup'!$D$17/100/12))</x:f>
      </x:c>
      <x:c r="AI163" s="54" t="str">
        <x:f>IF('Debt Setup'!$F$3=0,"",IF('Debt Setup'!$H$17="",0,MIN('Debt Setup'!$E$17,MAX(0,AK162+AH163))))</x:f>
      </x:c>
      <x:c r="AJ163" s="54" t="str">
        <x:f>IF('Debt Setup'!$F$3=0,"",IF('Debt Setup'!$H$17="",0,MIN(MAX(0,AK162+AH163-AI163),MAX(0,'Debt Setup'!$F$5-(G163+K163+O163+S163+W163+AA163+AE163+AI163+AM163+AQ163+AU163+AY163)-(IF(AND('Debt Setup'!$H$10&lt;&gt;"",'Debt Setup'!$H$10&lt;'Debt Setup'!$H$17),MAX(0,I162+F163-G163),0)+IF(AND('Debt Setup'!$H$11&lt;&gt;"",'Debt Setup'!$H$11&lt;'Debt Setup'!$H$17),MAX(0,M162+J163-K163),0)+IF(AND('Debt Setup'!$H$12&lt;&gt;"",'Debt Setup'!$H$12&lt;'Debt Setup'!$H$17),MAX(0,Q162+N163-O163),0)+IF(AND('Debt Setup'!$H$13&lt;&gt;"",'Debt Setup'!$H$13&lt;'Debt Setup'!$H$17),MAX(0,U162+R163-S163),0)+IF(AND('Debt Setup'!$H$14&lt;&gt;"",'Debt Setup'!$H$14&lt;'Debt Setup'!$H$17),MAX(0,Y162+V163-W163),0)+IF(AND('Debt Setup'!$H$15&lt;&gt;"",'Debt Setup'!$H$15&lt;'Debt Setup'!$H$17),MAX(0,AC162+Z163-AA163),0)+IF(AND('Debt Setup'!$H$16&lt;&gt;"",'Debt Setup'!$H$16&lt;'Debt Setup'!$H$17),MAX(0,AG162+AD163-AE163),0)+IF(AND('Debt Setup'!$H$17&lt;&gt;"",'Debt Setup'!$H$17&lt;'Debt Setup'!$H$17),MAX(0,AK162+AH163-AI163),0)+IF(AND('Debt Setup'!$H$18&lt;&gt;"",'Debt Setup'!$H$18&lt;'Debt Setup'!$H$17),MAX(0,AO162+AL163-AM163),0)+IF(AND('Debt Setup'!$H$19&lt;&gt;"",'Debt Setup'!$H$19&lt;'Debt Setup'!$H$17),MAX(0,AS162+AP163-AQ163),0)+IF(AND('Debt Setup'!$H$20&lt;&gt;"",'Debt Setup'!$H$20&lt;'Debt Setup'!$H$17),MAX(0,AW162+AT163-AU163),0)+IF(AND('Debt Setup'!$H$21&lt;&gt;"",'Debt Setup'!$H$21&lt;'Debt Setup'!$H$17),MAX(0,BA162+AX163-AY163),0))))))</x:f>
      </x:c>
      <x:c r="AK163" s="54" t="str">
        <x:f>IF('Debt Setup'!$F$3=0,"",MAX(0,AK162+AH163-AI163-AJ163))</x:f>
      </x:c>
      <x:c r="AL163" s="54" t="str">
        <x:f>IF('Debt Setup'!$F$3=0,"",IF(AO162&lt;=0,0,AO162*'Debt Setup'!$D$18/100/12))</x:f>
      </x:c>
      <x:c r="AM163" s="54" t="str">
        <x:f>IF('Debt Setup'!$F$3=0,"",IF('Debt Setup'!$H$18="",0,MIN('Debt Setup'!$E$18,MAX(0,AO162+AL163))))</x:f>
      </x:c>
      <x:c r="AN163" s="54" t="str">
        <x:f>IF('Debt Setup'!$F$3=0,"",IF('Debt Setup'!$H$18="",0,MIN(MAX(0,AO162+AL163-AM163),MAX(0,'Debt Setup'!$F$5-(G163+K163+O163+S163+W163+AA163+AE163+AI163+AM163+AQ163+AU163+AY163)-(IF(AND('Debt Setup'!$H$10&lt;&gt;"",'Debt Setup'!$H$10&lt;'Debt Setup'!$H$18),MAX(0,I162+F163-G163),0)+IF(AND('Debt Setup'!$H$11&lt;&gt;"",'Debt Setup'!$H$11&lt;'Debt Setup'!$H$18),MAX(0,M162+J163-K163),0)+IF(AND('Debt Setup'!$H$12&lt;&gt;"",'Debt Setup'!$H$12&lt;'Debt Setup'!$H$18),MAX(0,Q162+N163-O163),0)+IF(AND('Debt Setup'!$H$13&lt;&gt;"",'Debt Setup'!$H$13&lt;'Debt Setup'!$H$18),MAX(0,U162+R163-S163),0)+IF(AND('Debt Setup'!$H$14&lt;&gt;"",'Debt Setup'!$H$14&lt;'Debt Setup'!$H$18),MAX(0,Y162+V163-W163),0)+IF(AND('Debt Setup'!$H$15&lt;&gt;"",'Debt Setup'!$H$15&lt;'Debt Setup'!$H$18),MAX(0,AC162+Z163-AA163),0)+IF(AND('Debt Setup'!$H$16&lt;&gt;"",'Debt Setup'!$H$16&lt;'Debt Setup'!$H$18),MAX(0,AG162+AD163-AE163),0)+IF(AND('Debt Setup'!$H$17&lt;&gt;"",'Debt Setup'!$H$17&lt;'Debt Setup'!$H$18),MAX(0,AK162+AH163-AI163),0)+IF(AND('Debt Setup'!$H$18&lt;&gt;"",'Debt Setup'!$H$18&lt;'Debt Setup'!$H$18),MAX(0,AO162+AL163-AM163),0)+IF(AND('Debt Setup'!$H$19&lt;&gt;"",'Debt Setup'!$H$19&lt;'Debt Setup'!$H$18),MAX(0,AS162+AP163-AQ163),0)+IF(AND('Debt Setup'!$H$20&lt;&gt;"",'Debt Setup'!$H$20&lt;'Debt Setup'!$H$18),MAX(0,AW162+AT163-AU163),0)+IF(AND('Debt Setup'!$H$21&lt;&gt;"",'Debt Setup'!$H$21&lt;'Debt Setup'!$H$18),MAX(0,BA162+AX163-AY163),0))))))</x:f>
      </x:c>
      <x:c r="AO163" s="54" t="str">
        <x:f>IF('Debt Setup'!$F$3=0,"",MAX(0,AO162+AL163-AM163-AN163))</x:f>
      </x:c>
      <x:c r="AP163" s="54" t="str">
        <x:f>IF('Debt Setup'!$F$3=0,"",IF(AS162&lt;=0,0,AS162*'Debt Setup'!$D$19/100/12))</x:f>
      </x:c>
      <x:c r="AQ163" s="54" t="str">
        <x:f>IF('Debt Setup'!$F$3=0,"",IF('Debt Setup'!$H$19="",0,MIN('Debt Setup'!$E$19,MAX(0,AS162+AP163))))</x:f>
      </x:c>
      <x:c r="AR163" s="54" t="str">
        <x:f>IF('Debt Setup'!$F$3=0,"",IF('Debt Setup'!$H$19="",0,MIN(MAX(0,AS162+AP163-AQ163),MAX(0,'Debt Setup'!$F$5-(G163+K163+O163+S163+W163+AA163+AE163+AI163+AM163+AQ163+AU163+AY163)-(IF(AND('Debt Setup'!$H$10&lt;&gt;"",'Debt Setup'!$H$10&lt;'Debt Setup'!$H$19),MAX(0,I162+F163-G163),0)+IF(AND('Debt Setup'!$H$11&lt;&gt;"",'Debt Setup'!$H$11&lt;'Debt Setup'!$H$19),MAX(0,M162+J163-K163),0)+IF(AND('Debt Setup'!$H$12&lt;&gt;"",'Debt Setup'!$H$12&lt;'Debt Setup'!$H$19),MAX(0,Q162+N163-O163),0)+IF(AND('Debt Setup'!$H$13&lt;&gt;"",'Debt Setup'!$H$13&lt;'Debt Setup'!$H$19),MAX(0,U162+R163-S163),0)+IF(AND('Debt Setup'!$H$14&lt;&gt;"",'Debt Setup'!$H$14&lt;'Debt Setup'!$H$19),MAX(0,Y162+V163-W163),0)+IF(AND('Debt Setup'!$H$15&lt;&gt;"",'Debt Setup'!$H$15&lt;'Debt Setup'!$H$19),MAX(0,AC162+Z163-AA163),0)+IF(AND('Debt Setup'!$H$16&lt;&gt;"",'Debt Setup'!$H$16&lt;'Debt Setup'!$H$19),MAX(0,AG162+AD163-AE163),0)+IF(AND('Debt Setup'!$H$17&lt;&gt;"",'Debt Setup'!$H$17&lt;'Debt Setup'!$H$19),MAX(0,AK162+AH163-AI163),0)+IF(AND('Debt Setup'!$H$18&lt;&gt;"",'Debt Setup'!$H$18&lt;'Debt Setup'!$H$19),MAX(0,AO162+AL163-AM163),0)+IF(AND('Debt Setup'!$H$19&lt;&gt;"",'Debt Setup'!$H$19&lt;'Debt Setup'!$H$19),MAX(0,AS162+AP163-AQ163),0)+IF(AND('Debt Setup'!$H$20&lt;&gt;"",'Debt Setup'!$H$20&lt;'Debt Setup'!$H$19),MAX(0,AW162+AT163-AU163),0)+IF(AND('Debt Setup'!$H$21&lt;&gt;"",'Debt Setup'!$H$21&lt;'Debt Setup'!$H$19),MAX(0,BA162+AX163-AY163),0))))))</x:f>
      </x:c>
      <x:c r="AS163" s="54" t="str">
        <x:f>IF('Debt Setup'!$F$3=0,"",MAX(0,AS162+AP163-AQ163-AR163))</x:f>
      </x:c>
      <x:c r="AT163" s="54" t="str">
        <x:f>IF('Debt Setup'!$F$3=0,"",IF(AW162&lt;=0,0,AW162*'Debt Setup'!$D$20/100/12))</x:f>
      </x:c>
      <x:c r="AU163" s="54" t="str">
        <x:f>IF('Debt Setup'!$F$3=0,"",IF('Debt Setup'!$H$20="",0,MIN('Debt Setup'!$E$20,MAX(0,AW162+AT163))))</x:f>
      </x:c>
      <x:c r="AV163" s="54" t="str">
        <x:f>IF('Debt Setup'!$F$3=0,"",IF('Debt Setup'!$H$20="",0,MIN(MAX(0,AW162+AT163-AU163),MAX(0,'Debt Setup'!$F$5-(G163+K163+O163+S163+W163+AA163+AE163+AI163+AM163+AQ163+AU163+AY163)-(IF(AND('Debt Setup'!$H$10&lt;&gt;"",'Debt Setup'!$H$10&lt;'Debt Setup'!$H$20),MAX(0,I162+F163-G163),0)+IF(AND('Debt Setup'!$H$11&lt;&gt;"",'Debt Setup'!$H$11&lt;'Debt Setup'!$H$20),MAX(0,M162+J163-K163),0)+IF(AND('Debt Setup'!$H$12&lt;&gt;"",'Debt Setup'!$H$12&lt;'Debt Setup'!$H$20),MAX(0,Q162+N163-O163),0)+IF(AND('Debt Setup'!$H$13&lt;&gt;"",'Debt Setup'!$H$13&lt;'Debt Setup'!$H$20),MAX(0,U162+R163-S163),0)+IF(AND('Debt Setup'!$H$14&lt;&gt;"",'Debt Setup'!$H$14&lt;'Debt Setup'!$H$20),MAX(0,Y162+V163-W163),0)+IF(AND('Debt Setup'!$H$15&lt;&gt;"",'Debt Setup'!$H$15&lt;'Debt Setup'!$H$20),MAX(0,AC162+Z163-AA163),0)+IF(AND('Debt Setup'!$H$16&lt;&gt;"",'Debt Setup'!$H$16&lt;'Debt Setup'!$H$20),MAX(0,AG162+AD163-AE163),0)+IF(AND('Debt Setup'!$H$17&lt;&gt;"",'Debt Setup'!$H$17&lt;'Debt Setup'!$H$20),MAX(0,AK162+AH163-AI163),0)+IF(AND('Debt Setup'!$H$18&lt;&gt;"",'Debt Setup'!$H$18&lt;'Debt Setup'!$H$20),MAX(0,AO162+AL163-AM163),0)+IF(AND('Debt Setup'!$H$19&lt;&gt;"",'Debt Setup'!$H$19&lt;'Debt Setup'!$H$20),MAX(0,AS162+AP163-AQ163),0)+IF(AND('Debt Setup'!$H$20&lt;&gt;"",'Debt Setup'!$H$20&lt;'Debt Setup'!$H$20),MAX(0,AW162+AT163-AU163),0)+IF(AND('Debt Setup'!$H$21&lt;&gt;"",'Debt Setup'!$H$21&lt;'Debt Setup'!$H$20),MAX(0,BA162+AX163-AY163),0))))))</x:f>
      </x:c>
      <x:c r="AW163" s="54" t="str">
        <x:f>IF('Debt Setup'!$F$3=0,"",MAX(0,AW162+AT163-AU163-AV163))</x:f>
      </x:c>
      <x:c r="AX163" s="54" t="str">
        <x:f>IF('Debt Setup'!$F$3=0,"",IF(BA162&lt;=0,0,BA162*'Debt Setup'!$D$21/100/12))</x:f>
      </x:c>
      <x:c r="AY163" s="54" t="str">
        <x:f>IF('Debt Setup'!$F$3=0,"",IF('Debt Setup'!$H$21="",0,MIN('Debt Setup'!$E$21,MAX(0,BA162+AX163))))</x:f>
      </x:c>
      <x:c r="AZ163" s="54" t="str">
        <x:f>IF('Debt Setup'!$F$3=0,"",IF('Debt Setup'!$H$21="",0,MIN(MAX(0,BA162+AX163-AY163),MAX(0,'Debt Setup'!$F$5-(G163+K163+O163+S163+W163+AA163+AE163+AI163+AM163+AQ163+AU163+AY163)-(IF(AND('Debt Setup'!$H$10&lt;&gt;"",'Debt Setup'!$H$10&lt;'Debt Setup'!$H$21),MAX(0,I162+F163-G163),0)+IF(AND('Debt Setup'!$H$11&lt;&gt;"",'Debt Setup'!$H$11&lt;'Debt Setup'!$H$21),MAX(0,M162+J163-K163),0)+IF(AND('Debt Setup'!$H$12&lt;&gt;"",'Debt Setup'!$H$12&lt;'Debt Setup'!$H$21),MAX(0,Q162+N163-O163),0)+IF(AND('Debt Setup'!$H$13&lt;&gt;"",'Debt Setup'!$H$13&lt;'Debt Setup'!$H$21),MAX(0,U162+R163-S163),0)+IF(AND('Debt Setup'!$H$14&lt;&gt;"",'Debt Setup'!$H$14&lt;'Debt Setup'!$H$21),MAX(0,Y162+V163-W163),0)+IF(AND('Debt Setup'!$H$15&lt;&gt;"",'Debt Setup'!$H$15&lt;'Debt Setup'!$H$21),MAX(0,AC162+Z163-AA163),0)+IF(AND('Debt Setup'!$H$16&lt;&gt;"",'Debt Setup'!$H$16&lt;'Debt Setup'!$H$21),MAX(0,AG162+AD163-AE163),0)+IF(AND('Debt Setup'!$H$17&lt;&gt;"",'Debt Setup'!$H$17&lt;'Debt Setup'!$H$21),MAX(0,AK162+AH163-AI163),0)+IF(AND('Debt Setup'!$H$18&lt;&gt;"",'Debt Setup'!$H$18&lt;'Debt Setup'!$H$21),MAX(0,AO162+AL163-AM163),0)+IF(AND('Debt Setup'!$H$19&lt;&gt;"",'Debt Setup'!$H$19&lt;'Debt Setup'!$H$21),MAX(0,AS162+AP163-AQ163),0)+IF(AND('Debt Setup'!$H$20&lt;&gt;"",'Debt Setup'!$H$20&lt;'Debt Setup'!$H$21),MAX(0,AW162+AT163-AU163),0)+IF(AND('Debt Setup'!$H$21&lt;&gt;"",'Debt Setup'!$H$21&lt;'Debt Setup'!$H$21),MAX(0,BA162+AX163-AY163),0))))))</x:f>
      </x:c>
      <x:c r="BA163" s="54" t="str">
        <x:f>IF('Debt Setup'!$F$3=0,"",MAX(0,BA162+AX163-AY163-AZ163))</x:f>
      </x:c>
    </x:row>
    <x:row r="164">
      <x:c r="A164" t="n">
        <x:v>159</x:v>
      </x:c>
      <x:c r="B164" s="86" t="str">
        <x:f>IF('Debt Setup'!$F$3=0,"",DATE(YEAR('Debt Setup'!$B$6),MONTH('Debt Setup'!$B$6)+A164-1,1))</x:f>
      </x:c>
      <x:c r="C164" s="54" t="str">
        <x:f>IF('Debt Setup'!$F$3=0,"",I164+M164+Q164+U164+Y164+AC164+AG164+AK164+AO164+AS164+AW164+BA164)</x:f>
      </x:c>
      <x:c r="D164" s="54" t="str">
        <x:f>IF('Debt Setup'!$F$3=0,"",G164+H164+K164+L164+O164+P164+S164+T164+W164+X164+AA164+AB164+AE164+AF164+AI164+AJ164+AM164+AN164+AQ164+AR164+AU164+AV164+AY164+AZ164)</x:f>
      </x:c>
      <x:c r="E164" s="54" t="str">
        <x:f>IF('Debt Setup'!$F$3=0,"",F164+J164+N164+R164+V164+Z164+AD164+AH164+AL164+AP164+AT164+AX164)</x:f>
      </x:c>
      <x:c r="F164" s="54" t="str">
        <x:f>IF('Debt Setup'!$F$3=0,"",IF(I163&lt;=0,0,I163*'Debt Setup'!$D$10/100/12))</x:f>
      </x:c>
      <x:c r="G164" s="54" t="str">
        <x:f>IF('Debt Setup'!$F$3=0,"",IF('Debt Setup'!$H$10="",0,MIN('Debt Setup'!$E$10,MAX(0,I163+F164))))</x:f>
      </x:c>
      <x:c r="H164" s="54" t="str">
        <x:f>IF('Debt Setup'!$F$3=0,"",IF('Debt Setup'!$H$10="",0,MIN(MAX(0,I163+F164-G164),MAX(0,'Debt Setup'!$F$5-(G164+K164+O164+S164+W164+AA164+AE164+AI164+AM164+AQ164+AU164+AY164)-(IF(AND('Debt Setup'!$H$10&lt;&gt;"",'Debt Setup'!$H$10&lt;'Debt Setup'!$H$10),MAX(0,I163+F164-G164),0)+IF(AND('Debt Setup'!$H$11&lt;&gt;"",'Debt Setup'!$H$11&lt;'Debt Setup'!$H$10),MAX(0,M163+J164-K164),0)+IF(AND('Debt Setup'!$H$12&lt;&gt;"",'Debt Setup'!$H$12&lt;'Debt Setup'!$H$10),MAX(0,Q163+N164-O164),0)+IF(AND('Debt Setup'!$H$13&lt;&gt;"",'Debt Setup'!$H$13&lt;'Debt Setup'!$H$10),MAX(0,U163+R164-S164),0)+IF(AND('Debt Setup'!$H$14&lt;&gt;"",'Debt Setup'!$H$14&lt;'Debt Setup'!$H$10),MAX(0,Y163+V164-W164),0)+IF(AND('Debt Setup'!$H$15&lt;&gt;"",'Debt Setup'!$H$15&lt;'Debt Setup'!$H$10),MAX(0,AC163+Z164-AA164),0)+IF(AND('Debt Setup'!$H$16&lt;&gt;"",'Debt Setup'!$H$16&lt;'Debt Setup'!$H$10),MAX(0,AG163+AD164-AE164),0)+IF(AND('Debt Setup'!$H$17&lt;&gt;"",'Debt Setup'!$H$17&lt;'Debt Setup'!$H$10),MAX(0,AK163+AH164-AI164),0)+IF(AND('Debt Setup'!$H$18&lt;&gt;"",'Debt Setup'!$H$18&lt;'Debt Setup'!$H$10),MAX(0,AO163+AL164-AM164),0)+IF(AND('Debt Setup'!$H$19&lt;&gt;"",'Debt Setup'!$H$19&lt;'Debt Setup'!$H$10),MAX(0,AS163+AP164-AQ164),0)+IF(AND('Debt Setup'!$H$20&lt;&gt;"",'Debt Setup'!$H$20&lt;'Debt Setup'!$H$10),MAX(0,AW163+AT164-AU164),0)+IF(AND('Debt Setup'!$H$21&lt;&gt;"",'Debt Setup'!$H$21&lt;'Debt Setup'!$H$10),MAX(0,BA163+AX164-AY164),0))))))</x:f>
      </x:c>
      <x:c r="I164" s="54" t="str">
        <x:f>IF('Debt Setup'!$F$3=0,"",MAX(0,I163+F164-G164-H164))</x:f>
      </x:c>
      <x:c r="J164" s="54" t="str">
        <x:f>IF('Debt Setup'!$F$3=0,"",IF(M163&lt;=0,0,M163*'Debt Setup'!$D$11/100/12))</x:f>
      </x:c>
      <x:c r="K164" s="54" t="str">
        <x:f>IF('Debt Setup'!$F$3=0,"",IF('Debt Setup'!$H$11="",0,MIN('Debt Setup'!$E$11,MAX(0,M163+J164))))</x:f>
      </x:c>
      <x:c r="L164" s="54" t="str">
        <x:f>IF('Debt Setup'!$F$3=0,"",IF('Debt Setup'!$H$11="",0,MIN(MAX(0,M163+J164-K164),MAX(0,'Debt Setup'!$F$5-(G164+K164+O164+S164+W164+AA164+AE164+AI164+AM164+AQ164+AU164+AY164)-(IF(AND('Debt Setup'!$H$10&lt;&gt;"",'Debt Setup'!$H$10&lt;'Debt Setup'!$H$11),MAX(0,I163+F164-G164),0)+IF(AND('Debt Setup'!$H$11&lt;&gt;"",'Debt Setup'!$H$11&lt;'Debt Setup'!$H$11),MAX(0,M163+J164-K164),0)+IF(AND('Debt Setup'!$H$12&lt;&gt;"",'Debt Setup'!$H$12&lt;'Debt Setup'!$H$11),MAX(0,Q163+N164-O164),0)+IF(AND('Debt Setup'!$H$13&lt;&gt;"",'Debt Setup'!$H$13&lt;'Debt Setup'!$H$11),MAX(0,U163+R164-S164),0)+IF(AND('Debt Setup'!$H$14&lt;&gt;"",'Debt Setup'!$H$14&lt;'Debt Setup'!$H$11),MAX(0,Y163+V164-W164),0)+IF(AND('Debt Setup'!$H$15&lt;&gt;"",'Debt Setup'!$H$15&lt;'Debt Setup'!$H$11),MAX(0,AC163+Z164-AA164),0)+IF(AND('Debt Setup'!$H$16&lt;&gt;"",'Debt Setup'!$H$16&lt;'Debt Setup'!$H$11),MAX(0,AG163+AD164-AE164),0)+IF(AND('Debt Setup'!$H$17&lt;&gt;"",'Debt Setup'!$H$17&lt;'Debt Setup'!$H$11),MAX(0,AK163+AH164-AI164),0)+IF(AND('Debt Setup'!$H$18&lt;&gt;"",'Debt Setup'!$H$18&lt;'Debt Setup'!$H$11),MAX(0,AO163+AL164-AM164),0)+IF(AND('Debt Setup'!$H$19&lt;&gt;"",'Debt Setup'!$H$19&lt;'Debt Setup'!$H$11),MAX(0,AS163+AP164-AQ164),0)+IF(AND('Debt Setup'!$H$20&lt;&gt;"",'Debt Setup'!$H$20&lt;'Debt Setup'!$H$11),MAX(0,AW163+AT164-AU164),0)+IF(AND('Debt Setup'!$H$21&lt;&gt;"",'Debt Setup'!$H$21&lt;'Debt Setup'!$H$11),MAX(0,BA163+AX164-AY164),0))))))</x:f>
      </x:c>
      <x:c r="M164" s="54" t="str">
        <x:f>IF('Debt Setup'!$F$3=0,"",MAX(0,M163+J164-K164-L164))</x:f>
      </x:c>
      <x:c r="N164" s="54" t="str">
        <x:f>IF('Debt Setup'!$F$3=0,"",IF(Q163&lt;=0,0,Q163*'Debt Setup'!$D$12/100/12))</x:f>
      </x:c>
      <x:c r="O164" s="54" t="str">
        <x:f>IF('Debt Setup'!$F$3=0,"",IF('Debt Setup'!$H$12="",0,MIN('Debt Setup'!$E$12,MAX(0,Q163+N164))))</x:f>
      </x:c>
      <x:c r="P164" s="54" t="str">
        <x:f>IF('Debt Setup'!$F$3=0,"",IF('Debt Setup'!$H$12="",0,MIN(MAX(0,Q163+N164-O164),MAX(0,'Debt Setup'!$F$5-(G164+K164+O164+S164+W164+AA164+AE164+AI164+AM164+AQ164+AU164+AY164)-(IF(AND('Debt Setup'!$H$10&lt;&gt;"",'Debt Setup'!$H$10&lt;'Debt Setup'!$H$12),MAX(0,I163+F164-G164),0)+IF(AND('Debt Setup'!$H$11&lt;&gt;"",'Debt Setup'!$H$11&lt;'Debt Setup'!$H$12),MAX(0,M163+J164-K164),0)+IF(AND('Debt Setup'!$H$12&lt;&gt;"",'Debt Setup'!$H$12&lt;'Debt Setup'!$H$12),MAX(0,Q163+N164-O164),0)+IF(AND('Debt Setup'!$H$13&lt;&gt;"",'Debt Setup'!$H$13&lt;'Debt Setup'!$H$12),MAX(0,U163+R164-S164),0)+IF(AND('Debt Setup'!$H$14&lt;&gt;"",'Debt Setup'!$H$14&lt;'Debt Setup'!$H$12),MAX(0,Y163+V164-W164),0)+IF(AND('Debt Setup'!$H$15&lt;&gt;"",'Debt Setup'!$H$15&lt;'Debt Setup'!$H$12),MAX(0,AC163+Z164-AA164),0)+IF(AND('Debt Setup'!$H$16&lt;&gt;"",'Debt Setup'!$H$16&lt;'Debt Setup'!$H$12),MAX(0,AG163+AD164-AE164),0)+IF(AND('Debt Setup'!$H$17&lt;&gt;"",'Debt Setup'!$H$17&lt;'Debt Setup'!$H$12),MAX(0,AK163+AH164-AI164),0)+IF(AND('Debt Setup'!$H$18&lt;&gt;"",'Debt Setup'!$H$18&lt;'Debt Setup'!$H$12),MAX(0,AO163+AL164-AM164),0)+IF(AND('Debt Setup'!$H$19&lt;&gt;"",'Debt Setup'!$H$19&lt;'Debt Setup'!$H$12),MAX(0,AS163+AP164-AQ164),0)+IF(AND('Debt Setup'!$H$20&lt;&gt;"",'Debt Setup'!$H$20&lt;'Debt Setup'!$H$12),MAX(0,AW163+AT164-AU164),0)+IF(AND('Debt Setup'!$H$21&lt;&gt;"",'Debt Setup'!$H$21&lt;'Debt Setup'!$H$12),MAX(0,BA163+AX164-AY164),0))))))</x:f>
      </x:c>
      <x:c r="Q164" s="54" t="str">
        <x:f>IF('Debt Setup'!$F$3=0,"",MAX(0,Q163+N164-O164-P164))</x:f>
      </x:c>
      <x:c r="R164" s="54" t="str">
        <x:f>IF('Debt Setup'!$F$3=0,"",IF(U163&lt;=0,0,U163*'Debt Setup'!$D$13/100/12))</x:f>
      </x:c>
      <x:c r="S164" s="54" t="str">
        <x:f>IF('Debt Setup'!$F$3=0,"",IF('Debt Setup'!$H$13="",0,MIN('Debt Setup'!$E$13,MAX(0,U163+R164))))</x:f>
      </x:c>
      <x:c r="T164" s="54" t="str">
        <x:f>IF('Debt Setup'!$F$3=0,"",IF('Debt Setup'!$H$13="",0,MIN(MAX(0,U163+R164-S164),MAX(0,'Debt Setup'!$F$5-(G164+K164+O164+S164+W164+AA164+AE164+AI164+AM164+AQ164+AU164+AY164)-(IF(AND('Debt Setup'!$H$10&lt;&gt;"",'Debt Setup'!$H$10&lt;'Debt Setup'!$H$13),MAX(0,I163+F164-G164),0)+IF(AND('Debt Setup'!$H$11&lt;&gt;"",'Debt Setup'!$H$11&lt;'Debt Setup'!$H$13),MAX(0,M163+J164-K164),0)+IF(AND('Debt Setup'!$H$12&lt;&gt;"",'Debt Setup'!$H$12&lt;'Debt Setup'!$H$13),MAX(0,Q163+N164-O164),0)+IF(AND('Debt Setup'!$H$13&lt;&gt;"",'Debt Setup'!$H$13&lt;'Debt Setup'!$H$13),MAX(0,U163+R164-S164),0)+IF(AND('Debt Setup'!$H$14&lt;&gt;"",'Debt Setup'!$H$14&lt;'Debt Setup'!$H$13),MAX(0,Y163+V164-W164),0)+IF(AND('Debt Setup'!$H$15&lt;&gt;"",'Debt Setup'!$H$15&lt;'Debt Setup'!$H$13),MAX(0,AC163+Z164-AA164),0)+IF(AND('Debt Setup'!$H$16&lt;&gt;"",'Debt Setup'!$H$16&lt;'Debt Setup'!$H$13),MAX(0,AG163+AD164-AE164),0)+IF(AND('Debt Setup'!$H$17&lt;&gt;"",'Debt Setup'!$H$17&lt;'Debt Setup'!$H$13),MAX(0,AK163+AH164-AI164),0)+IF(AND('Debt Setup'!$H$18&lt;&gt;"",'Debt Setup'!$H$18&lt;'Debt Setup'!$H$13),MAX(0,AO163+AL164-AM164),0)+IF(AND('Debt Setup'!$H$19&lt;&gt;"",'Debt Setup'!$H$19&lt;'Debt Setup'!$H$13),MAX(0,AS163+AP164-AQ164),0)+IF(AND('Debt Setup'!$H$20&lt;&gt;"",'Debt Setup'!$H$20&lt;'Debt Setup'!$H$13),MAX(0,AW163+AT164-AU164),0)+IF(AND('Debt Setup'!$H$21&lt;&gt;"",'Debt Setup'!$H$21&lt;'Debt Setup'!$H$13),MAX(0,BA163+AX164-AY164),0))))))</x:f>
      </x:c>
      <x:c r="U164" s="54" t="str">
        <x:f>IF('Debt Setup'!$F$3=0,"",MAX(0,U163+R164-S164-T164))</x:f>
      </x:c>
      <x:c r="V164" s="54" t="str">
        <x:f>IF('Debt Setup'!$F$3=0,"",IF(Y163&lt;=0,0,Y163*'Debt Setup'!$D$14/100/12))</x:f>
      </x:c>
      <x:c r="W164" s="54" t="str">
        <x:f>IF('Debt Setup'!$F$3=0,"",IF('Debt Setup'!$H$14="",0,MIN('Debt Setup'!$E$14,MAX(0,Y163+V164))))</x:f>
      </x:c>
      <x:c r="X164" s="54" t="str">
        <x:f>IF('Debt Setup'!$F$3=0,"",IF('Debt Setup'!$H$14="",0,MIN(MAX(0,Y163+V164-W164),MAX(0,'Debt Setup'!$F$5-(G164+K164+O164+S164+W164+AA164+AE164+AI164+AM164+AQ164+AU164+AY164)-(IF(AND('Debt Setup'!$H$10&lt;&gt;"",'Debt Setup'!$H$10&lt;'Debt Setup'!$H$14),MAX(0,I163+F164-G164),0)+IF(AND('Debt Setup'!$H$11&lt;&gt;"",'Debt Setup'!$H$11&lt;'Debt Setup'!$H$14),MAX(0,M163+J164-K164),0)+IF(AND('Debt Setup'!$H$12&lt;&gt;"",'Debt Setup'!$H$12&lt;'Debt Setup'!$H$14),MAX(0,Q163+N164-O164),0)+IF(AND('Debt Setup'!$H$13&lt;&gt;"",'Debt Setup'!$H$13&lt;'Debt Setup'!$H$14),MAX(0,U163+R164-S164),0)+IF(AND('Debt Setup'!$H$14&lt;&gt;"",'Debt Setup'!$H$14&lt;'Debt Setup'!$H$14),MAX(0,Y163+V164-W164),0)+IF(AND('Debt Setup'!$H$15&lt;&gt;"",'Debt Setup'!$H$15&lt;'Debt Setup'!$H$14),MAX(0,AC163+Z164-AA164),0)+IF(AND('Debt Setup'!$H$16&lt;&gt;"",'Debt Setup'!$H$16&lt;'Debt Setup'!$H$14),MAX(0,AG163+AD164-AE164),0)+IF(AND('Debt Setup'!$H$17&lt;&gt;"",'Debt Setup'!$H$17&lt;'Debt Setup'!$H$14),MAX(0,AK163+AH164-AI164),0)+IF(AND('Debt Setup'!$H$18&lt;&gt;"",'Debt Setup'!$H$18&lt;'Debt Setup'!$H$14),MAX(0,AO163+AL164-AM164),0)+IF(AND('Debt Setup'!$H$19&lt;&gt;"",'Debt Setup'!$H$19&lt;'Debt Setup'!$H$14),MAX(0,AS163+AP164-AQ164),0)+IF(AND('Debt Setup'!$H$20&lt;&gt;"",'Debt Setup'!$H$20&lt;'Debt Setup'!$H$14),MAX(0,AW163+AT164-AU164),0)+IF(AND('Debt Setup'!$H$21&lt;&gt;"",'Debt Setup'!$H$21&lt;'Debt Setup'!$H$14),MAX(0,BA163+AX164-AY164),0))))))</x:f>
      </x:c>
      <x:c r="Y164" s="54" t="str">
        <x:f>IF('Debt Setup'!$F$3=0,"",MAX(0,Y163+V164-W164-X164))</x:f>
      </x:c>
      <x:c r="Z164" s="54" t="str">
        <x:f>IF('Debt Setup'!$F$3=0,"",IF(AC163&lt;=0,0,AC163*'Debt Setup'!$D$15/100/12))</x:f>
      </x:c>
      <x:c r="AA164" s="54" t="str">
        <x:f>IF('Debt Setup'!$F$3=0,"",IF('Debt Setup'!$H$15="",0,MIN('Debt Setup'!$E$15,MAX(0,AC163+Z164))))</x:f>
      </x:c>
      <x:c r="AB164" s="54" t="str">
        <x:f>IF('Debt Setup'!$F$3=0,"",IF('Debt Setup'!$H$15="",0,MIN(MAX(0,AC163+Z164-AA164),MAX(0,'Debt Setup'!$F$5-(G164+K164+O164+S164+W164+AA164+AE164+AI164+AM164+AQ164+AU164+AY164)-(IF(AND('Debt Setup'!$H$10&lt;&gt;"",'Debt Setup'!$H$10&lt;'Debt Setup'!$H$15),MAX(0,I163+F164-G164),0)+IF(AND('Debt Setup'!$H$11&lt;&gt;"",'Debt Setup'!$H$11&lt;'Debt Setup'!$H$15),MAX(0,M163+J164-K164),0)+IF(AND('Debt Setup'!$H$12&lt;&gt;"",'Debt Setup'!$H$12&lt;'Debt Setup'!$H$15),MAX(0,Q163+N164-O164),0)+IF(AND('Debt Setup'!$H$13&lt;&gt;"",'Debt Setup'!$H$13&lt;'Debt Setup'!$H$15),MAX(0,U163+R164-S164),0)+IF(AND('Debt Setup'!$H$14&lt;&gt;"",'Debt Setup'!$H$14&lt;'Debt Setup'!$H$15),MAX(0,Y163+V164-W164),0)+IF(AND('Debt Setup'!$H$15&lt;&gt;"",'Debt Setup'!$H$15&lt;'Debt Setup'!$H$15),MAX(0,AC163+Z164-AA164),0)+IF(AND('Debt Setup'!$H$16&lt;&gt;"",'Debt Setup'!$H$16&lt;'Debt Setup'!$H$15),MAX(0,AG163+AD164-AE164),0)+IF(AND('Debt Setup'!$H$17&lt;&gt;"",'Debt Setup'!$H$17&lt;'Debt Setup'!$H$15),MAX(0,AK163+AH164-AI164),0)+IF(AND('Debt Setup'!$H$18&lt;&gt;"",'Debt Setup'!$H$18&lt;'Debt Setup'!$H$15),MAX(0,AO163+AL164-AM164),0)+IF(AND('Debt Setup'!$H$19&lt;&gt;"",'Debt Setup'!$H$19&lt;'Debt Setup'!$H$15),MAX(0,AS163+AP164-AQ164),0)+IF(AND('Debt Setup'!$H$20&lt;&gt;"",'Debt Setup'!$H$20&lt;'Debt Setup'!$H$15),MAX(0,AW163+AT164-AU164),0)+IF(AND('Debt Setup'!$H$21&lt;&gt;"",'Debt Setup'!$H$21&lt;'Debt Setup'!$H$15),MAX(0,BA163+AX164-AY164),0))))))</x:f>
      </x:c>
      <x:c r="AC164" s="54" t="str">
        <x:f>IF('Debt Setup'!$F$3=0,"",MAX(0,AC163+Z164-AA164-AB164))</x:f>
      </x:c>
      <x:c r="AD164" s="54" t="str">
        <x:f>IF('Debt Setup'!$F$3=0,"",IF(AG163&lt;=0,0,AG163*'Debt Setup'!$D$16/100/12))</x:f>
      </x:c>
      <x:c r="AE164" s="54" t="str">
        <x:f>IF('Debt Setup'!$F$3=0,"",IF('Debt Setup'!$H$16="",0,MIN('Debt Setup'!$E$16,MAX(0,AG163+AD164))))</x:f>
      </x:c>
      <x:c r="AF164" s="54" t="str">
        <x:f>IF('Debt Setup'!$F$3=0,"",IF('Debt Setup'!$H$16="",0,MIN(MAX(0,AG163+AD164-AE164),MAX(0,'Debt Setup'!$F$5-(G164+K164+O164+S164+W164+AA164+AE164+AI164+AM164+AQ164+AU164+AY164)-(IF(AND('Debt Setup'!$H$10&lt;&gt;"",'Debt Setup'!$H$10&lt;'Debt Setup'!$H$16),MAX(0,I163+F164-G164),0)+IF(AND('Debt Setup'!$H$11&lt;&gt;"",'Debt Setup'!$H$11&lt;'Debt Setup'!$H$16),MAX(0,M163+J164-K164),0)+IF(AND('Debt Setup'!$H$12&lt;&gt;"",'Debt Setup'!$H$12&lt;'Debt Setup'!$H$16),MAX(0,Q163+N164-O164),0)+IF(AND('Debt Setup'!$H$13&lt;&gt;"",'Debt Setup'!$H$13&lt;'Debt Setup'!$H$16),MAX(0,U163+R164-S164),0)+IF(AND('Debt Setup'!$H$14&lt;&gt;"",'Debt Setup'!$H$14&lt;'Debt Setup'!$H$16),MAX(0,Y163+V164-W164),0)+IF(AND('Debt Setup'!$H$15&lt;&gt;"",'Debt Setup'!$H$15&lt;'Debt Setup'!$H$16),MAX(0,AC163+Z164-AA164),0)+IF(AND('Debt Setup'!$H$16&lt;&gt;"",'Debt Setup'!$H$16&lt;'Debt Setup'!$H$16),MAX(0,AG163+AD164-AE164),0)+IF(AND('Debt Setup'!$H$17&lt;&gt;"",'Debt Setup'!$H$17&lt;'Debt Setup'!$H$16),MAX(0,AK163+AH164-AI164),0)+IF(AND('Debt Setup'!$H$18&lt;&gt;"",'Debt Setup'!$H$18&lt;'Debt Setup'!$H$16),MAX(0,AO163+AL164-AM164),0)+IF(AND('Debt Setup'!$H$19&lt;&gt;"",'Debt Setup'!$H$19&lt;'Debt Setup'!$H$16),MAX(0,AS163+AP164-AQ164),0)+IF(AND('Debt Setup'!$H$20&lt;&gt;"",'Debt Setup'!$H$20&lt;'Debt Setup'!$H$16),MAX(0,AW163+AT164-AU164),0)+IF(AND('Debt Setup'!$H$21&lt;&gt;"",'Debt Setup'!$H$21&lt;'Debt Setup'!$H$16),MAX(0,BA163+AX164-AY164),0))))))</x:f>
      </x:c>
      <x:c r="AG164" s="54" t="str">
        <x:f>IF('Debt Setup'!$F$3=0,"",MAX(0,AG163+AD164-AE164-AF164))</x:f>
      </x:c>
      <x:c r="AH164" s="54" t="str">
        <x:f>IF('Debt Setup'!$F$3=0,"",IF(AK163&lt;=0,0,AK163*'Debt Setup'!$D$17/100/12))</x:f>
      </x:c>
      <x:c r="AI164" s="54" t="str">
        <x:f>IF('Debt Setup'!$F$3=0,"",IF('Debt Setup'!$H$17="",0,MIN('Debt Setup'!$E$17,MAX(0,AK163+AH164))))</x:f>
      </x:c>
      <x:c r="AJ164" s="54" t="str">
        <x:f>IF('Debt Setup'!$F$3=0,"",IF('Debt Setup'!$H$17="",0,MIN(MAX(0,AK163+AH164-AI164),MAX(0,'Debt Setup'!$F$5-(G164+K164+O164+S164+W164+AA164+AE164+AI164+AM164+AQ164+AU164+AY164)-(IF(AND('Debt Setup'!$H$10&lt;&gt;"",'Debt Setup'!$H$10&lt;'Debt Setup'!$H$17),MAX(0,I163+F164-G164),0)+IF(AND('Debt Setup'!$H$11&lt;&gt;"",'Debt Setup'!$H$11&lt;'Debt Setup'!$H$17),MAX(0,M163+J164-K164),0)+IF(AND('Debt Setup'!$H$12&lt;&gt;"",'Debt Setup'!$H$12&lt;'Debt Setup'!$H$17),MAX(0,Q163+N164-O164),0)+IF(AND('Debt Setup'!$H$13&lt;&gt;"",'Debt Setup'!$H$13&lt;'Debt Setup'!$H$17),MAX(0,U163+R164-S164),0)+IF(AND('Debt Setup'!$H$14&lt;&gt;"",'Debt Setup'!$H$14&lt;'Debt Setup'!$H$17),MAX(0,Y163+V164-W164),0)+IF(AND('Debt Setup'!$H$15&lt;&gt;"",'Debt Setup'!$H$15&lt;'Debt Setup'!$H$17),MAX(0,AC163+Z164-AA164),0)+IF(AND('Debt Setup'!$H$16&lt;&gt;"",'Debt Setup'!$H$16&lt;'Debt Setup'!$H$17),MAX(0,AG163+AD164-AE164),0)+IF(AND('Debt Setup'!$H$17&lt;&gt;"",'Debt Setup'!$H$17&lt;'Debt Setup'!$H$17),MAX(0,AK163+AH164-AI164),0)+IF(AND('Debt Setup'!$H$18&lt;&gt;"",'Debt Setup'!$H$18&lt;'Debt Setup'!$H$17),MAX(0,AO163+AL164-AM164),0)+IF(AND('Debt Setup'!$H$19&lt;&gt;"",'Debt Setup'!$H$19&lt;'Debt Setup'!$H$17),MAX(0,AS163+AP164-AQ164),0)+IF(AND('Debt Setup'!$H$20&lt;&gt;"",'Debt Setup'!$H$20&lt;'Debt Setup'!$H$17),MAX(0,AW163+AT164-AU164),0)+IF(AND('Debt Setup'!$H$21&lt;&gt;"",'Debt Setup'!$H$21&lt;'Debt Setup'!$H$17),MAX(0,BA163+AX164-AY164),0))))))</x:f>
      </x:c>
      <x:c r="AK164" s="54" t="str">
        <x:f>IF('Debt Setup'!$F$3=0,"",MAX(0,AK163+AH164-AI164-AJ164))</x:f>
      </x:c>
      <x:c r="AL164" s="54" t="str">
        <x:f>IF('Debt Setup'!$F$3=0,"",IF(AO163&lt;=0,0,AO163*'Debt Setup'!$D$18/100/12))</x:f>
      </x:c>
      <x:c r="AM164" s="54" t="str">
        <x:f>IF('Debt Setup'!$F$3=0,"",IF('Debt Setup'!$H$18="",0,MIN('Debt Setup'!$E$18,MAX(0,AO163+AL164))))</x:f>
      </x:c>
      <x:c r="AN164" s="54" t="str">
        <x:f>IF('Debt Setup'!$F$3=0,"",IF('Debt Setup'!$H$18="",0,MIN(MAX(0,AO163+AL164-AM164),MAX(0,'Debt Setup'!$F$5-(G164+K164+O164+S164+W164+AA164+AE164+AI164+AM164+AQ164+AU164+AY164)-(IF(AND('Debt Setup'!$H$10&lt;&gt;"",'Debt Setup'!$H$10&lt;'Debt Setup'!$H$18),MAX(0,I163+F164-G164),0)+IF(AND('Debt Setup'!$H$11&lt;&gt;"",'Debt Setup'!$H$11&lt;'Debt Setup'!$H$18),MAX(0,M163+J164-K164),0)+IF(AND('Debt Setup'!$H$12&lt;&gt;"",'Debt Setup'!$H$12&lt;'Debt Setup'!$H$18),MAX(0,Q163+N164-O164),0)+IF(AND('Debt Setup'!$H$13&lt;&gt;"",'Debt Setup'!$H$13&lt;'Debt Setup'!$H$18),MAX(0,U163+R164-S164),0)+IF(AND('Debt Setup'!$H$14&lt;&gt;"",'Debt Setup'!$H$14&lt;'Debt Setup'!$H$18),MAX(0,Y163+V164-W164),0)+IF(AND('Debt Setup'!$H$15&lt;&gt;"",'Debt Setup'!$H$15&lt;'Debt Setup'!$H$18),MAX(0,AC163+Z164-AA164),0)+IF(AND('Debt Setup'!$H$16&lt;&gt;"",'Debt Setup'!$H$16&lt;'Debt Setup'!$H$18),MAX(0,AG163+AD164-AE164),0)+IF(AND('Debt Setup'!$H$17&lt;&gt;"",'Debt Setup'!$H$17&lt;'Debt Setup'!$H$18),MAX(0,AK163+AH164-AI164),0)+IF(AND('Debt Setup'!$H$18&lt;&gt;"",'Debt Setup'!$H$18&lt;'Debt Setup'!$H$18),MAX(0,AO163+AL164-AM164),0)+IF(AND('Debt Setup'!$H$19&lt;&gt;"",'Debt Setup'!$H$19&lt;'Debt Setup'!$H$18),MAX(0,AS163+AP164-AQ164),0)+IF(AND('Debt Setup'!$H$20&lt;&gt;"",'Debt Setup'!$H$20&lt;'Debt Setup'!$H$18),MAX(0,AW163+AT164-AU164),0)+IF(AND('Debt Setup'!$H$21&lt;&gt;"",'Debt Setup'!$H$21&lt;'Debt Setup'!$H$18),MAX(0,BA163+AX164-AY164),0))))))</x:f>
      </x:c>
      <x:c r="AO164" s="54" t="str">
        <x:f>IF('Debt Setup'!$F$3=0,"",MAX(0,AO163+AL164-AM164-AN164))</x:f>
      </x:c>
      <x:c r="AP164" s="54" t="str">
        <x:f>IF('Debt Setup'!$F$3=0,"",IF(AS163&lt;=0,0,AS163*'Debt Setup'!$D$19/100/12))</x:f>
      </x:c>
      <x:c r="AQ164" s="54" t="str">
        <x:f>IF('Debt Setup'!$F$3=0,"",IF('Debt Setup'!$H$19="",0,MIN('Debt Setup'!$E$19,MAX(0,AS163+AP164))))</x:f>
      </x:c>
      <x:c r="AR164" s="54" t="str">
        <x:f>IF('Debt Setup'!$F$3=0,"",IF('Debt Setup'!$H$19="",0,MIN(MAX(0,AS163+AP164-AQ164),MAX(0,'Debt Setup'!$F$5-(G164+K164+O164+S164+W164+AA164+AE164+AI164+AM164+AQ164+AU164+AY164)-(IF(AND('Debt Setup'!$H$10&lt;&gt;"",'Debt Setup'!$H$10&lt;'Debt Setup'!$H$19),MAX(0,I163+F164-G164),0)+IF(AND('Debt Setup'!$H$11&lt;&gt;"",'Debt Setup'!$H$11&lt;'Debt Setup'!$H$19),MAX(0,M163+J164-K164),0)+IF(AND('Debt Setup'!$H$12&lt;&gt;"",'Debt Setup'!$H$12&lt;'Debt Setup'!$H$19),MAX(0,Q163+N164-O164),0)+IF(AND('Debt Setup'!$H$13&lt;&gt;"",'Debt Setup'!$H$13&lt;'Debt Setup'!$H$19),MAX(0,U163+R164-S164),0)+IF(AND('Debt Setup'!$H$14&lt;&gt;"",'Debt Setup'!$H$14&lt;'Debt Setup'!$H$19),MAX(0,Y163+V164-W164),0)+IF(AND('Debt Setup'!$H$15&lt;&gt;"",'Debt Setup'!$H$15&lt;'Debt Setup'!$H$19),MAX(0,AC163+Z164-AA164),0)+IF(AND('Debt Setup'!$H$16&lt;&gt;"",'Debt Setup'!$H$16&lt;'Debt Setup'!$H$19),MAX(0,AG163+AD164-AE164),0)+IF(AND('Debt Setup'!$H$17&lt;&gt;"",'Debt Setup'!$H$17&lt;'Debt Setup'!$H$19),MAX(0,AK163+AH164-AI164),0)+IF(AND('Debt Setup'!$H$18&lt;&gt;"",'Debt Setup'!$H$18&lt;'Debt Setup'!$H$19),MAX(0,AO163+AL164-AM164),0)+IF(AND('Debt Setup'!$H$19&lt;&gt;"",'Debt Setup'!$H$19&lt;'Debt Setup'!$H$19),MAX(0,AS163+AP164-AQ164),0)+IF(AND('Debt Setup'!$H$20&lt;&gt;"",'Debt Setup'!$H$20&lt;'Debt Setup'!$H$19),MAX(0,AW163+AT164-AU164),0)+IF(AND('Debt Setup'!$H$21&lt;&gt;"",'Debt Setup'!$H$21&lt;'Debt Setup'!$H$19),MAX(0,BA163+AX164-AY164),0))))))</x:f>
      </x:c>
      <x:c r="AS164" s="54" t="str">
        <x:f>IF('Debt Setup'!$F$3=0,"",MAX(0,AS163+AP164-AQ164-AR164))</x:f>
      </x:c>
      <x:c r="AT164" s="54" t="str">
        <x:f>IF('Debt Setup'!$F$3=0,"",IF(AW163&lt;=0,0,AW163*'Debt Setup'!$D$20/100/12))</x:f>
      </x:c>
      <x:c r="AU164" s="54" t="str">
        <x:f>IF('Debt Setup'!$F$3=0,"",IF('Debt Setup'!$H$20="",0,MIN('Debt Setup'!$E$20,MAX(0,AW163+AT164))))</x:f>
      </x:c>
      <x:c r="AV164" s="54" t="str">
        <x:f>IF('Debt Setup'!$F$3=0,"",IF('Debt Setup'!$H$20="",0,MIN(MAX(0,AW163+AT164-AU164),MAX(0,'Debt Setup'!$F$5-(G164+K164+O164+S164+W164+AA164+AE164+AI164+AM164+AQ164+AU164+AY164)-(IF(AND('Debt Setup'!$H$10&lt;&gt;"",'Debt Setup'!$H$10&lt;'Debt Setup'!$H$20),MAX(0,I163+F164-G164),0)+IF(AND('Debt Setup'!$H$11&lt;&gt;"",'Debt Setup'!$H$11&lt;'Debt Setup'!$H$20),MAX(0,M163+J164-K164),0)+IF(AND('Debt Setup'!$H$12&lt;&gt;"",'Debt Setup'!$H$12&lt;'Debt Setup'!$H$20),MAX(0,Q163+N164-O164),0)+IF(AND('Debt Setup'!$H$13&lt;&gt;"",'Debt Setup'!$H$13&lt;'Debt Setup'!$H$20),MAX(0,U163+R164-S164),0)+IF(AND('Debt Setup'!$H$14&lt;&gt;"",'Debt Setup'!$H$14&lt;'Debt Setup'!$H$20),MAX(0,Y163+V164-W164),0)+IF(AND('Debt Setup'!$H$15&lt;&gt;"",'Debt Setup'!$H$15&lt;'Debt Setup'!$H$20),MAX(0,AC163+Z164-AA164),0)+IF(AND('Debt Setup'!$H$16&lt;&gt;"",'Debt Setup'!$H$16&lt;'Debt Setup'!$H$20),MAX(0,AG163+AD164-AE164),0)+IF(AND('Debt Setup'!$H$17&lt;&gt;"",'Debt Setup'!$H$17&lt;'Debt Setup'!$H$20),MAX(0,AK163+AH164-AI164),0)+IF(AND('Debt Setup'!$H$18&lt;&gt;"",'Debt Setup'!$H$18&lt;'Debt Setup'!$H$20),MAX(0,AO163+AL164-AM164),0)+IF(AND('Debt Setup'!$H$19&lt;&gt;"",'Debt Setup'!$H$19&lt;'Debt Setup'!$H$20),MAX(0,AS163+AP164-AQ164),0)+IF(AND('Debt Setup'!$H$20&lt;&gt;"",'Debt Setup'!$H$20&lt;'Debt Setup'!$H$20),MAX(0,AW163+AT164-AU164),0)+IF(AND('Debt Setup'!$H$21&lt;&gt;"",'Debt Setup'!$H$21&lt;'Debt Setup'!$H$20),MAX(0,BA163+AX164-AY164),0))))))</x:f>
      </x:c>
      <x:c r="AW164" s="54" t="str">
        <x:f>IF('Debt Setup'!$F$3=0,"",MAX(0,AW163+AT164-AU164-AV164))</x:f>
      </x:c>
      <x:c r="AX164" s="54" t="str">
        <x:f>IF('Debt Setup'!$F$3=0,"",IF(BA163&lt;=0,0,BA163*'Debt Setup'!$D$21/100/12))</x:f>
      </x:c>
      <x:c r="AY164" s="54" t="str">
        <x:f>IF('Debt Setup'!$F$3=0,"",IF('Debt Setup'!$H$21="",0,MIN('Debt Setup'!$E$21,MAX(0,BA163+AX164))))</x:f>
      </x:c>
      <x:c r="AZ164" s="54" t="str">
        <x:f>IF('Debt Setup'!$F$3=0,"",IF('Debt Setup'!$H$21="",0,MIN(MAX(0,BA163+AX164-AY164),MAX(0,'Debt Setup'!$F$5-(G164+K164+O164+S164+W164+AA164+AE164+AI164+AM164+AQ164+AU164+AY164)-(IF(AND('Debt Setup'!$H$10&lt;&gt;"",'Debt Setup'!$H$10&lt;'Debt Setup'!$H$21),MAX(0,I163+F164-G164),0)+IF(AND('Debt Setup'!$H$11&lt;&gt;"",'Debt Setup'!$H$11&lt;'Debt Setup'!$H$21),MAX(0,M163+J164-K164),0)+IF(AND('Debt Setup'!$H$12&lt;&gt;"",'Debt Setup'!$H$12&lt;'Debt Setup'!$H$21),MAX(0,Q163+N164-O164),0)+IF(AND('Debt Setup'!$H$13&lt;&gt;"",'Debt Setup'!$H$13&lt;'Debt Setup'!$H$21),MAX(0,U163+R164-S164),0)+IF(AND('Debt Setup'!$H$14&lt;&gt;"",'Debt Setup'!$H$14&lt;'Debt Setup'!$H$21),MAX(0,Y163+V164-W164),0)+IF(AND('Debt Setup'!$H$15&lt;&gt;"",'Debt Setup'!$H$15&lt;'Debt Setup'!$H$21),MAX(0,AC163+Z164-AA164),0)+IF(AND('Debt Setup'!$H$16&lt;&gt;"",'Debt Setup'!$H$16&lt;'Debt Setup'!$H$21),MAX(0,AG163+AD164-AE164),0)+IF(AND('Debt Setup'!$H$17&lt;&gt;"",'Debt Setup'!$H$17&lt;'Debt Setup'!$H$21),MAX(0,AK163+AH164-AI164),0)+IF(AND('Debt Setup'!$H$18&lt;&gt;"",'Debt Setup'!$H$18&lt;'Debt Setup'!$H$21),MAX(0,AO163+AL164-AM164),0)+IF(AND('Debt Setup'!$H$19&lt;&gt;"",'Debt Setup'!$H$19&lt;'Debt Setup'!$H$21),MAX(0,AS163+AP164-AQ164),0)+IF(AND('Debt Setup'!$H$20&lt;&gt;"",'Debt Setup'!$H$20&lt;'Debt Setup'!$H$21),MAX(0,AW163+AT164-AU164),0)+IF(AND('Debt Setup'!$H$21&lt;&gt;"",'Debt Setup'!$H$21&lt;'Debt Setup'!$H$21),MAX(0,BA163+AX164-AY164),0))))))</x:f>
      </x:c>
      <x:c r="BA164" s="54" t="str">
        <x:f>IF('Debt Setup'!$F$3=0,"",MAX(0,BA163+AX164-AY164-AZ164))</x:f>
      </x:c>
    </x:row>
    <x:row r="165">
      <x:c r="A165" t="n">
        <x:v>160</x:v>
      </x:c>
      <x:c r="B165" s="86" t="str">
        <x:f>IF('Debt Setup'!$F$3=0,"",DATE(YEAR('Debt Setup'!$B$6),MONTH('Debt Setup'!$B$6)+A165-1,1))</x:f>
      </x:c>
      <x:c r="C165" s="54" t="str">
        <x:f>IF('Debt Setup'!$F$3=0,"",I165+M165+Q165+U165+Y165+AC165+AG165+AK165+AO165+AS165+AW165+BA165)</x:f>
      </x:c>
      <x:c r="D165" s="54" t="str">
        <x:f>IF('Debt Setup'!$F$3=0,"",G165+H165+K165+L165+O165+P165+S165+T165+W165+X165+AA165+AB165+AE165+AF165+AI165+AJ165+AM165+AN165+AQ165+AR165+AU165+AV165+AY165+AZ165)</x:f>
      </x:c>
      <x:c r="E165" s="54" t="str">
        <x:f>IF('Debt Setup'!$F$3=0,"",F165+J165+N165+R165+V165+Z165+AD165+AH165+AL165+AP165+AT165+AX165)</x:f>
      </x:c>
      <x:c r="F165" s="54" t="str">
        <x:f>IF('Debt Setup'!$F$3=0,"",IF(I164&lt;=0,0,I164*'Debt Setup'!$D$10/100/12))</x:f>
      </x:c>
      <x:c r="G165" s="54" t="str">
        <x:f>IF('Debt Setup'!$F$3=0,"",IF('Debt Setup'!$H$10="",0,MIN('Debt Setup'!$E$10,MAX(0,I164+F165))))</x:f>
      </x:c>
      <x:c r="H165" s="54" t="str">
        <x:f>IF('Debt Setup'!$F$3=0,"",IF('Debt Setup'!$H$10="",0,MIN(MAX(0,I164+F165-G165),MAX(0,'Debt Setup'!$F$5-(G165+K165+O165+S165+W165+AA165+AE165+AI165+AM165+AQ165+AU165+AY165)-(IF(AND('Debt Setup'!$H$10&lt;&gt;"",'Debt Setup'!$H$10&lt;'Debt Setup'!$H$10),MAX(0,I164+F165-G165),0)+IF(AND('Debt Setup'!$H$11&lt;&gt;"",'Debt Setup'!$H$11&lt;'Debt Setup'!$H$10),MAX(0,M164+J165-K165),0)+IF(AND('Debt Setup'!$H$12&lt;&gt;"",'Debt Setup'!$H$12&lt;'Debt Setup'!$H$10),MAX(0,Q164+N165-O165),0)+IF(AND('Debt Setup'!$H$13&lt;&gt;"",'Debt Setup'!$H$13&lt;'Debt Setup'!$H$10),MAX(0,U164+R165-S165),0)+IF(AND('Debt Setup'!$H$14&lt;&gt;"",'Debt Setup'!$H$14&lt;'Debt Setup'!$H$10),MAX(0,Y164+V165-W165),0)+IF(AND('Debt Setup'!$H$15&lt;&gt;"",'Debt Setup'!$H$15&lt;'Debt Setup'!$H$10),MAX(0,AC164+Z165-AA165),0)+IF(AND('Debt Setup'!$H$16&lt;&gt;"",'Debt Setup'!$H$16&lt;'Debt Setup'!$H$10),MAX(0,AG164+AD165-AE165),0)+IF(AND('Debt Setup'!$H$17&lt;&gt;"",'Debt Setup'!$H$17&lt;'Debt Setup'!$H$10),MAX(0,AK164+AH165-AI165),0)+IF(AND('Debt Setup'!$H$18&lt;&gt;"",'Debt Setup'!$H$18&lt;'Debt Setup'!$H$10),MAX(0,AO164+AL165-AM165),0)+IF(AND('Debt Setup'!$H$19&lt;&gt;"",'Debt Setup'!$H$19&lt;'Debt Setup'!$H$10),MAX(0,AS164+AP165-AQ165),0)+IF(AND('Debt Setup'!$H$20&lt;&gt;"",'Debt Setup'!$H$20&lt;'Debt Setup'!$H$10),MAX(0,AW164+AT165-AU165),0)+IF(AND('Debt Setup'!$H$21&lt;&gt;"",'Debt Setup'!$H$21&lt;'Debt Setup'!$H$10),MAX(0,BA164+AX165-AY165),0))))))</x:f>
      </x:c>
      <x:c r="I165" s="54" t="str">
        <x:f>IF('Debt Setup'!$F$3=0,"",MAX(0,I164+F165-G165-H165))</x:f>
      </x:c>
      <x:c r="J165" s="54" t="str">
        <x:f>IF('Debt Setup'!$F$3=0,"",IF(M164&lt;=0,0,M164*'Debt Setup'!$D$11/100/12))</x:f>
      </x:c>
      <x:c r="K165" s="54" t="str">
        <x:f>IF('Debt Setup'!$F$3=0,"",IF('Debt Setup'!$H$11="",0,MIN('Debt Setup'!$E$11,MAX(0,M164+J165))))</x:f>
      </x:c>
      <x:c r="L165" s="54" t="str">
        <x:f>IF('Debt Setup'!$F$3=0,"",IF('Debt Setup'!$H$11="",0,MIN(MAX(0,M164+J165-K165),MAX(0,'Debt Setup'!$F$5-(G165+K165+O165+S165+W165+AA165+AE165+AI165+AM165+AQ165+AU165+AY165)-(IF(AND('Debt Setup'!$H$10&lt;&gt;"",'Debt Setup'!$H$10&lt;'Debt Setup'!$H$11),MAX(0,I164+F165-G165),0)+IF(AND('Debt Setup'!$H$11&lt;&gt;"",'Debt Setup'!$H$11&lt;'Debt Setup'!$H$11),MAX(0,M164+J165-K165),0)+IF(AND('Debt Setup'!$H$12&lt;&gt;"",'Debt Setup'!$H$12&lt;'Debt Setup'!$H$11),MAX(0,Q164+N165-O165),0)+IF(AND('Debt Setup'!$H$13&lt;&gt;"",'Debt Setup'!$H$13&lt;'Debt Setup'!$H$11),MAX(0,U164+R165-S165),0)+IF(AND('Debt Setup'!$H$14&lt;&gt;"",'Debt Setup'!$H$14&lt;'Debt Setup'!$H$11),MAX(0,Y164+V165-W165),0)+IF(AND('Debt Setup'!$H$15&lt;&gt;"",'Debt Setup'!$H$15&lt;'Debt Setup'!$H$11),MAX(0,AC164+Z165-AA165),0)+IF(AND('Debt Setup'!$H$16&lt;&gt;"",'Debt Setup'!$H$16&lt;'Debt Setup'!$H$11),MAX(0,AG164+AD165-AE165),0)+IF(AND('Debt Setup'!$H$17&lt;&gt;"",'Debt Setup'!$H$17&lt;'Debt Setup'!$H$11),MAX(0,AK164+AH165-AI165),0)+IF(AND('Debt Setup'!$H$18&lt;&gt;"",'Debt Setup'!$H$18&lt;'Debt Setup'!$H$11),MAX(0,AO164+AL165-AM165),0)+IF(AND('Debt Setup'!$H$19&lt;&gt;"",'Debt Setup'!$H$19&lt;'Debt Setup'!$H$11),MAX(0,AS164+AP165-AQ165),0)+IF(AND('Debt Setup'!$H$20&lt;&gt;"",'Debt Setup'!$H$20&lt;'Debt Setup'!$H$11),MAX(0,AW164+AT165-AU165),0)+IF(AND('Debt Setup'!$H$21&lt;&gt;"",'Debt Setup'!$H$21&lt;'Debt Setup'!$H$11),MAX(0,BA164+AX165-AY165),0))))))</x:f>
      </x:c>
      <x:c r="M165" s="54" t="str">
        <x:f>IF('Debt Setup'!$F$3=0,"",MAX(0,M164+J165-K165-L165))</x:f>
      </x:c>
      <x:c r="N165" s="54" t="str">
        <x:f>IF('Debt Setup'!$F$3=0,"",IF(Q164&lt;=0,0,Q164*'Debt Setup'!$D$12/100/12))</x:f>
      </x:c>
      <x:c r="O165" s="54" t="str">
        <x:f>IF('Debt Setup'!$F$3=0,"",IF('Debt Setup'!$H$12="",0,MIN('Debt Setup'!$E$12,MAX(0,Q164+N165))))</x:f>
      </x:c>
      <x:c r="P165" s="54" t="str">
        <x:f>IF('Debt Setup'!$F$3=0,"",IF('Debt Setup'!$H$12="",0,MIN(MAX(0,Q164+N165-O165),MAX(0,'Debt Setup'!$F$5-(G165+K165+O165+S165+W165+AA165+AE165+AI165+AM165+AQ165+AU165+AY165)-(IF(AND('Debt Setup'!$H$10&lt;&gt;"",'Debt Setup'!$H$10&lt;'Debt Setup'!$H$12),MAX(0,I164+F165-G165),0)+IF(AND('Debt Setup'!$H$11&lt;&gt;"",'Debt Setup'!$H$11&lt;'Debt Setup'!$H$12),MAX(0,M164+J165-K165),0)+IF(AND('Debt Setup'!$H$12&lt;&gt;"",'Debt Setup'!$H$12&lt;'Debt Setup'!$H$12),MAX(0,Q164+N165-O165),0)+IF(AND('Debt Setup'!$H$13&lt;&gt;"",'Debt Setup'!$H$13&lt;'Debt Setup'!$H$12),MAX(0,U164+R165-S165),0)+IF(AND('Debt Setup'!$H$14&lt;&gt;"",'Debt Setup'!$H$14&lt;'Debt Setup'!$H$12),MAX(0,Y164+V165-W165),0)+IF(AND('Debt Setup'!$H$15&lt;&gt;"",'Debt Setup'!$H$15&lt;'Debt Setup'!$H$12),MAX(0,AC164+Z165-AA165),0)+IF(AND('Debt Setup'!$H$16&lt;&gt;"",'Debt Setup'!$H$16&lt;'Debt Setup'!$H$12),MAX(0,AG164+AD165-AE165),0)+IF(AND('Debt Setup'!$H$17&lt;&gt;"",'Debt Setup'!$H$17&lt;'Debt Setup'!$H$12),MAX(0,AK164+AH165-AI165),0)+IF(AND('Debt Setup'!$H$18&lt;&gt;"",'Debt Setup'!$H$18&lt;'Debt Setup'!$H$12),MAX(0,AO164+AL165-AM165),0)+IF(AND('Debt Setup'!$H$19&lt;&gt;"",'Debt Setup'!$H$19&lt;'Debt Setup'!$H$12),MAX(0,AS164+AP165-AQ165),0)+IF(AND('Debt Setup'!$H$20&lt;&gt;"",'Debt Setup'!$H$20&lt;'Debt Setup'!$H$12),MAX(0,AW164+AT165-AU165),0)+IF(AND('Debt Setup'!$H$21&lt;&gt;"",'Debt Setup'!$H$21&lt;'Debt Setup'!$H$12),MAX(0,BA164+AX165-AY165),0))))))</x:f>
      </x:c>
      <x:c r="Q165" s="54" t="str">
        <x:f>IF('Debt Setup'!$F$3=0,"",MAX(0,Q164+N165-O165-P165))</x:f>
      </x:c>
      <x:c r="R165" s="54" t="str">
        <x:f>IF('Debt Setup'!$F$3=0,"",IF(U164&lt;=0,0,U164*'Debt Setup'!$D$13/100/12))</x:f>
      </x:c>
      <x:c r="S165" s="54" t="str">
        <x:f>IF('Debt Setup'!$F$3=0,"",IF('Debt Setup'!$H$13="",0,MIN('Debt Setup'!$E$13,MAX(0,U164+R165))))</x:f>
      </x:c>
      <x:c r="T165" s="54" t="str">
        <x:f>IF('Debt Setup'!$F$3=0,"",IF('Debt Setup'!$H$13="",0,MIN(MAX(0,U164+R165-S165),MAX(0,'Debt Setup'!$F$5-(G165+K165+O165+S165+W165+AA165+AE165+AI165+AM165+AQ165+AU165+AY165)-(IF(AND('Debt Setup'!$H$10&lt;&gt;"",'Debt Setup'!$H$10&lt;'Debt Setup'!$H$13),MAX(0,I164+F165-G165),0)+IF(AND('Debt Setup'!$H$11&lt;&gt;"",'Debt Setup'!$H$11&lt;'Debt Setup'!$H$13),MAX(0,M164+J165-K165),0)+IF(AND('Debt Setup'!$H$12&lt;&gt;"",'Debt Setup'!$H$12&lt;'Debt Setup'!$H$13),MAX(0,Q164+N165-O165),0)+IF(AND('Debt Setup'!$H$13&lt;&gt;"",'Debt Setup'!$H$13&lt;'Debt Setup'!$H$13),MAX(0,U164+R165-S165),0)+IF(AND('Debt Setup'!$H$14&lt;&gt;"",'Debt Setup'!$H$14&lt;'Debt Setup'!$H$13),MAX(0,Y164+V165-W165),0)+IF(AND('Debt Setup'!$H$15&lt;&gt;"",'Debt Setup'!$H$15&lt;'Debt Setup'!$H$13),MAX(0,AC164+Z165-AA165),0)+IF(AND('Debt Setup'!$H$16&lt;&gt;"",'Debt Setup'!$H$16&lt;'Debt Setup'!$H$13),MAX(0,AG164+AD165-AE165),0)+IF(AND('Debt Setup'!$H$17&lt;&gt;"",'Debt Setup'!$H$17&lt;'Debt Setup'!$H$13),MAX(0,AK164+AH165-AI165),0)+IF(AND('Debt Setup'!$H$18&lt;&gt;"",'Debt Setup'!$H$18&lt;'Debt Setup'!$H$13),MAX(0,AO164+AL165-AM165),0)+IF(AND('Debt Setup'!$H$19&lt;&gt;"",'Debt Setup'!$H$19&lt;'Debt Setup'!$H$13),MAX(0,AS164+AP165-AQ165),0)+IF(AND('Debt Setup'!$H$20&lt;&gt;"",'Debt Setup'!$H$20&lt;'Debt Setup'!$H$13),MAX(0,AW164+AT165-AU165),0)+IF(AND('Debt Setup'!$H$21&lt;&gt;"",'Debt Setup'!$H$21&lt;'Debt Setup'!$H$13),MAX(0,BA164+AX165-AY165),0))))))</x:f>
      </x:c>
      <x:c r="U165" s="54" t="str">
        <x:f>IF('Debt Setup'!$F$3=0,"",MAX(0,U164+R165-S165-T165))</x:f>
      </x:c>
      <x:c r="V165" s="54" t="str">
        <x:f>IF('Debt Setup'!$F$3=0,"",IF(Y164&lt;=0,0,Y164*'Debt Setup'!$D$14/100/12))</x:f>
      </x:c>
      <x:c r="W165" s="54" t="str">
        <x:f>IF('Debt Setup'!$F$3=0,"",IF('Debt Setup'!$H$14="",0,MIN('Debt Setup'!$E$14,MAX(0,Y164+V165))))</x:f>
      </x:c>
      <x:c r="X165" s="54" t="str">
        <x:f>IF('Debt Setup'!$F$3=0,"",IF('Debt Setup'!$H$14="",0,MIN(MAX(0,Y164+V165-W165),MAX(0,'Debt Setup'!$F$5-(G165+K165+O165+S165+W165+AA165+AE165+AI165+AM165+AQ165+AU165+AY165)-(IF(AND('Debt Setup'!$H$10&lt;&gt;"",'Debt Setup'!$H$10&lt;'Debt Setup'!$H$14),MAX(0,I164+F165-G165),0)+IF(AND('Debt Setup'!$H$11&lt;&gt;"",'Debt Setup'!$H$11&lt;'Debt Setup'!$H$14),MAX(0,M164+J165-K165),0)+IF(AND('Debt Setup'!$H$12&lt;&gt;"",'Debt Setup'!$H$12&lt;'Debt Setup'!$H$14),MAX(0,Q164+N165-O165),0)+IF(AND('Debt Setup'!$H$13&lt;&gt;"",'Debt Setup'!$H$13&lt;'Debt Setup'!$H$14),MAX(0,U164+R165-S165),0)+IF(AND('Debt Setup'!$H$14&lt;&gt;"",'Debt Setup'!$H$14&lt;'Debt Setup'!$H$14),MAX(0,Y164+V165-W165),0)+IF(AND('Debt Setup'!$H$15&lt;&gt;"",'Debt Setup'!$H$15&lt;'Debt Setup'!$H$14),MAX(0,AC164+Z165-AA165),0)+IF(AND('Debt Setup'!$H$16&lt;&gt;"",'Debt Setup'!$H$16&lt;'Debt Setup'!$H$14),MAX(0,AG164+AD165-AE165),0)+IF(AND('Debt Setup'!$H$17&lt;&gt;"",'Debt Setup'!$H$17&lt;'Debt Setup'!$H$14),MAX(0,AK164+AH165-AI165),0)+IF(AND('Debt Setup'!$H$18&lt;&gt;"",'Debt Setup'!$H$18&lt;'Debt Setup'!$H$14),MAX(0,AO164+AL165-AM165),0)+IF(AND('Debt Setup'!$H$19&lt;&gt;"",'Debt Setup'!$H$19&lt;'Debt Setup'!$H$14),MAX(0,AS164+AP165-AQ165),0)+IF(AND('Debt Setup'!$H$20&lt;&gt;"",'Debt Setup'!$H$20&lt;'Debt Setup'!$H$14),MAX(0,AW164+AT165-AU165),0)+IF(AND('Debt Setup'!$H$21&lt;&gt;"",'Debt Setup'!$H$21&lt;'Debt Setup'!$H$14),MAX(0,BA164+AX165-AY165),0))))))</x:f>
      </x:c>
      <x:c r="Y165" s="54" t="str">
        <x:f>IF('Debt Setup'!$F$3=0,"",MAX(0,Y164+V165-W165-X165))</x:f>
      </x:c>
      <x:c r="Z165" s="54" t="str">
        <x:f>IF('Debt Setup'!$F$3=0,"",IF(AC164&lt;=0,0,AC164*'Debt Setup'!$D$15/100/12))</x:f>
      </x:c>
      <x:c r="AA165" s="54" t="str">
        <x:f>IF('Debt Setup'!$F$3=0,"",IF('Debt Setup'!$H$15="",0,MIN('Debt Setup'!$E$15,MAX(0,AC164+Z165))))</x:f>
      </x:c>
      <x:c r="AB165" s="54" t="str">
        <x:f>IF('Debt Setup'!$F$3=0,"",IF('Debt Setup'!$H$15="",0,MIN(MAX(0,AC164+Z165-AA165),MAX(0,'Debt Setup'!$F$5-(G165+K165+O165+S165+W165+AA165+AE165+AI165+AM165+AQ165+AU165+AY165)-(IF(AND('Debt Setup'!$H$10&lt;&gt;"",'Debt Setup'!$H$10&lt;'Debt Setup'!$H$15),MAX(0,I164+F165-G165),0)+IF(AND('Debt Setup'!$H$11&lt;&gt;"",'Debt Setup'!$H$11&lt;'Debt Setup'!$H$15),MAX(0,M164+J165-K165),0)+IF(AND('Debt Setup'!$H$12&lt;&gt;"",'Debt Setup'!$H$12&lt;'Debt Setup'!$H$15),MAX(0,Q164+N165-O165),0)+IF(AND('Debt Setup'!$H$13&lt;&gt;"",'Debt Setup'!$H$13&lt;'Debt Setup'!$H$15),MAX(0,U164+R165-S165),0)+IF(AND('Debt Setup'!$H$14&lt;&gt;"",'Debt Setup'!$H$14&lt;'Debt Setup'!$H$15),MAX(0,Y164+V165-W165),0)+IF(AND('Debt Setup'!$H$15&lt;&gt;"",'Debt Setup'!$H$15&lt;'Debt Setup'!$H$15),MAX(0,AC164+Z165-AA165),0)+IF(AND('Debt Setup'!$H$16&lt;&gt;"",'Debt Setup'!$H$16&lt;'Debt Setup'!$H$15),MAX(0,AG164+AD165-AE165),0)+IF(AND('Debt Setup'!$H$17&lt;&gt;"",'Debt Setup'!$H$17&lt;'Debt Setup'!$H$15),MAX(0,AK164+AH165-AI165),0)+IF(AND('Debt Setup'!$H$18&lt;&gt;"",'Debt Setup'!$H$18&lt;'Debt Setup'!$H$15),MAX(0,AO164+AL165-AM165),0)+IF(AND('Debt Setup'!$H$19&lt;&gt;"",'Debt Setup'!$H$19&lt;'Debt Setup'!$H$15),MAX(0,AS164+AP165-AQ165),0)+IF(AND('Debt Setup'!$H$20&lt;&gt;"",'Debt Setup'!$H$20&lt;'Debt Setup'!$H$15),MAX(0,AW164+AT165-AU165),0)+IF(AND('Debt Setup'!$H$21&lt;&gt;"",'Debt Setup'!$H$21&lt;'Debt Setup'!$H$15),MAX(0,BA164+AX165-AY165),0))))))</x:f>
      </x:c>
      <x:c r="AC165" s="54" t="str">
        <x:f>IF('Debt Setup'!$F$3=0,"",MAX(0,AC164+Z165-AA165-AB165))</x:f>
      </x:c>
      <x:c r="AD165" s="54" t="str">
        <x:f>IF('Debt Setup'!$F$3=0,"",IF(AG164&lt;=0,0,AG164*'Debt Setup'!$D$16/100/12))</x:f>
      </x:c>
      <x:c r="AE165" s="54" t="str">
        <x:f>IF('Debt Setup'!$F$3=0,"",IF('Debt Setup'!$H$16="",0,MIN('Debt Setup'!$E$16,MAX(0,AG164+AD165))))</x:f>
      </x:c>
      <x:c r="AF165" s="54" t="str">
        <x:f>IF('Debt Setup'!$F$3=0,"",IF('Debt Setup'!$H$16="",0,MIN(MAX(0,AG164+AD165-AE165),MAX(0,'Debt Setup'!$F$5-(G165+K165+O165+S165+W165+AA165+AE165+AI165+AM165+AQ165+AU165+AY165)-(IF(AND('Debt Setup'!$H$10&lt;&gt;"",'Debt Setup'!$H$10&lt;'Debt Setup'!$H$16),MAX(0,I164+F165-G165),0)+IF(AND('Debt Setup'!$H$11&lt;&gt;"",'Debt Setup'!$H$11&lt;'Debt Setup'!$H$16),MAX(0,M164+J165-K165),0)+IF(AND('Debt Setup'!$H$12&lt;&gt;"",'Debt Setup'!$H$12&lt;'Debt Setup'!$H$16),MAX(0,Q164+N165-O165),0)+IF(AND('Debt Setup'!$H$13&lt;&gt;"",'Debt Setup'!$H$13&lt;'Debt Setup'!$H$16),MAX(0,U164+R165-S165),0)+IF(AND('Debt Setup'!$H$14&lt;&gt;"",'Debt Setup'!$H$14&lt;'Debt Setup'!$H$16),MAX(0,Y164+V165-W165),0)+IF(AND('Debt Setup'!$H$15&lt;&gt;"",'Debt Setup'!$H$15&lt;'Debt Setup'!$H$16),MAX(0,AC164+Z165-AA165),0)+IF(AND('Debt Setup'!$H$16&lt;&gt;"",'Debt Setup'!$H$16&lt;'Debt Setup'!$H$16),MAX(0,AG164+AD165-AE165),0)+IF(AND('Debt Setup'!$H$17&lt;&gt;"",'Debt Setup'!$H$17&lt;'Debt Setup'!$H$16),MAX(0,AK164+AH165-AI165),0)+IF(AND('Debt Setup'!$H$18&lt;&gt;"",'Debt Setup'!$H$18&lt;'Debt Setup'!$H$16),MAX(0,AO164+AL165-AM165),0)+IF(AND('Debt Setup'!$H$19&lt;&gt;"",'Debt Setup'!$H$19&lt;'Debt Setup'!$H$16),MAX(0,AS164+AP165-AQ165),0)+IF(AND('Debt Setup'!$H$20&lt;&gt;"",'Debt Setup'!$H$20&lt;'Debt Setup'!$H$16),MAX(0,AW164+AT165-AU165),0)+IF(AND('Debt Setup'!$H$21&lt;&gt;"",'Debt Setup'!$H$21&lt;'Debt Setup'!$H$16),MAX(0,BA164+AX165-AY165),0))))))</x:f>
      </x:c>
      <x:c r="AG165" s="54" t="str">
        <x:f>IF('Debt Setup'!$F$3=0,"",MAX(0,AG164+AD165-AE165-AF165))</x:f>
      </x:c>
      <x:c r="AH165" s="54" t="str">
        <x:f>IF('Debt Setup'!$F$3=0,"",IF(AK164&lt;=0,0,AK164*'Debt Setup'!$D$17/100/12))</x:f>
      </x:c>
      <x:c r="AI165" s="54" t="str">
        <x:f>IF('Debt Setup'!$F$3=0,"",IF('Debt Setup'!$H$17="",0,MIN('Debt Setup'!$E$17,MAX(0,AK164+AH165))))</x:f>
      </x:c>
      <x:c r="AJ165" s="54" t="str">
        <x:f>IF('Debt Setup'!$F$3=0,"",IF('Debt Setup'!$H$17="",0,MIN(MAX(0,AK164+AH165-AI165),MAX(0,'Debt Setup'!$F$5-(G165+K165+O165+S165+W165+AA165+AE165+AI165+AM165+AQ165+AU165+AY165)-(IF(AND('Debt Setup'!$H$10&lt;&gt;"",'Debt Setup'!$H$10&lt;'Debt Setup'!$H$17),MAX(0,I164+F165-G165),0)+IF(AND('Debt Setup'!$H$11&lt;&gt;"",'Debt Setup'!$H$11&lt;'Debt Setup'!$H$17),MAX(0,M164+J165-K165),0)+IF(AND('Debt Setup'!$H$12&lt;&gt;"",'Debt Setup'!$H$12&lt;'Debt Setup'!$H$17),MAX(0,Q164+N165-O165),0)+IF(AND('Debt Setup'!$H$13&lt;&gt;"",'Debt Setup'!$H$13&lt;'Debt Setup'!$H$17),MAX(0,U164+R165-S165),0)+IF(AND('Debt Setup'!$H$14&lt;&gt;"",'Debt Setup'!$H$14&lt;'Debt Setup'!$H$17),MAX(0,Y164+V165-W165),0)+IF(AND('Debt Setup'!$H$15&lt;&gt;"",'Debt Setup'!$H$15&lt;'Debt Setup'!$H$17),MAX(0,AC164+Z165-AA165),0)+IF(AND('Debt Setup'!$H$16&lt;&gt;"",'Debt Setup'!$H$16&lt;'Debt Setup'!$H$17),MAX(0,AG164+AD165-AE165),0)+IF(AND('Debt Setup'!$H$17&lt;&gt;"",'Debt Setup'!$H$17&lt;'Debt Setup'!$H$17),MAX(0,AK164+AH165-AI165),0)+IF(AND('Debt Setup'!$H$18&lt;&gt;"",'Debt Setup'!$H$18&lt;'Debt Setup'!$H$17),MAX(0,AO164+AL165-AM165),0)+IF(AND('Debt Setup'!$H$19&lt;&gt;"",'Debt Setup'!$H$19&lt;'Debt Setup'!$H$17),MAX(0,AS164+AP165-AQ165),0)+IF(AND('Debt Setup'!$H$20&lt;&gt;"",'Debt Setup'!$H$20&lt;'Debt Setup'!$H$17),MAX(0,AW164+AT165-AU165),0)+IF(AND('Debt Setup'!$H$21&lt;&gt;"",'Debt Setup'!$H$21&lt;'Debt Setup'!$H$17),MAX(0,BA164+AX165-AY165),0))))))</x:f>
      </x:c>
      <x:c r="AK165" s="54" t="str">
        <x:f>IF('Debt Setup'!$F$3=0,"",MAX(0,AK164+AH165-AI165-AJ165))</x:f>
      </x:c>
      <x:c r="AL165" s="54" t="str">
        <x:f>IF('Debt Setup'!$F$3=0,"",IF(AO164&lt;=0,0,AO164*'Debt Setup'!$D$18/100/12))</x:f>
      </x:c>
      <x:c r="AM165" s="54" t="str">
        <x:f>IF('Debt Setup'!$F$3=0,"",IF('Debt Setup'!$H$18="",0,MIN('Debt Setup'!$E$18,MAX(0,AO164+AL165))))</x:f>
      </x:c>
      <x:c r="AN165" s="54" t="str">
        <x:f>IF('Debt Setup'!$F$3=0,"",IF('Debt Setup'!$H$18="",0,MIN(MAX(0,AO164+AL165-AM165),MAX(0,'Debt Setup'!$F$5-(G165+K165+O165+S165+W165+AA165+AE165+AI165+AM165+AQ165+AU165+AY165)-(IF(AND('Debt Setup'!$H$10&lt;&gt;"",'Debt Setup'!$H$10&lt;'Debt Setup'!$H$18),MAX(0,I164+F165-G165),0)+IF(AND('Debt Setup'!$H$11&lt;&gt;"",'Debt Setup'!$H$11&lt;'Debt Setup'!$H$18),MAX(0,M164+J165-K165),0)+IF(AND('Debt Setup'!$H$12&lt;&gt;"",'Debt Setup'!$H$12&lt;'Debt Setup'!$H$18),MAX(0,Q164+N165-O165),0)+IF(AND('Debt Setup'!$H$13&lt;&gt;"",'Debt Setup'!$H$13&lt;'Debt Setup'!$H$18),MAX(0,U164+R165-S165),0)+IF(AND('Debt Setup'!$H$14&lt;&gt;"",'Debt Setup'!$H$14&lt;'Debt Setup'!$H$18),MAX(0,Y164+V165-W165),0)+IF(AND('Debt Setup'!$H$15&lt;&gt;"",'Debt Setup'!$H$15&lt;'Debt Setup'!$H$18),MAX(0,AC164+Z165-AA165),0)+IF(AND('Debt Setup'!$H$16&lt;&gt;"",'Debt Setup'!$H$16&lt;'Debt Setup'!$H$18),MAX(0,AG164+AD165-AE165),0)+IF(AND('Debt Setup'!$H$17&lt;&gt;"",'Debt Setup'!$H$17&lt;'Debt Setup'!$H$18),MAX(0,AK164+AH165-AI165),0)+IF(AND('Debt Setup'!$H$18&lt;&gt;"",'Debt Setup'!$H$18&lt;'Debt Setup'!$H$18),MAX(0,AO164+AL165-AM165),0)+IF(AND('Debt Setup'!$H$19&lt;&gt;"",'Debt Setup'!$H$19&lt;'Debt Setup'!$H$18),MAX(0,AS164+AP165-AQ165),0)+IF(AND('Debt Setup'!$H$20&lt;&gt;"",'Debt Setup'!$H$20&lt;'Debt Setup'!$H$18),MAX(0,AW164+AT165-AU165),0)+IF(AND('Debt Setup'!$H$21&lt;&gt;"",'Debt Setup'!$H$21&lt;'Debt Setup'!$H$18),MAX(0,BA164+AX165-AY165),0))))))</x:f>
      </x:c>
      <x:c r="AO165" s="54" t="str">
        <x:f>IF('Debt Setup'!$F$3=0,"",MAX(0,AO164+AL165-AM165-AN165))</x:f>
      </x:c>
      <x:c r="AP165" s="54" t="str">
        <x:f>IF('Debt Setup'!$F$3=0,"",IF(AS164&lt;=0,0,AS164*'Debt Setup'!$D$19/100/12))</x:f>
      </x:c>
      <x:c r="AQ165" s="54" t="str">
        <x:f>IF('Debt Setup'!$F$3=0,"",IF('Debt Setup'!$H$19="",0,MIN('Debt Setup'!$E$19,MAX(0,AS164+AP165))))</x:f>
      </x:c>
      <x:c r="AR165" s="54" t="str">
        <x:f>IF('Debt Setup'!$F$3=0,"",IF('Debt Setup'!$H$19="",0,MIN(MAX(0,AS164+AP165-AQ165),MAX(0,'Debt Setup'!$F$5-(G165+K165+O165+S165+W165+AA165+AE165+AI165+AM165+AQ165+AU165+AY165)-(IF(AND('Debt Setup'!$H$10&lt;&gt;"",'Debt Setup'!$H$10&lt;'Debt Setup'!$H$19),MAX(0,I164+F165-G165),0)+IF(AND('Debt Setup'!$H$11&lt;&gt;"",'Debt Setup'!$H$11&lt;'Debt Setup'!$H$19),MAX(0,M164+J165-K165),0)+IF(AND('Debt Setup'!$H$12&lt;&gt;"",'Debt Setup'!$H$12&lt;'Debt Setup'!$H$19),MAX(0,Q164+N165-O165),0)+IF(AND('Debt Setup'!$H$13&lt;&gt;"",'Debt Setup'!$H$13&lt;'Debt Setup'!$H$19),MAX(0,U164+R165-S165),0)+IF(AND('Debt Setup'!$H$14&lt;&gt;"",'Debt Setup'!$H$14&lt;'Debt Setup'!$H$19),MAX(0,Y164+V165-W165),0)+IF(AND('Debt Setup'!$H$15&lt;&gt;"",'Debt Setup'!$H$15&lt;'Debt Setup'!$H$19),MAX(0,AC164+Z165-AA165),0)+IF(AND('Debt Setup'!$H$16&lt;&gt;"",'Debt Setup'!$H$16&lt;'Debt Setup'!$H$19),MAX(0,AG164+AD165-AE165),0)+IF(AND('Debt Setup'!$H$17&lt;&gt;"",'Debt Setup'!$H$17&lt;'Debt Setup'!$H$19),MAX(0,AK164+AH165-AI165),0)+IF(AND('Debt Setup'!$H$18&lt;&gt;"",'Debt Setup'!$H$18&lt;'Debt Setup'!$H$19),MAX(0,AO164+AL165-AM165),0)+IF(AND('Debt Setup'!$H$19&lt;&gt;"",'Debt Setup'!$H$19&lt;'Debt Setup'!$H$19),MAX(0,AS164+AP165-AQ165),0)+IF(AND('Debt Setup'!$H$20&lt;&gt;"",'Debt Setup'!$H$20&lt;'Debt Setup'!$H$19),MAX(0,AW164+AT165-AU165),0)+IF(AND('Debt Setup'!$H$21&lt;&gt;"",'Debt Setup'!$H$21&lt;'Debt Setup'!$H$19),MAX(0,BA164+AX165-AY165),0))))))</x:f>
      </x:c>
      <x:c r="AS165" s="54" t="str">
        <x:f>IF('Debt Setup'!$F$3=0,"",MAX(0,AS164+AP165-AQ165-AR165))</x:f>
      </x:c>
      <x:c r="AT165" s="54" t="str">
        <x:f>IF('Debt Setup'!$F$3=0,"",IF(AW164&lt;=0,0,AW164*'Debt Setup'!$D$20/100/12))</x:f>
      </x:c>
      <x:c r="AU165" s="54" t="str">
        <x:f>IF('Debt Setup'!$F$3=0,"",IF('Debt Setup'!$H$20="",0,MIN('Debt Setup'!$E$20,MAX(0,AW164+AT165))))</x:f>
      </x:c>
      <x:c r="AV165" s="54" t="str">
        <x:f>IF('Debt Setup'!$F$3=0,"",IF('Debt Setup'!$H$20="",0,MIN(MAX(0,AW164+AT165-AU165),MAX(0,'Debt Setup'!$F$5-(G165+K165+O165+S165+W165+AA165+AE165+AI165+AM165+AQ165+AU165+AY165)-(IF(AND('Debt Setup'!$H$10&lt;&gt;"",'Debt Setup'!$H$10&lt;'Debt Setup'!$H$20),MAX(0,I164+F165-G165),0)+IF(AND('Debt Setup'!$H$11&lt;&gt;"",'Debt Setup'!$H$11&lt;'Debt Setup'!$H$20),MAX(0,M164+J165-K165),0)+IF(AND('Debt Setup'!$H$12&lt;&gt;"",'Debt Setup'!$H$12&lt;'Debt Setup'!$H$20),MAX(0,Q164+N165-O165),0)+IF(AND('Debt Setup'!$H$13&lt;&gt;"",'Debt Setup'!$H$13&lt;'Debt Setup'!$H$20),MAX(0,U164+R165-S165),0)+IF(AND('Debt Setup'!$H$14&lt;&gt;"",'Debt Setup'!$H$14&lt;'Debt Setup'!$H$20),MAX(0,Y164+V165-W165),0)+IF(AND('Debt Setup'!$H$15&lt;&gt;"",'Debt Setup'!$H$15&lt;'Debt Setup'!$H$20),MAX(0,AC164+Z165-AA165),0)+IF(AND('Debt Setup'!$H$16&lt;&gt;"",'Debt Setup'!$H$16&lt;'Debt Setup'!$H$20),MAX(0,AG164+AD165-AE165),0)+IF(AND('Debt Setup'!$H$17&lt;&gt;"",'Debt Setup'!$H$17&lt;'Debt Setup'!$H$20),MAX(0,AK164+AH165-AI165),0)+IF(AND('Debt Setup'!$H$18&lt;&gt;"",'Debt Setup'!$H$18&lt;'Debt Setup'!$H$20),MAX(0,AO164+AL165-AM165),0)+IF(AND('Debt Setup'!$H$19&lt;&gt;"",'Debt Setup'!$H$19&lt;'Debt Setup'!$H$20),MAX(0,AS164+AP165-AQ165),0)+IF(AND('Debt Setup'!$H$20&lt;&gt;"",'Debt Setup'!$H$20&lt;'Debt Setup'!$H$20),MAX(0,AW164+AT165-AU165),0)+IF(AND('Debt Setup'!$H$21&lt;&gt;"",'Debt Setup'!$H$21&lt;'Debt Setup'!$H$20),MAX(0,BA164+AX165-AY165),0))))))</x:f>
      </x:c>
      <x:c r="AW165" s="54" t="str">
        <x:f>IF('Debt Setup'!$F$3=0,"",MAX(0,AW164+AT165-AU165-AV165))</x:f>
      </x:c>
      <x:c r="AX165" s="54" t="str">
        <x:f>IF('Debt Setup'!$F$3=0,"",IF(BA164&lt;=0,0,BA164*'Debt Setup'!$D$21/100/12))</x:f>
      </x:c>
      <x:c r="AY165" s="54" t="str">
        <x:f>IF('Debt Setup'!$F$3=0,"",IF('Debt Setup'!$H$21="",0,MIN('Debt Setup'!$E$21,MAX(0,BA164+AX165))))</x:f>
      </x:c>
      <x:c r="AZ165" s="54" t="str">
        <x:f>IF('Debt Setup'!$F$3=0,"",IF('Debt Setup'!$H$21="",0,MIN(MAX(0,BA164+AX165-AY165),MAX(0,'Debt Setup'!$F$5-(G165+K165+O165+S165+W165+AA165+AE165+AI165+AM165+AQ165+AU165+AY165)-(IF(AND('Debt Setup'!$H$10&lt;&gt;"",'Debt Setup'!$H$10&lt;'Debt Setup'!$H$21),MAX(0,I164+F165-G165),0)+IF(AND('Debt Setup'!$H$11&lt;&gt;"",'Debt Setup'!$H$11&lt;'Debt Setup'!$H$21),MAX(0,M164+J165-K165),0)+IF(AND('Debt Setup'!$H$12&lt;&gt;"",'Debt Setup'!$H$12&lt;'Debt Setup'!$H$21),MAX(0,Q164+N165-O165),0)+IF(AND('Debt Setup'!$H$13&lt;&gt;"",'Debt Setup'!$H$13&lt;'Debt Setup'!$H$21),MAX(0,U164+R165-S165),0)+IF(AND('Debt Setup'!$H$14&lt;&gt;"",'Debt Setup'!$H$14&lt;'Debt Setup'!$H$21),MAX(0,Y164+V165-W165),0)+IF(AND('Debt Setup'!$H$15&lt;&gt;"",'Debt Setup'!$H$15&lt;'Debt Setup'!$H$21),MAX(0,AC164+Z165-AA165),0)+IF(AND('Debt Setup'!$H$16&lt;&gt;"",'Debt Setup'!$H$16&lt;'Debt Setup'!$H$21),MAX(0,AG164+AD165-AE165),0)+IF(AND('Debt Setup'!$H$17&lt;&gt;"",'Debt Setup'!$H$17&lt;'Debt Setup'!$H$21),MAX(0,AK164+AH165-AI165),0)+IF(AND('Debt Setup'!$H$18&lt;&gt;"",'Debt Setup'!$H$18&lt;'Debt Setup'!$H$21),MAX(0,AO164+AL165-AM165),0)+IF(AND('Debt Setup'!$H$19&lt;&gt;"",'Debt Setup'!$H$19&lt;'Debt Setup'!$H$21),MAX(0,AS164+AP165-AQ165),0)+IF(AND('Debt Setup'!$H$20&lt;&gt;"",'Debt Setup'!$H$20&lt;'Debt Setup'!$H$21),MAX(0,AW164+AT165-AU165),0)+IF(AND('Debt Setup'!$H$21&lt;&gt;"",'Debt Setup'!$H$21&lt;'Debt Setup'!$H$21),MAX(0,BA164+AX165-AY165),0))))))</x:f>
      </x:c>
      <x:c r="BA165" s="54" t="str">
        <x:f>IF('Debt Setup'!$F$3=0,"",MAX(0,BA164+AX165-AY165-AZ165))</x:f>
      </x:c>
    </x:row>
    <x:row r="166">
      <x:c r="A166" t="n">
        <x:v>161</x:v>
      </x:c>
      <x:c r="B166" s="86" t="str">
        <x:f>IF('Debt Setup'!$F$3=0,"",DATE(YEAR('Debt Setup'!$B$6),MONTH('Debt Setup'!$B$6)+A166-1,1))</x:f>
      </x:c>
      <x:c r="C166" s="54" t="str">
        <x:f>IF('Debt Setup'!$F$3=0,"",I166+M166+Q166+U166+Y166+AC166+AG166+AK166+AO166+AS166+AW166+BA166)</x:f>
      </x:c>
      <x:c r="D166" s="54" t="str">
        <x:f>IF('Debt Setup'!$F$3=0,"",G166+H166+K166+L166+O166+P166+S166+T166+W166+X166+AA166+AB166+AE166+AF166+AI166+AJ166+AM166+AN166+AQ166+AR166+AU166+AV166+AY166+AZ166)</x:f>
      </x:c>
      <x:c r="E166" s="54" t="str">
        <x:f>IF('Debt Setup'!$F$3=0,"",F166+J166+N166+R166+V166+Z166+AD166+AH166+AL166+AP166+AT166+AX166)</x:f>
      </x:c>
      <x:c r="F166" s="54" t="str">
        <x:f>IF('Debt Setup'!$F$3=0,"",IF(I165&lt;=0,0,I165*'Debt Setup'!$D$10/100/12))</x:f>
      </x:c>
      <x:c r="G166" s="54" t="str">
        <x:f>IF('Debt Setup'!$F$3=0,"",IF('Debt Setup'!$H$10="",0,MIN('Debt Setup'!$E$10,MAX(0,I165+F166))))</x:f>
      </x:c>
      <x:c r="H166" s="54" t="str">
        <x:f>IF('Debt Setup'!$F$3=0,"",IF('Debt Setup'!$H$10="",0,MIN(MAX(0,I165+F166-G166),MAX(0,'Debt Setup'!$F$5-(G166+K166+O166+S166+W166+AA166+AE166+AI166+AM166+AQ166+AU166+AY166)-(IF(AND('Debt Setup'!$H$10&lt;&gt;"",'Debt Setup'!$H$10&lt;'Debt Setup'!$H$10),MAX(0,I165+F166-G166),0)+IF(AND('Debt Setup'!$H$11&lt;&gt;"",'Debt Setup'!$H$11&lt;'Debt Setup'!$H$10),MAX(0,M165+J166-K166),0)+IF(AND('Debt Setup'!$H$12&lt;&gt;"",'Debt Setup'!$H$12&lt;'Debt Setup'!$H$10),MAX(0,Q165+N166-O166),0)+IF(AND('Debt Setup'!$H$13&lt;&gt;"",'Debt Setup'!$H$13&lt;'Debt Setup'!$H$10),MAX(0,U165+R166-S166),0)+IF(AND('Debt Setup'!$H$14&lt;&gt;"",'Debt Setup'!$H$14&lt;'Debt Setup'!$H$10),MAX(0,Y165+V166-W166),0)+IF(AND('Debt Setup'!$H$15&lt;&gt;"",'Debt Setup'!$H$15&lt;'Debt Setup'!$H$10),MAX(0,AC165+Z166-AA166),0)+IF(AND('Debt Setup'!$H$16&lt;&gt;"",'Debt Setup'!$H$16&lt;'Debt Setup'!$H$10),MAX(0,AG165+AD166-AE166),0)+IF(AND('Debt Setup'!$H$17&lt;&gt;"",'Debt Setup'!$H$17&lt;'Debt Setup'!$H$10),MAX(0,AK165+AH166-AI166),0)+IF(AND('Debt Setup'!$H$18&lt;&gt;"",'Debt Setup'!$H$18&lt;'Debt Setup'!$H$10),MAX(0,AO165+AL166-AM166),0)+IF(AND('Debt Setup'!$H$19&lt;&gt;"",'Debt Setup'!$H$19&lt;'Debt Setup'!$H$10),MAX(0,AS165+AP166-AQ166),0)+IF(AND('Debt Setup'!$H$20&lt;&gt;"",'Debt Setup'!$H$20&lt;'Debt Setup'!$H$10),MAX(0,AW165+AT166-AU166),0)+IF(AND('Debt Setup'!$H$21&lt;&gt;"",'Debt Setup'!$H$21&lt;'Debt Setup'!$H$10),MAX(0,BA165+AX166-AY166),0))))))</x:f>
      </x:c>
      <x:c r="I166" s="54" t="str">
        <x:f>IF('Debt Setup'!$F$3=0,"",MAX(0,I165+F166-G166-H166))</x:f>
      </x:c>
      <x:c r="J166" s="54" t="str">
        <x:f>IF('Debt Setup'!$F$3=0,"",IF(M165&lt;=0,0,M165*'Debt Setup'!$D$11/100/12))</x:f>
      </x:c>
      <x:c r="K166" s="54" t="str">
        <x:f>IF('Debt Setup'!$F$3=0,"",IF('Debt Setup'!$H$11="",0,MIN('Debt Setup'!$E$11,MAX(0,M165+J166))))</x:f>
      </x:c>
      <x:c r="L166" s="54" t="str">
        <x:f>IF('Debt Setup'!$F$3=0,"",IF('Debt Setup'!$H$11="",0,MIN(MAX(0,M165+J166-K166),MAX(0,'Debt Setup'!$F$5-(G166+K166+O166+S166+W166+AA166+AE166+AI166+AM166+AQ166+AU166+AY166)-(IF(AND('Debt Setup'!$H$10&lt;&gt;"",'Debt Setup'!$H$10&lt;'Debt Setup'!$H$11),MAX(0,I165+F166-G166),0)+IF(AND('Debt Setup'!$H$11&lt;&gt;"",'Debt Setup'!$H$11&lt;'Debt Setup'!$H$11),MAX(0,M165+J166-K166),0)+IF(AND('Debt Setup'!$H$12&lt;&gt;"",'Debt Setup'!$H$12&lt;'Debt Setup'!$H$11),MAX(0,Q165+N166-O166),0)+IF(AND('Debt Setup'!$H$13&lt;&gt;"",'Debt Setup'!$H$13&lt;'Debt Setup'!$H$11),MAX(0,U165+R166-S166),0)+IF(AND('Debt Setup'!$H$14&lt;&gt;"",'Debt Setup'!$H$14&lt;'Debt Setup'!$H$11),MAX(0,Y165+V166-W166),0)+IF(AND('Debt Setup'!$H$15&lt;&gt;"",'Debt Setup'!$H$15&lt;'Debt Setup'!$H$11),MAX(0,AC165+Z166-AA166),0)+IF(AND('Debt Setup'!$H$16&lt;&gt;"",'Debt Setup'!$H$16&lt;'Debt Setup'!$H$11),MAX(0,AG165+AD166-AE166),0)+IF(AND('Debt Setup'!$H$17&lt;&gt;"",'Debt Setup'!$H$17&lt;'Debt Setup'!$H$11),MAX(0,AK165+AH166-AI166),0)+IF(AND('Debt Setup'!$H$18&lt;&gt;"",'Debt Setup'!$H$18&lt;'Debt Setup'!$H$11),MAX(0,AO165+AL166-AM166),0)+IF(AND('Debt Setup'!$H$19&lt;&gt;"",'Debt Setup'!$H$19&lt;'Debt Setup'!$H$11),MAX(0,AS165+AP166-AQ166),0)+IF(AND('Debt Setup'!$H$20&lt;&gt;"",'Debt Setup'!$H$20&lt;'Debt Setup'!$H$11),MAX(0,AW165+AT166-AU166),0)+IF(AND('Debt Setup'!$H$21&lt;&gt;"",'Debt Setup'!$H$21&lt;'Debt Setup'!$H$11),MAX(0,BA165+AX166-AY166),0))))))</x:f>
      </x:c>
      <x:c r="M166" s="54" t="str">
        <x:f>IF('Debt Setup'!$F$3=0,"",MAX(0,M165+J166-K166-L166))</x:f>
      </x:c>
      <x:c r="N166" s="54" t="str">
        <x:f>IF('Debt Setup'!$F$3=0,"",IF(Q165&lt;=0,0,Q165*'Debt Setup'!$D$12/100/12))</x:f>
      </x:c>
      <x:c r="O166" s="54" t="str">
        <x:f>IF('Debt Setup'!$F$3=0,"",IF('Debt Setup'!$H$12="",0,MIN('Debt Setup'!$E$12,MAX(0,Q165+N166))))</x:f>
      </x:c>
      <x:c r="P166" s="54" t="str">
        <x:f>IF('Debt Setup'!$F$3=0,"",IF('Debt Setup'!$H$12="",0,MIN(MAX(0,Q165+N166-O166),MAX(0,'Debt Setup'!$F$5-(G166+K166+O166+S166+W166+AA166+AE166+AI166+AM166+AQ166+AU166+AY166)-(IF(AND('Debt Setup'!$H$10&lt;&gt;"",'Debt Setup'!$H$10&lt;'Debt Setup'!$H$12),MAX(0,I165+F166-G166),0)+IF(AND('Debt Setup'!$H$11&lt;&gt;"",'Debt Setup'!$H$11&lt;'Debt Setup'!$H$12),MAX(0,M165+J166-K166),0)+IF(AND('Debt Setup'!$H$12&lt;&gt;"",'Debt Setup'!$H$12&lt;'Debt Setup'!$H$12),MAX(0,Q165+N166-O166),0)+IF(AND('Debt Setup'!$H$13&lt;&gt;"",'Debt Setup'!$H$13&lt;'Debt Setup'!$H$12),MAX(0,U165+R166-S166),0)+IF(AND('Debt Setup'!$H$14&lt;&gt;"",'Debt Setup'!$H$14&lt;'Debt Setup'!$H$12),MAX(0,Y165+V166-W166),0)+IF(AND('Debt Setup'!$H$15&lt;&gt;"",'Debt Setup'!$H$15&lt;'Debt Setup'!$H$12),MAX(0,AC165+Z166-AA166),0)+IF(AND('Debt Setup'!$H$16&lt;&gt;"",'Debt Setup'!$H$16&lt;'Debt Setup'!$H$12),MAX(0,AG165+AD166-AE166),0)+IF(AND('Debt Setup'!$H$17&lt;&gt;"",'Debt Setup'!$H$17&lt;'Debt Setup'!$H$12),MAX(0,AK165+AH166-AI166),0)+IF(AND('Debt Setup'!$H$18&lt;&gt;"",'Debt Setup'!$H$18&lt;'Debt Setup'!$H$12),MAX(0,AO165+AL166-AM166),0)+IF(AND('Debt Setup'!$H$19&lt;&gt;"",'Debt Setup'!$H$19&lt;'Debt Setup'!$H$12),MAX(0,AS165+AP166-AQ166),0)+IF(AND('Debt Setup'!$H$20&lt;&gt;"",'Debt Setup'!$H$20&lt;'Debt Setup'!$H$12),MAX(0,AW165+AT166-AU166),0)+IF(AND('Debt Setup'!$H$21&lt;&gt;"",'Debt Setup'!$H$21&lt;'Debt Setup'!$H$12),MAX(0,BA165+AX166-AY166),0))))))</x:f>
      </x:c>
      <x:c r="Q166" s="54" t="str">
        <x:f>IF('Debt Setup'!$F$3=0,"",MAX(0,Q165+N166-O166-P166))</x:f>
      </x:c>
      <x:c r="R166" s="54" t="str">
        <x:f>IF('Debt Setup'!$F$3=0,"",IF(U165&lt;=0,0,U165*'Debt Setup'!$D$13/100/12))</x:f>
      </x:c>
      <x:c r="S166" s="54" t="str">
        <x:f>IF('Debt Setup'!$F$3=0,"",IF('Debt Setup'!$H$13="",0,MIN('Debt Setup'!$E$13,MAX(0,U165+R166))))</x:f>
      </x:c>
      <x:c r="T166" s="54" t="str">
        <x:f>IF('Debt Setup'!$F$3=0,"",IF('Debt Setup'!$H$13="",0,MIN(MAX(0,U165+R166-S166),MAX(0,'Debt Setup'!$F$5-(G166+K166+O166+S166+W166+AA166+AE166+AI166+AM166+AQ166+AU166+AY166)-(IF(AND('Debt Setup'!$H$10&lt;&gt;"",'Debt Setup'!$H$10&lt;'Debt Setup'!$H$13),MAX(0,I165+F166-G166),0)+IF(AND('Debt Setup'!$H$11&lt;&gt;"",'Debt Setup'!$H$11&lt;'Debt Setup'!$H$13),MAX(0,M165+J166-K166),0)+IF(AND('Debt Setup'!$H$12&lt;&gt;"",'Debt Setup'!$H$12&lt;'Debt Setup'!$H$13),MAX(0,Q165+N166-O166),0)+IF(AND('Debt Setup'!$H$13&lt;&gt;"",'Debt Setup'!$H$13&lt;'Debt Setup'!$H$13),MAX(0,U165+R166-S166),0)+IF(AND('Debt Setup'!$H$14&lt;&gt;"",'Debt Setup'!$H$14&lt;'Debt Setup'!$H$13),MAX(0,Y165+V166-W166),0)+IF(AND('Debt Setup'!$H$15&lt;&gt;"",'Debt Setup'!$H$15&lt;'Debt Setup'!$H$13),MAX(0,AC165+Z166-AA166),0)+IF(AND('Debt Setup'!$H$16&lt;&gt;"",'Debt Setup'!$H$16&lt;'Debt Setup'!$H$13),MAX(0,AG165+AD166-AE166),0)+IF(AND('Debt Setup'!$H$17&lt;&gt;"",'Debt Setup'!$H$17&lt;'Debt Setup'!$H$13),MAX(0,AK165+AH166-AI166),0)+IF(AND('Debt Setup'!$H$18&lt;&gt;"",'Debt Setup'!$H$18&lt;'Debt Setup'!$H$13),MAX(0,AO165+AL166-AM166),0)+IF(AND('Debt Setup'!$H$19&lt;&gt;"",'Debt Setup'!$H$19&lt;'Debt Setup'!$H$13),MAX(0,AS165+AP166-AQ166),0)+IF(AND('Debt Setup'!$H$20&lt;&gt;"",'Debt Setup'!$H$20&lt;'Debt Setup'!$H$13),MAX(0,AW165+AT166-AU166),0)+IF(AND('Debt Setup'!$H$21&lt;&gt;"",'Debt Setup'!$H$21&lt;'Debt Setup'!$H$13),MAX(0,BA165+AX166-AY166),0))))))</x:f>
      </x:c>
      <x:c r="U166" s="54" t="str">
        <x:f>IF('Debt Setup'!$F$3=0,"",MAX(0,U165+R166-S166-T166))</x:f>
      </x:c>
      <x:c r="V166" s="54" t="str">
        <x:f>IF('Debt Setup'!$F$3=0,"",IF(Y165&lt;=0,0,Y165*'Debt Setup'!$D$14/100/12))</x:f>
      </x:c>
      <x:c r="W166" s="54" t="str">
        <x:f>IF('Debt Setup'!$F$3=0,"",IF('Debt Setup'!$H$14="",0,MIN('Debt Setup'!$E$14,MAX(0,Y165+V166))))</x:f>
      </x:c>
      <x:c r="X166" s="54" t="str">
        <x:f>IF('Debt Setup'!$F$3=0,"",IF('Debt Setup'!$H$14="",0,MIN(MAX(0,Y165+V166-W166),MAX(0,'Debt Setup'!$F$5-(G166+K166+O166+S166+W166+AA166+AE166+AI166+AM166+AQ166+AU166+AY166)-(IF(AND('Debt Setup'!$H$10&lt;&gt;"",'Debt Setup'!$H$10&lt;'Debt Setup'!$H$14),MAX(0,I165+F166-G166),0)+IF(AND('Debt Setup'!$H$11&lt;&gt;"",'Debt Setup'!$H$11&lt;'Debt Setup'!$H$14),MAX(0,M165+J166-K166),0)+IF(AND('Debt Setup'!$H$12&lt;&gt;"",'Debt Setup'!$H$12&lt;'Debt Setup'!$H$14),MAX(0,Q165+N166-O166),0)+IF(AND('Debt Setup'!$H$13&lt;&gt;"",'Debt Setup'!$H$13&lt;'Debt Setup'!$H$14),MAX(0,U165+R166-S166),0)+IF(AND('Debt Setup'!$H$14&lt;&gt;"",'Debt Setup'!$H$14&lt;'Debt Setup'!$H$14),MAX(0,Y165+V166-W166),0)+IF(AND('Debt Setup'!$H$15&lt;&gt;"",'Debt Setup'!$H$15&lt;'Debt Setup'!$H$14),MAX(0,AC165+Z166-AA166),0)+IF(AND('Debt Setup'!$H$16&lt;&gt;"",'Debt Setup'!$H$16&lt;'Debt Setup'!$H$14),MAX(0,AG165+AD166-AE166),0)+IF(AND('Debt Setup'!$H$17&lt;&gt;"",'Debt Setup'!$H$17&lt;'Debt Setup'!$H$14),MAX(0,AK165+AH166-AI166),0)+IF(AND('Debt Setup'!$H$18&lt;&gt;"",'Debt Setup'!$H$18&lt;'Debt Setup'!$H$14),MAX(0,AO165+AL166-AM166),0)+IF(AND('Debt Setup'!$H$19&lt;&gt;"",'Debt Setup'!$H$19&lt;'Debt Setup'!$H$14),MAX(0,AS165+AP166-AQ166),0)+IF(AND('Debt Setup'!$H$20&lt;&gt;"",'Debt Setup'!$H$20&lt;'Debt Setup'!$H$14),MAX(0,AW165+AT166-AU166),0)+IF(AND('Debt Setup'!$H$21&lt;&gt;"",'Debt Setup'!$H$21&lt;'Debt Setup'!$H$14),MAX(0,BA165+AX166-AY166),0))))))</x:f>
      </x:c>
      <x:c r="Y166" s="54" t="str">
        <x:f>IF('Debt Setup'!$F$3=0,"",MAX(0,Y165+V166-W166-X166))</x:f>
      </x:c>
      <x:c r="Z166" s="54" t="str">
        <x:f>IF('Debt Setup'!$F$3=0,"",IF(AC165&lt;=0,0,AC165*'Debt Setup'!$D$15/100/12))</x:f>
      </x:c>
      <x:c r="AA166" s="54" t="str">
        <x:f>IF('Debt Setup'!$F$3=0,"",IF('Debt Setup'!$H$15="",0,MIN('Debt Setup'!$E$15,MAX(0,AC165+Z166))))</x:f>
      </x:c>
      <x:c r="AB166" s="54" t="str">
        <x:f>IF('Debt Setup'!$F$3=0,"",IF('Debt Setup'!$H$15="",0,MIN(MAX(0,AC165+Z166-AA166),MAX(0,'Debt Setup'!$F$5-(G166+K166+O166+S166+W166+AA166+AE166+AI166+AM166+AQ166+AU166+AY166)-(IF(AND('Debt Setup'!$H$10&lt;&gt;"",'Debt Setup'!$H$10&lt;'Debt Setup'!$H$15),MAX(0,I165+F166-G166),0)+IF(AND('Debt Setup'!$H$11&lt;&gt;"",'Debt Setup'!$H$11&lt;'Debt Setup'!$H$15),MAX(0,M165+J166-K166),0)+IF(AND('Debt Setup'!$H$12&lt;&gt;"",'Debt Setup'!$H$12&lt;'Debt Setup'!$H$15),MAX(0,Q165+N166-O166),0)+IF(AND('Debt Setup'!$H$13&lt;&gt;"",'Debt Setup'!$H$13&lt;'Debt Setup'!$H$15),MAX(0,U165+R166-S166),0)+IF(AND('Debt Setup'!$H$14&lt;&gt;"",'Debt Setup'!$H$14&lt;'Debt Setup'!$H$15),MAX(0,Y165+V166-W166),0)+IF(AND('Debt Setup'!$H$15&lt;&gt;"",'Debt Setup'!$H$15&lt;'Debt Setup'!$H$15),MAX(0,AC165+Z166-AA166),0)+IF(AND('Debt Setup'!$H$16&lt;&gt;"",'Debt Setup'!$H$16&lt;'Debt Setup'!$H$15),MAX(0,AG165+AD166-AE166),0)+IF(AND('Debt Setup'!$H$17&lt;&gt;"",'Debt Setup'!$H$17&lt;'Debt Setup'!$H$15),MAX(0,AK165+AH166-AI166),0)+IF(AND('Debt Setup'!$H$18&lt;&gt;"",'Debt Setup'!$H$18&lt;'Debt Setup'!$H$15),MAX(0,AO165+AL166-AM166),0)+IF(AND('Debt Setup'!$H$19&lt;&gt;"",'Debt Setup'!$H$19&lt;'Debt Setup'!$H$15),MAX(0,AS165+AP166-AQ166),0)+IF(AND('Debt Setup'!$H$20&lt;&gt;"",'Debt Setup'!$H$20&lt;'Debt Setup'!$H$15),MAX(0,AW165+AT166-AU166),0)+IF(AND('Debt Setup'!$H$21&lt;&gt;"",'Debt Setup'!$H$21&lt;'Debt Setup'!$H$15),MAX(0,BA165+AX166-AY166),0))))))</x:f>
      </x:c>
      <x:c r="AC166" s="54" t="str">
        <x:f>IF('Debt Setup'!$F$3=0,"",MAX(0,AC165+Z166-AA166-AB166))</x:f>
      </x:c>
      <x:c r="AD166" s="54" t="str">
        <x:f>IF('Debt Setup'!$F$3=0,"",IF(AG165&lt;=0,0,AG165*'Debt Setup'!$D$16/100/12))</x:f>
      </x:c>
      <x:c r="AE166" s="54" t="str">
        <x:f>IF('Debt Setup'!$F$3=0,"",IF('Debt Setup'!$H$16="",0,MIN('Debt Setup'!$E$16,MAX(0,AG165+AD166))))</x:f>
      </x:c>
      <x:c r="AF166" s="54" t="str">
        <x:f>IF('Debt Setup'!$F$3=0,"",IF('Debt Setup'!$H$16="",0,MIN(MAX(0,AG165+AD166-AE166),MAX(0,'Debt Setup'!$F$5-(G166+K166+O166+S166+W166+AA166+AE166+AI166+AM166+AQ166+AU166+AY166)-(IF(AND('Debt Setup'!$H$10&lt;&gt;"",'Debt Setup'!$H$10&lt;'Debt Setup'!$H$16),MAX(0,I165+F166-G166),0)+IF(AND('Debt Setup'!$H$11&lt;&gt;"",'Debt Setup'!$H$11&lt;'Debt Setup'!$H$16),MAX(0,M165+J166-K166),0)+IF(AND('Debt Setup'!$H$12&lt;&gt;"",'Debt Setup'!$H$12&lt;'Debt Setup'!$H$16),MAX(0,Q165+N166-O166),0)+IF(AND('Debt Setup'!$H$13&lt;&gt;"",'Debt Setup'!$H$13&lt;'Debt Setup'!$H$16),MAX(0,U165+R166-S166),0)+IF(AND('Debt Setup'!$H$14&lt;&gt;"",'Debt Setup'!$H$14&lt;'Debt Setup'!$H$16),MAX(0,Y165+V166-W166),0)+IF(AND('Debt Setup'!$H$15&lt;&gt;"",'Debt Setup'!$H$15&lt;'Debt Setup'!$H$16),MAX(0,AC165+Z166-AA166),0)+IF(AND('Debt Setup'!$H$16&lt;&gt;"",'Debt Setup'!$H$16&lt;'Debt Setup'!$H$16),MAX(0,AG165+AD166-AE166),0)+IF(AND('Debt Setup'!$H$17&lt;&gt;"",'Debt Setup'!$H$17&lt;'Debt Setup'!$H$16),MAX(0,AK165+AH166-AI166),0)+IF(AND('Debt Setup'!$H$18&lt;&gt;"",'Debt Setup'!$H$18&lt;'Debt Setup'!$H$16),MAX(0,AO165+AL166-AM166),0)+IF(AND('Debt Setup'!$H$19&lt;&gt;"",'Debt Setup'!$H$19&lt;'Debt Setup'!$H$16),MAX(0,AS165+AP166-AQ166),0)+IF(AND('Debt Setup'!$H$20&lt;&gt;"",'Debt Setup'!$H$20&lt;'Debt Setup'!$H$16),MAX(0,AW165+AT166-AU166),0)+IF(AND('Debt Setup'!$H$21&lt;&gt;"",'Debt Setup'!$H$21&lt;'Debt Setup'!$H$16),MAX(0,BA165+AX166-AY166),0))))))</x:f>
      </x:c>
      <x:c r="AG166" s="54" t="str">
        <x:f>IF('Debt Setup'!$F$3=0,"",MAX(0,AG165+AD166-AE166-AF166))</x:f>
      </x:c>
      <x:c r="AH166" s="54" t="str">
        <x:f>IF('Debt Setup'!$F$3=0,"",IF(AK165&lt;=0,0,AK165*'Debt Setup'!$D$17/100/12))</x:f>
      </x:c>
      <x:c r="AI166" s="54" t="str">
        <x:f>IF('Debt Setup'!$F$3=0,"",IF('Debt Setup'!$H$17="",0,MIN('Debt Setup'!$E$17,MAX(0,AK165+AH166))))</x:f>
      </x:c>
      <x:c r="AJ166" s="54" t="str">
        <x:f>IF('Debt Setup'!$F$3=0,"",IF('Debt Setup'!$H$17="",0,MIN(MAX(0,AK165+AH166-AI166),MAX(0,'Debt Setup'!$F$5-(G166+K166+O166+S166+W166+AA166+AE166+AI166+AM166+AQ166+AU166+AY166)-(IF(AND('Debt Setup'!$H$10&lt;&gt;"",'Debt Setup'!$H$10&lt;'Debt Setup'!$H$17),MAX(0,I165+F166-G166),0)+IF(AND('Debt Setup'!$H$11&lt;&gt;"",'Debt Setup'!$H$11&lt;'Debt Setup'!$H$17),MAX(0,M165+J166-K166),0)+IF(AND('Debt Setup'!$H$12&lt;&gt;"",'Debt Setup'!$H$12&lt;'Debt Setup'!$H$17),MAX(0,Q165+N166-O166),0)+IF(AND('Debt Setup'!$H$13&lt;&gt;"",'Debt Setup'!$H$13&lt;'Debt Setup'!$H$17),MAX(0,U165+R166-S166),0)+IF(AND('Debt Setup'!$H$14&lt;&gt;"",'Debt Setup'!$H$14&lt;'Debt Setup'!$H$17),MAX(0,Y165+V166-W166),0)+IF(AND('Debt Setup'!$H$15&lt;&gt;"",'Debt Setup'!$H$15&lt;'Debt Setup'!$H$17),MAX(0,AC165+Z166-AA166),0)+IF(AND('Debt Setup'!$H$16&lt;&gt;"",'Debt Setup'!$H$16&lt;'Debt Setup'!$H$17),MAX(0,AG165+AD166-AE166),0)+IF(AND('Debt Setup'!$H$17&lt;&gt;"",'Debt Setup'!$H$17&lt;'Debt Setup'!$H$17),MAX(0,AK165+AH166-AI166),0)+IF(AND('Debt Setup'!$H$18&lt;&gt;"",'Debt Setup'!$H$18&lt;'Debt Setup'!$H$17),MAX(0,AO165+AL166-AM166),0)+IF(AND('Debt Setup'!$H$19&lt;&gt;"",'Debt Setup'!$H$19&lt;'Debt Setup'!$H$17),MAX(0,AS165+AP166-AQ166),0)+IF(AND('Debt Setup'!$H$20&lt;&gt;"",'Debt Setup'!$H$20&lt;'Debt Setup'!$H$17),MAX(0,AW165+AT166-AU166),0)+IF(AND('Debt Setup'!$H$21&lt;&gt;"",'Debt Setup'!$H$21&lt;'Debt Setup'!$H$17),MAX(0,BA165+AX166-AY166),0))))))</x:f>
      </x:c>
      <x:c r="AK166" s="54" t="str">
        <x:f>IF('Debt Setup'!$F$3=0,"",MAX(0,AK165+AH166-AI166-AJ166))</x:f>
      </x:c>
      <x:c r="AL166" s="54" t="str">
        <x:f>IF('Debt Setup'!$F$3=0,"",IF(AO165&lt;=0,0,AO165*'Debt Setup'!$D$18/100/12))</x:f>
      </x:c>
      <x:c r="AM166" s="54" t="str">
        <x:f>IF('Debt Setup'!$F$3=0,"",IF('Debt Setup'!$H$18="",0,MIN('Debt Setup'!$E$18,MAX(0,AO165+AL166))))</x:f>
      </x:c>
      <x:c r="AN166" s="54" t="str">
        <x:f>IF('Debt Setup'!$F$3=0,"",IF('Debt Setup'!$H$18="",0,MIN(MAX(0,AO165+AL166-AM166),MAX(0,'Debt Setup'!$F$5-(G166+K166+O166+S166+W166+AA166+AE166+AI166+AM166+AQ166+AU166+AY166)-(IF(AND('Debt Setup'!$H$10&lt;&gt;"",'Debt Setup'!$H$10&lt;'Debt Setup'!$H$18),MAX(0,I165+F166-G166),0)+IF(AND('Debt Setup'!$H$11&lt;&gt;"",'Debt Setup'!$H$11&lt;'Debt Setup'!$H$18),MAX(0,M165+J166-K166),0)+IF(AND('Debt Setup'!$H$12&lt;&gt;"",'Debt Setup'!$H$12&lt;'Debt Setup'!$H$18),MAX(0,Q165+N166-O166),0)+IF(AND('Debt Setup'!$H$13&lt;&gt;"",'Debt Setup'!$H$13&lt;'Debt Setup'!$H$18),MAX(0,U165+R166-S166),0)+IF(AND('Debt Setup'!$H$14&lt;&gt;"",'Debt Setup'!$H$14&lt;'Debt Setup'!$H$18),MAX(0,Y165+V166-W166),0)+IF(AND('Debt Setup'!$H$15&lt;&gt;"",'Debt Setup'!$H$15&lt;'Debt Setup'!$H$18),MAX(0,AC165+Z166-AA166),0)+IF(AND('Debt Setup'!$H$16&lt;&gt;"",'Debt Setup'!$H$16&lt;'Debt Setup'!$H$18),MAX(0,AG165+AD166-AE166),0)+IF(AND('Debt Setup'!$H$17&lt;&gt;"",'Debt Setup'!$H$17&lt;'Debt Setup'!$H$18),MAX(0,AK165+AH166-AI166),0)+IF(AND('Debt Setup'!$H$18&lt;&gt;"",'Debt Setup'!$H$18&lt;'Debt Setup'!$H$18),MAX(0,AO165+AL166-AM166),0)+IF(AND('Debt Setup'!$H$19&lt;&gt;"",'Debt Setup'!$H$19&lt;'Debt Setup'!$H$18),MAX(0,AS165+AP166-AQ166),0)+IF(AND('Debt Setup'!$H$20&lt;&gt;"",'Debt Setup'!$H$20&lt;'Debt Setup'!$H$18),MAX(0,AW165+AT166-AU166),0)+IF(AND('Debt Setup'!$H$21&lt;&gt;"",'Debt Setup'!$H$21&lt;'Debt Setup'!$H$18),MAX(0,BA165+AX166-AY166),0))))))</x:f>
      </x:c>
      <x:c r="AO166" s="54" t="str">
        <x:f>IF('Debt Setup'!$F$3=0,"",MAX(0,AO165+AL166-AM166-AN166))</x:f>
      </x:c>
      <x:c r="AP166" s="54" t="str">
        <x:f>IF('Debt Setup'!$F$3=0,"",IF(AS165&lt;=0,0,AS165*'Debt Setup'!$D$19/100/12))</x:f>
      </x:c>
      <x:c r="AQ166" s="54" t="str">
        <x:f>IF('Debt Setup'!$F$3=0,"",IF('Debt Setup'!$H$19="",0,MIN('Debt Setup'!$E$19,MAX(0,AS165+AP166))))</x:f>
      </x:c>
      <x:c r="AR166" s="54" t="str">
        <x:f>IF('Debt Setup'!$F$3=0,"",IF('Debt Setup'!$H$19="",0,MIN(MAX(0,AS165+AP166-AQ166),MAX(0,'Debt Setup'!$F$5-(G166+K166+O166+S166+W166+AA166+AE166+AI166+AM166+AQ166+AU166+AY166)-(IF(AND('Debt Setup'!$H$10&lt;&gt;"",'Debt Setup'!$H$10&lt;'Debt Setup'!$H$19),MAX(0,I165+F166-G166),0)+IF(AND('Debt Setup'!$H$11&lt;&gt;"",'Debt Setup'!$H$11&lt;'Debt Setup'!$H$19),MAX(0,M165+J166-K166),0)+IF(AND('Debt Setup'!$H$12&lt;&gt;"",'Debt Setup'!$H$12&lt;'Debt Setup'!$H$19),MAX(0,Q165+N166-O166),0)+IF(AND('Debt Setup'!$H$13&lt;&gt;"",'Debt Setup'!$H$13&lt;'Debt Setup'!$H$19),MAX(0,U165+R166-S166),0)+IF(AND('Debt Setup'!$H$14&lt;&gt;"",'Debt Setup'!$H$14&lt;'Debt Setup'!$H$19),MAX(0,Y165+V166-W166),0)+IF(AND('Debt Setup'!$H$15&lt;&gt;"",'Debt Setup'!$H$15&lt;'Debt Setup'!$H$19),MAX(0,AC165+Z166-AA166),0)+IF(AND('Debt Setup'!$H$16&lt;&gt;"",'Debt Setup'!$H$16&lt;'Debt Setup'!$H$19),MAX(0,AG165+AD166-AE166),0)+IF(AND('Debt Setup'!$H$17&lt;&gt;"",'Debt Setup'!$H$17&lt;'Debt Setup'!$H$19),MAX(0,AK165+AH166-AI166),0)+IF(AND('Debt Setup'!$H$18&lt;&gt;"",'Debt Setup'!$H$18&lt;'Debt Setup'!$H$19),MAX(0,AO165+AL166-AM166),0)+IF(AND('Debt Setup'!$H$19&lt;&gt;"",'Debt Setup'!$H$19&lt;'Debt Setup'!$H$19),MAX(0,AS165+AP166-AQ166),0)+IF(AND('Debt Setup'!$H$20&lt;&gt;"",'Debt Setup'!$H$20&lt;'Debt Setup'!$H$19),MAX(0,AW165+AT166-AU166),0)+IF(AND('Debt Setup'!$H$21&lt;&gt;"",'Debt Setup'!$H$21&lt;'Debt Setup'!$H$19),MAX(0,BA165+AX166-AY166),0))))))</x:f>
      </x:c>
      <x:c r="AS166" s="54" t="str">
        <x:f>IF('Debt Setup'!$F$3=0,"",MAX(0,AS165+AP166-AQ166-AR166))</x:f>
      </x:c>
      <x:c r="AT166" s="54" t="str">
        <x:f>IF('Debt Setup'!$F$3=0,"",IF(AW165&lt;=0,0,AW165*'Debt Setup'!$D$20/100/12))</x:f>
      </x:c>
      <x:c r="AU166" s="54" t="str">
        <x:f>IF('Debt Setup'!$F$3=0,"",IF('Debt Setup'!$H$20="",0,MIN('Debt Setup'!$E$20,MAX(0,AW165+AT166))))</x:f>
      </x:c>
      <x:c r="AV166" s="54" t="str">
        <x:f>IF('Debt Setup'!$F$3=0,"",IF('Debt Setup'!$H$20="",0,MIN(MAX(0,AW165+AT166-AU166),MAX(0,'Debt Setup'!$F$5-(G166+K166+O166+S166+W166+AA166+AE166+AI166+AM166+AQ166+AU166+AY166)-(IF(AND('Debt Setup'!$H$10&lt;&gt;"",'Debt Setup'!$H$10&lt;'Debt Setup'!$H$20),MAX(0,I165+F166-G166),0)+IF(AND('Debt Setup'!$H$11&lt;&gt;"",'Debt Setup'!$H$11&lt;'Debt Setup'!$H$20),MAX(0,M165+J166-K166),0)+IF(AND('Debt Setup'!$H$12&lt;&gt;"",'Debt Setup'!$H$12&lt;'Debt Setup'!$H$20),MAX(0,Q165+N166-O166),0)+IF(AND('Debt Setup'!$H$13&lt;&gt;"",'Debt Setup'!$H$13&lt;'Debt Setup'!$H$20),MAX(0,U165+R166-S166),0)+IF(AND('Debt Setup'!$H$14&lt;&gt;"",'Debt Setup'!$H$14&lt;'Debt Setup'!$H$20),MAX(0,Y165+V166-W166),0)+IF(AND('Debt Setup'!$H$15&lt;&gt;"",'Debt Setup'!$H$15&lt;'Debt Setup'!$H$20),MAX(0,AC165+Z166-AA166),0)+IF(AND('Debt Setup'!$H$16&lt;&gt;"",'Debt Setup'!$H$16&lt;'Debt Setup'!$H$20),MAX(0,AG165+AD166-AE166),0)+IF(AND('Debt Setup'!$H$17&lt;&gt;"",'Debt Setup'!$H$17&lt;'Debt Setup'!$H$20),MAX(0,AK165+AH166-AI166),0)+IF(AND('Debt Setup'!$H$18&lt;&gt;"",'Debt Setup'!$H$18&lt;'Debt Setup'!$H$20),MAX(0,AO165+AL166-AM166),0)+IF(AND('Debt Setup'!$H$19&lt;&gt;"",'Debt Setup'!$H$19&lt;'Debt Setup'!$H$20),MAX(0,AS165+AP166-AQ166),0)+IF(AND('Debt Setup'!$H$20&lt;&gt;"",'Debt Setup'!$H$20&lt;'Debt Setup'!$H$20),MAX(0,AW165+AT166-AU166),0)+IF(AND('Debt Setup'!$H$21&lt;&gt;"",'Debt Setup'!$H$21&lt;'Debt Setup'!$H$20),MAX(0,BA165+AX166-AY166),0))))))</x:f>
      </x:c>
      <x:c r="AW166" s="54" t="str">
        <x:f>IF('Debt Setup'!$F$3=0,"",MAX(0,AW165+AT166-AU166-AV166))</x:f>
      </x:c>
      <x:c r="AX166" s="54" t="str">
        <x:f>IF('Debt Setup'!$F$3=0,"",IF(BA165&lt;=0,0,BA165*'Debt Setup'!$D$21/100/12))</x:f>
      </x:c>
      <x:c r="AY166" s="54" t="str">
        <x:f>IF('Debt Setup'!$F$3=0,"",IF('Debt Setup'!$H$21="",0,MIN('Debt Setup'!$E$21,MAX(0,BA165+AX166))))</x:f>
      </x:c>
      <x:c r="AZ166" s="54" t="str">
        <x:f>IF('Debt Setup'!$F$3=0,"",IF('Debt Setup'!$H$21="",0,MIN(MAX(0,BA165+AX166-AY166),MAX(0,'Debt Setup'!$F$5-(G166+K166+O166+S166+W166+AA166+AE166+AI166+AM166+AQ166+AU166+AY166)-(IF(AND('Debt Setup'!$H$10&lt;&gt;"",'Debt Setup'!$H$10&lt;'Debt Setup'!$H$21),MAX(0,I165+F166-G166),0)+IF(AND('Debt Setup'!$H$11&lt;&gt;"",'Debt Setup'!$H$11&lt;'Debt Setup'!$H$21),MAX(0,M165+J166-K166),0)+IF(AND('Debt Setup'!$H$12&lt;&gt;"",'Debt Setup'!$H$12&lt;'Debt Setup'!$H$21),MAX(0,Q165+N166-O166),0)+IF(AND('Debt Setup'!$H$13&lt;&gt;"",'Debt Setup'!$H$13&lt;'Debt Setup'!$H$21),MAX(0,U165+R166-S166),0)+IF(AND('Debt Setup'!$H$14&lt;&gt;"",'Debt Setup'!$H$14&lt;'Debt Setup'!$H$21),MAX(0,Y165+V166-W166),0)+IF(AND('Debt Setup'!$H$15&lt;&gt;"",'Debt Setup'!$H$15&lt;'Debt Setup'!$H$21),MAX(0,AC165+Z166-AA166),0)+IF(AND('Debt Setup'!$H$16&lt;&gt;"",'Debt Setup'!$H$16&lt;'Debt Setup'!$H$21),MAX(0,AG165+AD166-AE166),0)+IF(AND('Debt Setup'!$H$17&lt;&gt;"",'Debt Setup'!$H$17&lt;'Debt Setup'!$H$21),MAX(0,AK165+AH166-AI166),0)+IF(AND('Debt Setup'!$H$18&lt;&gt;"",'Debt Setup'!$H$18&lt;'Debt Setup'!$H$21),MAX(0,AO165+AL166-AM166),0)+IF(AND('Debt Setup'!$H$19&lt;&gt;"",'Debt Setup'!$H$19&lt;'Debt Setup'!$H$21),MAX(0,AS165+AP166-AQ166),0)+IF(AND('Debt Setup'!$H$20&lt;&gt;"",'Debt Setup'!$H$20&lt;'Debt Setup'!$H$21),MAX(0,AW165+AT166-AU166),0)+IF(AND('Debt Setup'!$H$21&lt;&gt;"",'Debt Setup'!$H$21&lt;'Debt Setup'!$H$21),MAX(0,BA165+AX166-AY166),0))))))</x:f>
      </x:c>
      <x:c r="BA166" s="54" t="str">
        <x:f>IF('Debt Setup'!$F$3=0,"",MAX(0,BA165+AX166-AY166-AZ166))</x:f>
      </x:c>
    </x:row>
    <x:row r="167">
      <x:c r="A167" t="n">
        <x:v>162</x:v>
      </x:c>
      <x:c r="B167" s="86" t="str">
        <x:f>IF('Debt Setup'!$F$3=0,"",DATE(YEAR('Debt Setup'!$B$6),MONTH('Debt Setup'!$B$6)+A167-1,1))</x:f>
      </x:c>
      <x:c r="C167" s="54" t="str">
        <x:f>IF('Debt Setup'!$F$3=0,"",I167+M167+Q167+U167+Y167+AC167+AG167+AK167+AO167+AS167+AW167+BA167)</x:f>
      </x:c>
      <x:c r="D167" s="54" t="str">
        <x:f>IF('Debt Setup'!$F$3=0,"",G167+H167+K167+L167+O167+P167+S167+T167+W167+X167+AA167+AB167+AE167+AF167+AI167+AJ167+AM167+AN167+AQ167+AR167+AU167+AV167+AY167+AZ167)</x:f>
      </x:c>
      <x:c r="E167" s="54" t="str">
        <x:f>IF('Debt Setup'!$F$3=0,"",F167+J167+N167+R167+V167+Z167+AD167+AH167+AL167+AP167+AT167+AX167)</x:f>
      </x:c>
      <x:c r="F167" s="54" t="str">
        <x:f>IF('Debt Setup'!$F$3=0,"",IF(I166&lt;=0,0,I166*'Debt Setup'!$D$10/100/12))</x:f>
      </x:c>
      <x:c r="G167" s="54" t="str">
        <x:f>IF('Debt Setup'!$F$3=0,"",IF('Debt Setup'!$H$10="",0,MIN('Debt Setup'!$E$10,MAX(0,I166+F167))))</x:f>
      </x:c>
      <x:c r="H167" s="54" t="str">
        <x:f>IF('Debt Setup'!$F$3=0,"",IF('Debt Setup'!$H$10="",0,MIN(MAX(0,I166+F167-G167),MAX(0,'Debt Setup'!$F$5-(G167+K167+O167+S167+W167+AA167+AE167+AI167+AM167+AQ167+AU167+AY167)-(IF(AND('Debt Setup'!$H$10&lt;&gt;"",'Debt Setup'!$H$10&lt;'Debt Setup'!$H$10),MAX(0,I166+F167-G167),0)+IF(AND('Debt Setup'!$H$11&lt;&gt;"",'Debt Setup'!$H$11&lt;'Debt Setup'!$H$10),MAX(0,M166+J167-K167),0)+IF(AND('Debt Setup'!$H$12&lt;&gt;"",'Debt Setup'!$H$12&lt;'Debt Setup'!$H$10),MAX(0,Q166+N167-O167),0)+IF(AND('Debt Setup'!$H$13&lt;&gt;"",'Debt Setup'!$H$13&lt;'Debt Setup'!$H$10),MAX(0,U166+R167-S167),0)+IF(AND('Debt Setup'!$H$14&lt;&gt;"",'Debt Setup'!$H$14&lt;'Debt Setup'!$H$10),MAX(0,Y166+V167-W167),0)+IF(AND('Debt Setup'!$H$15&lt;&gt;"",'Debt Setup'!$H$15&lt;'Debt Setup'!$H$10),MAX(0,AC166+Z167-AA167),0)+IF(AND('Debt Setup'!$H$16&lt;&gt;"",'Debt Setup'!$H$16&lt;'Debt Setup'!$H$10),MAX(0,AG166+AD167-AE167),0)+IF(AND('Debt Setup'!$H$17&lt;&gt;"",'Debt Setup'!$H$17&lt;'Debt Setup'!$H$10),MAX(0,AK166+AH167-AI167),0)+IF(AND('Debt Setup'!$H$18&lt;&gt;"",'Debt Setup'!$H$18&lt;'Debt Setup'!$H$10),MAX(0,AO166+AL167-AM167),0)+IF(AND('Debt Setup'!$H$19&lt;&gt;"",'Debt Setup'!$H$19&lt;'Debt Setup'!$H$10),MAX(0,AS166+AP167-AQ167),0)+IF(AND('Debt Setup'!$H$20&lt;&gt;"",'Debt Setup'!$H$20&lt;'Debt Setup'!$H$10),MAX(0,AW166+AT167-AU167),0)+IF(AND('Debt Setup'!$H$21&lt;&gt;"",'Debt Setup'!$H$21&lt;'Debt Setup'!$H$10),MAX(0,BA166+AX167-AY167),0))))))</x:f>
      </x:c>
      <x:c r="I167" s="54" t="str">
        <x:f>IF('Debt Setup'!$F$3=0,"",MAX(0,I166+F167-G167-H167))</x:f>
      </x:c>
      <x:c r="J167" s="54" t="str">
        <x:f>IF('Debt Setup'!$F$3=0,"",IF(M166&lt;=0,0,M166*'Debt Setup'!$D$11/100/12))</x:f>
      </x:c>
      <x:c r="K167" s="54" t="str">
        <x:f>IF('Debt Setup'!$F$3=0,"",IF('Debt Setup'!$H$11="",0,MIN('Debt Setup'!$E$11,MAX(0,M166+J167))))</x:f>
      </x:c>
      <x:c r="L167" s="54" t="str">
        <x:f>IF('Debt Setup'!$F$3=0,"",IF('Debt Setup'!$H$11="",0,MIN(MAX(0,M166+J167-K167),MAX(0,'Debt Setup'!$F$5-(G167+K167+O167+S167+W167+AA167+AE167+AI167+AM167+AQ167+AU167+AY167)-(IF(AND('Debt Setup'!$H$10&lt;&gt;"",'Debt Setup'!$H$10&lt;'Debt Setup'!$H$11),MAX(0,I166+F167-G167),0)+IF(AND('Debt Setup'!$H$11&lt;&gt;"",'Debt Setup'!$H$11&lt;'Debt Setup'!$H$11),MAX(0,M166+J167-K167),0)+IF(AND('Debt Setup'!$H$12&lt;&gt;"",'Debt Setup'!$H$12&lt;'Debt Setup'!$H$11),MAX(0,Q166+N167-O167),0)+IF(AND('Debt Setup'!$H$13&lt;&gt;"",'Debt Setup'!$H$13&lt;'Debt Setup'!$H$11),MAX(0,U166+R167-S167),0)+IF(AND('Debt Setup'!$H$14&lt;&gt;"",'Debt Setup'!$H$14&lt;'Debt Setup'!$H$11),MAX(0,Y166+V167-W167),0)+IF(AND('Debt Setup'!$H$15&lt;&gt;"",'Debt Setup'!$H$15&lt;'Debt Setup'!$H$11),MAX(0,AC166+Z167-AA167),0)+IF(AND('Debt Setup'!$H$16&lt;&gt;"",'Debt Setup'!$H$16&lt;'Debt Setup'!$H$11),MAX(0,AG166+AD167-AE167),0)+IF(AND('Debt Setup'!$H$17&lt;&gt;"",'Debt Setup'!$H$17&lt;'Debt Setup'!$H$11),MAX(0,AK166+AH167-AI167),0)+IF(AND('Debt Setup'!$H$18&lt;&gt;"",'Debt Setup'!$H$18&lt;'Debt Setup'!$H$11),MAX(0,AO166+AL167-AM167),0)+IF(AND('Debt Setup'!$H$19&lt;&gt;"",'Debt Setup'!$H$19&lt;'Debt Setup'!$H$11),MAX(0,AS166+AP167-AQ167),0)+IF(AND('Debt Setup'!$H$20&lt;&gt;"",'Debt Setup'!$H$20&lt;'Debt Setup'!$H$11),MAX(0,AW166+AT167-AU167),0)+IF(AND('Debt Setup'!$H$21&lt;&gt;"",'Debt Setup'!$H$21&lt;'Debt Setup'!$H$11),MAX(0,BA166+AX167-AY167),0))))))</x:f>
      </x:c>
      <x:c r="M167" s="54" t="str">
        <x:f>IF('Debt Setup'!$F$3=0,"",MAX(0,M166+J167-K167-L167))</x:f>
      </x:c>
      <x:c r="N167" s="54" t="str">
        <x:f>IF('Debt Setup'!$F$3=0,"",IF(Q166&lt;=0,0,Q166*'Debt Setup'!$D$12/100/12))</x:f>
      </x:c>
      <x:c r="O167" s="54" t="str">
        <x:f>IF('Debt Setup'!$F$3=0,"",IF('Debt Setup'!$H$12="",0,MIN('Debt Setup'!$E$12,MAX(0,Q166+N167))))</x:f>
      </x:c>
      <x:c r="P167" s="54" t="str">
        <x:f>IF('Debt Setup'!$F$3=0,"",IF('Debt Setup'!$H$12="",0,MIN(MAX(0,Q166+N167-O167),MAX(0,'Debt Setup'!$F$5-(G167+K167+O167+S167+W167+AA167+AE167+AI167+AM167+AQ167+AU167+AY167)-(IF(AND('Debt Setup'!$H$10&lt;&gt;"",'Debt Setup'!$H$10&lt;'Debt Setup'!$H$12),MAX(0,I166+F167-G167),0)+IF(AND('Debt Setup'!$H$11&lt;&gt;"",'Debt Setup'!$H$11&lt;'Debt Setup'!$H$12),MAX(0,M166+J167-K167),0)+IF(AND('Debt Setup'!$H$12&lt;&gt;"",'Debt Setup'!$H$12&lt;'Debt Setup'!$H$12),MAX(0,Q166+N167-O167),0)+IF(AND('Debt Setup'!$H$13&lt;&gt;"",'Debt Setup'!$H$13&lt;'Debt Setup'!$H$12),MAX(0,U166+R167-S167),0)+IF(AND('Debt Setup'!$H$14&lt;&gt;"",'Debt Setup'!$H$14&lt;'Debt Setup'!$H$12),MAX(0,Y166+V167-W167),0)+IF(AND('Debt Setup'!$H$15&lt;&gt;"",'Debt Setup'!$H$15&lt;'Debt Setup'!$H$12),MAX(0,AC166+Z167-AA167),0)+IF(AND('Debt Setup'!$H$16&lt;&gt;"",'Debt Setup'!$H$16&lt;'Debt Setup'!$H$12),MAX(0,AG166+AD167-AE167),0)+IF(AND('Debt Setup'!$H$17&lt;&gt;"",'Debt Setup'!$H$17&lt;'Debt Setup'!$H$12),MAX(0,AK166+AH167-AI167),0)+IF(AND('Debt Setup'!$H$18&lt;&gt;"",'Debt Setup'!$H$18&lt;'Debt Setup'!$H$12),MAX(0,AO166+AL167-AM167),0)+IF(AND('Debt Setup'!$H$19&lt;&gt;"",'Debt Setup'!$H$19&lt;'Debt Setup'!$H$12),MAX(0,AS166+AP167-AQ167),0)+IF(AND('Debt Setup'!$H$20&lt;&gt;"",'Debt Setup'!$H$20&lt;'Debt Setup'!$H$12),MAX(0,AW166+AT167-AU167),0)+IF(AND('Debt Setup'!$H$21&lt;&gt;"",'Debt Setup'!$H$21&lt;'Debt Setup'!$H$12),MAX(0,BA166+AX167-AY167),0))))))</x:f>
      </x:c>
      <x:c r="Q167" s="54" t="str">
        <x:f>IF('Debt Setup'!$F$3=0,"",MAX(0,Q166+N167-O167-P167))</x:f>
      </x:c>
      <x:c r="R167" s="54" t="str">
        <x:f>IF('Debt Setup'!$F$3=0,"",IF(U166&lt;=0,0,U166*'Debt Setup'!$D$13/100/12))</x:f>
      </x:c>
      <x:c r="S167" s="54" t="str">
        <x:f>IF('Debt Setup'!$F$3=0,"",IF('Debt Setup'!$H$13="",0,MIN('Debt Setup'!$E$13,MAX(0,U166+R167))))</x:f>
      </x:c>
      <x:c r="T167" s="54" t="str">
        <x:f>IF('Debt Setup'!$F$3=0,"",IF('Debt Setup'!$H$13="",0,MIN(MAX(0,U166+R167-S167),MAX(0,'Debt Setup'!$F$5-(G167+K167+O167+S167+W167+AA167+AE167+AI167+AM167+AQ167+AU167+AY167)-(IF(AND('Debt Setup'!$H$10&lt;&gt;"",'Debt Setup'!$H$10&lt;'Debt Setup'!$H$13),MAX(0,I166+F167-G167),0)+IF(AND('Debt Setup'!$H$11&lt;&gt;"",'Debt Setup'!$H$11&lt;'Debt Setup'!$H$13),MAX(0,M166+J167-K167),0)+IF(AND('Debt Setup'!$H$12&lt;&gt;"",'Debt Setup'!$H$12&lt;'Debt Setup'!$H$13),MAX(0,Q166+N167-O167),0)+IF(AND('Debt Setup'!$H$13&lt;&gt;"",'Debt Setup'!$H$13&lt;'Debt Setup'!$H$13),MAX(0,U166+R167-S167),0)+IF(AND('Debt Setup'!$H$14&lt;&gt;"",'Debt Setup'!$H$14&lt;'Debt Setup'!$H$13),MAX(0,Y166+V167-W167),0)+IF(AND('Debt Setup'!$H$15&lt;&gt;"",'Debt Setup'!$H$15&lt;'Debt Setup'!$H$13),MAX(0,AC166+Z167-AA167),0)+IF(AND('Debt Setup'!$H$16&lt;&gt;"",'Debt Setup'!$H$16&lt;'Debt Setup'!$H$13),MAX(0,AG166+AD167-AE167),0)+IF(AND('Debt Setup'!$H$17&lt;&gt;"",'Debt Setup'!$H$17&lt;'Debt Setup'!$H$13),MAX(0,AK166+AH167-AI167),0)+IF(AND('Debt Setup'!$H$18&lt;&gt;"",'Debt Setup'!$H$18&lt;'Debt Setup'!$H$13),MAX(0,AO166+AL167-AM167),0)+IF(AND('Debt Setup'!$H$19&lt;&gt;"",'Debt Setup'!$H$19&lt;'Debt Setup'!$H$13),MAX(0,AS166+AP167-AQ167),0)+IF(AND('Debt Setup'!$H$20&lt;&gt;"",'Debt Setup'!$H$20&lt;'Debt Setup'!$H$13),MAX(0,AW166+AT167-AU167),0)+IF(AND('Debt Setup'!$H$21&lt;&gt;"",'Debt Setup'!$H$21&lt;'Debt Setup'!$H$13),MAX(0,BA166+AX167-AY167),0))))))</x:f>
      </x:c>
      <x:c r="U167" s="54" t="str">
        <x:f>IF('Debt Setup'!$F$3=0,"",MAX(0,U166+R167-S167-T167))</x:f>
      </x:c>
      <x:c r="V167" s="54" t="str">
        <x:f>IF('Debt Setup'!$F$3=0,"",IF(Y166&lt;=0,0,Y166*'Debt Setup'!$D$14/100/12))</x:f>
      </x:c>
      <x:c r="W167" s="54" t="str">
        <x:f>IF('Debt Setup'!$F$3=0,"",IF('Debt Setup'!$H$14="",0,MIN('Debt Setup'!$E$14,MAX(0,Y166+V167))))</x:f>
      </x:c>
      <x:c r="X167" s="54" t="str">
        <x:f>IF('Debt Setup'!$F$3=0,"",IF('Debt Setup'!$H$14="",0,MIN(MAX(0,Y166+V167-W167),MAX(0,'Debt Setup'!$F$5-(G167+K167+O167+S167+W167+AA167+AE167+AI167+AM167+AQ167+AU167+AY167)-(IF(AND('Debt Setup'!$H$10&lt;&gt;"",'Debt Setup'!$H$10&lt;'Debt Setup'!$H$14),MAX(0,I166+F167-G167),0)+IF(AND('Debt Setup'!$H$11&lt;&gt;"",'Debt Setup'!$H$11&lt;'Debt Setup'!$H$14),MAX(0,M166+J167-K167),0)+IF(AND('Debt Setup'!$H$12&lt;&gt;"",'Debt Setup'!$H$12&lt;'Debt Setup'!$H$14),MAX(0,Q166+N167-O167),0)+IF(AND('Debt Setup'!$H$13&lt;&gt;"",'Debt Setup'!$H$13&lt;'Debt Setup'!$H$14),MAX(0,U166+R167-S167),0)+IF(AND('Debt Setup'!$H$14&lt;&gt;"",'Debt Setup'!$H$14&lt;'Debt Setup'!$H$14),MAX(0,Y166+V167-W167),0)+IF(AND('Debt Setup'!$H$15&lt;&gt;"",'Debt Setup'!$H$15&lt;'Debt Setup'!$H$14),MAX(0,AC166+Z167-AA167),0)+IF(AND('Debt Setup'!$H$16&lt;&gt;"",'Debt Setup'!$H$16&lt;'Debt Setup'!$H$14),MAX(0,AG166+AD167-AE167),0)+IF(AND('Debt Setup'!$H$17&lt;&gt;"",'Debt Setup'!$H$17&lt;'Debt Setup'!$H$14),MAX(0,AK166+AH167-AI167),0)+IF(AND('Debt Setup'!$H$18&lt;&gt;"",'Debt Setup'!$H$18&lt;'Debt Setup'!$H$14),MAX(0,AO166+AL167-AM167),0)+IF(AND('Debt Setup'!$H$19&lt;&gt;"",'Debt Setup'!$H$19&lt;'Debt Setup'!$H$14),MAX(0,AS166+AP167-AQ167),0)+IF(AND('Debt Setup'!$H$20&lt;&gt;"",'Debt Setup'!$H$20&lt;'Debt Setup'!$H$14),MAX(0,AW166+AT167-AU167),0)+IF(AND('Debt Setup'!$H$21&lt;&gt;"",'Debt Setup'!$H$21&lt;'Debt Setup'!$H$14),MAX(0,BA166+AX167-AY167),0))))))</x:f>
      </x:c>
      <x:c r="Y167" s="54" t="str">
        <x:f>IF('Debt Setup'!$F$3=0,"",MAX(0,Y166+V167-W167-X167))</x:f>
      </x:c>
      <x:c r="Z167" s="54" t="str">
        <x:f>IF('Debt Setup'!$F$3=0,"",IF(AC166&lt;=0,0,AC166*'Debt Setup'!$D$15/100/12))</x:f>
      </x:c>
      <x:c r="AA167" s="54" t="str">
        <x:f>IF('Debt Setup'!$F$3=0,"",IF('Debt Setup'!$H$15="",0,MIN('Debt Setup'!$E$15,MAX(0,AC166+Z167))))</x:f>
      </x:c>
      <x:c r="AB167" s="54" t="str">
        <x:f>IF('Debt Setup'!$F$3=0,"",IF('Debt Setup'!$H$15="",0,MIN(MAX(0,AC166+Z167-AA167),MAX(0,'Debt Setup'!$F$5-(G167+K167+O167+S167+W167+AA167+AE167+AI167+AM167+AQ167+AU167+AY167)-(IF(AND('Debt Setup'!$H$10&lt;&gt;"",'Debt Setup'!$H$10&lt;'Debt Setup'!$H$15),MAX(0,I166+F167-G167),0)+IF(AND('Debt Setup'!$H$11&lt;&gt;"",'Debt Setup'!$H$11&lt;'Debt Setup'!$H$15),MAX(0,M166+J167-K167),0)+IF(AND('Debt Setup'!$H$12&lt;&gt;"",'Debt Setup'!$H$12&lt;'Debt Setup'!$H$15),MAX(0,Q166+N167-O167),0)+IF(AND('Debt Setup'!$H$13&lt;&gt;"",'Debt Setup'!$H$13&lt;'Debt Setup'!$H$15),MAX(0,U166+R167-S167),0)+IF(AND('Debt Setup'!$H$14&lt;&gt;"",'Debt Setup'!$H$14&lt;'Debt Setup'!$H$15),MAX(0,Y166+V167-W167),0)+IF(AND('Debt Setup'!$H$15&lt;&gt;"",'Debt Setup'!$H$15&lt;'Debt Setup'!$H$15),MAX(0,AC166+Z167-AA167),0)+IF(AND('Debt Setup'!$H$16&lt;&gt;"",'Debt Setup'!$H$16&lt;'Debt Setup'!$H$15),MAX(0,AG166+AD167-AE167),0)+IF(AND('Debt Setup'!$H$17&lt;&gt;"",'Debt Setup'!$H$17&lt;'Debt Setup'!$H$15),MAX(0,AK166+AH167-AI167),0)+IF(AND('Debt Setup'!$H$18&lt;&gt;"",'Debt Setup'!$H$18&lt;'Debt Setup'!$H$15),MAX(0,AO166+AL167-AM167),0)+IF(AND('Debt Setup'!$H$19&lt;&gt;"",'Debt Setup'!$H$19&lt;'Debt Setup'!$H$15),MAX(0,AS166+AP167-AQ167),0)+IF(AND('Debt Setup'!$H$20&lt;&gt;"",'Debt Setup'!$H$20&lt;'Debt Setup'!$H$15),MAX(0,AW166+AT167-AU167),0)+IF(AND('Debt Setup'!$H$21&lt;&gt;"",'Debt Setup'!$H$21&lt;'Debt Setup'!$H$15),MAX(0,BA166+AX167-AY167),0))))))</x:f>
      </x:c>
      <x:c r="AC167" s="54" t="str">
        <x:f>IF('Debt Setup'!$F$3=0,"",MAX(0,AC166+Z167-AA167-AB167))</x:f>
      </x:c>
      <x:c r="AD167" s="54" t="str">
        <x:f>IF('Debt Setup'!$F$3=0,"",IF(AG166&lt;=0,0,AG166*'Debt Setup'!$D$16/100/12))</x:f>
      </x:c>
      <x:c r="AE167" s="54" t="str">
        <x:f>IF('Debt Setup'!$F$3=0,"",IF('Debt Setup'!$H$16="",0,MIN('Debt Setup'!$E$16,MAX(0,AG166+AD167))))</x:f>
      </x:c>
      <x:c r="AF167" s="54" t="str">
        <x:f>IF('Debt Setup'!$F$3=0,"",IF('Debt Setup'!$H$16="",0,MIN(MAX(0,AG166+AD167-AE167),MAX(0,'Debt Setup'!$F$5-(G167+K167+O167+S167+W167+AA167+AE167+AI167+AM167+AQ167+AU167+AY167)-(IF(AND('Debt Setup'!$H$10&lt;&gt;"",'Debt Setup'!$H$10&lt;'Debt Setup'!$H$16),MAX(0,I166+F167-G167),0)+IF(AND('Debt Setup'!$H$11&lt;&gt;"",'Debt Setup'!$H$11&lt;'Debt Setup'!$H$16),MAX(0,M166+J167-K167),0)+IF(AND('Debt Setup'!$H$12&lt;&gt;"",'Debt Setup'!$H$12&lt;'Debt Setup'!$H$16),MAX(0,Q166+N167-O167),0)+IF(AND('Debt Setup'!$H$13&lt;&gt;"",'Debt Setup'!$H$13&lt;'Debt Setup'!$H$16),MAX(0,U166+R167-S167),0)+IF(AND('Debt Setup'!$H$14&lt;&gt;"",'Debt Setup'!$H$14&lt;'Debt Setup'!$H$16),MAX(0,Y166+V167-W167),0)+IF(AND('Debt Setup'!$H$15&lt;&gt;"",'Debt Setup'!$H$15&lt;'Debt Setup'!$H$16),MAX(0,AC166+Z167-AA167),0)+IF(AND('Debt Setup'!$H$16&lt;&gt;"",'Debt Setup'!$H$16&lt;'Debt Setup'!$H$16),MAX(0,AG166+AD167-AE167),0)+IF(AND('Debt Setup'!$H$17&lt;&gt;"",'Debt Setup'!$H$17&lt;'Debt Setup'!$H$16),MAX(0,AK166+AH167-AI167),0)+IF(AND('Debt Setup'!$H$18&lt;&gt;"",'Debt Setup'!$H$18&lt;'Debt Setup'!$H$16),MAX(0,AO166+AL167-AM167),0)+IF(AND('Debt Setup'!$H$19&lt;&gt;"",'Debt Setup'!$H$19&lt;'Debt Setup'!$H$16),MAX(0,AS166+AP167-AQ167),0)+IF(AND('Debt Setup'!$H$20&lt;&gt;"",'Debt Setup'!$H$20&lt;'Debt Setup'!$H$16),MAX(0,AW166+AT167-AU167),0)+IF(AND('Debt Setup'!$H$21&lt;&gt;"",'Debt Setup'!$H$21&lt;'Debt Setup'!$H$16),MAX(0,BA166+AX167-AY167),0))))))</x:f>
      </x:c>
      <x:c r="AG167" s="54" t="str">
        <x:f>IF('Debt Setup'!$F$3=0,"",MAX(0,AG166+AD167-AE167-AF167))</x:f>
      </x:c>
      <x:c r="AH167" s="54" t="str">
        <x:f>IF('Debt Setup'!$F$3=0,"",IF(AK166&lt;=0,0,AK166*'Debt Setup'!$D$17/100/12))</x:f>
      </x:c>
      <x:c r="AI167" s="54" t="str">
        <x:f>IF('Debt Setup'!$F$3=0,"",IF('Debt Setup'!$H$17="",0,MIN('Debt Setup'!$E$17,MAX(0,AK166+AH167))))</x:f>
      </x:c>
      <x:c r="AJ167" s="54" t="str">
        <x:f>IF('Debt Setup'!$F$3=0,"",IF('Debt Setup'!$H$17="",0,MIN(MAX(0,AK166+AH167-AI167),MAX(0,'Debt Setup'!$F$5-(G167+K167+O167+S167+W167+AA167+AE167+AI167+AM167+AQ167+AU167+AY167)-(IF(AND('Debt Setup'!$H$10&lt;&gt;"",'Debt Setup'!$H$10&lt;'Debt Setup'!$H$17),MAX(0,I166+F167-G167),0)+IF(AND('Debt Setup'!$H$11&lt;&gt;"",'Debt Setup'!$H$11&lt;'Debt Setup'!$H$17),MAX(0,M166+J167-K167),0)+IF(AND('Debt Setup'!$H$12&lt;&gt;"",'Debt Setup'!$H$12&lt;'Debt Setup'!$H$17),MAX(0,Q166+N167-O167),0)+IF(AND('Debt Setup'!$H$13&lt;&gt;"",'Debt Setup'!$H$13&lt;'Debt Setup'!$H$17),MAX(0,U166+R167-S167),0)+IF(AND('Debt Setup'!$H$14&lt;&gt;"",'Debt Setup'!$H$14&lt;'Debt Setup'!$H$17),MAX(0,Y166+V167-W167),0)+IF(AND('Debt Setup'!$H$15&lt;&gt;"",'Debt Setup'!$H$15&lt;'Debt Setup'!$H$17),MAX(0,AC166+Z167-AA167),0)+IF(AND('Debt Setup'!$H$16&lt;&gt;"",'Debt Setup'!$H$16&lt;'Debt Setup'!$H$17),MAX(0,AG166+AD167-AE167),0)+IF(AND('Debt Setup'!$H$17&lt;&gt;"",'Debt Setup'!$H$17&lt;'Debt Setup'!$H$17),MAX(0,AK166+AH167-AI167),0)+IF(AND('Debt Setup'!$H$18&lt;&gt;"",'Debt Setup'!$H$18&lt;'Debt Setup'!$H$17),MAX(0,AO166+AL167-AM167),0)+IF(AND('Debt Setup'!$H$19&lt;&gt;"",'Debt Setup'!$H$19&lt;'Debt Setup'!$H$17),MAX(0,AS166+AP167-AQ167),0)+IF(AND('Debt Setup'!$H$20&lt;&gt;"",'Debt Setup'!$H$20&lt;'Debt Setup'!$H$17),MAX(0,AW166+AT167-AU167),0)+IF(AND('Debt Setup'!$H$21&lt;&gt;"",'Debt Setup'!$H$21&lt;'Debt Setup'!$H$17),MAX(0,BA166+AX167-AY167),0))))))</x:f>
      </x:c>
      <x:c r="AK167" s="54" t="str">
        <x:f>IF('Debt Setup'!$F$3=0,"",MAX(0,AK166+AH167-AI167-AJ167))</x:f>
      </x:c>
      <x:c r="AL167" s="54" t="str">
        <x:f>IF('Debt Setup'!$F$3=0,"",IF(AO166&lt;=0,0,AO166*'Debt Setup'!$D$18/100/12))</x:f>
      </x:c>
      <x:c r="AM167" s="54" t="str">
        <x:f>IF('Debt Setup'!$F$3=0,"",IF('Debt Setup'!$H$18="",0,MIN('Debt Setup'!$E$18,MAX(0,AO166+AL167))))</x:f>
      </x:c>
      <x:c r="AN167" s="54" t="str">
        <x:f>IF('Debt Setup'!$F$3=0,"",IF('Debt Setup'!$H$18="",0,MIN(MAX(0,AO166+AL167-AM167),MAX(0,'Debt Setup'!$F$5-(G167+K167+O167+S167+W167+AA167+AE167+AI167+AM167+AQ167+AU167+AY167)-(IF(AND('Debt Setup'!$H$10&lt;&gt;"",'Debt Setup'!$H$10&lt;'Debt Setup'!$H$18),MAX(0,I166+F167-G167),0)+IF(AND('Debt Setup'!$H$11&lt;&gt;"",'Debt Setup'!$H$11&lt;'Debt Setup'!$H$18),MAX(0,M166+J167-K167),0)+IF(AND('Debt Setup'!$H$12&lt;&gt;"",'Debt Setup'!$H$12&lt;'Debt Setup'!$H$18),MAX(0,Q166+N167-O167),0)+IF(AND('Debt Setup'!$H$13&lt;&gt;"",'Debt Setup'!$H$13&lt;'Debt Setup'!$H$18),MAX(0,U166+R167-S167),0)+IF(AND('Debt Setup'!$H$14&lt;&gt;"",'Debt Setup'!$H$14&lt;'Debt Setup'!$H$18),MAX(0,Y166+V167-W167),0)+IF(AND('Debt Setup'!$H$15&lt;&gt;"",'Debt Setup'!$H$15&lt;'Debt Setup'!$H$18),MAX(0,AC166+Z167-AA167),0)+IF(AND('Debt Setup'!$H$16&lt;&gt;"",'Debt Setup'!$H$16&lt;'Debt Setup'!$H$18),MAX(0,AG166+AD167-AE167),0)+IF(AND('Debt Setup'!$H$17&lt;&gt;"",'Debt Setup'!$H$17&lt;'Debt Setup'!$H$18),MAX(0,AK166+AH167-AI167),0)+IF(AND('Debt Setup'!$H$18&lt;&gt;"",'Debt Setup'!$H$18&lt;'Debt Setup'!$H$18),MAX(0,AO166+AL167-AM167),0)+IF(AND('Debt Setup'!$H$19&lt;&gt;"",'Debt Setup'!$H$19&lt;'Debt Setup'!$H$18),MAX(0,AS166+AP167-AQ167),0)+IF(AND('Debt Setup'!$H$20&lt;&gt;"",'Debt Setup'!$H$20&lt;'Debt Setup'!$H$18),MAX(0,AW166+AT167-AU167),0)+IF(AND('Debt Setup'!$H$21&lt;&gt;"",'Debt Setup'!$H$21&lt;'Debt Setup'!$H$18),MAX(0,BA166+AX167-AY167),0))))))</x:f>
      </x:c>
      <x:c r="AO167" s="54" t="str">
        <x:f>IF('Debt Setup'!$F$3=0,"",MAX(0,AO166+AL167-AM167-AN167))</x:f>
      </x:c>
      <x:c r="AP167" s="54" t="str">
        <x:f>IF('Debt Setup'!$F$3=0,"",IF(AS166&lt;=0,0,AS166*'Debt Setup'!$D$19/100/12))</x:f>
      </x:c>
      <x:c r="AQ167" s="54" t="str">
        <x:f>IF('Debt Setup'!$F$3=0,"",IF('Debt Setup'!$H$19="",0,MIN('Debt Setup'!$E$19,MAX(0,AS166+AP167))))</x:f>
      </x:c>
      <x:c r="AR167" s="54" t="str">
        <x:f>IF('Debt Setup'!$F$3=0,"",IF('Debt Setup'!$H$19="",0,MIN(MAX(0,AS166+AP167-AQ167),MAX(0,'Debt Setup'!$F$5-(G167+K167+O167+S167+W167+AA167+AE167+AI167+AM167+AQ167+AU167+AY167)-(IF(AND('Debt Setup'!$H$10&lt;&gt;"",'Debt Setup'!$H$10&lt;'Debt Setup'!$H$19),MAX(0,I166+F167-G167),0)+IF(AND('Debt Setup'!$H$11&lt;&gt;"",'Debt Setup'!$H$11&lt;'Debt Setup'!$H$19),MAX(0,M166+J167-K167),0)+IF(AND('Debt Setup'!$H$12&lt;&gt;"",'Debt Setup'!$H$12&lt;'Debt Setup'!$H$19),MAX(0,Q166+N167-O167),0)+IF(AND('Debt Setup'!$H$13&lt;&gt;"",'Debt Setup'!$H$13&lt;'Debt Setup'!$H$19),MAX(0,U166+R167-S167),0)+IF(AND('Debt Setup'!$H$14&lt;&gt;"",'Debt Setup'!$H$14&lt;'Debt Setup'!$H$19),MAX(0,Y166+V167-W167),0)+IF(AND('Debt Setup'!$H$15&lt;&gt;"",'Debt Setup'!$H$15&lt;'Debt Setup'!$H$19),MAX(0,AC166+Z167-AA167),0)+IF(AND('Debt Setup'!$H$16&lt;&gt;"",'Debt Setup'!$H$16&lt;'Debt Setup'!$H$19),MAX(0,AG166+AD167-AE167),0)+IF(AND('Debt Setup'!$H$17&lt;&gt;"",'Debt Setup'!$H$17&lt;'Debt Setup'!$H$19),MAX(0,AK166+AH167-AI167),0)+IF(AND('Debt Setup'!$H$18&lt;&gt;"",'Debt Setup'!$H$18&lt;'Debt Setup'!$H$19),MAX(0,AO166+AL167-AM167),0)+IF(AND('Debt Setup'!$H$19&lt;&gt;"",'Debt Setup'!$H$19&lt;'Debt Setup'!$H$19),MAX(0,AS166+AP167-AQ167),0)+IF(AND('Debt Setup'!$H$20&lt;&gt;"",'Debt Setup'!$H$20&lt;'Debt Setup'!$H$19),MAX(0,AW166+AT167-AU167),0)+IF(AND('Debt Setup'!$H$21&lt;&gt;"",'Debt Setup'!$H$21&lt;'Debt Setup'!$H$19),MAX(0,BA166+AX167-AY167),0))))))</x:f>
      </x:c>
      <x:c r="AS167" s="54" t="str">
        <x:f>IF('Debt Setup'!$F$3=0,"",MAX(0,AS166+AP167-AQ167-AR167))</x:f>
      </x:c>
      <x:c r="AT167" s="54" t="str">
        <x:f>IF('Debt Setup'!$F$3=0,"",IF(AW166&lt;=0,0,AW166*'Debt Setup'!$D$20/100/12))</x:f>
      </x:c>
      <x:c r="AU167" s="54" t="str">
        <x:f>IF('Debt Setup'!$F$3=0,"",IF('Debt Setup'!$H$20="",0,MIN('Debt Setup'!$E$20,MAX(0,AW166+AT167))))</x:f>
      </x:c>
      <x:c r="AV167" s="54" t="str">
        <x:f>IF('Debt Setup'!$F$3=0,"",IF('Debt Setup'!$H$20="",0,MIN(MAX(0,AW166+AT167-AU167),MAX(0,'Debt Setup'!$F$5-(G167+K167+O167+S167+W167+AA167+AE167+AI167+AM167+AQ167+AU167+AY167)-(IF(AND('Debt Setup'!$H$10&lt;&gt;"",'Debt Setup'!$H$10&lt;'Debt Setup'!$H$20),MAX(0,I166+F167-G167),0)+IF(AND('Debt Setup'!$H$11&lt;&gt;"",'Debt Setup'!$H$11&lt;'Debt Setup'!$H$20),MAX(0,M166+J167-K167),0)+IF(AND('Debt Setup'!$H$12&lt;&gt;"",'Debt Setup'!$H$12&lt;'Debt Setup'!$H$20),MAX(0,Q166+N167-O167),0)+IF(AND('Debt Setup'!$H$13&lt;&gt;"",'Debt Setup'!$H$13&lt;'Debt Setup'!$H$20),MAX(0,U166+R167-S167),0)+IF(AND('Debt Setup'!$H$14&lt;&gt;"",'Debt Setup'!$H$14&lt;'Debt Setup'!$H$20),MAX(0,Y166+V167-W167),0)+IF(AND('Debt Setup'!$H$15&lt;&gt;"",'Debt Setup'!$H$15&lt;'Debt Setup'!$H$20),MAX(0,AC166+Z167-AA167),0)+IF(AND('Debt Setup'!$H$16&lt;&gt;"",'Debt Setup'!$H$16&lt;'Debt Setup'!$H$20),MAX(0,AG166+AD167-AE167),0)+IF(AND('Debt Setup'!$H$17&lt;&gt;"",'Debt Setup'!$H$17&lt;'Debt Setup'!$H$20),MAX(0,AK166+AH167-AI167),0)+IF(AND('Debt Setup'!$H$18&lt;&gt;"",'Debt Setup'!$H$18&lt;'Debt Setup'!$H$20),MAX(0,AO166+AL167-AM167),0)+IF(AND('Debt Setup'!$H$19&lt;&gt;"",'Debt Setup'!$H$19&lt;'Debt Setup'!$H$20),MAX(0,AS166+AP167-AQ167),0)+IF(AND('Debt Setup'!$H$20&lt;&gt;"",'Debt Setup'!$H$20&lt;'Debt Setup'!$H$20),MAX(0,AW166+AT167-AU167),0)+IF(AND('Debt Setup'!$H$21&lt;&gt;"",'Debt Setup'!$H$21&lt;'Debt Setup'!$H$20),MAX(0,BA166+AX167-AY167),0))))))</x:f>
      </x:c>
      <x:c r="AW167" s="54" t="str">
        <x:f>IF('Debt Setup'!$F$3=0,"",MAX(0,AW166+AT167-AU167-AV167))</x:f>
      </x:c>
      <x:c r="AX167" s="54" t="str">
        <x:f>IF('Debt Setup'!$F$3=0,"",IF(BA166&lt;=0,0,BA166*'Debt Setup'!$D$21/100/12))</x:f>
      </x:c>
      <x:c r="AY167" s="54" t="str">
        <x:f>IF('Debt Setup'!$F$3=0,"",IF('Debt Setup'!$H$21="",0,MIN('Debt Setup'!$E$21,MAX(0,BA166+AX167))))</x:f>
      </x:c>
      <x:c r="AZ167" s="54" t="str">
        <x:f>IF('Debt Setup'!$F$3=0,"",IF('Debt Setup'!$H$21="",0,MIN(MAX(0,BA166+AX167-AY167),MAX(0,'Debt Setup'!$F$5-(G167+K167+O167+S167+W167+AA167+AE167+AI167+AM167+AQ167+AU167+AY167)-(IF(AND('Debt Setup'!$H$10&lt;&gt;"",'Debt Setup'!$H$10&lt;'Debt Setup'!$H$21),MAX(0,I166+F167-G167),0)+IF(AND('Debt Setup'!$H$11&lt;&gt;"",'Debt Setup'!$H$11&lt;'Debt Setup'!$H$21),MAX(0,M166+J167-K167),0)+IF(AND('Debt Setup'!$H$12&lt;&gt;"",'Debt Setup'!$H$12&lt;'Debt Setup'!$H$21),MAX(0,Q166+N167-O167),0)+IF(AND('Debt Setup'!$H$13&lt;&gt;"",'Debt Setup'!$H$13&lt;'Debt Setup'!$H$21),MAX(0,U166+R167-S167),0)+IF(AND('Debt Setup'!$H$14&lt;&gt;"",'Debt Setup'!$H$14&lt;'Debt Setup'!$H$21),MAX(0,Y166+V167-W167),0)+IF(AND('Debt Setup'!$H$15&lt;&gt;"",'Debt Setup'!$H$15&lt;'Debt Setup'!$H$21),MAX(0,AC166+Z167-AA167),0)+IF(AND('Debt Setup'!$H$16&lt;&gt;"",'Debt Setup'!$H$16&lt;'Debt Setup'!$H$21),MAX(0,AG166+AD167-AE167),0)+IF(AND('Debt Setup'!$H$17&lt;&gt;"",'Debt Setup'!$H$17&lt;'Debt Setup'!$H$21),MAX(0,AK166+AH167-AI167),0)+IF(AND('Debt Setup'!$H$18&lt;&gt;"",'Debt Setup'!$H$18&lt;'Debt Setup'!$H$21),MAX(0,AO166+AL167-AM167),0)+IF(AND('Debt Setup'!$H$19&lt;&gt;"",'Debt Setup'!$H$19&lt;'Debt Setup'!$H$21),MAX(0,AS166+AP167-AQ167),0)+IF(AND('Debt Setup'!$H$20&lt;&gt;"",'Debt Setup'!$H$20&lt;'Debt Setup'!$H$21),MAX(0,AW166+AT167-AU167),0)+IF(AND('Debt Setup'!$H$21&lt;&gt;"",'Debt Setup'!$H$21&lt;'Debt Setup'!$H$21),MAX(0,BA166+AX167-AY167),0))))))</x:f>
      </x:c>
      <x:c r="BA167" s="54" t="str">
        <x:f>IF('Debt Setup'!$F$3=0,"",MAX(0,BA166+AX167-AY167-AZ167))</x:f>
      </x:c>
    </x:row>
    <x:row r="168">
      <x:c r="A168" t="n">
        <x:v>163</x:v>
      </x:c>
      <x:c r="B168" s="86" t="str">
        <x:f>IF('Debt Setup'!$F$3=0,"",DATE(YEAR('Debt Setup'!$B$6),MONTH('Debt Setup'!$B$6)+A168-1,1))</x:f>
      </x:c>
      <x:c r="C168" s="54" t="str">
        <x:f>IF('Debt Setup'!$F$3=0,"",I168+M168+Q168+U168+Y168+AC168+AG168+AK168+AO168+AS168+AW168+BA168)</x:f>
      </x:c>
      <x:c r="D168" s="54" t="str">
        <x:f>IF('Debt Setup'!$F$3=0,"",G168+H168+K168+L168+O168+P168+S168+T168+W168+X168+AA168+AB168+AE168+AF168+AI168+AJ168+AM168+AN168+AQ168+AR168+AU168+AV168+AY168+AZ168)</x:f>
      </x:c>
      <x:c r="E168" s="54" t="str">
        <x:f>IF('Debt Setup'!$F$3=0,"",F168+J168+N168+R168+V168+Z168+AD168+AH168+AL168+AP168+AT168+AX168)</x:f>
      </x:c>
      <x:c r="F168" s="54" t="str">
        <x:f>IF('Debt Setup'!$F$3=0,"",IF(I167&lt;=0,0,I167*'Debt Setup'!$D$10/100/12))</x:f>
      </x:c>
      <x:c r="G168" s="54" t="str">
        <x:f>IF('Debt Setup'!$F$3=0,"",IF('Debt Setup'!$H$10="",0,MIN('Debt Setup'!$E$10,MAX(0,I167+F168))))</x:f>
      </x:c>
      <x:c r="H168" s="54" t="str">
        <x:f>IF('Debt Setup'!$F$3=0,"",IF('Debt Setup'!$H$10="",0,MIN(MAX(0,I167+F168-G168),MAX(0,'Debt Setup'!$F$5-(G168+K168+O168+S168+W168+AA168+AE168+AI168+AM168+AQ168+AU168+AY168)-(IF(AND('Debt Setup'!$H$10&lt;&gt;"",'Debt Setup'!$H$10&lt;'Debt Setup'!$H$10),MAX(0,I167+F168-G168),0)+IF(AND('Debt Setup'!$H$11&lt;&gt;"",'Debt Setup'!$H$11&lt;'Debt Setup'!$H$10),MAX(0,M167+J168-K168),0)+IF(AND('Debt Setup'!$H$12&lt;&gt;"",'Debt Setup'!$H$12&lt;'Debt Setup'!$H$10),MAX(0,Q167+N168-O168),0)+IF(AND('Debt Setup'!$H$13&lt;&gt;"",'Debt Setup'!$H$13&lt;'Debt Setup'!$H$10),MAX(0,U167+R168-S168),0)+IF(AND('Debt Setup'!$H$14&lt;&gt;"",'Debt Setup'!$H$14&lt;'Debt Setup'!$H$10),MAX(0,Y167+V168-W168),0)+IF(AND('Debt Setup'!$H$15&lt;&gt;"",'Debt Setup'!$H$15&lt;'Debt Setup'!$H$10),MAX(0,AC167+Z168-AA168),0)+IF(AND('Debt Setup'!$H$16&lt;&gt;"",'Debt Setup'!$H$16&lt;'Debt Setup'!$H$10),MAX(0,AG167+AD168-AE168),0)+IF(AND('Debt Setup'!$H$17&lt;&gt;"",'Debt Setup'!$H$17&lt;'Debt Setup'!$H$10),MAX(0,AK167+AH168-AI168),0)+IF(AND('Debt Setup'!$H$18&lt;&gt;"",'Debt Setup'!$H$18&lt;'Debt Setup'!$H$10),MAX(0,AO167+AL168-AM168),0)+IF(AND('Debt Setup'!$H$19&lt;&gt;"",'Debt Setup'!$H$19&lt;'Debt Setup'!$H$10),MAX(0,AS167+AP168-AQ168),0)+IF(AND('Debt Setup'!$H$20&lt;&gt;"",'Debt Setup'!$H$20&lt;'Debt Setup'!$H$10),MAX(0,AW167+AT168-AU168),0)+IF(AND('Debt Setup'!$H$21&lt;&gt;"",'Debt Setup'!$H$21&lt;'Debt Setup'!$H$10),MAX(0,BA167+AX168-AY168),0))))))</x:f>
      </x:c>
      <x:c r="I168" s="54" t="str">
        <x:f>IF('Debt Setup'!$F$3=0,"",MAX(0,I167+F168-G168-H168))</x:f>
      </x:c>
      <x:c r="J168" s="54" t="str">
        <x:f>IF('Debt Setup'!$F$3=0,"",IF(M167&lt;=0,0,M167*'Debt Setup'!$D$11/100/12))</x:f>
      </x:c>
      <x:c r="K168" s="54" t="str">
        <x:f>IF('Debt Setup'!$F$3=0,"",IF('Debt Setup'!$H$11="",0,MIN('Debt Setup'!$E$11,MAX(0,M167+J168))))</x:f>
      </x:c>
      <x:c r="L168" s="54" t="str">
        <x:f>IF('Debt Setup'!$F$3=0,"",IF('Debt Setup'!$H$11="",0,MIN(MAX(0,M167+J168-K168),MAX(0,'Debt Setup'!$F$5-(G168+K168+O168+S168+W168+AA168+AE168+AI168+AM168+AQ168+AU168+AY168)-(IF(AND('Debt Setup'!$H$10&lt;&gt;"",'Debt Setup'!$H$10&lt;'Debt Setup'!$H$11),MAX(0,I167+F168-G168),0)+IF(AND('Debt Setup'!$H$11&lt;&gt;"",'Debt Setup'!$H$11&lt;'Debt Setup'!$H$11),MAX(0,M167+J168-K168),0)+IF(AND('Debt Setup'!$H$12&lt;&gt;"",'Debt Setup'!$H$12&lt;'Debt Setup'!$H$11),MAX(0,Q167+N168-O168),0)+IF(AND('Debt Setup'!$H$13&lt;&gt;"",'Debt Setup'!$H$13&lt;'Debt Setup'!$H$11),MAX(0,U167+R168-S168),0)+IF(AND('Debt Setup'!$H$14&lt;&gt;"",'Debt Setup'!$H$14&lt;'Debt Setup'!$H$11),MAX(0,Y167+V168-W168),0)+IF(AND('Debt Setup'!$H$15&lt;&gt;"",'Debt Setup'!$H$15&lt;'Debt Setup'!$H$11),MAX(0,AC167+Z168-AA168),0)+IF(AND('Debt Setup'!$H$16&lt;&gt;"",'Debt Setup'!$H$16&lt;'Debt Setup'!$H$11),MAX(0,AG167+AD168-AE168),0)+IF(AND('Debt Setup'!$H$17&lt;&gt;"",'Debt Setup'!$H$17&lt;'Debt Setup'!$H$11),MAX(0,AK167+AH168-AI168),0)+IF(AND('Debt Setup'!$H$18&lt;&gt;"",'Debt Setup'!$H$18&lt;'Debt Setup'!$H$11),MAX(0,AO167+AL168-AM168),0)+IF(AND('Debt Setup'!$H$19&lt;&gt;"",'Debt Setup'!$H$19&lt;'Debt Setup'!$H$11),MAX(0,AS167+AP168-AQ168),0)+IF(AND('Debt Setup'!$H$20&lt;&gt;"",'Debt Setup'!$H$20&lt;'Debt Setup'!$H$11),MAX(0,AW167+AT168-AU168),0)+IF(AND('Debt Setup'!$H$21&lt;&gt;"",'Debt Setup'!$H$21&lt;'Debt Setup'!$H$11),MAX(0,BA167+AX168-AY168),0))))))</x:f>
      </x:c>
      <x:c r="M168" s="54" t="str">
        <x:f>IF('Debt Setup'!$F$3=0,"",MAX(0,M167+J168-K168-L168))</x:f>
      </x:c>
      <x:c r="N168" s="54" t="str">
        <x:f>IF('Debt Setup'!$F$3=0,"",IF(Q167&lt;=0,0,Q167*'Debt Setup'!$D$12/100/12))</x:f>
      </x:c>
      <x:c r="O168" s="54" t="str">
        <x:f>IF('Debt Setup'!$F$3=0,"",IF('Debt Setup'!$H$12="",0,MIN('Debt Setup'!$E$12,MAX(0,Q167+N168))))</x:f>
      </x:c>
      <x:c r="P168" s="54" t="str">
        <x:f>IF('Debt Setup'!$F$3=0,"",IF('Debt Setup'!$H$12="",0,MIN(MAX(0,Q167+N168-O168),MAX(0,'Debt Setup'!$F$5-(G168+K168+O168+S168+W168+AA168+AE168+AI168+AM168+AQ168+AU168+AY168)-(IF(AND('Debt Setup'!$H$10&lt;&gt;"",'Debt Setup'!$H$10&lt;'Debt Setup'!$H$12),MAX(0,I167+F168-G168),0)+IF(AND('Debt Setup'!$H$11&lt;&gt;"",'Debt Setup'!$H$11&lt;'Debt Setup'!$H$12),MAX(0,M167+J168-K168),0)+IF(AND('Debt Setup'!$H$12&lt;&gt;"",'Debt Setup'!$H$12&lt;'Debt Setup'!$H$12),MAX(0,Q167+N168-O168),0)+IF(AND('Debt Setup'!$H$13&lt;&gt;"",'Debt Setup'!$H$13&lt;'Debt Setup'!$H$12),MAX(0,U167+R168-S168),0)+IF(AND('Debt Setup'!$H$14&lt;&gt;"",'Debt Setup'!$H$14&lt;'Debt Setup'!$H$12),MAX(0,Y167+V168-W168),0)+IF(AND('Debt Setup'!$H$15&lt;&gt;"",'Debt Setup'!$H$15&lt;'Debt Setup'!$H$12),MAX(0,AC167+Z168-AA168),0)+IF(AND('Debt Setup'!$H$16&lt;&gt;"",'Debt Setup'!$H$16&lt;'Debt Setup'!$H$12),MAX(0,AG167+AD168-AE168),0)+IF(AND('Debt Setup'!$H$17&lt;&gt;"",'Debt Setup'!$H$17&lt;'Debt Setup'!$H$12),MAX(0,AK167+AH168-AI168),0)+IF(AND('Debt Setup'!$H$18&lt;&gt;"",'Debt Setup'!$H$18&lt;'Debt Setup'!$H$12),MAX(0,AO167+AL168-AM168),0)+IF(AND('Debt Setup'!$H$19&lt;&gt;"",'Debt Setup'!$H$19&lt;'Debt Setup'!$H$12),MAX(0,AS167+AP168-AQ168),0)+IF(AND('Debt Setup'!$H$20&lt;&gt;"",'Debt Setup'!$H$20&lt;'Debt Setup'!$H$12),MAX(0,AW167+AT168-AU168),0)+IF(AND('Debt Setup'!$H$21&lt;&gt;"",'Debt Setup'!$H$21&lt;'Debt Setup'!$H$12),MAX(0,BA167+AX168-AY168),0))))))</x:f>
      </x:c>
      <x:c r="Q168" s="54" t="str">
        <x:f>IF('Debt Setup'!$F$3=0,"",MAX(0,Q167+N168-O168-P168))</x:f>
      </x:c>
      <x:c r="R168" s="54" t="str">
        <x:f>IF('Debt Setup'!$F$3=0,"",IF(U167&lt;=0,0,U167*'Debt Setup'!$D$13/100/12))</x:f>
      </x:c>
      <x:c r="S168" s="54" t="str">
        <x:f>IF('Debt Setup'!$F$3=0,"",IF('Debt Setup'!$H$13="",0,MIN('Debt Setup'!$E$13,MAX(0,U167+R168))))</x:f>
      </x:c>
      <x:c r="T168" s="54" t="str">
        <x:f>IF('Debt Setup'!$F$3=0,"",IF('Debt Setup'!$H$13="",0,MIN(MAX(0,U167+R168-S168),MAX(0,'Debt Setup'!$F$5-(G168+K168+O168+S168+W168+AA168+AE168+AI168+AM168+AQ168+AU168+AY168)-(IF(AND('Debt Setup'!$H$10&lt;&gt;"",'Debt Setup'!$H$10&lt;'Debt Setup'!$H$13),MAX(0,I167+F168-G168),0)+IF(AND('Debt Setup'!$H$11&lt;&gt;"",'Debt Setup'!$H$11&lt;'Debt Setup'!$H$13),MAX(0,M167+J168-K168),0)+IF(AND('Debt Setup'!$H$12&lt;&gt;"",'Debt Setup'!$H$12&lt;'Debt Setup'!$H$13),MAX(0,Q167+N168-O168),0)+IF(AND('Debt Setup'!$H$13&lt;&gt;"",'Debt Setup'!$H$13&lt;'Debt Setup'!$H$13),MAX(0,U167+R168-S168),0)+IF(AND('Debt Setup'!$H$14&lt;&gt;"",'Debt Setup'!$H$14&lt;'Debt Setup'!$H$13),MAX(0,Y167+V168-W168),0)+IF(AND('Debt Setup'!$H$15&lt;&gt;"",'Debt Setup'!$H$15&lt;'Debt Setup'!$H$13),MAX(0,AC167+Z168-AA168),0)+IF(AND('Debt Setup'!$H$16&lt;&gt;"",'Debt Setup'!$H$16&lt;'Debt Setup'!$H$13),MAX(0,AG167+AD168-AE168),0)+IF(AND('Debt Setup'!$H$17&lt;&gt;"",'Debt Setup'!$H$17&lt;'Debt Setup'!$H$13),MAX(0,AK167+AH168-AI168),0)+IF(AND('Debt Setup'!$H$18&lt;&gt;"",'Debt Setup'!$H$18&lt;'Debt Setup'!$H$13),MAX(0,AO167+AL168-AM168),0)+IF(AND('Debt Setup'!$H$19&lt;&gt;"",'Debt Setup'!$H$19&lt;'Debt Setup'!$H$13),MAX(0,AS167+AP168-AQ168),0)+IF(AND('Debt Setup'!$H$20&lt;&gt;"",'Debt Setup'!$H$20&lt;'Debt Setup'!$H$13),MAX(0,AW167+AT168-AU168),0)+IF(AND('Debt Setup'!$H$21&lt;&gt;"",'Debt Setup'!$H$21&lt;'Debt Setup'!$H$13),MAX(0,BA167+AX168-AY168),0))))))</x:f>
      </x:c>
      <x:c r="U168" s="54" t="str">
        <x:f>IF('Debt Setup'!$F$3=0,"",MAX(0,U167+R168-S168-T168))</x:f>
      </x:c>
      <x:c r="V168" s="54" t="str">
        <x:f>IF('Debt Setup'!$F$3=0,"",IF(Y167&lt;=0,0,Y167*'Debt Setup'!$D$14/100/12))</x:f>
      </x:c>
      <x:c r="W168" s="54" t="str">
        <x:f>IF('Debt Setup'!$F$3=0,"",IF('Debt Setup'!$H$14="",0,MIN('Debt Setup'!$E$14,MAX(0,Y167+V168))))</x:f>
      </x:c>
      <x:c r="X168" s="54" t="str">
        <x:f>IF('Debt Setup'!$F$3=0,"",IF('Debt Setup'!$H$14="",0,MIN(MAX(0,Y167+V168-W168),MAX(0,'Debt Setup'!$F$5-(G168+K168+O168+S168+W168+AA168+AE168+AI168+AM168+AQ168+AU168+AY168)-(IF(AND('Debt Setup'!$H$10&lt;&gt;"",'Debt Setup'!$H$10&lt;'Debt Setup'!$H$14),MAX(0,I167+F168-G168),0)+IF(AND('Debt Setup'!$H$11&lt;&gt;"",'Debt Setup'!$H$11&lt;'Debt Setup'!$H$14),MAX(0,M167+J168-K168),0)+IF(AND('Debt Setup'!$H$12&lt;&gt;"",'Debt Setup'!$H$12&lt;'Debt Setup'!$H$14),MAX(0,Q167+N168-O168),0)+IF(AND('Debt Setup'!$H$13&lt;&gt;"",'Debt Setup'!$H$13&lt;'Debt Setup'!$H$14),MAX(0,U167+R168-S168),0)+IF(AND('Debt Setup'!$H$14&lt;&gt;"",'Debt Setup'!$H$14&lt;'Debt Setup'!$H$14),MAX(0,Y167+V168-W168),0)+IF(AND('Debt Setup'!$H$15&lt;&gt;"",'Debt Setup'!$H$15&lt;'Debt Setup'!$H$14),MAX(0,AC167+Z168-AA168),0)+IF(AND('Debt Setup'!$H$16&lt;&gt;"",'Debt Setup'!$H$16&lt;'Debt Setup'!$H$14),MAX(0,AG167+AD168-AE168),0)+IF(AND('Debt Setup'!$H$17&lt;&gt;"",'Debt Setup'!$H$17&lt;'Debt Setup'!$H$14),MAX(0,AK167+AH168-AI168),0)+IF(AND('Debt Setup'!$H$18&lt;&gt;"",'Debt Setup'!$H$18&lt;'Debt Setup'!$H$14),MAX(0,AO167+AL168-AM168),0)+IF(AND('Debt Setup'!$H$19&lt;&gt;"",'Debt Setup'!$H$19&lt;'Debt Setup'!$H$14),MAX(0,AS167+AP168-AQ168),0)+IF(AND('Debt Setup'!$H$20&lt;&gt;"",'Debt Setup'!$H$20&lt;'Debt Setup'!$H$14),MAX(0,AW167+AT168-AU168),0)+IF(AND('Debt Setup'!$H$21&lt;&gt;"",'Debt Setup'!$H$21&lt;'Debt Setup'!$H$14),MAX(0,BA167+AX168-AY168),0))))))</x:f>
      </x:c>
      <x:c r="Y168" s="54" t="str">
        <x:f>IF('Debt Setup'!$F$3=0,"",MAX(0,Y167+V168-W168-X168))</x:f>
      </x:c>
      <x:c r="Z168" s="54" t="str">
        <x:f>IF('Debt Setup'!$F$3=0,"",IF(AC167&lt;=0,0,AC167*'Debt Setup'!$D$15/100/12))</x:f>
      </x:c>
      <x:c r="AA168" s="54" t="str">
        <x:f>IF('Debt Setup'!$F$3=0,"",IF('Debt Setup'!$H$15="",0,MIN('Debt Setup'!$E$15,MAX(0,AC167+Z168))))</x:f>
      </x:c>
      <x:c r="AB168" s="54" t="str">
        <x:f>IF('Debt Setup'!$F$3=0,"",IF('Debt Setup'!$H$15="",0,MIN(MAX(0,AC167+Z168-AA168),MAX(0,'Debt Setup'!$F$5-(G168+K168+O168+S168+W168+AA168+AE168+AI168+AM168+AQ168+AU168+AY168)-(IF(AND('Debt Setup'!$H$10&lt;&gt;"",'Debt Setup'!$H$10&lt;'Debt Setup'!$H$15),MAX(0,I167+F168-G168),0)+IF(AND('Debt Setup'!$H$11&lt;&gt;"",'Debt Setup'!$H$11&lt;'Debt Setup'!$H$15),MAX(0,M167+J168-K168),0)+IF(AND('Debt Setup'!$H$12&lt;&gt;"",'Debt Setup'!$H$12&lt;'Debt Setup'!$H$15),MAX(0,Q167+N168-O168),0)+IF(AND('Debt Setup'!$H$13&lt;&gt;"",'Debt Setup'!$H$13&lt;'Debt Setup'!$H$15),MAX(0,U167+R168-S168),0)+IF(AND('Debt Setup'!$H$14&lt;&gt;"",'Debt Setup'!$H$14&lt;'Debt Setup'!$H$15),MAX(0,Y167+V168-W168),0)+IF(AND('Debt Setup'!$H$15&lt;&gt;"",'Debt Setup'!$H$15&lt;'Debt Setup'!$H$15),MAX(0,AC167+Z168-AA168),0)+IF(AND('Debt Setup'!$H$16&lt;&gt;"",'Debt Setup'!$H$16&lt;'Debt Setup'!$H$15),MAX(0,AG167+AD168-AE168),0)+IF(AND('Debt Setup'!$H$17&lt;&gt;"",'Debt Setup'!$H$17&lt;'Debt Setup'!$H$15),MAX(0,AK167+AH168-AI168),0)+IF(AND('Debt Setup'!$H$18&lt;&gt;"",'Debt Setup'!$H$18&lt;'Debt Setup'!$H$15),MAX(0,AO167+AL168-AM168),0)+IF(AND('Debt Setup'!$H$19&lt;&gt;"",'Debt Setup'!$H$19&lt;'Debt Setup'!$H$15),MAX(0,AS167+AP168-AQ168),0)+IF(AND('Debt Setup'!$H$20&lt;&gt;"",'Debt Setup'!$H$20&lt;'Debt Setup'!$H$15),MAX(0,AW167+AT168-AU168),0)+IF(AND('Debt Setup'!$H$21&lt;&gt;"",'Debt Setup'!$H$21&lt;'Debt Setup'!$H$15),MAX(0,BA167+AX168-AY168),0))))))</x:f>
      </x:c>
      <x:c r="AC168" s="54" t="str">
        <x:f>IF('Debt Setup'!$F$3=0,"",MAX(0,AC167+Z168-AA168-AB168))</x:f>
      </x:c>
      <x:c r="AD168" s="54" t="str">
        <x:f>IF('Debt Setup'!$F$3=0,"",IF(AG167&lt;=0,0,AG167*'Debt Setup'!$D$16/100/12))</x:f>
      </x:c>
      <x:c r="AE168" s="54" t="str">
        <x:f>IF('Debt Setup'!$F$3=0,"",IF('Debt Setup'!$H$16="",0,MIN('Debt Setup'!$E$16,MAX(0,AG167+AD168))))</x:f>
      </x:c>
      <x:c r="AF168" s="54" t="str">
        <x:f>IF('Debt Setup'!$F$3=0,"",IF('Debt Setup'!$H$16="",0,MIN(MAX(0,AG167+AD168-AE168),MAX(0,'Debt Setup'!$F$5-(G168+K168+O168+S168+W168+AA168+AE168+AI168+AM168+AQ168+AU168+AY168)-(IF(AND('Debt Setup'!$H$10&lt;&gt;"",'Debt Setup'!$H$10&lt;'Debt Setup'!$H$16),MAX(0,I167+F168-G168),0)+IF(AND('Debt Setup'!$H$11&lt;&gt;"",'Debt Setup'!$H$11&lt;'Debt Setup'!$H$16),MAX(0,M167+J168-K168),0)+IF(AND('Debt Setup'!$H$12&lt;&gt;"",'Debt Setup'!$H$12&lt;'Debt Setup'!$H$16),MAX(0,Q167+N168-O168),0)+IF(AND('Debt Setup'!$H$13&lt;&gt;"",'Debt Setup'!$H$13&lt;'Debt Setup'!$H$16),MAX(0,U167+R168-S168),0)+IF(AND('Debt Setup'!$H$14&lt;&gt;"",'Debt Setup'!$H$14&lt;'Debt Setup'!$H$16),MAX(0,Y167+V168-W168),0)+IF(AND('Debt Setup'!$H$15&lt;&gt;"",'Debt Setup'!$H$15&lt;'Debt Setup'!$H$16),MAX(0,AC167+Z168-AA168),0)+IF(AND('Debt Setup'!$H$16&lt;&gt;"",'Debt Setup'!$H$16&lt;'Debt Setup'!$H$16),MAX(0,AG167+AD168-AE168),0)+IF(AND('Debt Setup'!$H$17&lt;&gt;"",'Debt Setup'!$H$17&lt;'Debt Setup'!$H$16),MAX(0,AK167+AH168-AI168),0)+IF(AND('Debt Setup'!$H$18&lt;&gt;"",'Debt Setup'!$H$18&lt;'Debt Setup'!$H$16),MAX(0,AO167+AL168-AM168),0)+IF(AND('Debt Setup'!$H$19&lt;&gt;"",'Debt Setup'!$H$19&lt;'Debt Setup'!$H$16),MAX(0,AS167+AP168-AQ168),0)+IF(AND('Debt Setup'!$H$20&lt;&gt;"",'Debt Setup'!$H$20&lt;'Debt Setup'!$H$16),MAX(0,AW167+AT168-AU168),0)+IF(AND('Debt Setup'!$H$21&lt;&gt;"",'Debt Setup'!$H$21&lt;'Debt Setup'!$H$16),MAX(0,BA167+AX168-AY168),0))))))</x:f>
      </x:c>
      <x:c r="AG168" s="54" t="str">
        <x:f>IF('Debt Setup'!$F$3=0,"",MAX(0,AG167+AD168-AE168-AF168))</x:f>
      </x:c>
      <x:c r="AH168" s="54" t="str">
        <x:f>IF('Debt Setup'!$F$3=0,"",IF(AK167&lt;=0,0,AK167*'Debt Setup'!$D$17/100/12))</x:f>
      </x:c>
      <x:c r="AI168" s="54" t="str">
        <x:f>IF('Debt Setup'!$F$3=0,"",IF('Debt Setup'!$H$17="",0,MIN('Debt Setup'!$E$17,MAX(0,AK167+AH168))))</x:f>
      </x:c>
      <x:c r="AJ168" s="54" t="str">
        <x:f>IF('Debt Setup'!$F$3=0,"",IF('Debt Setup'!$H$17="",0,MIN(MAX(0,AK167+AH168-AI168),MAX(0,'Debt Setup'!$F$5-(G168+K168+O168+S168+W168+AA168+AE168+AI168+AM168+AQ168+AU168+AY168)-(IF(AND('Debt Setup'!$H$10&lt;&gt;"",'Debt Setup'!$H$10&lt;'Debt Setup'!$H$17),MAX(0,I167+F168-G168),0)+IF(AND('Debt Setup'!$H$11&lt;&gt;"",'Debt Setup'!$H$11&lt;'Debt Setup'!$H$17),MAX(0,M167+J168-K168),0)+IF(AND('Debt Setup'!$H$12&lt;&gt;"",'Debt Setup'!$H$12&lt;'Debt Setup'!$H$17),MAX(0,Q167+N168-O168),0)+IF(AND('Debt Setup'!$H$13&lt;&gt;"",'Debt Setup'!$H$13&lt;'Debt Setup'!$H$17),MAX(0,U167+R168-S168),0)+IF(AND('Debt Setup'!$H$14&lt;&gt;"",'Debt Setup'!$H$14&lt;'Debt Setup'!$H$17),MAX(0,Y167+V168-W168),0)+IF(AND('Debt Setup'!$H$15&lt;&gt;"",'Debt Setup'!$H$15&lt;'Debt Setup'!$H$17),MAX(0,AC167+Z168-AA168),0)+IF(AND('Debt Setup'!$H$16&lt;&gt;"",'Debt Setup'!$H$16&lt;'Debt Setup'!$H$17),MAX(0,AG167+AD168-AE168),0)+IF(AND('Debt Setup'!$H$17&lt;&gt;"",'Debt Setup'!$H$17&lt;'Debt Setup'!$H$17),MAX(0,AK167+AH168-AI168),0)+IF(AND('Debt Setup'!$H$18&lt;&gt;"",'Debt Setup'!$H$18&lt;'Debt Setup'!$H$17),MAX(0,AO167+AL168-AM168),0)+IF(AND('Debt Setup'!$H$19&lt;&gt;"",'Debt Setup'!$H$19&lt;'Debt Setup'!$H$17),MAX(0,AS167+AP168-AQ168),0)+IF(AND('Debt Setup'!$H$20&lt;&gt;"",'Debt Setup'!$H$20&lt;'Debt Setup'!$H$17),MAX(0,AW167+AT168-AU168),0)+IF(AND('Debt Setup'!$H$21&lt;&gt;"",'Debt Setup'!$H$21&lt;'Debt Setup'!$H$17),MAX(0,BA167+AX168-AY168),0))))))</x:f>
      </x:c>
      <x:c r="AK168" s="54" t="str">
        <x:f>IF('Debt Setup'!$F$3=0,"",MAX(0,AK167+AH168-AI168-AJ168))</x:f>
      </x:c>
      <x:c r="AL168" s="54" t="str">
        <x:f>IF('Debt Setup'!$F$3=0,"",IF(AO167&lt;=0,0,AO167*'Debt Setup'!$D$18/100/12))</x:f>
      </x:c>
      <x:c r="AM168" s="54" t="str">
        <x:f>IF('Debt Setup'!$F$3=0,"",IF('Debt Setup'!$H$18="",0,MIN('Debt Setup'!$E$18,MAX(0,AO167+AL168))))</x:f>
      </x:c>
      <x:c r="AN168" s="54" t="str">
        <x:f>IF('Debt Setup'!$F$3=0,"",IF('Debt Setup'!$H$18="",0,MIN(MAX(0,AO167+AL168-AM168),MAX(0,'Debt Setup'!$F$5-(G168+K168+O168+S168+W168+AA168+AE168+AI168+AM168+AQ168+AU168+AY168)-(IF(AND('Debt Setup'!$H$10&lt;&gt;"",'Debt Setup'!$H$10&lt;'Debt Setup'!$H$18),MAX(0,I167+F168-G168),0)+IF(AND('Debt Setup'!$H$11&lt;&gt;"",'Debt Setup'!$H$11&lt;'Debt Setup'!$H$18),MAX(0,M167+J168-K168),0)+IF(AND('Debt Setup'!$H$12&lt;&gt;"",'Debt Setup'!$H$12&lt;'Debt Setup'!$H$18),MAX(0,Q167+N168-O168),0)+IF(AND('Debt Setup'!$H$13&lt;&gt;"",'Debt Setup'!$H$13&lt;'Debt Setup'!$H$18),MAX(0,U167+R168-S168),0)+IF(AND('Debt Setup'!$H$14&lt;&gt;"",'Debt Setup'!$H$14&lt;'Debt Setup'!$H$18),MAX(0,Y167+V168-W168),0)+IF(AND('Debt Setup'!$H$15&lt;&gt;"",'Debt Setup'!$H$15&lt;'Debt Setup'!$H$18),MAX(0,AC167+Z168-AA168),0)+IF(AND('Debt Setup'!$H$16&lt;&gt;"",'Debt Setup'!$H$16&lt;'Debt Setup'!$H$18),MAX(0,AG167+AD168-AE168),0)+IF(AND('Debt Setup'!$H$17&lt;&gt;"",'Debt Setup'!$H$17&lt;'Debt Setup'!$H$18),MAX(0,AK167+AH168-AI168),0)+IF(AND('Debt Setup'!$H$18&lt;&gt;"",'Debt Setup'!$H$18&lt;'Debt Setup'!$H$18),MAX(0,AO167+AL168-AM168),0)+IF(AND('Debt Setup'!$H$19&lt;&gt;"",'Debt Setup'!$H$19&lt;'Debt Setup'!$H$18),MAX(0,AS167+AP168-AQ168),0)+IF(AND('Debt Setup'!$H$20&lt;&gt;"",'Debt Setup'!$H$20&lt;'Debt Setup'!$H$18),MAX(0,AW167+AT168-AU168),0)+IF(AND('Debt Setup'!$H$21&lt;&gt;"",'Debt Setup'!$H$21&lt;'Debt Setup'!$H$18),MAX(0,BA167+AX168-AY168),0))))))</x:f>
      </x:c>
      <x:c r="AO168" s="54" t="str">
        <x:f>IF('Debt Setup'!$F$3=0,"",MAX(0,AO167+AL168-AM168-AN168))</x:f>
      </x:c>
      <x:c r="AP168" s="54" t="str">
        <x:f>IF('Debt Setup'!$F$3=0,"",IF(AS167&lt;=0,0,AS167*'Debt Setup'!$D$19/100/12))</x:f>
      </x:c>
      <x:c r="AQ168" s="54" t="str">
        <x:f>IF('Debt Setup'!$F$3=0,"",IF('Debt Setup'!$H$19="",0,MIN('Debt Setup'!$E$19,MAX(0,AS167+AP168))))</x:f>
      </x:c>
      <x:c r="AR168" s="54" t="str">
        <x:f>IF('Debt Setup'!$F$3=0,"",IF('Debt Setup'!$H$19="",0,MIN(MAX(0,AS167+AP168-AQ168),MAX(0,'Debt Setup'!$F$5-(G168+K168+O168+S168+W168+AA168+AE168+AI168+AM168+AQ168+AU168+AY168)-(IF(AND('Debt Setup'!$H$10&lt;&gt;"",'Debt Setup'!$H$10&lt;'Debt Setup'!$H$19),MAX(0,I167+F168-G168),0)+IF(AND('Debt Setup'!$H$11&lt;&gt;"",'Debt Setup'!$H$11&lt;'Debt Setup'!$H$19),MAX(0,M167+J168-K168),0)+IF(AND('Debt Setup'!$H$12&lt;&gt;"",'Debt Setup'!$H$12&lt;'Debt Setup'!$H$19),MAX(0,Q167+N168-O168),0)+IF(AND('Debt Setup'!$H$13&lt;&gt;"",'Debt Setup'!$H$13&lt;'Debt Setup'!$H$19),MAX(0,U167+R168-S168),0)+IF(AND('Debt Setup'!$H$14&lt;&gt;"",'Debt Setup'!$H$14&lt;'Debt Setup'!$H$19),MAX(0,Y167+V168-W168),0)+IF(AND('Debt Setup'!$H$15&lt;&gt;"",'Debt Setup'!$H$15&lt;'Debt Setup'!$H$19),MAX(0,AC167+Z168-AA168),0)+IF(AND('Debt Setup'!$H$16&lt;&gt;"",'Debt Setup'!$H$16&lt;'Debt Setup'!$H$19),MAX(0,AG167+AD168-AE168),0)+IF(AND('Debt Setup'!$H$17&lt;&gt;"",'Debt Setup'!$H$17&lt;'Debt Setup'!$H$19),MAX(0,AK167+AH168-AI168),0)+IF(AND('Debt Setup'!$H$18&lt;&gt;"",'Debt Setup'!$H$18&lt;'Debt Setup'!$H$19),MAX(0,AO167+AL168-AM168),0)+IF(AND('Debt Setup'!$H$19&lt;&gt;"",'Debt Setup'!$H$19&lt;'Debt Setup'!$H$19),MAX(0,AS167+AP168-AQ168),0)+IF(AND('Debt Setup'!$H$20&lt;&gt;"",'Debt Setup'!$H$20&lt;'Debt Setup'!$H$19),MAX(0,AW167+AT168-AU168),0)+IF(AND('Debt Setup'!$H$21&lt;&gt;"",'Debt Setup'!$H$21&lt;'Debt Setup'!$H$19),MAX(0,BA167+AX168-AY168),0))))))</x:f>
      </x:c>
      <x:c r="AS168" s="54" t="str">
        <x:f>IF('Debt Setup'!$F$3=0,"",MAX(0,AS167+AP168-AQ168-AR168))</x:f>
      </x:c>
      <x:c r="AT168" s="54" t="str">
        <x:f>IF('Debt Setup'!$F$3=0,"",IF(AW167&lt;=0,0,AW167*'Debt Setup'!$D$20/100/12))</x:f>
      </x:c>
      <x:c r="AU168" s="54" t="str">
        <x:f>IF('Debt Setup'!$F$3=0,"",IF('Debt Setup'!$H$20="",0,MIN('Debt Setup'!$E$20,MAX(0,AW167+AT168))))</x:f>
      </x:c>
      <x:c r="AV168" s="54" t="str">
        <x:f>IF('Debt Setup'!$F$3=0,"",IF('Debt Setup'!$H$20="",0,MIN(MAX(0,AW167+AT168-AU168),MAX(0,'Debt Setup'!$F$5-(G168+K168+O168+S168+W168+AA168+AE168+AI168+AM168+AQ168+AU168+AY168)-(IF(AND('Debt Setup'!$H$10&lt;&gt;"",'Debt Setup'!$H$10&lt;'Debt Setup'!$H$20),MAX(0,I167+F168-G168),0)+IF(AND('Debt Setup'!$H$11&lt;&gt;"",'Debt Setup'!$H$11&lt;'Debt Setup'!$H$20),MAX(0,M167+J168-K168),0)+IF(AND('Debt Setup'!$H$12&lt;&gt;"",'Debt Setup'!$H$12&lt;'Debt Setup'!$H$20),MAX(0,Q167+N168-O168),0)+IF(AND('Debt Setup'!$H$13&lt;&gt;"",'Debt Setup'!$H$13&lt;'Debt Setup'!$H$20),MAX(0,U167+R168-S168),0)+IF(AND('Debt Setup'!$H$14&lt;&gt;"",'Debt Setup'!$H$14&lt;'Debt Setup'!$H$20),MAX(0,Y167+V168-W168),0)+IF(AND('Debt Setup'!$H$15&lt;&gt;"",'Debt Setup'!$H$15&lt;'Debt Setup'!$H$20),MAX(0,AC167+Z168-AA168),0)+IF(AND('Debt Setup'!$H$16&lt;&gt;"",'Debt Setup'!$H$16&lt;'Debt Setup'!$H$20),MAX(0,AG167+AD168-AE168),0)+IF(AND('Debt Setup'!$H$17&lt;&gt;"",'Debt Setup'!$H$17&lt;'Debt Setup'!$H$20),MAX(0,AK167+AH168-AI168),0)+IF(AND('Debt Setup'!$H$18&lt;&gt;"",'Debt Setup'!$H$18&lt;'Debt Setup'!$H$20),MAX(0,AO167+AL168-AM168),0)+IF(AND('Debt Setup'!$H$19&lt;&gt;"",'Debt Setup'!$H$19&lt;'Debt Setup'!$H$20),MAX(0,AS167+AP168-AQ168),0)+IF(AND('Debt Setup'!$H$20&lt;&gt;"",'Debt Setup'!$H$20&lt;'Debt Setup'!$H$20),MAX(0,AW167+AT168-AU168),0)+IF(AND('Debt Setup'!$H$21&lt;&gt;"",'Debt Setup'!$H$21&lt;'Debt Setup'!$H$20),MAX(0,BA167+AX168-AY168),0))))))</x:f>
      </x:c>
      <x:c r="AW168" s="54" t="str">
        <x:f>IF('Debt Setup'!$F$3=0,"",MAX(0,AW167+AT168-AU168-AV168))</x:f>
      </x:c>
      <x:c r="AX168" s="54" t="str">
        <x:f>IF('Debt Setup'!$F$3=0,"",IF(BA167&lt;=0,0,BA167*'Debt Setup'!$D$21/100/12))</x:f>
      </x:c>
      <x:c r="AY168" s="54" t="str">
        <x:f>IF('Debt Setup'!$F$3=0,"",IF('Debt Setup'!$H$21="",0,MIN('Debt Setup'!$E$21,MAX(0,BA167+AX168))))</x:f>
      </x:c>
      <x:c r="AZ168" s="54" t="str">
        <x:f>IF('Debt Setup'!$F$3=0,"",IF('Debt Setup'!$H$21="",0,MIN(MAX(0,BA167+AX168-AY168),MAX(0,'Debt Setup'!$F$5-(G168+K168+O168+S168+W168+AA168+AE168+AI168+AM168+AQ168+AU168+AY168)-(IF(AND('Debt Setup'!$H$10&lt;&gt;"",'Debt Setup'!$H$10&lt;'Debt Setup'!$H$21),MAX(0,I167+F168-G168),0)+IF(AND('Debt Setup'!$H$11&lt;&gt;"",'Debt Setup'!$H$11&lt;'Debt Setup'!$H$21),MAX(0,M167+J168-K168),0)+IF(AND('Debt Setup'!$H$12&lt;&gt;"",'Debt Setup'!$H$12&lt;'Debt Setup'!$H$21),MAX(0,Q167+N168-O168),0)+IF(AND('Debt Setup'!$H$13&lt;&gt;"",'Debt Setup'!$H$13&lt;'Debt Setup'!$H$21),MAX(0,U167+R168-S168),0)+IF(AND('Debt Setup'!$H$14&lt;&gt;"",'Debt Setup'!$H$14&lt;'Debt Setup'!$H$21),MAX(0,Y167+V168-W168),0)+IF(AND('Debt Setup'!$H$15&lt;&gt;"",'Debt Setup'!$H$15&lt;'Debt Setup'!$H$21),MAX(0,AC167+Z168-AA168),0)+IF(AND('Debt Setup'!$H$16&lt;&gt;"",'Debt Setup'!$H$16&lt;'Debt Setup'!$H$21),MAX(0,AG167+AD168-AE168),0)+IF(AND('Debt Setup'!$H$17&lt;&gt;"",'Debt Setup'!$H$17&lt;'Debt Setup'!$H$21),MAX(0,AK167+AH168-AI168),0)+IF(AND('Debt Setup'!$H$18&lt;&gt;"",'Debt Setup'!$H$18&lt;'Debt Setup'!$H$21),MAX(0,AO167+AL168-AM168),0)+IF(AND('Debt Setup'!$H$19&lt;&gt;"",'Debt Setup'!$H$19&lt;'Debt Setup'!$H$21),MAX(0,AS167+AP168-AQ168),0)+IF(AND('Debt Setup'!$H$20&lt;&gt;"",'Debt Setup'!$H$20&lt;'Debt Setup'!$H$21),MAX(0,AW167+AT168-AU168),0)+IF(AND('Debt Setup'!$H$21&lt;&gt;"",'Debt Setup'!$H$21&lt;'Debt Setup'!$H$21),MAX(0,BA167+AX168-AY168),0))))))</x:f>
      </x:c>
      <x:c r="BA168" s="54" t="str">
        <x:f>IF('Debt Setup'!$F$3=0,"",MAX(0,BA167+AX168-AY168-AZ168))</x:f>
      </x:c>
    </x:row>
    <x:row r="169">
      <x:c r="A169" t="n">
        <x:v>164</x:v>
      </x:c>
      <x:c r="B169" s="86" t="str">
        <x:f>IF('Debt Setup'!$F$3=0,"",DATE(YEAR('Debt Setup'!$B$6),MONTH('Debt Setup'!$B$6)+A169-1,1))</x:f>
      </x:c>
      <x:c r="C169" s="54" t="str">
        <x:f>IF('Debt Setup'!$F$3=0,"",I169+M169+Q169+U169+Y169+AC169+AG169+AK169+AO169+AS169+AW169+BA169)</x:f>
      </x:c>
      <x:c r="D169" s="54" t="str">
        <x:f>IF('Debt Setup'!$F$3=0,"",G169+H169+K169+L169+O169+P169+S169+T169+W169+X169+AA169+AB169+AE169+AF169+AI169+AJ169+AM169+AN169+AQ169+AR169+AU169+AV169+AY169+AZ169)</x:f>
      </x:c>
      <x:c r="E169" s="54" t="str">
        <x:f>IF('Debt Setup'!$F$3=0,"",F169+J169+N169+R169+V169+Z169+AD169+AH169+AL169+AP169+AT169+AX169)</x:f>
      </x:c>
      <x:c r="F169" s="54" t="str">
        <x:f>IF('Debt Setup'!$F$3=0,"",IF(I168&lt;=0,0,I168*'Debt Setup'!$D$10/100/12))</x:f>
      </x:c>
      <x:c r="G169" s="54" t="str">
        <x:f>IF('Debt Setup'!$F$3=0,"",IF('Debt Setup'!$H$10="",0,MIN('Debt Setup'!$E$10,MAX(0,I168+F169))))</x:f>
      </x:c>
      <x:c r="H169" s="54" t="str">
        <x:f>IF('Debt Setup'!$F$3=0,"",IF('Debt Setup'!$H$10="",0,MIN(MAX(0,I168+F169-G169),MAX(0,'Debt Setup'!$F$5-(G169+K169+O169+S169+W169+AA169+AE169+AI169+AM169+AQ169+AU169+AY169)-(IF(AND('Debt Setup'!$H$10&lt;&gt;"",'Debt Setup'!$H$10&lt;'Debt Setup'!$H$10),MAX(0,I168+F169-G169),0)+IF(AND('Debt Setup'!$H$11&lt;&gt;"",'Debt Setup'!$H$11&lt;'Debt Setup'!$H$10),MAX(0,M168+J169-K169),0)+IF(AND('Debt Setup'!$H$12&lt;&gt;"",'Debt Setup'!$H$12&lt;'Debt Setup'!$H$10),MAX(0,Q168+N169-O169),0)+IF(AND('Debt Setup'!$H$13&lt;&gt;"",'Debt Setup'!$H$13&lt;'Debt Setup'!$H$10),MAX(0,U168+R169-S169),0)+IF(AND('Debt Setup'!$H$14&lt;&gt;"",'Debt Setup'!$H$14&lt;'Debt Setup'!$H$10),MAX(0,Y168+V169-W169),0)+IF(AND('Debt Setup'!$H$15&lt;&gt;"",'Debt Setup'!$H$15&lt;'Debt Setup'!$H$10),MAX(0,AC168+Z169-AA169),0)+IF(AND('Debt Setup'!$H$16&lt;&gt;"",'Debt Setup'!$H$16&lt;'Debt Setup'!$H$10),MAX(0,AG168+AD169-AE169),0)+IF(AND('Debt Setup'!$H$17&lt;&gt;"",'Debt Setup'!$H$17&lt;'Debt Setup'!$H$10),MAX(0,AK168+AH169-AI169),0)+IF(AND('Debt Setup'!$H$18&lt;&gt;"",'Debt Setup'!$H$18&lt;'Debt Setup'!$H$10),MAX(0,AO168+AL169-AM169),0)+IF(AND('Debt Setup'!$H$19&lt;&gt;"",'Debt Setup'!$H$19&lt;'Debt Setup'!$H$10),MAX(0,AS168+AP169-AQ169),0)+IF(AND('Debt Setup'!$H$20&lt;&gt;"",'Debt Setup'!$H$20&lt;'Debt Setup'!$H$10),MAX(0,AW168+AT169-AU169),0)+IF(AND('Debt Setup'!$H$21&lt;&gt;"",'Debt Setup'!$H$21&lt;'Debt Setup'!$H$10),MAX(0,BA168+AX169-AY169),0))))))</x:f>
      </x:c>
      <x:c r="I169" s="54" t="str">
        <x:f>IF('Debt Setup'!$F$3=0,"",MAX(0,I168+F169-G169-H169))</x:f>
      </x:c>
      <x:c r="J169" s="54" t="str">
        <x:f>IF('Debt Setup'!$F$3=0,"",IF(M168&lt;=0,0,M168*'Debt Setup'!$D$11/100/12))</x:f>
      </x:c>
      <x:c r="K169" s="54" t="str">
        <x:f>IF('Debt Setup'!$F$3=0,"",IF('Debt Setup'!$H$11="",0,MIN('Debt Setup'!$E$11,MAX(0,M168+J169))))</x:f>
      </x:c>
      <x:c r="L169" s="54" t="str">
        <x:f>IF('Debt Setup'!$F$3=0,"",IF('Debt Setup'!$H$11="",0,MIN(MAX(0,M168+J169-K169),MAX(0,'Debt Setup'!$F$5-(G169+K169+O169+S169+W169+AA169+AE169+AI169+AM169+AQ169+AU169+AY169)-(IF(AND('Debt Setup'!$H$10&lt;&gt;"",'Debt Setup'!$H$10&lt;'Debt Setup'!$H$11),MAX(0,I168+F169-G169),0)+IF(AND('Debt Setup'!$H$11&lt;&gt;"",'Debt Setup'!$H$11&lt;'Debt Setup'!$H$11),MAX(0,M168+J169-K169),0)+IF(AND('Debt Setup'!$H$12&lt;&gt;"",'Debt Setup'!$H$12&lt;'Debt Setup'!$H$11),MAX(0,Q168+N169-O169),0)+IF(AND('Debt Setup'!$H$13&lt;&gt;"",'Debt Setup'!$H$13&lt;'Debt Setup'!$H$11),MAX(0,U168+R169-S169),0)+IF(AND('Debt Setup'!$H$14&lt;&gt;"",'Debt Setup'!$H$14&lt;'Debt Setup'!$H$11),MAX(0,Y168+V169-W169),0)+IF(AND('Debt Setup'!$H$15&lt;&gt;"",'Debt Setup'!$H$15&lt;'Debt Setup'!$H$11),MAX(0,AC168+Z169-AA169),0)+IF(AND('Debt Setup'!$H$16&lt;&gt;"",'Debt Setup'!$H$16&lt;'Debt Setup'!$H$11),MAX(0,AG168+AD169-AE169),0)+IF(AND('Debt Setup'!$H$17&lt;&gt;"",'Debt Setup'!$H$17&lt;'Debt Setup'!$H$11),MAX(0,AK168+AH169-AI169),0)+IF(AND('Debt Setup'!$H$18&lt;&gt;"",'Debt Setup'!$H$18&lt;'Debt Setup'!$H$11),MAX(0,AO168+AL169-AM169),0)+IF(AND('Debt Setup'!$H$19&lt;&gt;"",'Debt Setup'!$H$19&lt;'Debt Setup'!$H$11),MAX(0,AS168+AP169-AQ169),0)+IF(AND('Debt Setup'!$H$20&lt;&gt;"",'Debt Setup'!$H$20&lt;'Debt Setup'!$H$11),MAX(0,AW168+AT169-AU169),0)+IF(AND('Debt Setup'!$H$21&lt;&gt;"",'Debt Setup'!$H$21&lt;'Debt Setup'!$H$11),MAX(0,BA168+AX169-AY169),0))))))</x:f>
      </x:c>
      <x:c r="M169" s="54" t="str">
        <x:f>IF('Debt Setup'!$F$3=0,"",MAX(0,M168+J169-K169-L169))</x:f>
      </x:c>
      <x:c r="N169" s="54" t="str">
        <x:f>IF('Debt Setup'!$F$3=0,"",IF(Q168&lt;=0,0,Q168*'Debt Setup'!$D$12/100/12))</x:f>
      </x:c>
      <x:c r="O169" s="54" t="str">
        <x:f>IF('Debt Setup'!$F$3=0,"",IF('Debt Setup'!$H$12="",0,MIN('Debt Setup'!$E$12,MAX(0,Q168+N169))))</x:f>
      </x:c>
      <x:c r="P169" s="54" t="str">
        <x:f>IF('Debt Setup'!$F$3=0,"",IF('Debt Setup'!$H$12="",0,MIN(MAX(0,Q168+N169-O169),MAX(0,'Debt Setup'!$F$5-(G169+K169+O169+S169+W169+AA169+AE169+AI169+AM169+AQ169+AU169+AY169)-(IF(AND('Debt Setup'!$H$10&lt;&gt;"",'Debt Setup'!$H$10&lt;'Debt Setup'!$H$12),MAX(0,I168+F169-G169),0)+IF(AND('Debt Setup'!$H$11&lt;&gt;"",'Debt Setup'!$H$11&lt;'Debt Setup'!$H$12),MAX(0,M168+J169-K169),0)+IF(AND('Debt Setup'!$H$12&lt;&gt;"",'Debt Setup'!$H$12&lt;'Debt Setup'!$H$12),MAX(0,Q168+N169-O169),0)+IF(AND('Debt Setup'!$H$13&lt;&gt;"",'Debt Setup'!$H$13&lt;'Debt Setup'!$H$12),MAX(0,U168+R169-S169),0)+IF(AND('Debt Setup'!$H$14&lt;&gt;"",'Debt Setup'!$H$14&lt;'Debt Setup'!$H$12),MAX(0,Y168+V169-W169),0)+IF(AND('Debt Setup'!$H$15&lt;&gt;"",'Debt Setup'!$H$15&lt;'Debt Setup'!$H$12),MAX(0,AC168+Z169-AA169),0)+IF(AND('Debt Setup'!$H$16&lt;&gt;"",'Debt Setup'!$H$16&lt;'Debt Setup'!$H$12),MAX(0,AG168+AD169-AE169),0)+IF(AND('Debt Setup'!$H$17&lt;&gt;"",'Debt Setup'!$H$17&lt;'Debt Setup'!$H$12),MAX(0,AK168+AH169-AI169),0)+IF(AND('Debt Setup'!$H$18&lt;&gt;"",'Debt Setup'!$H$18&lt;'Debt Setup'!$H$12),MAX(0,AO168+AL169-AM169),0)+IF(AND('Debt Setup'!$H$19&lt;&gt;"",'Debt Setup'!$H$19&lt;'Debt Setup'!$H$12),MAX(0,AS168+AP169-AQ169),0)+IF(AND('Debt Setup'!$H$20&lt;&gt;"",'Debt Setup'!$H$20&lt;'Debt Setup'!$H$12),MAX(0,AW168+AT169-AU169),0)+IF(AND('Debt Setup'!$H$21&lt;&gt;"",'Debt Setup'!$H$21&lt;'Debt Setup'!$H$12),MAX(0,BA168+AX169-AY169),0))))))</x:f>
      </x:c>
      <x:c r="Q169" s="54" t="str">
        <x:f>IF('Debt Setup'!$F$3=0,"",MAX(0,Q168+N169-O169-P169))</x:f>
      </x:c>
      <x:c r="R169" s="54" t="str">
        <x:f>IF('Debt Setup'!$F$3=0,"",IF(U168&lt;=0,0,U168*'Debt Setup'!$D$13/100/12))</x:f>
      </x:c>
      <x:c r="S169" s="54" t="str">
        <x:f>IF('Debt Setup'!$F$3=0,"",IF('Debt Setup'!$H$13="",0,MIN('Debt Setup'!$E$13,MAX(0,U168+R169))))</x:f>
      </x:c>
      <x:c r="T169" s="54" t="str">
        <x:f>IF('Debt Setup'!$F$3=0,"",IF('Debt Setup'!$H$13="",0,MIN(MAX(0,U168+R169-S169),MAX(0,'Debt Setup'!$F$5-(G169+K169+O169+S169+W169+AA169+AE169+AI169+AM169+AQ169+AU169+AY169)-(IF(AND('Debt Setup'!$H$10&lt;&gt;"",'Debt Setup'!$H$10&lt;'Debt Setup'!$H$13),MAX(0,I168+F169-G169),0)+IF(AND('Debt Setup'!$H$11&lt;&gt;"",'Debt Setup'!$H$11&lt;'Debt Setup'!$H$13),MAX(0,M168+J169-K169),0)+IF(AND('Debt Setup'!$H$12&lt;&gt;"",'Debt Setup'!$H$12&lt;'Debt Setup'!$H$13),MAX(0,Q168+N169-O169),0)+IF(AND('Debt Setup'!$H$13&lt;&gt;"",'Debt Setup'!$H$13&lt;'Debt Setup'!$H$13),MAX(0,U168+R169-S169),0)+IF(AND('Debt Setup'!$H$14&lt;&gt;"",'Debt Setup'!$H$14&lt;'Debt Setup'!$H$13),MAX(0,Y168+V169-W169),0)+IF(AND('Debt Setup'!$H$15&lt;&gt;"",'Debt Setup'!$H$15&lt;'Debt Setup'!$H$13),MAX(0,AC168+Z169-AA169),0)+IF(AND('Debt Setup'!$H$16&lt;&gt;"",'Debt Setup'!$H$16&lt;'Debt Setup'!$H$13),MAX(0,AG168+AD169-AE169),0)+IF(AND('Debt Setup'!$H$17&lt;&gt;"",'Debt Setup'!$H$17&lt;'Debt Setup'!$H$13),MAX(0,AK168+AH169-AI169),0)+IF(AND('Debt Setup'!$H$18&lt;&gt;"",'Debt Setup'!$H$18&lt;'Debt Setup'!$H$13),MAX(0,AO168+AL169-AM169),0)+IF(AND('Debt Setup'!$H$19&lt;&gt;"",'Debt Setup'!$H$19&lt;'Debt Setup'!$H$13),MAX(0,AS168+AP169-AQ169),0)+IF(AND('Debt Setup'!$H$20&lt;&gt;"",'Debt Setup'!$H$20&lt;'Debt Setup'!$H$13),MAX(0,AW168+AT169-AU169),0)+IF(AND('Debt Setup'!$H$21&lt;&gt;"",'Debt Setup'!$H$21&lt;'Debt Setup'!$H$13),MAX(0,BA168+AX169-AY169),0))))))</x:f>
      </x:c>
      <x:c r="U169" s="54" t="str">
        <x:f>IF('Debt Setup'!$F$3=0,"",MAX(0,U168+R169-S169-T169))</x:f>
      </x:c>
      <x:c r="V169" s="54" t="str">
        <x:f>IF('Debt Setup'!$F$3=0,"",IF(Y168&lt;=0,0,Y168*'Debt Setup'!$D$14/100/12))</x:f>
      </x:c>
      <x:c r="W169" s="54" t="str">
        <x:f>IF('Debt Setup'!$F$3=0,"",IF('Debt Setup'!$H$14="",0,MIN('Debt Setup'!$E$14,MAX(0,Y168+V169))))</x:f>
      </x:c>
      <x:c r="X169" s="54" t="str">
        <x:f>IF('Debt Setup'!$F$3=0,"",IF('Debt Setup'!$H$14="",0,MIN(MAX(0,Y168+V169-W169),MAX(0,'Debt Setup'!$F$5-(G169+K169+O169+S169+W169+AA169+AE169+AI169+AM169+AQ169+AU169+AY169)-(IF(AND('Debt Setup'!$H$10&lt;&gt;"",'Debt Setup'!$H$10&lt;'Debt Setup'!$H$14),MAX(0,I168+F169-G169),0)+IF(AND('Debt Setup'!$H$11&lt;&gt;"",'Debt Setup'!$H$11&lt;'Debt Setup'!$H$14),MAX(0,M168+J169-K169),0)+IF(AND('Debt Setup'!$H$12&lt;&gt;"",'Debt Setup'!$H$12&lt;'Debt Setup'!$H$14),MAX(0,Q168+N169-O169),0)+IF(AND('Debt Setup'!$H$13&lt;&gt;"",'Debt Setup'!$H$13&lt;'Debt Setup'!$H$14),MAX(0,U168+R169-S169),0)+IF(AND('Debt Setup'!$H$14&lt;&gt;"",'Debt Setup'!$H$14&lt;'Debt Setup'!$H$14),MAX(0,Y168+V169-W169),0)+IF(AND('Debt Setup'!$H$15&lt;&gt;"",'Debt Setup'!$H$15&lt;'Debt Setup'!$H$14),MAX(0,AC168+Z169-AA169),0)+IF(AND('Debt Setup'!$H$16&lt;&gt;"",'Debt Setup'!$H$16&lt;'Debt Setup'!$H$14),MAX(0,AG168+AD169-AE169),0)+IF(AND('Debt Setup'!$H$17&lt;&gt;"",'Debt Setup'!$H$17&lt;'Debt Setup'!$H$14),MAX(0,AK168+AH169-AI169),0)+IF(AND('Debt Setup'!$H$18&lt;&gt;"",'Debt Setup'!$H$18&lt;'Debt Setup'!$H$14),MAX(0,AO168+AL169-AM169),0)+IF(AND('Debt Setup'!$H$19&lt;&gt;"",'Debt Setup'!$H$19&lt;'Debt Setup'!$H$14),MAX(0,AS168+AP169-AQ169),0)+IF(AND('Debt Setup'!$H$20&lt;&gt;"",'Debt Setup'!$H$20&lt;'Debt Setup'!$H$14),MAX(0,AW168+AT169-AU169),0)+IF(AND('Debt Setup'!$H$21&lt;&gt;"",'Debt Setup'!$H$21&lt;'Debt Setup'!$H$14),MAX(0,BA168+AX169-AY169),0))))))</x:f>
      </x:c>
      <x:c r="Y169" s="54" t="str">
        <x:f>IF('Debt Setup'!$F$3=0,"",MAX(0,Y168+V169-W169-X169))</x:f>
      </x:c>
      <x:c r="Z169" s="54" t="str">
        <x:f>IF('Debt Setup'!$F$3=0,"",IF(AC168&lt;=0,0,AC168*'Debt Setup'!$D$15/100/12))</x:f>
      </x:c>
      <x:c r="AA169" s="54" t="str">
        <x:f>IF('Debt Setup'!$F$3=0,"",IF('Debt Setup'!$H$15="",0,MIN('Debt Setup'!$E$15,MAX(0,AC168+Z169))))</x:f>
      </x:c>
      <x:c r="AB169" s="54" t="str">
        <x:f>IF('Debt Setup'!$F$3=0,"",IF('Debt Setup'!$H$15="",0,MIN(MAX(0,AC168+Z169-AA169),MAX(0,'Debt Setup'!$F$5-(G169+K169+O169+S169+W169+AA169+AE169+AI169+AM169+AQ169+AU169+AY169)-(IF(AND('Debt Setup'!$H$10&lt;&gt;"",'Debt Setup'!$H$10&lt;'Debt Setup'!$H$15),MAX(0,I168+F169-G169),0)+IF(AND('Debt Setup'!$H$11&lt;&gt;"",'Debt Setup'!$H$11&lt;'Debt Setup'!$H$15),MAX(0,M168+J169-K169),0)+IF(AND('Debt Setup'!$H$12&lt;&gt;"",'Debt Setup'!$H$12&lt;'Debt Setup'!$H$15),MAX(0,Q168+N169-O169),0)+IF(AND('Debt Setup'!$H$13&lt;&gt;"",'Debt Setup'!$H$13&lt;'Debt Setup'!$H$15),MAX(0,U168+R169-S169),0)+IF(AND('Debt Setup'!$H$14&lt;&gt;"",'Debt Setup'!$H$14&lt;'Debt Setup'!$H$15),MAX(0,Y168+V169-W169),0)+IF(AND('Debt Setup'!$H$15&lt;&gt;"",'Debt Setup'!$H$15&lt;'Debt Setup'!$H$15),MAX(0,AC168+Z169-AA169),0)+IF(AND('Debt Setup'!$H$16&lt;&gt;"",'Debt Setup'!$H$16&lt;'Debt Setup'!$H$15),MAX(0,AG168+AD169-AE169),0)+IF(AND('Debt Setup'!$H$17&lt;&gt;"",'Debt Setup'!$H$17&lt;'Debt Setup'!$H$15),MAX(0,AK168+AH169-AI169),0)+IF(AND('Debt Setup'!$H$18&lt;&gt;"",'Debt Setup'!$H$18&lt;'Debt Setup'!$H$15),MAX(0,AO168+AL169-AM169),0)+IF(AND('Debt Setup'!$H$19&lt;&gt;"",'Debt Setup'!$H$19&lt;'Debt Setup'!$H$15),MAX(0,AS168+AP169-AQ169),0)+IF(AND('Debt Setup'!$H$20&lt;&gt;"",'Debt Setup'!$H$20&lt;'Debt Setup'!$H$15),MAX(0,AW168+AT169-AU169),0)+IF(AND('Debt Setup'!$H$21&lt;&gt;"",'Debt Setup'!$H$21&lt;'Debt Setup'!$H$15),MAX(0,BA168+AX169-AY169),0))))))</x:f>
      </x:c>
      <x:c r="AC169" s="54" t="str">
        <x:f>IF('Debt Setup'!$F$3=0,"",MAX(0,AC168+Z169-AA169-AB169))</x:f>
      </x:c>
      <x:c r="AD169" s="54" t="str">
        <x:f>IF('Debt Setup'!$F$3=0,"",IF(AG168&lt;=0,0,AG168*'Debt Setup'!$D$16/100/12))</x:f>
      </x:c>
      <x:c r="AE169" s="54" t="str">
        <x:f>IF('Debt Setup'!$F$3=0,"",IF('Debt Setup'!$H$16="",0,MIN('Debt Setup'!$E$16,MAX(0,AG168+AD169))))</x:f>
      </x:c>
      <x:c r="AF169" s="54" t="str">
        <x:f>IF('Debt Setup'!$F$3=0,"",IF('Debt Setup'!$H$16="",0,MIN(MAX(0,AG168+AD169-AE169),MAX(0,'Debt Setup'!$F$5-(G169+K169+O169+S169+W169+AA169+AE169+AI169+AM169+AQ169+AU169+AY169)-(IF(AND('Debt Setup'!$H$10&lt;&gt;"",'Debt Setup'!$H$10&lt;'Debt Setup'!$H$16),MAX(0,I168+F169-G169),0)+IF(AND('Debt Setup'!$H$11&lt;&gt;"",'Debt Setup'!$H$11&lt;'Debt Setup'!$H$16),MAX(0,M168+J169-K169),0)+IF(AND('Debt Setup'!$H$12&lt;&gt;"",'Debt Setup'!$H$12&lt;'Debt Setup'!$H$16),MAX(0,Q168+N169-O169),0)+IF(AND('Debt Setup'!$H$13&lt;&gt;"",'Debt Setup'!$H$13&lt;'Debt Setup'!$H$16),MAX(0,U168+R169-S169),0)+IF(AND('Debt Setup'!$H$14&lt;&gt;"",'Debt Setup'!$H$14&lt;'Debt Setup'!$H$16),MAX(0,Y168+V169-W169),0)+IF(AND('Debt Setup'!$H$15&lt;&gt;"",'Debt Setup'!$H$15&lt;'Debt Setup'!$H$16),MAX(0,AC168+Z169-AA169),0)+IF(AND('Debt Setup'!$H$16&lt;&gt;"",'Debt Setup'!$H$16&lt;'Debt Setup'!$H$16),MAX(0,AG168+AD169-AE169),0)+IF(AND('Debt Setup'!$H$17&lt;&gt;"",'Debt Setup'!$H$17&lt;'Debt Setup'!$H$16),MAX(0,AK168+AH169-AI169),0)+IF(AND('Debt Setup'!$H$18&lt;&gt;"",'Debt Setup'!$H$18&lt;'Debt Setup'!$H$16),MAX(0,AO168+AL169-AM169),0)+IF(AND('Debt Setup'!$H$19&lt;&gt;"",'Debt Setup'!$H$19&lt;'Debt Setup'!$H$16),MAX(0,AS168+AP169-AQ169),0)+IF(AND('Debt Setup'!$H$20&lt;&gt;"",'Debt Setup'!$H$20&lt;'Debt Setup'!$H$16),MAX(0,AW168+AT169-AU169),0)+IF(AND('Debt Setup'!$H$21&lt;&gt;"",'Debt Setup'!$H$21&lt;'Debt Setup'!$H$16),MAX(0,BA168+AX169-AY169),0))))))</x:f>
      </x:c>
      <x:c r="AG169" s="54" t="str">
        <x:f>IF('Debt Setup'!$F$3=0,"",MAX(0,AG168+AD169-AE169-AF169))</x:f>
      </x:c>
      <x:c r="AH169" s="54" t="str">
        <x:f>IF('Debt Setup'!$F$3=0,"",IF(AK168&lt;=0,0,AK168*'Debt Setup'!$D$17/100/12))</x:f>
      </x:c>
      <x:c r="AI169" s="54" t="str">
        <x:f>IF('Debt Setup'!$F$3=0,"",IF('Debt Setup'!$H$17="",0,MIN('Debt Setup'!$E$17,MAX(0,AK168+AH169))))</x:f>
      </x:c>
      <x:c r="AJ169" s="54" t="str">
        <x:f>IF('Debt Setup'!$F$3=0,"",IF('Debt Setup'!$H$17="",0,MIN(MAX(0,AK168+AH169-AI169),MAX(0,'Debt Setup'!$F$5-(G169+K169+O169+S169+W169+AA169+AE169+AI169+AM169+AQ169+AU169+AY169)-(IF(AND('Debt Setup'!$H$10&lt;&gt;"",'Debt Setup'!$H$10&lt;'Debt Setup'!$H$17),MAX(0,I168+F169-G169),0)+IF(AND('Debt Setup'!$H$11&lt;&gt;"",'Debt Setup'!$H$11&lt;'Debt Setup'!$H$17),MAX(0,M168+J169-K169),0)+IF(AND('Debt Setup'!$H$12&lt;&gt;"",'Debt Setup'!$H$12&lt;'Debt Setup'!$H$17),MAX(0,Q168+N169-O169),0)+IF(AND('Debt Setup'!$H$13&lt;&gt;"",'Debt Setup'!$H$13&lt;'Debt Setup'!$H$17),MAX(0,U168+R169-S169),0)+IF(AND('Debt Setup'!$H$14&lt;&gt;"",'Debt Setup'!$H$14&lt;'Debt Setup'!$H$17),MAX(0,Y168+V169-W169),0)+IF(AND('Debt Setup'!$H$15&lt;&gt;"",'Debt Setup'!$H$15&lt;'Debt Setup'!$H$17),MAX(0,AC168+Z169-AA169),0)+IF(AND('Debt Setup'!$H$16&lt;&gt;"",'Debt Setup'!$H$16&lt;'Debt Setup'!$H$17),MAX(0,AG168+AD169-AE169),0)+IF(AND('Debt Setup'!$H$17&lt;&gt;"",'Debt Setup'!$H$17&lt;'Debt Setup'!$H$17),MAX(0,AK168+AH169-AI169),0)+IF(AND('Debt Setup'!$H$18&lt;&gt;"",'Debt Setup'!$H$18&lt;'Debt Setup'!$H$17),MAX(0,AO168+AL169-AM169),0)+IF(AND('Debt Setup'!$H$19&lt;&gt;"",'Debt Setup'!$H$19&lt;'Debt Setup'!$H$17),MAX(0,AS168+AP169-AQ169),0)+IF(AND('Debt Setup'!$H$20&lt;&gt;"",'Debt Setup'!$H$20&lt;'Debt Setup'!$H$17),MAX(0,AW168+AT169-AU169),0)+IF(AND('Debt Setup'!$H$21&lt;&gt;"",'Debt Setup'!$H$21&lt;'Debt Setup'!$H$17),MAX(0,BA168+AX169-AY169),0))))))</x:f>
      </x:c>
      <x:c r="AK169" s="54" t="str">
        <x:f>IF('Debt Setup'!$F$3=0,"",MAX(0,AK168+AH169-AI169-AJ169))</x:f>
      </x:c>
      <x:c r="AL169" s="54" t="str">
        <x:f>IF('Debt Setup'!$F$3=0,"",IF(AO168&lt;=0,0,AO168*'Debt Setup'!$D$18/100/12))</x:f>
      </x:c>
      <x:c r="AM169" s="54" t="str">
        <x:f>IF('Debt Setup'!$F$3=0,"",IF('Debt Setup'!$H$18="",0,MIN('Debt Setup'!$E$18,MAX(0,AO168+AL169))))</x:f>
      </x:c>
      <x:c r="AN169" s="54" t="str">
        <x:f>IF('Debt Setup'!$F$3=0,"",IF('Debt Setup'!$H$18="",0,MIN(MAX(0,AO168+AL169-AM169),MAX(0,'Debt Setup'!$F$5-(G169+K169+O169+S169+W169+AA169+AE169+AI169+AM169+AQ169+AU169+AY169)-(IF(AND('Debt Setup'!$H$10&lt;&gt;"",'Debt Setup'!$H$10&lt;'Debt Setup'!$H$18),MAX(0,I168+F169-G169),0)+IF(AND('Debt Setup'!$H$11&lt;&gt;"",'Debt Setup'!$H$11&lt;'Debt Setup'!$H$18),MAX(0,M168+J169-K169),0)+IF(AND('Debt Setup'!$H$12&lt;&gt;"",'Debt Setup'!$H$12&lt;'Debt Setup'!$H$18),MAX(0,Q168+N169-O169),0)+IF(AND('Debt Setup'!$H$13&lt;&gt;"",'Debt Setup'!$H$13&lt;'Debt Setup'!$H$18),MAX(0,U168+R169-S169),0)+IF(AND('Debt Setup'!$H$14&lt;&gt;"",'Debt Setup'!$H$14&lt;'Debt Setup'!$H$18),MAX(0,Y168+V169-W169),0)+IF(AND('Debt Setup'!$H$15&lt;&gt;"",'Debt Setup'!$H$15&lt;'Debt Setup'!$H$18),MAX(0,AC168+Z169-AA169),0)+IF(AND('Debt Setup'!$H$16&lt;&gt;"",'Debt Setup'!$H$16&lt;'Debt Setup'!$H$18),MAX(0,AG168+AD169-AE169),0)+IF(AND('Debt Setup'!$H$17&lt;&gt;"",'Debt Setup'!$H$17&lt;'Debt Setup'!$H$18),MAX(0,AK168+AH169-AI169),0)+IF(AND('Debt Setup'!$H$18&lt;&gt;"",'Debt Setup'!$H$18&lt;'Debt Setup'!$H$18),MAX(0,AO168+AL169-AM169),0)+IF(AND('Debt Setup'!$H$19&lt;&gt;"",'Debt Setup'!$H$19&lt;'Debt Setup'!$H$18),MAX(0,AS168+AP169-AQ169),0)+IF(AND('Debt Setup'!$H$20&lt;&gt;"",'Debt Setup'!$H$20&lt;'Debt Setup'!$H$18),MAX(0,AW168+AT169-AU169),0)+IF(AND('Debt Setup'!$H$21&lt;&gt;"",'Debt Setup'!$H$21&lt;'Debt Setup'!$H$18),MAX(0,BA168+AX169-AY169),0))))))</x:f>
      </x:c>
      <x:c r="AO169" s="54" t="str">
        <x:f>IF('Debt Setup'!$F$3=0,"",MAX(0,AO168+AL169-AM169-AN169))</x:f>
      </x:c>
      <x:c r="AP169" s="54" t="str">
        <x:f>IF('Debt Setup'!$F$3=0,"",IF(AS168&lt;=0,0,AS168*'Debt Setup'!$D$19/100/12))</x:f>
      </x:c>
      <x:c r="AQ169" s="54" t="str">
        <x:f>IF('Debt Setup'!$F$3=0,"",IF('Debt Setup'!$H$19="",0,MIN('Debt Setup'!$E$19,MAX(0,AS168+AP169))))</x:f>
      </x:c>
      <x:c r="AR169" s="54" t="str">
        <x:f>IF('Debt Setup'!$F$3=0,"",IF('Debt Setup'!$H$19="",0,MIN(MAX(0,AS168+AP169-AQ169),MAX(0,'Debt Setup'!$F$5-(G169+K169+O169+S169+W169+AA169+AE169+AI169+AM169+AQ169+AU169+AY169)-(IF(AND('Debt Setup'!$H$10&lt;&gt;"",'Debt Setup'!$H$10&lt;'Debt Setup'!$H$19),MAX(0,I168+F169-G169),0)+IF(AND('Debt Setup'!$H$11&lt;&gt;"",'Debt Setup'!$H$11&lt;'Debt Setup'!$H$19),MAX(0,M168+J169-K169),0)+IF(AND('Debt Setup'!$H$12&lt;&gt;"",'Debt Setup'!$H$12&lt;'Debt Setup'!$H$19),MAX(0,Q168+N169-O169),0)+IF(AND('Debt Setup'!$H$13&lt;&gt;"",'Debt Setup'!$H$13&lt;'Debt Setup'!$H$19),MAX(0,U168+R169-S169),0)+IF(AND('Debt Setup'!$H$14&lt;&gt;"",'Debt Setup'!$H$14&lt;'Debt Setup'!$H$19),MAX(0,Y168+V169-W169),0)+IF(AND('Debt Setup'!$H$15&lt;&gt;"",'Debt Setup'!$H$15&lt;'Debt Setup'!$H$19),MAX(0,AC168+Z169-AA169),0)+IF(AND('Debt Setup'!$H$16&lt;&gt;"",'Debt Setup'!$H$16&lt;'Debt Setup'!$H$19),MAX(0,AG168+AD169-AE169),0)+IF(AND('Debt Setup'!$H$17&lt;&gt;"",'Debt Setup'!$H$17&lt;'Debt Setup'!$H$19),MAX(0,AK168+AH169-AI169),0)+IF(AND('Debt Setup'!$H$18&lt;&gt;"",'Debt Setup'!$H$18&lt;'Debt Setup'!$H$19),MAX(0,AO168+AL169-AM169),0)+IF(AND('Debt Setup'!$H$19&lt;&gt;"",'Debt Setup'!$H$19&lt;'Debt Setup'!$H$19),MAX(0,AS168+AP169-AQ169),0)+IF(AND('Debt Setup'!$H$20&lt;&gt;"",'Debt Setup'!$H$20&lt;'Debt Setup'!$H$19),MAX(0,AW168+AT169-AU169),0)+IF(AND('Debt Setup'!$H$21&lt;&gt;"",'Debt Setup'!$H$21&lt;'Debt Setup'!$H$19),MAX(0,BA168+AX169-AY169),0))))))</x:f>
      </x:c>
      <x:c r="AS169" s="54" t="str">
        <x:f>IF('Debt Setup'!$F$3=0,"",MAX(0,AS168+AP169-AQ169-AR169))</x:f>
      </x:c>
      <x:c r="AT169" s="54" t="str">
        <x:f>IF('Debt Setup'!$F$3=0,"",IF(AW168&lt;=0,0,AW168*'Debt Setup'!$D$20/100/12))</x:f>
      </x:c>
      <x:c r="AU169" s="54" t="str">
        <x:f>IF('Debt Setup'!$F$3=0,"",IF('Debt Setup'!$H$20="",0,MIN('Debt Setup'!$E$20,MAX(0,AW168+AT169))))</x:f>
      </x:c>
      <x:c r="AV169" s="54" t="str">
        <x:f>IF('Debt Setup'!$F$3=0,"",IF('Debt Setup'!$H$20="",0,MIN(MAX(0,AW168+AT169-AU169),MAX(0,'Debt Setup'!$F$5-(G169+K169+O169+S169+W169+AA169+AE169+AI169+AM169+AQ169+AU169+AY169)-(IF(AND('Debt Setup'!$H$10&lt;&gt;"",'Debt Setup'!$H$10&lt;'Debt Setup'!$H$20),MAX(0,I168+F169-G169),0)+IF(AND('Debt Setup'!$H$11&lt;&gt;"",'Debt Setup'!$H$11&lt;'Debt Setup'!$H$20),MAX(0,M168+J169-K169),0)+IF(AND('Debt Setup'!$H$12&lt;&gt;"",'Debt Setup'!$H$12&lt;'Debt Setup'!$H$20),MAX(0,Q168+N169-O169),0)+IF(AND('Debt Setup'!$H$13&lt;&gt;"",'Debt Setup'!$H$13&lt;'Debt Setup'!$H$20),MAX(0,U168+R169-S169),0)+IF(AND('Debt Setup'!$H$14&lt;&gt;"",'Debt Setup'!$H$14&lt;'Debt Setup'!$H$20),MAX(0,Y168+V169-W169),0)+IF(AND('Debt Setup'!$H$15&lt;&gt;"",'Debt Setup'!$H$15&lt;'Debt Setup'!$H$20),MAX(0,AC168+Z169-AA169),0)+IF(AND('Debt Setup'!$H$16&lt;&gt;"",'Debt Setup'!$H$16&lt;'Debt Setup'!$H$20),MAX(0,AG168+AD169-AE169),0)+IF(AND('Debt Setup'!$H$17&lt;&gt;"",'Debt Setup'!$H$17&lt;'Debt Setup'!$H$20),MAX(0,AK168+AH169-AI169),0)+IF(AND('Debt Setup'!$H$18&lt;&gt;"",'Debt Setup'!$H$18&lt;'Debt Setup'!$H$20),MAX(0,AO168+AL169-AM169),0)+IF(AND('Debt Setup'!$H$19&lt;&gt;"",'Debt Setup'!$H$19&lt;'Debt Setup'!$H$20),MAX(0,AS168+AP169-AQ169),0)+IF(AND('Debt Setup'!$H$20&lt;&gt;"",'Debt Setup'!$H$20&lt;'Debt Setup'!$H$20),MAX(0,AW168+AT169-AU169),0)+IF(AND('Debt Setup'!$H$21&lt;&gt;"",'Debt Setup'!$H$21&lt;'Debt Setup'!$H$20),MAX(0,BA168+AX169-AY169),0))))))</x:f>
      </x:c>
      <x:c r="AW169" s="54" t="str">
        <x:f>IF('Debt Setup'!$F$3=0,"",MAX(0,AW168+AT169-AU169-AV169))</x:f>
      </x:c>
      <x:c r="AX169" s="54" t="str">
        <x:f>IF('Debt Setup'!$F$3=0,"",IF(BA168&lt;=0,0,BA168*'Debt Setup'!$D$21/100/12))</x:f>
      </x:c>
      <x:c r="AY169" s="54" t="str">
        <x:f>IF('Debt Setup'!$F$3=0,"",IF('Debt Setup'!$H$21="",0,MIN('Debt Setup'!$E$21,MAX(0,BA168+AX169))))</x:f>
      </x:c>
      <x:c r="AZ169" s="54" t="str">
        <x:f>IF('Debt Setup'!$F$3=0,"",IF('Debt Setup'!$H$21="",0,MIN(MAX(0,BA168+AX169-AY169),MAX(0,'Debt Setup'!$F$5-(G169+K169+O169+S169+W169+AA169+AE169+AI169+AM169+AQ169+AU169+AY169)-(IF(AND('Debt Setup'!$H$10&lt;&gt;"",'Debt Setup'!$H$10&lt;'Debt Setup'!$H$21),MAX(0,I168+F169-G169),0)+IF(AND('Debt Setup'!$H$11&lt;&gt;"",'Debt Setup'!$H$11&lt;'Debt Setup'!$H$21),MAX(0,M168+J169-K169),0)+IF(AND('Debt Setup'!$H$12&lt;&gt;"",'Debt Setup'!$H$12&lt;'Debt Setup'!$H$21),MAX(0,Q168+N169-O169),0)+IF(AND('Debt Setup'!$H$13&lt;&gt;"",'Debt Setup'!$H$13&lt;'Debt Setup'!$H$21),MAX(0,U168+R169-S169),0)+IF(AND('Debt Setup'!$H$14&lt;&gt;"",'Debt Setup'!$H$14&lt;'Debt Setup'!$H$21),MAX(0,Y168+V169-W169),0)+IF(AND('Debt Setup'!$H$15&lt;&gt;"",'Debt Setup'!$H$15&lt;'Debt Setup'!$H$21),MAX(0,AC168+Z169-AA169),0)+IF(AND('Debt Setup'!$H$16&lt;&gt;"",'Debt Setup'!$H$16&lt;'Debt Setup'!$H$21),MAX(0,AG168+AD169-AE169),0)+IF(AND('Debt Setup'!$H$17&lt;&gt;"",'Debt Setup'!$H$17&lt;'Debt Setup'!$H$21),MAX(0,AK168+AH169-AI169),0)+IF(AND('Debt Setup'!$H$18&lt;&gt;"",'Debt Setup'!$H$18&lt;'Debt Setup'!$H$21),MAX(0,AO168+AL169-AM169),0)+IF(AND('Debt Setup'!$H$19&lt;&gt;"",'Debt Setup'!$H$19&lt;'Debt Setup'!$H$21),MAX(0,AS168+AP169-AQ169),0)+IF(AND('Debt Setup'!$H$20&lt;&gt;"",'Debt Setup'!$H$20&lt;'Debt Setup'!$H$21),MAX(0,AW168+AT169-AU169),0)+IF(AND('Debt Setup'!$H$21&lt;&gt;"",'Debt Setup'!$H$21&lt;'Debt Setup'!$H$21),MAX(0,BA168+AX169-AY169),0))))))</x:f>
      </x:c>
      <x:c r="BA169" s="54" t="str">
        <x:f>IF('Debt Setup'!$F$3=0,"",MAX(0,BA168+AX169-AY169-AZ169))</x:f>
      </x:c>
    </x:row>
    <x:row r="170">
      <x:c r="A170" t="n">
        <x:v>165</x:v>
      </x:c>
      <x:c r="B170" s="86" t="str">
        <x:f>IF('Debt Setup'!$F$3=0,"",DATE(YEAR('Debt Setup'!$B$6),MONTH('Debt Setup'!$B$6)+A170-1,1))</x:f>
      </x:c>
      <x:c r="C170" s="54" t="str">
        <x:f>IF('Debt Setup'!$F$3=0,"",I170+M170+Q170+U170+Y170+AC170+AG170+AK170+AO170+AS170+AW170+BA170)</x:f>
      </x:c>
      <x:c r="D170" s="54" t="str">
        <x:f>IF('Debt Setup'!$F$3=0,"",G170+H170+K170+L170+O170+P170+S170+T170+W170+X170+AA170+AB170+AE170+AF170+AI170+AJ170+AM170+AN170+AQ170+AR170+AU170+AV170+AY170+AZ170)</x:f>
      </x:c>
      <x:c r="E170" s="54" t="str">
        <x:f>IF('Debt Setup'!$F$3=0,"",F170+J170+N170+R170+V170+Z170+AD170+AH170+AL170+AP170+AT170+AX170)</x:f>
      </x:c>
      <x:c r="F170" s="54" t="str">
        <x:f>IF('Debt Setup'!$F$3=0,"",IF(I169&lt;=0,0,I169*'Debt Setup'!$D$10/100/12))</x:f>
      </x:c>
      <x:c r="G170" s="54" t="str">
        <x:f>IF('Debt Setup'!$F$3=0,"",IF('Debt Setup'!$H$10="",0,MIN('Debt Setup'!$E$10,MAX(0,I169+F170))))</x:f>
      </x:c>
      <x:c r="H170" s="54" t="str">
        <x:f>IF('Debt Setup'!$F$3=0,"",IF('Debt Setup'!$H$10="",0,MIN(MAX(0,I169+F170-G170),MAX(0,'Debt Setup'!$F$5-(G170+K170+O170+S170+W170+AA170+AE170+AI170+AM170+AQ170+AU170+AY170)-(IF(AND('Debt Setup'!$H$10&lt;&gt;"",'Debt Setup'!$H$10&lt;'Debt Setup'!$H$10),MAX(0,I169+F170-G170),0)+IF(AND('Debt Setup'!$H$11&lt;&gt;"",'Debt Setup'!$H$11&lt;'Debt Setup'!$H$10),MAX(0,M169+J170-K170),0)+IF(AND('Debt Setup'!$H$12&lt;&gt;"",'Debt Setup'!$H$12&lt;'Debt Setup'!$H$10),MAX(0,Q169+N170-O170),0)+IF(AND('Debt Setup'!$H$13&lt;&gt;"",'Debt Setup'!$H$13&lt;'Debt Setup'!$H$10),MAX(0,U169+R170-S170),0)+IF(AND('Debt Setup'!$H$14&lt;&gt;"",'Debt Setup'!$H$14&lt;'Debt Setup'!$H$10),MAX(0,Y169+V170-W170),0)+IF(AND('Debt Setup'!$H$15&lt;&gt;"",'Debt Setup'!$H$15&lt;'Debt Setup'!$H$10),MAX(0,AC169+Z170-AA170),0)+IF(AND('Debt Setup'!$H$16&lt;&gt;"",'Debt Setup'!$H$16&lt;'Debt Setup'!$H$10),MAX(0,AG169+AD170-AE170),0)+IF(AND('Debt Setup'!$H$17&lt;&gt;"",'Debt Setup'!$H$17&lt;'Debt Setup'!$H$10),MAX(0,AK169+AH170-AI170),0)+IF(AND('Debt Setup'!$H$18&lt;&gt;"",'Debt Setup'!$H$18&lt;'Debt Setup'!$H$10),MAX(0,AO169+AL170-AM170),0)+IF(AND('Debt Setup'!$H$19&lt;&gt;"",'Debt Setup'!$H$19&lt;'Debt Setup'!$H$10),MAX(0,AS169+AP170-AQ170),0)+IF(AND('Debt Setup'!$H$20&lt;&gt;"",'Debt Setup'!$H$20&lt;'Debt Setup'!$H$10),MAX(0,AW169+AT170-AU170),0)+IF(AND('Debt Setup'!$H$21&lt;&gt;"",'Debt Setup'!$H$21&lt;'Debt Setup'!$H$10),MAX(0,BA169+AX170-AY170),0))))))</x:f>
      </x:c>
      <x:c r="I170" s="54" t="str">
        <x:f>IF('Debt Setup'!$F$3=0,"",MAX(0,I169+F170-G170-H170))</x:f>
      </x:c>
      <x:c r="J170" s="54" t="str">
        <x:f>IF('Debt Setup'!$F$3=0,"",IF(M169&lt;=0,0,M169*'Debt Setup'!$D$11/100/12))</x:f>
      </x:c>
      <x:c r="K170" s="54" t="str">
        <x:f>IF('Debt Setup'!$F$3=0,"",IF('Debt Setup'!$H$11="",0,MIN('Debt Setup'!$E$11,MAX(0,M169+J170))))</x:f>
      </x:c>
      <x:c r="L170" s="54" t="str">
        <x:f>IF('Debt Setup'!$F$3=0,"",IF('Debt Setup'!$H$11="",0,MIN(MAX(0,M169+J170-K170),MAX(0,'Debt Setup'!$F$5-(G170+K170+O170+S170+W170+AA170+AE170+AI170+AM170+AQ170+AU170+AY170)-(IF(AND('Debt Setup'!$H$10&lt;&gt;"",'Debt Setup'!$H$10&lt;'Debt Setup'!$H$11),MAX(0,I169+F170-G170),0)+IF(AND('Debt Setup'!$H$11&lt;&gt;"",'Debt Setup'!$H$11&lt;'Debt Setup'!$H$11),MAX(0,M169+J170-K170),0)+IF(AND('Debt Setup'!$H$12&lt;&gt;"",'Debt Setup'!$H$12&lt;'Debt Setup'!$H$11),MAX(0,Q169+N170-O170),0)+IF(AND('Debt Setup'!$H$13&lt;&gt;"",'Debt Setup'!$H$13&lt;'Debt Setup'!$H$11),MAX(0,U169+R170-S170),0)+IF(AND('Debt Setup'!$H$14&lt;&gt;"",'Debt Setup'!$H$14&lt;'Debt Setup'!$H$11),MAX(0,Y169+V170-W170),0)+IF(AND('Debt Setup'!$H$15&lt;&gt;"",'Debt Setup'!$H$15&lt;'Debt Setup'!$H$11),MAX(0,AC169+Z170-AA170),0)+IF(AND('Debt Setup'!$H$16&lt;&gt;"",'Debt Setup'!$H$16&lt;'Debt Setup'!$H$11),MAX(0,AG169+AD170-AE170),0)+IF(AND('Debt Setup'!$H$17&lt;&gt;"",'Debt Setup'!$H$17&lt;'Debt Setup'!$H$11),MAX(0,AK169+AH170-AI170),0)+IF(AND('Debt Setup'!$H$18&lt;&gt;"",'Debt Setup'!$H$18&lt;'Debt Setup'!$H$11),MAX(0,AO169+AL170-AM170),0)+IF(AND('Debt Setup'!$H$19&lt;&gt;"",'Debt Setup'!$H$19&lt;'Debt Setup'!$H$11),MAX(0,AS169+AP170-AQ170),0)+IF(AND('Debt Setup'!$H$20&lt;&gt;"",'Debt Setup'!$H$20&lt;'Debt Setup'!$H$11),MAX(0,AW169+AT170-AU170),0)+IF(AND('Debt Setup'!$H$21&lt;&gt;"",'Debt Setup'!$H$21&lt;'Debt Setup'!$H$11),MAX(0,BA169+AX170-AY170),0))))))</x:f>
      </x:c>
      <x:c r="M170" s="54" t="str">
        <x:f>IF('Debt Setup'!$F$3=0,"",MAX(0,M169+J170-K170-L170))</x:f>
      </x:c>
      <x:c r="N170" s="54" t="str">
        <x:f>IF('Debt Setup'!$F$3=0,"",IF(Q169&lt;=0,0,Q169*'Debt Setup'!$D$12/100/12))</x:f>
      </x:c>
      <x:c r="O170" s="54" t="str">
        <x:f>IF('Debt Setup'!$F$3=0,"",IF('Debt Setup'!$H$12="",0,MIN('Debt Setup'!$E$12,MAX(0,Q169+N170))))</x:f>
      </x:c>
      <x:c r="P170" s="54" t="str">
        <x:f>IF('Debt Setup'!$F$3=0,"",IF('Debt Setup'!$H$12="",0,MIN(MAX(0,Q169+N170-O170),MAX(0,'Debt Setup'!$F$5-(G170+K170+O170+S170+W170+AA170+AE170+AI170+AM170+AQ170+AU170+AY170)-(IF(AND('Debt Setup'!$H$10&lt;&gt;"",'Debt Setup'!$H$10&lt;'Debt Setup'!$H$12),MAX(0,I169+F170-G170),0)+IF(AND('Debt Setup'!$H$11&lt;&gt;"",'Debt Setup'!$H$11&lt;'Debt Setup'!$H$12),MAX(0,M169+J170-K170),0)+IF(AND('Debt Setup'!$H$12&lt;&gt;"",'Debt Setup'!$H$12&lt;'Debt Setup'!$H$12),MAX(0,Q169+N170-O170),0)+IF(AND('Debt Setup'!$H$13&lt;&gt;"",'Debt Setup'!$H$13&lt;'Debt Setup'!$H$12),MAX(0,U169+R170-S170),0)+IF(AND('Debt Setup'!$H$14&lt;&gt;"",'Debt Setup'!$H$14&lt;'Debt Setup'!$H$12),MAX(0,Y169+V170-W170),0)+IF(AND('Debt Setup'!$H$15&lt;&gt;"",'Debt Setup'!$H$15&lt;'Debt Setup'!$H$12),MAX(0,AC169+Z170-AA170),0)+IF(AND('Debt Setup'!$H$16&lt;&gt;"",'Debt Setup'!$H$16&lt;'Debt Setup'!$H$12),MAX(0,AG169+AD170-AE170),0)+IF(AND('Debt Setup'!$H$17&lt;&gt;"",'Debt Setup'!$H$17&lt;'Debt Setup'!$H$12),MAX(0,AK169+AH170-AI170),0)+IF(AND('Debt Setup'!$H$18&lt;&gt;"",'Debt Setup'!$H$18&lt;'Debt Setup'!$H$12),MAX(0,AO169+AL170-AM170),0)+IF(AND('Debt Setup'!$H$19&lt;&gt;"",'Debt Setup'!$H$19&lt;'Debt Setup'!$H$12),MAX(0,AS169+AP170-AQ170),0)+IF(AND('Debt Setup'!$H$20&lt;&gt;"",'Debt Setup'!$H$20&lt;'Debt Setup'!$H$12),MAX(0,AW169+AT170-AU170),0)+IF(AND('Debt Setup'!$H$21&lt;&gt;"",'Debt Setup'!$H$21&lt;'Debt Setup'!$H$12),MAX(0,BA169+AX170-AY170),0))))))</x:f>
      </x:c>
      <x:c r="Q170" s="54" t="str">
        <x:f>IF('Debt Setup'!$F$3=0,"",MAX(0,Q169+N170-O170-P170))</x:f>
      </x:c>
      <x:c r="R170" s="54" t="str">
        <x:f>IF('Debt Setup'!$F$3=0,"",IF(U169&lt;=0,0,U169*'Debt Setup'!$D$13/100/12))</x:f>
      </x:c>
      <x:c r="S170" s="54" t="str">
        <x:f>IF('Debt Setup'!$F$3=0,"",IF('Debt Setup'!$H$13="",0,MIN('Debt Setup'!$E$13,MAX(0,U169+R170))))</x:f>
      </x:c>
      <x:c r="T170" s="54" t="str">
        <x:f>IF('Debt Setup'!$F$3=0,"",IF('Debt Setup'!$H$13="",0,MIN(MAX(0,U169+R170-S170),MAX(0,'Debt Setup'!$F$5-(G170+K170+O170+S170+W170+AA170+AE170+AI170+AM170+AQ170+AU170+AY170)-(IF(AND('Debt Setup'!$H$10&lt;&gt;"",'Debt Setup'!$H$10&lt;'Debt Setup'!$H$13),MAX(0,I169+F170-G170),0)+IF(AND('Debt Setup'!$H$11&lt;&gt;"",'Debt Setup'!$H$11&lt;'Debt Setup'!$H$13),MAX(0,M169+J170-K170),0)+IF(AND('Debt Setup'!$H$12&lt;&gt;"",'Debt Setup'!$H$12&lt;'Debt Setup'!$H$13),MAX(0,Q169+N170-O170),0)+IF(AND('Debt Setup'!$H$13&lt;&gt;"",'Debt Setup'!$H$13&lt;'Debt Setup'!$H$13),MAX(0,U169+R170-S170),0)+IF(AND('Debt Setup'!$H$14&lt;&gt;"",'Debt Setup'!$H$14&lt;'Debt Setup'!$H$13),MAX(0,Y169+V170-W170),0)+IF(AND('Debt Setup'!$H$15&lt;&gt;"",'Debt Setup'!$H$15&lt;'Debt Setup'!$H$13),MAX(0,AC169+Z170-AA170),0)+IF(AND('Debt Setup'!$H$16&lt;&gt;"",'Debt Setup'!$H$16&lt;'Debt Setup'!$H$13),MAX(0,AG169+AD170-AE170),0)+IF(AND('Debt Setup'!$H$17&lt;&gt;"",'Debt Setup'!$H$17&lt;'Debt Setup'!$H$13),MAX(0,AK169+AH170-AI170),0)+IF(AND('Debt Setup'!$H$18&lt;&gt;"",'Debt Setup'!$H$18&lt;'Debt Setup'!$H$13),MAX(0,AO169+AL170-AM170),0)+IF(AND('Debt Setup'!$H$19&lt;&gt;"",'Debt Setup'!$H$19&lt;'Debt Setup'!$H$13),MAX(0,AS169+AP170-AQ170),0)+IF(AND('Debt Setup'!$H$20&lt;&gt;"",'Debt Setup'!$H$20&lt;'Debt Setup'!$H$13),MAX(0,AW169+AT170-AU170),0)+IF(AND('Debt Setup'!$H$21&lt;&gt;"",'Debt Setup'!$H$21&lt;'Debt Setup'!$H$13),MAX(0,BA169+AX170-AY170),0))))))</x:f>
      </x:c>
      <x:c r="U170" s="54" t="str">
        <x:f>IF('Debt Setup'!$F$3=0,"",MAX(0,U169+R170-S170-T170))</x:f>
      </x:c>
      <x:c r="V170" s="54" t="str">
        <x:f>IF('Debt Setup'!$F$3=0,"",IF(Y169&lt;=0,0,Y169*'Debt Setup'!$D$14/100/12))</x:f>
      </x:c>
      <x:c r="W170" s="54" t="str">
        <x:f>IF('Debt Setup'!$F$3=0,"",IF('Debt Setup'!$H$14="",0,MIN('Debt Setup'!$E$14,MAX(0,Y169+V170))))</x:f>
      </x:c>
      <x:c r="X170" s="54" t="str">
        <x:f>IF('Debt Setup'!$F$3=0,"",IF('Debt Setup'!$H$14="",0,MIN(MAX(0,Y169+V170-W170),MAX(0,'Debt Setup'!$F$5-(G170+K170+O170+S170+W170+AA170+AE170+AI170+AM170+AQ170+AU170+AY170)-(IF(AND('Debt Setup'!$H$10&lt;&gt;"",'Debt Setup'!$H$10&lt;'Debt Setup'!$H$14),MAX(0,I169+F170-G170),0)+IF(AND('Debt Setup'!$H$11&lt;&gt;"",'Debt Setup'!$H$11&lt;'Debt Setup'!$H$14),MAX(0,M169+J170-K170),0)+IF(AND('Debt Setup'!$H$12&lt;&gt;"",'Debt Setup'!$H$12&lt;'Debt Setup'!$H$14),MAX(0,Q169+N170-O170),0)+IF(AND('Debt Setup'!$H$13&lt;&gt;"",'Debt Setup'!$H$13&lt;'Debt Setup'!$H$14),MAX(0,U169+R170-S170),0)+IF(AND('Debt Setup'!$H$14&lt;&gt;"",'Debt Setup'!$H$14&lt;'Debt Setup'!$H$14),MAX(0,Y169+V170-W170),0)+IF(AND('Debt Setup'!$H$15&lt;&gt;"",'Debt Setup'!$H$15&lt;'Debt Setup'!$H$14),MAX(0,AC169+Z170-AA170),0)+IF(AND('Debt Setup'!$H$16&lt;&gt;"",'Debt Setup'!$H$16&lt;'Debt Setup'!$H$14),MAX(0,AG169+AD170-AE170),0)+IF(AND('Debt Setup'!$H$17&lt;&gt;"",'Debt Setup'!$H$17&lt;'Debt Setup'!$H$14),MAX(0,AK169+AH170-AI170),0)+IF(AND('Debt Setup'!$H$18&lt;&gt;"",'Debt Setup'!$H$18&lt;'Debt Setup'!$H$14),MAX(0,AO169+AL170-AM170),0)+IF(AND('Debt Setup'!$H$19&lt;&gt;"",'Debt Setup'!$H$19&lt;'Debt Setup'!$H$14),MAX(0,AS169+AP170-AQ170),0)+IF(AND('Debt Setup'!$H$20&lt;&gt;"",'Debt Setup'!$H$20&lt;'Debt Setup'!$H$14),MAX(0,AW169+AT170-AU170),0)+IF(AND('Debt Setup'!$H$21&lt;&gt;"",'Debt Setup'!$H$21&lt;'Debt Setup'!$H$14),MAX(0,BA169+AX170-AY170),0))))))</x:f>
      </x:c>
      <x:c r="Y170" s="54" t="str">
        <x:f>IF('Debt Setup'!$F$3=0,"",MAX(0,Y169+V170-W170-X170))</x:f>
      </x:c>
      <x:c r="Z170" s="54" t="str">
        <x:f>IF('Debt Setup'!$F$3=0,"",IF(AC169&lt;=0,0,AC169*'Debt Setup'!$D$15/100/12))</x:f>
      </x:c>
      <x:c r="AA170" s="54" t="str">
        <x:f>IF('Debt Setup'!$F$3=0,"",IF('Debt Setup'!$H$15="",0,MIN('Debt Setup'!$E$15,MAX(0,AC169+Z170))))</x:f>
      </x:c>
      <x:c r="AB170" s="54" t="str">
        <x:f>IF('Debt Setup'!$F$3=0,"",IF('Debt Setup'!$H$15="",0,MIN(MAX(0,AC169+Z170-AA170),MAX(0,'Debt Setup'!$F$5-(G170+K170+O170+S170+W170+AA170+AE170+AI170+AM170+AQ170+AU170+AY170)-(IF(AND('Debt Setup'!$H$10&lt;&gt;"",'Debt Setup'!$H$10&lt;'Debt Setup'!$H$15),MAX(0,I169+F170-G170),0)+IF(AND('Debt Setup'!$H$11&lt;&gt;"",'Debt Setup'!$H$11&lt;'Debt Setup'!$H$15),MAX(0,M169+J170-K170),0)+IF(AND('Debt Setup'!$H$12&lt;&gt;"",'Debt Setup'!$H$12&lt;'Debt Setup'!$H$15),MAX(0,Q169+N170-O170),0)+IF(AND('Debt Setup'!$H$13&lt;&gt;"",'Debt Setup'!$H$13&lt;'Debt Setup'!$H$15),MAX(0,U169+R170-S170),0)+IF(AND('Debt Setup'!$H$14&lt;&gt;"",'Debt Setup'!$H$14&lt;'Debt Setup'!$H$15),MAX(0,Y169+V170-W170),0)+IF(AND('Debt Setup'!$H$15&lt;&gt;"",'Debt Setup'!$H$15&lt;'Debt Setup'!$H$15),MAX(0,AC169+Z170-AA170),0)+IF(AND('Debt Setup'!$H$16&lt;&gt;"",'Debt Setup'!$H$16&lt;'Debt Setup'!$H$15),MAX(0,AG169+AD170-AE170),0)+IF(AND('Debt Setup'!$H$17&lt;&gt;"",'Debt Setup'!$H$17&lt;'Debt Setup'!$H$15),MAX(0,AK169+AH170-AI170),0)+IF(AND('Debt Setup'!$H$18&lt;&gt;"",'Debt Setup'!$H$18&lt;'Debt Setup'!$H$15),MAX(0,AO169+AL170-AM170),0)+IF(AND('Debt Setup'!$H$19&lt;&gt;"",'Debt Setup'!$H$19&lt;'Debt Setup'!$H$15),MAX(0,AS169+AP170-AQ170),0)+IF(AND('Debt Setup'!$H$20&lt;&gt;"",'Debt Setup'!$H$20&lt;'Debt Setup'!$H$15),MAX(0,AW169+AT170-AU170),0)+IF(AND('Debt Setup'!$H$21&lt;&gt;"",'Debt Setup'!$H$21&lt;'Debt Setup'!$H$15),MAX(0,BA169+AX170-AY170),0))))))</x:f>
      </x:c>
      <x:c r="AC170" s="54" t="str">
        <x:f>IF('Debt Setup'!$F$3=0,"",MAX(0,AC169+Z170-AA170-AB170))</x:f>
      </x:c>
      <x:c r="AD170" s="54" t="str">
        <x:f>IF('Debt Setup'!$F$3=0,"",IF(AG169&lt;=0,0,AG169*'Debt Setup'!$D$16/100/12))</x:f>
      </x:c>
      <x:c r="AE170" s="54" t="str">
        <x:f>IF('Debt Setup'!$F$3=0,"",IF('Debt Setup'!$H$16="",0,MIN('Debt Setup'!$E$16,MAX(0,AG169+AD170))))</x:f>
      </x:c>
      <x:c r="AF170" s="54" t="str">
        <x:f>IF('Debt Setup'!$F$3=0,"",IF('Debt Setup'!$H$16="",0,MIN(MAX(0,AG169+AD170-AE170),MAX(0,'Debt Setup'!$F$5-(G170+K170+O170+S170+W170+AA170+AE170+AI170+AM170+AQ170+AU170+AY170)-(IF(AND('Debt Setup'!$H$10&lt;&gt;"",'Debt Setup'!$H$10&lt;'Debt Setup'!$H$16),MAX(0,I169+F170-G170),0)+IF(AND('Debt Setup'!$H$11&lt;&gt;"",'Debt Setup'!$H$11&lt;'Debt Setup'!$H$16),MAX(0,M169+J170-K170),0)+IF(AND('Debt Setup'!$H$12&lt;&gt;"",'Debt Setup'!$H$12&lt;'Debt Setup'!$H$16),MAX(0,Q169+N170-O170),0)+IF(AND('Debt Setup'!$H$13&lt;&gt;"",'Debt Setup'!$H$13&lt;'Debt Setup'!$H$16),MAX(0,U169+R170-S170),0)+IF(AND('Debt Setup'!$H$14&lt;&gt;"",'Debt Setup'!$H$14&lt;'Debt Setup'!$H$16),MAX(0,Y169+V170-W170),0)+IF(AND('Debt Setup'!$H$15&lt;&gt;"",'Debt Setup'!$H$15&lt;'Debt Setup'!$H$16),MAX(0,AC169+Z170-AA170),0)+IF(AND('Debt Setup'!$H$16&lt;&gt;"",'Debt Setup'!$H$16&lt;'Debt Setup'!$H$16),MAX(0,AG169+AD170-AE170),0)+IF(AND('Debt Setup'!$H$17&lt;&gt;"",'Debt Setup'!$H$17&lt;'Debt Setup'!$H$16),MAX(0,AK169+AH170-AI170),0)+IF(AND('Debt Setup'!$H$18&lt;&gt;"",'Debt Setup'!$H$18&lt;'Debt Setup'!$H$16),MAX(0,AO169+AL170-AM170),0)+IF(AND('Debt Setup'!$H$19&lt;&gt;"",'Debt Setup'!$H$19&lt;'Debt Setup'!$H$16),MAX(0,AS169+AP170-AQ170),0)+IF(AND('Debt Setup'!$H$20&lt;&gt;"",'Debt Setup'!$H$20&lt;'Debt Setup'!$H$16),MAX(0,AW169+AT170-AU170),0)+IF(AND('Debt Setup'!$H$21&lt;&gt;"",'Debt Setup'!$H$21&lt;'Debt Setup'!$H$16),MAX(0,BA169+AX170-AY170),0))))))</x:f>
      </x:c>
      <x:c r="AG170" s="54" t="str">
        <x:f>IF('Debt Setup'!$F$3=0,"",MAX(0,AG169+AD170-AE170-AF170))</x:f>
      </x:c>
      <x:c r="AH170" s="54" t="str">
        <x:f>IF('Debt Setup'!$F$3=0,"",IF(AK169&lt;=0,0,AK169*'Debt Setup'!$D$17/100/12))</x:f>
      </x:c>
      <x:c r="AI170" s="54" t="str">
        <x:f>IF('Debt Setup'!$F$3=0,"",IF('Debt Setup'!$H$17="",0,MIN('Debt Setup'!$E$17,MAX(0,AK169+AH170))))</x:f>
      </x:c>
      <x:c r="AJ170" s="54" t="str">
        <x:f>IF('Debt Setup'!$F$3=0,"",IF('Debt Setup'!$H$17="",0,MIN(MAX(0,AK169+AH170-AI170),MAX(0,'Debt Setup'!$F$5-(G170+K170+O170+S170+W170+AA170+AE170+AI170+AM170+AQ170+AU170+AY170)-(IF(AND('Debt Setup'!$H$10&lt;&gt;"",'Debt Setup'!$H$10&lt;'Debt Setup'!$H$17),MAX(0,I169+F170-G170),0)+IF(AND('Debt Setup'!$H$11&lt;&gt;"",'Debt Setup'!$H$11&lt;'Debt Setup'!$H$17),MAX(0,M169+J170-K170),0)+IF(AND('Debt Setup'!$H$12&lt;&gt;"",'Debt Setup'!$H$12&lt;'Debt Setup'!$H$17),MAX(0,Q169+N170-O170),0)+IF(AND('Debt Setup'!$H$13&lt;&gt;"",'Debt Setup'!$H$13&lt;'Debt Setup'!$H$17),MAX(0,U169+R170-S170),0)+IF(AND('Debt Setup'!$H$14&lt;&gt;"",'Debt Setup'!$H$14&lt;'Debt Setup'!$H$17),MAX(0,Y169+V170-W170),0)+IF(AND('Debt Setup'!$H$15&lt;&gt;"",'Debt Setup'!$H$15&lt;'Debt Setup'!$H$17),MAX(0,AC169+Z170-AA170),0)+IF(AND('Debt Setup'!$H$16&lt;&gt;"",'Debt Setup'!$H$16&lt;'Debt Setup'!$H$17),MAX(0,AG169+AD170-AE170),0)+IF(AND('Debt Setup'!$H$17&lt;&gt;"",'Debt Setup'!$H$17&lt;'Debt Setup'!$H$17),MAX(0,AK169+AH170-AI170),0)+IF(AND('Debt Setup'!$H$18&lt;&gt;"",'Debt Setup'!$H$18&lt;'Debt Setup'!$H$17),MAX(0,AO169+AL170-AM170),0)+IF(AND('Debt Setup'!$H$19&lt;&gt;"",'Debt Setup'!$H$19&lt;'Debt Setup'!$H$17),MAX(0,AS169+AP170-AQ170),0)+IF(AND('Debt Setup'!$H$20&lt;&gt;"",'Debt Setup'!$H$20&lt;'Debt Setup'!$H$17),MAX(0,AW169+AT170-AU170),0)+IF(AND('Debt Setup'!$H$21&lt;&gt;"",'Debt Setup'!$H$21&lt;'Debt Setup'!$H$17),MAX(0,BA169+AX170-AY170),0))))))</x:f>
      </x:c>
      <x:c r="AK170" s="54" t="str">
        <x:f>IF('Debt Setup'!$F$3=0,"",MAX(0,AK169+AH170-AI170-AJ170))</x:f>
      </x:c>
      <x:c r="AL170" s="54" t="str">
        <x:f>IF('Debt Setup'!$F$3=0,"",IF(AO169&lt;=0,0,AO169*'Debt Setup'!$D$18/100/12))</x:f>
      </x:c>
      <x:c r="AM170" s="54" t="str">
        <x:f>IF('Debt Setup'!$F$3=0,"",IF('Debt Setup'!$H$18="",0,MIN('Debt Setup'!$E$18,MAX(0,AO169+AL170))))</x:f>
      </x:c>
      <x:c r="AN170" s="54" t="str">
        <x:f>IF('Debt Setup'!$F$3=0,"",IF('Debt Setup'!$H$18="",0,MIN(MAX(0,AO169+AL170-AM170),MAX(0,'Debt Setup'!$F$5-(G170+K170+O170+S170+W170+AA170+AE170+AI170+AM170+AQ170+AU170+AY170)-(IF(AND('Debt Setup'!$H$10&lt;&gt;"",'Debt Setup'!$H$10&lt;'Debt Setup'!$H$18),MAX(0,I169+F170-G170),0)+IF(AND('Debt Setup'!$H$11&lt;&gt;"",'Debt Setup'!$H$11&lt;'Debt Setup'!$H$18),MAX(0,M169+J170-K170),0)+IF(AND('Debt Setup'!$H$12&lt;&gt;"",'Debt Setup'!$H$12&lt;'Debt Setup'!$H$18),MAX(0,Q169+N170-O170),0)+IF(AND('Debt Setup'!$H$13&lt;&gt;"",'Debt Setup'!$H$13&lt;'Debt Setup'!$H$18),MAX(0,U169+R170-S170),0)+IF(AND('Debt Setup'!$H$14&lt;&gt;"",'Debt Setup'!$H$14&lt;'Debt Setup'!$H$18),MAX(0,Y169+V170-W170),0)+IF(AND('Debt Setup'!$H$15&lt;&gt;"",'Debt Setup'!$H$15&lt;'Debt Setup'!$H$18),MAX(0,AC169+Z170-AA170),0)+IF(AND('Debt Setup'!$H$16&lt;&gt;"",'Debt Setup'!$H$16&lt;'Debt Setup'!$H$18),MAX(0,AG169+AD170-AE170),0)+IF(AND('Debt Setup'!$H$17&lt;&gt;"",'Debt Setup'!$H$17&lt;'Debt Setup'!$H$18),MAX(0,AK169+AH170-AI170),0)+IF(AND('Debt Setup'!$H$18&lt;&gt;"",'Debt Setup'!$H$18&lt;'Debt Setup'!$H$18),MAX(0,AO169+AL170-AM170),0)+IF(AND('Debt Setup'!$H$19&lt;&gt;"",'Debt Setup'!$H$19&lt;'Debt Setup'!$H$18),MAX(0,AS169+AP170-AQ170),0)+IF(AND('Debt Setup'!$H$20&lt;&gt;"",'Debt Setup'!$H$20&lt;'Debt Setup'!$H$18),MAX(0,AW169+AT170-AU170),0)+IF(AND('Debt Setup'!$H$21&lt;&gt;"",'Debt Setup'!$H$21&lt;'Debt Setup'!$H$18),MAX(0,BA169+AX170-AY170),0))))))</x:f>
      </x:c>
      <x:c r="AO170" s="54" t="str">
        <x:f>IF('Debt Setup'!$F$3=0,"",MAX(0,AO169+AL170-AM170-AN170))</x:f>
      </x:c>
      <x:c r="AP170" s="54" t="str">
        <x:f>IF('Debt Setup'!$F$3=0,"",IF(AS169&lt;=0,0,AS169*'Debt Setup'!$D$19/100/12))</x:f>
      </x:c>
      <x:c r="AQ170" s="54" t="str">
        <x:f>IF('Debt Setup'!$F$3=0,"",IF('Debt Setup'!$H$19="",0,MIN('Debt Setup'!$E$19,MAX(0,AS169+AP170))))</x:f>
      </x:c>
      <x:c r="AR170" s="54" t="str">
        <x:f>IF('Debt Setup'!$F$3=0,"",IF('Debt Setup'!$H$19="",0,MIN(MAX(0,AS169+AP170-AQ170),MAX(0,'Debt Setup'!$F$5-(G170+K170+O170+S170+W170+AA170+AE170+AI170+AM170+AQ170+AU170+AY170)-(IF(AND('Debt Setup'!$H$10&lt;&gt;"",'Debt Setup'!$H$10&lt;'Debt Setup'!$H$19),MAX(0,I169+F170-G170),0)+IF(AND('Debt Setup'!$H$11&lt;&gt;"",'Debt Setup'!$H$11&lt;'Debt Setup'!$H$19),MAX(0,M169+J170-K170),0)+IF(AND('Debt Setup'!$H$12&lt;&gt;"",'Debt Setup'!$H$12&lt;'Debt Setup'!$H$19),MAX(0,Q169+N170-O170),0)+IF(AND('Debt Setup'!$H$13&lt;&gt;"",'Debt Setup'!$H$13&lt;'Debt Setup'!$H$19),MAX(0,U169+R170-S170),0)+IF(AND('Debt Setup'!$H$14&lt;&gt;"",'Debt Setup'!$H$14&lt;'Debt Setup'!$H$19),MAX(0,Y169+V170-W170),0)+IF(AND('Debt Setup'!$H$15&lt;&gt;"",'Debt Setup'!$H$15&lt;'Debt Setup'!$H$19),MAX(0,AC169+Z170-AA170),0)+IF(AND('Debt Setup'!$H$16&lt;&gt;"",'Debt Setup'!$H$16&lt;'Debt Setup'!$H$19),MAX(0,AG169+AD170-AE170),0)+IF(AND('Debt Setup'!$H$17&lt;&gt;"",'Debt Setup'!$H$17&lt;'Debt Setup'!$H$19),MAX(0,AK169+AH170-AI170),0)+IF(AND('Debt Setup'!$H$18&lt;&gt;"",'Debt Setup'!$H$18&lt;'Debt Setup'!$H$19),MAX(0,AO169+AL170-AM170),0)+IF(AND('Debt Setup'!$H$19&lt;&gt;"",'Debt Setup'!$H$19&lt;'Debt Setup'!$H$19),MAX(0,AS169+AP170-AQ170),0)+IF(AND('Debt Setup'!$H$20&lt;&gt;"",'Debt Setup'!$H$20&lt;'Debt Setup'!$H$19),MAX(0,AW169+AT170-AU170),0)+IF(AND('Debt Setup'!$H$21&lt;&gt;"",'Debt Setup'!$H$21&lt;'Debt Setup'!$H$19),MAX(0,BA169+AX170-AY170),0))))))</x:f>
      </x:c>
      <x:c r="AS170" s="54" t="str">
        <x:f>IF('Debt Setup'!$F$3=0,"",MAX(0,AS169+AP170-AQ170-AR170))</x:f>
      </x:c>
      <x:c r="AT170" s="54" t="str">
        <x:f>IF('Debt Setup'!$F$3=0,"",IF(AW169&lt;=0,0,AW169*'Debt Setup'!$D$20/100/12))</x:f>
      </x:c>
      <x:c r="AU170" s="54" t="str">
        <x:f>IF('Debt Setup'!$F$3=0,"",IF('Debt Setup'!$H$20="",0,MIN('Debt Setup'!$E$20,MAX(0,AW169+AT170))))</x:f>
      </x:c>
      <x:c r="AV170" s="54" t="str">
        <x:f>IF('Debt Setup'!$F$3=0,"",IF('Debt Setup'!$H$20="",0,MIN(MAX(0,AW169+AT170-AU170),MAX(0,'Debt Setup'!$F$5-(G170+K170+O170+S170+W170+AA170+AE170+AI170+AM170+AQ170+AU170+AY170)-(IF(AND('Debt Setup'!$H$10&lt;&gt;"",'Debt Setup'!$H$10&lt;'Debt Setup'!$H$20),MAX(0,I169+F170-G170),0)+IF(AND('Debt Setup'!$H$11&lt;&gt;"",'Debt Setup'!$H$11&lt;'Debt Setup'!$H$20),MAX(0,M169+J170-K170),0)+IF(AND('Debt Setup'!$H$12&lt;&gt;"",'Debt Setup'!$H$12&lt;'Debt Setup'!$H$20),MAX(0,Q169+N170-O170),0)+IF(AND('Debt Setup'!$H$13&lt;&gt;"",'Debt Setup'!$H$13&lt;'Debt Setup'!$H$20),MAX(0,U169+R170-S170),0)+IF(AND('Debt Setup'!$H$14&lt;&gt;"",'Debt Setup'!$H$14&lt;'Debt Setup'!$H$20),MAX(0,Y169+V170-W170),0)+IF(AND('Debt Setup'!$H$15&lt;&gt;"",'Debt Setup'!$H$15&lt;'Debt Setup'!$H$20),MAX(0,AC169+Z170-AA170),0)+IF(AND('Debt Setup'!$H$16&lt;&gt;"",'Debt Setup'!$H$16&lt;'Debt Setup'!$H$20),MAX(0,AG169+AD170-AE170),0)+IF(AND('Debt Setup'!$H$17&lt;&gt;"",'Debt Setup'!$H$17&lt;'Debt Setup'!$H$20),MAX(0,AK169+AH170-AI170),0)+IF(AND('Debt Setup'!$H$18&lt;&gt;"",'Debt Setup'!$H$18&lt;'Debt Setup'!$H$20),MAX(0,AO169+AL170-AM170),0)+IF(AND('Debt Setup'!$H$19&lt;&gt;"",'Debt Setup'!$H$19&lt;'Debt Setup'!$H$20),MAX(0,AS169+AP170-AQ170),0)+IF(AND('Debt Setup'!$H$20&lt;&gt;"",'Debt Setup'!$H$20&lt;'Debt Setup'!$H$20),MAX(0,AW169+AT170-AU170),0)+IF(AND('Debt Setup'!$H$21&lt;&gt;"",'Debt Setup'!$H$21&lt;'Debt Setup'!$H$20),MAX(0,BA169+AX170-AY170),0))))))</x:f>
      </x:c>
      <x:c r="AW170" s="54" t="str">
        <x:f>IF('Debt Setup'!$F$3=0,"",MAX(0,AW169+AT170-AU170-AV170))</x:f>
      </x:c>
      <x:c r="AX170" s="54" t="str">
        <x:f>IF('Debt Setup'!$F$3=0,"",IF(BA169&lt;=0,0,BA169*'Debt Setup'!$D$21/100/12))</x:f>
      </x:c>
      <x:c r="AY170" s="54" t="str">
        <x:f>IF('Debt Setup'!$F$3=0,"",IF('Debt Setup'!$H$21="",0,MIN('Debt Setup'!$E$21,MAX(0,BA169+AX170))))</x:f>
      </x:c>
      <x:c r="AZ170" s="54" t="str">
        <x:f>IF('Debt Setup'!$F$3=0,"",IF('Debt Setup'!$H$21="",0,MIN(MAX(0,BA169+AX170-AY170),MAX(0,'Debt Setup'!$F$5-(G170+K170+O170+S170+W170+AA170+AE170+AI170+AM170+AQ170+AU170+AY170)-(IF(AND('Debt Setup'!$H$10&lt;&gt;"",'Debt Setup'!$H$10&lt;'Debt Setup'!$H$21),MAX(0,I169+F170-G170),0)+IF(AND('Debt Setup'!$H$11&lt;&gt;"",'Debt Setup'!$H$11&lt;'Debt Setup'!$H$21),MAX(0,M169+J170-K170),0)+IF(AND('Debt Setup'!$H$12&lt;&gt;"",'Debt Setup'!$H$12&lt;'Debt Setup'!$H$21),MAX(0,Q169+N170-O170),0)+IF(AND('Debt Setup'!$H$13&lt;&gt;"",'Debt Setup'!$H$13&lt;'Debt Setup'!$H$21),MAX(0,U169+R170-S170),0)+IF(AND('Debt Setup'!$H$14&lt;&gt;"",'Debt Setup'!$H$14&lt;'Debt Setup'!$H$21),MAX(0,Y169+V170-W170),0)+IF(AND('Debt Setup'!$H$15&lt;&gt;"",'Debt Setup'!$H$15&lt;'Debt Setup'!$H$21),MAX(0,AC169+Z170-AA170),0)+IF(AND('Debt Setup'!$H$16&lt;&gt;"",'Debt Setup'!$H$16&lt;'Debt Setup'!$H$21),MAX(0,AG169+AD170-AE170),0)+IF(AND('Debt Setup'!$H$17&lt;&gt;"",'Debt Setup'!$H$17&lt;'Debt Setup'!$H$21),MAX(0,AK169+AH170-AI170),0)+IF(AND('Debt Setup'!$H$18&lt;&gt;"",'Debt Setup'!$H$18&lt;'Debt Setup'!$H$21),MAX(0,AO169+AL170-AM170),0)+IF(AND('Debt Setup'!$H$19&lt;&gt;"",'Debt Setup'!$H$19&lt;'Debt Setup'!$H$21),MAX(0,AS169+AP170-AQ170),0)+IF(AND('Debt Setup'!$H$20&lt;&gt;"",'Debt Setup'!$H$20&lt;'Debt Setup'!$H$21),MAX(0,AW169+AT170-AU170),0)+IF(AND('Debt Setup'!$H$21&lt;&gt;"",'Debt Setup'!$H$21&lt;'Debt Setup'!$H$21),MAX(0,BA169+AX170-AY170),0))))))</x:f>
      </x:c>
      <x:c r="BA170" s="54" t="str">
        <x:f>IF('Debt Setup'!$F$3=0,"",MAX(0,BA169+AX170-AY170-AZ170))</x:f>
      </x:c>
    </x:row>
    <x:row r="171">
      <x:c r="A171" t="n">
        <x:v>166</x:v>
      </x:c>
      <x:c r="B171" s="86" t="str">
        <x:f>IF('Debt Setup'!$F$3=0,"",DATE(YEAR('Debt Setup'!$B$6),MONTH('Debt Setup'!$B$6)+A171-1,1))</x:f>
      </x:c>
      <x:c r="C171" s="54" t="str">
        <x:f>IF('Debt Setup'!$F$3=0,"",I171+M171+Q171+U171+Y171+AC171+AG171+AK171+AO171+AS171+AW171+BA171)</x:f>
      </x:c>
      <x:c r="D171" s="54" t="str">
        <x:f>IF('Debt Setup'!$F$3=0,"",G171+H171+K171+L171+O171+P171+S171+T171+W171+X171+AA171+AB171+AE171+AF171+AI171+AJ171+AM171+AN171+AQ171+AR171+AU171+AV171+AY171+AZ171)</x:f>
      </x:c>
      <x:c r="E171" s="54" t="str">
        <x:f>IF('Debt Setup'!$F$3=0,"",F171+J171+N171+R171+V171+Z171+AD171+AH171+AL171+AP171+AT171+AX171)</x:f>
      </x:c>
      <x:c r="F171" s="54" t="str">
        <x:f>IF('Debt Setup'!$F$3=0,"",IF(I170&lt;=0,0,I170*'Debt Setup'!$D$10/100/12))</x:f>
      </x:c>
      <x:c r="G171" s="54" t="str">
        <x:f>IF('Debt Setup'!$F$3=0,"",IF('Debt Setup'!$H$10="",0,MIN('Debt Setup'!$E$10,MAX(0,I170+F171))))</x:f>
      </x:c>
      <x:c r="H171" s="54" t="str">
        <x:f>IF('Debt Setup'!$F$3=0,"",IF('Debt Setup'!$H$10="",0,MIN(MAX(0,I170+F171-G171),MAX(0,'Debt Setup'!$F$5-(G171+K171+O171+S171+W171+AA171+AE171+AI171+AM171+AQ171+AU171+AY171)-(IF(AND('Debt Setup'!$H$10&lt;&gt;"",'Debt Setup'!$H$10&lt;'Debt Setup'!$H$10),MAX(0,I170+F171-G171),0)+IF(AND('Debt Setup'!$H$11&lt;&gt;"",'Debt Setup'!$H$11&lt;'Debt Setup'!$H$10),MAX(0,M170+J171-K171),0)+IF(AND('Debt Setup'!$H$12&lt;&gt;"",'Debt Setup'!$H$12&lt;'Debt Setup'!$H$10),MAX(0,Q170+N171-O171),0)+IF(AND('Debt Setup'!$H$13&lt;&gt;"",'Debt Setup'!$H$13&lt;'Debt Setup'!$H$10),MAX(0,U170+R171-S171),0)+IF(AND('Debt Setup'!$H$14&lt;&gt;"",'Debt Setup'!$H$14&lt;'Debt Setup'!$H$10),MAX(0,Y170+V171-W171),0)+IF(AND('Debt Setup'!$H$15&lt;&gt;"",'Debt Setup'!$H$15&lt;'Debt Setup'!$H$10),MAX(0,AC170+Z171-AA171),0)+IF(AND('Debt Setup'!$H$16&lt;&gt;"",'Debt Setup'!$H$16&lt;'Debt Setup'!$H$10),MAX(0,AG170+AD171-AE171),0)+IF(AND('Debt Setup'!$H$17&lt;&gt;"",'Debt Setup'!$H$17&lt;'Debt Setup'!$H$10),MAX(0,AK170+AH171-AI171),0)+IF(AND('Debt Setup'!$H$18&lt;&gt;"",'Debt Setup'!$H$18&lt;'Debt Setup'!$H$10),MAX(0,AO170+AL171-AM171),0)+IF(AND('Debt Setup'!$H$19&lt;&gt;"",'Debt Setup'!$H$19&lt;'Debt Setup'!$H$10),MAX(0,AS170+AP171-AQ171),0)+IF(AND('Debt Setup'!$H$20&lt;&gt;"",'Debt Setup'!$H$20&lt;'Debt Setup'!$H$10),MAX(0,AW170+AT171-AU171),0)+IF(AND('Debt Setup'!$H$21&lt;&gt;"",'Debt Setup'!$H$21&lt;'Debt Setup'!$H$10),MAX(0,BA170+AX171-AY171),0))))))</x:f>
      </x:c>
      <x:c r="I171" s="54" t="str">
        <x:f>IF('Debt Setup'!$F$3=0,"",MAX(0,I170+F171-G171-H171))</x:f>
      </x:c>
      <x:c r="J171" s="54" t="str">
        <x:f>IF('Debt Setup'!$F$3=0,"",IF(M170&lt;=0,0,M170*'Debt Setup'!$D$11/100/12))</x:f>
      </x:c>
      <x:c r="K171" s="54" t="str">
        <x:f>IF('Debt Setup'!$F$3=0,"",IF('Debt Setup'!$H$11="",0,MIN('Debt Setup'!$E$11,MAX(0,M170+J171))))</x:f>
      </x:c>
      <x:c r="L171" s="54" t="str">
        <x:f>IF('Debt Setup'!$F$3=0,"",IF('Debt Setup'!$H$11="",0,MIN(MAX(0,M170+J171-K171),MAX(0,'Debt Setup'!$F$5-(G171+K171+O171+S171+W171+AA171+AE171+AI171+AM171+AQ171+AU171+AY171)-(IF(AND('Debt Setup'!$H$10&lt;&gt;"",'Debt Setup'!$H$10&lt;'Debt Setup'!$H$11),MAX(0,I170+F171-G171),0)+IF(AND('Debt Setup'!$H$11&lt;&gt;"",'Debt Setup'!$H$11&lt;'Debt Setup'!$H$11),MAX(0,M170+J171-K171),0)+IF(AND('Debt Setup'!$H$12&lt;&gt;"",'Debt Setup'!$H$12&lt;'Debt Setup'!$H$11),MAX(0,Q170+N171-O171),0)+IF(AND('Debt Setup'!$H$13&lt;&gt;"",'Debt Setup'!$H$13&lt;'Debt Setup'!$H$11),MAX(0,U170+R171-S171),0)+IF(AND('Debt Setup'!$H$14&lt;&gt;"",'Debt Setup'!$H$14&lt;'Debt Setup'!$H$11),MAX(0,Y170+V171-W171),0)+IF(AND('Debt Setup'!$H$15&lt;&gt;"",'Debt Setup'!$H$15&lt;'Debt Setup'!$H$11),MAX(0,AC170+Z171-AA171),0)+IF(AND('Debt Setup'!$H$16&lt;&gt;"",'Debt Setup'!$H$16&lt;'Debt Setup'!$H$11),MAX(0,AG170+AD171-AE171),0)+IF(AND('Debt Setup'!$H$17&lt;&gt;"",'Debt Setup'!$H$17&lt;'Debt Setup'!$H$11),MAX(0,AK170+AH171-AI171),0)+IF(AND('Debt Setup'!$H$18&lt;&gt;"",'Debt Setup'!$H$18&lt;'Debt Setup'!$H$11),MAX(0,AO170+AL171-AM171),0)+IF(AND('Debt Setup'!$H$19&lt;&gt;"",'Debt Setup'!$H$19&lt;'Debt Setup'!$H$11),MAX(0,AS170+AP171-AQ171),0)+IF(AND('Debt Setup'!$H$20&lt;&gt;"",'Debt Setup'!$H$20&lt;'Debt Setup'!$H$11),MAX(0,AW170+AT171-AU171),0)+IF(AND('Debt Setup'!$H$21&lt;&gt;"",'Debt Setup'!$H$21&lt;'Debt Setup'!$H$11),MAX(0,BA170+AX171-AY171),0))))))</x:f>
      </x:c>
      <x:c r="M171" s="54" t="str">
        <x:f>IF('Debt Setup'!$F$3=0,"",MAX(0,M170+J171-K171-L171))</x:f>
      </x:c>
      <x:c r="N171" s="54" t="str">
        <x:f>IF('Debt Setup'!$F$3=0,"",IF(Q170&lt;=0,0,Q170*'Debt Setup'!$D$12/100/12))</x:f>
      </x:c>
      <x:c r="O171" s="54" t="str">
        <x:f>IF('Debt Setup'!$F$3=0,"",IF('Debt Setup'!$H$12="",0,MIN('Debt Setup'!$E$12,MAX(0,Q170+N171))))</x:f>
      </x:c>
      <x:c r="P171" s="54" t="str">
        <x:f>IF('Debt Setup'!$F$3=0,"",IF('Debt Setup'!$H$12="",0,MIN(MAX(0,Q170+N171-O171),MAX(0,'Debt Setup'!$F$5-(G171+K171+O171+S171+W171+AA171+AE171+AI171+AM171+AQ171+AU171+AY171)-(IF(AND('Debt Setup'!$H$10&lt;&gt;"",'Debt Setup'!$H$10&lt;'Debt Setup'!$H$12),MAX(0,I170+F171-G171),0)+IF(AND('Debt Setup'!$H$11&lt;&gt;"",'Debt Setup'!$H$11&lt;'Debt Setup'!$H$12),MAX(0,M170+J171-K171),0)+IF(AND('Debt Setup'!$H$12&lt;&gt;"",'Debt Setup'!$H$12&lt;'Debt Setup'!$H$12),MAX(0,Q170+N171-O171),0)+IF(AND('Debt Setup'!$H$13&lt;&gt;"",'Debt Setup'!$H$13&lt;'Debt Setup'!$H$12),MAX(0,U170+R171-S171),0)+IF(AND('Debt Setup'!$H$14&lt;&gt;"",'Debt Setup'!$H$14&lt;'Debt Setup'!$H$12),MAX(0,Y170+V171-W171),0)+IF(AND('Debt Setup'!$H$15&lt;&gt;"",'Debt Setup'!$H$15&lt;'Debt Setup'!$H$12),MAX(0,AC170+Z171-AA171),0)+IF(AND('Debt Setup'!$H$16&lt;&gt;"",'Debt Setup'!$H$16&lt;'Debt Setup'!$H$12),MAX(0,AG170+AD171-AE171),0)+IF(AND('Debt Setup'!$H$17&lt;&gt;"",'Debt Setup'!$H$17&lt;'Debt Setup'!$H$12),MAX(0,AK170+AH171-AI171),0)+IF(AND('Debt Setup'!$H$18&lt;&gt;"",'Debt Setup'!$H$18&lt;'Debt Setup'!$H$12),MAX(0,AO170+AL171-AM171),0)+IF(AND('Debt Setup'!$H$19&lt;&gt;"",'Debt Setup'!$H$19&lt;'Debt Setup'!$H$12),MAX(0,AS170+AP171-AQ171),0)+IF(AND('Debt Setup'!$H$20&lt;&gt;"",'Debt Setup'!$H$20&lt;'Debt Setup'!$H$12),MAX(0,AW170+AT171-AU171),0)+IF(AND('Debt Setup'!$H$21&lt;&gt;"",'Debt Setup'!$H$21&lt;'Debt Setup'!$H$12),MAX(0,BA170+AX171-AY171),0))))))</x:f>
      </x:c>
      <x:c r="Q171" s="54" t="str">
        <x:f>IF('Debt Setup'!$F$3=0,"",MAX(0,Q170+N171-O171-P171))</x:f>
      </x:c>
      <x:c r="R171" s="54" t="str">
        <x:f>IF('Debt Setup'!$F$3=0,"",IF(U170&lt;=0,0,U170*'Debt Setup'!$D$13/100/12))</x:f>
      </x:c>
      <x:c r="S171" s="54" t="str">
        <x:f>IF('Debt Setup'!$F$3=0,"",IF('Debt Setup'!$H$13="",0,MIN('Debt Setup'!$E$13,MAX(0,U170+R171))))</x:f>
      </x:c>
      <x:c r="T171" s="54" t="str">
        <x:f>IF('Debt Setup'!$F$3=0,"",IF('Debt Setup'!$H$13="",0,MIN(MAX(0,U170+R171-S171),MAX(0,'Debt Setup'!$F$5-(G171+K171+O171+S171+W171+AA171+AE171+AI171+AM171+AQ171+AU171+AY171)-(IF(AND('Debt Setup'!$H$10&lt;&gt;"",'Debt Setup'!$H$10&lt;'Debt Setup'!$H$13),MAX(0,I170+F171-G171),0)+IF(AND('Debt Setup'!$H$11&lt;&gt;"",'Debt Setup'!$H$11&lt;'Debt Setup'!$H$13),MAX(0,M170+J171-K171),0)+IF(AND('Debt Setup'!$H$12&lt;&gt;"",'Debt Setup'!$H$12&lt;'Debt Setup'!$H$13),MAX(0,Q170+N171-O171),0)+IF(AND('Debt Setup'!$H$13&lt;&gt;"",'Debt Setup'!$H$13&lt;'Debt Setup'!$H$13),MAX(0,U170+R171-S171),0)+IF(AND('Debt Setup'!$H$14&lt;&gt;"",'Debt Setup'!$H$14&lt;'Debt Setup'!$H$13),MAX(0,Y170+V171-W171),0)+IF(AND('Debt Setup'!$H$15&lt;&gt;"",'Debt Setup'!$H$15&lt;'Debt Setup'!$H$13),MAX(0,AC170+Z171-AA171),0)+IF(AND('Debt Setup'!$H$16&lt;&gt;"",'Debt Setup'!$H$16&lt;'Debt Setup'!$H$13),MAX(0,AG170+AD171-AE171),0)+IF(AND('Debt Setup'!$H$17&lt;&gt;"",'Debt Setup'!$H$17&lt;'Debt Setup'!$H$13),MAX(0,AK170+AH171-AI171),0)+IF(AND('Debt Setup'!$H$18&lt;&gt;"",'Debt Setup'!$H$18&lt;'Debt Setup'!$H$13),MAX(0,AO170+AL171-AM171),0)+IF(AND('Debt Setup'!$H$19&lt;&gt;"",'Debt Setup'!$H$19&lt;'Debt Setup'!$H$13),MAX(0,AS170+AP171-AQ171),0)+IF(AND('Debt Setup'!$H$20&lt;&gt;"",'Debt Setup'!$H$20&lt;'Debt Setup'!$H$13),MAX(0,AW170+AT171-AU171),0)+IF(AND('Debt Setup'!$H$21&lt;&gt;"",'Debt Setup'!$H$21&lt;'Debt Setup'!$H$13),MAX(0,BA170+AX171-AY171),0))))))</x:f>
      </x:c>
      <x:c r="U171" s="54" t="str">
        <x:f>IF('Debt Setup'!$F$3=0,"",MAX(0,U170+R171-S171-T171))</x:f>
      </x:c>
      <x:c r="V171" s="54" t="str">
        <x:f>IF('Debt Setup'!$F$3=0,"",IF(Y170&lt;=0,0,Y170*'Debt Setup'!$D$14/100/12))</x:f>
      </x:c>
      <x:c r="W171" s="54" t="str">
        <x:f>IF('Debt Setup'!$F$3=0,"",IF('Debt Setup'!$H$14="",0,MIN('Debt Setup'!$E$14,MAX(0,Y170+V171))))</x:f>
      </x:c>
      <x:c r="X171" s="54" t="str">
        <x:f>IF('Debt Setup'!$F$3=0,"",IF('Debt Setup'!$H$14="",0,MIN(MAX(0,Y170+V171-W171),MAX(0,'Debt Setup'!$F$5-(G171+K171+O171+S171+W171+AA171+AE171+AI171+AM171+AQ171+AU171+AY171)-(IF(AND('Debt Setup'!$H$10&lt;&gt;"",'Debt Setup'!$H$10&lt;'Debt Setup'!$H$14),MAX(0,I170+F171-G171),0)+IF(AND('Debt Setup'!$H$11&lt;&gt;"",'Debt Setup'!$H$11&lt;'Debt Setup'!$H$14),MAX(0,M170+J171-K171),0)+IF(AND('Debt Setup'!$H$12&lt;&gt;"",'Debt Setup'!$H$12&lt;'Debt Setup'!$H$14),MAX(0,Q170+N171-O171),0)+IF(AND('Debt Setup'!$H$13&lt;&gt;"",'Debt Setup'!$H$13&lt;'Debt Setup'!$H$14),MAX(0,U170+R171-S171),0)+IF(AND('Debt Setup'!$H$14&lt;&gt;"",'Debt Setup'!$H$14&lt;'Debt Setup'!$H$14),MAX(0,Y170+V171-W171),0)+IF(AND('Debt Setup'!$H$15&lt;&gt;"",'Debt Setup'!$H$15&lt;'Debt Setup'!$H$14),MAX(0,AC170+Z171-AA171),0)+IF(AND('Debt Setup'!$H$16&lt;&gt;"",'Debt Setup'!$H$16&lt;'Debt Setup'!$H$14),MAX(0,AG170+AD171-AE171),0)+IF(AND('Debt Setup'!$H$17&lt;&gt;"",'Debt Setup'!$H$17&lt;'Debt Setup'!$H$14),MAX(0,AK170+AH171-AI171),0)+IF(AND('Debt Setup'!$H$18&lt;&gt;"",'Debt Setup'!$H$18&lt;'Debt Setup'!$H$14),MAX(0,AO170+AL171-AM171),0)+IF(AND('Debt Setup'!$H$19&lt;&gt;"",'Debt Setup'!$H$19&lt;'Debt Setup'!$H$14),MAX(0,AS170+AP171-AQ171),0)+IF(AND('Debt Setup'!$H$20&lt;&gt;"",'Debt Setup'!$H$20&lt;'Debt Setup'!$H$14),MAX(0,AW170+AT171-AU171),0)+IF(AND('Debt Setup'!$H$21&lt;&gt;"",'Debt Setup'!$H$21&lt;'Debt Setup'!$H$14),MAX(0,BA170+AX171-AY171),0))))))</x:f>
      </x:c>
      <x:c r="Y171" s="54" t="str">
        <x:f>IF('Debt Setup'!$F$3=0,"",MAX(0,Y170+V171-W171-X171))</x:f>
      </x:c>
      <x:c r="Z171" s="54" t="str">
        <x:f>IF('Debt Setup'!$F$3=0,"",IF(AC170&lt;=0,0,AC170*'Debt Setup'!$D$15/100/12))</x:f>
      </x:c>
      <x:c r="AA171" s="54" t="str">
        <x:f>IF('Debt Setup'!$F$3=0,"",IF('Debt Setup'!$H$15="",0,MIN('Debt Setup'!$E$15,MAX(0,AC170+Z171))))</x:f>
      </x:c>
      <x:c r="AB171" s="54" t="str">
        <x:f>IF('Debt Setup'!$F$3=0,"",IF('Debt Setup'!$H$15="",0,MIN(MAX(0,AC170+Z171-AA171),MAX(0,'Debt Setup'!$F$5-(G171+K171+O171+S171+W171+AA171+AE171+AI171+AM171+AQ171+AU171+AY171)-(IF(AND('Debt Setup'!$H$10&lt;&gt;"",'Debt Setup'!$H$10&lt;'Debt Setup'!$H$15),MAX(0,I170+F171-G171),0)+IF(AND('Debt Setup'!$H$11&lt;&gt;"",'Debt Setup'!$H$11&lt;'Debt Setup'!$H$15),MAX(0,M170+J171-K171),0)+IF(AND('Debt Setup'!$H$12&lt;&gt;"",'Debt Setup'!$H$12&lt;'Debt Setup'!$H$15),MAX(0,Q170+N171-O171),0)+IF(AND('Debt Setup'!$H$13&lt;&gt;"",'Debt Setup'!$H$13&lt;'Debt Setup'!$H$15),MAX(0,U170+R171-S171),0)+IF(AND('Debt Setup'!$H$14&lt;&gt;"",'Debt Setup'!$H$14&lt;'Debt Setup'!$H$15),MAX(0,Y170+V171-W171),0)+IF(AND('Debt Setup'!$H$15&lt;&gt;"",'Debt Setup'!$H$15&lt;'Debt Setup'!$H$15),MAX(0,AC170+Z171-AA171),0)+IF(AND('Debt Setup'!$H$16&lt;&gt;"",'Debt Setup'!$H$16&lt;'Debt Setup'!$H$15),MAX(0,AG170+AD171-AE171),0)+IF(AND('Debt Setup'!$H$17&lt;&gt;"",'Debt Setup'!$H$17&lt;'Debt Setup'!$H$15),MAX(0,AK170+AH171-AI171),0)+IF(AND('Debt Setup'!$H$18&lt;&gt;"",'Debt Setup'!$H$18&lt;'Debt Setup'!$H$15),MAX(0,AO170+AL171-AM171),0)+IF(AND('Debt Setup'!$H$19&lt;&gt;"",'Debt Setup'!$H$19&lt;'Debt Setup'!$H$15),MAX(0,AS170+AP171-AQ171),0)+IF(AND('Debt Setup'!$H$20&lt;&gt;"",'Debt Setup'!$H$20&lt;'Debt Setup'!$H$15),MAX(0,AW170+AT171-AU171),0)+IF(AND('Debt Setup'!$H$21&lt;&gt;"",'Debt Setup'!$H$21&lt;'Debt Setup'!$H$15),MAX(0,BA170+AX171-AY171),0))))))</x:f>
      </x:c>
      <x:c r="AC171" s="54" t="str">
        <x:f>IF('Debt Setup'!$F$3=0,"",MAX(0,AC170+Z171-AA171-AB171))</x:f>
      </x:c>
      <x:c r="AD171" s="54" t="str">
        <x:f>IF('Debt Setup'!$F$3=0,"",IF(AG170&lt;=0,0,AG170*'Debt Setup'!$D$16/100/12))</x:f>
      </x:c>
      <x:c r="AE171" s="54" t="str">
        <x:f>IF('Debt Setup'!$F$3=0,"",IF('Debt Setup'!$H$16="",0,MIN('Debt Setup'!$E$16,MAX(0,AG170+AD171))))</x:f>
      </x:c>
      <x:c r="AF171" s="54" t="str">
        <x:f>IF('Debt Setup'!$F$3=0,"",IF('Debt Setup'!$H$16="",0,MIN(MAX(0,AG170+AD171-AE171),MAX(0,'Debt Setup'!$F$5-(G171+K171+O171+S171+W171+AA171+AE171+AI171+AM171+AQ171+AU171+AY171)-(IF(AND('Debt Setup'!$H$10&lt;&gt;"",'Debt Setup'!$H$10&lt;'Debt Setup'!$H$16),MAX(0,I170+F171-G171),0)+IF(AND('Debt Setup'!$H$11&lt;&gt;"",'Debt Setup'!$H$11&lt;'Debt Setup'!$H$16),MAX(0,M170+J171-K171),0)+IF(AND('Debt Setup'!$H$12&lt;&gt;"",'Debt Setup'!$H$12&lt;'Debt Setup'!$H$16),MAX(0,Q170+N171-O171),0)+IF(AND('Debt Setup'!$H$13&lt;&gt;"",'Debt Setup'!$H$13&lt;'Debt Setup'!$H$16),MAX(0,U170+R171-S171),0)+IF(AND('Debt Setup'!$H$14&lt;&gt;"",'Debt Setup'!$H$14&lt;'Debt Setup'!$H$16),MAX(0,Y170+V171-W171),0)+IF(AND('Debt Setup'!$H$15&lt;&gt;"",'Debt Setup'!$H$15&lt;'Debt Setup'!$H$16),MAX(0,AC170+Z171-AA171),0)+IF(AND('Debt Setup'!$H$16&lt;&gt;"",'Debt Setup'!$H$16&lt;'Debt Setup'!$H$16),MAX(0,AG170+AD171-AE171),0)+IF(AND('Debt Setup'!$H$17&lt;&gt;"",'Debt Setup'!$H$17&lt;'Debt Setup'!$H$16),MAX(0,AK170+AH171-AI171),0)+IF(AND('Debt Setup'!$H$18&lt;&gt;"",'Debt Setup'!$H$18&lt;'Debt Setup'!$H$16),MAX(0,AO170+AL171-AM171),0)+IF(AND('Debt Setup'!$H$19&lt;&gt;"",'Debt Setup'!$H$19&lt;'Debt Setup'!$H$16),MAX(0,AS170+AP171-AQ171),0)+IF(AND('Debt Setup'!$H$20&lt;&gt;"",'Debt Setup'!$H$20&lt;'Debt Setup'!$H$16),MAX(0,AW170+AT171-AU171),0)+IF(AND('Debt Setup'!$H$21&lt;&gt;"",'Debt Setup'!$H$21&lt;'Debt Setup'!$H$16),MAX(0,BA170+AX171-AY171),0))))))</x:f>
      </x:c>
      <x:c r="AG171" s="54" t="str">
        <x:f>IF('Debt Setup'!$F$3=0,"",MAX(0,AG170+AD171-AE171-AF171))</x:f>
      </x:c>
      <x:c r="AH171" s="54" t="str">
        <x:f>IF('Debt Setup'!$F$3=0,"",IF(AK170&lt;=0,0,AK170*'Debt Setup'!$D$17/100/12))</x:f>
      </x:c>
      <x:c r="AI171" s="54" t="str">
        <x:f>IF('Debt Setup'!$F$3=0,"",IF('Debt Setup'!$H$17="",0,MIN('Debt Setup'!$E$17,MAX(0,AK170+AH171))))</x:f>
      </x:c>
      <x:c r="AJ171" s="54" t="str">
        <x:f>IF('Debt Setup'!$F$3=0,"",IF('Debt Setup'!$H$17="",0,MIN(MAX(0,AK170+AH171-AI171),MAX(0,'Debt Setup'!$F$5-(G171+K171+O171+S171+W171+AA171+AE171+AI171+AM171+AQ171+AU171+AY171)-(IF(AND('Debt Setup'!$H$10&lt;&gt;"",'Debt Setup'!$H$10&lt;'Debt Setup'!$H$17),MAX(0,I170+F171-G171),0)+IF(AND('Debt Setup'!$H$11&lt;&gt;"",'Debt Setup'!$H$11&lt;'Debt Setup'!$H$17),MAX(0,M170+J171-K171),0)+IF(AND('Debt Setup'!$H$12&lt;&gt;"",'Debt Setup'!$H$12&lt;'Debt Setup'!$H$17),MAX(0,Q170+N171-O171),0)+IF(AND('Debt Setup'!$H$13&lt;&gt;"",'Debt Setup'!$H$13&lt;'Debt Setup'!$H$17),MAX(0,U170+R171-S171),0)+IF(AND('Debt Setup'!$H$14&lt;&gt;"",'Debt Setup'!$H$14&lt;'Debt Setup'!$H$17),MAX(0,Y170+V171-W171),0)+IF(AND('Debt Setup'!$H$15&lt;&gt;"",'Debt Setup'!$H$15&lt;'Debt Setup'!$H$17),MAX(0,AC170+Z171-AA171),0)+IF(AND('Debt Setup'!$H$16&lt;&gt;"",'Debt Setup'!$H$16&lt;'Debt Setup'!$H$17),MAX(0,AG170+AD171-AE171),0)+IF(AND('Debt Setup'!$H$17&lt;&gt;"",'Debt Setup'!$H$17&lt;'Debt Setup'!$H$17),MAX(0,AK170+AH171-AI171),0)+IF(AND('Debt Setup'!$H$18&lt;&gt;"",'Debt Setup'!$H$18&lt;'Debt Setup'!$H$17),MAX(0,AO170+AL171-AM171),0)+IF(AND('Debt Setup'!$H$19&lt;&gt;"",'Debt Setup'!$H$19&lt;'Debt Setup'!$H$17),MAX(0,AS170+AP171-AQ171),0)+IF(AND('Debt Setup'!$H$20&lt;&gt;"",'Debt Setup'!$H$20&lt;'Debt Setup'!$H$17),MAX(0,AW170+AT171-AU171),0)+IF(AND('Debt Setup'!$H$21&lt;&gt;"",'Debt Setup'!$H$21&lt;'Debt Setup'!$H$17),MAX(0,BA170+AX171-AY171),0))))))</x:f>
      </x:c>
      <x:c r="AK171" s="54" t="str">
        <x:f>IF('Debt Setup'!$F$3=0,"",MAX(0,AK170+AH171-AI171-AJ171))</x:f>
      </x:c>
      <x:c r="AL171" s="54" t="str">
        <x:f>IF('Debt Setup'!$F$3=0,"",IF(AO170&lt;=0,0,AO170*'Debt Setup'!$D$18/100/12))</x:f>
      </x:c>
      <x:c r="AM171" s="54" t="str">
        <x:f>IF('Debt Setup'!$F$3=0,"",IF('Debt Setup'!$H$18="",0,MIN('Debt Setup'!$E$18,MAX(0,AO170+AL171))))</x:f>
      </x:c>
      <x:c r="AN171" s="54" t="str">
        <x:f>IF('Debt Setup'!$F$3=0,"",IF('Debt Setup'!$H$18="",0,MIN(MAX(0,AO170+AL171-AM171),MAX(0,'Debt Setup'!$F$5-(G171+K171+O171+S171+W171+AA171+AE171+AI171+AM171+AQ171+AU171+AY171)-(IF(AND('Debt Setup'!$H$10&lt;&gt;"",'Debt Setup'!$H$10&lt;'Debt Setup'!$H$18),MAX(0,I170+F171-G171),0)+IF(AND('Debt Setup'!$H$11&lt;&gt;"",'Debt Setup'!$H$11&lt;'Debt Setup'!$H$18),MAX(0,M170+J171-K171),0)+IF(AND('Debt Setup'!$H$12&lt;&gt;"",'Debt Setup'!$H$12&lt;'Debt Setup'!$H$18),MAX(0,Q170+N171-O171),0)+IF(AND('Debt Setup'!$H$13&lt;&gt;"",'Debt Setup'!$H$13&lt;'Debt Setup'!$H$18),MAX(0,U170+R171-S171),0)+IF(AND('Debt Setup'!$H$14&lt;&gt;"",'Debt Setup'!$H$14&lt;'Debt Setup'!$H$18),MAX(0,Y170+V171-W171),0)+IF(AND('Debt Setup'!$H$15&lt;&gt;"",'Debt Setup'!$H$15&lt;'Debt Setup'!$H$18),MAX(0,AC170+Z171-AA171),0)+IF(AND('Debt Setup'!$H$16&lt;&gt;"",'Debt Setup'!$H$16&lt;'Debt Setup'!$H$18),MAX(0,AG170+AD171-AE171),0)+IF(AND('Debt Setup'!$H$17&lt;&gt;"",'Debt Setup'!$H$17&lt;'Debt Setup'!$H$18),MAX(0,AK170+AH171-AI171),0)+IF(AND('Debt Setup'!$H$18&lt;&gt;"",'Debt Setup'!$H$18&lt;'Debt Setup'!$H$18),MAX(0,AO170+AL171-AM171),0)+IF(AND('Debt Setup'!$H$19&lt;&gt;"",'Debt Setup'!$H$19&lt;'Debt Setup'!$H$18),MAX(0,AS170+AP171-AQ171),0)+IF(AND('Debt Setup'!$H$20&lt;&gt;"",'Debt Setup'!$H$20&lt;'Debt Setup'!$H$18),MAX(0,AW170+AT171-AU171),0)+IF(AND('Debt Setup'!$H$21&lt;&gt;"",'Debt Setup'!$H$21&lt;'Debt Setup'!$H$18),MAX(0,BA170+AX171-AY171),0))))))</x:f>
      </x:c>
      <x:c r="AO171" s="54" t="str">
        <x:f>IF('Debt Setup'!$F$3=0,"",MAX(0,AO170+AL171-AM171-AN171))</x:f>
      </x:c>
      <x:c r="AP171" s="54" t="str">
        <x:f>IF('Debt Setup'!$F$3=0,"",IF(AS170&lt;=0,0,AS170*'Debt Setup'!$D$19/100/12))</x:f>
      </x:c>
      <x:c r="AQ171" s="54" t="str">
        <x:f>IF('Debt Setup'!$F$3=0,"",IF('Debt Setup'!$H$19="",0,MIN('Debt Setup'!$E$19,MAX(0,AS170+AP171))))</x:f>
      </x:c>
      <x:c r="AR171" s="54" t="str">
        <x:f>IF('Debt Setup'!$F$3=0,"",IF('Debt Setup'!$H$19="",0,MIN(MAX(0,AS170+AP171-AQ171),MAX(0,'Debt Setup'!$F$5-(G171+K171+O171+S171+W171+AA171+AE171+AI171+AM171+AQ171+AU171+AY171)-(IF(AND('Debt Setup'!$H$10&lt;&gt;"",'Debt Setup'!$H$10&lt;'Debt Setup'!$H$19),MAX(0,I170+F171-G171),0)+IF(AND('Debt Setup'!$H$11&lt;&gt;"",'Debt Setup'!$H$11&lt;'Debt Setup'!$H$19),MAX(0,M170+J171-K171),0)+IF(AND('Debt Setup'!$H$12&lt;&gt;"",'Debt Setup'!$H$12&lt;'Debt Setup'!$H$19),MAX(0,Q170+N171-O171),0)+IF(AND('Debt Setup'!$H$13&lt;&gt;"",'Debt Setup'!$H$13&lt;'Debt Setup'!$H$19),MAX(0,U170+R171-S171),0)+IF(AND('Debt Setup'!$H$14&lt;&gt;"",'Debt Setup'!$H$14&lt;'Debt Setup'!$H$19),MAX(0,Y170+V171-W171),0)+IF(AND('Debt Setup'!$H$15&lt;&gt;"",'Debt Setup'!$H$15&lt;'Debt Setup'!$H$19),MAX(0,AC170+Z171-AA171),0)+IF(AND('Debt Setup'!$H$16&lt;&gt;"",'Debt Setup'!$H$16&lt;'Debt Setup'!$H$19),MAX(0,AG170+AD171-AE171),0)+IF(AND('Debt Setup'!$H$17&lt;&gt;"",'Debt Setup'!$H$17&lt;'Debt Setup'!$H$19),MAX(0,AK170+AH171-AI171),0)+IF(AND('Debt Setup'!$H$18&lt;&gt;"",'Debt Setup'!$H$18&lt;'Debt Setup'!$H$19),MAX(0,AO170+AL171-AM171),0)+IF(AND('Debt Setup'!$H$19&lt;&gt;"",'Debt Setup'!$H$19&lt;'Debt Setup'!$H$19),MAX(0,AS170+AP171-AQ171),0)+IF(AND('Debt Setup'!$H$20&lt;&gt;"",'Debt Setup'!$H$20&lt;'Debt Setup'!$H$19),MAX(0,AW170+AT171-AU171),0)+IF(AND('Debt Setup'!$H$21&lt;&gt;"",'Debt Setup'!$H$21&lt;'Debt Setup'!$H$19),MAX(0,BA170+AX171-AY171),0))))))</x:f>
      </x:c>
      <x:c r="AS171" s="54" t="str">
        <x:f>IF('Debt Setup'!$F$3=0,"",MAX(0,AS170+AP171-AQ171-AR171))</x:f>
      </x:c>
      <x:c r="AT171" s="54" t="str">
        <x:f>IF('Debt Setup'!$F$3=0,"",IF(AW170&lt;=0,0,AW170*'Debt Setup'!$D$20/100/12))</x:f>
      </x:c>
      <x:c r="AU171" s="54" t="str">
        <x:f>IF('Debt Setup'!$F$3=0,"",IF('Debt Setup'!$H$20="",0,MIN('Debt Setup'!$E$20,MAX(0,AW170+AT171))))</x:f>
      </x:c>
      <x:c r="AV171" s="54" t="str">
        <x:f>IF('Debt Setup'!$F$3=0,"",IF('Debt Setup'!$H$20="",0,MIN(MAX(0,AW170+AT171-AU171),MAX(0,'Debt Setup'!$F$5-(G171+K171+O171+S171+W171+AA171+AE171+AI171+AM171+AQ171+AU171+AY171)-(IF(AND('Debt Setup'!$H$10&lt;&gt;"",'Debt Setup'!$H$10&lt;'Debt Setup'!$H$20),MAX(0,I170+F171-G171),0)+IF(AND('Debt Setup'!$H$11&lt;&gt;"",'Debt Setup'!$H$11&lt;'Debt Setup'!$H$20),MAX(0,M170+J171-K171),0)+IF(AND('Debt Setup'!$H$12&lt;&gt;"",'Debt Setup'!$H$12&lt;'Debt Setup'!$H$20),MAX(0,Q170+N171-O171),0)+IF(AND('Debt Setup'!$H$13&lt;&gt;"",'Debt Setup'!$H$13&lt;'Debt Setup'!$H$20),MAX(0,U170+R171-S171),0)+IF(AND('Debt Setup'!$H$14&lt;&gt;"",'Debt Setup'!$H$14&lt;'Debt Setup'!$H$20),MAX(0,Y170+V171-W171),0)+IF(AND('Debt Setup'!$H$15&lt;&gt;"",'Debt Setup'!$H$15&lt;'Debt Setup'!$H$20),MAX(0,AC170+Z171-AA171),0)+IF(AND('Debt Setup'!$H$16&lt;&gt;"",'Debt Setup'!$H$16&lt;'Debt Setup'!$H$20),MAX(0,AG170+AD171-AE171),0)+IF(AND('Debt Setup'!$H$17&lt;&gt;"",'Debt Setup'!$H$17&lt;'Debt Setup'!$H$20),MAX(0,AK170+AH171-AI171),0)+IF(AND('Debt Setup'!$H$18&lt;&gt;"",'Debt Setup'!$H$18&lt;'Debt Setup'!$H$20),MAX(0,AO170+AL171-AM171),0)+IF(AND('Debt Setup'!$H$19&lt;&gt;"",'Debt Setup'!$H$19&lt;'Debt Setup'!$H$20),MAX(0,AS170+AP171-AQ171),0)+IF(AND('Debt Setup'!$H$20&lt;&gt;"",'Debt Setup'!$H$20&lt;'Debt Setup'!$H$20),MAX(0,AW170+AT171-AU171),0)+IF(AND('Debt Setup'!$H$21&lt;&gt;"",'Debt Setup'!$H$21&lt;'Debt Setup'!$H$20),MAX(0,BA170+AX171-AY171),0))))))</x:f>
      </x:c>
      <x:c r="AW171" s="54" t="str">
        <x:f>IF('Debt Setup'!$F$3=0,"",MAX(0,AW170+AT171-AU171-AV171))</x:f>
      </x:c>
      <x:c r="AX171" s="54" t="str">
        <x:f>IF('Debt Setup'!$F$3=0,"",IF(BA170&lt;=0,0,BA170*'Debt Setup'!$D$21/100/12))</x:f>
      </x:c>
      <x:c r="AY171" s="54" t="str">
        <x:f>IF('Debt Setup'!$F$3=0,"",IF('Debt Setup'!$H$21="",0,MIN('Debt Setup'!$E$21,MAX(0,BA170+AX171))))</x:f>
      </x:c>
      <x:c r="AZ171" s="54" t="str">
        <x:f>IF('Debt Setup'!$F$3=0,"",IF('Debt Setup'!$H$21="",0,MIN(MAX(0,BA170+AX171-AY171),MAX(0,'Debt Setup'!$F$5-(G171+K171+O171+S171+W171+AA171+AE171+AI171+AM171+AQ171+AU171+AY171)-(IF(AND('Debt Setup'!$H$10&lt;&gt;"",'Debt Setup'!$H$10&lt;'Debt Setup'!$H$21),MAX(0,I170+F171-G171),0)+IF(AND('Debt Setup'!$H$11&lt;&gt;"",'Debt Setup'!$H$11&lt;'Debt Setup'!$H$21),MAX(0,M170+J171-K171),0)+IF(AND('Debt Setup'!$H$12&lt;&gt;"",'Debt Setup'!$H$12&lt;'Debt Setup'!$H$21),MAX(0,Q170+N171-O171),0)+IF(AND('Debt Setup'!$H$13&lt;&gt;"",'Debt Setup'!$H$13&lt;'Debt Setup'!$H$21),MAX(0,U170+R171-S171),0)+IF(AND('Debt Setup'!$H$14&lt;&gt;"",'Debt Setup'!$H$14&lt;'Debt Setup'!$H$21),MAX(0,Y170+V171-W171),0)+IF(AND('Debt Setup'!$H$15&lt;&gt;"",'Debt Setup'!$H$15&lt;'Debt Setup'!$H$21),MAX(0,AC170+Z171-AA171),0)+IF(AND('Debt Setup'!$H$16&lt;&gt;"",'Debt Setup'!$H$16&lt;'Debt Setup'!$H$21),MAX(0,AG170+AD171-AE171),0)+IF(AND('Debt Setup'!$H$17&lt;&gt;"",'Debt Setup'!$H$17&lt;'Debt Setup'!$H$21),MAX(0,AK170+AH171-AI171),0)+IF(AND('Debt Setup'!$H$18&lt;&gt;"",'Debt Setup'!$H$18&lt;'Debt Setup'!$H$21),MAX(0,AO170+AL171-AM171),0)+IF(AND('Debt Setup'!$H$19&lt;&gt;"",'Debt Setup'!$H$19&lt;'Debt Setup'!$H$21),MAX(0,AS170+AP171-AQ171),0)+IF(AND('Debt Setup'!$H$20&lt;&gt;"",'Debt Setup'!$H$20&lt;'Debt Setup'!$H$21),MAX(0,AW170+AT171-AU171),0)+IF(AND('Debt Setup'!$H$21&lt;&gt;"",'Debt Setup'!$H$21&lt;'Debt Setup'!$H$21),MAX(0,BA170+AX171-AY171),0))))))</x:f>
      </x:c>
      <x:c r="BA171" s="54" t="str">
        <x:f>IF('Debt Setup'!$F$3=0,"",MAX(0,BA170+AX171-AY171-AZ171))</x:f>
      </x:c>
    </x:row>
    <x:row r="172">
      <x:c r="A172" t="n">
        <x:v>167</x:v>
      </x:c>
      <x:c r="B172" s="86" t="str">
        <x:f>IF('Debt Setup'!$F$3=0,"",DATE(YEAR('Debt Setup'!$B$6),MONTH('Debt Setup'!$B$6)+A172-1,1))</x:f>
      </x:c>
      <x:c r="C172" s="54" t="str">
        <x:f>IF('Debt Setup'!$F$3=0,"",I172+M172+Q172+U172+Y172+AC172+AG172+AK172+AO172+AS172+AW172+BA172)</x:f>
      </x:c>
      <x:c r="D172" s="54" t="str">
        <x:f>IF('Debt Setup'!$F$3=0,"",G172+H172+K172+L172+O172+P172+S172+T172+W172+X172+AA172+AB172+AE172+AF172+AI172+AJ172+AM172+AN172+AQ172+AR172+AU172+AV172+AY172+AZ172)</x:f>
      </x:c>
      <x:c r="E172" s="54" t="str">
        <x:f>IF('Debt Setup'!$F$3=0,"",F172+J172+N172+R172+V172+Z172+AD172+AH172+AL172+AP172+AT172+AX172)</x:f>
      </x:c>
      <x:c r="F172" s="54" t="str">
        <x:f>IF('Debt Setup'!$F$3=0,"",IF(I171&lt;=0,0,I171*'Debt Setup'!$D$10/100/12))</x:f>
      </x:c>
      <x:c r="G172" s="54" t="str">
        <x:f>IF('Debt Setup'!$F$3=0,"",IF('Debt Setup'!$H$10="",0,MIN('Debt Setup'!$E$10,MAX(0,I171+F172))))</x:f>
      </x:c>
      <x:c r="H172" s="54" t="str">
        <x:f>IF('Debt Setup'!$F$3=0,"",IF('Debt Setup'!$H$10="",0,MIN(MAX(0,I171+F172-G172),MAX(0,'Debt Setup'!$F$5-(G172+K172+O172+S172+W172+AA172+AE172+AI172+AM172+AQ172+AU172+AY172)-(IF(AND('Debt Setup'!$H$10&lt;&gt;"",'Debt Setup'!$H$10&lt;'Debt Setup'!$H$10),MAX(0,I171+F172-G172),0)+IF(AND('Debt Setup'!$H$11&lt;&gt;"",'Debt Setup'!$H$11&lt;'Debt Setup'!$H$10),MAX(0,M171+J172-K172),0)+IF(AND('Debt Setup'!$H$12&lt;&gt;"",'Debt Setup'!$H$12&lt;'Debt Setup'!$H$10),MAX(0,Q171+N172-O172),0)+IF(AND('Debt Setup'!$H$13&lt;&gt;"",'Debt Setup'!$H$13&lt;'Debt Setup'!$H$10),MAX(0,U171+R172-S172),0)+IF(AND('Debt Setup'!$H$14&lt;&gt;"",'Debt Setup'!$H$14&lt;'Debt Setup'!$H$10),MAX(0,Y171+V172-W172),0)+IF(AND('Debt Setup'!$H$15&lt;&gt;"",'Debt Setup'!$H$15&lt;'Debt Setup'!$H$10),MAX(0,AC171+Z172-AA172),0)+IF(AND('Debt Setup'!$H$16&lt;&gt;"",'Debt Setup'!$H$16&lt;'Debt Setup'!$H$10),MAX(0,AG171+AD172-AE172),0)+IF(AND('Debt Setup'!$H$17&lt;&gt;"",'Debt Setup'!$H$17&lt;'Debt Setup'!$H$10),MAX(0,AK171+AH172-AI172),0)+IF(AND('Debt Setup'!$H$18&lt;&gt;"",'Debt Setup'!$H$18&lt;'Debt Setup'!$H$10),MAX(0,AO171+AL172-AM172),0)+IF(AND('Debt Setup'!$H$19&lt;&gt;"",'Debt Setup'!$H$19&lt;'Debt Setup'!$H$10),MAX(0,AS171+AP172-AQ172),0)+IF(AND('Debt Setup'!$H$20&lt;&gt;"",'Debt Setup'!$H$20&lt;'Debt Setup'!$H$10),MAX(0,AW171+AT172-AU172),0)+IF(AND('Debt Setup'!$H$21&lt;&gt;"",'Debt Setup'!$H$21&lt;'Debt Setup'!$H$10),MAX(0,BA171+AX172-AY172),0))))))</x:f>
      </x:c>
      <x:c r="I172" s="54" t="str">
        <x:f>IF('Debt Setup'!$F$3=0,"",MAX(0,I171+F172-G172-H172))</x:f>
      </x:c>
      <x:c r="J172" s="54" t="str">
        <x:f>IF('Debt Setup'!$F$3=0,"",IF(M171&lt;=0,0,M171*'Debt Setup'!$D$11/100/12))</x:f>
      </x:c>
      <x:c r="K172" s="54" t="str">
        <x:f>IF('Debt Setup'!$F$3=0,"",IF('Debt Setup'!$H$11="",0,MIN('Debt Setup'!$E$11,MAX(0,M171+J172))))</x:f>
      </x:c>
      <x:c r="L172" s="54" t="str">
        <x:f>IF('Debt Setup'!$F$3=0,"",IF('Debt Setup'!$H$11="",0,MIN(MAX(0,M171+J172-K172),MAX(0,'Debt Setup'!$F$5-(G172+K172+O172+S172+W172+AA172+AE172+AI172+AM172+AQ172+AU172+AY172)-(IF(AND('Debt Setup'!$H$10&lt;&gt;"",'Debt Setup'!$H$10&lt;'Debt Setup'!$H$11),MAX(0,I171+F172-G172),0)+IF(AND('Debt Setup'!$H$11&lt;&gt;"",'Debt Setup'!$H$11&lt;'Debt Setup'!$H$11),MAX(0,M171+J172-K172),0)+IF(AND('Debt Setup'!$H$12&lt;&gt;"",'Debt Setup'!$H$12&lt;'Debt Setup'!$H$11),MAX(0,Q171+N172-O172),0)+IF(AND('Debt Setup'!$H$13&lt;&gt;"",'Debt Setup'!$H$13&lt;'Debt Setup'!$H$11),MAX(0,U171+R172-S172),0)+IF(AND('Debt Setup'!$H$14&lt;&gt;"",'Debt Setup'!$H$14&lt;'Debt Setup'!$H$11),MAX(0,Y171+V172-W172),0)+IF(AND('Debt Setup'!$H$15&lt;&gt;"",'Debt Setup'!$H$15&lt;'Debt Setup'!$H$11),MAX(0,AC171+Z172-AA172),0)+IF(AND('Debt Setup'!$H$16&lt;&gt;"",'Debt Setup'!$H$16&lt;'Debt Setup'!$H$11),MAX(0,AG171+AD172-AE172),0)+IF(AND('Debt Setup'!$H$17&lt;&gt;"",'Debt Setup'!$H$17&lt;'Debt Setup'!$H$11),MAX(0,AK171+AH172-AI172),0)+IF(AND('Debt Setup'!$H$18&lt;&gt;"",'Debt Setup'!$H$18&lt;'Debt Setup'!$H$11),MAX(0,AO171+AL172-AM172),0)+IF(AND('Debt Setup'!$H$19&lt;&gt;"",'Debt Setup'!$H$19&lt;'Debt Setup'!$H$11),MAX(0,AS171+AP172-AQ172),0)+IF(AND('Debt Setup'!$H$20&lt;&gt;"",'Debt Setup'!$H$20&lt;'Debt Setup'!$H$11),MAX(0,AW171+AT172-AU172),0)+IF(AND('Debt Setup'!$H$21&lt;&gt;"",'Debt Setup'!$H$21&lt;'Debt Setup'!$H$11),MAX(0,BA171+AX172-AY172),0))))))</x:f>
      </x:c>
      <x:c r="M172" s="54" t="str">
        <x:f>IF('Debt Setup'!$F$3=0,"",MAX(0,M171+J172-K172-L172))</x:f>
      </x:c>
      <x:c r="N172" s="54" t="str">
        <x:f>IF('Debt Setup'!$F$3=0,"",IF(Q171&lt;=0,0,Q171*'Debt Setup'!$D$12/100/12))</x:f>
      </x:c>
      <x:c r="O172" s="54" t="str">
        <x:f>IF('Debt Setup'!$F$3=0,"",IF('Debt Setup'!$H$12="",0,MIN('Debt Setup'!$E$12,MAX(0,Q171+N172))))</x:f>
      </x:c>
      <x:c r="P172" s="54" t="str">
        <x:f>IF('Debt Setup'!$F$3=0,"",IF('Debt Setup'!$H$12="",0,MIN(MAX(0,Q171+N172-O172),MAX(0,'Debt Setup'!$F$5-(G172+K172+O172+S172+W172+AA172+AE172+AI172+AM172+AQ172+AU172+AY172)-(IF(AND('Debt Setup'!$H$10&lt;&gt;"",'Debt Setup'!$H$10&lt;'Debt Setup'!$H$12),MAX(0,I171+F172-G172),0)+IF(AND('Debt Setup'!$H$11&lt;&gt;"",'Debt Setup'!$H$11&lt;'Debt Setup'!$H$12),MAX(0,M171+J172-K172),0)+IF(AND('Debt Setup'!$H$12&lt;&gt;"",'Debt Setup'!$H$12&lt;'Debt Setup'!$H$12),MAX(0,Q171+N172-O172),0)+IF(AND('Debt Setup'!$H$13&lt;&gt;"",'Debt Setup'!$H$13&lt;'Debt Setup'!$H$12),MAX(0,U171+R172-S172),0)+IF(AND('Debt Setup'!$H$14&lt;&gt;"",'Debt Setup'!$H$14&lt;'Debt Setup'!$H$12),MAX(0,Y171+V172-W172),0)+IF(AND('Debt Setup'!$H$15&lt;&gt;"",'Debt Setup'!$H$15&lt;'Debt Setup'!$H$12),MAX(0,AC171+Z172-AA172),0)+IF(AND('Debt Setup'!$H$16&lt;&gt;"",'Debt Setup'!$H$16&lt;'Debt Setup'!$H$12),MAX(0,AG171+AD172-AE172),0)+IF(AND('Debt Setup'!$H$17&lt;&gt;"",'Debt Setup'!$H$17&lt;'Debt Setup'!$H$12),MAX(0,AK171+AH172-AI172),0)+IF(AND('Debt Setup'!$H$18&lt;&gt;"",'Debt Setup'!$H$18&lt;'Debt Setup'!$H$12),MAX(0,AO171+AL172-AM172),0)+IF(AND('Debt Setup'!$H$19&lt;&gt;"",'Debt Setup'!$H$19&lt;'Debt Setup'!$H$12),MAX(0,AS171+AP172-AQ172),0)+IF(AND('Debt Setup'!$H$20&lt;&gt;"",'Debt Setup'!$H$20&lt;'Debt Setup'!$H$12),MAX(0,AW171+AT172-AU172),0)+IF(AND('Debt Setup'!$H$21&lt;&gt;"",'Debt Setup'!$H$21&lt;'Debt Setup'!$H$12),MAX(0,BA171+AX172-AY172),0))))))</x:f>
      </x:c>
      <x:c r="Q172" s="54" t="str">
        <x:f>IF('Debt Setup'!$F$3=0,"",MAX(0,Q171+N172-O172-P172))</x:f>
      </x:c>
      <x:c r="R172" s="54" t="str">
        <x:f>IF('Debt Setup'!$F$3=0,"",IF(U171&lt;=0,0,U171*'Debt Setup'!$D$13/100/12))</x:f>
      </x:c>
      <x:c r="S172" s="54" t="str">
        <x:f>IF('Debt Setup'!$F$3=0,"",IF('Debt Setup'!$H$13="",0,MIN('Debt Setup'!$E$13,MAX(0,U171+R172))))</x:f>
      </x:c>
      <x:c r="T172" s="54" t="str">
        <x:f>IF('Debt Setup'!$F$3=0,"",IF('Debt Setup'!$H$13="",0,MIN(MAX(0,U171+R172-S172),MAX(0,'Debt Setup'!$F$5-(G172+K172+O172+S172+W172+AA172+AE172+AI172+AM172+AQ172+AU172+AY172)-(IF(AND('Debt Setup'!$H$10&lt;&gt;"",'Debt Setup'!$H$10&lt;'Debt Setup'!$H$13),MAX(0,I171+F172-G172),0)+IF(AND('Debt Setup'!$H$11&lt;&gt;"",'Debt Setup'!$H$11&lt;'Debt Setup'!$H$13),MAX(0,M171+J172-K172),0)+IF(AND('Debt Setup'!$H$12&lt;&gt;"",'Debt Setup'!$H$12&lt;'Debt Setup'!$H$13),MAX(0,Q171+N172-O172),0)+IF(AND('Debt Setup'!$H$13&lt;&gt;"",'Debt Setup'!$H$13&lt;'Debt Setup'!$H$13),MAX(0,U171+R172-S172),0)+IF(AND('Debt Setup'!$H$14&lt;&gt;"",'Debt Setup'!$H$14&lt;'Debt Setup'!$H$13),MAX(0,Y171+V172-W172),0)+IF(AND('Debt Setup'!$H$15&lt;&gt;"",'Debt Setup'!$H$15&lt;'Debt Setup'!$H$13),MAX(0,AC171+Z172-AA172),0)+IF(AND('Debt Setup'!$H$16&lt;&gt;"",'Debt Setup'!$H$16&lt;'Debt Setup'!$H$13),MAX(0,AG171+AD172-AE172),0)+IF(AND('Debt Setup'!$H$17&lt;&gt;"",'Debt Setup'!$H$17&lt;'Debt Setup'!$H$13),MAX(0,AK171+AH172-AI172),0)+IF(AND('Debt Setup'!$H$18&lt;&gt;"",'Debt Setup'!$H$18&lt;'Debt Setup'!$H$13),MAX(0,AO171+AL172-AM172),0)+IF(AND('Debt Setup'!$H$19&lt;&gt;"",'Debt Setup'!$H$19&lt;'Debt Setup'!$H$13),MAX(0,AS171+AP172-AQ172),0)+IF(AND('Debt Setup'!$H$20&lt;&gt;"",'Debt Setup'!$H$20&lt;'Debt Setup'!$H$13),MAX(0,AW171+AT172-AU172),0)+IF(AND('Debt Setup'!$H$21&lt;&gt;"",'Debt Setup'!$H$21&lt;'Debt Setup'!$H$13),MAX(0,BA171+AX172-AY172),0))))))</x:f>
      </x:c>
      <x:c r="U172" s="54" t="str">
        <x:f>IF('Debt Setup'!$F$3=0,"",MAX(0,U171+R172-S172-T172))</x:f>
      </x:c>
      <x:c r="V172" s="54" t="str">
        <x:f>IF('Debt Setup'!$F$3=0,"",IF(Y171&lt;=0,0,Y171*'Debt Setup'!$D$14/100/12))</x:f>
      </x:c>
      <x:c r="W172" s="54" t="str">
        <x:f>IF('Debt Setup'!$F$3=0,"",IF('Debt Setup'!$H$14="",0,MIN('Debt Setup'!$E$14,MAX(0,Y171+V172))))</x:f>
      </x:c>
      <x:c r="X172" s="54" t="str">
        <x:f>IF('Debt Setup'!$F$3=0,"",IF('Debt Setup'!$H$14="",0,MIN(MAX(0,Y171+V172-W172),MAX(0,'Debt Setup'!$F$5-(G172+K172+O172+S172+W172+AA172+AE172+AI172+AM172+AQ172+AU172+AY172)-(IF(AND('Debt Setup'!$H$10&lt;&gt;"",'Debt Setup'!$H$10&lt;'Debt Setup'!$H$14),MAX(0,I171+F172-G172),0)+IF(AND('Debt Setup'!$H$11&lt;&gt;"",'Debt Setup'!$H$11&lt;'Debt Setup'!$H$14),MAX(0,M171+J172-K172),0)+IF(AND('Debt Setup'!$H$12&lt;&gt;"",'Debt Setup'!$H$12&lt;'Debt Setup'!$H$14),MAX(0,Q171+N172-O172),0)+IF(AND('Debt Setup'!$H$13&lt;&gt;"",'Debt Setup'!$H$13&lt;'Debt Setup'!$H$14),MAX(0,U171+R172-S172),0)+IF(AND('Debt Setup'!$H$14&lt;&gt;"",'Debt Setup'!$H$14&lt;'Debt Setup'!$H$14),MAX(0,Y171+V172-W172),0)+IF(AND('Debt Setup'!$H$15&lt;&gt;"",'Debt Setup'!$H$15&lt;'Debt Setup'!$H$14),MAX(0,AC171+Z172-AA172),0)+IF(AND('Debt Setup'!$H$16&lt;&gt;"",'Debt Setup'!$H$16&lt;'Debt Setup'!$H$14),MAX(0,AG171+AD172-AE172),0)+IF(AND('Debt Setup'!$H$17&lt;&gt;"",'Debt Setup'!$H$17&lt;'Debt Setup'!$H$14),MAX(0,AK171+AH172-AI172),0)+IF(AND('Debt Setup'!$H$18&lt;&gt;"",'Debt Setup'!$H$18&lt;'Debt Setup'!$H$14),MAX(0,AO171+AL172-AM172),0)+IF(AND('Debt Setup'!$H$19&lt;&gt;"",'Debt Setup'!$H$19&lt;'Debt Setup'!$H$14),MAX(0,AS171+AP172-AQ172),0)+IF(AND('Debt Setup'!$H$20&lt;&gt;"",'Debt Setup'!$H$20&lt;'Debt Setup'!$H$14),MAX(0,AW171+AT172-AU172),0)+IF(AND('Debt Setup'!$H$21&lt;&gt;"",'Debt Setup'!$H$21&lt;'Debt Setup'!$H$14),MAX(0,BA171+AX172-AY172),0))))))</x:f>
      </x:c>
      <x:c r="Y172" s="54" t="str">
        <x:f>IF('Debt Setup'!$F$3=0,"",MAX(0,Y171+V172-W172-X172))</x:f>
      </x:c>
      <x:c r="Z172" s="54" t="str">
        <x:f>IF('Debt Setup'!$F$3=0,"",IF(AC171&lt;=0,0,AC171*'Debt Setup'!$D$15/100/12))</x:f>
      </x:c>
      <x:c r="AA172" s="54" t="str">
        <x:f>IF('Debt Setup'!$F$3=0,"",IF('Debt Setup'!$H$15="",0,MIN('Debt Setup'!$E$15,MAX(0,AC171+Z172))))</x:f>
      </x:c>
      <x:c r="AB172" s="54" t="str">
        <x:f>IF('Debt Setup'!$F$3=0,"",IF('Debt Setup'!$H$15="",0,MIN(MAX(0,AC171+Z172-AA172),MAX(0,'Debt Setup'!$F$5-(G172+K172+O172+S172+W172+AA172+AE172+AI172+AM172+AQ172+AU172+AY172)-(IF(AND('Debt Setup'!$H$10&lt;&gt;"",'Debt Setup'!$H$10&lt;'Debt Setup'!$H$15),MAX(0,I171+F172-G172),0)+IF(AND('Debt Setup'!$H$11&lt;&gt;"",'Debt Setup'!$H$11&lt;'Debt Setup'!$H$15),MAX(0,M171+J172-K172),0)+IF(AND('Debt Setup'!$H$12&lt;&gt;"",'Debt Setup'!$H$12&lt;'Debt Setup'!$H$15),MAX(0,Q171+N172-O172),0)+IF(AND('Debt Setup'!$H$13&lt;&gt;"",'Debt Setup'!$H$13&lt;'Debt Setup'!$H$15),MAX(0,U171+R172-S172),0)+IF(AND('Debt Setup'!$H$14&lt;&gt;"",'Debt Setup'!$H$14&lt;'Debt Setup'!$H$15),MAX(0,Y171+V172-W172),0)+IF(AND('Debt Setup'!$H$15&lt;&gt;"",'Debt Setup'!$H$15&lt;'Debt Setup'!$H$15),MAX(0,AC171+Z172-AA172),0)+IF(AND('Debt Setup'!$H$16&lt;&gt;"",'Debt Setup'!$H$16&lt;'Debt Setup'!$H$15),MAX(0,AG171+AD172-AE172),0)+IF(AND('Debt Setup'!$H$17&lt;&gt;"",'Debt Setup'!$H$17&lt;'Debt Setup'!$H$15),MAX(0,AK171+AH172-AI172),0)+IF(AND('Debt Setup'!$H$18&lt;&gt;"",'Debt Setup'!$H$18&lt;'Debt Setup'!$H$15),MAX(0,AO171+AL172-AM172),0)+IF(AND('Debt Setup'!$H$19&lt;&gt;"",'Debt Setup'!$H$19&lt;'Debt Setup'!$H$15),MAX(0,AS171+AP172-AQ172),0)+IF(AND('Debt Setup'!$H$20&lt;&gt;"",'Debt Setup'!$H$20&lt;'Debt Setup'!$H$15),MAX(0,AW171+AT172-AU172),0)+IF(AND('Debt Setup'!$H$21&lt;&gt;"",'Debt Setup'!$H$21&lt;'Debt Setup'!$H$15),MAX(0,BA171+AX172-AY172),0))))))</x:f>
      </x:c>
      <x:c r="AC172" s="54" t="str">
        <x:f>IF('Debt Setup'!$F$3=0,"",MAX(0,AC171+Z172-AA172-AB172))</x:f>
      </x:c>
      <x:c r="AD172" s="54" t="str">
        <x:f>IF('Debt Setup'!$F$3=0,"",IF(AG171&lt;=0,0,AG171*'Debt Setup'!$D$16/100/12))</x:f>
      </x:c>
      <x:c r="AE172" s="54" t="str">
        <x:f>IF('Debt Setup'!$F$3=0,"",IF('Debt Setup'!$H$16="",0,MIN('Debt Setup'!$E$16,MAX(0,AG171+AD172))))</x:f>
      </x:c>
      <x:c r="AF172" s="54" t="str">
        <x:f>IF('Debt Setup'!$F$3=0,"",IF('Debt Setup'!$H$16="",0,MIN(MAX(0,AG171+AD172-AE172),MAX(0,'Debt Setup'!$F$5-(G172+K172+O172+S172+W172+AA172+AE172+AI172+AM172+AQ172+AU172+AY172)-(IF(AND('Debt Setup'!$H$10&lt;&gt;"",'Debt Setup'!$H$10&lt;'Debt Setup'!$H$16),MAX(0,I171+F172-G172),0)+IF(AND('Debt Setup'!$H$11&lt;&gt;"",'Debt Setup'!$H$11&lt;'Debt Setup'!$H$16),MAX(0,M171+J172-K172),0)+IF(AND('Debt Setup'!$H$12&lt;&gt;"",'Debt Setup'!$H$12&lt;'Debt Setup'!$H$16),MAX(0,Q171+N172-O172),0)+IF(AND('Debt Setup'!$H$13&lt;&gt;"",'Debt Setup'!$H$13&lt;'Debt Setup'!$H$16),MAX(0,U171+R172-S172),0)+IF(AND('Debt Setup'!$H$14&lt;&gt;"",'Debt Setup'!$H$14&lt;'Debt Setup'!$H$16),MAX(0,Y171+V172-W172),0)+IF(AND('Debt Setup'!$H$15&lt;&gt;"",'Debt Setup'!$H$15&lt;'Debt Setup'!$H$16),MAX(0,AC171+Z172-AA172),0)+IF(AND('Debt Setup'!$H$16&lt;&gt;"",'Debt Setup'!$H$16&lt;'Debt Setup'!$H$16),MAX(0,AG171+AD172-AE172),0)+IF(AND('Debt Setup'!$H$17&lt;&gt;"",'Debt Setup'!$H$17&lt;'Debt Setup'!$H$16),MAX(0,AK171+AH172-AI172),0)+IF(AND('Debt Setup'!$H$18&lt;&gt;"",'Debt Setup'!$H$18&lt;'Debt Setup'!$H$16),MAX(0,AO171+AL172-AM172),0)+IF(AND('Debt Setup'!$H$19&lt;&gt;"",'Debt Setup'!$H$19&lt;'Debt Setup'!$H$16),MAX(0,AS171+AP172-AQ172),0)+IF(AND('Debt Setup'!$H$20&lt;&gt;"",'Debt Setup'!$H$20&lt;'Debt Setup'!$H$16),MAX(0,AW171+AT172-AU172),0)+IF(AND('Debt Setup'!$H$21&lt;&gt;"",'Debt Setup'!$H$21&lt;'Debt Setup'!$H$16),MAX(0,BA171+AX172-AY172),0))))))</x:f>
      </x:c>
      <x:c r="AG172" s="54" t="str">
        <x:f>IF('Debt Setup'!$F$3=0,"",MAX(0,AG171+AD172-AE172-AF172))</x:f>
      </x:c>
      <x:c r="AH172" s="54" t="str">
        <x:f>IF('Debt Setup'!$F$3=0,"",IF(AK171&lt;=0,0,AK171*'Debt Setup'!$D$17/100/12))</x:f>
      </x:c>
      <x:c r="AI172" s="54" t="str">
        <x:f>IF('Debt Setup'!$F$3=0,"",IF('Debt Setup'!$H$17="",0,MIN('Debt Setup'!$E$17,MAX(0,AK171+AH172))))</x:f>
      </x:c>
      <x:c r="AJ172" s="54" t="str">
        <x:f>IF('Debt Setup'!$F$3=0,"",IF('Debt Setup'!$H$17="",0,MIN(MAX(0,AK171+AH172-AI172),MAX(0,'Debt Setup'!$F$5-(G172+K172+O172+S172+W172+AA172+AE172+AI172+AM172+AQ172+AU172+AY172)-(IF(AND('Debt Setup'!$H$10&lt;&gt;"",'Debt Setup'!$H$10&lt;'Debt Setup'!$H$17),MAX(0,I171+F172-G172),0)+IF(AND('Debt Setup'!$H$11&lt;&gt;"",'Debt Setup'!$H$11&lt;'Debt Setup'!$H$17),MAX(0,M171+J172-K172),0)+IF(AND('Debt Setup'!$H$12&lt;&gt;"",'Debt Setup'!$H$12&lt;'Debt Setup'!$H$17),MAX(0,Q171+N172-O172),0)+IF(AND('Debt Setup'!$H$13&lt;&gt;"",'Debt Setup'!$H$13&lt;'Debt Setup'!$H$17),MAX(0,U171+R172-S172),0)+IF(AND('Debt Setup'!$H$14&lt;&gt;"",'Debt Setup'!$H$14&lt;'Debt Setup'!$H$17),MAX(0,Y171+V172-W172),0)+IF(AND('Debt Setup'!$H$15&lt;&gt;"",'Debt Setup'!$H$15&lt;'Debt Setup'!$H$17),MAX(0,AC171+Z172-AA172),0)+IF(AND('Debt Setup'!$H$16&lt;&gt;"",'Debt Setup'!$H$16&lt;'Debt Setup'!$H$17),MAX(0,AG171+AD172-AE172),0)+IF(AND('Debt Setup'!$H$17&lt;&gt;"",'Debt Setup'!$H$17&lt;'Debt Setup'!$H$17),MAX(0,AK171+AH172-AI172),0)+IF(AND('Debt Setup'!$H$18&lt;&gt;"",'Debt Setup'!$H$18&lt;'Debt Setup'!$H$17),MAX(0,AO171+AL172-AM172),0)+IF(AND('Debt Setup'!$H$19&lt;&gt;"",'Debt Setup'!$H$19&lt;'Debt Setup'!$H$17),MAX(0,AS171+AP172-AQ172),0)+IF(AND('Debt Setup'!$H$20&lt;&gt;"",'Debt Setup'!$H$20&lt;'Debt Setup'!$H$17),MAX(0,AW171+AT172-AU172),0)+IF(AND('Debt Setup'!$H$21&lt;&gt;"",'Debt Setup'!$H$21&lt;'Debt Setup'!$H$17),MAX(0,BA171+AX172-AY172),0))))))</x:f>
      </x:c>
      <x:c r="AK172" s="54" t="str">
        <x:f>IF('Debt Setup'!$F$3=0,"",MAX(0,AK171+AH172-AI172-AJ172))</x:f>
      </x:c>
      <x:c r="AL172" s="54" t="str">
        <x:f>IF('Debt Setup'!$F$3=0,"",IF(AO171&lt;=0,0,AO171*'Debt Setup'!$D$18/100/12))</x:f>
      </x:c>
      <x:c r="AM172" s="54" t="str">
        <x:f>IF('Debt Setup'!$F$3=0,"",IF('Debt Setup'!$H$18="",0,MIN('Debt Setup'!$E$18,MAX(0,AO171+AL172))))</x:f>
      </x:c>
      <x:c r="AN172" s="54" t="str">
        <x:f>IF('Debt Setup'!$F$3=0,"",IF('Debt Setup'!$H$18="",0,MIN(MAX(0,AO171+AL172-AM172),MAX(0,'Debt Setup'!$F$5-(G172+K172+O172+S172+W172+AA172+AE172+AI172+AM172+AQ172+AU172+AY172)-(IF(AND('Debt Setup'!$H$10&lt;&gt;"",'Debt Setup'!$H$10&lt;'Debt Setup'!$H$18),MAX(0,I171+F172-G172),0)+IF(AND('Debt Setup'!$H$11&lt;&gt;"",'Debt Setup'!$H$11&lt;'Debt Setup'!$H$18),MAX(0,M171+J172-K172),0)+IF(AND('Debt Setup'!$H$12&lt;&gt;"",'Debt Setup'!$H$12&lt;'Debt Setup'!$H$18),MAX(0,Q171+N172-O172),0)+IF(AND('Debt Setup'!$H$13&lt;&gt;"",'Debt Setup'!$H$13&lt;'Debt Setup'!$H$18),MAX(0,U171+R172-S172),0)+IF(AND('Debt Setup'!$H$14&lt;&gt;"",'Debt Setup'!$H$14&lt;'Debt Setup'!$H$18),MAX(0,Y171+V172-W172),0)+IF(AND('Debt Setup'!$H$15&lt;&gt;"",'Debt Setup'!$H$15&lt;'Debt Setup'!$H$18),MAX(0,AC171+Z172-AA172),0)+IF(AND('Debt Setup'!$H$16&lt;&gt;"",'Debt Setup'!$H$16&lt;'Debt Setup'!$H$18),MAX(0,AG171+AD172-AE172),0)+IF(AND('Debt Setup'!$H$17&lt;&gt;"",'Debt Setup'!$H$17&lt;'Debt Setup'!$H$18),MAX(0,AK171+AH172-AI172),0)+IF(AND('Debt Setup'!$H$18&lt;&gt;"",'Debt Setup'!$H$18&lt;'Debt Setup'!$H$18),MAX(0,AO171+AL172-AM172),0)+IF(AND('Debt Setup'!$H$19&lt;&gt;"",'Debt Setup'!$H$19&lt;'Debt Setup'!$H$18),MAX(0,AS171+AP172-AQ172),0)+IF(AND('Debt Setup'!$H$20&lt;&gt;"",'Debt Setup'!$H$20&lt;'Debt Setup'!$H$18),MAX(0,AW171+AT172-AU172),0)+IF(AND('Debt Setup'!$H$21&lt;&gt;"",'Debt Setup'!$H$21&lt;'Debt Setup'!$H$18),MAX(0,BA171+AX172-AY172),0))))))</x:f>
      </x:c>
      <x:c r="AO172" s="54" t="str">
        <x:f>IF('Debt Setup'!$F$3=0,"",MAX(0,AO171+AL172-AM172-AN172))</x:f>
      </x:c>
      <x:c r="AP172" s="54" t="str">
        <x:f>IF('Debt Setup'!$F$3=0,"",IF(AS171&lt;=0,0,AS171*'Debt Setup'!$D$19/100/12))</x:f>
      </x:c>
      <x:c r="AQ172" s="54" t="str">
        <x:f>IF('Debt Setup'!$F$3=0,"",IF('Debt Setup'!$H$19="",0,MIN('Debt Setup'!$E$19,MAX(0,AS171+AP172))))</x:f>
      </x:c>
      <x:c r="AR172" s="54" t="str">
        <x:f>IF('Debt Setup'!$F$3=0,"",IF('Debt Setup'!$H$19="",0,MIN(MAX(0,AS171+AP172-AQ172),MAX(0,'Debt Setup'!$F$5-(G172+K172+O172+S172+W172+AA172+AE172+AI172+AM172+AQ172+AU172+AY172)-(IF(AND('Debt Setup'!$H$10&lt;&gt;"",'Debt Setup'!$H$10&lt;'Debt Setup'!$H$19),MAX(0,I171+F172-G172),0)+IF(AND('Debt Setup'!$H$11&lt;&gt;"",'Debt Setup'!$H$11&lt;'Debt Setup'!$H$19),MAX(0,M171+J172-K172),0)+IF(AND('Debt Setup'!$H$12&lt;&gt;"",'Debt Setup'!$H$12&lt;'Debt Setup'!$H$19),MAX(0,Q171+N172-O172),0)+IF(AND('Debt Setup'!$H$13&lt;&gt;"",'Debt Setup'!$H$13&lt;'Debt Setup'!$H$19),MAX(0,U171+R172-S172),0)+IF(AND('Debt Setup'!$H$14&lt;&gt;"",'Debt Setup'!$H$14&lt;'Debt Setup'!$H$19),MAX(0,Y171+V172-W172),0)+IF(AND('Debt Setup'!$H$15&lt;&gt;"",'Debt Setup'!$H$15&lt;'Debt Setup'!$H$19),MAX(0,AC171+Z172-AA172),0)+IF(AND('Debt Setup'!$H$16&lt;&gt;"",'Debt Setup'!$H$16&lt;'Debt Setup'!$H$19),MAX(0,AG171+AD172-AE172),0)+IF(AND('Debt Setup'!$H$17&lt;&gt;"",'Debt Setup'!$H$17&lt;'Debt Setup'!$H$19),MAX(0,AK171+AH172-AI172),0)+IF(AND('Debt Setup'!$H$18&lt;&gt;"",'Debt Setup'!$H$18&lt;'Debt Setup'!$H$19),MAX(0,AO171+AL172-AM172),0)+IF(AND('Debt Setup'!$H$19&lt;&gt;"",'Debt Setup'!$H$19&lt;'Debt Setup'!$H$19),MAX(0,AS171+AP172-AQ172),0)+IF(AND('Debt Setup'!$H$20&lt;&gt;"",'Debt Setup'!$H$20&lt;'Debt Setup'!$H$19),MAX(0,AW171+AT172-AU172),0)+IF(AND('Debt Setup'!$H$21&lt;&gt;"",'Debt Setup'!$H$21&lt;'Debt Setup'!$H$19),MAX(0,BA171+AX172-AY172),0))))))</x:f>
      </x:c>
      <x:c r="AS172" s="54" t="str">
        <x:f>IF('Debt Setup'!$F$3=0,"",MAX(0,AS171+AP172-AQ172-AR172))</x:f>
      </x:c>
      <x:c r="AT172" s="54" t="str">
        <x:f>IF('Debt Setup'!$F$3=0,"",IF(AW171&lt;=0,0,AW171*'Debt Setup'!$D$20/100/12))</x:f>
      </x:c>
      <x:c r="AU172" s="54" t="str">
        <x:f>IF('Debt Setup'!$F$3=0,"",IF('Debt Setup'!$H$20="",0,MIN('Debt Setup'!$E$20,MAX(0,AW171+AT172))))</x:f>
      </x:c>
      <x:c r="AV172" s="54" t="str">
        <x:f>IF('Debt Setup'!$F$3=0,"",IF('Debt Setup'!$H$20="",0,MIN(MAX(0,AW171+AT172-AU172),MAX(0,'Debt Setup'!$F$5-(G172+K172+O172+S172+W172+AA172+AE172+AI172+AM172+AQ172+AU172+AY172)-(IF(AND('Debt Setup'!$H$10&lt;&gt;"",'Debt Setup'!$H$10&lt;'Debt Setup'!$H$20),MAX(0,I171+F172-G172),0)+IF(AND('Debt Setup'!$H$11&lt;&gt;"",'Debt Setup'!$H$11&lt;'Debt Setup'!$H$20),MAX(0,M171+J172-K172),0)+IF(AND('Debt Setup'!$H$12&lt;&gt;"",'Debt Setup'!$H$12&lt;'Debt Setup'!$H$20),MAX(0,Q171+N172-O172),0)+IF(AND('Debt Setup'!$H$13&lt;&gt;"",'Debt Setup'!$H$13&lt;'Debt Setup'!$H$20),MAX(0,U171+R172-S172),0)+IF(AND('Debt Setup'!$H$14&lt;&gt;"",'Debt Setup'!$H$14&lt;'Debt Setup'!$H$20),MAX(0,Y171+V172-W172),0)+IF(AND('Debt Setup'!$H$15&lt;&gt;"",'Debt Setup'!$H$15&lt;'Debt Setup'!$H$20),MAX(0,AC171+Z172-AA172),0)+IF(AND('Debt Setup'!$H$16&lt;&gt;"",'Debt Setup'!$H$16&lt;'Debt Setup'!$H$20),MAX(0,AG171+AD172-AE172),0)+IF(AND('Debt Setup'!$H$17&lt;&gt;"",'Debt Setup'!$H$17&lt;'Debt Setup'!$H$20),MAX(0,AK171+AH172-AI172),0)+IF(AND('Debt Setup'!$H$18&lt;&gt;"",'Debt Setup'!$H$18&lt;'Debt Setup'!$H$20),MAX(0,AO171+AL172-AM172),0)+IF(AND('Debt Setup'!$H$19&lt;&gt;"",'Debt Setup'!$H$19&lt;'Debt Setup'!$H$20),MAX(0,AS171+AP172-AQ172),0)+IF(AND('Debt Setup'!$H$20&lt;&gt;"",'Debt Setup'!$H$20&lt;'Debt Setup'!$H$20),MAX(0,AW171+AT172-AU172),0)+IF(AND('Debt Setup'!$H$21&lt;&gt;"",'Debt Setup'!$H$21&lt;'Debt Setup'!$H$20),MAX(0,BA171+AX172-AY172),0))))))</x:f>
      </x:c>
      <x:c r="AW172" s="54" t="str">
        <x:f>IF('Debt Setup'!$F$3=0,"",MAX(0,AW171+AT172-AU172-AV172))</x:f>
      </x:c>
      <x:c r="AX172" s="54" t="str">
        <x:f>IF('Debt Setup'!$F$3=0,"",IF(BA171&lt;=0,0,BA171*'Debt Setup'!$D$21/100/12))</x:f>
      </x:c>
      <x:c r="AY172" s="54" t="str">
        <x:f>IF('Debt Setup'!$F$3=0,"",IF('Debt Setup'!$H$21="",0,MIN('Debt Setup'!$E$21,MAX(0,BA171+AX172))))</x:f>
      </x:c>
      <x:c r="AZ172" s="54" t="str">
        <x:f>IF('Debt Setup'!$F$3=0,"",IF('Debt Setup'!$H$21="",0,MIN(MAX(0,BA171+AX172-AY172),MAX(0,'Debt Setup'!$F$5-(G172+K172+O172+S172+W172+AA172+AE172+AI172+AM172+AQ172+AU172+AY172)-(IF(AND('Debt Setup'!$H$10&lt;&gt;"",'Debt Setup'!$H$10&lt;'Debt Setup'!$H$21),MAX(0,I171+F172-G172),0)+IF(AND('Debt Setup'!$H$11&lt;&gt;"",'Debt Setup'!$H$11&lt;'Debt Setup'!$H$21),MAX(0,M171+J172-K172),0)+IF(AND('Debt Setup'!$H$12&lt;&gt;"",'Debt Setup'!$H$12&lt;'Debt Setup'!$H$21),MAX(0,Q171+N172-O172),0)+IF(AND('Debt Setup'!$H$13&lt;&gt;"",'Debt Setup'!$H$13&lt;'Debt Setup'!$H$21),MAX(0,U171+R172-S172),0)+IF(AND('Debt Setup'!$H$14&lt;&gt;"",'Debt Setup'!$H$14&lt;'Debt Setup'!$H$21),MAX(0,Y171+V172-W172),0)+IF(AND('Debt Setup'!$H$15&lt;&gt;"",'Debt Setup'!$H$15&lt;'Debt Setup'!$H$21),MAX(0,AC171+Z172-AA172),0)+IF(AND('Debt Setup'!$H$16&lt;&gt;"",'Debt Setup'!$H$16&lt;'Debt Setup'!$H$21),MAX(0,AG171+AD172-AE172),0)+IF(AND('Debt Setup'!$H$17&lt;&gt;"",'Debt Setup'!$H$17&lt;'Debt Setup'!$H$21),MAX(0,AK171+AH172-AI172),0)+IF(AND('Debt Setup'!$H$18&lt;&gt;"",'Debt Setup'!$H$18&lt;'Debt Setup'!$H$21),MAX(0,AO171+AL172-AM172),0)+IF(AND('Debt Setup'!$H$19&lt;&gt;"",'Debt Setup'!$H$19&lt;'Debt Setup'!$H$21),MAX(0,AS171+AP172-AQ172),0)+IF(AND('Debt Setup'!$H$20&lt;&gt;"",'Debt Setup'!$H$20&lt;'Debt Setup'!$H$21),MAX(0,AW171+AT172-AU172),0)+IF(AND('Debt Setup'!$H$21&lt;&gt;"",'Debt Setup'!$H$21&lt;'Debt Setup'!$H$21),MAX(0,BA171+AX172-AY172),0))))))</x:f>
      </x:c>
      <x:c r="BA172" s="54" t="str">
        <x:f>IF('Debt Setup'!$F$3=0,"",MAX(0,BA171+AX172-AY172-AZ172))</x:f>
      </x:c>
    </x:row>
    <x:row r="173">
      <x:c r="A173" t="n">
        <x:v>168</x:v>
      </x:c>
      <x:c r="B173" s="86" t="str">
        <x:f>IF('Debt Setup'!$F$3=0,"",DATE(YEAR('Debt Setup'!$B$6),MONTH('Debt Setup'!$B$6)+A173-1,1))</x:f>
      </x:c>
      <x:c r="C173" s="54" t="str">
        <x:f>IF('Debt Setup'!$F$3=0,"",I173+M173+Q173+U173+Y173+AC173+AG173+AK173+AO173+AS173+AW173+BA173)</x:f>
      </x:c>
      <x:c r="D173" s="54" t="str">
        <x:f>IF('Debt Setup'!$F$3=0,"",G173+H173+K173+L173+O173+P173+S173+T173+W173+X173+AA173+AB173+AE173+AF173+AI173+AJ173+AM173+AN173+AQ173+AR173+AU173+AV173+AY173+AZ173)</x:f>
      </x:c>
      <x:c r="E173" s="54" t="str">
        <x:f>IF('Debt Setup'!$F$3=0,"",F173+J173+N173+R173+V173+Z173+AD173+AH173+AL173+AP173+AT173+AX173)</x:f>
      </x:c>
      <x:c r="F173" s="54" t="str">
        <x:f>IF('Debt Setup'!$F$3=0,"",IF(I172&lt;=0,0,I172*'Debt Setup'!$D$10/100/12))</x:f>
      </x:c>
      <x:c r="G173" s="54" t="str">
        <x:f>IF('Debt Setup'!$F$3=0,"",IF('Debt Setup'!$H$10="",0,MIN('Debt Setup'!$E$10,MAX(0,I172+F173))))</x:f>
      </x:c>
      <x:c r="H173" s="54" t="str">
        <x:f>IF('Debt Setup'!$F$3=0,"",IF('Debt Setup'!$H$10="",0,MIN(MAX(0,I172+F173-G173),MAX(0,'Debt Setup'!$F$5-(G173+K173+O173+S173+W173+AA173+AE173+AI173+AM173+AQ173+AU173+AY173)-(IF(AND('Debt Setup'!$H$10&lt;&gt;"",'Debt Setup'!$H$10&lt;'Debt Setup'!$H$10),MAX(0,I172+F173-G173),0)+IF(AND('Debt Setup'!$H$11&lt;&gt;"",'Debt Setup'!$H$11&lt;'Debt Setup'!$H$10),MAX(0,M172+J173-K173),0)+IF(AND('Debt Setup'!$H$12&lt;&gt;"",'Debt Setup'!$H$12&lt;'Debt Setup'!$H$10),MAX(0,Q172+N173-O173),0)+IF(AND('Debt Setup'!$H$13&lt;&gt;"",'Debt Setup'!$H$13&lt;'Debt Setup'!$H$10),MAX(0,U172+R173-S173),0)+IF(AND('Debt Setup'!$H$14&lt;&gt;"",'Debt Setup'!$H$14&lt;'Debt Setup'!$H$10),MAX(0,Y172+V173-W173),0)+IF(AND('Debt Setup'!$H$15&lt;&gt;"",'Debt Setup'!$H$15&lt;'Debt Setup'!$H$10),MAX(0,AC172+Z173-AA173),0)+IF(AND('Debt Setup'!$H$16&lt;&gt;"",'Debt Setup'!$H$16&lt;'Debt Setup'!$H$10),MAX(0,AG172+AD173-AE173),0)+IF(AND('Debt Setup'!$H$17&lt;&gt;"",'Debt Setup'!$H$17&lt;'Debt Setup'!$H$10),MAX(0,AK172+AH173-AI173),0)+IF(AND('Debt Setup'!$H$18&lt;&gt;"",'Debt Setup'!$H$18&lt;'Debt Setup'!$H$10),MAX(0,AO172+AL173-AM173),0)+IF(AND('Debt Setup'!$H$19&lt;&gt;"",'Debt Setup'!$H$19&lt;'Debt Setup'!$H$10),MAX(0,AS172+AP173-AQ173),0)+IF(AND('Debt Setup'!$H$20&lt;&gt;"",'Debt Setup'!$H$20&lt;'Debt Setup'!$H$10),MAX(0,AW172+AT173-AU173),0)+IF(AND('Debt Setup'!$H$21&lt;&gt;"",'Debt Setup'!$H$21&lt;'Debt Setup'!$H$10),MAX(0,BA172+AX173-AY173),0))))))</x:f>
      </x:c>
      <x:c r="I173" s="54" t="str">
        <x:f>IF('Debt Setup'!$F$3=0,"",MAX(0,I172+F173-G173-H173))</x:f>
      </x:c>
      <x:c r="J173" s="54" t="str">
        <x:f>IF('Debt Setup'!$F$3=0,"",IF(M172&lt;=0,0,M172*'Debt Setup'!$D$11/100/12))</x:f>
      </x:c>
      <x:c r="K173" s="54" t="str">
        <x:f>IF('Debt Setup'!$F$3=0,"",IF('Debt Setup'!$H$11="",0,MIN('Debt Setup'!$E$11,MAX(0,M172+J173))))</x:f>
      </x:c>
      <x:c r="L173" s="54" t="str">
        <x:f>IF('Debt Setup'!$F$3=0,"",IF('Debt Setup'!$H$11="",0,MIN(MAX(0,M172+J173-K173),MAX(0,'Debt Setup'!$F$5-(G173+K173+O173+S173+W173+AA173+AE173+AI173+AM173+AQ173+AU173+AY173)-(IF(AND('Debt Setup'!$H$10&lt;&gt;"",'Debt Setup'!$H$10&lt;'Debt Setup'!$H$11),MAX(0,I172+F173-G173),0)+IF(AND('Debt Setup'!$H$11&lt;&gt;"",'Debt Setup'!$H$11&lt;'Debt Setup'!$H$11),MAX(0,M172+J173-K173),0)+IF(AND('Debt Setup'!$H$12&lt;&gt;"",'Debt Setup'!$H$12&lt;'Debt Setup'!$H$11),MAX(0,Q172+N173-O173),0)+IF(AND('Debt Setup'!$H$13&lt;&gt;"",'Debt Setup'!$H$13&lt;'Debt Setup'!$H$11),MAX(0,U172+R173-S173),0)+IF(AND('Debt Setup'!$H$14&lt;&gt;"",'Debt Setup'!$H$14&lt;'Debt Setup'!$H$11),MAX(0,Y172+V173-W173),0)+IF(AND('Debt Setup'!$H$15&lt;&gt;"",'Debt Setup'!$H$15&lt;'Debt Setup'!$H$11),MAX(0,AC172+Z173-AA173),0)+IF(AND('Debt Setup'!$H$16&lt;&gt;"",'Debt Setup'!$H$16&lt;'Debt Setup'!$H$11),MAX(0,AG172+AD173-AE173),0)+IF(AND('Debt Setup'!$H$17&lt;&gt;"",'Debt Setup'!$H$17&lt;'Debt Setup'!$H$11),MAX(0,AK172+AH173-AI173),0)+IF(AND('Debt Setup'!$H$18&lt;&gt;"",'Debt Setup'!$H$18&lt;'Debt Setup'!$H$11),MAX(0,AO172+AL173-AM173),0)+IF(AND('Debt Setup'!$H$19&lt;&gt;"",'Debt Setup'!$H$19&lt;'Debt Setup'!$H$11),MAX(0,AS172+AP173-AQ173),0)+IF(AND('Debt Setup'!$H$20&lt;&gt;"",'Debt Setup'!$H$20&lt;'Debt Setup'!$H$11),MAX(0,AW172+AT173-AU173),0)+IF(AND('Debt Setup'!$H$21&lt;&gt;"",'Debt Setup'!$H$21&lt;'Debt Setup'!$H$11),MAX(0,BA172+AX173-AY173),0))))))</x:f>
      </x:c>
      <x:c r="M173" s="54" t="str">
        <x:f>IF('Debt Setup'!$F$3=0,"",MAX(0,M172+J173-K173-L173))</x:f>
      </x:c>
      <x:c r="N173" s="54" t="str">
        <x:f>IF('Debt Setup'!$F$3=0,"",IF(Q172&lt;=0,0,Q172*'Debt Setup'!$D$12/100/12))</x:f>
      </x:c>
      <x:c r="O173" s="54" t="str">
        <x:f>IF('Debt Setup'!$F$3=0,"",IF('Debt Setup'!$H$12="",0,MIN('Debt Setup'!$E$12,MAX(0,Q172+N173))))</x:f>
      </x:c>
      <x:c r="P173" s="54" t="str">
        <x:f>IF('Debt Setup'!$F$3=0,"",IF('Debt Setup'!$H$12="",0,MIN(MAX(0,Q172+N173-O173),MAX(0,'Debt Setup'!$F$5-(G173+K173+O173+S173+W173+AA173+AE173+AI173+AM173+AQ173+AU173+AY173)-(IF(AND('Debt Setup'!$H$10&lt;&gt;"",'Debt Setup'!$H$10&lt;'Debt Setup'!$H$12),MAX(0,I172+F173-G173),0)+IF(AND('Debt Setup'!$H$11&lt;&gt;"",'Debt Setup'!$H$11&lt;'Debt Setup'!$H$12),MAX(0,M172+J173-K173),0)+IF(AND('Debt Setup'!$H$12&lt;&gt;"",'Debt Setup'!$H$12&lt;'Debt Setup'!$H$12),MAX(0,Q172+N173-O173),0)+IF(AND('Debt Setup'!$H$13&lt;&gt;"",'Debt Setup'!$H$13&lt;'Debt Setup'!$H$12),MAX(0,U172+R173-S173),0)+IF(AND('Debt Setup'!$H$14&lt;&gt;"",'Debt Setup'!$H$14&lt;'Debt Setup'!$H$12),MAX(0,Y172+V173-W173),0)+IF(AND('Debt Setup'!$H$15&lt;&gt;"",'Debt Setup'!$H$15&lt;'Debt Setup'!$H$12),MAX(0,AC172+Z173-AA173),0)+IF(AND('Debt Setup'!$H$16&lt;&gt;"",'Debt Setup'!$H$16&lt;'Debt Setup'!$H$12),MAX(0,AG172+AD173-AE173),0)+IF(AND('Debt Setup'!$H$17&lt;&gt;"",'Debt Setup'!$H$17&lt;'Debt Setup'!$H$12),MAX(0,AK172+AH173-AI173),0)+IF(AND('Debt Setup'!$H$18&lt;&gt;"",'Debt Setup'!$H$18&lt;'Debt Setup'!$H$12),MAX(0,AO172+AL173-AM173),0)+IF(AND('Debt Setup'!$H$19&lt;&gt;"",'Debt Setup'!$H$19&lt;'Debt Setup'!$H$12),MAX(0,AS172+AP173-AQ173),0)+IF(AND('Debt Setup'!$H$20&lt;&gt;"",'Debt Setup'!$H$20&lt;'Debt Setup'!$H$12),MAX(0,AW172+AT173-AU173),0)+IF(AND('Debt Setup'!$H$21&lt;&gt;"",'Debt Setup'!$H$21&lt;'Debt Setup'!$H$12),MAX(0,BA172+AX173-AY173),0))))))</x:f>
      </x:c>
      <x:c r="Q173" s="54" t="str">
        <x:f>IF('Debt Setup'!$F$3=0,"",MAX(0,Q172+N173-O173-P173))</x:f>
      </x:c>
      <x:c r="R173" s="54" t="str">
        <x:f>IF('Debt Setup'!$F$3=0,"",IF(U172&lt;=0,0,U172*'Debt Setup'!$D$13/100/12))</x:f>
      </x:c>
      <x:c r="S173" s="54" t="str">
        <x:f>IF('Debt Setup'!$F$3=0,"",IF('Debt Setup'!$H$13="",0,MIN('Debt Setup'!$E$13,MAX(0,U172+R173))))</x:f>
      </x:c>
      <x:c r="T173" s="54" t="str">
        <x:f>IF('Debt Setup'!$F$3=0,"",IF('Debt Setup'!$H$13="",0,MIN(MAX(0,U172+R173-S173),MAX(0,'Debt Setup'!$F$5-(G173+K173+O173+S173+W173+AA173+AE173+AI173+AM173+AQ173+AU173+AY173)-(IF(AND('Debt Setup'!$H$10&lt;&gt;"",'Debt Setup'!$H$10&lt;'Debt Setup'!$H$13),MAX(0,I172+F173-G173),0)+IF(AND('Debt Setup'!$H$11&lt;&gt;"",'Debt Setup'!$H$11&lt;'Debt Setup'!$H$13),MAX(0,M172+J173-K173),0)+IF(AND('Debt Setup'!$H$12&lt;&gt;"",'Debt Setup'!$H$12&lt;'Debt Setup'!$H$13),MAX(0,Q172+N173-O173),0)+IF(AND('Debt Setup'!$H$13&lt;&gt;"",'Debt Setup'!$H$13&lt;'Debt Setup'!$H$13),MAX(0,U172+R173-S173),0)+IF(AND('Debt Setup'!$H$14&lt;&gt;"",'Debt Setup'!$H$14&lt;'Debt Setup'!$H$13),MAX(0,Y172+V173-W173),0)+IF(AND('Debt Setup'!$H$15&lt;&gt;"",'Debt Setup'!$H$15&lt;'Debt Setup'!$H$13),MAX(0,AC172+Z173-AA173),0)+IF(AND('Debt Setup'!$H$16&lt;&gt;"",'Debt Setup'!$H$16&lt;'Debt Setup'!$H$13),MAX(0,AG172+AD173-AE173),0)+IF(AND('Debt Setup'!$H$17&lt;&gt;"",'Debt Setup'!$H$17&lt;'Debt Setup'!$H$13),MAX(0,AK172+AH173-AI173),0)+IF(AND('Debt Setup'!$H$18&lt;&gt;"",'Debt Setup'!$H$18&lt;'Debt Setup'!$H$13),MAX(0,AO172+AL173-AM173),0)+IF(AND('Debt Setup'!$H$19&lt;&gt;"",'Debt Setup'!$H$19&lt;'Debt Setup'!$H$13),MAX(0,AS172+AP173-AQ173),0)+IF(AND('Debt Setup'!$H$20&lt;&gt;"",'Debt Setup'!$H$20&lt;'Debt Setup'!$H$13),MAX(0,AW172+AT173-AU173),0)+IF(AND('Debt Setup'!$H$21&lt;&gt;"",'Debt Setup'!$H$21&lt;'Debt Setup'!$H$13),MAX(0,BA172+AX173-AY173),0))))))</x:f>
      </x:c>
      <x:c r="U173" s="54" t="str">
        <x:f>IF('Debt Setup'!$F$3=0,"",MAX(0,U172+R173-S173-T173))</x:f>
      </x:c>
      <x:c r="V173" s="54" t="str">
        <x:f>IF('Debt Setup'!$F$3=0,"",IF(Y172&lt;=0,0,Y172*'Debt Setup'!$D$14/100/12))</x:f>
      </x:c>
      <x:c r="W173" s="54" t="str">
        <x:f>IF('Debt Setup'!$F$3=0,"",IF('Debt Setup'!$H$14="",0,MIN('Debt Setup'!$E$14,MAX(0,Y172+V173))))</x:f>
      </x:c>
      <x:c r="X173" s="54" t="str">
        <x:f>IF('Debt Setup'!$F$3=0,"",IF('Debt Setup'!$H$14="",0,MIN(MAX(0,Y172+V173-W173),MAX(0,'Debt Setup'!$F$5-(G173+K173+O173+S173+W173+AA173+AE173+AI173+AM173+AQ173+AU173+AY173)-(IF(AND('Debt Setup'!$H$10&lt;&gt;"",'Debt Setup'!$H$10&lt;'Debt Setup'!$H$14),MAX(0,I172+F173-G173),0)+IF(AND('Debt Setup'!$H$11&lt;&gt;"",'Debt Setup'!$H$11&lt;'Debt Setup'!$H$14),MAX(0,M172+J173-K173),0)+IF(AND('Debt Setup'!$H$12&lt;&gt;"",'Debt Setup'!$H$12&lt;'Debt Setup'!$H$14),MAX(0,Q172+N173-O173),0)+IF(AND('Debt Setup'!$H$13&lt;&gt;"",'Debt Setup'!$H$13&lt;'Debt Setup'!$H$14),MAX(0,U172+R173-S173),0)+IF(AND('Debt Setup'!$H$14&lt;&gt;"",'Debt Setup'!$H$14&lt;'Debt Setup'!$H$14),MAX(0,Y172+V173-W173),0)+IF(AND('Debt Setup'!$H$15&lt;&gt;"",'Debt Setup'!$H$15&lt;'Debt Setup'!$H$14),MAX(0,AC172+Z173-AA173),0)+IF(AND('Debt Setup'!$H$16&lt;&gt;"",'Debt Setup'!$H$16&lt;'Debt Setup'!$H$14),MAX(0,AG172+AD173-AE173),0)+IF(AND('Debt Setup'!$H$17&lt;&gt;"",'Debt Setup'!$H$17&lt;'Debt Setup'!$H$14),MAX(0,AK172+AH173-AI173),0)+IF(AND('Debt Setup'!$H$18&lt;&gt;"",'Debt Setup'!$H$18&lt;'Debt Setup'!$H$14),MAX(0,AO172+AL173-AM173),0)+IF(AND('Debt Setup'!$H$19&lt;&gt;"",'Debt Setup'!$H$19&lt;'Debt Setup'!$H$14),MAX(0,AS172+AP173-AQ173),0)+IF(AND('Debt Setup'!$H$20&lt;&gt;"",'Debt Setup'!$H$20&lt;'Debt Setup'!$H$14),MAX(0,AW172+AT173-AU173),0)+IF(AND('Debt Setup'!$H$21&lt;&gt;"",'Debt Setup'!$H$21&lt;'Debt Setup'!$H$14),MAX(0,BA172+AX173-AY173),0))))))</x:f>
      </x:c>
      <x:c r="Y173" s="54" t="str">
        <x:f>IF('Debt Setup'!$F$3=0,"",MAX(0,Y172+V173-W173-X173))</x:f>
      </x:c>
      <x:c r="Z173" s="54" t="str">
        <x:f>IF('Debt Setup'!$F$3=0,"",IF(AC172&lt;=0,0,AC172*'Debt Setup'!$D$15/100/12))</x:f>
      </x:c>
      <x:c r="AA173" s="54" t="str">
        <x:f>IF('Debt Setup'!$F$3=0,"",IF('Debt Setup'!$H$15="",0,MIN('Debt Setup'!$E$15,MAX(0,AC172+Z173))))</x:f>
      </x:c>
      <x:c r="AB173" s="54" t="str">
        <x:f>IF('Debt Setup'!$F$3=0,"",IF('Debt Setup'!$H$15="",0,MIN(MAX(0,AC172+Z173-AA173),MAX(0,'Debt Setup'!$F$5-(G173+K173+O173+S173+W173+AA173+AE173+AI173+AM173+AQ173+AU173+AY173)-(IF(AND('Debt Setup'!$H$10&lt;&gt;"",'Debt Setup'!$H$10&lt;'Debt Setup'!$H$15),MAX(0,I172+F173-G173),0)+IF(AND('Debt Setup'!$H$11&lt;&gt;"",'Debt Setup'!$H$11&lt;'Debt Setup'!$H$15),MAX(0,M172+J173-K173),0)+IF(AND('Debt Setup'!$H$12&lt;&gt;"",'Debt Setup'!$H$12&lt;'Debt Setup'!$H$15),MAX(0,Q172+N173-O173),0)+IF(AND('Debt Setup'!$H$13&lt;&gt;"",'Debt Setup'!$H$13&lt;'Debt Setup'!$H$15),MAX(0,U172+R173-S173),0)+IF(AND('Debt Setup'!$H$14&lt;&gt;"",'Debt Setup'!$H$14&lt;'Debt Setup'!$H$15),MAX(0,Y172+V173-W173),0)+IF(AND('Debt Setup'!$H$15&lt;&gt;"",'Debt Setup'!$H$15&lt;'Debt Setup'!$H$15),MAX(0,AC172+Z173-AA173),0)+IF(AND('Debt Setup'!$H$16&lt;&gt;"",'Debt Setup'!$H$16&lt;'Debt Setup'!$H$15),MAX(0,AG172+AD173-AE173),0)+IF(AND('Debt Setup'!$H$17&lt;&gt;"",'Debt Setup'!$H$17&lt;'Debt Setup'!$H$15),MAX(0,AK172+AH173-AI173),0)+IF(AND('Debt Setup'!$H$18&lt;&gt;"",'Debt Setup'!$H$18&lt;'Debt Setup'!$H$15),MAX(0,AO172+AL173-AM173),0)+IF(AND('Debt Setup'!$H$19&lt;&gt;"",'Debt Setup'!$H$19&lt;'Debt Setup'!$H$15),MAX(0,AS172+AP173-AQ173),0)+IF(AND('Debt Setup'!$H$20&lt;&gt;"",'Debt Setup'!$H$20&lt;'Debt Setup'!$H$15),MAX(0,AW172+AT173-AU173),0)+IF(AND('Debt Setup'!$H$21&lt;&gt;"",'Debt Setup'!$H$21&lt;'Debt Setup'!$H$15),MAX(0,BA172+AX173-AY173),0))))))</x:f>
      </x:c>
      <x:c r="AC173" s="54" t="str">
        <x:f>IF('Debt Setup'!$F$3=0,"",MAX(0,AC172+Z173-AA173-AB173))</x:f>
      </x:c>
      <x:c r="AD173" s="54" t="str">
        <x:f>IF('Debt Setup'!$F$3=0,"",IF(AG172&lt;=0,0,AG172*'Debt Setup'!$D$16/100/12))</x:f>
      </x:c>
      <x:c r="AE173" s="54" t="str">
        <x:f>IF('Debt Setup'!$F$3=0,"",IF('Debt Setup'!$H$16="",0,MIN('Debt Setup'!$E$16,MAX(0,AG172+AD173))))</x:f>
      </x:c>
      <x:c r="AF173" s="54" t="str">
        <x:f>IF('Debt Setup'!$F$3=0,"",IF('Debt Setup'!$H$16="",0,MIN(MAX(0,AG172+AD173-AE173),MAX(0,'Debt Setup'!$F$5-(G173+K173+O173+S173+W173+AA173+AE173+AI173+AM173+AQ173+AU173+AY173)-(IF(AND('Debt Setup'!$H$10&lt;&gt;"",'Debt Setup'!$H$10&lt;'Debt Setup'!$H$16),MAX(0,I172+F173-G173),0)+IF(AND('Debt Setup'!$H$11&lt;&gt;"",'Debt Setup'!$H$11&lt;'Debt Setup'!$H$16),MAX(0,M172+J173-K173),0)+IF(AND('Debt Setup'!$H$12&lt;&gt;"",'Debt Setup'!$H$12&lt;'Debt Setup'!$H$16),MAX(0,Q172+N173-O173),0)+IF(AND('Debt Setup'!$H$13&lt;&gt;"",'Debt Setup'!$H$13&lt;'Debt Setup'!$H$16),MAX(0,U172+R173-S173),0)+IF(AND('Debt Setup'!$H$14&lt;&gt;"",'Debt Setup'!$H$14&lt;'Debt Setup'!$H$16),MAX(0,Y172+V173-W173),0)+IF(AND('Debt Setup'!$H$15&lt;&gt;"",'Debt Setup'!$H$15&lt;'Debt Setup'!$H$16),MAX(0,AC172+Z173-AA173),0)+IF(AND('Debt Setup'!$H$16&lt;&gt;"",'Debt Setup'!$H$16&lt;'Debt Setup'!$H$16),MAX(0,AG172+AD173-AE173),0)+IF(AND('Debt Setup'!$H$17&lt;&gt;"",'Debt Setup'!$H$17&lt;'Debt Setup'!$H$16),MAX(0,AK172+AH173-AI173),0)+IF(AND('Debt Setup'!$H$18&lt;&gt;"",'Debt Setup'!$H$18&lt;'Debt Setup'!$H$16),MAX(0,AO172+AL173-AM173),0)+IF(AND('Debt Setup'!$H$19&lt;&gt;"",'Debt Setup'!$H$19&lt;'Debt Setup'!$H$16),MAX(0,AS172+AP173-AQ173),0)+IF(AND('Debt Setup'!$H$20&lt;&gt;"",'Debt Setup'!$H$20&lt;'Debt Setup'!$H$16),MAX(0,AW172+AT173-AU173),0)+IF(AND('Debt Setup'!$H$21&lt;&gt;"",'Debt Setup'!$H$21&lt;'Debt Setup'!$H$16),MAX(0,BA172+AX173-AY173),0))))))</x:f>
      </x:c>
      <x:c r="AG173" s="54" t="str">
        <x:f>IF('Debt Setup'!$F$3=0,"",MAX(0,AG172+AD173-AE173-AF173))</x:f>
      </x:c>
      <x:c r="AH173" s="54" t="str">
        <x:f>IF('Debt Setup'!$F$3=0,"",IF(AK172&lt;=0,0,AK172*'Debt Setup'!$D$17/100/12))</x:f>
      </x:c>
      <x:c r="AI173" s="54" t="str">
        <x:f>IF('Debt Setup'!$F$3=0,"",IF('Debt Setup'!$H$17="",0,MIN('Debt Setup'!$E$17,MAX(0,AK172+AH173))))</x:f>
      </x:c>
      <x:c r="AJ173" s="54" t="str">
        <x:f>IF('Debt Setup'!$F$3=0,"",IF('Debt Setup'!$H$17="",0,MIN(MAX(0,AK172+AH173-AI173),MAX(0,'Debt Setup'!$F$5-(G173+K173+O173+S173+W173+AA173+AE173+AI173+AM173+AQ173+AU173+AY173)-(IF(AND('Debt Setup'!$H$10&lt;&gt;"",'Debt Setup'!$H$10&lt;'Debt Setup'!$H$17),MAX(0,I172+F173-G173),0)+IF(AND('Debt Setup'!$H$11&lt;&gt;"",'Debt Setup'!$H$11&lt;'Debt Setup'!$H$17),MAX(0,M172+J173-K173),0)+IF(AND('Debt Setup'!$H$12&lt;&gt;"",'Debt Setup'!$H$12&lt;'Debt Setup'!$H$17),MAX(0,Q172+N173-O173),0)+IF(AND('Debt Setup'!$H$13&lt;&gt;"",'Debt Setup'!$H$13&lt;'Debt Setup'!$H$17),MAX(0,U172+R173-S173),0)+IF(AND('Debt Setup'!$H$14&lt;&gt;"",'Debt Setup'!$H$14&lt;'Debt Setup'!$H$17),MAX(0,Y172+V173-W173),0)+IF(AND('Debt Setup'!$H$15&lt;&gt;"",'Debt Setup'!$H$15&lt;'Debt Setup'!$H$17),MAX(0,AC172+Z173-AA173),0)+IF(AND('Debt Setup'!$H$16&lt;&gt;"",'Debt Setup'!$H$16&lt;'Debt Setup'!$H$17),MAX(0,AG172+AD173-AE173),0)+IF(AND('Debt Setup'!$H$17&lt;&gt;"",'Debt Setup'!$H$17&lt;'Debt Setup'!$H$17),MAX(0,AK172+AH173-AI173),0)+IF(AND('Debt Setup'!$H$18&lt;&gt;"",'Debt Setup'!$H$18&lt;'Debt Setup'!$H$17),MAX(0,AO172+AL173-AM173),0)+IF(AND('Debt Setup'!$H$19&lt;&gt;"",'Debt Setup'!$H$19&lt;'Debt Setup'!$H$17),MAX(0,AS172+AP173-AQ173),0)+IF(AND('Debt Setup'!$H$20&lt;&gt;"",'Debt Setup'!$H$20&lt;'Debt Setup'!$H$17),MAX(0,AW172+AT173-AU173),0)+IF(AND('Debt Setup'!$H$21&lt;&gt;"",'Debt Setup'!$H$21&lt;'Debt Setup'!$H$17),MAX(0,BA172+AX173-AY173),0))))))</x:f>
      </x:c>
      <x:c r="AK173" s="54" t="str">
        <x:f>IF('Debt Setup'!$F$3=0,"",MAX(0,AK172+AH173-AI173-AJ173))</x:f>
      </x:c>
      <x:c r="AL173" s="54" t="str">
        <x:f>IF('Debt Setup'!$F$3=0,"",IF(AO172&lt;=0,0,AO172*'Debt Setup'!$D$18/100/12))</x:f>
      </x:c>
      <x:c r="AM173" s="54" t="str">
        <x:f>IF('Debt Setup'!$F$3=0,"",IF('Debt Setup'!$H$18="",0,MIN('Debt Setup'!$E$18,MAX(0,AO172+AL173))))</x:f>
      </x:c>
      <x:c r="AN173" s="54" t="str">
        <x:f>IF('Debt Setup'!$F$3=0,"",IF('Debt Setup'!$H$18="",0,MIN(MAX(0,AO172+AL173-AM173),MAX(0,'Debt Setup'!$F$5-(G173+K173+O173+S173+W173+AA173+AE173+AI173+AM173+AQ173+AU173+AY173)-(IF(AND('Debt Setup'!$H$10&lt;&gt;"",'Debt Setup'!$H$10&lt;'Debt Setup'!$H$18),MAX(0,I172+F173-G173),0)+IF(AND('Debt Setup'!$H$11&lt;&gt;"",'Debt Setup'!$H$11&lt;'Debt Setup'!$H$18),MAX(0,M172+J173-K173),0)+IF(AND('Debt Setup'!$H$12&lt;&gt;"",'Debt Setup'!$H$12&lt;'Debt Setup'!$H$18),MAX(0,Q172+N173-O173),0)+IF(AND('Debt Setup'!$H$13&lt;&gt;"",'Debt Setup'!$H$13&lt;'Debt Setup'!$H$18),MAX(0,U172+R173-S173),0)+IF(AND('Debt Setup'!$H$14&lt;&gt;"",'Debt Setup'!$H$14&lt;'Debt Setup'!$H$18),MAX(0,Y172+V173-W173),0)+IF(AND('Debt Setup'!$H$15&lt;&gt;"",'Debt Setup'!$H$15&lt;'Debt Setup'!$H$18),MAX(0,AC172+Z173-AA173),0)+IF(AND('Debt Setup'!$H$16&lt;&gt;"",'Debt Setup'!$H$16&lt;'Debt Setup'!$H$18),MAX(0,AG172+AD173-AE173),0)+IF(AND('Debt Setup'!$H$17&lt;&gt;"",'Debt Setup'!$H$17&lt;'Debt Setup'!$H$18),MAX(0,AK172+AH173-AI173),0)+IF(AND('Debt Setup'!$H$18&lt;&gt;"",'Debt Setup'!$H$18&lt;'Debt Setup'!$H$18),MAX(0,AO172+AL173-AM173),0)+IF(AND('Debt Setup'!$H$19&lt;&gt;"",'Debt Setup'!$H$19&lt;'Debt Setup'!$H$18),MAX(0,AS172+AP173-AQ173),0)+IF(AND('Debt Setup'!$H$20&lt;&gt;"",'Debt Setup'!$H$20&lt;'Debt Setup'!$H$18),MAX(0,AW172+AT173-AU173),0)+IF(AND('Debt Setup'!$H$21&lt;&gt;"",'Debt Setup'!$H$21&lt;'Debt Setup'!$H$18),MAX(0,BA172+AX173-AY173),0))))))</x:f>
      </x:c>
      <x:c r="AO173" s="54" t="str">
        <x:f>IF('Debt Setup'!$F$3=0,"",MAX(0,AO172+AL173-AM173-AN173))</x:f>
      </x:c>
      <x:c r="AP173" s="54" t="str">
        <x:f>IF('Debt Setup'!$F$3=0,"",IF(AS172&lt;=0,0,AS172*'Debt Setup'!$D$19/100/12))</x:f>
      </x:c>
      <x:c r="AQ173" s="54" t="str">
        <x:f>IF('Debt Setup'!$F$3=0,"",IF('Debt Setup'!$H$19="",0,MIN('Debt Setup'!$E$19,MAX(0,AS172+AP173))))</x:f>
      </x:c>
      <x:c r="AR173" s="54" t="str">
        <x:f>IF('Debt Setup'!$F$3=0,"",IF('Debt Setup'!$H$19="",0,MIN(MAX(0,AS172+AP173-AQ173),MAX(0,'Debt Setup'!$F$5-(G173+K173+O173+S173+W173+AA173+AE173+AI173+AM173+AQ173+AU173+AY173)-(IF(AND('Debt Setup'!$H$10&lt;&gt;"",'Debt Setup'!$H$10&lt;'Debt Setup'!$H$19),MAX(0,I172+F173-G173),0)+IF(AND('Debt Setup'!$H$11&lt;&gt;"",'Debt Setup'!$H$11&lt;'Debt Setup'!$H$19),MAX(0,M172+J173-K173),0)+IF(AND('Debt Setup'!$H$12&lt;&gt;"",'Debt Setup'!$H$12&lt;'Debt Setup'!$H$19),MAX(0,Q172+N173-O173),0)+IF(AND('Debt Setup'!$H$13&lt;&gt;"",'Debt Setup'!$H$13&lt;'Debt Setup'!$H$19),MAX(0,U172+R173-S173),0)+IF(AND('Debt Setup'!$H$14&lt;&gt;"",'Debt Setup'!$H$14&lt;'Debt Setup'!$H$19),MAX(0,Y172+V173-W173),0)+IF(AND('Debt Setup'!$H$15&lt;&gt;"",'Debt Setup'!$H$15&lt;'Debt Setup'!$H$19),MAX(0,AC172+Z173-AA173),0)+IF(AND('Debt Setup'!$H$16&lt;&gt;"",'Debt Setup'!$H$16&lt;'Debt Setup'!$H$19),MAX(0,AG172+AD173-AE173),0)+IF(AND('Debt Setup'!$H$17&lt;&gt;"",'Debt Setup'!$H$17&lt;'Debt Setup'!$H$19),MAX(0,AK172+AH173-AI173),0)+IF(AND('Debt Setup'!$H$18&lt;&gt;"",'Debt Setup'!$H$18&lt;'Debt Setup'!$H$19),MAX(0,AO172+AL173-AM173),0)+IF(AND('Debt Setup'!$H$19&lt;&gt;"",'Debt Setup'!$H$19&lt;'Debt Setup'!$H$19),MAX(0,AS172+AP173-AQ173),0)+IF(AND('Debt Setup'!$H$20&lt;&gt;"",'Debt Setup'!$H$20&lt;'Debt Setup'!$H$19),MAX(0,AW172+AT173-AU173),0)+IF(AND('Debt Setup'!$H$21&lt;&gt;"",'Debt Setup'!$H$21&lt;'Debt Setup'!$H$19),MAX(0,BA172+AX173-AY173),0))))))</x:f>
      </x:c>
      <x:c r="AS173" s="54" t="str">
        <x:f>IF('Debt Setup'!$F$3=0,"",MAX(0,AS172+AP173-AQ173-AR173))</x:f>
      </x:c>
      <x:c r="AT173" s="54" t="str">
        <x:f>IF('Debt Setup'!$F$3=0,"",IF(AW172&lt;=0,0,AW172*'Debt Setup'!$D$20/100/12))</x:f>
      </x:c>
      <x:c r="AU173" s="54" t="str">
        <x:f>IF('Debt Setup'!$F$3=0,"",IF('Debt Setup'!$H$20="",0,MIN('Debt Setup'!$E$20,MAX(0,AW172+AT173))))</x:f>
      </x:c>
      <x:c r="AV173" s="54" t="str">
        <x:f>IF('Debt Setup'!$F$3=0,"",IF('Debt Setup'!$H$20="",0,MIN(MAX(0,AW172+AT173-AU173),MAX(0,'Debt Setup'!$F$5-(G173+K173+O173+S173+W173+AA173+AE173+AI173+AM173+AQ173+AU173+AY173)-(IF(AND('Debt Setup'!$H$10&lt;&gt;"",'Debt Setup'!$H$10&lt;'Debt Setup'!$H$20),MAX(0,I172+F173-G173),0)+IF(AND('Debt Setup'!$H$11&lt;&gt;"",'Debt Setup'!$H$11&lt;'Debt Setup'!$H$20),MAX(0,M172+J173-K173),0)+IF(AND('Debt Setup'!$H$12&lt;&gt;"",'Debt Setup'!$H$12&lt;'Debt Setup'!$H$20),MAX(0,Q172+N173-O173),0)+IF(AND('Debt Setup'!$H$13&lt;&gt;"",'Debt Setup'!$H$13&lt;'Debt Setup'!$H$20),MAX(0,U172+R173-S173),0)+IF(AND('Debt Setup'!$H$14&lt;&gt;"",'Debt Setup'!$H$14&lt;'Debt Setup'!$H$20),MAX(0,Y172+V173-W173),0)+IF(AND('Debt Setup'!$H$15&lt;&gt;"",'Debt Setup'!$H$15&lt;'Debt Setup'!$H$20),MAX(0,AC172+Z173-AA173),0)+IF(AND('Debt Setup'!$H$16&lt;&gt;"",'Debt Setup'!$H$16&lt;'Debt Setup'!$H$20),MAX(0,AG172+AD173-AE173),0)+IF(AND('Debt Setup'!$H$17&lt;&gt;"",'Debt Setup'!$H$17&lt;'Debt Setup'!$H$20),MAX(0,AK172+AH173-AI173),0)+IF(AND('Debt Setup'!$H$18&lt;&gt;"",'Debt Setup'!$H$18&lt;'Debt Setup'!$H$20),MAX(0,AO172+AL173-AM173),0)+IF(AND('Debt Setup'!$H$19&lt;&gt;"",'Debt Setup'!$H$19&lt;'Debt Setup'!$H$20),MAX(0,AS172+AP173-AQ173),0)+IF(AND('Debt Setup'!$H$20&lt;&gt;"",'Debt Setup'!$H$20&lt;'Debt Setup'!$H$20),MAX(0,AW172+AT173-AU173),0)+IF(AND('Debt Setup'!$H$21&lt;&gt;"",'Debt Setup'!$H$21&lt;'Debt Setup'!$H$20),MAX(0,BA172+AX173-AY173),0))))))</x:f>
      </x:c>
      <x:c r="AW173" s="54" t="str">
        <x:f>IF('Debt Setup'!$F$3=0,"",MAX(0,AW172+AT173-AU173-AV173))</x:f>
      </x:c>
      <x:c r="AX173" s="54" t="str">
        <x:f>IF('Debt Setup'!$F$3=0,"",IF(BA172&lt;=0,0,BA172*'Debt Setup'!$D$21/100/12))</x:f>
      </x:c>
      <x:c r="AY173" s="54" t="str">
        <x:f>IF('Debt Setup'!$F$3=0,"",IF('Debt Setup'!$H$21="",0,MIN('Debt Setup'!$E$21,MAX(0,BA172+AX173))))</x:f>
      </x:c>
      <x:c r="AZ173" s="54" t="str">
        <x:f>IF('Debt Setup'!$F$3=0,"",IF('Debt Setup'!$H$21="",0,MIN(MAX(0,BA172+AX173-AY173),MAX(0,'Debt Setup'!$F$5-(G173+K173+O173+S173+W173+AA173+AE173+AI173+AM173+AQ173+AU173+AY173)-(IF(AND('Debt Setup'!$H$10&lt;&gt;"",'Debt Setup'!$H$10&lt;'Debt Setup'!$H$21),MAX(0,I172+F173-G173),0)+IF(AND('Debt Setup'!$H$11&lt;&gt;"",'Debt Setup'!$H$11&lt;'Debt Setup'!$H$21),MAX(0,M172+J173-K173),0)+IF(AND('Debt Setup'!$H$12&lt;&gt;"",'Debt Setup'!$H$12&lt;'Debt Setup'!$H$21),MAX(0,Q172+N173-O173),0)+IF(AND('Debt Setup'!$H$13&lt;&gt;"",'Debt Setup'!$H$13&lt;'Debt Setup'!$H$21),MAX(0,U172+R173-S173),0)+IF(AND('Debt Setup'!$H$14&lt;&gt;"",'Debt Setup'!$H$14&lt;'Debt Setup'!$H$21),MAX(0,Y172+V173-W173),0)+IF(AND('Debt Setup'!$H$15&lt;&gt;"",'Debt Setup'!$H$15&lt;'Debt Setup'!$H$21),MAX(0,AC172+Z173-AA173),0)+IF(AND('Debt Setup'!$H$16&lt;&gt;"",'Debt Setup'!$H$16&lt;'Debt Setup'!$H$21),MAX(0,AG172+AD173-AE173),0)+IF(AND('Debt Setup'!$H$17&lt;&gt;"",'Debt Setup'!$H$17&lt;'Debt Setup'!$H$21),MAX(0,AK172+AH173-AI173),0)+IF(AND('Debt Setup'!$H$18&lt;&gt;"",'Debt Setup'!$H$18&lt;'Debt Setup'!$H$21),MAX(0,AO172+AL173-AM173),0)+IF(AND('Debt Setup'!$H$19&lt;&gt;"",'Debt Setup'!$H$19&lt;'Debt Setup'!$H$21),MAX(0,AS172+AP173-AQ173),0)+IF(AND('Debt Setup'!$H$20&lt;&gt;"",'Debt Setup'!$H$20&lt;'Debt Setup'!$H$21),MAX(0,AW172+AT173-AU173),0)+IF(AND('Debt Setup'!$H$21&lt;&gt;"",'Debt Setup'!$H$21&lt;'Debt Setup'!$H$21),MAX(0,BA172+AX173-AY173),0))))))</x:f>
      </x:c>
      <x:c r="BA173" s="54" t="str">
        <x:f>IF('Debt Setup'!$F$3=0,"",MAX(0,BA172+AX173-AY173-AZ173))</x:f>
      </x:c>
    </x:row>
    <x:row r="174">
      <x:c r="A174" t="n">
        <x:v>169</x:v>
      </x:c>
      <x:c r="B174" s="86" t="str">
        <x:f>IF('Debt Setup'!$F$3=0,"",DATE(YEAR('Debt Setup'!$B$6),MONTH('Debt Setup'!$B$6)+A174-1,1))</x:f>
      </x:c>
      <x:c r="C174" s="54" t="str">
        <x:f>IF('Debt Setup'!$F$3=0,"",I174+M174+Q174+U174+Y174+AC174+AG174+AK174+AO174+AS174+AW174+BA174)</x:f>
      </x:c>
      <x:c r="D174" s="54" t="str">
        <x:f>IF('Debt Setup'!$F$3=0,"",G174+H174+K174+L174+O174+P174+S174+T174+W174+X174+AA174+AB174+AE174+AF174+AI174+AJ174+AM174+AN174+AQ174+AR174+AU174+AV174+AY174+AZ174)</x:f>
      </x:c>
      <x:c r="E174" s="54" t="str">
        <x:f>IF('Debt Setup'!$F$3=0,"",F174+J174+N174+R174+V174+Z174+AD174+AH174+AL174+AP174+AT174+AX174)</x:f>
      </x:c>
      <x:c r="F174" s="54" t="str">
        <x:f>IF('Debt Setup'!$F$3=0,"",IF(I173&lt;=0,0,I173*'Debt Setup'!$D$10/100/12))</x:f>
      </x:c>
      <x:c r="G174" s="54" t="str">
        <x:f>IF('Debt Setup'!$F$3=0,"",IF('Debt Setup'!$H$10="",0,MIN('Debt Setup'!$E$10,MAX(0,I173+F174))))</x:f>
      </x:c>
      <x:c r="H174" s="54" t="str">
        <x:f>IF('Debt Setup'!$F$3=0,"",IF('Debt Setup'!$H$10="",0,MIN(MAX(0,I173+F174-G174),MAX(0,'Debt Setup'!$F$5-(G174+K174+O174+S174+W174+AA174+AE174+AI174+AM174+AQ174+AU174+AY174)-(IF(AND('Debt Setup'!$H$10&lt;&gt;"",'Debt Setup'!$H$10&lt;'Debt Setup'!$H$10),MAX(0,I173+F174-G174),0)+IF(AND('Debt Setup'!$H$11&lt;&gt;"",'Debt Setup'!$H$11&lt;'Debt Setup'!$H$10),MAX(0,M173+J174-K174),0)+IF(AND('Debt Setup'!$H$12&lt;&gt;"",'Debt Setup'!$H$12&lt;'Debt Setup'!$H$10),MAX(0,Q173+N174-O174),0)+IF(AND('Debt Setup'!$H$13&lt;&gt;"",'Debt Setup'!$H$13&lt;'Debt Setup'!$H$10),MAX(0,U173+R174-S174),0)+IF(AND('Debt Setup'!$H$14&lt;&gt;"",'Debt Setup'!$H$14&lt;'Debt Setup'!$H$10),MAX(0,Y173+V174-W174),0)+IF(AND('Debt Setup'!$H$15&lt;&gt;"",'Debt Setup'!$H$15&lt;'Debt Setup'!$H$10),MAX(0,AC173+Z174-AA174),0)+IF(AND('Debt Setup'!$H$16&lt;&gt;"",'Debt Setup'!$H$16&lt;'Debt Setup'!$H$10),MAX(0,AG173+AD174-AE174),0)+IF(AND('Debt Setup'!$H$17&lt;&gt;"",'Debt Setup'!$H$17&lt;'Debt Setup'!$H$10),MAX(0,AK173+AH174-AI174),0)+IF(AND('Debt Setup'!$H$18&lt;&gt;"",'Debt Setup'!$H$18&lt;'Debt Setup'!$H$10),MAX(0,AO173+AL174-AM174),0)+IF(AND('Debt Setup'!$H$19&lt;&gt;"",'Debt Setup'!$H$19&lt;'Debt Setup'!$H$10),MAX(0,AS173+AP174-AQ174),0)+IF(AND('Debt Setup'!$H$20&lt;&gt;"",'Debt Setup'!$H$20&lt;'Debt Setup'!$H$10),MAX(0,AW173+AT174-AU174),0)+IF(AND('Debt Setup'!$H$21&lt;&gt;"",'Debt Setup'!$H$21&lt;'Debt Setup'!$H$10),MAX(0,BA173+AX174-AY174),0))))))</x:f>
      </x:c>
      <x:c r="I174" s="54" t="str">
        <x:f>IF('Debt Setup'!$F$3=0,"",MAX(0,I173+F174-G174-H174))</x:f>
      </x:c>
      <x:c r="J174" s="54" t="str">
        <x:f>IF('Debt Setup'!$F$3=0,"",IF(M173&lt;=0,0,M173*'Debt Setup'!$D$11/100/12))</x:f>
      </x:c>
      <x:c r="K174" s="54" t="str">
        <x:f>IF('Debt Setup'!$F$3=0,"",IF('Debt Setup'!$H$11="",0,MIN('Debt Setup'!$E$11,MAX(0,M173+J174))))</x:f>
      </x:c>
      <x:c r="L174" s="54" t="str">
        <x:f>IF('Debt Setup'!$F$3=0,"",IF('Debt Setup'!$H$11="",0,MIN(MAX(0,M173+J174-K174),MAX(0,'Debt Setup'!$F$5-(G174+K174+O174+S174+W174+AA174+AE174+AI174+AM174+AQ174+AU174+AY174)-(IF(AND('Debt Setup'!$H$10&lt;&gt;"",'Debt Setup'!$H$10&lt;'Debt Setup'!$H$11),MAX(0,I173+F174-G174),0)+IF(AND('Debt Setup'!$H$11&lt;&gt;"",'Debt Setup'!$H$11&lt;'Debt Setup'!$H$11),MAX(0,M173+J174-K174),0)+IF(AND('Debt Setup'!$H$12&lt;&gt;"",'Debt Setup'!$H$12&lt;'Debt Setup'!$H$11),MAX(0,Q173+N174-O174),0)+IF(AND('Debt Setup'!$H$13&lt;&gt;"",'Debt Setup'!$H$13&lt;'Debt Setup'!$H$11),MAX(0,U173+R174-S174),0)+IF(AND('Debt Setup'!$H$14&lt;&gt;"",'Debt Setup'!$H$14&lt;'Debt Setup'!$H$11),MAX(0,Y173+V174-W174),0)+IF(AND('Debt Setup'!$H$15&lt;&gt;"",'Debt Setup'!$H$15&lt;'Debt Setup'!$H$11),MAX(0,AC173+Z174-AA174),0)+IF(AND('Debt Setup'!$H$16&lt;&gt;"",'Debt Setup'!$H$16&lt;'Debt Setup'!$H$11),MAX(0,AG173+AD174-AE174),0)+IF(AND('Debt Setup'!$H$17&lt;&gt;"",'Debt Setup'!$H$17&lt;'Debt Setup'!$H$11),MAX(0,AK173+AH174-AI174),0)+IF(AND('Debt Setup'!$H$18&lt;&gt;"",'Debt Setup'!$H$18&lt;'Debt Setup'!$H$11),MAX(0,AO173+AL174-AM174),0)+IF(AND('Debt Setup'!$H$19&lt;&gt;"",'Debt Setup'!$H$19&lt;'Debt Setup'!$H$11),MAX(0,AS173+AP174-AQ174),0)+IF(AND('Debt Setup'!$H$20&lt;&gt;"",'Debt Setup'!$H$20&lt;'Debt Setup'!$H$11),MAX(0,AW173+AT174-AU174),0)+IF(AND('Debt Setup'!$H$21&lt;&gt;"",'Debt Setup'!$H$21&lt;'Debt Setup'!$H$11),MAX(0,BA173+AX174-AY174),0))))))</x:f>
      </x:c>
      <x:c r="M174" s="54" t="str">
        <x:f>IF('Debt Setup'!$F$3=0,"",MAX(0,M173+J174-K174-L174))</x:f>
      </x:c>
      <x:c r="N174" s="54" t="str">
        <x:f>IF('Debt Setup'!$F$3=0,"",IF(Q173&lt;=0,0,Q173*'Debt Setup'!$D$12/100/12))</x:f>
      </x:c>
      <x:c r="O174" s="54" t="str">
        <x:f>IF('Debt Setup'!$F$3=0,"",IF('Debt Setup'!$H$12="",0,MIN('Debt Setup'!$E$12,MAX(0,Q173+N174))))</x:f>
      </x:c>
      <x:c r="P174" s="54" t="str">
        <x:f>IF('Debt Setup'!$F$3=0,"",IF('Debt Setup'!$H$12="",0,MIN(MAX(0,Q173+N174-O174),MAX(0,'Debt Setup'!$F$5-(G174+K174+O174+S174+W174+AA174+AE174+AI174+AM174+AQ174+AU174+AY174)-(IF(AND('Debt Setup'!$H$10&lt;&gt;"",'Debt Setup'!$H$10&lt;'Debt Setup'!$H$12),MAX(0,I173+F174-G174),0)+IF(AND('Debt Setup'!$H$11&lt;&gt;"",'Debt Setup'!$H$11&lt;'Debt Setup'!$H$12),MAX(0,M173+J174-K174),0)+IF(AND('Debt Setup'!$H$12&lt;&gt;"",'Debt Setup'!$H$12&lt;'Debt Setup'!$H$12),MAX(0,Q173+N174-O174),0)+IF(AND('Debt Setup'!$H$13&lt;&gt;"",'Debt Setup'!$H$13&lt;'Debt Setup'!$H$12),MAX(0,U173+R174-S174),0)+IF(AND('Debt Setup'!$H$14&lt;&gt;"",'Debt Setup'!$H$14&lt;'Debt Setup'!$H$12),MAX(0,Y173+V174-W174),0)+IF(AND('Debt Setup'!$H$15&lt;&gt;"",'Debt Setup'!$H$15&lt;'Debt Setup'!$H$12),MAX(0,AC173+Z174-AA174),0)+IF(AND('Debt Setup'!$H$16&lt;&gt;"",'Debt Setup'!$H$16&lt;'Debt Setup'!$H$12),MAX(0,AG173+AD174-AE174),0)+IF(AND('Debt Setup'!$H$17&lt;&gt;"",'Debt Setup'!$H$17&lt;'Debt Setup'!$H$12),MAX(0,AK173+AH174-AI174),0)+IF(AND('Debt Setup'!$H$18&lt;&gt;"",'Debt Setup'!$H$18&lt;'Debt Setup'!$H$12),MAX(0,AO173+AL174-AM174),0)+IF(AND('Debt Setup'!$H$19&lt;&gt;"",'Debt Setup'!$H$19&lt;'Debt Setup'!$H$12),MAX(0,AS173+AP174-AQ174),0)+IF(AND('Debt Setup'!$H$20&lt;&gt;"",'Debt Setup'!$H$20&lt;'Debt Setup'!$H$12),MAX(0,AW173+AT174-AU174),0)+IF(AND('Debt Setup'!$H$21&lt;&gt;"",'Debt Setup'!$H$21&lt;'Debt Setup'!$H$12),MAX(0,BA173+AX174-AY174),0))))))</x:f>
      </x:c>
      <x:c r="Q174" s="54" t="str">
        <x:f>IF('Debt Setup'!$F$3=0,"",MAX(0,Q173+N174-O174-P174))</x:f>
      </x:c>
      <x:c r="R174" s="54" t="str">
        <x:f>IF('Debt Setup'!$F$3=0,"",IF(U173&lt;=0,0,U173*'Debt Setup'!$D$13/100/12))</x:f>
      </x:c>
      <x:c r="S174" s="54" t="str">
        <x:f>IF('Debt Setup'!$F$3=0,"",IF('Debt Setup'!$H$13="",0,MIN('Debt Setup'!$E$13,MAX(0,U173+R174))))</x:f>
      </x:c>
      <x:c r="T174" s="54" t="str">
        <x:f>IF('Debt Setup'!$F$3=0,"",IF('Debt Setup'!$H$13="",0,MIN(MAX(0,U173+R174-S174),MAX(0,'Debt Setup'!$F$5-(G174+K174+O174+S174+W174+AA174+AE174+AI174+AM174+AQ174+AU174+AY174)-(IF(AND('Debt Setup'!$H$10&lt;&gt;"",'Debt Setup'!$H$10&lt;'Debt Setup'!$H$13),MAX(0,I173+F174-G174),0)+IF(AND('Debt Setup'!$H$11&lt;&gt;"",'Debt Setup'!$H$11&lt;'Debt Setup'!$H$13),MAX(0,M173+J174-K174),0)+IF(AND('Debt Setup'!$H$12&lt;&gt;"",'Debt Setup'!$H$12&lt;'Debt Setup'!$H$13),MAX(0,Q173+N174-O174),0)+IF(AND('Debt Setup'!$H$13&lt;&gt;"",'Debt Setup'!$H$13&lt;'Debt Setup'!$H$13),MAX(0,U173+R174-S174),0)+IF(AND('Debt Setup'!$H$14&lt;&gt;"",'Debt Setup'!$H$14&lt;'Debt Setup'!$H$13),MAX(0,Y173+V174-W174),0)+IF(AND('Debt Setup'!$H$15&lt;&gt;"",'Debt Setup'!$H$15&lt;'Debt Setup'!$H$13),MAX(0,AC173+Z174-AA174),0)+IF(AND('Debt Setup'!$H$16&lt;&gt;"",'Debt Setup'!$H$16&lt;'Debt Setup'!$H$13),MAX(0,AG173+AD174-AE174),0)+IF(AND('Debt Setup'!$H$17&lt;&gt;"",'Debt Setup'!$H$17&lt;'Debt Setup'!$H$13),MAX(0,AK173+AH174-AI174),0)+IF(AND('Debt Setup'!$H$18&lt;&gt;"",'Debt Setup'!$H$18&lt;'Debt Setup'!$H$13),MAX(0,AO173+AL174-AM174),0)+IF(AND('Debt Setup'!$H$19&lt;&gt;"",'Debt Setup'!$H$19&lt;'Debt Setup'!$H$13),MAX(0,AS173+AP174-AQ174),0)+IF(AND('Debt Setup'!$H$20&lt;&gt;"",'Debt Setup'!$H$20&lt;'Debt Setup'!$H$13),MAX(0,AW173+AT174-AU174),0)+IF(AND('Debt Setup'!$H$21&lt;&gt;"",'Debt Setup'!$H$21&lt;'Debt Setup'!$H$13),MAX(0,BA173+AX174-AY174),0))))))</x:f>
      </x:c>
      <x:c r="U174" s="54" t="str">
        <x:f>IF('Debt Setup'!$F$3=0,"",MAX(0,U173+R174-S174-T174))</x:f>
      </x:c>
      <x:c r="V174" s="54" t="str">
        <x:f>IF('Debt Setup'!$F$3=0,"",IF(Y173&lt;=0,0,Y173*'Debt Setup'!$D$14/100/12))</x:f>
      </x:c>
      <x:c r="W174" s="54" t="str">
        <x:f>IF('Debt Setup'!$F$3=0,"",IF('Debt Setup'!$H$14="",0,MIN('Debt Setup'!$E$14,MAX(0,Y173+V174))))</x:f>
      </x:c>
      <x:c r="X174" s="54" t="str">
        <x:f>IF('Debt Setup'!$F$3=0,"",IF('Debt Setup'!$H$14="",0,MIN(MAX(0,Y173+V174-W174),MAX(0,'Debt Setup'!$F$5-(G174+K174+O174+S174+W174+AA174+AE174+AI174+AM174+AQ174+AU174+AY174)-(IF(AND('Debt Setup'!$H$10&lt;&gt;"",'Debt Setup'!$H$10&lt;'Debt Setup'!$H$14),MAX(0,I173+F174-G174),0)+IF(AND('Debt Setup'!$H$11&lt;&gt;"",'Debt Setup'!$H$11&lt;'Debt Setup'!$H$14),MAX(0,M173+J174-K174),0)+IF(AND('Debt Setup'!$H$12&lt;&gt;"",'Debt Setup'!$H$12&lt;'Debt Setup'!$H$14),MAX(0,Q173+N174-O174),0)+IF(AND('Debt Setup'!$H$13&lt;&gt;"",'Debt Setup'!$H$13&lt;'Debt Setup'!$H$14),MAX(0,U173+R174-S174),0)+IF(AND('Debt Setup'!$H$14&lt;&gt;"",'Debt Setup'!$H$14&lt;'Debt Setup'!$H$14),MAX(0,Y173+V174-W174),0)+IF(AND('Debt Setup'!$H$15&lt;&gt;"",'Debt Setup'!$H$15&lt;'Debt Setup'!$H$14),MAX(0,AC173+Z174-AA174),0)+IF(AND('Debt Setup'!$H$16&lt;&gt;"",'Debt Setup'!$H$16&lt;'Debt Setup'!$H$14),MAX(0,AG173+AD174-AE174),0)+IF(AND('Debt Setup'!$H$17&lt;&gt;"",'Debt Setup'!$H$17&lt;'Debt Setup'!$H$14),MAX(0,AK173+AH174-AI174),0)+IF(AND('Debt Setup'!$H$18&lt;&gt;"",'Debt Setup'!$H$18&lt;'Debt Setup'!$H$14),MAX(0,AO173+AL174-AM174),0)+IF(AND('Debt Setup'!$H$19&lt;&gt;"",'Debt Setup'!$H$19&lt;'Debt Setup'!$H$14),MAX(0,AS173+AP174-AQ174),0)+IF(AND('Debt Setup'!$H$20&lt;&gt;"",'Debt Setup'!$H$20&lt;'Debt Setup'!$H$14),MAX(0,AW173+AT174-AU174),0)+IF(AND('Debt Setup'!$H$21&lt;&gt;"",'Debt Setup'!$H$21&lt;'Debt Setup'!$H$14),MAX(0,BA173+AX174-AY174),0))))))</x:f>
      </x:c>
      <x:c r="Y174" s="54" t="str">
        <x:f>IF('Debt Setup'!$F$3=0,"",MAX(0,Y173+V174-W174-X174))</x:f>
      </x:c>
      <x:c r="Z174" s="54" t="str">
        <x:f>IF('Debt Setup'!$F$3=0,"",IF(AC173&lt;=0,0,AC173*'Debt Setup'!$D$15/100/12))</x:f>
      </x:c>
      <x:c r="AA174" s="54" t="str">
        <x:f>IF('Debt Setup'!$F$3=0,"",IF('Debt Setup'!$H$15="",0,MIN('Debt Setup'!$E$15,MAX(0,AC173+Z174))))</x:f>
      </x:c>
      <x:c r="AB174" s="54" t="str">
        <x:f>IF('Debt Setup'!$F$3=0,"",IF('Debt Setup'!$H$15="",0,MIN(MAX(0,AC173+Z174-AA174),MAX(0,'Debt Setup'!$F$5-(G174+K174+O174+S174+W174+AA174+AE174+AI174+AM174+AQ174+AU174+AY174)-(IF(AND('Debt Setup'!$H$10&lt;&gt;"",'Debt Setup'!$H$10&lt;'Debt Setup'!$H$15),MAX(0,I173+F174-G174),0)+IF(AND('Debt Setup'!$H$11&lt;&gt;"",'Debt Setup'!$H$11&lt;'Debt Setup'!$H$15),MAX(0,M173+J174-K174),0)+IF(AND('Debt Setup'!$H$12&lt;&gt;"",'Debt Setup'!$H$12&lt;'Debt Setup'!$H$15),MAX(0,Q173+N174-O174),0)+IF(AND('Debt Setup'!$H$13&lt;&gt;"",'Debt Setup'!$H$13&lt;'Debt Setup'!$H$15),MAX(0,U173+R174-S174),0)+IF(AND('Debt Setup'!$H$14&lt;&gt;"",'Debt Setup'!$H$14&lt;'Debt Setup'!$H$15),MAX(0,Y173+V174-W174),0)+IF(AND('Debt Setup'!$H$15&lt;&gt;"",'Debt Setup'!$H$15&lt;'Debt Setup'!$H$15),MAX(0,AC173+Z174-AA174),0)+IF(AND('Debt Setup'!$H$16&lt;&gt;"",'Debt Setup'!$H$16&lt;'Debt Setup'!$H$15),MAX(0,AG173+AD174-AE174),0)+IF(AND('Debt Setup'!$H$17&lt;&gt;"",'Debt Setup'!$H$17&lt;'Debt Setup'!$H$15),MAX(0,AK173+AH174-AI174),0)+IF(AND('Debt Setup'!$H$18&lt;&gt;"",'Debt Setup'!$H$18&lt;'Debt Setup'!$H$15),MAX(0,AO173+AL174-AM174),0)+IF(AND('Debt Setup'!$H$19&lt;&gt;"",'Debt Setup'!$H$19&lt;'Debt Setup'!$H$15),MAX(0,AS173+AP174-AQ174),0)+IF(AND('Debt Setup'!$H$20&lt;&gt;"",'Debt Setup'!$H$20&lt;'Debt Setup'!$H$15),MAX(0,AW173+AT174-AU174),0)+IF(AND('Debt Setup'!$H$21&lt;&gt;"",'Debt Setup'!$H$21&lt;'Debt Setup'!$H$15),MAX(0,BA173+AX174-AY174),0))))))</x:f>
      </x:c>
      <x:c r="AC174" s="54" t="str">
        <x:f>IF('Debt Setup'!$F$3=0,"",MAX(0,AC173+Z174-AA174-AB174))</x:f>
      </x:c>
      <x:c r="AD174" s="54" t="str">
        <x:f>IF('Debt Setup'!$F$3=0,"",IF(AG173&lt;=0,0,AG173*'Debt Setup'!$D$16/100/12))</x:f>
      </x:c>
      <x:c r="AE174" s="54" t="str">
        <x:f>IF('Debt Setup'!$F$3=0,"",IF('Debt Setup'!$H$16="",0,MIN('Debt Setup'!$E$16,MAX(0,AG173+AD174))))</x:f>
      </x:c>
      <x:c r="AF174" s="54" t="str">
        <x:f>IF('Debt Setup'!$F$3=0,"",IF('Debt Setup'!$H$16="",0,MIN(MAX(0,AG173+AD174-AE174),MAX(0,'Debt Setup'!$F$5-(G174+K174+O174+S174+W174+AA174+AE174+AI174+AM174+AQ174+AU174+AY174)-(IF(AND('Debt Setup'!$H$10&lt;&gt;"",'Debt Setup'!$H$10&lt;'Debt Setup'!$H$16),MAX(0,I173+F174-G174),0)+IF(AND('Debt Setup'!$H$11&lt;&gt;"",'Debt Setup'!$H$11&lt;'Debt Setup'!$H$16),MAX(0,M173+J174-K174),0)+IF(AND('Debt Setup'!$H$12&lt;&gt;"",'Debt Setup'!$H$12&lt;'Debt Setup'!$H$16),MAX(0,Q173+N174-O174),0)+IF(AND('Debt Setup'!$H$13&lt;&gt;"",'Debt Setup'!$H$13&lt;'Debt Setup'!$H$16),MAX(0,U173+R174-S174),0)+IF(AND('Debt Setup'!$H$14&lt;&gt;"",'Debt Setup'!$H$14&lt;'Debt Setup'!$H$16),MAX(0,Y173+V174-W174),0)+IF(AND('Debt Setup'!$H$15&lt;&gt;"",'Debt Setup'!$H$15&lt;'Debt Setup'!$H$16),MAX(0,AC173+Z174-AA174),0)+IF(AND('Debt Setup'!$H$16&lt;&gt;"",'Debt Setup'!$H$16&lt;'Debt Setup'!$H$16),MAX(0,AG173+AD174-AE174),0)+IF(AND('Debt Setup'!$H$17&lt;&gt;"",'Debt Setup'!$H$17&lt;'Debt Setup'!$H$16),MAX(0,AK173+AH174-AI174),0)+IF(AND('Debt Setup'!$H$18&lt;&gt;"",'Debt Setup'!$H$18&lt;'Debt Setup'!$H$16),MAX(0,AO173+AL174-AM174),0)+IF(AND('Debt Setup'!$H$19&lt;&gt;"",'Debt Setup'!$H$19&lt;'Debt Setup'!$H$16),MAX(0,AS173+AP174-AQ174),0)+IF(AND('Debt Setup'!$H$20&lt;&gt;"",'Debt Setup'!$H$20&lt;'Debt Setup'!$H$16),MAX(0,AW173+AT174-AU174),0)+IF(AND('Debt Setup'!$H$21&lt;&gt;"",'Debt Setup'!$H$21&lt;'Debt Setup'!$H$16),MAX(0,BA173+AX174-AY174),0))))))</x:f>
      </x:c>
      <x:c r="AG174" s="54" t="str">
        <x:f>IF('Debt Setup'!$F$3=0,"",MAX(0,AG173+AD174-AE174-AF174))</x:f>
      </x:c>
      <x:c r="AH174" s="54" t="str">
        <x:f>IF('Debt Setup'!$F$3=0,"",IF(AK173&lt;=0,0,AK173*'Debt Setup'!$D$17/100/12))</x:f>
      </x:c>
      <x:c r="AI174" s="54" t="str">
        <x:f>IF('Debt Setup'!$F$3=0,"",IF('Debt Setup'!$H$17="",0,MIN('Debt Setup'!$E$17,MAX(0,AK173+AH174))))</x:f>
      </x:c>
      <x:c r="AJ174" s="54" t="str">
        <x:f>IF('Debt Setup'!$F$3=0,"",IF('Debt Setup'!$H$17="",0,MIN(MAX(0,AK173+AH174-AI174),MAX(0,'Debt Setup'!$F$5-(G174+K174+O174+S174+W174+AA174+AE174+AI174+AM174+AQ174+AU174+AY174)-(IF(AND('Debt Setup'!$H$10&lt;&gt;"",'Debt Setup'!$H$10&lt;'Debt Setup'!$H$17),MAX(0,I173+F174-G174),0)+IF(AND('Debt Setup'!$H$11&lt;&gt;"",'Debt Setup'!$H$11&lt;'Debt Setup'!$H$17),MAX(0,M173+J174-K174),0)+IF(AND('Debt Setup'!$H$12&lt;&gt;"",'Debt Setup'!$H$12&lt;'Debt Setup'!$H$17),MAX(0,Q173+N174-O174),0)+IF(AND('Debt Setup'!$H$13&lt;&gt;"",'Debt Setup'!$H$13&lt;'Debt Setup'!$H$17),MAX(0,U173+R174-S174),0)+IF(AND('Debt Setup'!$H$14&lt;&gt;"",'Debt Setup'!$H$14&lt;'Debt Setup'!$H$17),MAX(0,Y173+V174-W174),0)+IF(AND('Debt Setup'!$H$15&lt;&gt;"",'Debt Setup'!$H$15&lt;'Debt Setup'!$H$17),MAX(0,AC173+Z174-AA174),0)+IF(AND('Debt Setup'!$H$16&lt;&gt;"",'Debt Setup'!$H$16&lt;'Debt Setup'!$H$17),MAX(0,AG173+AD174-AE174),0)+IF(AND('Debt Setup'!$H$17&lt;&gt;"",'Debt Setup'!$H$17&lt;'Debt Setup'!$H$17),MAX(0,AK173+AH174-AI174),0)+IF(AND('Debt Setup'!$H$18&lt;&gt;"",'Debt Setup'!$H$18&lt;'Debt Setup'!$H$17),MAX(0,AO173+AL174-AM174),0)+IF(AND('Debt Setup'!$H$19&lt;&gt;"",'Debt Setup'!$H$19&lt;'Debt Setup'!$H$17),MAX(0,AS173+AP174-AQ174),0)+IF(AND('Debt Setup'!$H$20&lt;&gt;"",'Debt Setup'!$H$20&lt;'Debt Setup'!$H$17),MAX(0,AW173+AT174-AU174),0)+IF(AND('Debt Setup'!$H$21&lt;&gt;"",'Debt Setup'!$H$21&lt;'Debt Setup'!$H$17),MAX(0,BA173+AX174-AY174),0))))))</x:f>
      </x:c>
      <x:c r="AK174" s="54" t="str">
        <x:f>IF('Debt Setup'!$F$3=0,"",MAX(0,AK173+AH174-AI174-AJ174))</x:f>
      </x:c>
      <x:c r="AL174" s="54" t="str">
        <x:f>IF('Debt Setup'!$F$3=0,"",IF(AO173&lt;=0,0,AO173*'Debt Setup'!$D$18/100/12))</x:f>
      </x:c>
      <x:c r="AM174" s="54" t="str">
        <x:f>IF('Debt Setup'!$F$3=0,"",IF('Debt Setup'!$H$18="",0,MIN('Debt Setup'!$E$18,MAX(0,AO173+AL174))))</x:f>
      </x:c>
      <x:c r="AN174" s="54" t="str">
        <x:f>IF('Debt Setup'!$F$3=0,"",IF('Debt Setup'!$H$18="",0,MIN(MAX(0,AO173+AL174-AM174),MAX(0,'Debt Setup'!$F$5-(G174+K174+O174+S174+W174+AA174+AE174+AI174+AM174+AQ174+AU174+AY174)-(IF(AND('Debt Setup'!$H$10&lt;&gt;"",'Debt Setup'!$H$10&lt;'Debt Setup'!$H$18),MAX(0,I173+F174-G174),0)+IF(AND('Debt Setup'!$H$11&lt;&gt;"",'Debt Setup'!$H$11&lt;'Debt Setup'!$H$18),MAX(0,M173+J174-K174),0)+IF(AND('Debt Setup'!$H$12&lt;&gt;"",'Debt Setup'!$H$12&lt;'Debt Setup'!$H$18),MAX(0,Q173+N174-O174),0)+IF(AND('Debt Setup'!$H$13&lt;&gt;"",'Debt Setup'!$H$13&lt;'Debt Setup'!$H$18),MAX(0,U173+R174-S174),0)+IF(AND('Debt Setup'!$H$14&lt;&gt;"",'Debt Setup'!$H$14&lt;'Debt Setup'!$H$18),MAX(0,Y173+V174-W174),0)+IF(AND('Debt Setup'!$H$15&lt;&gt;"",'Debt Setup'!$H$15&lt;'Debt Setup'!$H$18),MAX(0,AC173+Z174-AA174),0)+IF(AND('Debt Setup'!$H$16&lt;&gt;"",'Debt Setup'!$H$16&lt;'Debt Setup'!$H$18),MAX(0,AG173+AD174-AE174),0)+IF(AND('Debt Setup'!$H$17&lt;&gt;"",'Debt Setup'!$H$17&lt;'Debt Setup'!$H$18),MAX(0,AK173+AH174-AI174),0)+IF(AND('Debt Setup'!$H$18&lt;&gt;"",'Debt Setup'!$H$18&lt;'Debt Setup'!$H$18),MAX(0,AO173+AL174-AM174),0)+IF(AND('Debt Setup'!$H$19&lt;&gt;"",'Debt Setup'!$H$19&lt;'Debt Setup'!$H$18),MAX(0,AS173+AP174-AQ174),0)+IF(AND('Debt Setup'!$H$20&lt;&gt;"",'Debt Setup'!$H$20&lt;'Debt Setup'!$H$18),MAX(0,AW173+AT174-AU174),0)+IF(AND('Debt Setup'!$H$21&lt;&gt;"",'Debt Setup'!$H$21&lt;'Debt Setup'!$H$18),MAX(0,BA173+AX174-AY174),0))))))</x:f>
      </x:c>
      <x:c r="AO174" s="54" t="str">
        <x:f>IF('Debt Setup'!$F$3=0,"",MAX(0,AO173+AL174-AM174-AN174))</x:f>
      </x:c>
      <x:c r="AP174" s="54" t="str">
        <x:f>IF('Debt Setup'!$F$3=0,"",IF(AS173&lt;=0,0,AS173*'Debt Setup'!$D$19/100/12))</x:f>
      </x:c>
      <x:c r="AQ174" s="54" t="str">
        <x:f>IF('Debt Setup'!$F$3=0,"",IF('Debt Setup'!$H$19="",0,MIN('Debt Setup'!$E$19,MAX(0,AS173+AP174))))</x:f>
      </x:c>
      <x:c r="AR174" s="54" t="str">
        <x:f>IF('Debt Setup'!$F$3=0,"",IF('Debt Setup'!$H$19="",0,MIN(MAX(0,AS173+AP174-AQ174),MAX(0,'Debt Setup'!$F$5-(G174+K174+O174+S174+W174+AA174+AE174+AI174+AM174+AQ174+AU174+AY174)-(IF(AND('Debt Setup'!$H$10&lt;&gt;"",'Debt Setup'!$H$10&lt;'Debt Setup'!$H$19),MAX(0,I173+F174-G174),0)+IF(AND('Debt Setup'!$H$11&lt;&gt;"",'Debt Setup'!$H$11&lt;'Debt Setup'!$H$19),MAX(0,M173+J174-K174),0)+IF(AND('Debt Setup'!$H$12&lt;&gt;"",'Debt Setup'!$H$12&lt;'Debt Setup'!$H$19),MAX(0,Q173+N174-O174),0)+IF(AND('Debt Setup'!$H$13&lt;&gt;"",'Debt Setup'!$H$13&lt;'Debt Setup'!$H$19),MAX(0,U173+R174-S174),0)+IF(AND('Debt Setup'!$H$14&lt;&gt;"",'Debt Setup'!$H$14&lt;'Debt Setup'!$H$19),MAX(0,Y173+V174-W174),0)+IF(AND('Debt Setup'!$H$15&lt;&gt;"",'Debt Setup'!$H$15&lt;'Debt Setup'!$H$19),MAX(0,AC173+Z174-AA174),0)+IF(AND('Debt Setup'!$H$16&lt;&gt;"",'Debt Setup'!$H$16&lt;'Debt Setup'!$H$19),MAX(0,AG173+AD174-AE174),0)+IF(AND('Debt Setup'!$H$17&lt;&gt;"",'Debt Setup'!$H$17&lt;'Debt Setup'!$H$19),MAX(0,AK173+AH174-AI174),0)+IF(AND('Debt Setup'!$H$18&lt;&gt;"",'Debt Setup'!$H$18&lt;'Debt Setup'!$H$19),MAX(0,AO173+AL174-AM174),0)+IF(AND('Debt Setup'!$H$19&lt;&gt;"",'Debt Setup'!$H$19&lt;'Debt Setup'!$H$19),MAX(0,AS173+AP174-AQ174),0)+IF(AND('Debt Setup'!$H$20&lt;&gt;"",'Debt Setup'!$H$20&lt;'Debt Setup'!$H$19),MAX(0,AW173+AT174-AU174),0)+IF(AND('Debt Setup'!$H$21&lt;&gt;"",'Debt Setup'!$H$21&lt;'Debt Setup'!$H$19),MAX(0,BA173+AX174-AY174),0))))))</x:f>
      </x:c>
      <x:c r="AS174" s="54" t="str">
        <x:f>IF('Debt Setup'!$F$3=0,"",MAX(0,AS173+AP174-AQ174-AR174))</x:f>
      </x:c>
      <x:c r="AT174" s="54" t="str">
        <x:f>IF('Debt Setup'!$F$3=0,"",IF(AW173&lt;=0,0,AW173*'Debt Setup'!$D$20/100/12))</x:f>
      </x:c>
      <x:c r="AU174" s="54" t="str">
        <x:f>IF('Debt Setup'!$F$3=0,"",IF('Debt Setup'!$H$20="",0,MIN('Debt Setup'!$E$20,MAX(0,AW173+AT174))))</x:f>
      </x:c>
      <x:c r="AV174" s="54" t="str">
        <x:f>IF('Debt Setup'!$F$3=0,"",IF('Debt Setup'!$H$20="",0,MIN(MAX(0,AW173+AT174-AU174),MAX(0,'Debt Setup'!$F$5-(G174+K174+O174+S174+W174+AA174+AE174+AI174+AM174+AQ174+AU174+AY174)-(IF(AND('Debt Setup'!$H$10&lt;&gt;"",'Debt Setup'!$H$10&lt;'Debt Setup'!$H$20),MAX(0,I173+F174-G174),0)+IF(AND('Debt Setup'!$H$11&lt;&gt;"",'Debt Setup'!$H$11&lt;'Debt Setup'!$H$20),MAX(0,M173+J174-K174),0)+IF(AND('Debt Setup'!$H$12&lt;&gt;"",'Debt Setup'!$H$12&lt;'Debt Setup'!$H$20),MAX(0,Q173+N174-O174),0)+IF(AND('Debt Setup'!$H$13&lt;&gt;"",'Debt Setup'!$H$13&lt;'Debt Setup'!$H$20),MAX(0,U173+R174-S174),0)+IF(AND('Debt Setup'!$H$14&lt;&gt;"",'Debt Setup'!$H$14&lt;'Debt Setup'!$H$20),MAX(0,Y173+V174-W174),0)+IF(AND('Debt Setup'!$H$15&lt;&gt;"",'Debt Setup'!$H$15&lt;'Debt Setup'!$H$20),MAX(0,AC173+Z174-AA174),0)+IF(AND('Debt Setup'!$H$16&lt;&gt;"",'Debt Setup'!$H$16&lt;'Debt Setup'!$H$20),MAX(0,AG173+AD174-AE174),0)+IF(AND('Debt Setup'!$H$17&lt;&gt;"",'Debt Setup'!$H$17&lt;'Debt Setup'!$H$20),MAX(0,AK173+AH174-AI174),0)+IF(AND('Debt Setup'!$H$18&lt;&gt;"",'Debt Setup'!$H$18&lt;'Debt Setup'!$H$20),MAX(0,AO173+AL174-AM174),0)+IF(AND('Debt Setup'!$H$19&lt;&gt;"",'Debt Setup'!$H$19&lt;'Debt Setup'!$H$20),MAX(0,AS173+AP174-AQ174),0)+IF(AND('Debt Setup'!$H$20&lt;&gt;"",'Debt Setup'!$H$20&lt;'Debt Setup'!$H$20),MAX(0,AW173+AT174-AU174),0)+IF(AND('Debt Setup'!$H$21&lt;&gt;"",'Debt Setup'!$H$21&lt;'Debt Setup'!$H$20),MAX(0,BA173+AX174-AY174),0))))))</x:f>
      </x:c>
      <x:c r="AW174" s="54" t="str">
        <x:f>IF('Debt Setup'!$F$3=0,"",MAX(0,AW173+AT174-AU174-AV174))</x:f>
      </x:c>
      <x:c r="AX174" s="54" t="str">
        <x:f>IF('Debt Setup'!$F$3=0,"",IF(BA173&lt;=0,0,BA173*'Debt Setup'!$D$21/100/12))</x:f>
      </x:c>
      <x:c r="AY174" s="54" t="str">
        <x:f>IF('Debt Setup'!$F$3=0,"",IF('Debt Setup'!$H$21="",0,MIN('Debt Setup'!$E$21,MAX(0,BA173+AX174))))</x:f>
      </x:c>
      <x:c r="AZ174" s="54" t="str">
        <x:f>IF('Debt Setup'!$F$3=0,"",IF('Debt Setup'!$H$21="",0,MIN(MAX(0,BA173+AX174-AY174),MAX(0,'Debt Setup'!$F$5-(G174+K174+O174+S174+W174+AA174+AE174+AI174+AM174+AQ174+AU174+AY174)-(IF(AND('Debt Setup'!$H$10&lt;&gt;"",'Debt Setup'!$H$10&lt;'Debt Setup'!$H$21),MAX(0,I173+F174-G174),0)+IF(AND('Debt Setup'!$H$11&lt;&gt;"",'Debt Setup'!$H$11&lt;'Debt Setup'!$H$21),MAX(0,M173+J174-K174),0)+IF(AND('Debt Setup'!$H$12&lt;&gt;"",'Debt Setup'!$H$12&lt;'Debt Setup'!$H$21),MAX(0,Q173+N174-O174),0)+IF(AND('Debt Setup'!$H$13&lt;&gt;"",'Debt Setup'!$H$13&lt;'Debt Setup'!$H$21),MAX(0,U173+R174-S174),0)+IF(AND('Debt Setup'!$H$14&lt;&gt;"",'Debt Setup'!$H$14&lt;'Debt Setup'!$H$21),MAX(0,Y173+V174-W174),0)+IF(AND('Debt Setup'!$H$15&lt;&gt;"",'Debt Setup'!$H$15&lt;'Debt Setup'!$H$21),MAX(0,AC173+Z174-AA174),0)+IF(AND('Debt Setup'!$H$16&lt;&gt;"",'Debt Setup'!$H$16&lt;'Debt Setup'!$H$21),MAX(0,AG173+AD174-AE174),0)+IF(AND('Debt Setup'!$H$17&lt;&gt;"",'Debt Setup'!$H$17&lt;'Debt Setup'!$H$21),MAX(0,AK173+AH174-AI174),0)+IF(AND('Debt Setup'!$H$18&lt;&gt;"",'Debt Setup'!$H$18&lt;'Debt Setup'!$H$21),MAX(0,AO173+AL174-AM174),0)+IF(AND('Debt Setup'!$H$19&lt;&gt;"",'Debt Setup'!$H$19&lt;'Debt Setup'!$H$21),MAX(0,AS173+AP174-AQ174),0)+IF(AND('Debt Setup'!$H$20&lt;&gt;"",'Debt Setup'!$H$20&lt;'Debt Setup'!$H$21),MAX(0,AW173+AT174-AU174),0)+IF(AND('Debt Setup'!$H$21&lt;&gt;"",'Debt Setup'!$H$21&lt;'Debt Setup'!$H$21),MAX(0,BA173+AX174-AY174),0))))))</x:f>
      </x:c>
      <x:c r="BA174" s="54" t="str">
        <x:f>IF('Debt Setup'!$F$3=0,"",MAX(0,BA173+AX174-AY174-AZ174))</x:f>
      </x:c>
    </x:row>
    <x:row r="175">
      <x:c r="A175" t="n">
        <x:v>170</x:v>
      </x:c>
      <x:c r="B175" s="86" t="str">
        <x:f>IF('Debt Setup'!$F$3=0,"",DATE(YEAR('Debt Setup'!$B$6),MONTH('Debt Setup'!$B$6)+A175-1,1))</x:f>
      </x:c>
      <x:c r="C175" s="54" t="str">
        <x:f>IF('Debt Setup'!$F$3=0,"",I175+M175+Q175+U175+Y175+AC175+AG175+AK175+AO175+AS175+AW175+BA175)</x:f>
      </x:c>
      <x:c r="D175" s="54" t="str">
        <x:f>IF('Debt Setup'!$F$3=0,"",G175+H175+K175+L175+O175+P175+S175+T175+W175+X175+AA175+AB175+AE175+AF175+AI175+AJ175+AM175+AN175+AQ175+AR175+AU175+AV175+AY175+AZ175)</x:f>
      </x:c>
      <x:c r="E175" s="54" t="str">
        <x:f>IF('Debt Setup'!$F$3=0,"",F175+J175+N175+R175+V175+Z175+AD175+AH175+AL175+AP175+AT175+AX175)</x:f>
      </x:c>
      <x:c r="F175" s="54" t="str">
        <x:f>IF('Debt Setup'!$F$3=0,"",IF(I174&lt;=0,0,I174*'Debt Setup'!$D$10/100/12))</x:f>
      </x:c>
      <x:c r="G175" s="54" t="str">
        <x:f>IF('Debt Setup'!$F$3=0,"",IF('Debt Setup'!$H$10="",0,MIN('Debt Setup'!$E$10,MAX(0,I174+F175))))</x:f>
      </x:c>
      <x:c r="H175" s="54" t="str">
        <x:f>IF('Debt Setup'!$F$3=0,"",IF('Debt Setup'!$H$10="",0,MIN(MAX(0,I174+F175-G175),MAX(0,'Debt Setup'!$F$5-(G175+K175+O175+S175+W175+AA175+AE175+AI175+AM175+AQ175+AU175+AY175)-(IF(AND('Debt Setup'!$H$10&lt;&gt;"",'Debt Setup'!$H$10&lt;'Debt Setup'!$H$10),MAX(0,I174+F175-G175),0)+IF(AND('Debt Setup'!$H$11&lt;&gt;"",'Debt Setup'!$H$11&lt;'Debt Setup'!$H$10),MAX(0,M174+J175-K175),0)+IF(AND('Debt Setup'!$H$12&lt;&gt;"",'Debt Setup'!$H$12&lt;'Debt Setup'!$H$10),MAX(0,Q174+N175-O175),0)+IF(AND('Debt Setup'!$H$13&lt;&gt;"",'Debt Setup'!$H$13&lt;'Debt Setup'!$H$10),MAX(0,U174+R175-S175),0)+IF(AND('Debt Setup'!$H$14&lt;&gt;"",'Debt Setup'!$H$14&lt;'Debt Setup'!$H$10),MAX(0,Y174+V175-W175),0)+IF(AND('Debt Setup'!$H$15&lt;&gt;"",'Debt Setup'!$H$15&lt;'Debt Setup'!$H$10),MAX(0,AC174+Z175-AA175),0)+IF(AND('Debt Setup'!$H$16&lt;&gt;"",'Debt Setup'!$H$16&lt;'Debt Setup'!$H$10),MAX(0,AG174+AD175-AE175),0)+IF(AND('Debt Setup'!$H$17&lt;&gt;"",'Debt Setup'!$H$17&lt;'Debt Setup'!$H$10),MAX(0,AK174+AH175-AI175),0)+IF(AND('Debt Setup'!$H$18&lt;&gt;"",'Debt Setup'!$H$18&lt;'Debt Setup'!$H$10),MAX(0,AO174+AL175-AM175),0)+IF(AND('Debt Setup'!$H$19&lt;&gt;"",'Debt Setup'!$H$19&lt;'Debt Setup'!$H$10),MAX(0,AS174+AP175-AQ175),0)+IF(AND('Debt Setup'!$H$20&lt;&gt;"",'Debt Setup'!$H$20&lt;'Debt Setup'!$H$10),MAX(0,AW174+AT175-AU175),0)+IF(AND('Debt Setup'!$H$21&lt;&gt;"",'Debt Setup'!$H$21&lt;'Debt Setup'!$H$10),MAX(0,BA174+AX175-AY175),0))))))</x:f>
      </x:c>
      <x:c r="I175" s="54" t="str">
        <x:f>IF('Debt Setup'!$F$3=0,"",MAX(0,I174+F175-G175-H175))</x:f>
      </x:c>
      <x:c r="J175" s="54" t="str">
        <x:f>IF('Debt Setup'!$F$3=0,"",IF(M174&lt;=0,0,M174*'Debt Setup'!$D$11/100/12))</x:f>
      </x:c>
      <x:c r="K175" s="54" t="str">
        <x:f>IF('Debt Setup'!$F$3=0,"",IF('Debt Setup'!$H$11="",0,MIN('Debt Setup'!$E$11,MAX(0,M174+J175))))</x:f>
      </x:c>
      <x:c r="L175" s="54" t="str">
        <x:f>IF('Debt Setup'!$F$3=0,"",IF('Debt Setup'!$H$11="",0,MIN(MAX(0,M174+J175-K175),MAX(0,'Debt Setup'!$F$5-(G175+K175+O175+S175+W175+AA175+AE175+AI175+AM175+AQ175+AU175+AY175)-(IF(AND('Debt Setup'!$H$10&lt;&gt;"",'Debt Setup'!$H$10&lt;'Debt Setup'!$H$11),MAX(0,I174+F175-G175),0)+IF(AND('Debt Setup'!$H$11&lt;&gt;"",'Debt Setup'!$H$11&lt;'Debt Setup'!$H$11),MAX(0,M174+J175-K175),0)+IF(AND('Debt Setup'!$H$12&lt;&gt;"",'Debt Setup'!$H$12&lt;'Debt Setup'!$H$11),MAX(0,Q174+N175-O175),0)+IF(AND('Debt Setup'!$H$13&lt;&gt;"",'Debt Setup'!$H$13&lt;'Debt Setup'!$H$11),MAX(0,U174+R175-S175),0)+IF(AND('Debt Setup'!$H$14&lt;&gt;"",'Debt Setup'!$H$14&lt;'Debt Setup'!$H$11),MAX(0,Y174+V175-W175),0)+IF(AND('Debt Setup'!$H$15&lt;&gt;"",'Debt Setup'!$H$15&lt;'Debt Setup'!$H$11),MAX(0,AC174+Z175-AA175),0)+IF(AND('Debt Setup'!$H$16&lt;&gt;"",'Debt Setup'!$H$16&lt;'Debt Setup'!$H$11),MAX(0,AG174+AD175-AE175),0)+IF(AND('Debt Setup'!$H$17&lt;&gt;"",'Debt Setup'!$H$17&lt;'Debt Setup'!$H$11),MAX(0,AK174+AH175-AI175),0)+IF(AND('Debt Setup'!$H$18&lt;&gt;"",'Debt Setup'!$H$18&lt;'Debt Setup'!$H$11),MAX(0,AO174+AL175-AM175),0)+IF(AND('Debt Setup'!$H$19&lt;&gt;"",'Debt Setup'!$H$19&lt;'Debt Setup'!$H$11),MAX(0,AS174+AP175-AQ175),0)+IF(AND('Debt Setup'!$H$20&lt;&gt;"",'Debt Setup'!$H$20&lt;'Debt Setup'!$H$11),MAX(0,AW174+AT175-AU175),0)+IF(AND('Debt Setup'!$H$21&lt;&gt;"",'Debt Setup'!$H$21&lt;'Debt Setup'!$H$11),MAX(0,BA174+AX175-AY175),0))))))</x:f>
      </x:c>
      <x:c r="M175" s="54" t="str">
        <x:f>IF('Debt Setup'!$F$3=0,"",MAX(0,M174+J175-K175-L175))</x:f>
      </x:c>
      <x:c r="N175" s="54" t="str">
        <x:f>IF('Debt Setup'!$F$3=0,"",IF(Q174&lt;=0,0,Q174*'Debt Setup'!$D$12/100/12))</x:f>
      </x:c>
      <x:c r="O175" s="54" t="str">
        <x:f>IF('Debt Setup'!$F$3=0,"",IF('Debt Setup'!$H$12="",0,MIN('Debt Setup'!$E$12,MAX(0,Q174+N175))))</x:f>
      </x:c>
      <x:c r="P175" s="54" t="str">
        <x:f>IF('Debt Setup'!$F$3=0,"",IF('Debt Setup'!$H$12="",0,MIN(MAX(0,Q174+N175-O175),MAX(0,'Debt Setup'!$F$5-(G175+K175+O175+S175+W175+AA175+AE175+AI175+AM175+AQ175+AU175+AY175)-(IF(AND('Debt Setup'!$H$10&lt;&gt;"",'Debt Setup'!$H$10&lt;'Debt Setup'!$H$12),MAX(0,I174+F175-G175),0)+IF(AND('Debt Setup'!$H$11&lt;&gt;"",'Debt Setup'!$H$11&lt;'Debt Setup'!$H$12),MAX(0,M174+J175-K175),0)+IF(AND('Debt Setup'!$H$12&lt;&gt;"",'Debt Setup'!$H$12&lt;'Debt Setup'!$H$12),MAX(0,Q174+N175-O175),0)+IF(AND('Debt Setup'!$H$13&lt;&gt;"",'Debt Setup'!$H$13&lt;'Debt Setup'!$H$12),MAX(0,U174+R175-S175),0)+IF(AND('Debt Setup'!$H$14&lt;&gt;"",'Debt Setup'!$H$14&lt;'Debt Setup'!$H$12),MAX(0,Y174+V175-W175),0)+IF(AND('Debt Setup'!$H$15&lt;&gt;"",'Debt Setup'!$H$15&lt;'Debt Setup'!$H$12),MAX(0,AC174+Z175-AA175),0)+IF(AND('Debt Setup'!$H$16&lt;&gt;"",'Debt Setup'!$H$16&lt;'Debt Setup'!$H$12),MAX(0,AG174+AD175-AE175),0)+IF(AND('Debt Setup'!$H$17&lt;&gt;"",'Debt Setup'!$H$17&lt;'Debt Setup'!$H$12),MAX(0,AK174+AH175-AI175),0)+IF(AND('Debt Setup'!$H$18&lt;&gt;"",'Debt Setup'!$H$18&lt;'Debt Setup'!$H$12),MAX(0,AO174+AL175-AM175),0)+IF(AND('Debt Setup'!$H$19&lt;&gt;"",'Debt Setup'!$H$19&lt;'Debt Setup'!$H$12),MAX(0,AS174+AP175-AQ175),0)+IF(AND('Debt Setup'!$H$20&lt;&gt;"",'Debt Setup'!$H$20&lt;'Debt Setup'!$H$12),MAX(0,AW174+AT175-AU175),0)+IF(AND('Debt Setup'!$H$21&lt;&gt;"",'Debt Setup'!$H$21&lt;'Debt Setup'!$H$12),MAX(0,BA174+AX175-AY175),0))))))</x:f>
      </x:c>
      <x:c r="Q175" s="54" t="str">
        <x:f>IF('Debt Setup'!$F$3=0,"",MAX(0,Q174+N175-O175-P175))</x:f>
      </x:c>
      <x:c r="R175" s="54" t="str">
        <x:f>IF('Debt Setup'!$F$3=0,"",IF(U174&lt;=0,0,U174*'Debt Setup'!$D$13/100/12))</x:f>
      </x:c>
      <x:c r="S175" s="54" t="str">
        <x:f>IF('Debt Setup'!$F$3=0,"",IF('Debt Setup'!$H$13="",0,MIN('Debt Setup'!$E$13,MAX(0,U174+R175))))</x:f>
      </x:c>
      <x:c r="T175" s="54" t="str">
        <x:f>IF('Debt Setup'!$F$3=0,"",IF('Debt Setup'!$H$13="",0,MIN(MAX(0,U174+R175-S175),MAX(0,'Debt Setup'!$F$5-(G175+K175+O175+S175+W175+AA175+AE175+AI175+AM175+AQ175+AU175+AY175)-(IF(AND('Debt Setup'!$H$10&lt;&gt;"",'Debt Setup'!$H$10&lt;'Debt Setup'!$H$13),MAX(0,I174+F175-G175),0)+IF(AND('Debt Setup'!$H$11&lt;&gt;"",'Debt Setup'!$H$11&lt;'Debt Setup'!$H$13),MAX(0,M174+J175-K175),0)+IF(AND('Debt Setup'!$H$12&lt;&gt;"",'Debt Setup'!$H$12&lt;'Debt Setup'!$H$13),MAX(0,Q174+N175-O175),0)+IF(AND('Debt Setup'!$H$13&lt;&gt;"",'Debt Setup'!$H$13&lt;'Debt Setup'!$H$13),MAX(0,U174+R175-S175),0)+IF(AND('Debt Setup'!$H$14&lt;&gt;"",'Debt Setup'!$H$14&lt;'Debt Setup'!$H$13),MAX(0,Y174+V175-W175),0)+IF(AND('Debt Setup'!$H$15&lt;&gt;"",'Debt Setup'!$H$15&lt;'Debt Setup'!$H$13),MAX(0,AC174+Z175-AA175),0)+IF(AND('Debt Setup'!$H$16&lt;&gt;"",'Debt Setup'!$H$16&lt;'Debt Setup'!$H$13),MAX(0,AG174+AD175-AE175),0)+IF(AND('Debt Setup'!$H$17&lt;&gt;"",'Debt Setup'!$H$17&lt;'Debt Setup'!$H$13),MAX(0,AK174+AH175-AI175),0)+IF(AND('Debt Setup'!$H$18&lt;&gt;"",'Debt Setup'!$H$18&lt;'Debt Setup'!$H$13),MAX(0,AO174+AL175-AM175),0)+IF(AND('Debt Setup'!$H$19&lt;&gt;"",'Debt Setup'!$H$19&lt;'Debt Setup'!$H$13),MAX(0,AS174+AP175-AQ175),0)+IF(AND('Debt Setup'!$H$20&lt;&gt;"",'Debt Setup'!$H$20&lt;'Debt Setup'!$H$13),MAX(0,AW174+AT175-AU175),0)+IF(AND('Debt Setup'!$H$21&lt;&gt;"",'Debt Setup'!$H$21&lt;'Debt Setup'!$H$13),MAX(0,BA174+AX175-AY175),0))))))</x:f>
      </x:c>
      <x:c r="U175" s="54" t="str">
        <x:f>IF('Debt Setup'!$F$3=0,"",MAX(0,U174+R175-S175-T175))</x:f>
      </x:c>
      <x:c r="V175" s="54" t="str">
        <x:f>IF('Debt Setup'!$F$3=0,"",IF(Y174&lt;=0,0,Y174*'Debt Setup'!$D$14/100/12))</x:f>
      </x:c>
      <x:c r="W175" s="54" t="str">
        <x:f>IF('Debt Setup'!$F$3=0,"",IF('Debt Setup'!$H$14="",0,MIN('Debt Setup'!$E$14,MAX(0,Y174+V175))))</x:f>
      </x:c>
      <x:c r="X175" s="54" t="str">
        <x:f>IF('Debt Setup'!$F$3=0,"",IF('Debt Setup'!$H$14="",0,MIN(MAX(0,Y174+V175-W175),MAX(0,'Debt Setup'!$F$5-(G175+K175+O175+S175+W175+AA175+AE175+AI175+AM175+AQ175+AU175+AY175)-(IF(AND('Debt Setup'!$H$10&lt;&gt;"",'Debt Setup'!$H$10&lt;'Debt Setup'!$H$14),MAX(0,I174+F175-G175),0)+IF(AND('Debt Setup'!$H$11&lt;&gt;"",'Debt Setup'!$H$11&lt;'Debt Setup'!$H$14),MAX(0,M174+J175-K175),0)+IF(AND('Debt Setup'!$H$12&lt;&gt;"",'Debt Setup'!$H$12&lt;'Debt Setup'!$H$14),MAX(0,Q174+N175-O175),0)+IF(AND('Debt Setup'!$H$13&lt;&gt;"",'Debt Setup'!$H$13&lt;'Debt Setup'!$H$14),MAX(0,U174+R175-S175),0)+IF(AND('Debt Setup'!$H$14&lt;&gt;"",'Debt Setup'!$H$14&lt;'Debt Setup'!$H$14),MAX(0,Y174+V175-W175),0)+IF(AND('Debt Setup'!$H$15&lt;&gt;"",'Debt Setup'!$H$15&lt;'Debt Setup'!$H$14),MAX(0,AC174+Z175-AA175),0)+IF(AND('Debt Setup'!$H$16&lt;&gt;"",'Debt Setup'!$H$16&lt;'Debt Setup'!$H$14),MAX(0,AG174+AD175-AE175),0)+IF(AND('Debt Setup'!$H$17&lt;&gt;"",'Debt Setup'!$H$17&lt;'Debt Setup'!$H$14),MAX(0,AK174+AH175-AI175),0)+IF(AND('Debt Setup'!$H$18&lt;&gt;"",'Debt Setup'!$H$18&lt;'Debt Setup'!$H$14),MAX(0,AO174+AL175-AM175),0)+IF(AND('Debt Setup'!$H$19&lt;&gt;"",'Debt Setup'!$H$19&lt;'Debt Setup'!$H$14),MAX(0,AS174+AP175-AQ175),0)+IF(AND('Debt Setup'!$H$20&lt;&gt;"",'Debt Setup'!$H$20&lt;'Debt Setup'!$H$14),MAX(0,AW174+AT175-AU175),0)+IF(AND('Debt Setup'!$H$21&lt;&gt;"",'Debt Setup'!$H$21&lt;'Debt Setup'!$H$14),MAX(0,BA174+AX175-AY175),0))))))</x:f>
      </x:c>
      <x:c r="Y175" s="54" t="str">
        <x:f>IF('Debt Setup'!$F$3=0,"",MAX(0,Y174+V175-W175-X175))</x:f>
      </x:c>
      <x:c r="Z175" s="54" t="str">
        <x:f>IF('Debt Setup'!$F$3=0,"",IF(AC174&lt;=0,0,AC174*'Debt Setup'!$D$15/100/12))</x:f>
      </x:c>
      <x:c r="AA175" s="54" t="str">
        <x:f>IF('Debt Setup'!$F$3=0,"",IF('Debt Setup'!$H$15="",0,MIN('Debt Setup'!$E$15,MAX(0,AC174+Z175))))</x:f>
      </x:c>
      <x:c r="AB175" s="54" t="str">
        <x:f>IF('Debt Setup'!$F$3=0,"",IF('Debt Setup'!$H$15="",0,MIN(MAX(0,AC174+Z175-AA175),MAX(0,'Debt Setup'!$F$5-(G175+K175+O175+S175+W175+AA175+AE175+AI175+AM175+AQ175+AU175+AY175)-(IF(AND('Debt Setup'!$H$10&lt;&gt;"",'Debt Setup'!$H$10&lt;'Debt Setup'!$H$15),MAX(0,I174+F175-G175),0)+IF(AND('Debt Setup'!$H$11&lt;&gt;"",'Debt Setup'!$H$11&lt;'Debt Setup'!$H$15),MAX(0,M174+J175-K175),0)+IF(AND('Debt Setup'!$H$12&lt;&gt;"",'Debt Setup'!$H$12&lt;'Debt Setup'!$H$15),MAX(0,Q174+N175-O175),0)+IF(AND('Debt Setup'!$H$13&lt;&gt;"",'Debt Setup'!$H$13&lt;'Debt Setup'!$H$15),MAX(0,U174+R175-S175),0)+IF(AND('Debt Setup'!$H$14&lt;&gt;"",'Debt Setup'!$H$14&lt;'Debt Setup'!$H$15),MAX(0,Y174+V175-W175),0)+IF(AND('Debt Setup'!$H$15&lt;&gt;"",'Debt Setup'!$H$15&lt;'Debt Setup'!$H$15),MAX(0,AC174+Z175-AA175),0)+IF(AND('Debt Setup'!$H$16&lt;&gt;"",'Debt Setup'!$H$16&lt;'Debt Setup'!$H$15),MAX(0,AG174+AD175-AE175),0)+IF(AND('Debt Setup'!$H$17&lt;&gt;"",'Debt Setup'!$H$17&lt;'Debt Setup'!$H$15),MAX(0,AK174+AH175-AI175),0)+IF(AND('Debt Setup'!$H$18&lt;&gt;"",'Debt Setup'!$H$18&lt;'Debt Setup'!$H$15),MAX(0,AO174+AL175-AM175),0)+IF(AND('Debt Setup'!$H$19&lt;&gt;"",'Debt Setup'!$H$19&lt;'Debt Setup'!$H$15),MAX(0,AS174+AP175-AQ175),0)+IF(AND('Debt Setup'!$H$20&lt;&gt;"",'Debt Setup'!$H$20&lt;'Debt Setup'!$H$15),MAX(0,AW174+AT175-AU175),0)+IF(AND('Debt Setup'!$H$21&lt;&gt;"",'Debt Setup'!$H$21&lt;'Debt Setup'!$H$15),MAX(0,BA174+AX175-AY175),0))))))</x:f>
      </x:c>
      <x:c r="AC175" s="54" t="str">
        <x:f>IF('Debt Setup'!$F$3=0,"",MAX(0,AC174+Z175-AA175-AB175))</x:f>
      </x:c>
      <x:c r="AD175" s="54" t="str">
        <x:f>IF('Debt Setup'!$F$3=0,"",IF(AG174&lt;=0,0,AG174*'Debt Setup'!$D$16/100/12))</x:f>
      </x:c>
      <x:c r="AE175" s="54" t="str">
        <x:f>IF('Debt Setup'!$F$3=0,"",IF('Debt Setup'!$H$16="",0,MIN('Debt Setup'!$E$16,MAX(0,AG174+AD175))))</x:f>
      </x:c>
      <x:c r="AF175" s="54" t="str">
        <x:f>IF('Debt Setup'!$F$3=0,"",IF('Debt Setup'!$H$16="",0,MIN(MAX(0,AG174+AD175-AE175),MAX(0,'Debt Setup'!$F$5-(G175+K175+O175+S175+W175+AA175+AE175+AI175+AM175+AQ175+AU175+AY175)-(IF(AND('Debt Setup'!$H$10&lt;&gt;"",'Debt Setup'!$H$10&lt;'Debt Setup'!$H$16),MAX(0,I174+F175-G175),0)+IF(AND('Debt Setup'!$H$11&lt;&gt;"",'Debt Setup'!$H$11&lt;'Debt Setup'!$H$16),MAX(0,M174+J175-K175),0)+IF(AND('Debt Setup'!$H$12&lt;&gt;"",'Debt Setup'!$H$12&lt;'Debt Setup'!$H$16),MAX(0,Q174+N175-O175),0)+IF(AND('Debt Setup'!$H$13&lt;&gt;"",'Debt Setup'!$H$13&lt;'Debt Setup'!$H$16),MAX(0,U174+R175-S175),0)+IF(AND('Debt Setup'!$H$14&lt;&gt;"",'Debt Setup'!$H$14&lt;'Debt Setup'!$H$16),MAX(0,Y174+V175-W175),0)+IF(AND('Debt Setup'!$H$15&lt;&gt;"",'Debt Setup'!$H$15&lt;'Debt Setup'!$H$16),MAX(0,AC174+Z175-AA175),0)+IF(AND('Debt Setup'!$H$16&lt;&gt;"",'Debt Setup'!$H$16&lt;'Debt Setup'!$H$16),MAX(0,AG174+AD175-AE175),0)+IF(AND('Debt Setup'!$H$17&lt;&gt;"",'Debt Setup'!$H$17&lt;'Debt Setup'!$H$16),MAX(0,AK174+AH175-AI175),0)+IF(AND('Debt Setup'!$H$18&lt;&gt;"",'Debt Setup'!$H$18&lt;'Debt Setup'!$H$16),MAX(0,AO174+AL175-AM175),0)+IF(AND('Debt Setup'!$H$19&lt;&gt;"",'Debt Setup'!$H$19&lt;'Debt Setup'!$H$16),MAX(0,AS174+AP175-AQ175),0)+IF(AND('Debt Setup'!$H$20&lt;&gt;"",'Debt Setup'!$H$20&lt;'Debt Setup'!$H$16),MAX(0,AW174+AT175-AU175),0)+IF(AND('Debt Setup'!$H$21&lt;&gt;"",'Debt Setup'!$H$21&lt;'Debt Setup'!$H$16),MAX(0,BA174+AX175-AY175),0))))))</x:f>
      </x:c>
      <x:c r="AG175" s="54" t="str">
        <x:f>IF('Debt Setup'!$F$3=0,"",MAX(0,AG174+AD175-AE175-AF175))</x:f>
      </x:c>
      <x:c r="AH175" s="54" t="str">
        <x:f>IF('Debt Setup'!$F$3=0,"",IF(AK174&lt;=0,0,AK174*'Debt Setup'!$D$17/100/12))</x:f>
      </x:c>
      <x:c r="AI175" s="54" t="str">
        <x:f>IF('Debt Setup'!$F$3=0,"",IF('Debt Setup'!$H$17="",0,MIN('Debt Setup'!$E$17,MAX(0,AK174+AH175))))</x:f>
      </x:c>
      <x:c r="AJ175" s="54" t="str">
        <x:f>IF('Debt Setup'!$F$3=0,"",IF('Debt Setup'!$H$17="",0,MIN(MAX(0,AK174+AH175-AI175),MAX(0,'Debt Setup'!$F$5-(G175+K175+O175+S175+W175+AA175+AE175+AI175+AM175+AQ175+AU175+AY175)-(IF(AND('Debt Setup'!$H$10&lt;&gt;"",'Debt Setup'!$H$10&lt;'Debt Setup'!$H$17),MAX(0,I174+F175-G175),0)+IF(AND('Debt Setup'!$H$11&lt;&gt;"",'Debt Setup'!$H$11&lt;'Debt Setup'!$H$17),MAX(0,M174+J175-K175),0)+IF(AND('Debt Setup'!$H$12&lt;&gt;"",'Debt Setup'!$H$12&lt;'Debt Setup'!$H$17),MAX(0,Q174+N175-O175),0)+IF(AND('Debt Setup'!$H$13&lt;&gt;"",'Debt Setup'!$H$13&lt;'Debt Setup'!$H$17),MAX(0,U174+R175-S175),0)+IF(AND('Debt Setup'!$H$14&lt;&gt;"",'Debt Setup'!$H$14&lt;'Debt Setup'!$H$17),MAX(0,Y174+V175-W175),0)+IF(AND('Debt Setup'!$H$15&lt;&gt;"",'Debt Setup'!$H$15&lt;'Debt Setup'!$H$17),MAX(0,AC174+Z175-AA175),0)+IF(AND('Debt Setup'!$H$16&lt;&gt;"",'Debt Setup'!$H$16&lt;'Debt Setup'!$H$17),MAX(0,AG174+AD175-AE175),0)+IF(AND('Debt Setup'!$H$17&lt;&gt;"",'Debt Setup'!$H$17&lt;'Debt Setup'!$H$17),MAX(0,AK174+AH175-AI175),0)+IF(AND('Debt Setup'!$H$18&lt;&gt;"",'Debt Setup'!$H$18&lt;'Debt Setup'!$H$17),MAX(0,AO174+AL175-AM175),0)+IF(AND('Debt Setup'!$H$19&lt;&gt;"",'Debt Setup'!$H$19&lt;'Debt Setup'!$H$17),MAX(0,AS174+AP175-AQ175),0)+IF(AND('Debt Setup'!$H$20&lt;&gt;"",'Debt Setup'!$H$20&lt;'Debt Setup'!$H$17),MAX(0,AW174+AT175-AU175),0)+IF(AND('Debt Setup'!$H$21&lt;&gt;"",'Debt Setup'!$H$21&lt;'Debt Setup'!$H$17),MAX(0,BA174+AX175-AY175),0))))))</x:f>
      </x:c>
      <x:c r="AK175" s="54" t="str">
        <x:f>IF('Debt Setup'!$F$3=0,"",MAX(0,AK174+AH175-AI175-AJ175))</x:f>
      </x:c>
      <x:c r="AL175" s="54" t="str">
        <x:f>IF('Debt Setup'!$F$3=0,"",IF(AO174&lt;=0,0,AO174*'Debt Setup'!$D$18/100/12))</x:f>
      </x:c>
      <x:c r="AM175" s="54" t="str">
        <x:f>IF('Debt Setup'!$F$3=0,"",IF('Debt Setup'!$H$18="",0,MIN('Debt Setup'!$E$18,MAX(0,AO174+AL175))))</x:f>
      </x:c>
      <x:c r="AN175" s="54" t="str">
        <x:f>IF('Debt Setup'!$F$3=0,"",IF('Debt Setup'!$H$18="",0,MIN(MAX(0,AO174+AL175-AM175),MAX(0,'Debt Setup'!$F$5-(G175+K175+O175+S175+W175+AA175+AE175+AI175+AM175+AQ175+AU175+AY175)-(IF(AND('Debt Setup'!$H$10&lt;&gt;"",'Debt Setup'!$H$10&lt;'Debt Setup'!$H$18),MAX(0,I174+F175-G175),0)+IF(AND('Debt Setup'!$H$11&lt;&gt;"",'Debt Setup'!$H$11&lt;'Debt Setup'!$H$18),MAX(0,M174+J175-K175),0)+IF(AND('Debt Setup'!$H$12&lt;&gt;"",'Debt Setup'!$H$12&lt;'Debt Setup'!$H$18),MAX(0,Q174+N175-O175),0)+IF(AND('Debt Setup'!$H$13&lt;&gt;"",'Debt Setup'!$H$13&lt;'Debt Setup'!$H$18),MAX(0,U174+R175-S175),0)+IF(AND('Debt Setup'!$H$14&lt;&gt;"",'Debt Setup'!$H$14&lt;'Debt Setup'!$H$18),MAX(0,Y174+V175-W175),0)+IF(AND('Debt Setup'!$H$15&lt;&gt;"",'Debt Setup'!$H$15&lt;'Debt Setup'!$H$18),MAX(0,AC174+Z175-AA175),0)+IF(AND('Debt Setup'!$H$16&lt;&gt;"",'Debt Setup'!$H$16&lt;'Debt Setup'!$H$18),MAX(0,AG174+AD175-AE175),0)+IF(AND('Debt Setup'!$H$17&lt;&gt;"",'Debt Setup'!$H$17&lt;'Debt Setup'!$H$18),MAX(0,AK174+AH175-AI175),0)+IF(AND('Debt Setup'!$H$18&lt;&gt;"",'Debt Setup'!$H$18&lt;'Debt Setup'!$H$18),MAX(0,AO174+AL175-AM175),0)+IF(AND('Debt Setup'!$H$19&lt;&gt;"",'Debt Setup'!$H$19&lt;'Debt Setup'!$H$18),MAX(0,AS174+AP175-AQ175),0)+IF(AND('Debt Setup'!$H$20&lt;&gt;"",'Debt Setup'!$H$20&lt;'Debt Setup'!$H$18),MAX(0,AW174+AT175-AU175),0)+IF(AND('Debt Setup'!$H$21&lt;&gt;"",'Debt Setup'!$H$21&lt;'Debt Setup'!$H$18),MAX(0,BA174+AX175-AY175),0))))))</x:f>
      </x:c>
      <x:c r="AO175" s="54" t="str">
        <x:f>IF('Debt Setup'!$F$3=0,"",MAX(0,AO174+AL175-AM175-AN175))</x:f>
      </x:c>
      <x:c r="AP175" s="54" t="str">
        <x:f>IF('Debt Setup'!$F$3=0,"",IF(AS174&lt;=0,0,AS174*'Debt Setup'!$D$19/100/12))</x:f>
      </x:c>
      <x:c r="AQ175" s="54" t="str">
        <x:f>IF('Debt Setup'!$F$3=0,"",IF('Debt Setup'!$H$19="",0,MIN('Debt Setup'!$E$19,MAX(0,AS174+AP175))))</x:f>
      </x:c>
      <x:c r="AR175" s="54" t="str">
        <x:f>IF('Debt Setup'!$F$3=0,"",IF('Debt Setup'!$H$19="",0,MIN(MAX(0,AS174+AP175-AQ175),MAX(0,'Debt Setup'!$F$5-(G175+K175+O175+S175+W175+AA175+AE175+AI175+AM175+AQ175+AU175+AY175)-(IF(AND('Debt Setup'!$H$10&lt;&gt;"",'Debt Setup'!$H$10&lt;'Debt Setup'!$H$19),MAX(0,I174+F175-G175),0)+IF(AND('Debt Setup'!$H$11&lt;&gt;"",'Debt Setup'!$H$11&lt;'Debt Setup'!$H$19),MAX(0,M174+J175-K175),0)+IF(AND('Debt Setup'!$H$12&lt;&gt;"",'Debt Setup'!$H$12&lt;'Debt Setup'!$H$19),MAX(0,Q174+N175-O175),0)+IF(AND('Debt Setup'!$H$13&lt;&gt;"",'Debt Setup'!$H$13&lt;'Debt Setup'!$H$19),MAX(0,U174+R175-S175),0)+IF(AND('Debt Setup'!$H$14&lt;&gt;"",'Debt Setup'!$H$14&lt;'Debt Setup'!$H$19),MAX(0,Y174+V175-W175),0)+IF(AND('Debt Setup'!$H$15&lt;&gt;"",'Debt Setup'!$H$15&lt;'Debt Setup'!$H$19),MAX(0,AC174+Z175-AA175),0)+IF(AND('Debt Setup'!$H$16&lt;&gt;"",'Debt Setup'!$H$16&lt;'Debt Setup'!$H$19),MAX(0,AG174+AD175-AE175),0)+IF(AND('Debt Setup'!$H$17&lt;&gt;"",'Debt Setup'!$H$17&lt;'Debt Setup'!$H$19),MAX(0,AK174+AH175-AI175),0)+IF(AND('Debt Setup'!$H$18&lt;&gt;"",'Debt Setup'!$H$18&lt;'Debt Setup'!$H$19),MAX(0,AO174+AL175-AM175),0)+IF(AND('Debt Setup'!$H$19&lt;&gt;"",'Debt Setup'!$H$19&lt;'Debt Setup'!$H$19),MAX(0,AS174+AP175-AQ175),0)+IF(AND('Debt Setup'!$H$20&lt;&gt;"",'Debt Setup'!$H$20&lt;'Debt Setup'!$H$19),MAX(0,AW174+AT175-AU175),0)+IF(AND('Debt Setup'!$H$21&lt;&gt;"",'Debt Setup'!$H$21&lt;'Debt Setup'!$H$19),MAX(0,BA174+AX175-AY175),0))))))</x:f>
      </x:c>
      <x:c r="AS175" s="54" t="str">
        <x:f>IF('Debt Setup'!$F$3=0,"",MAX(0,AS174+AP175-AQ175-AR175))</x:f>
      </x:c>
      <x:c r="AT175" s="54" t="str">
        <x:f>IF('Debt Setup'!$F$3=0,"",IF(AW174&lt;=0,0,AW174*'Debt Setup'!$D$20/100/12))</x:f>
      </x:c>
      <x:c r="AU175" s="54" t="str">
        <x:f>IF('Debt Setup'!$F$3=0,"",IF('Debt Setup'!$H$20="",0,MIN('Debt Setup'!$E$20,MAX(0,AW174+AT175))))</x:f>
      </x:c>
      <x:c r="AV175" s="54" t="str">
        <x:f>IF('Debt Setup'!$F$3=0,"",IF('Debt Setup'!$H$20="",0,MIN(MAX(0,AW174+AT175-AU175),MAX(0,'Debt Setup'!$F$5-(G175+K175+O175+S175+W175+AA175+AE175+AI175+AM175+AQ175+AU175+AY175)-(IF(AND('Debt Setup'!$H$10&lt;&gt;"",'Debt Setup'!$H$10&lt;'Debt Setup'!$H$20),MAX(0,I174+F175-G175),0)+IF(AND('Debt Setup'!$H$11&lt;&gt;"",'Debt Setup'!$H$11&lt;'Debt Setup'!$H$20),MAX(0,M174+J175-K175),0)+IF(AND('Debt Setup'!$H$12&lt;&gt;"",'Debt Setup'!$H$12&lt;'Debt Setup'!$H$20),MAX(0,Q174+N175-O175),0)+IF(AND('Debt Setup'!$H$13&lt;&gt;"",'Debt Setup'!$H$13&lt;'Debt Setup'!$H$20),MAX(0,U174+R175-S175),0)+IF(AND('Debt Setup'!$H$14&lt;&gt;"",'Debt Setup'!$H$14&lt;'Debt Setup'!$H$20),MAX(0,Y174+V175-W175),0)+IF(AND('Debt Setup'!$H$15&lt;&gt;"",'Debt Setup'!$H$15&lt;'Debt Setup'!$H$20),MAX(0,AC174+Z175-AA175),0)+IF(AND('Debt Setup'!$H$16&lt;&gt;"",'Debt Setup'!$H$16&lt;'Debt Setup'!$H$20),MAX(0,AG174+AD175-AE175),0)+IF(AND('Debt Setup'!$H$17&lt;&gt;"",'Debt Setup'!$H$17&lt;'Debt Setup'!$H$20),MAX(0,AK174+AH175-AI175),0)+IF(AND('Debt Setup'!$H$18&lt;&gt;"",'Debt Setup'!$H$18&lt;'Debt Setup'!$H$20),MAX(0,AO174+AL175-AM175),0)+IF(AND('Debt Setup'!$H$19&lt;&gt;"",'Debt Setup'!$H$19&lt;'Debt Setup'!$H$20),MAX(0,AS174+AP175-AQ175),0)+IF(AND('Debt Setup'!$H$20&lt;&gt;"",'Debt Setup'!$H$20&lt;'Debt Setup'!$H$20),MAX(0,AW174+AT175-AU175),0)+IF(AND('Debt Setup'!$H$21&lt;&gt;"",'Debt Setup'!$H$21&lt;'Debt Setup'!$H$20),MAX(0,BA174+AX175-AY175),0))))))</x:f>
      </x:c>
      <x:c r="AW175" s="54" t="str">
        <x:f>IF('Debt Setup'!$F$3=0,"",MAX(0,AW174+AT175-AU175-AV175))</x:f>
      </x:c>
      <x:c r="AX175" s="54" t="str">
        <x:f>IF('Debt Setup'!$F$3=0,"",IF(BA174&lt;=0,0,BA174*'Debt Setup'!$D$21/100/12))</x:f>
      </x:c>
      <x:c r="AY175" s="54" t="str">
        <x:f>IF('Debt Setup'!$F$3=0,"",IF('Debt Setup'!$H$21="",0,MIN('Debt Setup'!$E$21,MAX(0,BA174+AX175))))</x:f>
      </x:c>
      <x:c r="AZ175" s="54" t="str">
        <x:f>IF('Debt Setup'!$F$3=0,"",IF('Debt Setup'!$H$21="",0,MIN(MAX(0,BA174+AX175-AY175),MAX(0,'Debt Setup'!$F$5-(G175+K175+O175+S175+W175+AA175+AE175+AI175+AM175+AQ175+AU175+AY175)-(IF(AND('Debt Setup'!$H$10&lt;&gt;"",'Debt Setup'!$H$10&lt;'Debt Setup'!$H$21),MAX(0,I174+F175-G175),0)+IF(AND('Debt Setup'!$H$11&lt;&gt;"",'Debt Setup'!$H$11&lt;'Debt Setup'!$H$21),MAX(0,M174+J175-K175),0)+IF(AND('Debt Setup'!$H$12&lt;&gt;"",'Debt Setup'!$H$12&lt;'Debt Setup'!$H$21),MAX(0,Q174+N175-O175),0)+IF(AND('Debt Setup'!$H$13&lt;&gt;"",'Debt Setup'!$H$13&lt;'Debt Setup'!$H$21),MAX(0,U174+R175-S175),0)+IF(AND('Debt Setup'!$H$14&lt;&gt;"",'Debt Setup'!$H$14&lt;'Debt Setup'!$H$21),MAX(0,Y174+V175-W175),0)+IF(AND('Debt Setup'!$H$15&lt;&gt;"",'Debt Setup'!$H$15&lt;'Debt Setup'!$H$21),MAX(0,AC174+Z175-AA175),0)+IF(AND('Debt Setup'!$H$16&lt;&gt;"",'Debt Setup'!$H$16&lt;'Debt Setup'!$H$21),MAX(0,AG174+AD175-AE175),0)+IF(AND('Debt Setup'!$H$17&lt;&gt;"",'Debt Setup'!$H$17&lt;'Debt Setup'!$H$21),MAX(0,AK174+AH175-AI175),0)+IF(AND('Debt Setup'!$H$18&lt;&gt;"",'Debt Setup'!$H$18&lt;'Debt Setup'!$H$21),MAX(0,AO174+AL175-AM175),0)+IF(AND('Debt Setup'!$H$19&lt;&gt;"",'Debt Setup'!$H$19&lt;'Debt Setup'!$H$21),MAX(0,AS174+AP175-AQ175),0)+IF(AND('Debt Setup'!$H$20&lt;&gt;"",'Debt Setup'!$H$20&lt;'Debt Setup'!$H$21),MAX(0,AW174+AT175-AU175),0)+IF(AND('Debt Setup'!$H$21&lt;&gt;"",'Debt Setup'!$H$21&lt;'Debt Setup'!$H$21),MAX(0,BA174+AX175-AY175),0))))))</x:f>
      </x:c>
      <x:c r="BA175" s="54" t="str">
        <x:f>IF('Debt Setup'!$F$3=0,"",MAX(0,BA174+AX175-AY175-AZ175))</x:f>
      </x:c>
    </x:row>
    <x:row r="176">
      <x:c r="A176" t="n">
        <x:v>171</x:v>
      </x:c>
      <x:c r="B176" s="86" t="str">
        <x:f>IF('Debt Setup'!$F$3=0,"",DATE(YEAR('Debt Setup'!$B$6),MONTH('Debt Setup'!$B$6)+A176-1,1))</x:f>
      </x:c>
      <x:c r="C176" s="54" t="str">
        <x:f>IF('Debt Setup'!$F$3=0,"",I176+M176+Q176+U176+Y176+AC176+AG176+AK176+AO176+AS176+AW176+BA176)</x:f>
      </x:c>
      <x:c r="D176" s="54" t="str">
        <x:f>IF('Debt Setup'!$F$3=0,"",G176+H176+K176+L176+O176+P176+S176+T176+W176+X176+AA176+AB176+AE176+AF176+AI176+AJ176+AM176+AN176+AQ176+AR176+AU176+AV176+AY176+AZ176)</x:f>
      </x:c>
      <x:c r="E176" s="54" t="str">
        <x:f>IF('Debt Setup'!$F$3=0,"",F176+J176+N176+R176+V176+Z176+AD176+AH176+AL176+AP176+AT176+AX176)</x:f>
      </x:c>
      <x:c r="F176" s="54" t="str">
        <x:f>IF('Debt Setup'!$F$3=0,"",IF(I175&lt;=0,0,I175*'Debt Setup'!$D$10/100/12))</x:f>
      </x:c>
      <x:c r="G176" s="54" t="str">
        <x:f>IF('Debt Setup'!$F$3=0,"",IF('Debt Setup'!$H$10="",0,MIN('Debt Setup'!$E$10,MAX(0,I175+F176))))</x:f>
      </x:c>
      <x:c r="H176" s="54" t="str">
        <x:f>IF('Debt Setup'!$F$3=0,"",IF('Debt Setup'!$H$10="",0,MIN(MAX(0,I175+F176-G176),MAX(0,'Debt Setup'!$F$5-(G176+K176+O176+S176+W176+AA176+AE176+AI176+AM176+AQ176+AU176+AY176)-(IF(AND('Debt Setup'!$H$10&lt;&gt;"",'Debt Setup'!$H$10&lt;'Debt Setup'!$H$10),MAX(0,I175+F176-G176),0)+IF(AND('Debt Setup'!$H$11&lt;&gt;"",'Debt Setup'!$H$11&lt;'Debt Setup'!$H$10),MAX(0,M175+J176-K176),0)+IF(AND('Debt Setup'!$H$12&lt;&gt;"",'Debt Setup'!$H$12&lt;'Debt Setup'!$H$10),MAX(0,Q175+N176-O176),0)+IF(AND('Debt Setup'!$H$13&lt;&gt;"",'Debt Setup'!$H$13&lt;'Debt Setup'!$H$10),MAX(0,U175+R176-S176),0)+IF(AND('Debt Setup'!$H$14&lt;&gt;"",'Debt Setup'!$H$14&lt;'Debt Setup'!$H$10),MAX(0,Y175+V176-W176),0)+IF(AND('Debt Setup'!$H$15&lt;&gt;"",'Debt Setup'!$H$15&lt;'Debt Setup'!$H$10),MAX(0,AC175+Z176-AA176),0)+IF(AND('Debt Setup'!$H$16&lt;&gt;"",'Debt Setup'!$H$16&lt;'Debt Setup'!$H$10),MAX(0,AG175+AD176-AE176),0)+IF(AND('Debt Setup'!$H$17&lt;&gt;"",'Debt Setup'!$H$17&lt;'Debt Setup'!$H$10),MAX(0,AK175+AH176-AI176),0)+IF(AND('Debt Setup'!$H$18&lt;&gt;"",'Debt Setup'!$H$18&lt;'Debt Setup'!$H$10),MAX(0,AO175+AL176-AM176),0)+IF(AND('Debt Setup'!$H$19&lt;&gt;"",'Debt Setup'!$H$19&lt;'Debt Setup'!$H$10),MAX(0,AS175+AP176-AQ176),0)+IF(AND('Debt Setup'!$H$20&lt;&gt;"",'Debt Setup'!$H$20&lt;'Debt Setup'!$H$10),MAX(0,AW175+AT176-AU176),0)+IF(AND('Debt Setup'!$H$21&lt;&gt;"",'Debt Setup'!$H$21&lt;'Debt Setup'!$H$10),MAX(0,BA175+AX176-AY176),0))))))</x:f>
      </x:c>
      <x:c r="I176" s="54" t="str">
        <x:f>IF('Debt Setup'!$F$3=0,"",MAX(0,I175+F176-G176-H176))</x:f>
      </x:c>
      <x:c r="J176" s="54" t="str">
        <x:f>IF('Debt Setup'!$F$3=0,"",IF(M175&lt;=0,0,M175*'Debt Setup'!$D$11/100/12))</x:f>
      </x:c>
      <x:c r="K176" s="54" t="str">
        <x:f>IF('Debt Setup'!$F$3=0,"",IF('Debt Setup'!$H$11="",0,MIN('Debt Setup'!$E$11,MAX(0,M175+J176))))</x:f>
      </x:c>
      <x:c r="L176" s="54" t="str">
        <x:f>IF('Debt Setup'!$F$3=0,"",IF('Debt Setup'!$H$11="",0,MIN(MAX(0,M175+J176-K176),MAX(0,'Debt Setup'!$F$5-(G176+K176+O176+S176+W176+AA176+AE176+AI176+AM176+AQ176+AU176+AY176)-(IF(AND('Debt Setup'!$H$10&lt;&gt;"",'Debt Setup'!$H$10&lt;'Debt Setup'!$H$11),MAX(0,I175+F176-G176),0)+IF(AND('Debt Setup'!$H$11&lt;&gt;"",'Debt Setup'!$H$11&lt;'Debt Setup'!$H$11),MAX(0,M175+J176-K176),0)+IF(AND('Debt Setup'!$H$12&lt;&gt;"",'Debt Setup'!$H$12&lt;'Debt Setup'!$H$11),MAX(0,Q175+N176-O176),0)+IF(AND('Debt Setup'!$H$13&lt;&gt;"",'Debt Setup'!$H$13&lt;'Debt Setup'!$H$11),MAX(0,U175+R176-S176),0)+IF(AND('Debt Setup'!$H$14&lt;&gt;"",'Debt Setup'!$H$14&lt;'Debt Setup'!$H$11),MAX(0,Y175+V176-W176),0)+IF(AND('Debt Setup'!$H$15&lt;&gt;"",'Debt Setup'!$H$15&lt;'Debt Setup'!$H$11),MAX(0,AC175+Z176-AA176),0)+IF(AND('Debt Setup'!$H$16&lt;&gt;"",'Debt Setup'!$H$16&lt;'Debt Setup'!$H$11),MAX(0,AG175+AD176-AE176),0)+IF(AND('Debt Setup'!$H$17&lt;&gt;"",'Debt Setup'!$H$17&lt;'Debt Setup'!$H$11),MAX(0,AK175+AH176-AI176),0)+IF(AND('Debt Setup'!$H$18&lt;&gt;"",'Debt Setup'!$H$18&lt;'Debt Setup'!$H$11),MAX(0,AO175+AL176-AM176),0)+IF(AND('Debt Setup'!$H$19&lt;&gt;"",'Debt Setup'!$H$19&lt;'Debt Setup'!$H$11),MAX(0,AS175+AP176-AQ176),0)+IF(AND('Debt Setup'!$H$20&lt;&gt;"",'Debt Setup'!$H$20&lt;'Debt Setup'!$H$11),MAX(0,AW175+AT176-AU176),0)+IF(AND('Debt Setup'!$H$21&lt;&gt;"",'Debt Setup'!$H$21&lt;'Debt Setup'!$H$11),MAX(0,BA175+AX176-AY176),0))))))</x:f>
      </x:c>
      <x:c r="M176" s="54" t="str">
        <x:f>IF('Debt Setup'!$F$3=0,"",MAX(0,M175+J176-K176-L176))</x:f>
      </x:c>
      <x:c r="N176" s="54" t="str">
        <x:f>IF('Debt Setup'!$F$3=0,"",IF(Q175&lt;=0,0,Q175*'Debt Setup'!$D$12/100/12))</x:f>
      </x:c>
      <x:c r="O176" s="54" t="str">
        <x:f>IF('Debt Setup'!$F$3=0,"",IF('Debt Setup'!$H$12="",0,MIN('Debt Setup'!$E$12,MAX(0,Q175+N176))))</x:f>
      </x:c>
      <x:c r="P176" s="54" t="str">
        <x:f>IF('Debt Setup'!$F$3=0,"",IF('Debt Setup'!$H$12="",0,MIN(MAX(0,Q175+N176-O176),MAX(0,'Debt Setup'!$F$5-(G176+K176+O176+S176+W176+AA176+AE176+AI176+AM176+AQ176+AU176+AY176)-(IF(AND('Debt Setup'!$H$10&lt;&gt;"",'Debt Setup'!$H$10&lt;'Debt Setup'!$H$12),MAX(0,I175+F176-G176),0)+IF(AND('Debt Setup'!$H$11&lt;&gt;"",'Debt Setup'!$H$11&lt;'Debt Setup'!$H$12),MAX(0,M175+J176-K176),0)+IF(AND('Debt Setup'!$H$12&lt;&gt;"",'Debt Setup'!$H$12&lt;'Debt Setup'!$H$12),MAX(0,Q175+N176-O176),0)+IF(AND('Debt Setup'!$H$13&lt;&gt;"",'Debt Setup'!$H$13&lt;'Debt Setup'!$H$12),MAX(0,U175+R176-S176),0)+IF(AND('Debt Setup'!$H$14&lt;&gt;"",'Debt Setup'!$H$14&lt;'Debt Setup'!$H$12),MAX(0,Y175+V176-W176),0)+IF(AND('Debt Setup'!$H$15&lt;&gt;"",'Debt Setup'!$H$15&lt;'Debt Setup'!$H$12),MAX(0,AC175+Z176-AA176),0)+IF(AND('Debt Setup'!$H$16&lt;&gt;"",'Debt Setup'!$H$16&lt;'Debt Setup'!$H$12),MAX(0,AG175+AD176-AE176),0)+IF(AND('Debt Setup'!$H$17&lt;&gt;"",'Debt Setup'!$H$17&lt;'Debt Setup'!$H$12),MAX(0,AK175+AH176-AI176),0)+IF(AND('Debt Setup'!$H$18&lt;&gt;"",'Debt Setup'!$H$18&lt;'Debt Setup'!$H$12),MAX(0,AO175+AL176-AM176),0)+IF(AND('Debt Setup'!$H$19&lt;&gt;"",'Debt Setup'!$H$19&lt;'Debt Setup'!$H$12),MAX(0,AS175+AP176-AQ176),0)+IF(AND('Debt Setup'!$H$20&lt;&gt;"",'Debt Setup'!$H$20&lt;'Debt Setup'!$H$12),MAX(0,AW175+AT176-AU176),0)+IF(AND('Debt Setup'!$H$21&lt;&gt;"",'Debt Setup'!$H$21&lt;'Debt Setup'!$H$12),MAX(0,BA175+AX176-AY176),0))))))</x:f>
      </x:c>
      <x:c r="Q176" s="54" t="str">
        <x:f>IF('Debt Setup'!$F$3=0,"",MAX(0,Q175+N176-O176-P176))</x:f>
      </x:c>
      <x:c r="R176" s="54" t="str">
        <x:f>IF('Debt Setup'!$F$3=0,"",IF(U175&lt;=0,0,U175*'Debt Setup'!$D$13/100/12))</x:f>
      </x:c>
      <x:c r="S176" s="54" t="str">
        <x:f>IF('Debt Setup'!$F$3=0,"",IF('Debt Setup'!$H$13="",0,MIN('Debt Setup'!$E$13,MAX(0,U175+R176))))</x:f>
      </x:c>
      <x:c r="T176" s="54" t="str">
        <x:f>IF('Debt Setup'!$F$3=0,"",IF('Debt Setup'!$H$13="",0,MIN(MAX(0,U175+R176-S176),MAX(0,'Debt Setup'!$F$5-(G176+K176+O176+S176+W176+AA176+AE176+AI176+AM176+AQ176+AU176+AY176)-(IF(AND('Debt Setup'!$H$10&lt;&gt;"",'Debt Setup'!$H$10&lt;'Debt Setup'!$H$13),MAX(0,I175+F176-G176),0)+IF(AND('Debt Setup'!$H$11&lt;&gt;"",'Debt Setup'!$H$11&lt;'Debt Setup'!$H$13),MAX(0,M175+J176-K176),0)+IF(AND('Debt Setup'!$H$12&lt;&gt;"",'Debt Setup'!$H$12&lt;'Debt Setup'!$H$13),MAX(0,Q175+N176-O176),0)+IF(AND('Debt Setup'!$H$13&lt;&gt;"",'Debt Setup'!$H$13&lt;'Debt Setup'!$H$13),MAX(0,U175+R176-S176),0)+IF(AND('Debt Setup'!$H$14&lt;&gt;"",'Debt Setup'!$H$14&lt;'Debt Setup'!$H$13),MAX(0,Y175+V176-W176),0)+IF(AND('Debt Setup'!$H$15&lt;&gt;"",'Debt Setup'!$H$15&lt;'Debt Setup'!$H$13),MAX(0,AC175+Z176-AA176),0)+IF(AND('Debt Setup'!$H$16&lt;&gt;"",'Debt Setup'!$H$16&lt;'Debt Setup'!$H$13),MAX(0,AG175+AD176-AE176),0)+IF(AND('Debt Setup'!$H$17&lt;&gt;"",'Debt Setup'!$H$17&lt;'Debt Setup'!$H$13),MAX(0,AK175+AH176-AI176),0)+IF(AND('Debt Setup'!$H$18&lt;&gt;"",'Debt Setup'!$H$18&lt;'Debt Setup'!$H$13),MAX(0,AO175+AL176-AM176),0)+IF(AND('Debt Setup'!$H$19&lt;&gt;"",'Debt Setup'!$H$19&lt;'Debt Setup'!$H$13),MAX(0,AS175+AP176-AQ176),0)+IF(AND('Debt Setup'!$H$20&lt;&gt;"",'Debt Setup'!$H$20&lt;'Debt Setup'!$H$13),MAX(0,AW175+AT176-AU176),0)+IF(AND('Debt Setup'!$H$21&lt;&gt;"",'Debt Setup'!$H$21&lt;'Debt Setup'!$H$13),MAX(0,BA175+AX176-AY176),0))))))</x:f>
      </x:c>
      <x:c r="U176" s="54" t="str">
        <x:f>IF('Debt Setup'!$F$3=0,"",MAX(0,U175+R176-S176-T176))</x:f>
      </x:c>
      <x:c r="V176" s="54" t="str">
        <x:f>IF('Debt Setup'!$F$3=0,"",IF(Y175&lt;=0,0,Y175*'Debt Setup'!$D$14/100/12))</x:f>
      </x:c>
      <x:c r="W176" s="54" t="str">
        <x:f>IF('Debt Setup'!$F$3=0,"",IF('Debt Setup'!$H$14="",0,MIN('Debt Setup'!$E$14,MAX(0,Y175+V176))))</x:f>
      </x:c>
      <x:c r="X176" s="54" t="str">
        <x:f>IF('Debt Setup'!$F$3=0,"",IF('Debt Setup'!$H$14="",0,MIN(MAX(0,Y175+V176-W176),MAX(0,'Debt Setup'!$F$5-(G176+K176+O176+S176+W176+AA176+AE176+AI176+AM176+AQ176+AU176+AY176)-(IF(AND('Debt Setup'!$H$10&lt;&gt;"",'Debt Setup'!$H$10&lt;'Debt Setup'!$H$14),MAX(0,I175+F176-G176),0)+IF(AND('Debt Setup'!$H$11&lt;&gt;"",'Debt Setup'!$H$11&lt;'Debt Setup'!$H$14),MAX(0,M175+J176-K176),0)+IF(AND('Debt Setup'!$H$12&lt;&gt;"",'Debt Setup'!$H$12&lt;'Debt Setup'!$H$14),MAX(0,Q175+N176-O176),0)+IF(AND('Debt Setup'!$H$13&lt;&gt;"",'Debt Setup'!$H$13&lt;'Debt Setup'!$H$14),MAX(0,U175+R176-S176),0)+IF(AND('Debt Setup'!$H$14&lt;&gt;"",'Debt Setup'!$H$14&lt;'Debt Setup'!$H$14),MAX(0,Y175+V176-W176),0)+IF(AND('Debt Setup'!$H$15&lt;&gt;"",'Debt Setup'!$H$15&lt;'Debt Setup'!$H$14),MAX(0,AC175+Z176-AA176),0)+IF(AND('Debt Setup'!$H$16&lt;&gt;"",'Debt Setup'!$H$16&lt;'Debt Setup'!$H$14),MAX(0,AG175+AD176-AE176),0)+IF(AND('Debt Setup'!$H$17&lt;&gt;"",'Debt Setup'!$H$17&lt;'Debt Setup'!$H$14),MAX(0,AK175+AH176-AI176),0)+IF(AND('Debt Setup'!$H$18&lt;&gt;"",'Debt Setup'!$H$18&lt;'Debt Setup'!$H$14),MAX(0,AO175+AL176-AM176),0)+IF(AND('Debt Setup'!$H$19&lt;&gt;"",'Debt Setup'!$H$19&lt;'Debt Setup'!$H$14),MAX(0,AS175+AP176-AQ176),0)+IF(AND('Debt Setup'!$H$20&lt;&gt;"",'Debt Setup'!$H$20&lt;'Debt Setup'!$H$14),MAX(0,AW175+AT176-AU176),0)+IF(AND('Debt Setup'!$H$21&lt;&gt;"",'Debt Setup'!$H$21&lt;'Debt Setup'!$H$14),MAX(0,BA175+AX176-AY176),0))))))</x:f>
      </x:c>
      <x:c r="Y176" s="54" t="str">
        <x:f>IF('Debt Setup'!$F$3=0,"",MAX(0,Y175+V176-W176-X176))</x:f>
      </x:c>
      <x:c r="Z176" s="54" t="str">
        <x:f>IF('Debt Setup'!$F$3=0,"",IF(AC175&lt;=0,0,AC175*'Debt Setup'!$D$15/100/12))</x:f>
      </x:c>
      <x:c r="AA176" s="54" t="str">
        <x:f>IF('Debt Setup'!$F$3=0,"",IF('Debt Setup'!$H$15="",0,MIN('Debt Setup'!$E$15,MAX(0,AC175+Z176))))</x:f>
      </x:c>
      <x:c r="AB176" s="54" t="str">
        <x:f>IF('Debt Setup'!$F$3=0,"",IF('Debt Setup'!$H$15="",0,MIN(MAX(0,AC175+Z176-AA176),MAX(0,'Debt Setup'!$F$5-(G176+K176+O176+S176+W176+AA176+AE176+AI176+AM176+AQ176+AU176+AY176)-(IF(AND('Debt Setup'!$H$10&lt;&gt;"",'Debt Setup'!$H$10&lt;'Debt Setup'!$H$15),MAX(0,I175+F176-G176),0)+IF(AND('Debt Setup'!$H$11&lt;&gt;"",'Debt Setup'!$H$11&lt;'Debt Setup'!$H$15),MAX(0,M175+J176-K176),0)+IF(AND('Debt Setup'!$H$12&lt;&gt;"",'Debt Setup'!$H$12&lt;'Debt Setup'!$H$15),MAX(0,Q175+N176-O176),0)+IF(AND('Debt Setup'!$H$13&lt;&gt;"",'Debt Setup'!$H$13&lt;'Debt Setup'!$H$15),MAX(0,U175+R176-S176),0)+IF(AND('Debt Setup'!$H$14&lt;&gt;"",'Debt Setup'!$H$14&lt;'Debt Setup'!$H$15),MAX(0,Y175+V176-W176),0)+IF(AND('Debt Setup'!$H$15&lt;&gt;"",'Debt Setup'!$H$15&lt;'Debt Setup'!$H$15),MAX(0,AC175+Z176-AA176),0)+IF(AND('Debt Setup'!$H$16&lt;&gt;"",'Debt Setup'!$H$16&lt;'Debt Setup'!$H$15),MAX(0,AG175+AD176-AE176),0)+IF(AND('Debt Setup'!$H$17&lt;&gt;"",'Debt Setup'!$H$17&lt;'Debt Setup'!$H$15),MAX(0,AK175+AH176-AI176),0)+IF(AND('Debt Setup'!$H$18&lt;&gt;"",'Debt Setup'!$H$18&lt;'Debt Setup'!$H$15),MAX(0,AO175+AL176-AM176),0)+IF(AND('Debt Setup'!$H$19&lt;&gt;"",'Debt Setup'!$H$19&lt;'Debt Setup'!$H$15),MAX(0,AS175+AP176-AQ176),0)+IF(AND('Debt Setup'!$H$20&lt;&gt;"",'Debt Setup'!$H$20&lt;'Debt Setup'!$H$15),MAX(0,AW175+AT176-AU176),0)+IF(AND('Debt Setup'!$H$21&lt;&gt;"",'Debt Setup'!$H$21&lt;'Debt Setup'!$H$15),MAX(0,BA175+AX176-AY176),0))))))</x:f>
      </x:c>
      <x:c r="AC176" s="54" t="str">
        <x:f>IF('Debt Setup'!$F$3=0,"",MAX(0,AC175+Z176-AA176-AB176))</x:f>
      </x:c>
      <x:c r="AD176" s="54" t="str">
        <x:f>IF('Debt Setup'!$F$3=0,"",IF(AG175&lt;=0,0,AG175*'Debt Setup'!$D$16/100/12))</x:f>
      </x:c>
      <x:c r="AE176" s="54" t="str">
        <x:f>IF('Debt Setup'!$F$3=0,"",IF('Debt Setup'!$H$16="",0,MIN('Debt Setup'!$E$16,MAX(0,AG175+AD176))))</x:f>
      </x:c>
      <x:c r="AF176" s="54" t="str">
        <x:f>IF('Debt Setup'!$F$3=0,"",IF('Debt Setup'!$H$16="",0,MIN(MAX(0,AG175+AD176-AE176),MAX(0,'Debt Setup'!$F$5-(G176+K176+O176+S176+W176+AA176+AE176+AI176+AM176+AQ176+AU176+AY176)-(IF(AND('Debt Setup'!$H$10&lt;&gt;"",'Debt Setup'!$H$10&lt;'Debt Setup'!$H$16),MAX(0,I175+F176-G176),0)+IF(AND('Debt Setup'!$H$11&lt;&gt;"",'Debt Setup'!$H$11&lt;'Debt Setup'!$H$16),MAX(0,M175+J176-K176),0)+IF(AND('Debt Setup'!$H$12&lt;&gt;"",'Debt Setup'!$H$12&lt;'Debt Setup'!$H$16),MAX(0,Q175+N176-O176),0)+IF(AND('Debt Setup'!$H$13&lt;&gt;"",'Debt Setup'!$H$13&lt;'Debt Setup'!$H$16),MAX(0,U175+R176-S176),0)+IF(AND('Debt Setup'!$H$14&lt;&gt;"",'Debt Setup'!$H$14&lt;'Debt Setup'!$H$16),MAX(0,Y175+V176-W176),0)+IF(AND('Debt Setup'!$H$15&lt;&gt;"",'Debt Setup'!$H$15&lt;'Debt Setup'!$H$16),MAX(0,AC175+Z176-AA176),0)+IF(AND('Debt Setup'!$H$16&lt;&gt;"",'Debt Setup'!$H$16&lt;'Debt Setup'!$H$16),MAX(0,AG175+AD176-AE176),0)+IF(AND('Debt Setup'!$H$17&lt;&gt;"",'Debt Setup'!$H$17&lt;'Debt Setup'!$H$16),MAX(0,AK175+AH176-AI176),0)+IF(AND('Debt Setup'!$H$18&lt;&gt;"",'Debt Setup'!$H$18&lt;'Debt Setup'!$H$16),MAX(0,AO175+AL176-AM176),0)+IF(AND('Debt Setup'!$H$19&lt;&gt;"",'Debt Setup'!$H$19&lt;'Debt Setup'!$H$16),MAX(0,AS175+AP176-AQ176),0)+IF(AND('Debt Setup'!$H$20&lt;&gt;"",'Debt Setup'!$H$20&lt;'Debt Setup'!$H$16),MAX(0,AW175+AT176-AU176),0)+IF(AND('Debt Setup'!$H$21&lt;&gt;"",'Debt Setup'!$H$21&lt;'Debt Setup'!$H$16),MAX(0,BA175+AX176-AY176),0))))))</x:f>
      </x:c>
      <x:c r="AG176" s="54" t="str">
        <x:f>IF('Debt Setup'!$F$3=0,"",MAX(0,AG175+AD176-AE176-AF176))</x:f>
      </x:c>
      <x:c r="AH176" s="54" t="str">
        <x:f>IF('Debt Setup'!$F$3=0,"",IF(AK175&lt;=0,0,AK175*'Debt Setup'!$D$17/100/12))</x:f>
      </x:c>
      <x:c r="AI176" s="54" t="str">
        <x:f>IF('Debt Setup'!$F$3=0,"",IF('Debt Setup'!$H$17="",0,MIN('Debt Setup'!$E$17,MAX(0,AK175+AH176))))</x:f>
      </x:c>
      <x:c r="AJ176" s="54" t="str">
        <x:f>IF('Debt Setup'!$F$3=0,"",IF('Debt Setup'!$H$17="",0,MIN(MAX(0,AK175+AH176-AI176),MAX(0,'Debt Setup'!$F$5-(G176+K176+O176+S176+W176+AA176+AE176+AI176+AM176+AQ176+AU176+AY176)-(IF(AND('Debt Setup'!$H$10&lt;&gt;"",'Debt Setup'!$H$10&lt;'Debt Setup'!$H$17),MAX(0,I175+F176-G176),0)+IF(AND('Debt Setup'!$H$11&lt;&gt;"",'Debt Setup'!$H$11&lt;'Debt Setup'!$H$17),MAX(0,M175+J176-K176),0)+IF(AND('Debt Setup'!$H$12&lt;&gt;"",'Debt Setup'!$H$12&lt;'Debt Setup'!$H$17),MAX(0,Q175+N176-O176),0)+IF(AND('Debt Setup'!$H$13&lt;&gt;"",'Debt Setup'!$H$13&lt;'Debt Setup'!$H$17),MAX(0,U175+R176-S176),0)+IF(AND('Debt Setup'!$H$14&lt;&gt;"",'Debt Setup'!$H$14&lt;'Debt Setup'!$H$17),MAX(0,Y175+V176-W176),0)+IF(AND('Debt Setup'!$H$15&lt;&gt;"",'Debt Setup'!$H$15&lt;'Debt Setup'!$H$17),MAX(0,AC175+Z176-AA176),0)+IF(AND('Debt Setup'!$H$16&lt;&gt;"",'Debt Setup'!$H$16&lt;'Debt Setup'!$H$17),MAX(0,AG175+AD176-AE176),0)+IF(AND('Debt Setup'!$H$17&lt;&gt;"",'Debt Setup'!$H$17&lt;'Debt Setup'!$H$17),MAX(0,AK175+AH176-AI176),0)+IF(AND('Debt Setup'!$H$18&lt;&gt;"",'Debt Setup'!$H$18&lt;'Debt Setup'!$H$17),MAX(0,AO175+AL176-AM176),0)+IF(AND('Debt Setup'!$H$19&lt;&gt;"",'Debt Setup'!$H$19&lt;'Debt Setup'!$H$17),MAX(0,AS175+AP176-AQ176),0)+IF(AND('Debt Setup'!$H$20&lt;&gt;"",'Debt Setup'!$H$20&lt;'Debt Setup'!$H$17),MAX(0,AW175+AT176-AU176),0)+IF(AND('Debt Setup'!$H$21&lt;&gt;"",'Debt Setup'!$H$21&lt;'Debt Setup'!$H$17),MAX(0,BA175+AX176-AY176),0))))))</x:f>
      </x:c>
      <x:c r="AK176" s="54" t="str">
        <x:f>IF('Debt Setup'!$F$3=0,"",MAX(0,AK175+AH176-AI176-AJ176))</x:f>
      </x:c>
      <x:c r="AL176" s="54" t="str">
        <x:f>IF('Debt Setup'!$F$3=0,"",IF(AO175&lt;=0,0,AO175*'Debt Setup'!$D$18/100/12))</x:f>
      </x:c>
      <x:c r="AM176" s="54" t="str">
        <x:f>IF('Debt Setup'!$F$3=0,"",IF('Debt Setup'!$H$18="",0,MIN('Debt Setup'!$E$18,MAX(0,AO175+AL176))))</x:f>
      </x:c>
      <x:c r="AN176" s="54" t="str">
        <x:f>IF('Debt Setup'!$F$3=0,"",IF('Debt Setup'!$H$18="",0,MIN(MAX(0,AO175+AL176-AM176),MAX(0,'Debt Setup'!$F$5-(G176+K176+O176+S176+W176+AA176+AE176+AI176+AM176+AQ176+AU176+AY176)-(IF(AND('Debt Setup'!$H$10&lt;&gt;"",'Debt Setup'!$H$10&lt;'Debt Setup'!$H$18),MAX(0,I175+F176-G176),0)+IF(AND('Debt Setup'!$H$11&lt;&gt;"",'Debt Setup'!$H$11&lt;'Debt Setup'!$H$18),MAX(0,M175+J176-K176),0)+IF(AND('Debt Setup'!$H$12&lt;&gt;"",'Debt Setup'!$H$12&lt;'Debt Setup'!$H$18),MAX(0,Q175+N176-O176),0)+IF(AND('Debt Setup'!$H$13&lt;&gt;"",'Debt Setup'!$H$13&lt;'Debt Setup'!$H$18),MAX(0,U175+R176-S176),0)+IF(AND('Debt Setup'!$H$14&lt;&gt;"",'Debt Setup'!$H$14&lt;'Debt Setup'!$H$18),MAX(0,Y175+V176-W176),0)+IF(AND('Debt Setup'!$H$15&lt;&gt;"",'Debt Setup'!$H$15&lt;'Debt Setup'!$H$18),MAX(0,AC175+Z176-AA176),0)+IF(AND('Debt Setup'!$H$16&lt;&gt;"",'Debt Setup'!$H$16&lt;'Debt Setup'!$H$18),MAX(0,AG175+AD176-AE176),0)+IF(AND('Debt Setup'!$H$17&lt;&gt;"",'Debt Setup'!$H$17&lt;'Debt Setup'!$H$18),MAX(0,AK175+AH176-AI176),0)+IF(AND('Debt Setup'!$H$18&lt;&gt;"",'Debt Setup'!$H$18&lt;'Debt Setup'!$H$18),MAX(0,AO175+AL176-AM176),0)+IF(AND('Debt Setup'!$H$19&lt;&gt;"",'Debt Setup'!$H$19&lt;'Debt Setup'!$H$18),MAX(0,AS175+AP176-AQ176),0)+IF(AND('Debt Setup'!$H$20&lt;&gt;"",'Debt Setup'!$H$20&lt;'Debt Setup'!$H$18),MAX(0,AW175+AT176-AU176),0)+IF(AND('Debt Setup'!$H$21&lt;&gt;"",'Debt Setup'!$H$21&lt;'Debt Setup'!$H$18),MAX(0,BA175+AX176-AY176),0))))))</x:f>
      </x:c>
      <x:c r="AO176" s="54" t="str">
        <x:f>IF('Debt Setup'!$F$3=0,"",MAX(0,AO175+AL176-AM176-AN176))</x:f>
      </x:c>
      <x:c r="AP176" s="54" t="str">
        <x:f>IF('Debt Setup'!$F$3=0,"",IF(AS175&lt;=0,0,AS175*'Debt Setup'!$D$19/100/12))</x:f>
      </x:c>
      <x:c r="AQ176" s="54" t="str">
        <x:f>IF('Debt Setup'!$F$3=0,"",IF('Debt Setup'!$H$19="",0,MIN('Debt Setup'!$E$19,MAX(0,AS175+AP176))))</x:f>
      </x:c>
      <x:c r="AR176" s="54" t="str">
        <x:f>IF('Debt Setup'!$F$3=0,"",IF('Debt Setup'!$H$19="",0,MIN(MAX(0,AS175+AP176-AQ176),MAX(0,'Debt Setup'!$F$5-(G176+K176+O176+S176+W176+AA176+AE176+AI176+AM176+AQ176+AU176+AY176)-(IF(AND('Debt Setup'!$H$10&lt;&gt;"",'Debt Setup'!$H$10&lt;'Debt Setup'!$H$19),MAX(0,I175+F176-G176),0)+IF(AND('Debt Setup'!$H$11&lt;&gt;"",'Debt Setup'!$H$11&lt;'Debt Setup'!$H$19),MAX(0,M175+J176-K176),0)+IF(AND('Debt Setup'!$H$12&lt;&gt;"",'Debt Setup'!$H$12&lt;'Debt Setup'!$H$19),MAX(0,Q175+N176-O176),0)+IF(AND('Debt Setup'!$H$13&lt;&gt;"",'Debt Setup'!$H$13&lt;'Debt Setup'!$H$19),MAX(0,U175+R176-S176),0)+IF(AND('Debt Setup'!$H$14&lt;&gt;"",'Debt Setup'!$H$14&lt;'Debt Setup'!$H$19),MAX(0,Y175+V176-W176),0)+IF(AND('Debt Setup'!$H$15&lt;&gt;"",'Debt Setup'!$H$15&lt;'Debt Setup'!$H$19),MAX(0,AC175+Z176-AA176),0)+IF(AND('Debt Setup'!$H$16&lt;&gt;"",'Debt Setup'!$H$16&lt;'Debt Setup'!$H$19),MAX(0,AG175+AD176-AE176),0)+IF(AND('Debt Setup'!$H$17&lt;&gt;"",'Debt Setup'!$H$17&lt;'Debt Setup'!$H$19),MAX(0,AK175+AH176-AI176),0)+IF(AND('Debt Setup'!$H$18&lt;&gt;"",'Debt Setup'!$H$18&lt;'Debt Setup'!$H$19),MAX(0,AO175+AL176-AM176),0)+IF(AND('Debt Setup'!$H$19&lt;&gt;"",'Debt Setup'!$H$19&lt;'Debt Setup'!$H$19),MAX(0,AS175+AP176-AQ176),0)+IF(AND('Debt Setup'!$H$20&lt;&gt;"",'Debt Setup'!$H$20&lt;'Debt Setup'!$H$19),MAX(0,AW175+AT176-AU176),0)+IF(AND('Debt Setup'!$H$21&lt;&gt;"",'Debt Setup'!$H$21&lt;'Debt Setup'!$H$19),MAX(0,BA175+AX176-AY176),0))))))</x:f>
      </x:c>
      <x:c r="AS176" s="54" t="str">
        <x:f>IF('Debt Setup'!$F$3=0,"",MAX(0,AS175+AP176-AQ176-AR176))</x:f>
      </x:c>
      <x:c r="AT176" s="54" t="str">
        <x:f>IF('Debt Setup'!$F$3=0,"",IF(AW175&lt;=0,0,AW175*'Debt Setup'!$D$20/100/12))</x:f>
      </x:c>
      <x:c r="AU176" s="54" t="str">
        <x:f>IF('Debt Setup'!$F$3=0,"",IF('Debt Setup'!$H$20="",0,MIN('Debt Setup'!$E$20,MAX(0,AW175+AT176))))</x:f>
      </x:c>
      <x:c r="AV176" s="54" t="str">
        <x:f>IF('Debt Setup'!$F$3=0,"",IF('Debt Setup'!$H$20="",0,MIN(MAX(0,AW175+AT176-AU176),MAX(0,'Debt Setup'!$F$5-(G176+K176+O176+S176+W176+AA176+AE176+AI176+AM176+AQ176+AU176+AY176)-(IF(AND('Debt Setup'!$H$10&lt;&gt;"",'Debt Setup'!$H$10&lt;'Debt Setup'!$H$20),MAX(0,I175+F176-G176),0)+IF(AND('Debt Setup'!$H$11&lt;&gt;"",'Debt Setup'!$H$11&lt;'Debt Setup'!$H$20),MAX(0,M175+J176-K176),0)+IF(AND('Debt Setup'!$H$12&lt;&gt;"",'Debt Setup'!$H$12&lt;'Debt Setup'!$H$20),MAX(0,Q175+N176-O176),0)+IF(AND('Debt Setup'!$H$13&lt;&gt;"",'Debt Setup'!$H$13&lt;'Debt Setup'!$H$20),MAX(0,U175+R176-S176),0)+IF(AND('Debt Setup'!$H$14&lt;&gt;"",'Debt Setup'!$H$14&lt;'Debt Setup'!$H$20),MAX(0,Y175+V176-W176),0)+IF(AND('Debt Setup'!$H$15&lt;&gt;"",'Debt Setup'!$H$15&lt;'Debt Setup'!$H$20),MAX(0,AC175+Z176-AA176),0)+IF(AND('Debt Setup'!$H$16&lt;&gt;"",'Debt Setup'!$H$16&lt;'Debt Setup'!$H$20),MAX(0,AG175+AD176-AE176),0)+IF(AND('Debt Setup'!$H$17&lt;&gt;"",'Debt Setup'!$H$17&lt;'Debt Setup'!$H$20),MAX(0,AK175+AH176-AI176),0)+IF(AND('Debt Setup'!$H$18&lt;&gt;"",'Debt Setup'!$H$18&lt;'Debt Setup'!$H$20),MAX(0,AO175+AL176-AM176),0)+IF(AND('Debt Setup'!$H$19&lt;&gt;"",'Debt Setup'!$H$19&lt;'Debt Setup'!$H$20),MAX(0,AS175+AP176-AQ176),0)+IF(AND('Debt Setup'!$H$20&lt;&gt;"",'Debt Setup'!$H$20&lt;'Debt Setup'!$H$20),MAX(0,AW175+AT176-AU176),0)+IF(AND('Debt Setup'!$H$21&lt;&gt;"",'Debt Setup'!$H$21&lt;'Debt Setup'!$H$20),MAX(0,BA175+AX176-AY176),0))))))</x:f>
      </x:c>
      <x:c r="AW176" s="54" t="str">
        <x:f>IF('Debt Setup'!$F$3=0,"",MAX(0,AW175+AT176-AU176-AV176))</x:f>
      </x:c>
      <x:c r="AX176" s="54" t="str">
        <x:f>IF('Debt Setup'!$F$3=0,"",IF(BA175&lt;=0,0,BA175*'Debt Setup'!$D$21/100/12))</x:f>
      </x:c>
      <x:c r="AY176" s="54" t="str">
        <x:f>IF('Debt Setup'!$F$3=0,"",IF('Debt Setup'!$H$21="",0,MIN('Debt Setup'!$E$21,MAX(0,BA175+AX176))))</x:f>
      </x:c>
      <x:c r="AZ176" s="54" t="str">
        <x:f>IF('Debt Setup'!$F$3=0,"",IF('Debt Setup'!$H$21="",0,MIN(MAX(0,BA175+AX176-AY176),MAX(0,'Debt Setup'!$F$5-(G176+K176+O176+S176+W176+AA176+AE176+AI176+AM176+AQ176+AU176+AY176)-(IF(AND('Debt Setup'!$H$10&lt;&gt;"",'Debt Setup'!$H$10&lt;'Debt Setup'!$H$21),MAX(0,I175+F176-G176),0)+IF(AND('Debt Setup'!$H$11&lt;&gt;"",'Debt Setup'!$H$11&lt;'Debt Setup'!$H$21),MAX(0,M175+J176-K176),0)+IF(AND('Debt Setup'!$H$12&lt;&gt;"",'Debt Setup'!$H$12&lt;'Debt Setup'!$H$21),MAX(0,Q175+N176-O176),0)+IF(AND('Debt Setup'!$H$13&lt;&gt;"",'Debt Setup'!$H$13&lt;'Debt Setup'!$H$21),MAX(0,U175+R176-S176),0)+IF(AND('Debt Setup'!$H$14&lt;&gt;"",'Debt Setup'!$H$14&lt;'Debt Setup'!$H$21),MAX(0,Y175+V176-W176),0)+IF(AND('Debt Setup'!$H$15&lt;&gt;"",'Debt Setup'!$H$15&lt;'Debt Setup'!$H$21),MAX(0,AC175+Z176-AA176),0)+IF(AND('Debt Setup'!$H$16&lt;&gt;"",'Debt Setup'!$H$16&lt;'Debt Setup'!$H$21),MAX(0,AG175+AD176-AE176),0)+IF(AND('Debt Setup'!$H$17&lt;&gt;"",'Debt Setup'!$H$17&lt;'Debt Setup'!$H$21),MAX(0,AK175+AH176-AI176),0)+IF(AND('Debt Setup'!$H$18&lt;&gt;"",'Debt Setup'!$H$18&lt;'Debt Setup'!$H$21),MAX(0,AO175+AL176-AM176),0)+IF(AND('Debt Setup'!$H$19&lt;&gt;"",'Debt Setup'!$H$19&lt;'Debt Setup'!$H$21),MAX(0,AS175+AP176-AQ176),0)+IF(AND('Debt Setup'!$H$20&lt;&gt;"",'Debt Setup'!$H$20&lt;'Debt Setup'!$H$21),MAX(0,AW175+AT176-AU176),0)+IF(AND('Debt Setup'!$H$21&lt;&gt;"",'Debt Setup'!$H$21&lt;'Debt Setup'!$H$21),MAX(0,BA175+AX176-AY176),0))))))</x:f>
      </x:c>
      <x:c r="BA176" s="54" t="str">
        <x:f>IF('Debt Setup'!$F$3=0,"",MAX(0,BA175+AX176-AY176-AZ176))</x:f>
      </x:c>
    </x:row>
    <x:row r="177">
      <x:c r="A177" t="n">
        <x:v>172</x:v>
      </x:c>
      <x:c r="B177" s="86" t="str">
        <x:f>IF('Debt Setup'!$F$3=0,"",DATE(YEAR('Debt Setup'!$B$6),MONTH('Debt Setup'!$B$6)+A177-1,1))</x:f>
      </x:c>
      <x:c r="C177" s="54" t="str">
        <x:f>IF('Debt Setup'!$F$3=0,"",I177+M177+Q177+U177+Y177+AC177+AG177+AK177+AO177+AS177+AW177+BA177)</x:f>
      </x:c>
      <x:c r="D177" s="54" t="str">
        <x:f>IF('Debt Setup'!$F$3=0,"",G177+H177+K177+L177+O177+P177+S177+T177+W177+X177+AA177+AB177+AE177+AF177+AI177+AJ177+AM177+AN177+AQ177+AR177+AU177+AV177+AY177+AZ177)</x:f>
      </x:c>
      <x:c r="E177" s="54" t="str">
        <x:f>IF('Debt Setup'!$F$3=0,"",F177+J177+N177+R177+V177+Z177+AD177+AH177+AL177+AP177+AT177+AX177)</x:f>
      </x:c>
      <x:c r="F177" s="54" t="str">
        <x:f>IF('Debt Setup'!$F$3=0,"",IF(I176&lt;=0,0,I176*'Debt Setup'!$D$10/100/12))</x:f>
      </x:c>
      <x:c r="G177" s="54" t="str">
        <x:f>IF('Debt Setup'!$F$3=0,"",IF('Debt Setup'!$H$10="",0,MIN('Debt Setup'!$E$10,MAX(0,I176+F177))))</x:f>
      </x:c>
      <x:c r="H177" s="54" t="str">
        <x:f>IF('Debt Setup'!$F$3=0,"",IF('Debt Setup'!$H$10="",0,MIN(MAX(0,I176+F177-G177),MAX(0,'Debt Setup'!$F$5-(G177+K177+O177+S177+W177+AA177+AE177+AI177+AM177+AQ177+AU177+AY177)-(IF(AND('Debt Setup'!$H$10&lt;&gt;"",'Debt Setup'!$H$10&lt;'Debt Setup'!$H$10),MAX(0,I176+F177-G177),0)+IF(AND('Debt Setup'!$H$11&lt;&gt;"",'Debt Setup'!$H$11&lt;'Debt Setup'!$H$10),MAX(0,M176+J177-K177),0)+IF(AND('Debt Setup'!$H$12&lt;&gt;"",'Debt Setup'!$H$12&lt;'Debt Setup'!$H$10),MAX(0,Q176+N177-O177),0)+IF(AND('Debt Setup'!$H$13&lt;&gt;"",'Debt Setup'!$H$13&lt;'Debt Setup'!$H$10),MAX(0,U176+R177-S177),0)+IF(AND('Debt Setup'!$H$14&lt;&gt;"",'Debt Setup'!$H$14&lt;'Debt Setup'!$H$10),MAX(0,Y176+V177-W177),0)+IF(AND('Debt Setup'!$H$15&lt;&gt;"",'Debt Setup'!$H$15&lt;'Debt Setup'!$H$10),MAX(0,AC176+Z177-AA177),0)+IF(AND('Debt Setup'!$H$16&lt;&gt;"",'Debt Setup'!$H$16&lt;'Debt Setup'!$H$10),MAX(0,AG176+AD177-AE177),0)+IF(AND('Debt Setup'!$H$17&lt;&gt;"",'Debt Setup'!$H$17&lt;'Debt Setup'!$H$10),MAX(0,AK176+AH177-AI177),0)+IF(AND('Debt Setup'!$H$18&lt;&gt;"",'Debt Setup'!$H$18&lt;'Debt Setup'!$H$10),MAX(0,AO176+AL177-AM177),0)+IF(AND('Debt Setup'!$H$19&lt;&gt;"",'Debt Setup'!$H$19&lt;'Debt Setup'!$H$10),MAX(0,AS176+AP177-AQ177),0)+IF(AND('Debt Setup'!$H$20&lt;&gt;"",'Debt Setup'!$H$20&lt;'Debt Setup'!$H$10),MAX(0,AW176+AT177-AU177),0)+IF(AND('Debt Setup'!$H$21&lt;&gt;"",'Debt Setup'!$H$21&lt;'Debt Setup'!$H$10),MAX(0,BA176+AX177-AY177),0))))))</x:f>
      </x:c>
      <x:c r="I177" s="54" t="str">
        <x:f>IF('Debt Setup'!$F$3=0,"",MAX(0,I176+F177-G177-H177))</x:f>
      </x:c>
      <x:c r="J177" s="54" t="str">
        <x:f>IF('Debt Setup'!$F$3=0,"",IF(M176&lt;=0,0,M176*'Debt Setup'!$D$11/100/12))</x:f>
      </x:c>
      <x:c r="K177" s="54" t="str">
        <x:f>IF('Debt Setup'!$F$3=0,"",IF('Debt Setup'!$H$11="",0,MIN('Debt Setup'!$E$11,MAX(0,M176+J177))))</x:f>
      </x:c>
      <x:c r="L177" s="54" t="str">
        <x:f>IF('Debt Setup'!$F$3=0,"",IF('Debt Setup'!$H$11="",0,MIN(MAX(0,M176+J177-K177),MAX(0,'Debt Setup'!$F$5-(G177+K177+O177+S177+W177+AA177+AE177+AI177+AM177+AQ177+AU177+AY177)-(IF(AND('Debt Setup'!$H$10&lt;&gt;"",'Debt Setup'!$H$10&lt;'Debt Setup'!$H$11),MAX(0,I176+F177-G177),0)+IF(AND('Debt Setup'!$H$11&lt;&gt;"",'Debt Setup'!$H$11&lt;'Debt Setup'!$H$11),MAX(0,M176+J177-K177),0)+IF(AND('Debt Setup'!$H$12&lt;&gt;"",'Debt Setup'!$H$12&lt;'Debt Setup'!$H$11),MAX(0,Q176+N177-O177),0)+IF(AND('Debt Setup'!$H$13&lt;&gt;"",'Debt Setup'!$H$13&lt;'Debt Setup'!$H$11),MAX(0,U176+R177-S177),0)+IF(AND('Debt Setup'!$H$14&lt;&gt;"",'Debt Setup'!$H$14&lt;'Debt Setup'!$H$11),MAX(0,Y176+V177-W177),0)+IF(AND('Debt Setup'!$H$15&lt;&gt;"",'Debt Setup'!$H$15&lt;'Debt Setup'!$H$11),MAX(0,AC176+Z177-AA177),0)+IF(AND('Debt Setup'!$H$16&lt;&gt;"",'Debt Setup'!$H$16&lt;'Debt Setup'!$H$11),MAX(0,AG176+AD177-AE177),0)+IF(AND('Debt Setup'!$H$17&lt;&gt;"",'Debt Setup'!$H$17&lt;'Debt Setup'!$H$11),MAX(0,AK176+AH177-AI177),0)+IF(AND('Debt Setup'!$H$18&lt;&gt;"",'Debt Setup'!$H$18&lt;'Debt Setup'!$H$11),MAX(0,AO176+AL177-AM177),0)+IF(AND('Debt Setup'!$H$19&lt;&gt;"",'Debt Setup'!$H$19&lt;'Debt Setup'!$H$11),MAX(0,AS176+AP177-AQ177),0)+IF(AND('Debt Setup'!$H$20&lt;&gt;"",'Debt Setup'!$H$20&lt;'Debt Setup'!$H$11),MAX(0,AW176+AT177-AU177),0)+IF(AND('Debt Setup'!$H$21&lt;&gt;"",'Debt Setup'!$H$21&lt;'Debt Setup'!$H$11),MAX(0,BA176+AX177-AY177),0))))))</x:f>
      </x:c>
      <x:c r="M177" s="54" t="str">
        <x:f>IF('Debt Setup'!$F$3=0,"",MAX(0,M176+J177-K177-L177))</x:f>
      </x:c>
      <x:c r="N177" s="54" t="str">
        <x:f>IF('Debt Setup'!$F$3=0,"",IF(Q176&lt;=0,0,Q176*'Debt Setup'!$D$12/100/12))</x:f>
      </x:c>
      <x:c r="O177" s="54" t="str">
        <x:f>IF('Debt Setup'!$F$3=0,"",IF('Debt Setup'!$H$12="",0,MIN('Debt Setup'!$E$12,MAX(0,Q176+N177))))</x:f>
      </x:c>
      <x:c r="P177" s="54" t="str">
        <x:f>IF('Debt Setup'!$F$3=0,"",IF('Debt Setup'!$H$12="",0,MIN(MAX(0,Q176+N177-O177),MAX(0,'Debt Setup'!$F$5-(G177+K177+O177+S177+W177+AA177+AE177+AI177+AM177+AQ177+AU177+AY177)-(IF(AND('Debt Setup'!$H$10&lt;&gt;"",'Debt Setup'!$H$10&lt;'Debt Setup'!$H$12),MAX(0,I176+F177-G177),0)+IF(AND('Debt Setup'!$H$11&lt;&gt;"",'Debt Setup'!$H$11&lt;'Debt Setup'!$H$12),MAX(0,M176+J177-K177),0)+IF(AND('Debt Setup'!$H$12&lt;&gt;"",'Debt Setup'!$H$12&lt;'Debt Setup'!$H$12),MAX(0,Q176+N177-O177),0)+IF(AND('Debt Setup'!$H$13&lt;&gt;"",'Debt Setup'!$H$13&lt;'Debt Setup'!$H$12),MAX(0,U176+R177-S177),0)+IF(AND('Debt Setup'!$H$14&lt;&gt;"",'Debt Setup'!$H$14&lt;'Debt Setup'!$H$12),MAX(0,Y176+V177-W177),0)+IF(AND('Debt Setup'!$H$15&lt;&gt;"",'Debt Setup'!$H$15&lt;'Debt Setup'!$H$12),MAX(0,AC176+Z177-AA177),0)+IF(AND('Debt Setup'!$H$16&lt;&gt;"",'Debt Setup'!$H$16&lt;'Debt Setup'!$H$12),MAX(0,AG176+AD177-AE177),0)+IF(AND('Debt Setup'!$H$17&lt;&gt;"",'Debt Setup'!$H$17&lt;'Debt Setup'!$H$12),MAX(0,AK176+AH177-AI177),0)+IF(AND('Debt Setup'!$H$18&lt;&gt;"",'Debt Setup'!$H$18&lt;'Debt Setup'!$H$12),MAX(0,AO176+AL177-AM177),0)+IF(AND('Debt Setup'!$H$19&lt;&gt;"",'Debt Setup'!$H$19&lt;'Debt Setup'!$H$12),MAX(0,AS176+AP177-AQ177),0)+IF(AND('Debt Setup'!$H$20&lt;&gt;"",'Debt Setup'!$H$20&lt;'Debt Setup'!$H$12),MAX(0,AW176+AT177-AU177),0)+IF(AND('Debt Setup'!$H$21&lt;&gt;"",'Debt Setup'!$H$21&lt;'Debt Setup'!$H$12),MAX(0,BA176+AX177-AY177),0))))))</x:f>
      </x:c>
      <x:c r="Q177" s="54" t="str">
        <x:f>IF('Debt Setup'!$F$3=0,"",MAX(0,Q176+N177-O177-P177))</x:f>
      </x:c>
      <x:c r="R177" s="54" t="str">
        <x:f>IF('Debt Setup'!$F$3=0,"",IF(U176&lt;=0,0,U176*'Debt Setup'!$D$13/100/12))</x:f>
      </x:c>
      <x:c r="S177" s="54" t="str">
        <x:f>IF('Debt Setup'!$F$3=0,"",IF('Debt Setup'!$H$13="",0,MIN('Debt Setup'!$E$13,MAX(0,U176+R177))))</x:f>
      </x:c>
      <x:c r="T177" s="54" t="str">
        <x:f>IF('Debt Setup'!$F$3=0,"",IF('Debt Setup'!$H$13="",0,MIN(MAX(0,U176+R177-S177),MAX(0,'Debt Setup'!$F$5-(G177+K177+O177+S177+W177+AA177+AE177+AI177+AM177+AQ177+AU177+AY177)-(IF(AND('Debt Setup'!$H$10&lt;&gt;"",'Debt Setup'!$H$10&lt;'Debt Setup'!$H$13),MAX(0,I176+F177-G177),0)+IF(AND('Debt Setup'!$H$11&lt;&gt;"",'Debt Setup'!$H$11&lt;'Debt Setup'!$H$13),MAX(0,M176+J177-K177),0)+IF(AND('Debt Setup'!$H$12&lt;&gt;"",'Debt Setup'!$H$12&lt;'Debt Setup'!$H$13),MAX(0,Q176+N177-O177),0)+IF(AND('Debt Setup'!$H$13&lt;&gt;"",'Debt Setup'!$H$13&lt;'Debt Setup'!$H$13),MAX(0,U176+R177-S177),0)+IF(AND('Debt Setup'!$H$14&lt;&gt;"",'Debt Setup'!$H$14&lt;'Debt Setup'!$H$13),MAX(0,Y176+V177-W177),0)+IF(AND('Debt Setup'!$H$15&lt;&gt;"",'Debt Setup'!$H$15&lt;'Debt Setup'!$H$13),MAX(0,AC176+Z177-AA177),0)+IF(AND('Debt Setup'!$H$16&lt;&gt;"",'Debt Setup'!$H$16&lt;'Debt Setup'!$H$13),MAX(0,AG176+AD177-AE177),0)+IF(AND('Debt Setup'!$H$17&lt;&gt;"",'Debt Setup'!$H$17&lt;'Debt Setup'!$H$13),MAX(0,AK176+AH177-AI177),0)+IF(AND('Debt Setup'!$H$18&lt;&gt;"",'Debt Setup'!$H$18&lt;'Debt Setup'!$H$13),MAX(0,AO176+AL177-AM177),0)+IF(AND('Debt Setup'!$H$19&lt;&gt;"",'Debt Setup'!$H$19&lt;'Debt Setup'!$H$13),MAX(0,AS176+AP177-AQ177),0)+IF(AND('Debt Setup'!$H$20&lt;&gt;"",'Debt Setup'!$H$20&lt;'Debt Setup'!$H$13),MAX(0,AW176+AT177-AU177),0)+IF(AND('Debt Setup'!$H$21&lt;&gt;"",'Debt Setup'!$H$21&lt;'Debt Setup'!$H$13),MAX(0,BA176+AX177-AY177),0))))))</x:f>
      </x:c>
      <x:c r="U177" s="54" t="str">
        <x:f>IF('Debt Setup'!$F$3=0,"",MAX(0,U176+R177-S177-T177))</x:f>
      </x:c>
      <x:c r="V177" s="54" t="str">
        <x:f>IF('Debt Setup'!$F$3=0,"",IF(Y176&lt;=0,0,Y176*'Debt Setup'!$D$14/100/12))</x:f>
      </x:c>
      <x:c r="W177" s="54" t="str">
        <x:f>IF('Debt Setup'!$F$3=0,"",IF('Debt Setup'!$H$14="",0,MIN('Debt Setup'!$E$14,MAX(0,Y176+V177))))</x:f>
      </x:c>
      <x:c r="X177" s="54" t="str">
        <x:f>IF('Debt Setup'!$F$3=0,"",IF('Debt Setup'!$H$14="",0,MIN(MAX(0,Y176+V177-W177),MAX(0,'Debt Setup'!$F$5-(G177+K177+O177+S177+W177+AA177+AE177+AI177+AM177+AQ177+AU177+AY177)-(IF(AND('Debt Setup'!$H$10&lt;&gt;"",'Debt Setup'!$H$10&lt;'Debt Setup'!$H$14),MAX(0,I176+F177-G177),0)+IF(AND('Debt Setup'!$H$11&lt;&gt;"",'Debt Setup'!$H$11&lt;'Debt Setup'!$H$14),MAX(0,M176+J177-K177),0)+IF(AND('Debt Setup'!$H$12&lt;&gt;"",'Debt Setup'!$H$12&lt;'Debt Setup'!$H$14),MAX(0,Q176+N177-O177),0)+IF(AND('Debt Setup'!$H$13&lt;&gt;"",'Debt Setup'!$H$13&lt;'Debt Setup'!$H$14),MAX(0,U176+R177-S177),0)+IF(AND('Debt Setup'!$H$14&lt;&gt;"",'Debt Setup'!$H$14&lt;'Debt Setup'!$H$14),MAX(0,Y176+V177-W177),0)+IF(AND('Debt Setup'!$H$15&lt;&gt;"",'Debt Setup'!$H$15&lt;'Debt Setup'!$H$14),MAX(0,AC176+Z177-AA177),0)+IF(AND('Debt Setup'!$H$16&lt;&gt;"",'Debt Setup'!$H$16&lt;'Debt Setup'!$H$14),MAX(0,AG176+AD177-AE177),0)+IF(AND('Debt Setup'!$H$17&lt;&gt;"",'Debt Setup'!$H$17&lt;'Debt Setup'!$H$14),MAX(0,AK176+AH177-AI177),0)+IF(AND('Debt Setup'!$H$18&lt;&gt;"",'Debt Setup'!$H$18&lt;'Debt Setup'!$H$14),MAX(0,AO176+AL177-AM177),0)+IF(AND('Debt Setup'!$H$19&lt;&gt;"",'Debt Setup'!$H$19&lt;'Debt Setup'!$H$14),MAX(0,AS176+AP177-AQ177),0)+IF(AND('Debt Setup'!$H$20&lt;&gt;"",'Debt Setup'!$H$20&lt;'Debt Setup'!$H$14),MAX(0,AW176+AT177-AU177),0)+IF(AND('Debt Setup'!$H$21&lt;&gt;"",'Debt Setup'!$H$21&lt;'Debt Setup'!$H$14),MAX(0,BA176+AX177-AY177),0))))))</x:f>
      </x:c>
      <x:c r="Y177" s="54" t="str">
        <x:f>IF('Debt Setup'!$F$3=0,"",MAX(0,Y176+V177-W177-X177))</x:f>
      </x:c>
      <x:c r="Z177" s="54" t="str">
        <x:f>IF('Debt Setup'!$F$3=0,"",IF(AC176&lt;=0,0,AC176*'Debt Setup'!$D$15/100/12))</x:f>
      </x:c>
      <x:c r="AA177" s="54" t="str">
        <x:f>IF('Debt Setup'!$F$3=0,"",IF('Debt Setup'!$H$15="",0,MIN('Debt Setup'!$E$15,MAX(0,AC176+Z177))))</x:f>
      </x:c>
      <x:c r="AB177" s="54" t="str">
        <x:f>IF('Debt Setup'!$F$3=0,"",IF('Debt Setup'!$H$15="",0,MIN(MAX(0,AC176+Z177-AA177),MAX(0,'Debt Setup'!$F$5-(G177+K177+O177+S177+W177+AA177+AE177+AI177+AM177+AQ177+AU177+AY177)-(IF(AND('Debt Setup'!$H$10&lt;&gt;"",'Debt Setup'!$H$10&lt;'Debt Setup'!$H$15),MAX(0,I176+F177-G177),0)+IF(AND('Debt Setup'!$H$11&lt;&gt;"",'Debt Setup'!$H$11&lt;'Debt Setup'!$H$15),MAX(0,M176+J177-K177),0)+IF(AND('Debt Setup'!$H$12&lt;&gt;"",'Debt Setup'!$H$12&lt;'Debt Setup'!$H$15),MAX(0,Q176+N177-O177),0)+IF(AND('Debt Setup'!$H$13&lt;&gt;"",'Debt Setup'!$H$13&lt;'Debt Setup'!$H$15),MAX(0,U176+R177-S177),0)+IF(AND('Debt Setup'!$H$14&lt;&gt;"",'Debt Setup'!$H$14&lt;'Debt Setup'!$H$15),MAX(0,Y176+V177-W177),0)+IF(AND('Debt Setup'!$H$15&lt;&gt;"",'Debt Setup'!$H$15&lt;'Debt Setup'!$H$15),MAX(0,AC176+Z177-AA177),0)+IF(AND('Debt Setup'!$H$16&lt;&gt;"",'Debt Setup'!$H$16&lt;'Debt Setup'!$H$15),MAX(0,AG176+AD177-AE177),0)+IF(AND('Debt Setup'!$H$17&lt;&gt;"",'Debt Setup'!$H$17&lt;'Debt Setup'!$H$15),MAX(0,AK176+AH177-AI177),0)+IF(AND('Debt Setup'!$H$18&lt;&gt;"",'Debt Setup'!$H$18&lt;'Debt Setup'!$H$15),MAX(0,AO176+AL177-AM177),0)+IF(AND('Debt Setup'!$H$19&lt;&gt;"",'Debt Setup'!$H$19&lt;'Debt Setup'!$H$15),MAX(0,AS176+AP177-AQ177),0)+IF(AND('Debt Setup'!$H$20&lt;&gt;"",'Debt Setup'!$H$20&lt;'Debt Setup'!$H$15),MAX(0,AW176+AT177-AU177),0)+IF(AND('Debt Setup'!$H$21&lt;&gt;"",'Debt Setup'!$H$21&lt;'Debt Setup'!$H$15),MAX(0,BA176+AX177-AY177),0))))))</x:f>
      </x:c>
      <x:c r="AC177" s="54" t="str">
        <x:f>IF('Debt Setup'!$F$3=0,"",MAX(0,AC176+Z177-AA177-AB177))</x:f>
      </x:c>
      <x:c r="AD177" s="54" t="str">
        <x:f>IF('Debt Setup'!$F$3=0,"",IF(AG176&lt;=0,0,AG176*'Debt Setup'!$D$16/100/12))</x:f>
      </x:c>
      <x:c r="AE177" s="54" t="str">
        <x:f>IF('Debt Setup'!$F$3=0,"",IF('Debt Setup'!$H$16="",0,MIN('Debt Setup'!$E$16,MAX(0,AG176+AD177))))</x:f>
      </x:c>
      <x:c r="AF177" s="54" t="str">
        <x:f>IF('Debt Setup'!$F$3=0,"",IF('Debt Setup'!$H$16="",0,MIN(MAX(0,AG176+AD177-AE177),MAX(0,'Debt Setup'!$F$5-(G177+K177+O177+S177+W177+AA177+AE177+AI177+AM177+AQ177+AU177+AY177)-(IF(AND('Debt Setup'!$H$10&lt;&gt;"",'Debt Setup'!$H$10&lt;'Debt Setup'!$H$16),MAX(0,I176+F177-G177),0)+IF(AND('Debt Setup'!$H$11&lt;&gt;"",'Debt Setup'!$H$11&lt;'Debt Setup'!$H$16),MAX(0,M176+J177-K177),0)+IF(AND('Debt Setup'!$H$12&lt;&gt;"",'Debt Setup'!$H$12&lt;'Debt Setup'!$H$16),MAX(0,Q176+N177-O177),0)+IF(AND('Debt Setup'!$H$13&lt;&gt;"",'Debt Setup'!$H$13&lt;'Debt Setup'!$H$16),MAX(0,U176+R177-S177),0)+IF(AND('Debt Setup'!$H$14&lt;&gt;"",'Debt Setup'!$H$14&lt;'Debt Setup'!$H$16),MAX(0,Y176+V177-W177),0)+IF(AND('Debt Setup'!$H$15&lt;&gt;"",'Debt Setup'!$H$15&lt;'Debt Setup'!$H$16),MAX(0,AC176+Z177-AA177),0)+IF(AND('Debt Setup'!$H$16&lt;&gt;"",'Debt Setup'!$H$16&lt;'Debt Setup'!$H$16),MAX(0,AG176+AD177-AE177),0)+IF(AND('Debt Setup'!$H$17&lt;&gt;"",'Debt Setup'!$H$17&lt;'Debt Setup'!$H$16),MAX(0,AK176+AH177-AI177),0)+IF(AND('Debt Setup'!$H$18&lt;&gt;"",'Debt Setup'!$H$18&lt;'Debt Setup'!$H$16),MAX(0,AO176+AL177-AM177),0)+IF(AND('Debt Setup'!$H$19&lt;&gt;"",'Debt Setup'!$H$19&lt;'Debt Setup'!$H$16),MAX(0,AS176+AP177-AQ177),0)+IF(AND('Debt Setup'!$H$20&lt;&gt;"",'Debt Setup'!$H$20&lt;'Debt Setup'!$H$16),MAX(0,AW176+AT177-AU177),0)+IF(AND('Debt Setup'!$H$21&lt;&gt;"",'Debt Setup'!$H$21&lt;'Debt Setup'!$H$16),MAX(0,BA176+AX177-AY177),0))))))</x:f>
      </x:c>
      <x:c r="AG177" s="54" t="str">
        <x:f>IF('Debt Setup'!$F$3=0,"",MAX(0,AG176+AD177-AE177-AF177))</x:f>
      </x:c>
      <x:c r="AH177" s="54" t="str">
        <x:f>IF('Debt Setup'!$F$3=0,"",IF(AK176&lt;=0,0,AK176*'Debt Setup'!$D$17/100/12))</x:f>
      </x:c>
      <x:c r="AI177" s="54" t="str">
        <x:f>IF('Debt Setup'!$F$3=0,"",IF('Debt Setup'!$H$17="",0,MIN('Debt Setup'!$E$17,MAX(0,AK176+AH177))))</x:f>
      </x:c>
      <x:c r="AJ177" s="54" t="str">
        <x:f>IF('Debt Setup'!$F$3=0,"",IF('Debt Setup'!$H$17="",0,MIN(MAX(0,AK176+AH177-AI177),MAX(0,'Debt Setup'!$F$5-(G177+K177+O177+S177+W177+AA177+AE177+AI177+AM177+AQ177+AU177+AY177)-(IF(AND('Debt Setup'!$H$10&lt;&gt;"",'Debt Setup'!$H$10&lt;'Debt Setup'!$H$17),MAX(0,I176+F177-G177),0)+IF(AND('Debt Setup'!$H$11&lt;&gt;"",'Debt Setup'!$H$11&lt;'Debt Setup'!$H$17),MAX(0,M176+J177-K177),0)+IF(AND('Debt Setup'!$H$12&lt;&gt;"",'Debt Setup'!$H$12&lt;'Debt Setup'!$H$17),MAX(0,Q176+N177-O177),0)+IF(AND('Debt Setup'!$H$13&lt;&gt;"",'Debt Setup'!$H$13&lt;'Debt Setup'!$H$17),MAX(0,U176+R177-S177),0)+IF(AND('Debt Setup'!$H$14&lt;&gt;"",'Debt Setup'!$H$14&lt;'Debt Setup'!$H$17),MAX(0,Y176+V177-W177),0)+IF(AND('Debt Setup'!$H$15&lt;&gt;"",'Debt Setup'!$H$15&lt;'Debt Setup'!$H$17),MAX(0,AC176+Z177-AA177),0)+IF(AND('Debt Setup'!$H$16&lt;&gt;"",'Debt Setup'!$H$16&lt;'Debt Setup'!$H$17),MAX(0,AG176+AD177-AE177),0)+IF(AND('Debt Setup'!$H$17&lt;&gt;"",'Debt Setup'!$H$17&lt;'Debt Setup'!$H$17),MAX(0,AK176+AH177-AI177),0)+IF(AND('Debt Setup'!$H$18&lt;&gt;"",'Debt Setup'!$H$18&lt;'Debt Setup'!$H$17),MAX(0,AO176+AL177-AM177),0)+IF(AND('Debt Setup'!$H$19&lt;&gt;"",'Debt Setup'!$H$19&lt;'Debt Setup'!$H$17),MAX(0,AS176+AP177-AQ177),0)+IF(AND('Debt Setup'!$H$20&lt;&gt;"",'Debt Setup'!$H$20&lt;'Debt Setup'!$H$17),MAX(0,AW176+AT177-AU177),0)+IF(AND('Debt Setup'!$H$21&lt;&gt;"",'Debt Setup'!$H$21&lt;'Debt Setup'!$H$17),MAX(0,BA176+AX177-AY177),0))))))</x:f>
      </x:c>
      <x:c r="AK177" s="54" t="str">
        <x:f>IF('Debt Setup'!$F$3=0,"",MAX(0,AK176+AH177-AI177-AJ177))</x:f>
      </x:c>
      <x:c r="AL177" s="54" t="str">
        <x:f>IF('Debt Setup'!$F$3=0,"",IF(AO176&lt;=0,0,AO176*'Debt Setup'!$D$18/100/12))</x:f>
      </x:c>
      <x:c r="AM177" s="54" t="str">
        <x:f>IF('Debt Setup'!$F$3=0,"",IF('Debt Setup'!$H$18="",0,MIN('Debt Setup'!$E$18,MAX(0,AO176+AL177))))</x:f>
      </x:c>
      <x:c r="AN177" s="54" t="str">
        <x:f>IF('Debt Setup'!$F$3=0,"",IF('Debt Setup'!$H$18="",0,MIN(MAX(0,AO176+AL177-AM177),MAX(0,'Debt Setup'!$F$5-(G177+K177+O177+S177+W177+AA177+AE177+AI177+AM177+AQ177+AU177+AY177)-(IF(AND('Debt Setup'!$H$10&lt;&gt;"",'Debt Setup'!$H$10&lt;'Debt Setup'!$H$18),MAX(0,I176+F177-G177),0)+IF(AND('Debt Setup'!$H$11&lt;&gt;"",'Debt Setup'!$H$11&lt;'Debt Setup'!$H$18),MAX(0,M176+J177-K177),0)+IF(AND('Debt Setup'!$H$12&lt;&gt;"",'Debt Setup'!$H$12&lt;'Debt Setup'!$H$18),MAX(0,Q176+N177-O177),0)+IF(AND('Debt Setup'!$H$13&lt;&gt;"",'Debt Setup'!$H$13&lt;'Debt Setup'!$H$18),MAX(0,U176+R177-S177),0)+IF(AND('Debt Setup'!$H$14&lt;&gt;"",'Debt Setup'!$H$14&lt;'Debt Setup'!$H$18),MAX(0,Y176+V177-W177),0)+IF(AND('Debt Setup'!$H$15&lt;&gt;"",'Debt Setup'!$H$15&lt;'Debt Setup'!$H$18),MAX(0,AC176+Z177-AA177),0)+IF(AND('Debt Setup'!$H$16&lt;&gt;"",'Debt Setup'!$H$16&lt;'Debt Setup'!$H$18),MAX(0,AG176+AD177-AE177),0)+IF(AND('Debt Setup'!$H$17&lt;&gt;"",'Debt Setup'!$H$17&lt;'Debt Setup'!$H$18),MAX(0,AK176+AH177-AI177),0)+IF(AND('Debt Setup'!$H$18&lt;&gt;"",'Debt Setup'!$H$18&lt;'Debt Setup'!$H$18),MAX(0,AO176+AL177-AM177),0)+IF(AND('Debt Setup'!$H$19&lt;&gt;"",'Debt Setup'!$H$19&lt;'Debt Setup'!$H$18),MAX(0,AS176+AP177-AQ177),0)+IF(AND('Debt Setup'!$H$20&lt;&gt;"",'Debt Setup'!$H$20&lt;'Debt Setup'!$H$18),MAX(0,AW176+AT177-AU177),0)+IF(AND('Debt Setup'!$H$21&lt;&gt;"",'Debt Setup'!$H$21&lt;'Debt Setup'!$H$18),MAX(0,BA176+AX177-AY177),0))))))</x:f>
      </x:c>
      <x:c r="AO177" s="54" t="str">
        <x:f>IF('Debt Setup'!$F$3=0,"",MAX(0,AO176+AL177-AM177-AN177))</x:f>
      </x:c>
      <x:c r="AP177" s="54" t="str">
        <x:f>IF('Debt Setup'!$F$3=0,"",IF(AS176&lt;=0,0,AS176*'Debt Setup'!$D$19/100/12))</x:f>
      </x:c>
      <x:c r="AQ177" s="54" t="str">
        <x:f>IF('Debt Setup'!$F$3=0,"",IF('Debt Setup'!$H$19="",0,MIN('Debt Setup'!$E$19,MAX(0,AS176+AP177))))</x:f>
      </x:c>
      <x:c r="AR177" s="54" t="str">
        <x:f>IF('Debt Setup'!$F$3=0,"",IF('Debt Setup'!$H$19="",0,MIN(MAX(0,AS176+AP177-AQ177),MAX(0,'Debt Setup'!$F$5-(G177+K177+O177+S177+W177+AA177+AE177+AI177+AM177+AQ177+AU177+AY177)-(IF(AND('Debt Setup'!$H$10&lt;&gt;"",'Debt Setup'!$H$10&lt;'Debt Setup'!$H$19),MAX(0,I176+F177-G177),0)+IF(AND('Debt Setup'!$H$11&lt;&gt;"",'Debt Setup'!$H$11&lt;'Debt Setup'!$H$19),MAX(0,M176+J177-K177),0)+IF(AND('Debt Setup'!$H$12&lt;&gt;"",'Debt Setup'!$H$12&lt;'Debt Setup'!$H$19),MAX(0,Q176+N177-O177),0)+IF(AND('Debt Setup'!$H$13&lt;&gt;"",'Debt Setup'!$H$13&lt;'Debt Setup'!$H$19),MAX(0,U176+R177-S177),0)+IF(AND('Debt Setup'!$H$14&lt;&gt;"",'Debt Setup'!$H$14&lt;'Debt Setup'!$H$19),MAX(0,Y176+V177-W177),0)+IF(AND('Debt Setup'!$H$15&lt;&gt;"",'Debt Setup'!$H$15&lt;'Debt Setup'!$H$19),MAX(0,AC176+Z177-AA177),0)+IF(AND('Debt Setup'!$H$16&lt;&gt;"",'Debt Setup'!$H$16&lt;'Debt Setup'!$H$19),MAX(0,AG176+AD177-AE177),0)+IF(AND('Debt Setup'!$H$17&lt;&gt;"",'Debt Setup'!$H$17&lt;'Debt Setup'!$H$19),MAX(0,AK176+AH177-AI177),0)+IF(AND('Debt Setup'!$H$18&lt;&gt;"",'Debt Setup'!$H$18&lt;'Debt Setup'!$H$19),MAX(0,AO176+AL177-AM177),0)+IF(AND('Debt Setup'!$H$19&lt;&gt;"",'Debt Setup'!$H$19&lt;'Debt Setup'!$H$19),MAX(0,AS176+AP177-AQ177),0)+IF(AND('Debt Setup'!$H$20&lt;&gt;"",'Debt Setup'!$H$20&lt;'Debt Setup'!$H$19),MAX(0,AW176+AT177-AU177),0)+IF(AND('Debt Setup'!$H$21&lt;&gt;"",'Debt Setup'!$H$21&lt;'Debt Setup'!$H$19),MAX(0,BA176+AX177-AY177),0))))))</x:f>
      </x:c>
      <x:c r="AS177" s="54" t="str">
        <x:f>IF('Debt Setup'!$F$3=0,"",MAX(0,AS176+AP177-AQ177-AR177))</x:f>
      </x:c>
      <x:c r="AT177" s="54" t="str">
        <x:f>IF('Debt Setup'!$F$3=0,"",IF(AW176&lt;=0,0,AW176*'Debt Setup'!$D$20/100/12))</x:f>
      </x:c>
      <x:c r="AU177" s="54" t="str">
        <x:f>IF('Debt Setup'!$F$3=0,"",IF('Debt Setup'!$H$20="",0,MIN('Debt Setup'!$E$20,MAX(0,AW176+AT177))))</x:f>
      </x:c>
      <x:c r="AV177" s="54" t="str">
        <x:f>IF('Debt Setup'!$F$3=0,"",IF('Debt Setup'!$H$20="",0,MIN(MAX(0,AW176+AT177-AU177),MAX(0,'Debt Setup'!$F$5-(G177+K177+O177+S177+W177+AA177+AE177+AI177+AM177+AQ177+AU177+AY177)-(IF(AND('Debt Setup'!$H$10&lt;&gt;"",'Debt Setup'!$H$10&lt;'Debt Setup'!$H$20),MAX(0,I176+F177-G177),0)+IF(AND('Debt Setup'!$H$11&lt;&gt;"",'Debt Setup'!$H$11&lt;'Debt Setup'!$H$20),MAX(0,M176+J177-K177),0)+IF(AND('Debt Setup'!$H$12&lt;&gt;"",'Debt Setup'!$H$12&lt;'Debt Setup'!$H$20),MAX(0,Q176+N177-O177),0)+IF(AND('Debt Setup'!$H$13&lt;&gt;"",'Debt Setup'!$H$13&lt;'Debt Setup'!$H$20),MAX(0,U176+R177-S177),0)+IF(AND('Debt Setup'!$H$14&lt;&gt;"",'Debt Setup'!$H$14&lt;'Debt Setup'!$H$20),MAX(0,Y176+V177-W177),0)+IF(AND('Debt Setup'!$H$15&lt;&gt;"",'Debt Setup'!$H$15&lt;'Debt Setup'!$H$20),MAX(0,AC176+Z177-AA177),0)+IF(AND('Debt Setup'!$H$16&lt;&gt;"",'Debt Setup'!$H$16&lt;'Debt Setup'!$H$20),MAX(0,AG176+AD177-AE177),0)+IF(AND('Debt Setup'!$H$17&lt;&gt;"",'Debt Setup'!$H$17&lt;'Debt Setup'!$H$20),MAX(0,AK176+AH177-AI177),0)+IF(AND('Debt Setup'!$H$18&lt;&gt;"",'Debt Setup'!$H$18&lt;'Debt Setup'!$H$20),MAX(0,AO176+AL177-AM177),0)+IF(AND('Debt Setup'!$H$19&lt;&gt;"",'Debt Setup'!$H$19&lt;'Debt Setup'!$H$20),MAX(0,AS176+AP177-AQ177),0)+IF(AND('Debt Setup'!$H$20&lt;&gt;"",'Debt Setup'!$H$20&lt;'Debt Setup'!$H$20),MAX(0,AW176+AT177-AU177),0)+IF(AND('Debt Setup'!$H$21&lt;&gt;"",'Debt Setup'!$H$21&lt;'Debt Setup'!$H$20),MAX(0,BA176+AX177-AY177),0))))))</x:f>
      </x:c>
      <x:c r="AW177" s="54" t="str">
        <x:f>IF('Debt Setup'!$F$3=0,"",MAX(0,AW176+AT177-AU177-AV177))</x:f>
      </x:c>
      <x:c r="AX177" s="54" t="str">
        <x:f>IF('Debt Setup'!$F$3=0,"",IF(BA176&lt;=0,0,BA176*'Debt Setup'!$D$21/100/12))</x:f>
      </x:c>
      <x:c r="AY177" s="54" t="str">
        <x:f>IF('Debt Setup'!$F$3=0,"",IF('Debt Setup'!$H$21="",0,MIN('Debt Setup'!$E$21,MAX(0,BA176+AX177))))</x:f>
      </x:c>
      <x:c r="AZ177" s="54" t="str">
        <x:f>IF('Debt Setup'!$F$3=0,"",IF('Debt Setup'!$H$21="",0,MIN(MAX(0,BA176+AX177-AY177),MAX(0,'Debt Setup'!$F$5-(G177+K177+O177+S177+W177+AA177+AE177+AI177+AM177+AQ177+AU177+AY177)-(IF(AND('Debt Setup'!$H$10&lt;&gt;"",'Debt Setup'!$H$10&lt;'Debt Setup'!$H$21),MAX(0,I176+F177-G177),0)+IF(AND('Debt Setup'!$H$11&lt;&gt;"",'Debt Setup'!$H$11&lt;'Debt Setup'!$H$21),MAX(0,M176+J177-K177),0)+IF(AND('Debt Setup'!$H$12&lt;&gt;"",'Debt Setup'!$H$12&lt;'Debt Setup'!$H$21),MAX(0,Q176+N177-O177),0)+IF(AND('Debt Setup'!$H$13&lt;&gt;"",'Debt Setup'!$H$13&lt;'Debt Setup'!$H$21),MAX(0,U176+R177-S177),0)+IF(AND('Debt Setup'!$H$14&lt;&gt;"",'Debt Setup'!$H$14&lt;'Debt Setup'!$H$21),MAX(0,Y176+V177-W177),0)+IF(AND('Debt Setup'!$H$15&lt;&gt;"",'Debt Setup'!$H$15&lt;'Debt Setup'!$H$21),MAX(0,AC176+Z177-AA177),0)+IF(AND('Debt Setup'!$H$16&lt;&gt;"",'Debt Setup'!$H$16&lt;'Debt Setup'!$H$21),MAX(0,AG176+AD177-AE177),0)+IF(AND('Debt Setup'!$H$17&lt;&gt;"",'Debt Setup'!$H$17&lt;'Debt Setup'!$H$21),MAX(0,AK176+AH177-AI177),0)+IF(AND('Debt Setup'!$H$18&lt;&gt;"",'Debt Setup'!$H$18&lt;'Debt Setup'!$H$21),MAX(0,AO176+AL177-AM177),0)+IF(AND('Debt Setup'!$H$19&lt;&gt;"",'Debt Setup'!$H$19&lt;'Debt Setup'!$H$21),MAX(0,AS176+AP177-AQ177),0)+IF(AND('Debt Setup'!$H$20&lt;&gt;"",'Debt Setup'!$H$20&lt;'Debt Setup'!$H$21),MAX(0,AW176+AT177-AU177),0)+IF(AND('Debt Setup'!$H$21&lt;&gt;"",'Debt Setup'!$H$21&lt;'Debt Setup'!$H$21),MAX(0,BA176+AX177-AY177),0))))))</x:f>
      </x:c>
      <x:c r="BA177" s="54" t="str">
        <x:f>IF('Debt Setup'!$F$3=0,"",MAX(0,BA176+AX177-AY177-AZ177))</x:f>
      </x:c>
    </x:row>
    <x:row r="178">
      <x:c r="A178" t="n">
        <x:v>173</x:v>
      </x:c>
      <x:c r="B178" s="86" t="str">
        <x:f>IF('Debt Setup'!$F$3=0,"",DATE(YEAR('Debt Setup'!$B$6),MONTH('Debt Setup'!$B$6)+A178-1,1))</x:f>
      </x:c>
      <x:c r="C178" s="54" t="str">
        <x:f>IF('Debt Setup'!$F$3=0,"",I178+M178+Q178+U178+Y178+AC178+AG178+AK178+AO178+AS178+AW178+BA178)</x:f>
      </x:c>
      <x:c r="D178" s="54" t="str">
        <x:f>IF('Debt Setup'!$F$3=0,"",G178+H178+K178+L178+O178+P178+S178+T178+W178+X178+AA178+AB178+AE178+AF178+AI178+AJ178+AM178+AN178+AQ178+AR178+AU178+AV178+AY178+AZ178)</x:f>
      </x:c>
      <x:c r="E178" s="54" t="str">
        <x:f>IF('Debt Setup'!$F$3=0,"",F178+J178+N178+R178+V178+Z178+AD178+AH178+AL178+AP178+AT178+AX178)</x:f>
      </x:c>
      <x:c r="F178" s="54" t="str">
        <x:f>IF('Debt Setup'!$F$3=0,"",IF(I177&lt;=0,0,I177*'Debt Setup'!$D$10/100/12))</x:f>
      </x:c>
      <x:c r="G178" s="54" t="str">
        <x:f>IF('Debt Setup'!$F$3=0,"",IF('Debt Setup'!$H$10="",0,MIN('Debt Setup'!$E$10,MAX(0,I177+F178))))</x:f>
      </x:c>
      <x:c r="H178" s="54" t="str">
        <x:f>IF('Debt Setup'!$F$3=0,"",IF('Debt Setup'!$H$10="",0,MIN(MAX(0,I177+F178-G178),MAX(0,'Debt Setup'!$F$5-(G178+K178+O178+S178+W178+AA178+AE178+AI178+AM178+AQ178+AU178+AY178)-(IF(AND('Debt Setup'!$H$10&lt;&gt;"",'Debt Setup'!$H$10&lt;'Debt Setup'!$H$10),MAX(0,I177+F178-G178),0)+IF(AND('Debt Setup'!$H$11&lt;&gt;"",'Debt Setup'!$H$11&lt;'Debt Setup'!$H$10),MAX(0,M177+J178-K178),0)+IF(AND('Debt Setup'!$H$12&lt;&gt;"",'Debt Setup'!$H$12&lt;'Debt Setup'!$H$10),MAX(0,Q177+N178-O178),0)+IF(AND('Debt Setup'!$H$13&lt;&gt;"",'Debt Setup'!$H$13&lt;'Debt Setup'!$H$10),MAX(0,U177+R178-S178),0)+IF(AND('Debt Setup'!$H$14&lt;&gt;"",'Debt Setup'!$H$14&lt;'Debt Setup'!$H$10),MAX(0,Y177+V178-W178),0)+IF(AND('Debt Setup'!$H$15&lt;&gt;"",'Debt Setup'!$H$15&lt;'Debt Setup'!$H$10),MAX(0,AC177+Z178-AA178),0)+IF(AND('Debt Setup'!$H$16&lt;&gt;"",'Debt Setup'!$H$16&lt;'Debt Setup'!$H$10),MAX(0,AG177+AD178-AE178),0)+IF(AND('Debt Setup'!$H$17&lt;&gt;"",'Debt Setup'!$H$17&lt;'Debt Setup'!$H$10),MAX(0,AK177+AH178-AI178),0)+IF(AND('Debt Setup'!$H$18&lt;&gt;"",'Debt Setup'!$H$18&lt;'Debt Setup'!$H$10),MAX(0,AO177+AL178-AM178),0)+IF(AND('Debt Setup'!$H$19&lt;&gt;"",'Debt Setup'!$H$19&lt;'Debt Setup'!$H$10),MAX(0,AS177+AP178-AQ178),0)+IF(AND('Debt Setup'!$H$20&lt;&gt;"",'Debt Setup'!$H$20&lt;'Debt Setup'!$H$10),MAX(0,AW177+AT178-AU178),0)+IF(AND('Debt Setup'!$H$21&lt;&gt;"",'Debt Setup'!$H$21&lt;'Debt Setup'!$H$10),MAX(0,BA177+AX178-AY178),0))))))</x:f>
      </x:c>
      <x:c r="I178" s="54" t="str">
        <x:f>IF('Debt Setup'!$F$3=0,"",MAX(0,I177+F178-G178-H178))</x:f>
      </x:c>
      <x:c r="J178" s="54" t="str">
        <x:f>IF('Debt Setup'!$F$3=0,"",IF(M177&lt;=0,0,M177*'Debt Setup'!$D$11/100/12))</x:f>
      </x:c>
      <x:c r="K178" s="54" t="str">
        <x:f>IF('Debt Setup'!$F$3=0,"",IF('Debt Setup'!$H$11="",0,MIN('Debt Setup'!$E$11,MAX(0,M177+J178))))</x:f>
      </x:c>
      <x:c r="L178" s="54" t="str">
        <x:f>IF('Debt Setup'!$F$3=0,"",IF('Debt Setup'!$H$11="",0,MIN(MAX(0,M177+J178-K178),MAX(0,'Debt Setup'!$F$5-(G178+K178+O178+S178+W178+AA178+AE178+AI178+AM178+AQ178+AU178+AY178)-(IF(AND('Debt Setup'!$H$10&lt;&gt;"",'Debt Setup'!$H$10&lt;'Debt Setup'!$H$11),MAX(0,I177+F178-G178),0)+IF(AND('Debt Setup'!$H$11&lt;&gt;"",'Debt Setup'!$H$11&lt;'Debt Setup'!$H$11),MAX(0,M177+J178-K178),0)+IF(AND('Debt Setup'!$H$12&lt;&gt;"",'Debt Setup'!$H$12&lt;'Debt Setup'!$H$11),MAX(0,Q177+N178-O178),0)+IF(AND('Debt Setup'!$H$13&lt;&gt;"",'Debt Setup'!$H$13&lt;'Debt Setup'!$H$11),MAX(0,U177+R178-S178),0)+IF(AND('Debt Setup'!$H$14&lt;&gt;"",'Debt Setup'!$H$14&lt;'Debt Setup'!$H$11),MAX(0,Y177+V178-W178),0)+IF(AND('Debt Setup'!$H$15&lt;&gt;"",'Debt Setup'!$H$15&lt;'Debt Setup'!$H$11),MAX(0,AC177+Z178-AA178),0)+IF(AND('Debt Setup'!$H$16&lt;&gt;"",'Debt Setup'!$H$16&lt;'Debt Setup'!$H$11),MAX(0,AG177+AD178-AE178),0)+IF(AND('Debt Setup'!$H$17&lt;&gt;"",'Debt Setup'!$H$17&lt;'Debt Setup'!$H$11),MAX(0,AK177+AH178-AI178),0)+IF(AND('Debt Setup'!$H$18&lt;&gt;"",'Debt Setup'!$H$18&lt;'Debt Setup'!$H$11),MAX(0,AO177+AL178-AM178),0)+IF(AND('Debt Setup'!$H$19&lt;&gt;"",'Debt Setup'!$H$19&lt;'Debt Setup'!$H$11),MAX(0,AS177+AP178-AQ178),0)+IF(AND('Debt Setup'!$H$20&lt;&gt;"",'Debt Setup'!$H$20&lt;'Debt Setup'!$H$11),MAX(0,AW177+AT178-AU178),0)+IF(AND('Debt Setup'!$H$21&lt;&gt;"",'Debt Setup'!$H$21&lt;'Debt Setup'!$H$11),MAX(0,BA177+AX178-AY178),0))))))</x:f>
      </x:c>
      <x:c r="M178" s="54" t="str">
        <x:f>IF('Debt Setup'!$F$3=0,"",MAX(0,M177+J178-K178-L178))</x:f>
      </x:c>
      <x:c r="N178" s="54" t="str">
        <x:f>IF('Debt Setup'!$F$3=0,"",IF(Q177&lt;=0,0,Q177*'Debt Setup'!$D$12/100/12))</x:f>
      </x:c>
      <x:c r="O178" s="54" t="str">
        <x:f>IF('Debt Setup'!$F$3=0,"",IF('Debt Setup'!$H$12="",0,MIN('Debt Setup'!$E$12,MAX(0,Q177+N178))))</x:f>
      </x:c>
      <x:c r="P178" s="54" t="str">
        <x:f>IF('Debt Setup'!$F$3=0,"",IF('Debt Setup'!$H$12="",0,MIN(MAX(0,Q177+N178-O178),MAX(0,'Debt Setup'!$F$5-(G178+K178+O178+S178+W178+AA178+AE178+AI178+AM178+AQ178+AU178+AY178)-(IF(AND('Debt Setup'!$H$10&lt;&gt;"",'Debt Setup'!$H$10&lt;'Debt Setup'!$H$12),MAX(0,I177+F178-G178),0)+IF(AND('Debt Setup'!$H$11&lt;&gt;"",'Debt Setup'!$H$11&lt;'Debt Setup'!$H$12),MAX(0,M177+J178-K178),0)+IF(AND('Debt Setup'!$H$12&lt;&gt;"",'Debt Setup'!$H$12&lt;'Debt Setup'!$H$12),MAX(0,Q177+N178-O178),0)+IF(AND('Debt Setup'!$H$13&lt;&gt;"",'Debt Setup'!$H$13&lt;'Debt Setup'!$H$12),MAX(0,U177+R178-S178),0)+IF(AND('Debt Setup'!$H$14&lt;&gt;"",'Debt Setup'!$H$14&lt;'Debt Setup'!$H$12),MAX(0,Y177+V178-W178),0)+IF(AND('Debt Setup'!$H$15&lt;&gt;"",'Debt Setup'!$H$15&lt;'Debt Setup'!$H$12),MAX(0,AC177+Z178-AA178),0)+IF(AND('Debt Setup'!$H$16&lt;&gt;"",'Debt Setup'!$H$16&lt;'Debt Setup'!$H$12),MAX(0,AG177+AD178-AE178),0)+IF(AND('Debt Setup'!$H$17&lt;&gt;"",'Debt Setup'!$H$17&lt;'Debt Setup'!$H$12),MAX(0,AK177+AH178-AI178),0)+IF(AND('Debt Setup'!$H$18&lt;&gt;"",'Debt Setup'!$H$18&lt;'Debt Setup'!$H$12),MAX(0,AO177+AL178-AM178),0)+IF(AND('Debt Setup'!$H$19&lt;&gt;"",'Debt Setup'!$H$19&lt;'Debt Setup'!$H$12),MAX(0,AS177+AP178-AQ178),0)+IF(AND('Debt Setup'!$H$20&lt;&gt;"",'Debt Setup'!$H$20&lt;'Debt Setup'!$H$12),MAX(0,AW177+AT178-AU178),0)+IF(AND('Debt Setup'!$H$21&lt;&gt;"",'Debt Setup'!$H$21&lt;'Debt Setup'!$H$12),MAX(0,BA177+AX178-AY178),0))))))</x:f>
      </x:c>
      <x:c r="Q178" s="54" t="str">
        <x:f>IF('Debt Setup'!$F$3=0,"",MAX(0,Q177+N178-O178-P178))</x:f>
      </x:c>
      <x:c r="R178" s="54" t="str">
        <x:f>IF('Debt Setup'!$F$3=0,"",IF(U177&lt;=0,0,U177*'Debt Setup'!$D$13/100/12))</x:f>
      </x:c>
      <x:c r="S178" s="54" t="str">
        <x:f>IF('Debt Setup'!$F$3=0,"",IF('Debt Setup'!$H$13="",0,MIN('Debt Setup'!$E$13,MAX(0,U177+R178))))</x:f>
      </x:c>
      <x:c r="T178" s="54" t="str">
        <x:f>IF('Debt Setup'!$F$3=0,"",IF('Debt Setup'!$H$13="",0,MIN(MAX(0,U177+R178-S178),MAX(0,'Debt Setup'!$F$5-(G178+K178+O178+S178+W178+AA178+AE178+AI178+AM178+AQ178+AU178+AY178)-(IF(AND('Debt Setup'!$H$10&lt;&gt;"",'Debt Setup'!$H$10&lt;'Debt Setup'!$H$13),MAX(0,I177+F178-G178),0)+IF(AND('Debt Setup'!$H$11&lt;&gt;"",'Debt Setup'!$H$11&lt;'Debt Setup'!$H$13),MAX(0,M177+J178-K178),0)+IF(AND('Debt Setup'!$H$12&lt;&gt;"",'Debt Setup'!$H$12&lt;'Debt Setup'!$H$13),MAX(0,Q177+N178-O178),0)+IF(AND('Debt Setup'!$H$13&lt;&gt;"",'Debt Setup'!$H$13&lt;'Debt Setup'!$H$13),MAX(0,U177+R178-S178),0)+IF(AND('Debt Setup'!$H$14&lt;&gt;"",'Debt Setup'!$H$14&lt;'Debt Setup'!$H$13),MAX(0,Y177+V178-W178),0)+IF(AND('Debt Setup'!$H$15&lt;&gt;"",'Debt Setup'!$H$15&lt;'Debt Setup'!$H$13),MAX(0,AC177+Z178-AA178),0)+IF(AND('Debt Setup'!$H$16&lt;&gt;"",'Debt Setup'!$H$16&lt;'Debt Setup'!$H$13),MAX(0,AG177+AD178-AE178),0)+IF(AND('Debt Setup'!$H$17&lt;&gt;"",'Debt Setup'!$H$17&lt;'Debt Setup'!$H$13),MAX(0,AK177+AH178-AI178),0)+IF(AND('Debt Setup'!$H$18&lt;&gt;"",'Debt Setup'!$H$18&lt;'Debt Setup'!$H$13),MAX(0,AO177+AL178-AM178),0)+IF(AND('Debt Setup'!$H$19&lt;&gt;"",'Debt Setup'!$H$19&lt;'Debt Setup'!$H$13),MAX(0,AS177+AP178-AQ178),0)+IF(AND('Debt Setup'!$H$20&lt;&gt;"",'Debt Setup'!$H$20&lt;'Debt Setup'!$H$13),MAX(0,AW177+AT178-AU178),0)+IF(AND('Debt Setup'!$H$21&lt;&gt;"",'Debt Setup'!$H$21&lt;'Debt Setup'!$H$13),MAX(0,BA177+AX178-AY178),0))))))</x:f>
      </x:c>
      <x:c r="U178" s="54" t="str">
        <x:f>IF('Debt Setup'!$F$3=0,"",MAX(0,U177+R178-S178-T178))</x:f>
      </x:c>
      <x:c r="V178" s="54" t="str">
        <x:f>IF('Debt Setup'!$F$3=0,"",IF(Y177&lt;=0,0,Y177*'Debt Setup'!$D$14/100/12))</x:f>
      </x:c>
      <x:c r="W178" s="54" t="str">
        <x:f>IF('Debt Setup'!$F$3=0,"",IF('Debt Setup'!$H$14="",0,MIN('Debt Setup'!$E$14,MAX(0,Y177+V178))))</x:f>
      </x:c>
      <x:c r="X178" s="54" t="str">
        <x:f>IF('Debt Setup'!$F$3=0,"",IF('Debt Setup'!$H$14="",0,MIN(MAX(0,Y177+V178-W178),MAX(0,'Debt Setup'!$F$5-(G178+K178+O178+S178+W178+AA178+AE178+AI178+AM178+AQ178+AU178+AY178)-(IF(AND('Debt Setup'!$H$10&lt;&gt;"",'Debt Setup'!$H$10&lt;'Debt Setup'!$H$14),MAX(0,I177+F178-G178),0)+IF(AND('Debt Setup'!$H$11&lt;&gt;"",'Debt Setup'!$H$11&lt;'Debt Setup'!$H$14),MAX(0,M177+J178-K178),0)+IF(AND('Debt Setup'!$H$12&lt;&gt;"",'Debt Setup'!$H$12&lt;'Debt Setup'!$H$14),MAX(0,Q177+N178-O178),0)+IF(AND('Debt Setup'!$H$13&lt;&gt;"",'Debt Setup'!$H$13&lt;'Debt Setup'!$H$14),MAX(0,U177+R178-S178),0)+IF(AND('Debt Setup'!$H$14&lt;&gt;"",'Debt Setup'!$H$14&lt;'Debt Setup'!$H$14),MAX(0,Y177+V178-W178),0)+IF(AND('Debt Setup'!$H$15&lt;&gt;"",'Debt Setup'!$H$15&lt;'Debt Setup'!$H$14),MAX(0,AC177+Z178-AA178),0)+IF(AND('Debt Setup'!$H$16&lt;&gt;"",'Debt Setup'!$H$16&lt;'Debt Setup'!$H$14),MAX(0,AG177+AD178-AE178),0)+IF(AND('Debt Setup'!$H$17&lt;&gt;"",'Debt Setup'!$H$17&lt;'Debt Setup'!$H$14),MAX(0,AK177+AH178-AI178),0)+IF(AND('Debt Setup'!$H$18&lt;&gt;"",'Debt Setup'!$H$18&lt;'Debt Setup'!$H$14),MAX(0,AO177+AL178-AM178),0)+IF(AND('Debt Setup'!$H$19&lt;&gt;"",'Debt Setup'!$H$19&lt;'Debt Setup'!$H$14),MAX(0,AS177+AP178-AQ178),0)+IF(AND('Debt Setup'!$H$20&lt;&gt;"",'Debt Setup'!$H$20&lt;'Debt Setup'!$H$14),MAX(0,AW177+AT178-AU178),0)+IF(AND('Debt Setup'!$H$21&lt;&gt;"",'Debt Setup'!$H$21&lt;'Debt Setup'!$H$14),MAX(0,BA177+AX178-AY178),0))))))</x:f>
      </x:c>
      <x:c r="Y178" s="54" t="str">
        <x:f>IF('Debt Setup'!$F$3=0,"",MAX(0,Y177+V178-W178-X178))</x:f>
      </x:c>
      <x:c r="Z178" s="54" t="str">
        <x:f>IF('Debt Setup'!$F$3=0,"",IF(AC177&lt;=0,0,AC177*'Debt Setup'!$D$15/100/12))</x:f>
      </x:c>
      <x:c r="AA178" s="54" t="str">
        <x:f>IF('Debt Setup'!$F$3=0,"",IF('Debt Setup'!$H$15="",0,MIN('Debt Setup'!$E$15,MAX(0,AC177+Z178))))</x:f>
      </x:c>
      <x:c r="AB178" s="54" t="str">
        <x:f>IF('Debt Setup'!$F$3=0,"",IF('Debt Setup'!$H$15="",0,MIN(MAX(0,AC177+Z178-AA178),MAX(0,'Debt Setup'!$F$5-(G178+K178+O178+S178+W178+AA178+AE178+AI178+AM178+AQ178+AU178+AY178)-(IF(AND('Debt Setup'!$H$10&lt;&gt;"",'Debt Setup'!$H$10&lt;'Debt Setup'!$H$15),MAX(0,I177+F178-G178),0)+IF(AND('Debt Setup'!$H$11&lt;&gt;"",'Debt Setup'!$H$11&lt;'Debt Setup'!$H$15),MAX(0,M177+J178-K178),0)+IF(AND('Debt Setup'!$H$12&lt;&gt;"",'Debt Setup'!$H$12&lt;'Debt Setup'!$H$15),MAX(0,Q177+N178-O178),0)+IF(AND('Debt Setup'!$H$13&lt;&gt;"",'Debt Setup'!$H$13&lt;'Debt Setup'!$H$15),MAX(0,U177+R178-S178),0)+IF(AND('Debt Setup'!$H$14&lt;&gt;"",'Debt Setup'!$H$14&lt;'Debt Setup'!$H$15),MAX(0,Y177+V178-W178),0)+IF(AND('Debt Setup'!$H$15&lt;&gt;"",'Debt Setup'!$H$15&lt;'Debt Setup'!$H$15),MAX(0,AC177+Z178-AA178),0)+IF(AND('Debt Setup'!$H$16&lt;&gt;"",'Debt Setup'!$H$16&lt;'Debt Setup'!$H$15),MAX(0,AG177+AD178-AE178),0)+IF(AND('Debt Setup'!$H$17&lt;&gt;"",'Debt Setup'!$H$17&lt;'Debt Setup'!$H$15),MAX(0,AK177+AH178-AI178),0)+IF(AND('Debt Setup'!$H$18&lt;&gt;"",'Debt Setup'!$H$18&lt;'Debt Setup'!$H$15),MAX(0,AO177+AL178-AM178),0)+IF(AND('Debt Setup'!$H$19&lt;&gt;"",'Debt Setup'!$H$19&lt;'Debt Setup'!$H$15),MAX(0,AS177+AP178-AQ178),0)+IF(AND('Debt Setup'!$H$20&lt;&gt;"",'Debt Setup'!$H$20&lt;'Debt Setup'!$H$15),MAX(0,AW177+AT178-AU178),0)+IF(AND('Debt Setup'!$H$21&lt;&gt;"",'Debt Setup'!$H$21&lt;'Debt Setup'!$H$15),MAX(0,BA177+AX178-AY178),0))))))</x:f>
      </x:c>
      <x:c r="AC178" s="54" t="str">
        <x:f>IF('Debt Setup'!$F$3=0,"",MAX(0,AC177+Z178-AA178-AB178))</x:f>
      </x:c>
      <x:c r="AD178" s="54" t="str">
        <x:f>IF('Debt Setup'!$F$3=0,"",IF(AG177&lt;=0,0,AG177*'Debt Setup'!$D$16/100/12))</x:f>
      </x:c>
      <x:c r="AE178" s="54" t="str">
        <x:f>IF('Debt Setup'!$F$3=0,"",IF('Debt Setup'!$H$16="",0,MIN('Debt Setup'!$E$16,MAX(0,AG177+AD178))))</x:f>
      </x:c>
      <x:c r="AF178" s="54" t="str">
        <x:f>IF('Debt Setup'!$F$3=0,"",IF('Debt Setup'!$H$16="",0,MIN(MAX(0,AG177+AD178-AE178),MAX(0,'Debt Setup'!$F$5-(G178+K178+O178+S178+W178+AA178+AE178+AI178+AM178+AQ178+AU178+AY178)-(IF(AND('Debt Setup'!$H$10&lt;&gt;"",'Debt Setup'!$H$10&lt;'Debt Setup'!$H$16),MAX(0,I177+F178-G178),0)+IF(AND('Debt Setup'!$H$11&lt;&gt;"",'Debt Setup'!$H$11&lt;'Debt Setup'!$H$16),MAX(0,M177+J178-K178),0)+IF(AND('Debt Setup'!$H$12&lt;&gt;"",'Debt Setup'!$H$12&lt;'Debt Setup'!$H$16),MAX(0,Q177+N178-O178),0)+IF(AND('Debt Setup'!$H$13&lt;&gt;"",'Debt Setup'!$H$13&lt;'Debt Setup'!$H$16),MAX(0,U177+R178-S178),0)+IF(AND('Debt Setup'!$H$14&lt;&gt;"",'Debt Setup'!$H$14&lt;'Debt Setup'!$H$16),MAX(0,Y177+V178-W178),0)+IF(AND('Debt Setup'!$H$15&lt;&gt;"",'Debt Setup'!$H$15&lt;'Debt Setup'!$H$16),MAX(0,AC177+Z178-AA178),0)+IF(AND('Debt Setup'!$H$16&lt;&gt;"",'Debt Setup'!$H$16&lt;'Debt Setup'!$H$16),MAX(0,AG177+AD178-AE178),0)+IF(AND('Debt Setup'!$H$17&lt;&gt;"",'Debt Setup'!$H$17&lt;'Debt Setup'!$H$16),MAX(0,AK177+AH178-AI178),0)+IF(AND('Debt Setup'!$H$18&lt;&gt;"",'Debt Setup'!$H$18&lt;'Debt Setup'!$H$16),MAX(0,AO177+AL178-AM178),0)+IF(AND('Debt Setup'!$H$19&lt;&gt;"",'Debt Setup'!$H$19&lt;'Debt Setup'!$H$16),MAX(0,AS177+AP178-AQ178),0)+IF(AND('Debt Setup'!$H$20&lt;&gt;"",'Debt Setup'!$H$20&lt;'Debt Setup'!$H$16),MAX(0,AW177+AT178-AU178),0)+IF(AND('Debt Setup'!$H$21&lt;&gt;"",'Debt Setup'!$H$21&lt;'Debt Setup'!$H$16),MAX(0,BA177+AX178-AY178),0))))))</x:f>
      </x:c>
      <x:c r="AG178" s="54" t="str">
        <x:f>IF('Debt Setup'!$F$3=0,"",MAX(0,AG177+AD178-AE178-AF178))</x:f>
      </x:c>
      <x:c r="AH178" s="54" t="str">
        <x:f>IF('Debt Setup'!$F$3=0,"",IF(AK177&lt;=0,0,AK177*'Debt Setup'!$D$17/100/12))</x:f>
      </x:c>
      <x:c r="AI178" s="54" t="str">
        <x:f>IF('Debt Setup'!$F$3=0,"",IF('Debt Setup'!$H$17="",0,MIN('Debt Setup'!$E$17,MAX(0,AK177+AH178))))</x:f>
      </x:c>
      <x:c r="AJ178" s="54" t="str">
        <x:f>IF('Debt Setup'!$F$3=0,"",IF('Debt Setup'!$H$17="",0,MIN(MAX(0,AK177+AH178-AI178),MAX(0,'Debt Setup'!$F$5-(G178+K178+O178+S178+W178+AA178+AE178+AI178+AM178+AQ178+AU178+AY178)-(IF(AND('Debt Setup'!$H$10&lt;&gt;"",'Debt Setup'!$H$10&lt;'Debt Setup'!$H$17),MAX(0,I177+F178-G178),0)+IF(AND('Debt Setup'!$H$11&lt;&gt;"",'Debt Setup'!$H$11&lt;'Debt Setup'!$H$17),MAX(0,M177+J178-K178),0)+IF(AND('Debt Setup'!$H$12&lt;&gt;"",'Debt Setup'!$H$12&lt;'Debt Setup'!$H$17),MAX(0,Q177+N178-O178),0)+IF(AND('Debt Setup'!$H$13&lt;&gt;"",'Debt Setup'!$H$13&lt;'Debt Setup'!$H$17),MAX(0,U177+R178-S178),0)+IF(AND('Debt Setup'!$H$14&lt;&gt;"",'Debt Setup'!$H$14&lt;'Debt Setup'!$H$17),MAX(0,Y177+V178-W178),0)+IF(AND('Debt Setup'!$H$15&lt;&gt;"",'Debt Setup'!$H$15&lt;'Debt Setup'!$H$17),MAX(0,AC177+Z178-AA178),0)+IF(AND('Debt Setup'!$H$16&lt;&gt;"",'Debt Setup'!$H$16&lt;'Debt Setup'!$H$17),MAX(0,AG177+AD178-AE178),0)+IF(AND('Debt Setup'!$H$17&lt;&gt;"",'Debt Setup'!$H$17&lt;'Debt Setup'!$H$17),MAX(0,AK177+AH178-AI178),0)+IF(AND('Debt Setup'!$H$18&lt;&gt;"",'Debt Setup'!$H$18&lt;'Debt Setup'!$H$17),MAX(0,AO177+AL178-AM178),0)+IF(AND('Debt Setup'!$H$19&lt;&gt;"",'Debt Setup'!$H$19&lt;'Debt Setup'!$H$17),MAX(0,AS177+AP178-AQ178),0)+IF(AND('Debt Setup'!$H$20&lt;&gt;"",'Debt Setup'!$H$20&lt;'Debt Setup'!$H$17),MAX(0,AW177+AT178-AU178),0)+IF(AND('Debt Setup'!$H$21&lt;&gt;"",'Debt Setup'!$H$21&lt;'Debt Setup'!$H$17),MAX(0,BA177+AX178-AY178),0))))))</x:f>
      </x:c>
      <x:c r="AK178" s="54" t="str">
        <x:f>IF('Debt Setup'!$F$3=0,"",MAX(0,AK177+AH178-AI178-AJ178))</x:f>
      </x:c>
      <x:c r="AL178" s="54" t="str">
        <x:f>IF('Debt Setup'!$F$3=0,"",IF(AO177&lt;=0,0,AO177*'Debt Setup'!$D$18/100/12))</x:f>
      </x:c>
      <x:c r="AM178" s="54" t="str">
        <x:f>IF('Debt Setup'!$F$3=0,"",IF('Debt Setup'!$H$18="",0,MIN('Debt Setup'!$E$18,MAX(0,AO177+AL178))))</x:f>
      </x:c>
      <x:c r="AN178" s="54" t="str">
        <x:f>IF('Debt Setup'!$F$3=0,"",IF('Debt Setup'!$H$18="",0,MIN(MAX(0,AO177+AL178-AM178),MAX(0,'Debt Setup'!$F$5-(G178+K178+O178+S178+W178+AA178+AE178+AI178+AM178+AQ178+AU178+AY178)-(IF(AND('Debt Setup'!$H$10&lt;&gt;"",'Debt Setup'!$H$10&lt;'Debt Setup'!$H$18),MAX(0,I177+F178-G178),0)+IF(AND('Debt Setup'!$H$11&lt;&gt;"",'Debt Setup'!$H$11&lt;'Debt Setup'!$H$18),MAX(0,M177+J178-K178),0)+IF(AND('Debt Setup'!$H$12&lt;&gt;"",'Debt Setup'!$H$12&lt;'Debt Setup'!$H$18),MAX(0,Q177+N178-O178),0)+IF(AND('Debt Setup'!$H$13&lt;&gt;"",'Debt Setup'!$H$13&lt;'Debt Setup'!$H$18),MAX(0,U177+R178-S178),0)+IF(AND('Debt Setup'!$H$14&lt;&gt;"",'Debt Setup'!$H$14&lt;'Debt Setup'!$H$18),MAX(0,Y177+V178-W178),0)+IF(AND('Debt Setup'!$H$15&lt;&gt;"",'Debt Setup'!$H$15&lt;'Debt Setup'!$H$18),MAX(0,AC177+Z178-AA178),0)+IF(AND('Debt Setup'!$H$16&lt;&gt;"",'Debt Setup'!$H$16&lt;'Debt Setup'!$H$18),MAX(0,AG177+AD178-AE178),0)+IF(AND('Debt Setup'!$H$17&lt;&gt;"",'Debt Setup'!$H$17&lt;'Debt Setup'!$H$18),MAX(0,AK177+AH178-AI178),0)+IF(AND('Debt Setup'!$H$18&lt;&gt;"",'Debt Setup'!$H$18&lt;'Debt Setup'!$H$18),MAX(0,AO177+AL178-AM178),0)+IF(AND('Debt Setup'!$H$19&lt;&gt;"",'Debt Setup'!$H$19&lt;'Debt Setup'!$H$18),MAX(0,AS177+AP178-AQ178),0)+IF(AND('Debt Setup'!$H$20&lt;&gt;"",'Debt Setup'!$H$20&lt;'Debt Setup'!$H$18),MAX(0,AW177+AT178-AU178),0)+IF(AND('Debt Setup'!$H$21&lt;&gt;"",'Debt Setup'!$H$21&lt;'Debt Setup'!$H$18),MAX(0,BA177+AX178-AY178),0))))))</x:f>
      </x:c>
      <x:c r="AO178" s="54" t="str">
        <x:f>IF('Debt Setup'!$F$3=0,"",MAX(0,AO177+AL178-AM178-AN178))</x:f>
      </x:c>
      <x:c r="AP178" s="54" t="str">
        <x:f>IF('Debt Setup'!$F$3=0,"",IF(AS177&lt;=0,0,AS177*'Debt Setup'!$D$19/100/12))</x:f>
      </x:c>
      <x:c r="AQ178" s="54" t="str">
        <x:f>IF('Debt Setup'!$F$3=0,"",IF('Debt Setup'!$H$19="",0,MIN('Debt Setup'!$E$19,MAX(0,AS177+AP178))))</x:f>
      </x:c>
      <x:c r="AR178" s="54" t="str">
        <x:f>IF('Debt Setup'!$F$3=0,"",IF('Debt Setup'!$H$19="",0,MIN(MAX(0,AS177+AP178-AQ178),MAX(0,'Debt Setup'!$F$5-(G178+K178+O178+S178+W178+AA178+AE178+AI178+AM178+AQ178+AU178+AY178)-(IF(AND('Debt Setup'!$H$10&lt;&gt;"",'Debt Setup'!$H$10&lt;'Debt Setup'!$H$19),MAX(0,I177+F178-G178),0)+IF(AND('Debt Setup'!$H$11&lt;&gt;"",'Debt Setup'!$H$11&lt;'Debt Setup'!$H$19),MAX(0,M177+J178-K178),0)+IF(AND('Debt Setup'!$H$12&lt;&gt;"",'Debt Setup'!$H$12&lt;'Debt Setup'!$H$19),MAX(0,Q177+N178-O178),0)+IF(AND('Debt Setup'!$H$13&lt;&gt;"",'Debt Setup'!$H$13&lt;'Debt Setup'!$H$19),MAX(0,U177+R178-S178),0)+IF(AND('Debt Setup'!$H$14&lt;&gt;"",'Debt Setup'!$H$14&lt;'Debt Setup'!$H$19),MAX(0,Y177+V178-W178),0)+IF(AND('Debt Setup'!$H$15&lt;&gt;"",'Debt Setup'!$H$15&lt;'Debt Setup'!$H$19),MAX(0,AC177+Z178-AA178),0)+IF(AND('Debt Setup'!$H$16&lt;&gt;"",'Debt Setup'!$H$16&lt;'Debt Setup'!$H$19),MAX(0,AG177+AD178-AE178),0)+IF(AND('Debt Setup'!$H$17&lt;&gt;"",'Debt Setup'!$H$17&lt;'Debt Setup'!$H$19),MAX(0,AK177+AH178-AI178),0)+IF(AND('Debt Setup'!$H$18&lt;&gt;"",'Debt Setup'!$H$18&lt;'Debt Setup'!$H$19),MAX(0,AO177+AL178-AM178),0)+IF(AND('Debt Setup'!$H$19&lt;&gt;"",'Debt Setup'!$H$19&lt;'Debt Setup'!$H$19),MAX(0,AS177+AP178-AQ178),0)+IF(AND('Debt Setup'!$H$20&lt;&gt;"",'Debt Setup'!$H$20&lt;'Debt Setup'!$H$19),MAX(0,AW177+AT178-AU178),0)+IF(AND('Debt Setup'!$H$21&lt;&gt;"",'Debt Setup'!$H$21&lt;'Debt Setup'!$H$19),MAX(0,BA177+AX178-AY178),0))))))</x:f>
      </x:c>
      <x:c r="AS178" s="54" t="str">
        <x:f>IF('Debt Setup'!$F$3=0,"",MAX(0,AS177+AP178-AQ178-AR178))</x:f>
      </x:c>
      <x:c r="AT178" s="54" t="str">
        <x:f>IF('Debt Setup'!$F$3=0,"",IF(AW177&lt;=0,0,AW177*'Debt Setup'!$D$20/100/12))</x:f>
      </x:c>
      <x:c r="AU178" s="54" t="str">
        <x:f>IF('Debt Setup'!$F$3=0,"",IF('Debt Setup'!$H$20="",0,MIN('Debt Setup'!$E$20,MAX(0,AW177+AT178))))</x:f>
      </x:c>
      <x:c r="AV178" s="54" t="str">
        <x:f>IF('Debt Setup'!$F$3=0,"",IF('Debt Setup'!$H$20="",0,MIN(MAX(0,AW177+AT178-AU178),MAX(0,'Debt Setup'!$F$5-(G178+K178+O178+S178+W178+AA178+AE178+AI178+AM178+AQ178+AU178+AY178)-(IF(AND('Debt Setup'!$H$10&lt;&gt;"",'Debt Setup'!$H$10&lt;'Debt Setup'!$H$20),MAX(0,I177+F178-G178),0)+IF(AND('Debt Setup'!$H$11&lt;&gt;"",'Debt Setup'!$H$11&lt;'Debt Setup'!$H$20),MAX(0,M177+J178-K178),0)+IF(AND('Debt Setup'!$H$12&lt;&gt;"",'Debt Setup'!$H$12&lt;'Debt Setup'!$H$20),MAX(0,Q177+N178-O178),0)+IF(AND('Debt Setup'!$H$13&lt;&gt;"",'Debt Setup'!$H$13&lt;'Debt Setup'!$H$20),MAX(0,U177+R178-S178),0)+IF(AND('Debt Setup'!$H$14&lt;&gt;"",'Debt Setup'!$H$14&lt;'Debt Setup'!$H$20),MAX(0,Y177+V178-W178),0)+IF(AND('Debt Setup'!$H$15&lt;&gt;"",'Debt Setup'!$H$15&lt;'Debt Setup'!$H$20),MAX(0,AC177+Z178-AA178),0)+IF(AND('Debt Setup'!$H$16&lt;&gt;"",'Debt Setup'!$H$16&lt;'Debt Setup'!$H$20),MAX(0,AG177+AD178-AE178),0)+IF(AND('Debt Setup'!$H$17&lt;&gt;"",'Debt Setup'!$H$17&lt;'Debt Setup'!$H$20),MAX(0,AK177+AH178-AI178),0)+IF(AND('Debt Setup'!$H$18&lt;&gt;"",'Debt Setup'!$H$18&lt;'Debt Setup'!$H$20),MAX(0,AO177+AL178-AM178),0)+IF(AND('Debt Setup'!$H$19&lt;&gt;"",'Debt Setup'!$H$19&lt;'Debt Setup'!$H$20),MAX(0,AS177+AP178-AQ178),0)+IF(AND('Debt Setup'!$H$20&lt;&gt;"",'Debt Setup'!$H$20&lt;'Debt Setup'!$H$20),MAX(0,AW177+AT178-AU178),0)+IF(AND('Debt Setup'!$H$21&lt;&gt;"",'Debt Setup'!$H$21&lt;'Debt Setup'!$H$20),MAX(0,BA177+AX178-AY178),0))))))</x:f>
      </x:c>
      <x:c r="AW178" s="54" t="str">
        <x:f>IF('Debt Setup'!$F$3=0,"",MAX(0,AW177+AT178-AU178-AV178))</x:f>
      </x:c>
      <x:c r="AX178" s="54" t="str">
        <x:f>IF('Debt Setup'!$F$3=0,"",IF(BA177&lt;=0,0,BA177*'Debt Setup'!$D$21/100/12))</x:f>
      </x:c>
      <x:c r="AY178" s="54" t="str">
        <x:f>IF('Debt Setup'!$F$3=0,"",IF('Debt Setup'!$H$21="",0,MIN('Debt Setup'!$E$21,MAX(0,BA177+AX178))))</x:f>
      </x:c>
      <x:c r="AZ178" s="54" t="str">
        <x:f>IF('Debt Setup'!$F$3=0,"",IF('Debt Setup'!$H$21="",0,MIN(MAX(0,BA177+AX178-AY178),MAX(0,'Debt Setup'!$F$5-(G178+K178+O178+S178+W178+AA178+AE178+AI178+AM178+AQ178+AU178+AY178)-(IF(AND('Debt Setup'!$H$10&lt;&gt;"",'Debt Setup'!$H$10&lt;'Debt Setup'!$H$21),MAX(0,I177+F178-G178),0)+IF(AND('Debt Setup'!$H$11&lt;&gt;"",'Debt Setup'!$H$11&lt;'Debt Setup'!$H$21),MAX(0,M177+J178-K178),0)+IF(AND('Debt Setup'!$H$12&lt;&gt;"",'Debt Setup'!$H$12&lt;'Debt Setup'!$H$21),MAX(0,Q177+N178-O178),0)+IF(AND('Debt Setup'!$H$13&lt;&gt;"",'Debt Setup'!$H$13&lt;'Debt Setup'!$H$21),MAX(0,U177+R178-S178),0)+IF(AND('Debt Setup'!$H$14&lt;&gt;"",'Debt Setup'!$H$14&lt;'Debt Setup'!$H$21),MAX(0,Y177+V178-W178),0)+IF(AND('Debt Setup'!$H$15&lt;&gt;"",'Debt Setup'!$H$15&lt;'Debt Setup'!$H$21),MAX(0,AC177+Z178-AA178),0)+IF(AND('Debt Setup'!$H$16&lt;&gt;"",'Debt Setup'!$H$16&lt;'Debt Setup'!$H$21),MAX(0,AG177+AD178-AE178),0)+IF(AND('Debt Setup'!$H$17&lt;&gt;"",'Debt Setup'!$H$17&lt;'Debt Setup'!$H$21),MAX(0,AK177+AH178-AI178),0)+IF(AND('Debt Setup'!$H$18&lt;&gt;"",'Debt Setup'!$H$18&lt;'Debt Setup'!$H$21),MAX(0,AO177+AL178-AM178),0)+IF(AND('Debt Setup'!$H$19&lt;&gt;"",'Debt Setup'!$H$19&lt;'Debt Setup'!$H$21),MAX(0,AS177+AP178-AQ178),0)+IF(AND('Debt Setup'!$H$20&lt;&gt;"",'Debt Setup'!$H$20&lt;'Debt Setup'!$H$21),MAX(0,AW177+AT178-AU178),0)+IF(AND('Debt Setup'!$H$21&lt;&gt;"",'Debt Setup'!$H$21&lt;'Debt Setup'!$H$21),MAX(0,BA177+AX178-AY178),0))))))</x:f>
      </x:c>
      <x:c r="BA178" s="54" t="str">
        <x:f>IF('Debt Setup'!$F$3=0,"",MAX(0,BA177+AX178-AY178-AZ178))</x:f>
      </x:c>
    </x:row>
    <x:row r="179">
      <x:c r="A179" t="n">
        <x:v>174</x:v>
      </x:c>
      <x:c r="B179" s="86" t="str">
        <x:f>IF('Debt Setup'!$F$3=0,"",DATE(YEAR('Debt Setup'!$B$6),MONTH('Debt Setup'!$B$6)+A179-1,1))</x:f>
      </x:c>
      <x:c r="C179" s="54" t="str">
        <x:f>IF('Debt Setup'!$F$3=0,"",I179+M179+Q179+U179+Y179+AC179+AG179+AK179+AO179+AS179+AW179+BA179)</x:f>
      </x:c>
      <x:c r="D179" s="54" t="str">
        <x:f>IF('Debt Setup'!$F$3=0,"",G179+H179+K179+L179+O179+P179+S179+T179+W179+X179+AA179+AB179+AE179+AF179+AI179+AJ179+AM179+AN179+AQ179+AR179+AU179+AV179+AY179+AZ179)</x:f>
      </x:c>
      <x:c r="E179" s="54" t="str">
        <x:f>IF('Debt Setup'!$F$3=0,"",F179+J179+N179+R179+V179+Z179+AD179+AH179+AL179+AP179+AT179+AX179)</x:f>
      </x:c>
      <x:c r="F179" s="54" t="str">
        <x:f>IF('Debt Setup'!$F$3=0,"",IF(I178&lt;=0,0,I178*'Debt Setup'!$D$10/100/12))</x:f>
      </x:c>
      <x:c r="G179" s="54" t="str">
        <x:f>IF('Debt Setup'!$F$3=0,"",IF('Debt Setup'!$H$10="",0,MIN('Debt Setup'!$E$10,MAX(0,I178+F179))))</x:f>
      </x:c>
      <x:c r="H179" s="54" t="str">
        <x:f>IF('Debt Setup'!$F$3=0,"",IF('Debt Setup'!$H$10="",0,MIN(MAX(0,I178+F179-G179),MAX(0,'Debt Setup'!$F$5-(G179+K179+O179+S179+W179+AA179+AE179+AI179+AM179+AQ179+AU179+AY179)-(IF(AND('Debt Setup'!$H$10&lt;&gt;"",'Debt Setup'!$H$10&lt;'Debt Setup'!$H$10),MAX(0,I178+F179-G179),0)+IF(AND('Debt Setup'!$H$11&lt;&gt;"",'Debt Setup'!$H$11&lt;'Debt Setup'!$H$10),MAX(0,M178+J179-K179),0)+IF(AND('Debt Setup'!$H$12&lt;&gt;"",'Debt Setup'!$H$12&lt;'Debt Setup'!$H$10),MAX(0,Q178+N179-O179),0)+IF(AND('Debt Setup'!$H$13&lt;&gt;"",'Debt Setup'!$H$13&lt;'Debt Setup'!$H$10),MAX(0,U178+R179-S179),0)+IF(AND('Debt Setup'!$H$14&lt;&gt;"",'Debt Setup'!$H$14&lt;'Debt Setup'!$H$10),MAX(0,Y178+V179-W179),0)+IF(AND('Debt Setup'!$H$15&lt;&gt;"",'Debt Setup'!$H$15&lt;'Debt Setup'!$H$10),MAX(0,AC178+Z179-AA179),0)+IF(AND('Debt Setup'!$H$16&lt;&gt;"",'Debt Setup'!$H$16&lt;'Debt Setup'!$H$10),MAX(0,AG178+AD179-AE179),0)+IF(AND('Debt Setup'!$H$17&lt;&gt;"",'Debt Setup'!$H$17&lt;'Debt Setup'!$H$10),MAX(0,AK178+AH179-AI179),0)+IF(AND('Debt Setup'!$H$18&lt;&gt;"",'Debt Setup'!$H$18&lt;'Debt Setup'!$H$10),MAX(0,AO178+AL179-AM179),0)+IF(AND('Debt Setup'!$H$19&lt;&gt;"",'Debt Setup'!$H$19&lt;'Debt Setup'!$H$10),MAX(0,AS178+AP179-AQ179),0)+IF(AND('Debt Setup'!$H$20&lt;&gt;"",'Debt Setup'!$H$20&lt;'Debt Setup'!$H$10),MAX(0,AW178+AT179-AU179),0)+IF(AND('Debt Setup'!$H$21&lt;&gt;"",'Debt Setup'!$H$21&lt;'Debt Setup'!$H$10),MAX(0,BA178+AX179-AY179),0))))))</x:f>
      </x:c>
      <x:c r="I179" s="54" t="str">
        <x:f>IF('Debt Setup'!$F$3=0,"",MAX(0,I178+F179-G179-H179))</x:f>
      </x:c>
      <x:c r="J179" s="54" t="str">
        <x:f>IF('Debt Setup'!$F$3=0,"",IF(M178&lt;=0,0,M178*'Debt Setup'!$D$11/100/12))</x:f>
      </x:c>
      <x:c r="K179" s="54" t="str">
        <x:f>IF('Debt Setup'!$F$3=0,"",IF('Debt Setup'!$H$11="",0,MIN('Debt Setup'!$E$11,MAX(0,M178+J179))))</x:f>
      </x:c>
      <x:c r="L179" s="54" t="str">
        <x:f>IF('Debt Setup'!$F$3=0,"",IF('Debt Setup'!$H$11="",0,MIN(MAX(0,M178+J179-K179),MAX(0,'Debt Setup'!$F$5-(G179+K179+O179+S179+W179+AA179+AE179+AI179+AM179+AQ179+AU179+AY179)-(IF(AND('Debt Setup'!$H$10&lt;&gt;"",'Debt Setup'!$H$10&lt;'Debt Setup'!$H$11),MAX(0,I178+F179-G179),0)+IF(AND('Debt Setup'!$H$11&lt;&gt;"",'Debt Setup'!$H$11&lt;'Debt Setup'!$H$11),MAX(0,M178+J179-K179),0)+IF(AND('Debt Setup'!$H$12&lt;&gt;"",'Debt Setup'!$H$12&lt;'Debt Setup'!$H$11),MAX(0,Q178+N179-O179),0)+IF(AND('Debt Setup'!$H$13&lt;&gt;"",'Debt Setup'!$H$13&lt;'Debt Setup'!$H$11),MAX(0,U178+R179-S179),0)+IF(AND('Debt Setup'!$H$14&lt;&gt;"",'Debt Setup'!$H$14&lt;'Debt Setup'!$H$11),MAX(0,Y178+V179-W179),0)+IF(AND('Debt Setup'!$H$15&lt;&gt;"",'Debt Setup'!$H$15&lt;'Debt Setup'!$H$11),MAX(0,AC178+Z179-AA179),0)+IF(AND('Debt Setup'!$H$16&lt;&gt;"",'Debt Setup'!$H$16&lt;'Debt Setup'!$H$11),MAX(0,AG178+AD179-AE179),0)+IF(AND('Debt Setup'!$H$17&lt;&gt;"",'Debt Setup'!$H$17&lt;'Debt Setup'!$H$11),MAX(0,AK178+AH179-AI179),0)+IF(AND('Debt Setup'!$H$18&lt;&gt;"",'Debt Setup'!$H$18&lt;'Debt Setup'!$H$11),MAX(0,AO178+AL179-AM179),0)+IF(AND('Debt Setup'!$H$19&lt;&gt;"",'Debt Setup'!$H$19&lt;'Debt Setup'!$H$11),MAX(0,AS178+AP179-AQ179),0)+IF(AND('Debt Setup'!$H$20&lt;&gt;"",'Debt Setup'!$H$20&lt;'Debt Setup'!$H$11),MAX(0,AW178+AT179-AU179),0)+IF(AND('Debt Setup'!$H$21&lt;&gt;"",'Debt Setup'!$H$21&lt;'Debt Setup'!$H$11),MAX(0,BA178+AX179-AY179),0))))))</x:f>
      </x:c>
      <x:c r="M179" s="54" t="str">
        <x:f>IF('Debt Setup'!$F$3=0,"",MAX(0,M178+J179-K179-L179))</x:f>
      </x:c>
      <x:c r="N179" s="54" t="str">
        <x:f>IF('Debt Setup'!$F$3=0,"",IF(Q178&lt;=0,0,Q178*'Debt Setup'!$D$12/100/12))</x:f>
      </x:c>
      <x:c r="O179" s="54" t="str">
        <x:f>IF('Debt Setup'!$F$3=0,"",IF('Debt Setup'!$H$12="",0,MIN('Debt Setup'!$E$12,MAX(0,Q178+N179))))</x:f>
      </x:c>
      <x:c r="P179" s="54" t="str">
        <x:f>IF('Debt Setup'!$F$3=0,"",IF('Debt Setup'!$H$12="",0,MIN(MAX(0,Q178+N179-O179),MAX(0,'Debt Setup'!$F$5-(G179+K179+O179+S179+W179+AA179+AE179+AI179+AM179+AQ179+AU179+AY179)-(IF(AND('Debt Setup'!$H$10&lt;&gt;"",'Debt Setup'!$H$10&lt;'Debt Setup'!$H$12),MAX(0,I178+F179-G179),0)+IF(AND('Debt Setup'!$H$11&lt;&gt;"",'Debt Setup'!$H$11&lt;'Debt Setup'!$H$12),MAX(0,M178+J179-K179),0)+IF(AND('Debt Setup'!$H$12&lt;&gt;"",'Debt Setup'!$H$12&lt;'Debt Setup'!$H$12),MAX(0,Q178+N179-O179),0)+IF(AND('Debt Setup'!$H$13&lt;&gt;"",'Debt Setup'!$H$13&lt;'Debt Setup'!$H$12),MAX(0,U178+R179-S179),0)+IF(AND('Debt Setup'!$H$14&lt;&gt;"",'Debt Setup'!$H$14&lt;'Debt Setup'!$H$12),MAX(0,Y178+V179-W179),0)+IF(AND('Debt Setup'!$H$15&lt;&gt;"",'Debt Setup'!$H$15&lt;'Debt Setup'!$H$12),MAX(0,AC178+Z179-AA179),0)+IF(AND('Debt Setup'!$H$16&lt;&gt;"",'Debt Setup'!$H$16&lt;'Debt Setup'!$H$12),MAX(0,AG178+AD179-AE179),0)+IF(AND('Debt Setup'!$H$17&lt;&gt;"",'Debt Setup'!$H$17&lt;'Debt Setup'!$H$12),MAX(0,AK178+AH179-AI179),0)+IF(AND('Debt Setup'!$H$18&lt;&gt;"",'Debt Setup'!$H$18&lt;'Debt Setup'!$H$12),MAX(0,AO178+AL179-AM179),0)+IF(AND('Debt Setup'!$H$19&lt;&gt;"",'Debt Setup'!$H$19&lt;'Debt Setup'!$H$12),MAX(0,AS178+AP179-AQ179),0)+IF(AND('Debt Setup'!$H$20&lt;&gt;"",'Debt Setup'!$H$20&lt;'Debt Setup'!$H$12),MAX(0,AW178+AT179-AU179),0)+IF(AND('Debt Setup'!$H$21&lt;&gt;"",'Debt Setup'!$H$21&lt;'Debt Setup'!$H$12),MAX(0,BA178+AX179-AY179),0))))))</x:f>
      </x:c>
      <x:c r="Q179" s="54" t="str">
        <x:f>IF('Debt Setup'!$F$3=0,"",MAX(0,Q178+N179-O179-P179))</x:f>
      </x:c>
      <x:c r="R179" s="54" t="str">
        <x:f>IF('Debt Setup'!$F$3=0,"",IF(U178&lt;=0,0,U178*'Debt Setup'!$D$13/100/12))</x:f>
      </x:c>
      <x:c r="S179" s="54" t="str">
        <x:f>IF('Debt Setup'!$F$3=0,"",IF('Debt Setup'!$H$13="",0,MIN('Debt Setup'!$E$13,MAX(0,U178+R179))))</x:f>
      </x:c>
      <x:c r="T179" s="54" t="str">
        <x:f>IF('Debt Setup'!$F$3=0,"",IF('Debt Setup'!$H$13="",0,MIN(MAX(0,U178+R179-S179),MAX(0,'Debt Setup'!$F$5-(G179+K179+O179+S179+W179+AA179+AE179+AI179+AM179+AQ179+AU179+AY179)-(IF(AND('Debt Setup'!$H$10&lt;&gt;"",'Debt Setup'!$H$10&lt;'Debt Setup'!$H$13),MAX(0,I178+F179-G179),0)+IF(AND('Debt Setup'!$H$11&lt;&gt;"",'Debt Setup'!$H$11&lt;'Debt Setup'!$H$13),MAX(0,M178+J179-K179),0)+IF(AND('Debt Setup'!$H$12&lt;&gt;"",'Debt Setup'!$H$12&lt;'Debt Setup'!$H$13),MAX(0,Q178+N179-O179),0)+IF(AND('Debt Setup'!$H$13&lt;&gt;"",'Debt Setup'!$H$13&lt;'Debt Setup'!$H$13),MAX(0,U178+R179-S179),0)+IF(AND('Debt Setup'!$H$14&lt;&gt;"",'Debt Setup'!$H$14&lt;'Debt Setup'!$H$13),MAX(0,Y178+V179-W179),0)+IF(AND('Debt Setup'!$H$15&lt;&gt;"",'Debt Setup'!$H$15&lt;'Debt Setup'!$H$13),MAX(0,AC178+Z179-AA179),0)+IF(AND('Debt Setup'!$H$16&lt;&gt;"",'Debt Setup'!$H$16&lt;'Debt Setup'!$H$13),MAX(0,AG178+AD179-AE179),0)+IF(AND('Debt Setup'!$H$17&lt;&gt;"",'Debt Setup'!$H$17&lt;'Debt Setup'!$H$13),MAX(0,AK178+AH179-AI179),0)+IF(AND('Debt Setup'!$H$18&lt;&gt;"",'Debt Setup'!$H$18&lt;'Debt Setup'!$H$13),MAX(0,AO178+AL179-AM179),0)+IF(AND('Debt Setup'!$H$19&lt;&gt;"",'Debt Setup'!$H$19&lt;'Debt Setup'!$H$13),MAX(0,AS178+AP179-AQ179),0)+IF(AND('Debt Setup'!$H$20&lt;&gt;"",'Debt Setup'!$H$20&lt;'Debt Setup'!$H$13),MAX(0,AW178+AT179-AU179),0)+IF(AND('Debt Setup'!$H$21&lt;&gt;"",'Debt Setup'!$H$21&lt;'Debt Setup'!$H$13),MAX(0,BA178+AX179-AY179),0))))))</x:f>
      </x:c>
      <x:c r="U179" s="54" t="str">
        <x:f>IF('Debt Setup'!$F$3=0,"",MAX(0,U178+R179-S179-T179))</x:f>
      </x:c>
      <x:c r="V179" s="54" t="str">
        <x:f>IF('Debt Setup'!$F$3=0,"",IF(Y178&lt;=0,0,Y178*'Debt Setup'!$D$14/100/12))</x:f>
      </x:c>
      <x:c r="W179" s="54" t="str">
        <x:f>IF('Debt Setup'!$F$3=0,"",IF('Debt Setup'!$H$14="",0,MIN('Debt Setup'!$E$14,MAX(0,Y178+V179))))</x:f>
      </x:c>
      <x:c r="X179" s="54" t="str">
        <x:f>IF('Debt Setup'!$F$3=0,"",IF('Debt Setup'!$H$14="",0,MIN(MAX(0,Y178+V179-W179),MAX(0,'Debt Setup'!$F$5-(G179+K179+O179+S179+W179+AA179+AE179+AI179+AM179+AQ179+AU179+AY179)-(IF(AND('Debt Setup'!$H$10&lt;&gt;"",'Debt Setup'!$H$10&lt;'Debt Setup'!$H$14),MAX(0,I178+F179-G179),0)+IF(AND('Debt Setup'!$H$11&lt;&gt;"",'Debt Setup'!$H$11&lt;'Debt Setup'!$H$14),MAX(0,M178+J179-K179),0)+IF(AND('Debt Setup'!$H$12&lt;&gt;"",'Debt Setup'!$H$12&lt;'Debt Setup'!$H$14),MAX(0,Q178+N179-O179),0)+IF(AND('Debt Setup'!$H$13&lt;&gt;"",'Debt Setup'!$H$13&lt;'Debt Setup'!$H$14),MAX(0,U178+R179-S179),0)+IF(AND('Debt Setup'!$H$14&lt;&gt;"",'Debt Setup'!$H$14&lt;'Debt Setup'!$H$14),MAX(0,Y178+V179-W179),0)+IF(AND('Debt Setup'!$H$15&lt;&gt;"",'Debt Setup'!$H$15&lt;'Debt Setup'!$H$14),MAX(0,AC178+Z179-AA179),0)+IF(AND('Debt Setup'!$H$16&lt;&gt;"",'Debt Setup'!$H$16&lt;'Debt Setup'!$H$14),MAX(0,AG178+AD179-AE179),0)+IF(AND('Debt Setup'!$H$17&lt;&gt;"",'Debt Setup'!$H$17&lt;'Debt Setup'!$H$14),MAX(0,AK178+AH179-AI179),0)+IF(AND('Debt Setup'!$H$18&lt;&gt;"",'Debt Setup'!$H$18&lt;'Debt Setup'!$H$14),MAX(0,AO178+AL179-AM179),0)+IF(AND('Debt Setup'!$H$19&lt;&gt;"",'Debt Setup'!$H$19&lt;'Debt Setup'!$H$14),MAX(0,AS178+AP179-AQ179),0)+IF(AND('Debt Setup'!$H$20&lt;&gt;"",'Debt Setup'!$H$20&lt;'Debt Setup'!$H$14),MAX(0,AW178+AT179-AU179),0)+IF(AND('Debt Setup'!$H$21&lt;&gt;"",'Debt Setup'!$H$21&lt;'Debt Setup'!$H$14),MAX(0,BA178+AX179-AY179),0))))))</x:f>
      </x:c>
      <x:c r="Y179" s="54" t="str">
        <x:f>IF('Debt Setup'!$F$3=0,"",MAX(0,Y178+V179-W179-X179))</x:f>
      </x:c>
      <x:c r="Z179" s="54" t="str">
        <x:f>IF('Debt Setup'!$F$3=0,"",IF(AC178&lt;=0,0,AC178*'Debt Setup'!$D$15/100/12))</x:f>
      </x:c>
      <x:c r="AA179" s="54" t="str">
        <x:f>IF('Debt Setup'!$F$3=0,"",IF('Debt Setup'!$H$15="",0,MIN('Debt Setup'!$E$15,MAX(0,AC178+Z179))))</x:f>
      </x:c>
      <x:c r="AB179" s="54" t="str">
        <x:f>IF('Debt Setup'!$F$3=0,"",IF('Debt Setup'!$H$15="",0,MIN(MAX(0,AC178+Z179-AA179),MAX(0,'Debt Setup'!$F$5-(G179+K179+O179+S179+W179+AA179+AE179+AI179+AM179+AQ179+AU179+AY179)-(IF(AND('Debt Setup'!$H$10&lt;&gt;"",'Debt Setup'!$H$10&lt;'Debt Setup'!$H$15),MAX(0,I178+F179-G179),0)+IF(AND('Debt Setup'!$H$11&lt;&gt;"",'Debt Setup'!$H$11&lt;'Debt Setup'!$H$15),MAX(0,M178+J179-K179),0)+IF(AND('Debt Setup'!$H$12&lt;&gt;"",'Debt Setup'!$H$12&lt;'Debt Setup'!$H$15),MAX(0,Q178+N179-O179),0)+IF(AND('Debt Setup'!$H$13&lt;&gt;"",'Debt Setup'!$H$13&lt;'Debt Setup'!$H$15),MAX(0,U178+R179-S179),0)+IF(AND('Debt Setup'!$H$14&lt;&gt;"",'Debt Setup'!$H$14&lt;'Debt Setup'!$H$15),MAX(0,Y178+V179-W179),0)+IF(AND('Debt Setup'!$H$15&lt;&gt;"",'Debt Setup'!$H$15&lt;'Debt Setup'!$H$15),MAX(0,AC178+Z179-AA179),0)+IF(AND('Debt Setup'!$H$16&lt;&gt;"",'Debt Setup'!$H$16&lt;'Debt Setup'!$H$15),MAX(0,AG178+AD179-AE179),0)+IF(AND('Debt Setup'!$H$17&lt;&gt;"",'Debt Setup'!$H$17&lt;'Debt Setup'!$H$15),MAX(0,AK178+AH179-AI179),0)+IF(AND('Debt Setup'!$H$18&lt;&gt;"",'Debt Setup'!$H$18&lt;'Debt Setup'!$H$15),MAX(0,AO178+AL179-AM179),0)+IF(AND('Debt Setup'!$H$19&lt;&gt;"",'Debt Setup'!$H$19&lt;'Debt Setup'!$H$15),MAX(0,AS178+AP179-AQ179),0)+IF(AND('Debt Setup'!$H$20&lt;&gt;"",'Debt Setup'!$H$20&lt;'Debt Setup'!$H$15),MAX(0,AW178+AT179-AU179),0)+IF(AND('Debt Setup'!$H$21&lt;&gt;"",'Debt Setup'!$H$21&lt;'Debt Setup'!$H$15),MAX(0,BA178+AX179-AY179),0))))))</x:f>
      </x:c>
      <x:c r="AC179" s="54" t="str">
        <x:f>IF('Debt Setup'!$F$3=0,"",MAX(0,AC178+Z179-AA179-AB179))</x:f>
      </x:c>
      <x:c r="AD179" s="54" t="str">
        <x:f>IF('Debt Setup'!$F$3=0,"",IF(AG178&lt;=0,0,AG178*'Debt Setup'!$D$16/100/12))</x:f>
      </x:c>
      <x:c r="AE179" s="54" t="str">
        <x:f>IF('Debt Setup'!$F$3=0,"",IF('Debt Setup'!$H$16="",0,MIN('Debt Setup'!$E$16,MAX(0,AG178+AD179))))</x:f>
      </x:c>
      <x:c r="AF179" s="54" t="str">
        <x:f>IF('Debt Setup'!$F$3=0,"",IF('Debt Setup'!$H$16="",0,MIN(MAX(0,AG178+AD179-AE179),MAX(0,'Debt Setup'!$F$5-(G179+K179+O179+S179+W179+AA179+AE179+AI179+AM179+AQ179+AU179+AY179)-(IF(AND('Debt Setup'!$H$10&lt;&gt;"",'Debt Setup'!$H$10&lt;'Debt Setup'!$H$16),MAX(0,I178+F179-G179),0)+IF(AND('Debt Setup'!$H$11&lt;&gt;"",'Debt Setup'!$H$11&lt;'Debt Setup'!$H$16),MAX(0,M178+J179-K179),0)+IF(AND('Debt Setup'!$H$12&lt;&gt;"",'Debt Setup'!$H$12&lt;'Debt Setup'!$H$16),MAX(0,Q178+N179-O179),0)+IF(AND('Debt Setup'!$H$13&lt;&gt;"",'Debt Setup'!$H$13&lt;'Debt Setup'!$H$16),MAX(0,U178+R179-S179),0)+IF(AND('Debt Setup'!$H$14&lt;&gt;"",'Debt Setup'!$H$14&lt;'Debt Setup'!$H$16),MAX(0,Y178+V179-W179),0)+IF(AND('Debt Setup'!$H$15&lt;&gt;"",'Debt Setup'!$H$15&lt;'Debt Setup'!$H$16),MAX(0,AC178+Z179-AA179),0)+IF(AND('Debt Setup'!$H$16&lt;&gt;"",'Debt Setup'!$H$16&lt;'Debt Setup'!$H$16),MAX(0,AG178+AD179-AE179),0)+IF(AND('Debt Setup'!$H$17&lt;&gt;"",'Debt Setup'!$H$17&lt;'Debt Setup'!$H$16),MAX(0,AK178+AH179-AI179),0)+IF(AND('Debt Setup'!$H$18&lt;&gt;"",'Debt Setup'!$H$18&lt;'Debt Setup'!$H$16),MAX(0,AO178+AL179-AM179),0)+IF(AND('Debt Setup'!$H$19&lt;&gt;"",'Debt Setup'!$H$19&lt;'Debt Setup'!$H$16),MAX(0,AS178+AP179-AQ179),0)+IF(AND('Debt Setup'!$H$20&lt;&gt;"",'Debt Setup'!$H$20&lt;'Debt Setup'!$H$16),MAX(0,AW178+AT179-AU179),0)+IF(AND('Debt Setup'!$H$21&lt;&gt;"",'Debt Setup'!$H$21&lt;'Debt Setup'!$H$16),MAX(0,BA178+AX179-AY179),0))))))</x:f>
      </x:c>
      <x:c r="AG179" s="54" t="str">
        <x:f>IF('Debt Setup'!$F$3=0,"",MAX(0,AG178+AD179-AE179-AF179))</x:f>
      </x:c>
      <x:c r="AH179" s="54" t="str">
        <x:f>IF('Debt Setup'!$F$3=0,"",IF(AK178&lt;=0,0,AK178*'Debt Setup'!$D$17/100/12))</x:f>
      </x:c>
      <x:c r="AI179" s="54" t="str">
        <x:f>IF('Debt Setup'!$F$3=0,"",IF('Debt Setup'!$H$17="",0,MIN('Debt Setup'!$E$17,MAX(0,AK178+AH179))))</x:f>
      </x:c>
      <x:c r="AJ179" s="54" t="str">
        <x:f>IF('Debt Setup'!$F$3=0,"",IF('Debt Setup'!$H$17="",0,MIN(MAX(0,AK178+AH179-AI179),MAX(0,'Debt Setup'!$F$5-(G179+K179+O179+S179+W179+AA179+AE179+AI179+AM179+AQ179+AU179+AY179)-(IF(AND('Debt Setup'!$H$10&lt;&gt;"",'Debt Setup'!$H$10&lt;'Debt Setup'!$H$17),MAX(0,I178+F179-G179),0)+IF(AND('Debt Setup'!$H$11&lt;&gt;"",'Debt Setup'!$H$11&lt;'Debt Setup'!$H$17),MAX(0,M178+J179-K179),0)+IF(AND('Debt Setup'!$H$12&lt;&gt;"",'Debt Setup'!$H$12&lt;'Debt Setup'!$H$17),MAX(0,Q178+N179-O179),0)+IF(AND('Debt Setup'!$H$13&lt;&gt;"",'Debt Setup'!$H$13&lt;'Debt Setup'!$H$17),MAX(0,U178+R179-S179),0)+IF(AND('Debt Setup'!$H$14&lt;&gt;"",'Debt Setup'!$H$14&lt;'Debt Setup'!$H$17),MAX(0,Y178+V179-W179),0)+IF(AND('Debt Setup'!$H$15&lt;&gt;"",'Debt Setup'!$H$15&lt;'Debt Setup'!$H$17),MAX(0,AC178+Z179-AA179),0)+IF(AND('Debt Setup'!$H$16&lt;&gt;"",'Debt Setup'!$H$16&lt;'Debt Setup'!$H$17),MAX(0,AG178+AD179-AE179),0)+IF(AND('Debt Setup'!$H$17&lt;&gt;"",'Debt Setup'!$H$17&lt;'Debt Setup'!$H$17),MAX(0,AK178+AH179-AI179),0)+IF(AND('Debt Setup'!$H$18&lt;&gt;"",'Debt Setup'!$H$18&lt;'Debt Setup'!$H$17),MAX(0,AO178+AL179-AM179),0)+IF(AND('Debt Setup'!$H$19&lt;&gt;"",'Debt Setup'!$H$19&lt;'Debt Setup'!$H$17),MAX(0,AS178+AP179-AQ179),0)+IF(AND('Debt Setup'!$H$20&lt;&gt;"",'Debt Setup'!$H$20&lt;'Debt Setup'!$H$17),MAX(0,AW178+AT179-AU179),0)+IF(AND('Debt Setup'!$H$21&lt;&gt;"",'Debt Setup'!$H$21&lt;'Debt Setup'!$H$17),MAX(0,BA178+AX179-AY179),0))))))</x:f>
      </x:c>
      <x:c r="AK179" s="54" t="str">
        <x:f>IF('Debt Setup'!$F$3=0,"",MAX(0,AK178+AH179-AI179-AJ179))</x:f>
      </x:c>
      <x:c r="AL179" s="54" t="str">
        <x:f>IF('Debt Setup'!$F$3=0,"",IF(AO178&lt;=0,0,AO178*'Debt Setup'!$D$18/100/12))</x:f>
      </x:c>
      <x:c r="AM179" s="54" t="str">
        <x:f>IF('Debt Setup'!$F$3=0,"",IF('Debt Setup'!$H$18="",0,MIN('Debt Setup'!$E$18,MAX(0,AO178+AL179))))</x:f>
      </x:c>
      <x:c r="AN179" s="54" t="str">
        <x:f>IF('Debt Setup'!$F$3=0,"",IF('Debt Setup'!$H$18="",0,MIN(MAX(0,AO178+AL179-AM179),MAX(0,'Debt Setup'!$F$5-(G179+K179+O179+S179+W179+AA179+AE179+AI179+AM179+AQ179+AU179+AY179)-(IF(AND('Debt Setup'!$H$10&lt;&gt;"",'Debt Setup'!$H$10&lt;'Debt Setup'!$H$18),MAX(0,I178+F179-G179),0)+IF(AND('Debt Setup'!$H$11&lt;&gt;"",'Debt Setup'!$H$11&lt;'Debt Setup'!$H$18),MAX(0,M178+J179-K179),0)+IF(AND('Debt Setup'!$H$12&lt;&gt;"",'Debt Setup'!$H$12&lt;'Debt Setup'!$H$18),MAX(0,Q178+N179-O179),0)+IF(AND('Debt Setup'!$H$13&lt;&gt;"",'Debt Setup'!$H$13&lt;'Debt Setup'!$H$18),MAX(0,U178+R179-S179),0)+IF(AND('Debt Setup'!$H$14&lt;&gt;"",'Debt Setup'!$H$14&lt;'Debt Setup'!$H$18),MAX(0,Y178+V179-W179),0)+IF(AND('Debt Setup'!$H$15&lt;&gt;"",'Debt Setup'!$H$15&lt;'Debt Setup'!$H$18),MAX(0,AC178+Z179-AA179),0)+IF(AND('Debt Setup'!$H$16&lt;&gt;"",'Debt Setup'!$H$16&lt;'Debt Setup'!$H$18),MAX(0,AG178+AD179-AE179),0)+IF(AND('Debt Setup'!$H$17&lt;&gt;"",'Debt Setup'!$H$17&lt;'Debt Setup'!$H$18),MAX(0,AK178+AH179-AI179),0)+IF(AND('Debt Setup'!$H$18&lt;&gt;"",'Debt Setup'!$H$18&lt;'Debt Setup'!$H$18),MAX(0,AO178+AL179-AM179),0)+IF(AND('Debt Setup'!$H$19&lt;&gt;"",'Debt Setup'!$H$19&lt;'Debt Setup'!$H$18),MAX(0,AS178+AP179-AQ179),0)+IF(AND('Debt Setup'!$H$20&lt;&gt;"",'Debt Setup'!$H$20&lt;'Debt Setup'!$H$18),MAX(0,AW178+AT179-AU179),0)+IF(AND('Debt Setup'!$H$21&lt;&gt;"",'Debt Setup'!$H$21&lt;'Debt Setup'!$H$18),MAX(0,BA178+AX179-AY179),0))))))</x:f>
      </x:c>
      <x:c r="AO179" s="54" t="str">
        <x:f>IF('Debt Setup'!$F$3=0,"",MAX(0,AO178+AL179-AM179-AN179))</x:f>
      </x:c>
      <x:c r="AP179" s="54" t="str">
        <x:f>IF('Debt Setup'!$F$3=0,"",IF(AS178&lt;=0,0,AS178*'Debt Setup'!$D$19/100/12))</x:f>
      </x:c>
      <x:c r="AQ179" s="54" t="str">
        <x:f>IF('Debt Setup'!$F$3=0,"",IF('Debt Setup'!$H$19="",0,MIN('Debt Setup'!$E$19,MAX(0,AS178+AP179))))</x:f>
      </x:c>
      <x:c r="AR179" s="54" t="str">
        <x:f>IF('Debt Setup'!$F$3=0,"",IF('Debt Setup'!$H$19="",0,MIN(MAX(0,AS178+AP179-AQ179),MAX(0,'Debt Setup'!$F$5-(G179+K179+O179+S179+W179+AA179+AE179+AI179+AM179+AQ179+AU179+AY179)-(IF(AND('Debt Setup'!$H$10&lt;&gt;"",'Debt Setup'!$H$10&lt;'Debt Setup'!$H$19),MAX(0,I178+F179-G179),0)+IF(AND('Debt Setup'!$H$11&lt;&gt;"",'Debt Setup'!$H$11&lt;'Debt Setup'!$H$19),MAX(0,M178+J179-K179),0)+IF(AND('Debt Setup'!$H$12&lt;&gt;"",'Debt Setup'!$H$12&lt;'Debt Setup'!$H$19),MAX(0,Q178+N179-O179),0)+IF(AND('Debt Setup'!$H$13&lt;&gt;"",'Debt Setup'!$H$13&lt;'Debt Setup'!$H$19),MAX(0,U178+R179-S179),0)+IF(AND('Debt Setup'!$H$14&lt;&gt;"",'Debt Setup'!$H$14&lt;'Debt Setup'!$H$19),MAX(0,Y178+V179-W179),0)+IF(AND('Debt Setup'!$H$15&lt;&gt;"",'Debt Setup'!$H$15&lt;'Debt Setup'!$H$19),MAX(0,AC178+Z179-AA179),0)+IF(AND('Debt Setup'!$H$16&lt;&gt;"",'Debt Setup'!$H$16&lt;'Debt Setup'!$H$19),MAX(0,AG178+AD179-AE179),0)+IF(AND('Debt Setup'!$H$17&lt;&gt;"",'Debt Setup'!$H$17&lt;'Debt Setup'!$H$19),MAX(0,AK178+AH179-AI179),0)+IF(AND('Debt Setup'!$H$18&lt;&gt;"",'Debt Setup'!$H$18&lt;'Debt Setup'!$H$19),MAX(0,AO178+AL179-AM179),0)+IF(AND('Debt Setup'!$H$19&lt;&gt;"",'Debt Setup'!$H$19&lt;'Debt Setup'!$H$19),MAX(0,AS178+AP179-AQ179),0)+IF(AND('Debt Setup'!$H$20&lt;&gt;"",'Debt Setup'!$H$20&lt;'Debt Setup'!$H$19),MAX(0,AW178+AT179-AU179),0)+IF(AND('Debt Setup'!$H$21&lt;&gt;"",'Debt Setup'!$H$21&lt;'Debt Setup'!$H$19),MAX(0,BA178+AX179-AY179),0))))))</x:f>
      </x:c>
      <x:c r="AS179" s="54" t="str">
        <x:f>IF('Debt Setup'!$F$3=0,"",MAX(0,AS178+AP179-AQ179-AR179))</x:f>
      </x:c>
      <x:c r="AT179" s="54" t="str">
        <x:f>IF('Debt Setup'!$F$3=0,"",IF(AW178&lt;=0,0,AW178*'Debt Setup'!$D$20/100/12))</x:f>
      </x:c>
      <x:c r="AU179" s="54" t="str">
        <x:f>IF('Debt Setup'!$F$3=0,"",IF('Debt Setup'!$H$20="",0,MIN('Debt Setup'!$E$20,MAX(0,AW178+AT179))))</x:f>
      </x:c>
      <x:c r="AV179" s="54" t="str">
        <x:f>IF('Debt Setup'!$F$3=0,"",IF('Debt Setup'!$H$20="",0,MIN(MAX(0,AW178+AT179-AU179),MAX(0,'Debt Setup'!$F$5-(G179+K179+O179+S179+W179+AA179+AE179+AI179+AM179+AQ179+AU179+AY179)-(IF(AND('Debt Setup'!$H$10&lt;&gt;"",'Debt Setup'!$H$10&lt;'Debt Setup'!$H$20),MAX(0,I178+F179-G179),0)+IF(AND('Debt Setup'!$H$11&lt;&gt;"",'Debt Setup'!$H$11&lt;'Debt Setup'!$H$20),MAX(0,M178+J179-K179),0)+IF(AND('Debt Setup'!$H$12&lt;&gt;"",'Debt Setup'!$H$12&lt;'Debt Setup'!$H$20),MAX(0,Q178+N179-O179),0)+IF(AND('Debt Setup'!$H$13&lt;&gt;"",'Debt Setup'!$H$13&lt;'Debt Setup'!$H$20),MAX(0,U178+R179-S179),0)+IF(AND('Debt Setup'!$H$14&lt;&gt;"",'Debt Setup'!$H$14&lt;'Debt Setup'!$H$20),MAX(0,Y178+V179-W179),0)+IF(AND('Debt Setup'!$H$15&lt;&gt;"",'Debt Setup'!$H$15&lt;'Debt Setup'!$H$20),MAX(0,AC178+Z179-AA179),0)+IF(AND('Debt Setup'!$H$16&lt;&gt;"",'Debt Setup'!$H$16&lt;'Debt Setup'!$H$20),MAX(0,AG178+AD179-AE179),0)+IF(AND('Debt Setup'!$H$17&lt;&gt;"",'Debt Setup'!$H$17&lt;'Debt Setup'!$H$20),MAX(0,AK178+AH179-AI179),0)+IF(AND('Debt Setup'!$H$18&lt;&gt;"",'Debt Setup'!$H$18&lt;'Debt Setup'!$H$20),MAX(0,AO178+AL179-AM179),0)+IF(AND('Debt Setup'!$H$19&lt;&gt;"",'Debt Setup'!$H$19&lt;'Debt Setup'!$H$20),MAX(0,AS178+AP179-AQ179),0)+IF(AND('Debt Setup'!$H$20&lt;&gt;"",'Debt Setup'!$H$20&lt;'Debt Setup'!$H$20),MAX(0,AW178+AT179-AU179),0)+IF(AND('Debt Setup'!$H$21&lt;&gt;"",'Debt Setup'!$H$21&lt;'Debt Setup'!$H$20),MAX(0,BA178+AX179-AY179),0))))))</x:f>
      </x:c>
      <x:c r="AW179" s="54" t="str">
        <x:f>IF('Debt Setup'!$F$3=0,"",MAX(0,AW178+AT179-AU179-AV179))</x:f>
      </x:c>
      <x:c r="AX179" s="54" t="str">
        <x:f>IF('Debt Setup'!$F$3=0,"",IF(BA178&lt;=0,0,BA178*'Debt Setup'!$D$21/100/12))</x:f>
      </x:c>
      <x:c r="AY179" s="54" t="str">
        <x:f>IF('Debt Setup'!$F$3=0,"",IF('Debt Setup'!$H$21="",0,MIN('Debt Setup'!$E$21,MAX(0,BA178+AX179))))</x:f>
      </x:c>
      <x:c r="AZ179" s="54" t="str">
        <x:f>IF('Debt Setup'!$F$3=0,"",IF('Debt Setup'!$H$21="",0,MIN(MAX(0,BA178+AX179-AY179),MAX(0,'Debt Setup'!$F$5-(G179+K179+O179+S179+W179+AA179+AE179+AI179+AM179+AQ179+AU179+AY179)-(IF(AND('Debt Setup'!$H$10&lt;&gt;"",'Debt Setup'!$H$10&lt;'Debt Setup'!$H$21),MAX(0,I178+F179-G179),0)+IF(AND('Debt Setup'!$H$11&lt;&gt;"",'Debt Setup'!$H$11&lt;'Debt Setup'!$H$21),MAX(0,M178+J179-K179),0)+IF(AND('Debt Setup'!$H$12&lt;&gt;"",'Debt Setup'!$H$12&lt;'Debt Setup'!$H$21),MAX(0,Q178+N179-O179),0)+IF(AND('Debt Setup'!$H$13&lt;&gt;"",'Debt Setup'!$H$13&lt;'Debt Setup'!$H$21),MAX(0,U178+R179-S179),0)+IF(AND('Debt Setup'!$H$14&lt;&gt;"",'Debt Setup'!$H$14&lt;'Debt Setup'!$H$21),MAX(0,Y178+V179-W179),0)+IF(AND('Debt Setup'!$H$15&lt;&gt;"",'Debt Setup'!$H$15&lt;'Debt Setup'!$H$21),MAX(0,AC178+Z179-AA179),0)+IF(AND('Debt Setup'!$H$16&lt;&gt;"",'Debt Setup'!$H$16&lt;'Debt Setup'!$H$21),MAX(0,AG178+AD179-AE179),0)+IF(AND('Debt Setup'!$H$17&lt;&gt;"",'Debt Setup'!$H$17&lt;'Debt Setup'!$H$21),MAX(0,AK178+AH179-AI179),0)+IF(AND('Debt Setup'!$H$18&lt;&gt;"",'Debt Setup'!$H$18&lt;'Debt Setup'!$H$21),MAX(0,AO178+AL179-AM179),0)+IF(AND('Debt Setup'!$H$19&lt;&gt;"",'Debt Setup'!$H$19&lt;'Debt Setup'!$H$21),MAX(0,AS178+AP179-AQ179),0)+IF(AND('Debt Setup'!$H$20&lt;&gt;"",'Debt Setup'!$H$20&lt;'Debt Setup'!$H$21),MAX(0,AW178+AT179-AU179),0)+IF(AND('Debt Setup'!$H$21&lt;&gt;"",'Debt Setup'!$H$21&lt;'Debt Setup'!$H$21),MAX(0,BA178+AX179-AY179),0))))))</x:f>
      </x:c>
      <x:c r="BA179" s="54" t="str">
        <x:f>IF('Debt Setup'!$F$3=0,"",MAX(0,BA178+AX179-AY179-AZ179))</x:f>
      </x:c>
    </x:row>
    <x:row r="180">
      <x:c r="A180" t="n">
        <x:v>175</x:v>
      </x:c>
      <x:c r="B180" s="86" t="str">
        <x:f>IF('Debt Setup'!$F$3=0,"",DATE(YEAR('Debt Setup'!$B$6),MONTH('Debt Setup'!$B$6)+A180-1,1))</x:f>
      </x:c>
      <x:c r="C180" s="54" t="str">
        <x:f>IF('Debt Setup'!$F$3=0,"",I180+M180+Q180+U180+Y180+AC180+AG180+AK180+AO180+AS180+AW180+BA180)</x:f>
      </x:c>
      <x:c r="D180" s="54" t="str">
        <x:f>IF('Debt Setup'!$F$3=0,"",G180+H180+K180+L180+O180+P180+S180+T180+W180+X180+AA180+AB180+AE180+AF180+AI180+AJ180+AM180+AN180+AQ180+AR180+AU180+AV180+AY180+AZ180)</x:f>
      </x:c>
      <x:c r="E180" s="54" t="str">
        <x:f>IF('Debt Setup'!$F$3=0,"",F180+J180+N180+R180+V180+Z180+AD180+AH180+AL180+AP180+AT180+AX180)</x:f>
      </x:c>
      <x:c r="F180" s="54" t="str">
        <x:f>IF('Debt Setup'!$F$3=0,"",IF(I179&lt;=0,0,I179*'Debt Setup'!$D$10/100/12))</x:f>
      </x:c>
      <x:c r="G180" s="54" t="str">
        <x:f>IF('Debt Setup'!$F$3=0,"",IF('Debt Setup'!$H$10="",0,MIN('Debt Setup'!$E$10,MAX(0,I179+F180))))</x:f>
      </x:c>
      <x:c r="H180" s="54" t="str">
        <x:f>IF('Debt Setup'!$F$3=0,"",IF('Debt Setup'!$H$10="",0,MIN(MAX(0,I179+F180-G180),MAX(0,'Debt Setup'!$F$5-(G180+K180+O180+S180+W180+AA180+AE180+AI180+AM180+AQ180+AU180+AY180)-(IF(AND('Debt Setup'!$H$10&lt;&gt;"",'Debt Setup'!$H$10&lt;'Debt Setup'!$H$10),MAX(0,I179+F180-G180),0)+IF(AND('Debt Setup'!$H$11&lt;&gt;"",'Debt Setup'!$H$11&lt;'Debt Setup'!$H$10),MAX(0,M179+J180-K180),0)+IF(AND('Debt Setup'!$H$12&lt;&gt;"",'Debt Setup'!$H$12&lt;'Debt Setup'!$H$10),MAX(0,Q179+N180-O180),0)+IF(AND('Debt Setup'!$H$13&lt;&gt;"",'Debt Setup'!$H$13&lt;'Debt Setup'!$H$10),MAX(0,U179+R180-S180),0)+IF(AND('Debt Setup'!$H$14&lt;&gt;"",'Debt Setup'!$H$14&lt;'Debt Setup'!$H$10),MAX(0,Y179+V180-W180),0)+IF(AND('Debt Setup'!$H$15&lt;&gt;"",'Debt Setup'!$H$15&lt;'Debt Setup'!$H$10),MAX(0,AC179+Z180-AA180),0)+IF(AND('Debt Setup'!$H$16&lt;&gt;"",'Debt Setup'!$H$16&lt;'Debt Setup'!$H$10),MAX(0,AG179+AD180-AE180),0)+IF(AND('Debt Setup'!$H$17&lt;&gt;"",'Debt Setup'!$H$17&lt;'Debt Setup'!$H$10),MAX(0,AK179+AH180-AI180),0)+IF(AND('Debt Setup'!$H$18&lt;&gt;"",'Debt Setup'!$H$18&lt;'Debt Setup'!$H$10),MAX(0,AO179+AL180-AM180),0)+IF(AND('Debt Setup'!$H$19&lt;&gt;"",'Debt Setup'!$H$19&lt;'Debt Setup'!$H$10),MAX(0,AS179+AP180-AQ180),0)+IF(AND('Debt Setup'!$H$20&lt;&gt;"",'Debt Setup'!$H$20&lt;'Debt Setup'!$H$10),MAX(0,AW179+AT180-AU180),0)+IF(AND('Debt Setup'!$H$21&lt;&gt;"",'Debt Setup'!$H$21&lt;'Debt Setup'!$H$10),MAX(0,BA179+AX180-AY180),0))))))</x:f>
      </x:c>
      <x:c r="I180" s="54" t="str">
        <x:f>IF('Debt Setup'!$F$3=0,"",MAX(0,I179+F180-G180-H180))</x:f>
      </x:c>
      <x:c r="J180" s="54" t="str">
        <x:f>IF('Debt Setup'!$F$3=0,"",IF(M179&lt;=0,0,M179*'Debt Setup'!$D$11/100/12))</x:f>
      </x:c>
      <x:c r="K180" s="54" t="str">
        <x:f>IF('Debt Setup'!$F$3=0,"",IF('Debt Setup'!$H$11="",0,MIN('Debt Setup'!$E$11,MAX(0,M179+J180))))</x:f>
      </x:c>
      <x:c r="L180" s="54" t="str">
        <x:f>IF('Debt Setup'!$F$3=0,"",IF('Debt Setup'!$H$11="",0,MIN(MAX(0,M179+J180-K180),MAX(0,'Debt Setup'!$F$5-(G180+K180+O180+S180+W180+AA180+AE180+AI180+AM180+AQ180+AU180+AY180)-(IF(AND('Debt Setup'!$H$10&lt;&gt;"",'Debt Setup'!$H$10&lt;'Debt Setup'!$H$11),MAX(0,I179+F180-G180),0)+IF(AND('Debt Setup'!$H$11&lt;&gt;"",'Debt Setup'!$H$11&lt;'Debt Setup'!$H$11),MAX(0,M179+J180-K180),0)+IF(AND('Debt Setup'!$H$12&lt;&gt;"",'Debt Setup'!$H$12&lt;'Debt Setup'!$H$11),MAX(0,Q179+N180-O180),0)+IF(AND('Debt Setup'!$H$13&lt;&gt;"",'Debt Setup'!$H$13&lt;'Debt Setup'!$H$11),MAX(0,U179+R180-S180),0)+IF(AND('Debt Setup'!$H$14&lt;&gt;"",'Debt Setup'!$H$14&lt;'Debt Setup'!$H$11),MAX(0,Y179+V180-W180),0)+IF(AND('Debt Setup'!$H$15&lt;&gt;"",'Debt Setup'!$H$15&lt;'Debt Setup'!$H$11),MAX(0,AC179+Z180-AA180),0)+IF(AND('Debt Setup'!$H$16&lt;&gt;"",'Debt Setup'!$H$16&lt;'Debt Setup'!$H$11),MAX(0,AG179+AD180-AE180),0)+IF(AND('Debt Setup'!$H$17&lt;&gt;"",'Debt Setup'!$H$17&lt;'Debt Setup'!$H$11),MAX(0,AK179+AH180-AI180),0)+IF(AND('Debt Setup'!$H$18&lt;&gt;"",'Debt Setup'!$H$18&lt;'Debt Setup'!$H$11),MAX(0,AO179+AL180-AM180),0)+IF(AND('Debt Setup'!$H$19&lt;&gt;"",'Debt Setup'!$H$19&lt;'Debt Setup'!$H$11),MAX(0,AS179+AP180-AQ180),0)+IF(AND('Debt Setup'!$H$20&lt;&gt;"",'Debt Setup'!$H$20&lt;'Debt Setup'!$H$11),MAX(0,AW179+AT180-AU180),0)+IF(AND('Debt Setup'!$H$21&lt;&gt;"",'Debt Setup'!$H$21&lt;'Debt Setup'!$H$11),MAX(0,BA179+AX180-AY180),0))))))</x:f>
      </x:c>
      <x:c r="M180" s="54" t="str">
        <x:f>IF('Debt Setup'!$F$3=0,"",MAX(0,M179+J180-K180-L180))</x:f>
      </x:c>
      <x:c r="N180" s="54" t="str">
        <x:f>IF('Debt Setup'!$F$3=0,"",IF(Q179&lt;=0,0,Q179*'Debt Setup'!$D$12/100/12))</x:f>
      </x:c>
      <x:c r="O180" s="54" t="str">
        <x:f>IF('Debt Setup'!$F$3=0,"",IF('Debt Setup'!$H$12="",0,MIN('Debt Setup'!$E$12,MAX(0,Q179+N180))))</x:f>
      </x:c>
      <x:c r="P180" s="54" t="str">
        <x:f>IF('Debt Setup'!$F$3=0,"",IF('Debt Setup'!$H$12="",0,MIN(MAX(0,Q179+N180-O180),MAX(0,'Debt Setup'!$F$5-(G180+K180+O180+S180+W180+AA180+AE180+AI180+AM180+AQ180+AU180+AY180)-(IF(AND('Debt Setup'!$H$10&lt;&gt;"",'Debt Setup'!$H$10&lt;'Debt Setup'!$H$12),MAX(0,I179+F180-G180),0)+IF(AND('Debt Setup'!$H$11&lt;&gt;"",'Debt Setup'!$H$11&lt;'Debt Setup'!$H$12),MAX(0,M179+J180-K180),0)+IF(AND('Debt Setup'!$H$12&lt;&gt;"",'Debt Setup'!$H$12&lt;'Debt Setup'!$H$12),MAX(0,Q179+N180-O180),0)+IF(AND('Debt Setup'!$H$13&lt;&gt;"",'Debt Setup'!$H$13&lt;'Debt Setup'!$H$12),MAX(0,U179+R180-S180),0)+IF(AND('Debt Setup'!$H$14&lt;&gt;"",'Debt Setup'!$H$14&lt;'Debt Setup'!$H$12),MAX(0,Y179+V180-W180),0)+IF(AND('Debt Setup'!$H$15&lt;&gt;"",'Debt Setup'!$H$15&lt;'Debt Setup'!$H$12),MAX(0,AC179+Z180-AA180),0)+IF(AND('Debt Setup'!$H$16&lt;&gt;"",'Debt Setup'!$H$16&lt;'Debt Setup'!$H$12),MAX(0,AG179+AD180-AE180),0)+IF(AND('Debt Setup'!$H$17&lt;&gt;"",'Debt Setup'!$H$17&lt;'Debt Setup'!$H$12),MAX(0,AK179+AH180-AI180),0)+IF(AND('Debt Setup'!$H$18&lt;&gt;"",'Debt Setup'!$H$18&lt;'Debt Setup'!$H$12),MAX(0,AO179+AL180-AM180),0)+IF(AND('Debt Setup'!$H$19&lt;&gt;"",'Debt Setup'!$H$19&lt;'Debt Setup'!$H$12),MAX(0,AS179+AP180-AQ180),0)+IF(AND('Debt Setup'!$H$20&lt;&gt;"",'Debt Setup'!$H$20&lt;'Debt Setup'!$H$12),MAX(0,AW179+AT180-AU180),0)+IF(AND('Debt Setup'!$H$21&lt;&gt;"",'Debt Setup'!$H$21&lt;'Debt Setup'!$H$12),MAX(0,BA179+AX180-AY180),0))))))</x:f>
      </x:c>
      <x:c r="Q180" s="54" t="str">
        <x:f>IF('Debt Setup'!$F$3=0,"",MAX(0,Q179+N180-O180-P180))</x:f>
      </x:c>
      <x:c r="R180" s="54" t="str">
        <x:f>IF('Debt Setup'!$F$3=0,"",IF(U179&lt;=0,0,U179*'Debt Setup'!$D$13/100/12))</x:f>
      </x:c>
      <x:c r="S180" s="54" t="str">
        <x:f>IF('Debt Setup'!$F$3=0,"",IF('Debt Setup'!$H$13="",0,MIN('Debt Setup'!$E$13,MAX(0,U179+R180))))</x:f>
      </x:c>
      <x:c r="T180" s="54" t="str">
        <x:f>IF('Debt Setup'!$F$3=0,"",IF('Debt Setup'!$H$13="",0,MIN(MAX(0,U179+R180-S180),MAX(0,'Debt Setup'!$F$5-(G180+K180+O180+S180+W180+AA180+AE180+AI180+AM180+AQ180+AU180+AY180)-(IF(AND('Debt Setup'!$H$10&lt;&gt;"",'Debt Setup'!$H$10&lt;'Debt Setup'!$H$13),MAX(0,I179+F180-G180),0)+IF(AND('Debt Setup'!$H$11&lt;&gt;"",'Debt Setup'!$H$11&lt;'Debt Setup'!$H$13),MAX(0,M179+J180-K180),0)+IF(AND('Debt Setup'!$H$12&lt;&gt;"",'Debt Setup'!$H$12&lt;'Debt Setup'!$H$13),MAX(0,Q179+N180-O180),0)+IF(AND('Debt Setup'!$H$13&lt;&gt;"",'Debt Setup'!$H$13&lt;'Debt Setup'!$H$13),MAX(0,U179+R180-S180),0)+IF(AND('Debt Setup'!$H$14&lt;&gt;"",'Debt Setup'!$H$14&lt;'Debt Setup'!$H$13),MAX(0,Y179+V180-W180),0)+IF(AND('Debt Setup'!$H$15&lt;&gt;"",'Debt Setup'!$H$15&lt;'Debt Setup'!$H$13),MAX(0,AC179+Z180-AA180),0)+IF(AND('Debt Setup'!$H$16&lt;&gt;"",'Debt Setup'!$H$16&lt;'Debt Setup'!$H$13),MAX(0,AG179+AD180-AE180),0)+IF(AND('Debt Setup'!$H$17&lt;&gt;"",'Debt Setup'!$H$17&lt;'Debt Setup'!$H$13),MAX(0,AK179+AH180-AI180),0)+IF(AND('Debt Setup'!$H$18&lt;&gt;"",'Debt Setup'!$H$18&lt;'Debt Setup'!$H$13),MAX(0,AO179+AL180-AM180),0)+IF(AND('Debt Setup'!$H$19&lt;&gt;"",'Debt Setup'!$H$19&lt;'Debt Setup'!$H$13),MAX(0,AS179+AP180-AQ180),0)+IF(AND('Debt Setup'!$H$20&lt;&gt;"",'Debt Setup'!$H$20&lt;'Debt Setup'!$H$13),MAX(0,AW179+AT180-AU180),0)+IF(AND('Debt Setup'!$H$21&lt;&gt;"",'Debt Setup'!$H$21&lt;'Debt Setup'!$H$13),MAX(0,BA179+AX180-AY180),0))))))</x:f>
      </x:c>
      <x:c r="U180" s="54" t="str">
        <x:f>IF('Debt Setup'!$F$3=0,"",MAX(0,U179+R180-S180-T180))</x:f>
      </x:c>
      <x:c r="V180" s="54" t="str">
        <x:f>IF('Debt Setup'!$F$3=0,"",IF(Y179&lt;=0,0,Y179*'Debt Setup'!$D$14/100/12))</x:f>
      </x:c>
      <x:c r="W180" s="54" t="str">
        <x:f>IF('Debt Setup'!$F$3=0,"",IF('Debt Setup'!$H$14="",0,MIN('Debt Setup'!$E$14,MAX(0,Y179+V180))))</x:f>
      </x:c>
      <x:c r="X180" s="54" t="str">
        <x:f>IF('Debt Setup'!$F$3=0,"",IF('Debt Setup'!$H$14="",0,MIN(MAX(0,Y179+V180-W180),MAX(0,'Debt Setup'!$F$5-(G180+K180+O180+S180+W180+AA180+AE180+AI180+AM180+AQ180+AU180+AY180)-(IF(AND('Debt Setup'!$H$10&lt;&gt;"",'Debt Setup'!$H$10&lt;'Debt Setup'!$H$14),MAX(0,I179+F180-G180),0)+IF(AND('Debt Setup'!$H$11&lt;&gt;"",'Debt Setup'!$H$11&lt;'Debt Setup'!$H$14),MAX(0,M179+J180-K180),0)+IF(AND('Debt Setup'!$H$12&lt;&gt;"",'Debt Setup'!$H$12&lt;'Debt Setup'!$H$14),MAX(0,Q179+N180-O180),0)+IF(AND('Debt Setup'!$H$13&lt;&gt;"",'Debt Setup'!$H$13&lt;'Debt Setup'!$H$14),MAX(0,U179+R180-S180),0)+IF(AND('Debt Setup'!$H$14&lt;&gt;"",'Debt Setup'!$H$14&lt;'Debt Setup'!$H$14),MAX(0,Y179+V180-W180),0)+IF(AND('Debt Setup'!$H$15&lt;&gt;"",'Debt Setup'!$H$15&lt;'Debt Setup'!$H$14),MAX(0,AC179+Z180-AA180),0)+IF(AND('Debt Setup'!$H$16&lt;&gt;"",'Debt Setup'!$H$16&lt;'Debt Setup'!$H$14),MAX(0,AG179+AD180-AE180),0)+IF(AND('Debt Setup'!$H$17&lt;&gt;"",'Debt Setup'!$H$17&lt;'Debt Setup'!$H$14),MAX(0,AK179+AH180-AI180),0)+IF(AND('Debt Setup'!$H$18&lt;&gt;"",'Debt Setup'!$H$18&lt;'Debt Setup'!$H$14),MAX(0,AO179+AL180-AM180),0)+IF(AND('Debt Setup'!$H$19&lt;&gt;"",'Debt Setup'!$H$19&lt;'Debt Setup'!$H$14),MAX(0,AS179+AP180-AQ180),0)+IF(AND('Debt Setup'!$H$20&lt;&gt;"",'Debt Setup'!$H$20&lt;'Debt Setup'!$H$14),MAX(0,AW179+AT180-AU180),0)+IF(AND('Debt Setup'!$H$21&lt;&gt;"",'Debt Setup'!$H$21&lt;'Debt Setup'!$H$14),MAX(0,BA179+AX180-AY180),0))))))</x:f>
      </x:c>
      <x:c r="Y180" s="54" t="str">
        <x:f>IF('Debt Setup'!$F$3=0,"",MAX(0,Y179+V180-W180-X180))</x:f>
      </x:c>
      <x:c r="Z180" s="54" t="str">
        <x:f>IF('Debt Setup'!$F$3=0,"",IF(AC179&lt;=0,0,AC179*'Debt Setup'!$D$15/100/12))</x:f>
      </x:c>
      <x:c r="AA180" s="54" t="str">
        <x:f>IF('Debt Setup'!$F$3=0,"",IF('Debt Setup'!$H$15="",0,MIN('Debt Setup'!$E$15,MAX(0,AC179+Z180))))</x:f>
      </x:c>
      <x:c r="AB180" s="54" t="str">
        <x:f>IF('Debt Setup'!$F$3=0,"",IF('Debt Setup'!$H$15="",0,MIN(MAX(0,AC179+Z180-AA180),MAX(0,'Debt Setup'!$F$5-(G180+K180+O180+S180+W180+AA180+AE180+AI180+AM180+AQ180+AU180+AY180)-(IF(AND('Debt Setup'!$H$10&lt;&gt;"",'Debt Setup'!$H$10&lt;'Debt Setup'!$H$15),MAX(0,I179+F180-G180),0)+IF(AND('Debt Setup'!$H$11&lt;&gt;"",'Debt Setup'!$H$11&lt;'Debt Setup'!$H$15),MAX(0,M179+J180-K180),0)+IF(AND('Debt Setup'!$H$12&lt;&gt;"",'Debt Setup'!$H$12&lt;'Debt Setup'!$H$15),MAX(0,Q179+N180-O180),0)+IF(AND('Debt Setup'!$H$13&lt;&gt;"",'Debt Setup'!$H$13&lt;'Debt Setup'!$H$15),MAX(0,U179+R180-S180),0)+IF(AND('Debt Setup'!$H$14&lt;&gt;"",'Debt Setup'!$H$14&lt;'Debt Setup'!$H$15),MAX(0,Y179+V180-W180),0)+IF(AND('Debt Setup'!$H$15&lt;&gt;"",'Debt Setup'!$H$15&lt;'Debt Setup'!$H$15),MAX(0,AC179+Z180-AA180),0)+IF(AND('Debt Setup'!$H$16&lt;&gt;"",'Debt Setup'!$H$16&lt;'Debt Setup'!$H$15),MAX(0,AG179+AD180-AE180),0)+IF(AND('Debt Setup'!$H$17&lt;&gt;"",'Debt Setup'!$H$17&lt;'Debt Setup'!$H$15),MAX(0,AK179+AH180-AI180),0)+IF(AND('Debt Setup'!$H$18&lt;&gt;"",'Debt Setup'!$H$18&lt;'Debt Setup'!$H$15),MAX(0,AO179+AL180-AM180),0)+IF(AND('Debt Setup'!$H$19&lt;&gt;"",'Debt Setup'!$H$19&lt;'Debt Setup'!$H$15),MAX(0,AS179+AP180-AQ180),0)+IF(AND('Debt Setup'!$H$20&lt;&gt;"",'Debt Setup'!$H$20&lt;'Debt Setup'!$H$15),MAX(0,AW179+AT180-AU180),0)+IF(AND('Debt Setup'!$H$21&lt;&gt;"",'Debt Setup'!$H$21&lt;'Debt Setup'!$H$15),MAX(0,BA179+AX180-AY180),0))))))</x:f>
      </x:c>
      <x:c r="AC180" s="54" t="str">
        <x:f>IF('Debt Setup'!$F$3=0,"",MAX(0,AC179+Z180-AA180-AB180))</x:f>
      </x:c>
      <x:c r="AD180" s="54" t="str">
        <x:f>IF('Debt Setup'!$F$3=0,"",IF(AG179&lt;=0,0,AG179*'Debt Setup'!$D$16/100/12))</x:f>
      </x:c>
      <x:c r="AE180" s="54" t="str">
        <x:f>IF('Debt Setup'!$F$3=0,"",IF('Debt Setup'!$H$16="",0,MIN('Debt Setup'!$E$16,MAX(0,AG179+AD180))))</x:f>
      </x:c>
      <x:c r="AF180" s="54" t="str">
        <x:f>IF('Debt Setup'!$F$3=0,"",IF('Debt Setup'!$H$16="",0,MIN(MAX(0,AG179+AD180-AE180),MAX(0,'Debt Setup'!$F$5-(G180+K180+O180+S180+W180+AA180+AE180+AI180+AM180+AQ180+AU180+AY180)-(IF(AND('Debt Setup'!$H$10&lt;&gt;"",'Debt Setup'!$H$10&lt;'Debt Setup'!$H$16),MAX(0,I179+F180-G180),0)+IF(AND('Debt Setup'!$H$11&lt;&gt;"",'Debt Setup'!$H$11&lt;'Debt Setup'!$H$16),MAX(0,M179+J180-K180),0)+IF(AND('Debt Setup'!$H$12&lt;&gt;"",'Debt Setup'!$H$12&lt;'Debt Setup'!$H$16),MAX(0,Q179+N180-O180),0)+IF(AND('Debt Setup'!$H$13&lt;&gt;"",'Debt Setup'!$H$13&lt;'Debt Setup'!$H$16),MAX(0,U179+R180-S180),0)+IF(AND('Debt Setup'!$H$14&lt;&gt;"",'Debt Setup'!$H$14&lt;'Debt Setup'!$H$16),MAX(0,Y179+V180-W180),0)+IF(AND('Debt Setup'!$H$15&lt;&gt;"",'Debt Setup'!$H$15&lt;'Debt Setup'!$H$16),MAX(0,AC179+Z180-AA180),0)+IF(AND('Debt Setup'!$H$16&lt;&gt;"",'Debt Setup'!$H$16&lt;'Debt Setup'!$H$16),MAX(0,AG179+AD180-AE180),0)+IF(AND('Debt Setup'!$H$17&lt;&gt;"",'Debt Setup'!$H$17&lt;'Debt Setup'!$H$16),MAX(0,AK179+AH180-AI180),0)+IF(AND('Debt Setup'!$H$18&lt;&gt;"",'Debt Setup'!$H$18&lt;'Debt Setup'!$H$16),MAX(0,AO179+AL180-AM180),0)+IF(AND('Debt Setup'!$H$19&lt;&gt;"",'Debt Setup'!$H$19&lt;'Debt Setup'!$H$16),MAX(0,AS179+AP180-AQ180),0)+IF(AND('Debt Setup'!$H$20&lt;&gt;"",'Debt Setup'!$H$20&lt;'Debt Setup'!$H$16),MAX(0,AW179+AT180-AU180),0)+IF(AND('Debt Setup'!$H$21&lt;&gt;"",'Debt Setup'!$H$21&lt;'Debt Setup'!$H$16),MAX(0,BA179+AX180-AY180),0))))))</x:f>
      </x:c>
      <x:c r="AG180" s="54" t="str">
        <x:f>IF('Debt Setup'!$F$3=0,"",MAX(0,AG179+AD180-AE180-AF180))</x:f>
      </x:c>
      <x:c r="AH180" s="54" t="str">
        <x:f>IF('Debt Setup'!$F$3=0,"",IF(AK179&lt;=0,0,AK179*'Debt Setup'!$D$17/100/12))</x:f>
      </x:c>
      <x:c r="AI180" s="54" t="str">
        <x:f>IF('Debt Setup'!$F$3=0,"",IF('Debt Setup'!$H$17="",0,MIN('Debt Setup'!$E$17,MAX(0,AK179+AH180))))</x:f>
      </x:c>
      <x:c r="AJ180" s="54" t="str">
        <x:f>IF('Debt Setup'!$F$3=0,"",IF('Debt Setup'!$H$17="",0,MIN(MAX(0,AK179+AH180-AI180),MAX(0,'Debt Setup'!$F$5-(G180+K180+O180+S180+W180+AA180+AE180+AI180+AM180+AQ180+AU180+AY180)-(IF(AND('Debt Setup'!$H$10&lt;&gt;"",'Debt Setup'!$H$10&lt;'Debt Setup'!$H$17),MAX(0,I179+F180-G180),0)+IF(AND('Debt Setup'!$H$11&lt;&gt;"",'Debt Setup'!$H$11&lt;'Debt Setup'!$H$17),MAX(0,M179+J180-K180),0)+IF(AND('Debt Setup'!$H$12&lt;&gt;"",'Debt Setup'!$H$12&lt;'Debt Setup'!$H$17),MAX(0,Q179+N180-O180),0)+IF(AND('Debt Setup'!$H$13&lt;&gt;"",'Debt Setup'!$H$13&lt;'Debt Setup'!$H$17),MAX(0,U179+R180-S180),0)+IF(AND('Debt Setup'!$H$14&lt;&gt;"",'Debt Setup'!$H$14&lt;'Debt Setup'!$H$17),MAX(0,Y179+V180-W180),0)+IF(AND('Debt Setup'!$H$15&lt;&gt;"",'Debt Setup'!$H$15&lt;'Debt Setup'!$H$17),MAX(0,AC179+Z180-AA180),0)+IF(AND('Debt Setup'!$H$16&lt;&gt;"",'Debt Setup'!$H$16&lt;'Debt Setup'!$H$17),MAX(0,AG179+AD180-AE180),0)+IF(AND('Debt Setup'!$H$17&lt;&gt;"",'Debt Setup'!$H$17&lt;'Debt Setup'!$H$17),MAX(0,AK179+AH180-AI180),0)+IF(AND('Debt Setup'!$H$18&lt;&gt;"",'Debt Setup'!$H$18&lt;'Debt Setup'!$H$17),MAX(0,AO179+AL180-AM180),0)+IF(AND('Debt Setup'!$H$19&lt;&gt;"",'Debt Setup'!$H$19&lt;'Debt Setup'!$H$17),MAX(0,AS179+AP180-AQ180),0)+IF(AND('Debt Setup'!$H$20&lt;&gt;"",'Debt Setup'!$H$20&lt;'Debt Setup'!$H$17),MAX(0,AW179+AT180-AU180),0)+IF(AND('Debt Setup'!$H$21&lt;&gt;"",'Debt Setup'!$H$21&lt;'Debt Setup'!$H$17),MAX(0,BA179+AX180-AY180),0))))))</x:f>
      </x:c>
      <x:c r="AK180" s="54" t="str">
        <x:f>IF('Debt Setup'!$F$3=0,"",MAX(0,AK179+AH180-AI180-AJ180))</x:f>
      </x:c>
      <x:c r="AL180" s="54" t="str">
        <x:f>IF('Debt Setup'!$F$3=0,"",IF(AO179&lt;=0,0,AO179*'Debt Setup'!$D$18/100/12))</x:f>
      </x:c>
      <x:c r="AM180" s="54" t="str">
        <x:f>IF('Debt Setup'!$F$3=0,"",IF('Debt Setup'!$H$18="",0,MIN('Debt Setup'!$E$18,MAX(0,AO179+AL180))))</x:f>
      </x:c>
      <x:c r="AN180" s="54" t="str">
        <x:f>IF('Debt Setup'!$F$3=0,"",IF('Debt Setup'!$H$18="",0,MIN(MAX(0,AO179+AL180-AM180),MAX(0,'Debt Setup'!$F$5-(G180+K180+O180+S180+W180+AA180+AE180+AI180+AM180+AQ180+AU180+AY180)-(IF(AND('Debt Setup'!$H$10&lt;&gt;"",'Debt Setup'!$H$10&lt;'Debt Setup'!$H$18),MAX(0,I179+F180-G180),0)+IF(AND('Debt Setup'!$H$11&lt;&gt;"",'Debt Setup'!$H$11&lt;'Debt Setup'!$H$18),MAX(0,M179+J180-K180),0)+IF(AND('Debt Setup'!$H$12&lt;&gt;"",'Debt Setup'!$H$12&lt;'Debt Setup'!$H$18),MAX(0,Q179+N180-O180),0)+IF(AND('Debt Setup'!$H$13&lt;&gt;"",'Debt Setup'!$H$13&lt;'Debt Setup'!$H$18),MAX(0,U179+R180-S180),0)+IF(AND('Debt Setup'!$H$14&lt;&gt;"",'Debt Setup'!$H$14&lt;'Debt Setup'!$H$18),MAX(0,Y179+V180-W180),0)+IF(AND('Debt Setup'!$H$15&lt;&gt;"",'Debt Setup'!$H$15&lt;'Debt Setup'!$H$18),MAX(0,AC179+Z180-AA180),0)+IF(AND('Debt Setup'!$H$16&lt;&gt;"",'Debt Setup'!$H$16&lt;'Debt Setup'!$H$18),MAX(0,AG179+AD180-AE180),0)+IF(AND('Debt Setup'!$H$17&lt;&gt;"",'Debt Setup'!$H$17&lt;'Debt Setup'!$H$18),MAX(0,AK179+AH180-AI180),0)+IF(AND('Debt Setup'!$H$18&lt;&gt;"",'Debt Setup'!$H$18&lt;'Debt Setup'!$H$18),MAX(0,AO179+AL180-AM180),0)+IF(AND('Debt Setup'!$H$19&lt;&gt;"",'Debt Setup'!$H$19&lt;'Debt Setup'!$H$18),MAX(0,AS179+AP180-AQ180),0)+IF(AND('Debt Setup'!$H$20&lt;&gt;"",'Debt Setup'!$H$20&lt;'Debt Setup'!$H$18),MAX(0,AW179+AT180-AU180),0)+IF(AND('Debt Setup'!$H$21&lt;&gt;"",'Debt Setup'!$H$21&lt;'Debt Setup'!$H$18),MAX(0,BA179+AX180-AY180),0))))))</x:f>
      </x:c>
      <x:c r="AO180" s="54" t="str">
        <x:f>IF('Debt Setup'!$F$3=0,"",MAX(0,AO179+AL180-AM180-AN180))</x:f>
      </x:c>
      <x:c r="AP180" s="54" t="str">
        <x:f>IF('Debt Setup'!$F$3=0,"",IF(AS179&lt;=0,0,AS179*'Debt Setup'!$D$19/100/12))</x:f>
      </x:c>
      <x:c r="AQ180" s="54" t="str">
        <x:f>IF('Debt Setup'!$F$3=0,"",IF('Debt Setup'!$H$19="",0,MIN('Debt Setup'!$E$19,MAX(0,AS179+AP180))))</x:f>
      </x:c>
      <x:c r="AR180" s="54" t="str">
        <x:f>IF('Debt Setup'!$F$3=0,"",IF('Debt Setup'!$H$19="",0,MIN(MAX(0,AS179+AP180-AQ180),MAX(0,'Debt Setup'!$F$5-(G180+K180+O180+S180+W180+AA180+AE180+AI180+AM180+AQ180+AU180+AY180)-(IF(AND('Debt Setup'!$H$10&lt;&gt;"",'Debt Setup'!$H$10&lt;'Debt Setup'!$H$19),MAX(0,I179+F180-G180),0)+IF(AND('Debt Setup'!$H$11&lt;&gt;"",'Debt Setup'!$H$11&lt;'Debt Setup'!$H$19),MAX(0,M179+J180-K180),0)+IF(AND('Debt Setup'!$H$12&lt;&gt;"",'Debt Setup'!$H$12&lt;'Debt Setup'!$H$19),MAX(0,Q179+N180-O180),0)+IF(AND('Debt Setup'!$H$13&lt;&gt;"",'Debt Setup'!$H$13&lt;'Debt Setup'!$H$19),MAX(0,U179+R180-S180),0)+IF(AND('Debt Setup'!$H$14&lt;&gt;"",'Debt Setup'!$H$14&lt;'Debt Setup'!$H$19),MAX(0,Y179+V180-W180),0)+IF(AND('Debt Setup'!$H$15&lt;&gt;"",'Debt Setup'!$H$15&lt;'Debt Setup'!$H$19),MAX(0,AC179+Z180-AA180),0)+IF(AND('Debt Setup'!$H$16&lt;&gt;"",'Debt Setup'!$H$16&lt;'Debt Setup'!$H$19),MAX(0,AG179+AD180-AE180),0)+IF(AND('Debt Setup'!$H$17&lt;&gt;"",'Debt Setup'!$H$17&lt;'Debt Setup'!$H$19),MAX(0,AK179+AH180-AI180),0)+IF(AND('Debt Setup'!$H$18&lt;&gt;"",'Debt Setup'!$H$18&lt;'Debt Setup'!$H$19),MAX(0,AO179+AL180-AM180),0)+IF(AND('Debt Setup'!$H$19&lt;&gt;"",'Debt Setup'!$H$19&lt;'Debt Setup'!$H$19),MAX(0,AS179+AP180-AQ180),0)+IF(AND('Debt Setup'!$H$20&lt;&gt;"",'Debt Setup'!$H$20&lt;'Debt Setup'!$H$19),MAX(0,AW179+AT180-AU180),0)+IF(AND('Debt Setup'!$H$21&lt;&gt;"",'Debt Setup'!$H$21&lt;'Debt Setup'!$H$19),MAX(0,BA179+AX180-AY180),0))))))</x:f>
      </x:c>
      <x:c r="AS180" s="54" t="str">
        <x:f>IF('Debt Setup'!$F$3=0,"",MAX(0,AS179+AP180-AQ180-AR180))</x:f>
      </x:c>
      <x:c r="AT180" s="54" t="str">
        <x:f>IF('Debt Setup'!$F$3=0,"",IF(AW179&lt;=0,0,AW179*'Debt Setup'!$D$20/100/12))</x:f>
      </x:c>
      <x:c r="AU180" s="54" t="str">
        <x:f>IF('Debt Setup'!$F$3=0,"",IF('Debt Setup'!$H$20="",0,MIN('Debt Setup'!$E$20,MAX(0,AW179+AT180))))</x:f>
      </x:c>
      <x:c r="AV180" s="54" t="str">
        <x:f>IF('Debt Setup'!$F$3=0,"",IF('Debt Setup'!$H$20="",0,MIN(MAX(0,AW179+AT180-AU180),MAX(0,'Debt Setup'!$F$5-(G180+K180+O180+S180+W180+AA180+AE180+AI180+AM180+AQ180+AU180+AY180)-(IF(AND('Debt Setup'!$H$10&lt;&gt;"",'Debt Setup'!$H$10&lt;'Debt Setup'!$H$20),MAX(0,I179+F180-G180),0)+IF(AND('Debt Setup'!$H$11&lt;&gt;"",'Debt Setup'!$H$11&lt;'Debt Setup'!$H$20),MAX(0,M179+J180-K180),0)+IF(AND('Debt Setup'!$H$12&lt;&gt;"",'Debt Setup'!$H$12&lt;'Debt Setup'!$H$20),MAX(0,Q179+N180-O180),0)+IF(AND('Debt Setup'!$H$13&lt;&gt;"",'Debt Setup'!$H$13&lt;'Debt Setup'!$H$20),MAX(0,U179+R180-S180),0)+IF(AND('Debt Setup'!$H$14&lt;&gt;"",'Debt Setup'!$H$14&lt;'Debt Setup'!$H$20),MAX(0,Y179+V180-W180),0)+IF(AND('Debt Setup'!$H$15&lt;&gt;"",'Debt Setup'!$H$15&lt;'Debt Setup'!$H$20),MAX(0,AC179+Z180-AA180),0)+IF(AND('Debt Setup'!$H$16&lt;&gt;"",'Debt Setup'!$H$16&lt;'Debt Setup'!$H$20),MAX(0,AG179+AD180-AE180),0)+IF(AND('Debt Setup'!$H$17&lt;&gt;"",'Debt Setup'!$H$17&lt;'Debt Setup'!$H$20),MAX(0,AK179+AH180-AI180),0)+IF(AND('Debt Setup'!$H$18&lt;&gt;"",'Debt Setup'!$H$18&lt;'Debt Setup'!$H$20),MAX(0,AO179+AL180-AM180),0)+IF(AND('Debt Setup'!$H$19&lt;&gt;"",'Debt Setup'!$H$19&lt;'Debt Setup'!$H$20),MAX(0,AS179+AP180-AQ180),0)+IF(AND('Debt Setup'!$H$20&lt;&gt;"",'Debt Setup'!$H$20&lt;'Debt Setup'!$H$20),MAX(0,AW179+AT180-AU180),0)+IF(AND('Debt Setup'!$H$21&lt;&gt;"",'Debt Setup'!$H$21&lt;'Debt Setup'!$H$20),MAX(0,BA179+AX180-AY180),0))))))</x:f>
      </x:c>
      <x:c r="AW180" s="54" t="str">
        <x:f>IF('Debt Setup'!$F$3=0,"",MAX(0,AW179+AT180-AU180-AV180))</x:f>
      </x:c>
      <x:c r="AX180" s="54" t="str">
        <x:f>IF('Debt Setup'!$F$3=0,"",IF(BA179&lt;=0,0,BA179*'Debt Setup'!$D$21/100/12))</x:f>
      </x:c>
      <x:c r="AY180" s="54" t="str">
        <x:f>IF('Debt Setup'!$F$3=0,"",IF('Debt Setup'!$H$21="",0,MIN('Debt Setup'!$E$21,MAX(0,BA179+AX180))))</x:f>
      </x:c>
      <x:c r="AZ180" s="54" t="str">
        <x:f>IF('Debt Setup'!$F$3=0,"",IF('Debt Setup'!$H$21="",0,MIN(MAX(0,BA179+AX180-AY180),MAX(0,'Debt Setup'!$F$5-(G180+K180+O180+S180+W180+AA180+AE180+AI180+AM180+AQ180+AU180+AY180)-(IF(AND('Debt Setup'!$H$10&lt;&gt;"",'Debt Setup'!$H$10&lt;'Debt Setup'!$H$21),MAX(0,I179+F180-G180),0)+IF(AND('Debt Setup'!$H$11&lt;&gt;"",'Debt Setup'!$H$11&lt;'Debt Setup'!$H$21),MAX(0,M179+J180-K180),0)+IF(AND('Debt Setup'!$H$12&lt;&gt;"",'Debt Setup'!$H$12&lt;'Debt Setup'!$H$21),MAX(0,Q179+N180-O180),0)+IF(AND('Debt Setup'!$H$13&lt;&gt;"",'Debt Setup'!$H$13&lt;'Debt Setup'!$H$21),MAX(0,U179+R180-S180),0)+IF(AND('Debt Setup'!$H$14&lt;&gt;"",'Debt Setup'!$H$14&lt;'Debt Setup'!$H$21),MAX(0,Y179+V180-W180),0)+IF(AND('Debt Setup'!$H$15&lt;&gt;"",'Debt Setup'!$H$15&lt;'Debt Setup'!$H$21),MAX(0,AC179+Z180-AA180),0)+IF(AND('Debt Setup'!$H$16&lt;&gt;"",'Debt Setup'!$H$16&lt;'Debt Setup'!$H$21),MAX(0,AG179+AD180-AE180),0)+IF(AND('Debt Setup'!$H$17&lt;&gt;"",'Debt Setup'!$H$17&lt;'Debt Setup'!$H$21),MAX(0,AK179+AH180-AI180),0)+IF(AND('Debt Setup'!$H$18&lt;&gt;"",'Debt Setup'!$H$18&lt;'Debt Setup'!$H$21),MAX(0,AO179+AL180-AM180),0)+IF(AND('Debt Setup'!$H$19&lt;&gt;"",'Debt Setup'!$H$19&lt;'Debt Setup'!$H$21),MAX(0,AS179+AP180-AQ180),0)+IF(AND('Debt Setup'!$H$20&lt;&gt;"",'Debt Setup'!$H$20&lt;'Debt Setup'!$H$21),MAX(0,AW179+AT180-AU180),0)+IF(AND('Debt Setup'!$H$21&lt;&gt;"",'Debt Setup'!$H$21&lt;'Debt Setup'!$H$21),MAX(0,BA179+AX180-AY180),0))))))</x:f>
      </x:c>
      <x:c r="BA180" s="54" t="str">
        <x:f>IF('Debt Setup'!$F$3=0,"",MAX(0,BA179+AX180-AY180-AZ180))</x:f>
      </x:c>
    </x:row>
    <x:row r="181">
      <x:c r="A181" t="n">
        <x:v>176</x:v>
      </x:c>
      <x:c r="B181" s="86" t="str">
        <x:f>IF('Debt Setup'!$F$3=0,"",DATE(YEAR('Debt Setup'!$B$6),MONTH('Debt Setup'!$B$6)+A181-1,1))</x:f>
      </x:c>
      <x:c r="C181" s="54" t="str">
        <x:f>IF('Debt Setup'!$F$3=0,"",I181+M181+Q181+U181+Y181+AC181+AG181+AK181+AO181+AS181+AW181+BA181)</x:f>
      </x:c>
      <x:c r="D181" s="54" t="str">
        <x:f>IF('Debt Setup'!$F$3=0,"",G181+H181+K181+L181+O181+P181+S181+T181+W181+X181+AA181+AB181+AE181+AF181+AI181+AJ181+AM181+AN181+AQ181+AR181+AU181+AV181+AY181+AZ181)</x:f>
      </x:c>
      <x:c r="E181" s="54" t="str">
        <x:f>IF('Debt Setup'!$F$3=0,"",F181+J181+N181+R181+V181+Z181+AD181+AH181+AL181+AP181+AT181+AX181)</x:f>
      </x:c>
      <x:c r="F181" s="54" t="str">
        <x:f>IF('Debt Setup'!$F$3=0,"",IF(I180&lt;=0,0,I180*'Debt Setup'!$D$10/100/12))</x:f>
      </x:c>
      <x:c r="G181" s="54" t="str">
        <x:f>IF('Debt Setup'!$F$3=0,"",IF('Debt Setup'!$H$10="",0,MIN('Debt Setup'!$E$10,MAX(0,I180+F181))))</x:f>
      </x:c>
      <x:c r="H181" s="54" t="str">
        <x:f>IF('Debt Setup'!$F$3=0,"",IF('Debt Setup'!$H$10="",0,MIN(MAX(0,I180+F181-G181),MAX(0,'Debt Setup'!$F$5-(G181+K181+O181+S181+W181+AA181+AE181+AI181+AM181+AQ181+AU181+AY181)-(IF(AND('Debt Setup'!$H$10&lt;&gt;"",'Debt Setup'!$H$10&lt;'Debt Setup'!$H$10),MAX(0,I180+F181-G181),0)+IF(AND('Debt Setup'!$H$11&lt;&gt;"",'Debt Setup'!$H$11&lt;'Debt Setup'!$H$10),MAX(0,M180+J181-K181),0)+IF(AND('Debt Setup'!$H$12&lt;&gt;"",'Debt Setup'!$H$12&lt;'Debt Setup'!$H$10),MAX(0,Q180+N181-O181),0)+IF(AND('Debt Setup'!$H$13&lt;&gt;"",'Debt Setup'!$H$13&lt;'Debt Setup'!$H$10),MAX(0,U180+R181-S181),0)+IF(AND('Debt Setup'!$H$14&lt;&gt;"",'Debt Setup'!$H$14&lt;'Debt Setup'!$H$10),MAX(0,Y180+V181-W181),0)+IF(AND('Debt Setup'!$H$15&lt;&gt;"",'Debt Setup'!$H$15&lt;'Debt Setup'!$H$10),MAX(0,AC180+Z181-AA181),0)+IF(AND('Debt Setup'!$H$16&lt;&gt;"",'Debt Setup'!$H$16&lt;'Debt Setup'!$H$10),MAX(0,AG180+AD181-AE181),0)+IF(AND('Debt Setup'!$H$17&lt;&gt;"",'Debt Setup'!$H$17&lt;'Debt Setup'!$H$10),MAX(0,AK180+AH181-AI181),0)+IF(AND('Debt Setup'!$H$18&lt;&gt;"",'Debt Setup'!$H$18&lt;'Debt Setup'!$H$10),MAX(0,AO180+AL181-AM181),0)+IF(AND('Debt Setup'!$H$19&lt;&gt;"",'Debt Setup'!$H$19&lt;'Debt Setup'!$H$10),MAX(0,AS180+AP181-AQ181),0)+IF(AND('Debt Setup'!$H$20&lt;&gt;"",'Debt Setup'!$H$20&lt;'Debt Setup'!$H$10),MAX(0,AW180+AT181-AU181),0)+IF(AND('Debt Setup'!$H$21&lt;&gt;"",'Debt Setup'!$H$21&lt;'Debt Setup'!$H$10),MAX(0,BA180+AX181-AY181),0))))))</x:f>
      </x:c>
      <x:c r="I181" s="54" t="str">
        <x:f>IF('Debt Setup'!$F$3=0,"",MAX(0,I180+F181-G181-H181))</x:f>
      </x:c>
      <x:c r="J181" s="54" t="str">
        <x:f>IF('Debt Setup'!$F$3=0,"",IF(M180&lt;=0,0,M180*'Debt Setup'!$D$11/100/12))</x:f>
      </x:c>
      <x:c r="K181" s="54" t="str">
        <x:f>IF('Debt Setup'!$F$3=0,"",IF('Debt Setup'!$H$11="",0,MIN('Debt Setup'!$E$11,MAX(0,M180+J181))))</x:f>
      </x:c>
      <x:c r="L181" s="54" t="str">
        <x:f>IF('Debt Setup'!$F$3=0,"",IF('Debt Setup'!$H$11="",0,MIN(MAX(0,M180+J181-K181),MAX(0,'Debt Setup'!$F$5-(G181+K181+O181+S181+W181+AA181+AE181+AI181+AM181+AQ181+AU181+AY181)-(IF(AND('Debt Setup'!$H$10&lt;&gt;"",'Debt Setup'!$H$10&lt;'Debt Setup'!$H$11),MAX(0,I180+F181-G181),0)+IF(AND('Debt Setup'!$H$11&lt;&gt;"",'Debt Setup'!$H$11&lt;'Debt Setup'!$H$11),MAX(0,M180+J181-K181),0)+IF(AND('Debt Setup'!$H$12&lt;&gt;"",'Debt Setup'!$H$12&lt;'Debt Setup'!$H$11),MAX(0,Q180+N181-O181),0)+IF(AND('Debt Setup'!$H$13&lt;&gt;"",'Debt Setup'!$H$13&lt;'Debt Setup'!$H$11),MAX(0,U180+R181-S181),0)+IF(AND('Debt Setup'!$H$14&lt;&gt;"",'Debt Setup'!$H$14&lt;'Debt Setup'!$H$11),MAX(0,Y180+V181-W181),0)+IF(AND('Debt Setup'!$H$15&lt;&gt;"",'Debt Setup'!$H$15&lt;'Debt Setup'!$H$11),MAX(0,AC180+Z181-AA181),0)+IF(AND('Debt Setup'!$H$16&lt;&gt;"",'Debt Setup'!$H$16&lt;'Debt Setup'!$H$11),MAX(0,AG180+AD181-AE181),0)+IF(AND('Debt Setup'!$H$17&lt;&gt;"",'Debt Setup'!$H$17&lt;'Debt Setup'!$H$11),MAX(0,AK180+AH181-AI181),0)+IF(AND('Debt Setup'!$H$18&lt;&gt;"",'Debt Setup'!$H$18&lt;'Debt Setup'!$H$11),MAX(0,AO180+AL181-AM181),0)+IF(AND('Debt Setup'!$H$19&lt;&gt;"",'Debt Setup'!$H$19&lt;'Debt Setup'!$H$11),MAX(0,AS180+AP181-AQ181),0)+IF(AND('Debt Setup'!$H$20&lt;&gt;"",'Debt Setup'!$H$20&lt;'Debt Setup'!$H$11),MAX(0,AW180+AT181-AU181),0)+IF(AND('Debt Setup'!$H$21&lt;&gt;"",'Debt Setup'!$H$21&lt;'Debt Setup'!$H$11),MAX(0,BA180+AX181-AY181),0))))))</x:f>
      </x:c>
      <x:c r="M181" s="54" t="str">
        <x:f>IF('Debt Setup'!$F$3=0,"",MAX(0,M180+J181-K181-L181))</x:f>
      </x:c>
      <x:c r="N181" s="54" t="str">
        <x:f>IF('Debt Setup'!$F$3=0,"",IF(Q180&lt;=0,0,Q180*'Debt Setup'!$D$12/100/12))</x:f>
      </x:c>
      <x:c r="O181" s="54" t="str">
        <x:f>IF('Debt Setup'!$F$3=0,"",IF('Debt Setup'!$H$12="",0,MIN('Debt Setup'!$E$12,MAX(0,Q180+N181))))</x:f>
      </x:c>
      <x:c r="P181" s="54" t="str">
        <x:f>IF('Debt Setup'!$F$3=0,"",IF('Debt Setup'!$H$12="",0,MIN(MAX(0,Q180+N181-O181),MAX(0,'Debt Setup'!$F$5-(G181+K181+O181+S181+W181+AA181+AE181+AI181+AM181+AQ181+AU181+AY181)-(IF(AND('Debt Setup'!$H$10&lt;&gt;"",'Debt Setup'!$H$10&lt;'Debt Setup'!$H$12),MAX(0,I180+F181-G181),0)+IF(AND('Debt Setup'!$H$11&lt;&gt;"",'Debt Setup'!$H$11&lt;'Debt Setup'!$H$12),MAX(0,M180+J181-K181),0)+IF(AND('Debt Setup'!$H$12&lt;&gt;"",'Debt Setup'!$H$12&lt;'Debt Setup'!$H$12),MAX(0,Q180+N181-O181),0)+IF(AND('Debt Setup'!$H$13&lt;&gt;"",'Debt Setup'!$H$13&lt;'Debt Setup'!$H$12),MAX(0,U180+R181-S181),0)+IF(AND('Debt Setup'!$H$14&lt;&gt;"",'Debt Setup'!$H$14&lt;'Debt Setup'!$H$12),MAX(0,Y180+V181-W181),0)+IF(AND('Debt Setup'!$H$15&lt;&gt;"",'Debt Setup'!$H$15&lt;'Debt Setup'!$H$12),MAX(0,AC180+Z181-AA181),0)+IF(AND('Debt Setup'!$H$16&lt;&gt;"",'Debt Setup'!$H$16&lt;'Debt Setup'!$H$12),MAX(0,AG180+AD181-AE181),0)+IF(AND('Debt Setup'!$H$17&lt;&gt;"",'Debt Setup'!$H$17&lt;'Debt Setup'!$H$12),MAX(0,AK180+AH181-AI181),0)+IF(AND('Debt Setup'!$H$18&lt;&gt;"",'Debt Setup'!$H$18&lt;'Debt Setup'!$H$12),MAX(0,AO180+AL181-AM181),0)+IF(AND('Debt Setup'!$H$19&lt;&gt;"",'Debt Setup'!$H$19&lt;'Debt Setup'!$H$12),MAX(0,AS180+AP181-AQ181),0)+IF(AND('Debt Setup'!$H$20&lt;&gt;"",'Debt Setup'!$H$20&lt;'Debt Setup'!$H$12),MAX(0,AW180+AT181-AU181),0)+IF(AND('Debt Setup'!$H$21&lt;&gt;"",'Debt Setup'!$H$21&lt;'Debt Setup'!$H$12),MAX(0,BA180+AX181-AY181),0))))))</x:f>
      </x:c>
      <x:c r="Q181" s="54" t="str">
        <x:f>IF('Debt Setup'!$F$3=0,"",MAX(0,Q180+N181-O181-P181))</x:f>
      </x:c>
      <x:c r="R181" s="54" t="str">
        <x:f>IF('Debt Setup'!$F$3=0,"",IF(U180&lt;=0,0,U180*'Debt Setup'!$D$13/100/12))</x:f>
      </x:c>
      <x:c r="S181" s="54" t="str">
        <x:f>IF('Debt Setup'!$F$3=0,"",IF('Debt Setup'!$H$13="",0,MIN('Debt Setup'!$E$13,MAX(0,U180+R181))))</x:f>
      </x:c>
      <x:c r="T181" s="54" t="str">
        <x:f>IF('Debt Setup'!$F$3=0,"",IF('Debt Setup'!$H$13="",0,MIN(MAX(0,U180+R181-S181),MAX(0,'Debt Setup'!$F$5-(G181+K181+O181+S181+W181+AA181+AE181+AI181+AM181+AQ181+AU181+AY181)-(IF(AND('Debt Setup'!$H$10&lt;&gt;"",'Debt Setup'!$H$10&lt;'Debt Setup'!$H$13),MAX(0,I180+F181-G181),0)+IF(AND('Debt Setup'!$H$11&lt;&gt;"",'Debt Setup'!$H$11&lt;'Debt Setup'!$H$13),MAX(0,M180+J181-K181),0)+IF(AND('Debt Setup'!$H$12&lt;&gt;"",'Debt Setup'!$H$12&lt;'Debt Setup'!$H$13),MAX(0,Q180+N181-O181),0)+IF(AND('Debt Setup'!$H$13&lt;&gt;"",'Debt Setup'!$H$13&lt;'Debt Setup'!$H$13),MAX(0,U180+R181-S181),0)+IF(AND('Debt Setup'!$H$14&lt;&gt;"",'Debt Setup'!$H$14&lt;'Debt Setup'!$H$13),MAX(0,Y180+V181-W181),0)+IF(AND('Debt Setup'!$H$15&lt;&gt;"",'Debt Setup'!$H$15&lt;'Debt Setup'!$H$13),MAX(0,AC180+Z181-AA181),0)+IF(AND('Debt Setup'!$H$16&lt;&gt;"",'Debt Setup'!$H$16&lt;'Debt Setup'!$H$13),MAX(0,AG180+AD181-AE181),0)+IF(AND('Debt Setup'!$H$17&lt;&gt;"",'Debt Setup'!$H$17&lt;'Debt Setup'!$H$13),MAX(0,AK180+AH181-AI181),0)+IF(AND('Debt Setup'!$H$18&lt;&gt;"",'Debt Setup'!$H$18&lt;'Debt Setup'!$H$13),MAX(0,AO180+AL181-AM181),0)+IF(AND('Debt Setup'!$H$19&lt;&gt;"",'Debt Setup'!$H$19&lt;'Debt Setup'!$H$13),MAX(0,AS180+AP181-AQ181),0)+IF(AND('Debt Setup'!$H$20&lt;&gt;"",'Debt Setup'!$H$20&lt;'Debt Setup'!$H$13),MAX(0,AW180+AT181-AU181),0)+IF(AND('Debt Setup'!$H$21&lt;&gt;"",'Debt Setup'!$H$21&lt;'Debt Setup'!$H$13),MAX(0,BA180+AX181-AY181),0))))))</x:f>
      </x:c>
      <x:c r="U181" s="54" t="str">
        <x:f>IF('Debt Setup'!$F$3=0,"",MAX(0,U180+R181-S181-T181))</x:f>
      </x:c>
      <x:c r="V181" s="54" t="str">
        <x:f>IF('Debt Setup'!$F$3=0,"",IF(Y180&lt;=0,0,Y180*'Debt Setup'!$D$14/100/12))</x:f>
      </x:c>
      <x:c r="W181" s="54" t="str">
        <x:f>IF('Debt Setup'!$F$3=0,"",IF('Debt Setup'!$H$14="",0,MIN('Debt Setup'!$E$14,MAX(0,Y180+V181))))</x:f>
      </x:c>
      <x:c r="X181" s="54" t="str">
        <x:f>IF('Debt Setup'!$F$3=0,"",IF('Debt Setup'!$H$14="",0,MIN(MAX(0,Y180+V181-W181),MAX(0,'Debt Setup'!$F$5-(G181+K181+O181+S181+W181+AA181+AE181+AI181+AM181+AQ181+AU181+AY181)-(IF(AND('Debt Setup'!$H$10&lt;&gt;"",'Debt Setup'!$H$10&lt;'Debt Setup'!$H$14),MAX(0,I180+F181-G181),0)+IF(AND('Debt Setup'!$H$11&lt;&gt;"",'Debt Setup'!$H$11&lt;'Debt Setup'!$H$14),MAX(0,M180+J181-K181),0)+IF(AND('Debt Setup'!$H$12&lt;&gt;"",'Debt Setup'!$H$12&lt;'Debt Setup'!$H$14),MAX(0,Q180+N181-O181),0)+IF(AND('Debt Setup'!$H$13&lt;&gt;"",'Debt Setup'!$H$13&lt;'Debt Setup'!$H$14),MAX(0,U180+R181-S181),0)+IF(AND('Debt Setup'!$H$14&lt;&gt;"",'Debt Setup'!$H$14&lt;'Debt Setup'!$H$14),MAX(0,Y180+V181-W181),0)+IF(AND('Debt Setup'!$H$15&lt;&gt;"",'Debt Setup'!$H$15&lt;'Debt Setup'!$H$14),MAX(0,AC180+Z181-AA181),0)+IF(AND('Debt Setup'!$H$16&lt;&gt;"",'Debt Setup'!$H$16&lt;'Debt Setup'!$H$14),MAX(0,AG180+AD181-AE181),0)+IF(AND('Debt Setup'!$H$17&lt;&gt;"",'Debt Setup'!$H$17&lt;'Debt Setup'!$H$14),MAX(0,AK180+AH181-AI181),0)+IF(AND('Debt Setup'!$H$18&lt;&gt;"",'Debt Setup'!$H$18&lt;'Debt Setup'!$H$14),MAX(0,AO180+AL181-AM181),0)+IF(AND('Debt Setup'!$H$19&lt;&gt;"",'Debt Setup'!$H$19&lt;'Debt Setup'!$H$14),MAX(0,AS180+AP181-AQ181),0)+IF(AND('Debt Setup'!$H$20&lt;&gt;"",'Debt Setup'!$H$20&lt;'Debt Setup'!$H$14),MAX(0,AW180+AT181-AU181),0)+IF(AND('Debt Setup'!$H$21&lt;&gt;"",'Debt Setup'!$H$21&lt;'Debt Setup'!$H$14),MAX(0,BA180+AX181-AY181),0))))))</x:f>
      </x:c>
      <x:c r="Y181" s="54" t="str">
        <x:f>IF('Debt Setup'!$F$3=0,"",MAX(0,Y180+V181-W181-X181))</x:f>
      </x:c>
      <x:c r="Z181" s="54" t="str">
        <x:f>IF('Debt Setup'!$F$3=0,"",IF(AC180&lt;=0,0,AC180*'Debt Setup'!$D$15/100/12))</x:f>
      </x:c>
      <x:c r="AA181" s="54" t="str">
        <x:f>IF('Debt Setup'!$F$3=0,"",IF('Debt Setup'!$H$15="",0,MIN('Debt Setup'!$E$15,MAX(0,AC180+Z181))))</x:f>
      </x:c>
      <x:c r="AB181" s="54" t="str">
        <x:f>IF('Debt Setup'!$F$3=0,"",IF('Debt Setup'!$H$15="",0,MIN(MAX(0,AC180+Z181-AA181),MAX(0,'Debt Setup'!$F$5-(G181+K181+O181+S181+W181+AA181+AE181+AI181+AM181+AQ181+AU181+AY181)-(IF(AND('Debt Setup'!$H$10&lt;&gt;"",'Debt Setup'!$H$10&lt;'Debt Setup'!$H$15),MAX(0,I180+F181-G181),0)+IF(AND('Debt Setup'!$H$11&lt;&gt;"",'Debt Setup'!$H$11&lt;'Debt Setup'!$H$15),MAX(0,M180+J181-K181),0)+IF(AND('Debt Setup'!$H$12&lt;&gt;"",'Debt Setup'!$H$12&lt;'Debt Setup'!$H$15),MAX(0,Q180+N181-O181),0)+IF(AND('Debt Setup'!$H$13&lt;&gt;"",'Debt Setup'!$H$13&lt;'Debt Setup'!$H$15),MAX(0,U180+R181-S181),0)+IF(AND('Debt Setup'!$H$14&lt;&gt;"",'Debt Setup'!$H$14&lt;'Debt Setup'!$H$15),MAX(0,Y180+V181-W181),0)+IF(AND('Debt Setup'!$H$15&lt;&gt;"",'Debt Setup'!$H$15&lt;'Debt Setup'!$H$15),MAX(0,AC180+Z181-AA181),0)+IF(AND('Debt Setup'!$H$16&lt;&gt;"",'Debt Setup'!$H$16&lt;'Debt Setup'!$H$15),MAX(0,AG180+AD181-AE181),0)+IF(AND('Debt Setup'!$H$17&lt;&gt;"",'Debt Setup'!$H$17&lt;'Debt Setup'!$H$15),MAX(0,AK180+AH181-AI181),0)+IF(AND('Debt Setup'!$H$18&lt;&gt;"",'Debt Setup'!$H$18&lt;'Debt Setup'!$H$15),MAX(0,AO180+AL181-AM181),0)+IF(AND('Debt Setup'!$H$19&lt;&gt;"",'Debt Setup'!$H$19&lt;'Debt Setup'!$H$15),MAX(0,AS180+AP181-AQ181),0)+IF(AND('Debt Setup'!$H$20&lt;&gt;"",'Debt Setup'!$H$20&lt;'Debt Setup'!$H$15),MAX(0,AW180+AT181-AU181),0)+IF(AND('Debt Setup'!$H$21&lt;&gt;"",'Debt Setup'!$H$21&lt;'Debt Setup'!$H$15),MAX(0,BA180+AX181-AY181),0))))))</x:f>
      </x:c>
      <x:c r="AC181" s="54" t="str">
        <x:f>IF('Debt Setup'!$F$3=0,"",MAX(0,AC180+Z181-AA181-AB181))</x:f>
      </x:c>
      <x:c r="AD181" s="54" t="str">
        <x:f>IF('Debt Setup'!$F$3=0,"",IF(AG180&lt;=0,0,AG180*'Debt Setup'!$D$16/100/12))</x:f>
      </x:c>
      <x:c r="AE181" s="54" t="str">
        <x:f>IF('Debt Setup'!$F$3=0,"",IF('Debt Setup'!$H$16="",0,MIN('Debt Setup'!$E$16,MAX(0,AG180+AD181))))</x:f>
      </x:c>
      <x:c r="AF181" s="54" t="str">
        <x:f>IF('Debt Setup'!$F$3=0,"",IF('Debt Setup'!$H$16="",0,MIN(MAX(0,AG180+AD181-AE181),MAX(0,'Debt Setup'!$F$5-(G181+K181+O181+S181+W181+AA181+AE181+AI181+AM181+AQ181+AU181+AY181)-(IF(AND('Debt Setup'!$H$10&lt;&gt;"",'Debt Setup'!$H$10&lt;'Debt Setup'!$H$16),MAX(0,I180+F181-G181),0)+IF(AND('Debt Setup'!$H$11&lt;&gt;"",'Debt Setup'!$H$11&lt;'Debt Setup'!$H$16),MAX(0,M180+J181-K181),0)+IF(AND('Debt Setup'!$H$12&lt;&gt;"",'Debt Setup'!$H$12&lt;'Debt Setup'!$H$16),MAX(0,Q180+N181-O181),0)+IF(AND('Debt Setup'!$H$13&lt;&gt;"",'Debt Setup'!$H$13&lt;'Debt Setup'!$H$16),MAX(0,U180+R181-S181),0)+IF(AND('Debt Setup'!$H$14&lt;&gt;"",'Debt Setup'!$H$14&lt;'Debt Setup'!$H$16),MAX(0,Y180+V181-W181),0)+IF(AND('Debt Setup'!$H$15&lt;&gt;"",'Debt Setup'!$H$15&lt;'Debt Setup'!$H$16),MAX(0,AC180+Z181-AA181),0)+IF(AND('Debt Setup'!$H$16&lt;&gt;"",'Debt Setup'!$H$16&lt;'Debt Setup'!$H$16),MAX(0,AG180+AD181-AE181),0)+IF(AND('Debt Setup'!$H$17&lt;&gt;"",'Debt Setup'!$H$17&lt;'Debt Setup'!$H$16),MAX(0,AK180+AH181-AI181),0)+IF(AND('Debt Setup'!$H$18&lt;&gt;"",'Debt Setup'!$H$18&lt;'Debt Setup'!$H$16),MAX(0,AO180+AL181-AM181),0)+IF(AND('Debt Setup'!$H$19&lt;&gt;"",'Debt Setup'!$H$19&lt;'Debt Setup'!$H$16),MAX(0,AS180+AP181-AQ181),0)+IF(AND('Debt Setup'!$H$20&lt;&gt;"",'Debt Setup'!$H$20&lt;'Debt Setup'!$H$16),MAX(0,AW180+AT181-AU181),0)+IF(AND('Debt Setup'!$H$21&lt;&gt;"",'Debt Setup'!$H$21&lt;'Debt Setup'!$H$16),MAX(0,BA180+AX181-AY181),0))))))</x:f>
      </x:c>
      <x:c r="AG181" s="54" t="str">
        <x:f>IF('Debt Setup'!$F$3=0,"",MAX(0,AG180+AD181-AE181-AF181))</x:f>
      </x:c>
      <x:c r="AH181" s="54" t="str">
        <x:f>IF('Debt Setup'!$F$3=0,"",IF(AK180&lt;=0,0,AK180*'Debt Setup'!$D$17/100/12))</x:f>
      </x:c>
      <x:c r="AI181" s="54" t="str">
        <x:f>IF('Debt Setup'!$F$3=0,"",IF('Debt Setup'!$H$17="",0,MIN('Debt Setup'!$E$17,MAX(0,AK180+AH181))))</x:f>
      </x:c>
      <x:c r="AJ181" s="54" t="str">
        <x:f>IF('Debt Setup'!$F$3=0,"",IF('Debt Setup'!$H$17="",0,MIN(MAX(0,AK180+AH181-AI181),MAX(0,'Debt Setup'!$F$5-(G181+K181+O181+S181+W181+AA181+AE181+AI181+AM181+AQ181+AU181+AY181)-(IF(AND('Debt Setup'!$H$10&lt;&gt;"",'Debt Setup'!$H$10&lt;'Debt Setup'!$H$17),MAX(0,I180+F181-G181),0)+IF(AND('Debt Setup'!$H$11&lt;&gt;"",'Debt Setup'!$H$11&lt;'Debt Setup'!$H$17),MAX(0,M180+J181-K181),0)+IF(AND('Debt Setup'!$H$12&lt;&gt;"",'Debt Setup'!$H$12&lt;'Debt Setup'!$H$17),MAX(0,Q180+N181-O181),0)+IF(AND('Debt Setup'!$H$13&lt;&gt;"",'Debt Setup'!$H$13&lt;'Debt Setup'!$H$17),MAX(0,U180+R181-S181),0)+IF(AND('Debt Setup'!$H$14&lt;&gt;"",'Debt Setup'!$H$14&lt;'Debt Setup'!$H$17),MAX(0,Y180+V181-W181),0)+IF(AND('Debt Setup'!$H$15&lt;&gt;"",'Debt Setup'!$H$15&lt;'Debt Setup'!$H$17),MAX(0,AC180+Z181-AA181),0)+IF(AND('Debt Setup'!$H$16&lt;&gt;"",'Debt Setup'!$H$16&lt;'Debt Setup'!$H$17),MAX(0,AG180+AD181-AE181),0)+IF(AND('Debt Setup'!$H$17&lt;&gt;"",'Debt Setup'!$H$17&lt;'Debt Setup'!$H$17),MAX(0,AK180+AH181-AI181),0)+IF(AND('Debt Setup'!$H$18&lt;&gt;"",'Debt Setup'!$H$18&lt;'Debt Setup'!$H$17),MAX(0,AO180+AL181-AM181),0)+IF(AND('Debt Setup'!$H$19&lt;&gt;"",'Debt Setup'!$H$19&lt;'Debt Setup'!$H$17),MAX(0,AS180+AP181-AQ181),0)+IF(AND('Debt Setup'!$H$20&lt;&gt;"",'Debt Setup'!$H$20&lt;'Debt Setup'!$H$17),MAX(0,AW180+AT181-AU181),0)+IF(AND('Debt Setup'!$H$21&lt;&gt;"",'Debt Setup'!$H$21&lt;'Debt Setup'!$H$17),MAX(0,BA180+AX181-AY181),0))))))</x:f>
      </x:c>
      <x:c r="AK181" s="54" t="str">
        <x:f>IF('Debt Setup'!$F$3=0,"",MAX(0,AK180+AH181-AI181-AJ181))</x:f>
      </x:c>
      <x:c r="AL181" s="54" t="str">
        <x:f>IF('Debt Setup'!$F$3=0,"",IF(AO180&lt;=0,0,AO180*'Debt Setup'!$D$18/100/12))</x:f>
      </x:c>
      <x:c r="AM181" s="54" t="str">
        <x:f>IF('Debt Setup'!$F$3=0,"",IF('Debt Setup'!$H$18="",0,MIN('Debt Setup'!$E$18,MAX(0,AO180+AL181))))</x:f>
      </x:c>
      <x:c r="AN181" s="54" t="str">
        <x:f>IF('Debt Setup'!$F$3=0,"",IF('Debt Setup'!$H$18="",0,MIN(MAX(0,AO180+AL181-AM181),MAX(0,'Debt Setup'!$F$5-(G181+K181+O181+S181+W181+AA181+AE181+AI181+AM181+AQ181+AU181+AY181)-(IF(AND('Debt Setup'!$H$10&lt;&gt;"",'Debt Setup'!$H$10&lt;'Debt Setup'!$H$18),MAX(0,I180+F181-G181),0)+IF(AND('Debt Setup'!$H$11&lt;&gt;"",'Debt Setup'!$H$11&lt;'Debt Setup'!$H$18),MAX(0,M180+J181-K181),0)+IF(AND('Debt Setup'!$H$12&lt;&gt;"",'Debt Setup'!$H$12&lt;'Debt Setup'!$H$18),MAX(0,Q180+N181-O181),0)+IF(AND('Debt Setup'!$H$13&lt;&gt;"",'Debt Setup'!$H$13&lt;'Debt Setup'!$H$18),MAX(0,U180+R181-S181),0)+IF(AND('Debt Setup'!$H$14&lt;&gt;"",'Debt Setup'!$H$14&lt;'Debt Setup'!$H$18),MAX(0,Y180+V181-W181),0)+IF(AND('Debt Setup'!$H$15&lt;&gt;"",'Debt Setup'!$H$15&lt;'Debt Setup'!$H$18),MAX(0,AC180+Z181-AA181),0)+IF(AND('Debt Setup'!$H$16&lt;&gt;"",'Debt Setup'!$H$16&lt;'Debt Setup'!$H$18),MAX(0,AG180+AD181-AE181),0)+IF(AND('Debt Setup'!$H$17&lt;&gt;"",'Debt Setup'!$H$17&lt;'Debt Setup'!$H$18),MAX(0,AK180+AH181-AI181),0)+IF(AND('Debt Setup'!$H$18&lt;&gt;"",'Debt Setup'!$H$18&lt;'Debt Setup'!$H$18),MAX(0,AO180+AL181-AM181),0)+IF(AND('Debt Setup'!$H$19&lt;&gt;"",'Debt Setup'!$H$19&lt;'Debt Setup'!$H$18),MAX(0,AS180+AP181-AQ181),0)+IF(AND('Debt Setup'!$H$20&lt;&gt;"",'Debt Setup'!$H$20&lt;'Debt Setup'!$H$18),MAX(0,AW180+AT181-AU181),0)+IF(AND('Debt Setup'!$H$21&lt;&gt;"",'Debt Setup'!$H$21&lt;'Debt Setup'!$H$18),MAX(0,BA180+AX181-AY181),0))))))</x:f>
      </x:c>
      <x:c r="AO181" s="54" t="str">
        <x:f>IF('Debt Setup'!$F$3=0,"",MAX(0,AO180+AL181-AM181-AN181))</x:f>
      </x:c>
      <x:c r="AP181" s="54" t="str">
        <x:f>IF('Debt Setup'!$F$3=0,"",IF(AS180&lt;=0,0,AS180*'Debt Setup'!$D$19/100/12))</x:f>
      </x:c>
      <x:c r="AQ181" s="54" t="str">
        <x:f>IF('Debt Setup'!$F$3=0,"",IF('Debt Setup'!$H$19="",0,MIN('Debt Setup'!$E$19,MAX(0,AS180+AP181))))</x:f>
      </x:c>
      <x:c r="AR181" s="54" t="str">
        <x:f>IF('Debt Setup'!$F$3=0,"",IF('Debt Setup'!$H$19="",0,MIN(MAX(0,AS180+AP181-AQ181),MAX(0,'Debt Setup'!$F$5-(G181+K181+O181+S181+W181+AA181+AE181+AI181+AM181+AQ181+AU181+AY181)-(IF(AND('Debt Setup'!$H$10&lt;&gt;"",'Debt Setup'!$H$10&lt;'Debt Setup'!$H$19),MAX(0,I180+F181-G181),0)+IF(AND('Debt Setup'!$H$11&lt;&gt;"",'Debt Setup'!$H$11&lt;'Debt Setup'!$H$19),MAX(0,M180+J181-K181),0)+IF(AND('Debt Setup'!$H$12&lt;&gt;"",'Debt Setup'!$H$12&lt;'Debt Setup'!$H$19),MAX(0,Q180+N181-O181),0)+IF(AND('Debt Setup'!$H$13&lt;&gt;"",'Debt Setup'!$H$13&lt;'Debt Setup'!$H$19),MAX(0,U180+R181-S181),0)+IF(AND('Debt Setup'!$H$14&lt;&gt;"",'Debt Setup'!$H$14&lt;'Debt Setup'!$H$19),MAX(0,Y180+V181-W181),0)+IF(AND('Debt Setup'!$H$15&lt;&gt;"",'Debt Setup'!$H$15&lt;'Debt Setup'!$H$19),MAX(0,AC180+Z181-AA181),0)+IF(AND('Debt Setup'!$H$16&lt;&gt;"",'Debt Setup'!$H$16&lt;'Debt Setup'!$H$19),MAX(0,AG180+AD181-AE181),0)+IF(AND('Debt Setup'!$H$17&lt;&gt;"",'Debt Setup'!$H$17&lt;'Debt Setup'!$H$19),MAX(0,AK180+AH181-AI181),0)+IF(AND('Debt Setup'!$H$18&lt;&gt;"",'Debt Setup'!$H$18&lt;'Debt Setup'!$H$19),MAX(0,AO180+AL181-AM181),0)+IF(AND('Debt Setup'!$H$19&lt;&gt;"",'Debt Setup'!$H$19&lt;'Debt Setup'!$H$19),MAX(0,AS180+AP181-AQ181),0)+IF(AND('Debt Setup'!$H$20&lt;&gt;"",'Debt Setup'!$H$20&lt;'Debt Setup'!$H$19),MAX(0,AW180+AT181-AU181),0)+IF(AND('Debt Setup'!$H$21&lt;&gt;"",'Debt Setup'!$H$21&lt;'Debt Setup'!$H$19),MAX(0,BA180+AX181-AY181),0))))))</x:f>
      </x:c>
      <x:c r="AS181" s="54" t="str">
        <x:f>IF('Debt Setup'!$F$3=0,"",MAX(0,AS180+AP181-AQ181-AR181))</x:f>
      </x:c>
      <x:c r="AT181" s="54" t="str">
        <x:f>IF('Debt Setup'!$F$3=0,"",IF(AW180&lt;=0,0,AW180*'Debt Setup'!$D$20/100/12))</x:f>
      </x:c>
      <x:c r="AU181" s="54" t="str">
        <x:f>IF('Debt Setup'!$F$3=0,"",IF('Debt Setup'!$H$20="",0,MIN('Debt Setup'!$E$20,MAX(0,AW180+AT181))))</x:f>
      </x:c>
      <x:c r="AV181" s="54" t="str">
        <x:f>IF('Debt Setup'!$F$3=0,"",IF('Debt Setup'!$H$20="",0,MIN(MAX(0,AW180+AT181-AU181),MAX(0,'Debt Setup'!$F$5-(G181+K181+O181+S181+W181+AA181+AE181+AI181+AM181+AQ181+AU181+AY181)-(IF(AND('Debt Setup'!$H$10&lt;&gt;"",'Debt Setup'!$H$10&lt;'Debt Setup'!$H$20),MAX(0,I180+F181-G181),0)+IF(AND('Debt Setup'!$H$11&lt;&gt;"",'Debt Setup'!$H$11&lt;'Debt Setup'!$H$20),MAX(0,M180+J181-K181),0)+IF(AND('Debt Setup'!$H$12&lt;&gt;"",'Debt Setup'!$H$12&lt;'Debt Setup'!$H$20),MAX(0,Q180+N181-O181),0)+IF(AND('Debt Setup'!$H$13&lt;&gt;"",'Debt Setup'!$H$13&lt;'Debt Setup'!$H$20),MAX(0,U180+R181-S181),0)+IF(AND('Debt Setup'!$H$14&lt;&gt;"",'Debt Setup'!$H$14&lt;'Debt Setup'!$H$20),MAX(0,Y180+V181-W181),0)+IF(AND('Debt Setup'!$H$15&lt;&gt;"",'Debt Setup'!$H$15&lt;'Debt Setup'!$H$20),MAX(0,AC180+Z181-AA181),0)+IF(AND('Debt Setup'!$H$16&lt;&gt;"",'Debt Setup'!$H$16&lt;'Debt Setup'!$H$20),MAX(0,AG180+AD181-AE181),0)+IF(AND('Debt Setup'!$H$17&lt;&gt;"",'Debt Setup'!$H$17&lt;'Debt Setup'!$H$20),MAX(0,AK180+AH181-AI181),0)+IF(AND('Debt Setup'!$H$18&lt;&gt;"",'Debt Setup'!$H$18&lt;'Debt Setup'!$H$20),MAX(0,AO180+AL181-AM181),0)+IF(AND('Debt Setup'!$H$19&lt;&gt;"",'Debt Setup'!$H$19&lt;'Debt Setup'!$H$20),MAX(0,AS180+AP181-AQ181),0)+IF(AND('Debt Setup'!$H$20&lt;&gt;"",'Debt Setup'!$H$20&lt;'Debt Setup'!$H$20),MAX(0,AW180+AT181-AU181),0)+IF(AND('Debt Setup'!$H$21&lt;&gt;"",'Debt Setup'!$H$21&lt;'Debt Setup'!$H$20),MAX(0,BA180+AX181-AY181),0))))))</x:f>
      </x:c>
      <x:c r="AW181" s="54" t="str">
        <x:f>IF('Debt Setup'!$F$3=0,"",MAX(0,AW180+AT181-AU181-AV181))</x:f>
      </x:c>
      <x:c r="AX181" s="54" t="str">
        <x:f>IF('Debt Setup'!$F$3=0,"",IF(BA180&lt;=0,0,BA180*'Debt Setup'!$D$21/100/12))</x:f>
      </x:c>
      <x:c r="AY181" s="54" t="str">
        <x:f>IF('Debt Setup'!$F$3=0,"",IF('Debt Setup'!$H$21="",0,MIN('Debt Setup'!$E$21,MAX(0,BA180+AX181))))</x:f>
      </x:c>
      <x:c r="AZ181" s="54" t="str">
        <x:f>IF('Debt Setup'!$F$3=0,"",IF('Debt Setup'!$H$21="",0,MIN(MAX(0,BA180+AX181-AY181),MAX(0,'Debt Setup'!$F$5-(G181+K181+O181+S181+W181+AA181+AE181+AI181+AM181+AQ181+AU181+AY181)-(IF(AND('Debt Setup'!$H$10&lt;&gt;"",'Debt Setup'!$H$10&lt;'Debt Setup'!$H$21),MAX(0,I180+F181-G181),0)+IF(AND('Debt Setup'!$H$11&lt;&gt;"",'Debt Setup'!$H$11&lt;'Debt Setup'!$H$21),MAX(0,M180+J181-K181),0)+IF(AND('Debt Setup'!$H$12&lt;&gt;"",'Debt Setup'!$H$12&lt;'Debt Setup'!$H$21),MAX(0,Q180+N181-O181),0)+IF(AND('Debt Setup'!$H$13&lt;&gt;"",'Debt Setup'!$H$13&lt;'Debt Setup'!$H$21),MAX(0,U180+R181-S181),0)+IF(AND('Debt Setup'!$H$14&lt;&gt;"",'Debt Setup'!$H$14&lt;'Debt Setup'!$H$21),MAX(0,Y180+V181-W181),0)+IF(AND('Debt Setup'!$H$15&lt;&gt;"",'Debt Setup'!$H$15&lt;'Debt Setup'!$H$21),MAX(0,AC180+Z181-AA181),0)+IF(AND('Debt Setup'!$H$16&lt;&gt;"",'Debt Setup'!$H$16&lt;'Debt Setup'!$H$21),MAX(0,AG180+AD181-AE181),0)+IF(AND('Debt Setup'!$H$17&lt;&gt;"",'Debt Setup'!$H$17&lt;'Debt Setup'!$H$21),MAX(0,AK180+AH181-AI181),0)+IF(AND('Debt Setup'!$H$18&lt;&gt;"",'Debt Setup'!$H$18&lt;'Debt Setup'!$H$21),MAX(0,AO180+AL181-AM181),0)+IF(AND('Debt Setup'!$H$19&lt;&gt;"",'Debt Setup'!$H$19&lt;'Debt Setup'!$H$21),MAX(0,AS180+AP181-AQ181),0)+IF(AND('Debt Setup'!$H$20&lt;&gt;"",'Debt Setup'!$H$20&lt;'Debt Setup'!$H$21),MAX(0,AW180+AT181-AU181),0)+IF(AND('Debt Setup'!$H$21&lt;&gt;"",'Debt Setup'!$H$21&lt;'Debt Setup'!$H$21),MAX(0,BA180+AX181-AY181),0))))))</x:f>
      </x:c>
      <x:c r="BA181" s="54" t="str">
        <x:f>IF('Debt Setup'!$F$3=0,"",MAX(0,BA180+AX181-AY181-AZ181))</x:f>
      </x:c>
    </x:row>
    <x:row r="182">
      <x:c r="A182" t="n">
        <x:v>177</x:v>
      </x:c>
      <x:c r="B182" s="86" t="str">
        <x:f>IF('Debt Setup'!$F$3=0,"",DATE(YEAR('Debt Setup'!$B$6),MONTH('Debt Setup'!$B$6)+A182-1,1))</x:f>
      </x:c>
      <x:c r="C182" s="54" t="str">
        <x:f>IF('Debt Setup'!$F$3=0,"",I182+M182+Q182+U182+Y182+AC182+AG182+AK182+AO182+AS182+AW182+BA182)</x:f>
      </x:c>
      <x:c r="D182" s="54" t="str">
        <x:f>IF('Debt Setup'!$F$3=0,"",G182+H182+K182+L182+O182+P182+S182+T182+W182+X182+AA182+AB182+AE182+AF182+AI182+AJ182+AM182+AN182+AQ182+AR182+AU182+AV182+AY182+AZ182)</x:f>
      </x:c>
      <x:c r="E182" s="54" t="str">
        <x:f>IF('Debt Setup'!$F$3=0,"",F182+J182+N182+R182+V182+Z182+AD182+AH182+AL182+AP182+AT182+AX182)</x:f>
      </x:c>
      <x:c r="F182" s="54" t="str">
        <x:f>IF('Debt Setup'!$F$3=0,"",IF(I181&lt;=0,0,I181*'Debt Setup'!$D$10/100/12))</x:f>
      </x:c>
      <x:c r="G182" s="54" t="str">
        <x:f>IF('Debt Setup'!$F$3=0,"",IF('Debt Setup'!$H$10="",0,MIN('Debt Setup'!$E$10,MAX(0,I181+F182))))</x:f>
      </x:c>
      <x:c r="H182" s="54" t="str">
        <x:f>IF('Debt Setup'!$F$3=0,"",IF('Debt Setup'!$H$10="",0,MIN(MAX(0,I181+F182-G182),MAX(0,'Debt Setup'!$F$5-(G182+K182+O182+S182+W182+AA182+AE182+AI182+AM182+AQ182+AU182+AY182)-(IF(AND('Debt Setup'!$H$10&lt;&gt;"",'Debt Setup'!$H$10&lt;'Debt Setup'!$H$10),MAX(0,I181+F182-G182),0)+IF(AND('Debt Setup'!$H$11&lt;&gt;"",'Debt Setup'!$H$11&lt;'Debt Setup'!$H$10),MAX(0,M181+J182-K182),0)+IF(AND('Debt Setup'!$H$12&lt;&gt;"",'Debt Setup'!$H$12&lt;'Debt Setup'!$H$10),MAX(0,Q181+N182-O182),0)+IF(AND('Debt Setup'!$H$13&lt;&gt;"",'Debt Setup'!$H$13&lt;'Debt Setup'!$H$10),MAX(0,U181+R182-S182),0)+IF(AND('Debt Setup'!$H$14&lt;&gt;"",'Debt Setup'!$H$14&lt;'Debt Setup'!$H$10),MAX(0,Y181+V182-W182),0)+IF(AND('Debt Setup'!$H$15&lt;&gt;"",'Debt Setup'!$H$15&lt;'Debt Setup'!$H$10),MAX(0,AC181+Z182-AA182),0)+IF(AND('Debt Setup'!$H$16&lt;&gt;"",'Debt Setup'!$H$16&lt;'Debt Setup'!$H$10),MAX(0,AG181+AD182-AE182),0)+IF(AND('Debt Setup'!$H$17&lt;&gt;"",'Debt Setup'!$H$17&lt;'Debt Setup'!$H$10),MAX(0,AK181+AH182-AI182),0)+IF(AND('Debt Setup'!$H$18&lt;&gt;"",'Debt Setup'!$H$18&lt;'Debt Setup'!$H$10),MAX(0,AO181+AL182-AM182),0)+IF(AND('Debt Setup'!$H$19&lt;&gt;"",'Debt Setup'!$H$19&lt;'Debt Setup'!$H$10),MAX(0,AS181+AP182-AQ182),0)+IF(AND('Debt Setup'!$H$20&lt;&gt;"",'Debt Setup'!$H$20&lt;'Debt Setup'!$H$10),MAX(0,AW181+AT182-AU182),0)+IF(AND('Debt Setup'!$H$21&lt;&gt;"",'Debt Setup'!$H$21&lt;'Debt Setup'!$H$10),MAX(0,BA181+AX182-AY182),0))))))</x:f>
      </x:c>
      <x:c r="I182" s="54" t="str">
        <x:f>IF('Debt Setup'!$F$3=0,"",MAX(0,I181+F182-G182-H182))</x:f>
      </x:c>
      <x:c r="J182" s="54" t="str">
        <x:f>IF('Debt Setup'!$F$3=0,"",IF(M181&lt;=0,0,M181*'Debt Setup'!$D$11/100/12))</x:f>
      </x:c>
      <x:c r="K182" s="54" t="str">
        <x:f>IF('Debt Setup'!$F$3=0,"",IF('Debt Setup'!$H$11="",0,MIN('Debt Setup'!$E$11,MAX(0,M181+J182))))</x:f>
      </x:c>
      <x:c r="L182" s="54" t="str">
        <x:f>IF('Debt Setup'!$F$3=0,"",IF('Debt Setup'!$H$11="",0,MIN(MAX(0,M181+J182-K182),MAX(0,'Debt Setup'!$F$5-(G182+K182+O182+S182+W182+AA182+AE182+AI182+AM182+AQ182+AU182+AY182)-(IF(AND('Debt Setup'!$H$10&lt;&gt;"",'Debt Setup'!$H$10&lt;'Debt Setup'!$H$11),MAX(0,I181+F182-G182),0)+IF(AND('Debt Setup'!$H$11&lt;&gt;"",'Debt Setup'!$H$11&lt;'Debt Setup'!$H$11),MAX(0,M181+J182-K182),0)+IF(AND('Debt Setup'!$H$12&lt;&gt;"",'Debt Setup'!$H$12&lt;'Debt Setup'!$H$11),MAX(0,Q181+N182-O182),0)+IF(AND('Debt Setup'!$H$13&lt;&gt;"",'Debt Setup'!$H$13&lt;'Debt Setup'!$H$11),MAX(0,U181+R182-S182),0)+IF(AND('Debt Setup'!$H$14&lt;&gt;"",'Debt Setup'!$H$14&lt;'Debt Setup'!$H$11),MAX(0,Y181+V182-W182),0)+IF(AND('Debt Setup'!$H$15&lt;&gt;"",'Debt Setup'!$H$15&lt;'Debt Setup'!$H$11),MAX(0,AC181+Z182-AA182),0)+IF(AND('Debt Setup'!$H$16&lt;&gt;"",'Debt Setup'!$H$16&lt;'Debt Setup'!$H$11),MAX(0,AG181+AD182-AE182),0)+IF(AND('Debt Setup'!$H$17&lt;&gt;"",'Debt Setup'!$H$17&lt;'Debt Setup'!$H$11),MAX(0,AK181+AH182-AI182),0)+IF(AND('Debt Setup'!$H$18&lt;&gt;"",'Debt Setup'!$H$18&lt;'Debt Setup'!$H$11),MAX(0,AO181+AL182-AM182),0)+IF(AND('Debt Setup'!$H$19&lt;&gt;"",'Debt Setup'!$H$19&lt;'Debt Setup'!$H$11),MAX(0,AS181+AP182-AQ182),0)+IF(AND('Debt Setup'!$H$20&lt;&gt;"",'Debt Setup'!$H$20&lt;'Debt Setup'!$H$11),MAX(0,AW181+AT182-AU182),0)+IF(AND('Debt Setup'!$H$21&lt;&gt;"",'Debt Setup'!$H$21&lt;'Debt Setup'!$H$11),MAX(0,BA181+AX182-AY182),0))))))</x:f>
      </x:c>
      <x:c r="M182" s="54" t="str">
        <x:f>IF('Debt Setup'!$F$3=0,"",MAX(0,M181+J182-K182-L182))</x:f>
      </x:c>
      <x:c r="N182" s="54" t="str">
        <x:f>IF('Debt Setup'!$F$3=0,"",IF(Q181&lt;=0,0,Q181*'Debt Setup'!$D$12/100/12))</x:f>
      </x:c>
      <x:c r="O182" s="54" t="str">
        <x:f>IF('Debt Setup'!$F$3=0,"",IF('Debt Setup'!$H$12="",0,MIN('Debt Setup'!$E$12,MAX(0,Q181+N182))))</x:f>
      </x:c>
      <x:c r="P182" s="54" t="str">
        <x:f>IF('Debt Setup'!$F$3=0,"",IF('Debt Setup'!$H$12="",0,MIN(MAX(0,Q181+N182-O182),MAX(0,'Debt Setup'!$F$5-(G182+K182+O182+S182+W182+AA182+AE182+AI182+AM182+AQ182+AU182+AY182)-(IF(AND('Debt Setup'!$H$10&lt;&gt;"",'Debt Setup'!$H$10&lt;'Debt Setup'!$H$12),MAX(0,I181+F182-G182),0)+IF(AND('Debt Setup'!$H$11&lt;&gt;"",'Debt Setup'!$H$11&lt;'Debt Setup'!$H$12),MAX(0,M181+J182-K182),0)+IF(AND('Debt Setup'!$H$12&lt;&gt;"",'Debt Setup'!$H$12&lt;'Debt Setup'!$H$12),MAX(0,Q181+N182-O182),0)+IF(AND('Debt Setup'!$H$13&lt;&gt;"",'Debt Setup'!$H$13&lt;'Debt Setup'!$H$12),MAX(0,U181+R182-S182),0)+IF(AND('Debt Setup'!$H$14&lt;&gt;"",'Debt Setup'!$H$14&lt;'Debt Setup'!$H$12),MAX(0,Y181+V182-W182),0)+IF(AND('Debt Setup'!$H$15&lt;&gt;"",'Debt Setup'!$H$15&lt;'Debt Setup'!$H$12),MAX(0,AC181+Z182-AA182),0)+IF(AND('Debt Setup'!$H$16&lt;&gt;"",'Debt Setup'!$H$16&lt;'Debt Setup'!$H$12),MAX(0,AG181+AD182-AE182),0)+IF(AND('Debt Setup'!$H$17&lt;&gt;"",'Debt Setup'!$H$17&lt;'Debt Setup'!$H$12),MAX(0,AK181+AH182-AI182),0)+IF(AND('Debt Setup'!$H$18&lt;&gt;"",'Debt Setup'!$H$18&lt;'Debt Setup'!$H$12),MAX(0,AO181+AL182-AM182),0)+IF(AND('Debt Setup'!$H$19&lt;&gt;"",'Debt Setup'!$H$19&lt;'Debt Setup'!$H$12),MAX(0,AS181+AP182-AQ182),0)+IF(AND('Debt Setup'!$H$20&lt;&gt;"",'Debt Setup'!$H$20&lt;'Debt Setup'!$H$12),MAX(0,AW181+AT182-AU182),0)+IF(AND('Debt Setup'!$H$21&lt;&gt;"",'Debt Setup'!$H$21&lt;'Debt Setup'!$H$12),MAX(0,BA181+AX182-AY182),0))))))</x:f>
      </x:c>
      <x:c r="Q182" s="54" t="str">
        <x:f>IF('Debt Setup'!$F$3=0,"",MAX(0,Q181+N182-O182-P182))</x:f>
      </x:c>
      <x:c r="R182" s="54" t="str">
        <x:f>IF('Debt Setup'!$F$3=0,"",IF(U181&lt;=0,0,U181*'Debt Setup'!$D$13/100/12))</x:f>
      </x:c>
      <x:c r="S182" s="54" t="str">
        <x:f>IF('Debt Setup'!$F$3=0,"",IF('Debt Setup'!$H$13="",0,MIN('Debt Setup'!$E$13,MAX(0,U181+R182))))</x:f>
      </x:c>
      <x:c r="T182" s="54" t="str">
        <x:f>IF('Debt Setup'!$F$3=0,"",IF('Debt Setup'!$H$13="",0,MIN(MAX(0,U181+R182-S182),MAX(0,'Debt Setup'!$F$5-(G182+K182+O182+S182+W182+AA182+AE182+AI182+AM182+AQ182+AU182+AY182)-(IF(AND('Debt Setup'!$H$10&lt;&gt;"",'Debt Setup'!$H$10&lt;'Debt Setup'!$H$13),MAX(0,I181+F182-G182),0)+IF(AND('Debt Setup'!$H$11&lt;&gt;"",'Debt Setup'!$H$11&lt;'Debt Setup'!$H$13),MAX(0,M181+J182-K182),0)+IF(AND('Debt Setup'!$H$12&lt;&gt;"",'Debt Setup'!$H$12&lt;'Debt Setup'!$H$13),MAX(0,Q181+N182-O182),0)+IF(AND('Debt Setup'!$H$13&lt;&gt;"",'Debt Setup'!$H$13&lt;'Debt Setup'!$H$13),MAX(0,U181+R182-S182),0)+IF(AND('Debt Setup'!$H$14&lt;&gt;"",'Debt Setup'!$H$14&lt;'Debt Setup'!$H$13),MAX(0,Y181+V182-W182),0)+IF(AND('Debt Setup'!$H$15&lt;&gt;"",'Debt Setup'!$H$15&lt;'Debt Setup'!$H$13),MAX(0,AC181+Z182-AA182),0)+IF(AND('Debt Setup'!$H$16&lt;&gt;"",'Debt Setup'!$H$16&lt;'Debt Setup'!$H$13),MAX(0,AG181+AD182-AE182),0)+IF(AND('Debt Setup'!$H$17&lt;&gt;"",'Debt Setup'!$H$17&lt;'Debt Setup'!$H$13),MAX(0,AK181+AH182-AI182),0)+IF(AND('Debt Setup'!$H$18&lt;&gt;"",'Debt Setup'!$H$18&lt;'Debt Setup'!$H$13),MAX(0,AO181+AL182-AM182),0)+IF(AND('Debt Setup'!$H$19&lt;&gt;"",'Debt Setup'!$H$19&lt;'Debt Setup'!$H$13),MAX(0,AS181+AP182-AQ182),0)+IF(AND('Debt Setup'!$H$20&lt;&gt;"",'Debt Setup'!$H$20&lt;'Debt Setup'!$H$13),MAX(0,AW181+AT182-AU182),0)+IF(AND('Debt Setup'!$H$21&lt;&gt;"",'Debt Setup'!$H$21&lt;'Debt Setup'!$H$13),MAX(0,BA181+AX182-AY182),0))))))</x:f>
      </x:c>
      <x:c r="U182" s="54" t="str">
        <x:f>IF('Debt Setup'!$F$3=0,"",MAX(0,U181+R182-S182-T182))</x:f>
      </x:c>
      <x:c r="V182" s="54" t="str">
        <x:f>IF('Debt Setup'!$F$3=0,"",IF(Y181&lt;=0,0,Y181*'Debt Setup'!$D$14/100/12))</x:f>
      </x:c>
      <x:c r="W182" s="54" t="str">
        <x:f>IF('Debt Setup'!$F$3=0,"",IF('Debt Setup'!$H$14="",0,MIN('Debt Setup'!$E$14,MAX(0,Y181+V182))))</x:f>
      </x:c>
      <x:c r="X182" s="54" t="str">
        <x:f>IF('Debt Setup'!$F$3=0,"",IF('Debt Setup'!$H$14="",0,MIN(MAX(0,Y181+V182-W182),MAX(0,'Debt Setup'!$F$5-(G182+K182+O182+S182+W182+AA182+AE182+AI182+AM182+AQ182+AU182+AY182)-(IF(AND('Debt Setup'!$H$10&lt;&gt;"",'Debt Setup'!$H$10&lt;'Debt Setup'!$H$14),MAX(0,I181+F182-G182),0)+IF(AND('Debt Setup'!$H$11&lt;&gt;"",'Debt Setup'!$H$11&lt;'Debt Setup'!$H$14),MAX(0,M181+J182-K182),0)+IF(AND('Debt Setup'!$H$12&lt;&gt;"",'Debt Setup'!$H$12&lt;'Debt Setup'!$H$14),MAX(0,Q181+N182-O182),0)+IF(AND('Debt Setup'!$H$13&lt;&gt;"",'Debt Setup'!$H$13&lt;'Debt Setup'!$H$14),MAX(0,U181+R182-S182),0)+IF(AND('Debt Setup'!$H$14&lt;&gt;"",'Debt Setup'!$H$14&lt;'Debt Setup'!$H$14),MAX(0,Y181+V182-W182),0)+IF(AND('Debt Setup'!$H$15&lt;&gt;"",'Debt Setup'!$H$15&lt;'Debt Setup'!$H$14),MAX(0,AC181+Z182-AA182),0)+IF(AND('Debt Setup'!$H$16&lt;&gt;"",'Debt Setup'!$H$16&lt;'Debt Setup'!$H$14),MAX(0,AG181+AD182-AE182),0)+IF(AND('Debt Setup'!$H$17&lt;&gt;"",'Debt Setup'!$H$17&lt;'Debt Setup'!$H$14),MAX(0,AK181+AH182-AI182),0)+IF(AND('Debt Setup'!$H$18&lt;&gt;"",'Debt Setup'!$H$18&lt;'Debt Setup'!$H$14),MAX(0,AO181+AL182-AM182),0)+IF(AND('Debt Setup'!$H$19&lt;&gt;"",'Debt Setup'!$H$19&lt;'Debt Setup'!$H$14),MAX(0,AS181+AP182-AQ182),0)+IF(AND('Debt Setup'!$H$20&lt;&gt;"",'Debt Setup'!$H$20&lt;'Debt Setup'!$H$14),MAX(0,AW181+AT182-AU182),0)+IF(AND('Debt Setup'!$H$21&lt;&gt;"",'Debt Setup'!$H$21&lt;'Debt Setup'!$H$14),MAX(0,BA181+AX182-AY182),0))))))</x:f>
      </x:c>
      <x:c r="Y182" s="54" t="str">
        <x:f>IF('Debt Setup'!$F$3=0,"",MAX(0,Y181+V182-W182-X182))</x:f>
      </x:c>
      <x:c r="Z182" s="54" t="str">
        <x:f>IF('Debt Setup'!$F$3=0,"",IF(AC181&lt;=0,0,AC181*'Debt Setup'!$D$15/100/12))</x:f>
      </x:c>
      <x:c r="AA182" s="54" t="str">
        <x:f>IF('Debt Setup'!$F$3=0,"",IF('Debt Setup'!$H$15="",0,MIN('Debt Setup'!$E$15,MAX(0,AC181+Z182))))</x:f>
      </x:c>
      <x:c r="AB182" s="54" t="str">
        <x:f>IF('Debt Setup'!$F$3=0,"",IF('Debt Setup'!$H$15="",0,MIN(MAX(0,AC181+Z182-AA182),MAX(0,'Debt Setup'!$F$5-(G182+K182+O182+S182+W182+AA182+AE182+AI182+AM182+AQ182+AU182+AY182)-(IF(AND('Debt Setup'!$H$10&lt;&gt;"",'Debt Setup'!$H$10&lt;'Debt Setup'!$H$15),MAX(0,I181+F182-G182),0)+IF(AND('Debt Setup'!$H$11&lt;&gt;"",'Debt Setup'!$H$11&lt;'Debt Setup'!$H$15),MAX(0,M181+J182-K182),0)+IF(AND('Debt Setup'!$H$12&lt;&gt;"",'Debt Setup'!$H$12&lt;'Debt Setup'!$H$15),MAX(0,Q181+N182-O182),0)+IF(AND('Debt Setup'!$H$13&lt;&gt;"",'Debt Setup'!$H$13&lt;'Debt Setup'!$H$15),MAX(0,U181+R182-S182),0)+IF(AND('Debt Setup'!$H$14&lt;&gt;"",'Debt Setup'!$H$14&lt;'Debt Setup'!$H$15),MAX(0,Y181+V182-W182),0)+IF(AND('Debt Setup'!$H$15&lt;&gt;"",'Debt Setup'!$H$15&lt;'Debt Setup'!$H$15),MAX(0,AC181+Z182-AA182),0)+IF(AND('Debt Setup'!$H$16&lt;&gt;"",'Debt Setup'!$H$16&lt;'Debt Setup'!$H$15),MAX(0,AG181+AD182-AE182),0)+IF(AND('Debt Setup'!$H$17&lt;&gt;"",'Debt Setup'!$H$17&lt;'Debt Setup'!$H$15),MAX(0,AK181+AH182-AI182),0)+IF(AND('Debt Setup'!$H$18&lt;&gt;"",'Debt Setup'!$H$18&lt;'Debt Setup'!$H$15),MAX(0,AO181+AL182-AM182),0)+IF(AND('Debt Setup'!$H$19&lt;&gt;"",'Debt Setup'!$H$19&lt;'Debt Setup'!$H$15),MAX(0,AS181+AP182-AQ182),0)+IF(AND('Debt Setup'!$H$20&lt;&gt;"",'Debt Setup'!$H$20&lt;'Debt Setup'!$H$15),MAX(0,AW181+AT182-AU182),0)+IF(AND('Debt Setup'!$H$21&lt;&gt;"",'Debt Setup'!$H$21&lt;'Debt Setup'!$H$15),MAX(0,BA181+AX182-AY182),0))))))</x:f>
      </x:c>
      <x:c r="AC182" s="54" t="str">
        <x:f>IF('Debt Setup'!$F$3=0,"",MAX(0,AC181+Z182-AA182-AB182))</x:f>
      </x:c>
      <x:c r="AD182" s="54" t="str">
        <x:f>IF('Debt Setup'!$F$3=0,"",IF(AG181&lt;=0,0,AG181*'Debt Setup'!$D$16/100/12))</x:f>
      </x:c>
      <x:c r="AE182" s="54" t="str">
        <x:f>IF('Debt Setup'!$F$3=0,"",IF('Debt Setup'!$H$16="",0,MIN('Debt Setup'!$E$16,MAX(0,AG181+AD182))))</x:f>
      </x:c>
      <x:c r="AF182" s="54" t="str">
        <x:f>IF('Debt Setup'!$F$3=0,"",IF('Debt Setup'!$H$16="",0,MIN(MAX(0,AG181+AD182-AE182),MAX(0,'Debt Setup'!$F$5-(G182+K182+O182+S182+W182+AA182+AE182+AI182+AM182+AQ182+AU182+AY182)-(IF(AND('Debt Setup'!$H$10&lt;&gt;"",'Debt Setup'!$H$10&lt;'Debt Setup'!$H$16),MAX(0,I181+F182-G182),0)+IF(AND('Debt Setup'!$H$11&lt;&gt;"",'Debt Setup'!$H$11&lt;'Debt Setup'!$H$16),MAX(0,M181+J182-K182),0)+IF(AND('Debt Setup'!$H$12&lt;&gt;"",'Debt Setup'!$H$12&lt;'Debt Setup'!$H$16),MAX(0,Q181+N182-O182),0)+IF(AND('Debt Setup'!$H$13&lt;&gt;"",'Debt Setup'!$H$13&lt;'Debt Setup'!$H$16),MAX(0,U181+R182-S182),0)+IF(AND('Debt Setup'!$H$14&lt;&gt;"",'Debt Setup'!$H$14&lt;'Debt Setup'!$H$16),MAX(0,Y181+V182-W182),0)+IF(AND('Debt Setup'!$H$15&lt;&gt;"",'Debt Setup'!$H$15&lt;'Debt Setup'!$H$16),MAX(0,AC181+Z182-AA182),0)+IF(AND('Debt Setup'!$H$16&lt;&gt;"",'Debt Setup'!$H$16&lt;'Debt Setup'!$H$16),MAX(0,AG181+AD182-AE182),0)+IF(AND('Debt Setup'!$H$17&lt;&gt;"",'Debt Setup'!$H$17&lt;'Debt Setup'!$H$16),MAX(0,AK181+AH182-AI182),0)+IF(AND('Debt Setup'!$H$18&lt;&gt;"",'Debt Setup'!$H$18&lt;'Debt Setup'!$H$16),MAX(0,AO181+AL182-AM182),0)+IF(AND('Debt Setup'!$H$19&lt;&gt;"",'Debt Setup'!$H$19&lt;'Debt Setup'!$H$16),MAX(0,AS181+AP182-AQ182),0)+IF(AND('Debt Setup'!$H$20&lt;&gt;"",'Debt Setup'!$H$20&lt;'Debt Setup'!$H$16),MAX(0,AW181+AT182-AU182),0)+IF(AND('Debt Setup'!$H$21&lt;&gt;"",'Debt Setup'!$H$21&lt;'Debt Setup'!$H$16),MAX(0,BA181+AX182-AY182),0))))))</x:f>
      </x:c>
      <x:c r="AG182" s="54" t="str">
        <x:f>IF('Debt Setup'!$F$3=0,"",MAX(0,AG181+AD182-AE182-AF182))</x:f>
      </x:c>
      <x:c r="AH182" s="54" t="str">
        <x:f>IF('Debt Setup'!$F$3=0,"",IF(AK181&lt;=0,0,AK181*'Debt Setup'!$D$17/100/12))</x:f>
      </x:c>
      <x:c r="AI182" s="54" t="str">
        <x:f>IF('Debt Setup'!$F$3=0,"",IF('Debt Setup'!$H$17="",0,MIN('Debt Setup'!$E$17,MAX(0,AK181+AH182))))</x:f>
      </x:c>
      <x:c r="AJ182" s="54" t="str">
        <x:f>IF('Debt Setup'!$F$3=0,"",IF('Debt Setup'!$H$17="",0,MIN(MAX(0,AK181+AH182-AI182),MAX(0,'Debt Setup'!$F$5-(G182+K182+O182+S182+W182+AA182+AE182+AI182+AM182+AQ182+AU182+AY182)-(IF(AND('Debt Setup'!$H$10&lt;&gt;"",'Debt Setup'!$H$10&lt;'Debt Setup'!$H$17),MAX(0,I181+F182-G182),0)+IF(AND('Debt Setup'!$H$11&lt;&gt;"",'Debt Setup'!$H$11&lt;'Debt Setup'!$H$17),MAX(0,M181+J182-K182),0)+IF(AND('Debt Setup'!$H$12&lt;&gt;"",'Debt Setup'!$H$12&lt;'Debt Setup'!$H$17),MAX(0,Q181+N182-O182),0)+IF(AND('Debt Setup'!$H$13&lt;&gt;"",'Debt Setup'!$H$13&lt;'Debt Setup'!$H$17),MAX(0,U181+R182-S182),0)+IF(AND('Debt Setup'!$H$14&lt;&gt;"",'Debt Setup'!$H$14&lt;'Debt Setup'!$H$17),MAX(0,Y181+V182-W182),0)+IF(AND('Debt Setup'!$H$15&lt;&gt;"",'Debt Setup'!$H$15&lt;'Debt Setup'!$H$17),MAX(0,AC181+Z182-AA182),0)+IF(AND('Debt Setup'!$H$16&lt;&gt;"",'Debt Setup'!$H$16&lt;'Debt Setup'!$H$17),MAX(0,AG181+AD182-AE182),0)+IF(AND('Debt Setup'!$H$17&lt;&gt;"",'Debt Setup'!$H$17&lt;'Debt Setup'!$H$17),MAX(0,AK181+AH182-AI182),0)+IF(AND('Debt Setup'!$H$18&lt;&gt;"",'Debt Setup'!$H$18&lt;'Debt Setup'!$H$17),MAX(0,AO181+AL182-AM182),0)+IF(AND('Debt Setup'!$H$19&lt;&gt;"",'Debt Setup'!$H$19&lt;'Debt Setup'!$H$17),MAX(0,AS181+AP182-AQ182),0)+IF(AND('Debt Setup'!$H$20&lt;&gt;"",'Debt Setup'!$H$20&lt;'Debt Setup'!$H$17),MAX(0,AW181+AT182-AU182),0)+IF(AND('Debt Setup'!$H$21&lt;&gt;"",'Debt Setup'!$H$21&lt;'Debt Setup'!$H$17),MAX(0,BA181+AX182-AY182),0))))))</x:f>
      </x:c>
      <x:c r="AK182" s="54" t="str">
        <x:f>IF('Debt Setup'!$F$3=0,"",MAX(0,AK181+AH182-AI182-AJ182))</x:f>
      </x:c>
      <x:c r="AL182" s="54" t="str">
        <x:f>IF('Debt Setup'!$F$3=0,"",IF(AO181&lt;=0,0,AO181*'Debt Setup'!$D$18/100/12))</x:f>
      </x:c>
      <x:c r="AM182" s="54" t="str">
        <x:f>IF('Debt Setup'!$F$3=0,"",IF('Debt Setup'!$H$18="",0,MIN('Debt Setup'!$E$18,MAX(0,AO181+AL182))))</x:f>
      </x:c>
      <x:c r="AN182" s="54" t="str">
        <x:f>IF('Debt Setup'!$F$3=0,"",IF('Debt Setup'!$H$18="",0,MIN(MAX(0,AO181+AL182-AM182),MAX(0,'Debt Setup'!$F$5-(G182+K182+O182+S182+W182+AA182+AE182+AI182+AM182+AQ182+AU182+AY182)-(IF(AND('Debt Setup'!$H$10&lt;&gt;"",'Debt Setup'!$H$10&lt;'Debt Setup'!$H$18),MAX(0,I181+F182-G182),0)+IF(AND('Debt Setup'!$H$11&lt;&gt;"",'Debt Setup'!$H$11&lt;'Debt Setup'!$H$18),MAX(0,M181+J182-K182),0)+IF(AND('Debt Setup'!$H$12&lt;&gt;"",'Debt Setup'!$H$12&lt;'Debt Setup'!$H$18),MAX(0,Q181+N182-O182),0)+IF(AND('Debt Setup'!$H$13&lt;&gt;"",'Debt Setup'!$H$13&lt;'Debt Setup'!$H$18),MAX(0,U181+R182-S182),0)+IF(AND('Debt Setup'!$H$14&lt;&gt;"",'Debt Setup'!$H$14&lt;'Debt Setup'!$H$18),MAX(0,Y181+V182-W182),0)+IF(AND('Debt Setup'!$H$15&lt;&gt;"",'Debt Setup'!$H$15&lt;'Debt Setup'!$H$18),MAX(0,AC181+Z182-AA182),0)+IF(AND('Debt Setup'!$H$16&lt;&gt;"",'Debt Setup'!$H$16&lt;'Debt Setup'!$H$18),MAX(0,AG181+AD182-AE182),0)+IF(AND('Debt Setup'!$H$17&lt;&gt;"",'Debt Setup'!$H$17&lt;'Debt Setup'!$H$18),MAX(0,AK181+AH182-AI182),0)+IF(AND('Debt Setup'!$H$18&lt;&gt;"",'Debt Setup'!$H$18&lt;'Debt Setup'!$H$18),MAX(0,AO181+AL182-AM182),0)+IF(AND('Debt Setup'!$H$19&lt;&gt;"",'Debt Setup'!$H$19&lt;'Debt Setup'!$H$18),MAX(0,AS181+AP182-AQ182),0)+IF(AND('Debt Setup'!$H$20&lt;&gt;"",'Debt Setup'!$H$20&lt;'Debt Setup'!$H$18),MAX(0,AW181+AT182-AU182),0)+IF(AND('Debt Setup'!$H$21&lt;&gt;"",'Debt Setup'!$H$21&lt;'Debt Setup'!$H$18),MAX(0,BA181+AX182-AY182),0))))))</x:f>
      </x:c>
      <x:c r="AO182" s="54" t="str">
        <x:f>IF('Debt Setup'!$F$3=0,"",MAX(0,AO181+AL182-AM182-AN182))</x:f>
      </x:c>
      <x:c r="AP182" s="54" t="str">
        <x:f>IF('Debt Setup'!$F$3=0,"",IF(AS181&lt;=0,0,AS181*'Debt Setup'!$D$19/100/12))</x:f>
      </x:c>
      <x:c r="AQ182" s="54" t="str">
        <x:f>IF('Debt Setup'!$F$3=0,"",IF('Debt Setup'!$H$19="",0,MIN('Debt Setup'!$E$19,MAX(0,AS181+AP182))))</x:f>
      </x:c>
      <x:c r="AR182" s="54" t="str">
        <x:f>IF('Debt Setup'!$F$3=0,"",IF('Debt Setup'!$H$19="",0,MIN(MAX(0,AS181+AP182-AQ182),MAX(0,'Debt Setup'!$F$5-(G182+K182+O182+S182+W182+AA182+AE182+AI182+AM182+AQ182+AU182+AY182)-(IF(AND('Debt Setup'!$H$10&lt;&gt;"",'Debt Setup'!$H$10&lt;'Debt Setup'!$H$19),MAX(0,I181+F182-G182),0)+IF(AND('Debt Setup'!$H$11&lt;&gt;"",'Debt Setup'!$H$11&lt;'Debt Setup'!$H$19),MAX(0,M181+J182-K182),0)+IF(AND('Debt Setup'!$H$12&lt;&gt;"",'Debt Setup'!$H$12&lt;'Debt Setup'!$H$19),MAX(0,Q181+N182-O182),0)+IF(AND('Debt Setup'!$H$13&lt;&gt;"",'Debt Setup'!$H$13&lt;'Debt Setup'!$H$19),MAX(0,U181+R182-S182),0)+IF(AND('Debt Setup'!$H$14&lt;&gt;"",'Debt Setup'!$H$14&lt;'Debt Setup'!$H$19),MAX(0,Y181+V182-W182),0)+IF(AND('Debt Setup'!$H$15&lt;&gt;"",'Debt Setup'!$H$15&lt;'Debt Setup'!$H$19),MAX(0,AC181+Z182-AA182),0)+IF(AND('Debt Setup'!$H$16&lt;&gt;"",'Debt Setup'!$H$16&lt;'Debt Setup'!$H$19),MAX(0,AG181+AD182-AE182),0)+IF(AND('Debt Setup'!$H$17&lt;&gt;"",'Debt Setup'!$H$17&lt;'Debt Setup'!$H$19),MAX(0,AK181+AH182-AI182),0)+IF(AND('Debt Setup'!$H$18&lt;&gt;"",'Debt Setup'!$H$18&lt;'Debt Setup'!$H$19),MAX(0,AO181+AL182-AM182),0)+IF(AND('Debt Setup'!$H$19&lt;&gt;"",'Debt Setup'!$H$19&lt;'Debt Setup'!$H$19),MAX(0,AS181+AP182-AQ182),0)+IF(AND('Debt Setup'!$H$20&lt;&gt;"",'Debt Setup'!$H$20&lt;'Debt Setup'!$H$19),MAX(0,AW181+AT182-AU182),0)+IF(AND('Debt Setup'!$H$21&lt;&gt;"",'Debt Setup'!$H$21&lt;'Debt Setup'!$H$19),MAX(0,BA181+AX182-AY182),0))))))</x:f>
      </x:c>
      <x:c r="AS182" s="54" t="str">
        <x:f>IF('Debt Setup'!$F$3=0,"",MAX(0,AS181+AP182-AQ182-AR182))</x:f>
      </x:c>
      <x:c r="AT182" s="54" t="str">
        <x:f>IF('Debt Setup'!$F$3=0,"",IF(AW181&lt;=0,0,AW181*'Debt Setup'!$D$20/100/12))</x:f>
      </x:c>
      <x:c r="AU182" s="54" t="str">
        <x:f>IF('Debt Setup'!$F$3=0,"",IF('Debt Setup'!$H$20="",0,MIN('Debt Setup'!$E$20,MAX(0,AW181+AT182))))</x:f>
      </x:c>
      <x:c r="AV182" s="54" t="str">
        <x:f>IF('Debt Setup'!$F$3=0,"",IF('Debt Setup'!$H$20="",0,MIN(MAX(0,AW181+AT182-AU182),MAX(0,'Debt Setup'!$F$5-(G182+K182+O182+S182+W182+AA182+AE182+AI182+AM182+AQ182+AU182+AY182)-(IF(AND('Debt Setup'!$H$10&lt;&gt;"",'Debt Setup'!$H$10&lt;'Debt Setup'!$H$20),MAX(0,I181+F182-G182),0)+IF(AND('Debt Setup'!$H$11&lt;&gt;"",'Debt Setup'!$H$11&lt;'Debt Setup'!$H$20),MAX(0,M181+J182-K182),0)+IF(AND('Debt Setup'!$H$12&lt;&gt;"",'Debt Setup'!$H$12&lt;'Debt Setup'!$H$20),MAX(0,Q181+N182-O182),0)+IF(AND('Debt Setup'!$H$13&lt;&gt;"",'Debt Setup'!$H$13&lt;'Debt Setup'!$H$20),MAX(0,U181+R182-S182),0)+IF(AND('Debt Setup'!$H$14&lt;&gt;"",'Debt Setup'!$H$14&lt;'Debt Setup'!$H$20),MAX(0,Y181+V182-W182),0)+IF(AND('Debt Setup'!$H$15&lt;&gt;"",'Debt Setup'!$H$15&lt;'Debt Setup'!$H$20),MAX(0,AC181+Z182-AA182),0)+IF(AND('Debt Setup'!$H$16&lt;&gt;"",'Debt Setup'!$H$16&lt;'Debt Setup'!$H$20),MAX(0,AG181+AD182-AE182),0)+IF(AND('Debt Setup'!$H$17&lt;&gt;"",'Debt Setup'!$H$17&lt;'Debt Setup'!$H$20),MAX(0,AK181+AH182-AI182),0)+IF(AND('Debt Setup'!$H$18&lt;&gt;"",'Debt Setup'!$H$18&lt;'Debt Setup'!$H$20),MAX(0,AO181+AL182-AM182),0)+IF(AND('Debt Setup'!$H$19&lt;&gt;"",'Debt Setup'!$H$19&lt;'Debt Setup'!$H$20),MAX(0,AS181+AP182-AQ182),0)+IF(AND('Debt Setup'!$H$20&lt;&gt;"",'Debt Setup'!$H$20&lt;'Debt Setup'!$H$20),MAX(0,AW181+AT182-AU182),0)+IF(AND('Debt Setup'!$H$21&lt;&gt;"",'Debt Setup'!$H$21&lt;'Debt Setup'!$H$20),MAX(0,BA181+AX182-AY182),0))))))</x:f>
      </x:c>
      <x:c r="AW182" s="54" t="str">
        <x:f>IF('Debt Setup'!$F$3=0,"",MAX(0,AW181+AT182-AU182-AV182))</x:f>
      </x:c>
      <x:c r="AX182" s="54" t="str">
        <x:f>IF('Debt Setup'!$F$3=0,"",IF(BA181&lt;=0,0,BA181*'Debt Setup'!$D$21/100/12))</x:f>
      </x:c>
      <x:c r="AY182" s="54" t="str">
        <x:f>IF('Debt Setup'!$F$3=0,"",IF('Debt Setup'!$H$21="",0,MIN('Debt Setup'!$E$21,MAX(0,BA181+AX182))))</x:f>
      </x:c>
      <x:c r="AZ182" s="54" t="str">
        <x:f>IF('Debt Setup'!$F$3=0,"",IF('Debt Setup'!$H$21="",0,MIN(MAX(0,BA181+AX182-AY182),MAX(0,'Debt Setup'!$F$5-(G182+K182+O182+S182+W182+AA182+AE182+AI182+AM182+AQ182+AU182+AY182)-(IF(AND('Debt Setup'!$H$10&lt;&gt;"",'Debt Setup'!$H$10&lt;'Debt Setup'!$H$21),MAX(0,I181+F182-G182),0)+IF(AND('Debt Setup'!$H$11&lt;&gt;"",'Debt Setup'!$H$11&lt;'Debt Setup'!$H$21),MAX(0,M181+J182-K182),0)+IF(AND('Debt Setup'!$H$12&lt;&gt;"",'Debt Setup'!$H$12&lt;'Debt Setup'!$H$21),MAX(0,Q181+N182-O182),0)+IF(AND('Debt Setup'!$H$13&lt;&gt;"",'Debt Setup'!$H$13&lt;'Debt Setup'!$H$21),MAX(0,U181+R182-S182),0)+IF(AND('Debt Setup'!$H$14&lt;&gt;"",'Debt Setup'!$H$14&lt;'Debt Setup'!$H$21),MAX(0,Y181+V182-W182),0)+IF(AND('Debt Setup'!$H$15&lt;&gt;"",'Debt Setup'!$H$15&lt;'Debt Setup'!$H$21),MAX(0,AC181+Z182-AA182),0)+IF(AND('Debt Setup'!$H$16&lt;&gt;"",'Debt Setup'!$H$16&lt;'Debt Setup'!$H$21),MAX(0,AG181+AD182-AE182),0)+IF(AND('Debt Setup'!$H$17&lt;&gt;"",'Debt Setup'!$H$17&lt;'Debt Setup'!$H$21),MAX(0,AK181+AH182-AI182),0)+IF(AND('Debt Setup'!$H$18&lt;&gt;"",'Debt Setup'!$H$18&lt;'Debt Setup'!$H$21),MAX(0,AO181+AL182-AM182),0)+IF(AND('Debt Setup'!$H$19&lt;&gt;"",'Debt Setup'!$H$19&lt;'Debt Setup'!$H$21),MAX(0,AS181+AP182-AQ182),0)+IF(AND('Debt Setup'!$H$20&lt;&gt;"",'Debt Setup'!$H$20&lt;'Debt Setup'!$H$21),MAX(0,AW181+AT182-AU182),0)+IF(AND('Debt Setup'!$H$21&lt;&gt;"",'Debt Setup'!$H$21&lt;'Debt Setup'!$H$21),MAX(0,BA181+AX182-AY182),0))))))</x:f>
      </x:c>
      <x:c r="BA182" s="54" t="str">
        <x:f>IF('Debt Setup'!$F$3=0,"",MAX(0,BA181+AX182-AY182-AZ182))</x:f>
      </x:c>
    </x:row>
    <x:row r="183">
      <x:c r="A183" t="n">
        <x:v>178</x:v>
      </x:c>
      <x:c r="B183" s="86" t="str">
        <x:f>IF('Debt Setup'!$F$3=0,"",DATE(YEAR('Debt Setup'!$B$6),MONTH('Debt Setup'!$B$6)+A183-1,1))</x:f>
      </x:c>
      <x:c r="C183" s="54" t="str">
        <x:f>IF('Debt Setup'!$F$3=0,"",I183+M183+Q183+U183+Y183+AC183+AG183+AK183+AO183+AS183+AW183+BA183)</x:f>
      </x:c>
      <x:c r="D183" s="54" t="str">
        <x:f>IF('Debt Setup'!$F$3=0,"",G183+H183+K183+L183+O183+P183+S183+T183+W183+X183+AA183+AB183+AE183+AF183+AI183+AJ183+AM183+AN183+AQ183+AR183+AU183+AV183+AY183+AZ183)</x:f>
      </x:c>
      <x:c r="E183" s="54" t="str">
        <x:f>IF('Debt Setup'!$F$3=0,"",F183+J183+N183+R183+V183+Z183+AD183+AH183+AL183+AP183+AT183+AX183)</x:f>
      </x:c>
      <x:c r="F183" s="54" t="str">
        <x:f>IF('Debt Setup'!$F$3=0,"",IF(I182&lt;=0,0,I182*'Debt Setup'!$D$10/100/12))</x:f>
      </x:c>
      <x:c r="G183" s="54" t="str">
        <x:f>IF('Debt Setup'!$F$3=0,"",IF('Debt Setup'!$H$10="",0,MIN('Debt Setup'!$E$10,MAX(0,I182+F183))))</x:f>
      </x:c>
      <x:c r="H183" s="54" t="str">
        <x:f>IF('Debt Setup'!$F$3=0,"",IF('Debt Setup'!$H$10="",0,MIN(MAX(0,I182+F183-G183),MAX(0,'Debt Setup'!$F$5-(G183+K183+O183+S183+W183+AA183+AE183+AI183+AM183+AQ183+AU183+AY183)-(IF(AND('Debt Setup'!$H$10&lt;&gt;"",'Debt Setup'!$H$10&lt;'Debt Setup'!$H$10),MAX(0,I182+F183-G183),0)+IF(AND('Debt Setup'!$H$11&lt;&gt;"",'Debt Setup'!$H$11&lt;'Debt Setup'!$H$10),MAX(0,M182+J183-K183),0)+IF(AND('Debt Setup'!$H$12&lt;&gt;"",'Debt Setup'!$H$12&lt;'Debt Setup'!$H$10),MAX(0,Q182+N183-O183),0)+IF(AND('Debt Setup'!$H$13&lt;&gt;"",'Debt Setup'!$H$13&lt;'Debt Setup'!$H$10),MAX(0,U182+R183-S183),0)+IF(AND('Debt Setup'!$H$14&lt;&gt;"",'Debt Setup'!$H$14&lt;'Debt Setup'!$H$10),MAX(0,Y182+V183-W183),0)+IF(AND('Debt Setup'!$H$15&lt;&gt;"",'Debt Setup'!$H$15&lt;'Debt Setup'!$H$10),MAX(0,AC182+Z183-AA183),0)+IF(AND('Debt Setup'!$H$16&lt;&gt;"",'Debt Setup'!$H$16&lt;'Debt Setup'!$H$10),MAX(0,AG182+AD183-AE183),0)+IF(AND('Debt Setup'!$H$17&lt;&gt;"",'Debt Setup'!$H$17&lt;'Debt Setup'!$H$10),MAX(0,AK182+AH183-AI183),0)+IF(AND('Debt Setup'!$H$18&lt;&gt;"",'Debt Setup'!$H$18&lt;'Debt Setup'!$H$10),MAX(0,AO182+AL183-AM183),0)+IF(AND('Debt Setup'!$H$19&lt;&gt;"",'Debt Setup'!$H$19&lt;'Debt Setup'!$H$10),MAX(0,AS182+AP183-AQ183),0)+IF(AND('Debt Setup'!$H$20&lt;&gt;"",'Debt Setup'!$H$20&lt;'Debt Setup'!$H$10),MAX(0,AW182+AT183-AU183),0)+IF(AND('Debt Setup'!$H$21&lt;&gt;"",'Debt Setup'!$H$21&lt;'Debt Setup'!$H$10),MAX(0,BA182+AX183-AY183),0))))))</x:f>
      </x:c>
      <x:c r="I183" s="54" t="str">
        <x:f>IF('Debt Setup'!$F$3=0,"",MAX(0,I182+F183-G183-H183))</x:f>
      </x:c>
      <x:c r="J183" s="54" t="str">
        <x:f>IF('Debt Setup'!$F$3=0,"",IF(M182&lt;=0,0,M182*'Debt Setup'!$D$11/100/12))</x:f>
      </x:c>
      <x:c r="K183" s="54" t="str">
        <x:f>IF('Debt Setup'!$F$3=0,"",IF('Debt Setup'!$H$11="",0,MIN('Debt Setup'!$E$11,MAX(0,M182+J183))))</x:f>
      </x:c>
      <x:c r="L183" s="54" t="str">
        <x:f>IF('Debt Setup'!$F$3=0,"",IF('Debt Setup'!$H$11="",0,MIN(MAX(0,M182+J183-K183),MAX(0,'Debt Setup'!$F$5-(G183+K183+O183+S183+W183+AA183+AE183+AI183+AM183+AQ183+AU183+AY183)-(IF(AND('Debt Setup'!$H$10&lt;&gt;"",'Debt Setup'!$H$10&lt;'Debt Setup'!$H$11),MAX(0,I182+F183-G183),0)+IF(AND('Debt Setup'!$H$11&lt;&gt;"",'Debt Setup'!$H$11&lt;'Debt Setup'!$H$11),MAX(0,M182+J183-K183),0)+IF(AND('Debt Setup'!$H$12&lt;&gt;"",'Debt Setup'!$H$12&lt;'Debt Setup'!$H$11),MAX(0,Q182+N183-O183),0)+IF(AND('Debt Setup'!$H$13&lt;&gt;"",'Debt Setup'!$H$13&lt;'Debt Setup'!$H$11),MAX(0,U182+R183-S183),0)+IF(AND('Debt Setup'!$H$14&lt;&gt;"",'Debt Setup'!$H$14&lt;'Debt Setup'!$H$11),MAX(0,Y182+V183-W183),0)+IF(AND('Debt Setup'!$H$15&lt;&gt;"",'Debt Setup'!$H$15&lt;'Debt Setup'!$H$11),MAX(0,AC182+Z183-AA183),0)+IF(AND('Debt Setup'!$H$16&lt;&gt;"",'Debt Setup'!$H$16&lt;'Debt Setup'!$H$11),MAX(0,AG182+AD183-AE183),0)+IF(AND('Debt Setup'!$H$17&lt;&gt;"",'Debt Setup'!$H$17&lt;'Debt Setup'!$H$11),MAX(0,AK182+AH183-AI183),0)+IF(AND('Debt Setup'!$H$18&lt;&gt;"",'Debt Setup'!$H$18&lt;'Debt Setup'!$H$11),MAX(0,AO182+AL183-AM183),0)+IF(AND('Debt Setup'!$H$19&lt;&gt;"",'Debt Setup'!$H$19&lt;'Debt Setup'!$H$11),MAX(0,AS182+AP183-AQ183),0)+IF(AND('Debt Setup'!$H$20&lt;&gt;"",'Debt Setup'!$H$20&lt;'Debt Setup'!$H$11),MAX(0,AW182+AT183-AU183),0)+IF(AND('Debt Setup'!$H$21&lt;&gt;"",'Debt Setup'!$H$21&lt;'Debt Setup'!$H$11),MAX(0,BA182+AX183-AY183),0))))))</x:f>
      </x:c>
      <x:c r="M183" s="54" t="str">
        <x:f>IF('Debt Setup'!$F$3=0,"",MAX(0,M182+J183-K183-L183))</x:f>
      </x:c>
      <x:c r="N183" s="54" t="str">
        <x:f>IF('Debt Setup'!$F$3=0,"",IF(Q182&lt;=0,0,Q182*'Debt Setup'!$D$12/100/12))</x:f>
      </x:c>
      <x:c r="O183" s="54" t="str">
        <x:f>IF('Debt Setup'!$F$3=0,"",IF('Debt Setup'!$H$12="",0,MIN('Debt Setup'!$E$12,MAX(0,Q182+N183))))</x:f>
      </x:c>
      <x:c r="P183" s="54" t="str">
        <x:f>IF('Debt Setup'!$F$3=0,"",IF('Debt Setup'!$H$12="",0,MIN(MAX(0,Q182+N183-O183),MAX(0,'Debt Setup'!$F$5-(G183+K183+O183+S183+W183+AA183+AE183+AI183+AM183+AQ183+AU183+AY183)-(IF(AND('Debt Setup'!$H$10&lt;&gt;"",'Debt Setup'!$H$10&lt;'Debt Setup'!$H$12),MAX(0,I182+F183-G183),0)+IF(AND('Debt Setup'!$H$11&lt;&gt;"",'Debt Setup'!$H$11&lt;'Debt Setup'!$H$12),MAX(0,M182+J183-K183),0)+IF(AND('Debt Setup'!$H$12&lt;&gt;"",'Debt Setup'!$H$12&lt;'Debt Setup'!$H$12),MAX(0,Q182+N183-O183),0)+IF(AND('Debt Setup'!$H$13&lt;&gt;"",'Debt Setup'!$H$13&lt;'Debt Setup'!$H$12),MAX(0,U182+R183-S183),0)+IF(AND('Debt Setup'!$H$14&lt;&gt;"",'Debt Setup'!$H$14&lt;'Debt Setup'!$H$12),MAX(0,Y182+V183-W183),0)+IF(AND('Debt Setup'!$H$15&lt;&gt;"",'Debt Setup'!$H$15&lt;'Debt Setup'!$H$12),MAX(0,AC182+Z183-AA183),0)+IF(AND('Debt Setup'!$H$16&lt;&gt;"",'Debt Setup'!$H$16&lt;'Debt Setup'!$H$12),MAX(0,AG182+AD183-AE183),0)+IF(AND('Debt Setup'!$H$17&lt;&gt;"",'Debt Setup'!$H$17&lt;'Debt Setup'!$H$12),MAX(0,AK182+AH183-AI183),0)+IF(AND('Debt Setup'!$H$18&lt;&gt;"",'Debt Setup'!$H$18&lt;'Debt Setup'!$H$12),MAX(0,AO182+AL183-AM183),0)+IF(AND('Debt Setup'!$H$19&lt;&gt;"",'Debt Setup'!$H$19&lt;'Debt Setup'!$H$12),MAX(0,AS182+AP183-AQ183),0)+IF(AND('Debt Setup'!$H$20&lt;&gt;"",'Debt Setup'!$H$20&lt;'Debt Setup'!$H$12),MAX(0,AW182+AT183-AU183),0)+IF(AND('Debt Setup'!$H$21&lt;&gt;"",'Debt Setup'!$H$21&lt;'Debt Setup'!$H$12),MAX(0,BA182+AX183-AY183),0))))))</x:f>
      </x:c>
      <x:c r="Q183" s="54" t="str">
        <x:f>IF('Debt Setup'!$F$3=0,"",MAX(0,Q182+N183-O183-P183))</x:f>
      </x:c>
      <x:c r="R183" s="54" t="str">
        <x:f>IF('Debt Setup'!$F$3=0,"",IF(U182&lt;=0,0,U182*'Debt Setup'!$D$13/100/12))</x:f>
      </x:c>
      <x:c r="S183" s="54" t="str">
        <x:f>IF('Debt Setup'!$F$3=0,"",IF('Debt Setup'!$H$13="",0,MIN('Debt Setup'!$E$13,MAX(0,U182+R183))))</x:f>
      </x:c>
      <x:c r="T183" s="54" t="str">
        <x:f>IF('Debt Setup'!$F$3=0,"",IF('Debt Setup'!$H$13="",0,MIN(MAX(0,U182+R183-S183),MAX(0,'Debt Setup'!$F$5-(G183+K183+O183+S183+W183+AA183+AE183+AI183+AM183+AQ183+AU183+AY183)-(IF(AND('Debt Setup'!$H$10&lt;&gt;"",'Debt Setup'!$H$10&lt;'Debt Setup'!$H$13),MAX(0,I182+F183-G183),0)+IF(AND('Debt Setup'!$H$11&lt;&gt;"",'Debt Setup'!$H$11&lt;'Debt Setup'!$H$13),MAX(0,M182+J183-K183),0)+IF(AND('Debt Setup'!$H$12&lt;&gt;"",'Debt Setup'!$H$12&lt;'Debt Setup'!$H$13),MAX(0,Q182+N183-O183),0)+IF(AND('Debt Setup'!$H$13&lt;&gt;"",'Debt Setup'!$H$13&lt;'Debt Setup'!$H$13),MAX(0,U182+R183-S183),0)+IF(AND('Debt Setup'!$H$14&lt;&gt;"",'Debt Setup'!$H$14&lt;'Debt Setup'!$H$13),MAX(0,Y182+V183-W183),0)+IF(AND('Debt Setup'!$H$15&lt;&gt;"",'Debt Setup'!$H$15&lt;'Debt Setup'!$H$13),MAX(0,AC182+Z183-AA183),0)+IF(AND('Debt Setup'!$H$16&lt;&gt;"",'Debt Setup'!$H$16&lt;'Debt Setup'!$H$13),MAX(0,AG182+AD183-AE183),0)+IF(AND('Debt Setup'!$H$17&lt;&gt;"",'Debt Setup'!$H$17&lt;'Debt Setup'!$H$13),MAX(0,AK182+AH183-AI183),0)+IF(AND('Debt Setup'!$H$18&lt;&gt;"",'Debt Setup'!$H$18&lt;'Debt Setup'!$H$13),MAX(0,AO182+AL183-AM183),0)+IF(AND('Debt Setup'!$H$19&lt;&gt;"",'Debt Setup'!$H$19&lt;'Debt Setup'!$H$13),MAX(0,AS182+AP183-AQ183),0)+IF(AND('Debt Setup'!$H$20&lt;&gt;"",'Debt Setup'!$H$20&lt;'Debt Setup'!$H$13),MAX(0,AW182+AT183-AU183),0)+IF(AND('Debt Setup'!$H$21&lt;&gt;"",'Debt Setup'!$H$21&lt;'Debt Setup'!$H$13),MAX(0,BA182+AX183-AY183),0))))))</x:f>
      </x:c>
      <x:c r="U183" s="54" t="str">
        <x:f>IF('Debt Setup'!$F$3=0,"",MAX(0,U182+R183-S183-T183))</x:f>
      </x:c>
      <x:c r="V183" s="54" t="str">
        <x:f>IF('Debt Setup'!$F$3=0,"",IF(Y182&lt;=0,0,Y182*'Debt Setup'!$D$14/100/12))</x:f>
      </x:c>
      <x:c r="W183" s="54" t="str">
        <x:f>IF('Debt Setup'!$F$3=0,"",IF('Debt Setup'!$H$14="",0,MIN('Debt Setup'!$E$14,MAX(0,Y182+V183))))</x:f>
      </x:c>
      <x:c r="X183" s="54" t="str">
        <x:f>IF('Debt Setup'!$F$3=0,"",IF('Debt Setup'!$H$14="",0,MIN(MAX(0,Y182+V183-W183),MAX(0,'Debt Setup'!$F$5-(G183+K183+O183+S183+W183+AA183+AE183+AI183+AM183+AQ183+AU183+AY183)-(IF(AND('Debt Setup'!$H$10&lt;&gt;"",'Debt Setup'!$H$10&lt;'Debt Setup'!$H$14),MAX(0,I182+F183-G183),0)+IF(AND('Debt Setup'!$H$11&lt;&gt;"",'Debt Setup'!$H$11&lt;'Debt Setup'!$H$14),MAX(0,M182+J183-K183),0)+IF(AND('Debt Setup'!$H$12&lt;&gt;"",'Debt Setup'!$H$12&lt;'Debt Setup'!$H$14),MAX(0,Q182+N183-O183),0)+IF(AND('Debt Setup'!$H$13&lt;&gt;"",'Debt Setup'!$H$13&lt;'Debt Setup'!$H$14),MAX(0,U182+R183-S183),0)+IF(AND('Debt Setup'!$H$14&lt;&gt;"",'Debt Setup'!$H$14&lt;'Debt Setup'!$H$14),MAX(0,Y182+V183-W183),0)+IF(AND('Debt Setup'!$H$15&lt;&gt;"",'Debt Setup'!$H$15&lt;'Debt Setup'!$H$14),MAX(0,AC182+Z183-AA183),0)+IF(AND('Debt Setup'!$H$16&lt;&gt;"",'Debt Setup'!$H$16&lt;'Debt Setup'!$H$14),MAX(0,AG182+AD183-AE183),0)+IF(AND('Debt Setup'!$H$17&lt;&gt;"",'Debt Setup'!$H$17&lt;'Debt Setup'!$H$14),MAX(0,AK182+AH183-AI183),0)+IF(AND('Debt Setup'!$H$18&lt;&gt;"",'Debt Setup'!$H$18&lt;'Debt Setup'!$H$14),MAX(0,AO182+AL183-AM183),0)+IF(AND('Debt Setup'!$H$19&lt;&gt;"",'Debt Setup'!$H$19&lt;'Debt Setup'!$H$14),MAX(0,AS182+AP183-AQ183),0)+IF(AND('Debt Setup'!$H$20&lt;&gt;"",'Debt Setup'!$H$20&lt;'Debt Setup'!$H$14),MAX(0,AW182+AT183-AU183),0)+IF(AND('Debt Setup'!$H$21&lt;&gt;"",'Debt Setup'!$H$21&lt;'Debt Setup'!$H$14),MAX(0,BA182+AX183-AY183),0))))))</x:f>
      </x:c>
      <x:c r="Y183" s="54" t="str">
        <x:f>IF('Debt Setup'!$F$3=0,"",MAX(0,Y182+V183-W183-X183))</x:f>
      </x:c>
      <x:c r="Z183" s="54" t="str">
        <x:f>IF('Debt Setup'!$F$3=0,"",IF(AC182&lt;=0,0,AC182*'Debt Setup'!$D$15/100/12))</x:f>
      </x:c>
      <x:c r="AA183" s="54" t="str">
        <x:f>IF('Debt Setup'!$F$3=0,"",IF('Debt Setup'!$H$15="",0,MIN('Debt Setup'!$E$15,MAX(0,AC182+Z183))))</x:f>
      </x:c>
      <x:c r="AB183" s="54" t="str">
        <x:f>IF('Debt Setup'!$F$3=0,"",IF('Debt Setup'!$H$15="",0,MIN(MAX(0,AC182+Z183-AA183),MAX(0,'Debt Setup'!$F$5-(G183+K183+O183+S183+W183+AA183+AE183+AI183+AM183+AQ183+AU183+AY183)-(IF(AND('Debt Setup'!$H$10&lt;&gt;"",'Debt Setup'!$H$10&lt;'Debt Setup'!$H$15),MAX(0,I182+F183-G183),0)+IF(AND('Debt Setup'!$H$11&lt;&gt;"",'Debt Setup'!$H$11&lt;'Debt Setup'!$H$15),MAX(0,M182+J183-K183),0)+IF(AND('Debt Setup'!$H$12&lt;&gt;"",'Debt Setup'!$H$12&lt;'Debt Setup'!$H$15),MAX(0,Q182+N183-O183),0)+IF(AND('Debt Setup'!$H$13&lt;&gt;"",'Debt Setup'!$H$13&lt;'Debt Setup'!$H$15),MAX(0,U182+R183-S183),0)+IF(AND('Debt Setup'!$H$14&lt;&gt;"",'Debt Setup'!$H$14&lt;'Debt Setup'!$H$15),MAX(0,Y182+V183-W183),0)+IF(AND('Debt Setup'!$H$15&lt;&gt;"",'Debt Setup'!$H$15&lt;'Debt Setup'!$H$15),MAX(0,AC182+Z183-AA183),0)+IF(AND('Debt Setup'!$H$16&lt;&gt;"",'Debt Setup'!$H$16&lt;'Debt Setup'!$H$15),MAX(0,AG182+AD183-AE183),0)+IF(AND('Debt Setup'!$H$17&lt;&gt;"",'Debt Setup'!$H$17&lt;'Debt Setup'!$H$15),MAX(0,AK182+AH183-AI183),0)+IF(AND('Debt Setup'!$H$18&lt;&gt;"",'Debt Setup'!$H$18&lt;'Debt Setup'!$H$15),MAX(0,AO182+AL183-AM183),0)+IF(AND('Debt Setup'!$H$19&lt;&gt;"",'Debt Setup'!$H$19&lt;'Debt Setup'!$H$15),MAX(0,AS182+AP183-AQ183),0)+IF(AND('Debt Setup'!$H$20&lt;&gt;"",'Debt Setup'!$H$20&lt;'Debt Setup'!$H$15),MAX(0,AW182+AT183-AU183),0)+IF(AND('Debt Setup'!$H$21&lt;&gt;"",'Debt Setup'!$H$21&lt;'Debt Setup'!$H$15),MAX(0,BA182+AX183-AY183),0))))))</x:f>
      </x:c>
      <x:c r="AC183" s="54" t="str">
        <x:f>IF('Debt Setup'!$F$3=0,"",MAX(0,AC182+Z183-AA183-AB183))</x:f>
      </x:c>
      <x:c r="AD183" s="54" t="str">
        <x:f>IF('Debt Setup'!$F$3=0,"",IF(AG182&lt;=0,0,AG182*'Debt Setup'!$D$16/100/12))</x:f>
      </x:c>
      <x:c r="AE183" s="54" t="str">
        <x:f>IF('Debt Setup'!$F$3=0,"",IF('Debt Setup'!$H$16="",0,MIN('Debt Setup'!$E$16,MAX(0,AG182+AD183))))</x:f>
      </x:c>
      <x:c r="AF183" s="54" t="str">
        <x:f>IF('Debt Setup'!$F$3=0,"",IF('Debt Setup'!$H$16="",0,MIN(MAX(0,AG182+AD183-AE183),MAX(0,'Debt Setup'!$F$5-(G183+K183+O183+S183+W183+AA183+AE183+AI183+AM183+AQ183+AU183+AY183)-(IF(AND('Debt Setup'!$H$10&lt;&gt;"",'Debt Setup'!$H$10&lt;'Debt Setup'!$H$16),MAX(0,I182+F183-G183),0)+IF(AND('Debt Setup'!$H$11&lt;&gt;"",'Debt Setup'!$H$11&lt;'Debt Setup'!$H$16),MAX(0,M182+J183-K183),0)+IF(AND('Debt Setup'!$H$12&lt;&gt;"",'Debt Setup'!$H$12&lt;'Debt Setup'!$H$16),MAX(0,Q182+N183-O183),0)+IF(AND('Debt Setup'!$H$13&lt;&gt;"",'Debt Setup'!$H$13&lt;'Debt Setup'!$H$16),MAX(0,U182+R183-S183),0)+IF(AND('Debt Setup'!$H$14&lt;&gt;"",'Debt Setup'!$H$14&lt;'Debt Setup'!$H$16),MAX(0,Y182+V183-W183),0)+IF(AND('Debt Setup'!$H$15&lt;&gt;"",'Debt Setup'!$H$15&lt;'Debt Setup'!$H$16),MAX(0,AC182+Z183-AA183),0)+IF(AND('Debt Setup'!$H$16&lt;&gt;"",'Debt Setup'!$H$16&lt;'Debt Setup'!$H$16),MAX(0,AG182+AD183-AE183),0)+IF(AND('Debt Setup'!$H$17&lt;&gt;"",'Debt Setup'!$H$17&lt;'Debt Setup'!$H$16),MAX(0,AK182+AH183-AI183),0)+IF(AND('Debt Setup'!$H$18&lt;&gt;"",'Debt Setup'!$H$18&lt;'Debt Setup'!$H$16),MAX(0,AO182+AL183-AM183),0)+IF(AND('Debt Setup'!$H$19&lt;&gt;"",'Debt Setup'!$H$19&lt;'Debt Setup'!$H$16),MAX(0,AS182+AP183-AQ183),0)+IF(AND('Debt Setup'!$H$20&lt;&gt;"",'Debt Setup'!$H$20&lt;'Debt Setup'!$H$16),MAX(0,AW182+AT183-AU183),0)+IF(AND('Debt Setup'!$H$21&lt;&gt;"",'Debt Setup'!$H$21&lt;'Debt Setup'!$H$16),MAX(0,BA182+AX183-AY183),0))))))</x:f>
      </x:c>
      <x:c r="AG183" s="54" t="str">
        <x:f>IF('Debt Setup'!$F$3=0,"",MAX(0,AG182+AD183-AE183-AF183))</x:f>
      </x:c>
      <x:c r="AH183" s="54" t="str">
        <x:f>IF('Debt Setup'!$F$3=0,"",IF(AK182&lt;=0,0,AK182*'Debt Setup'!$D$17/100/12))</x:f>
      </x:c>
      <x:c r="AI183" s="54" t="str">
        <x:f>IF('Debt Setup'!$F$3=0,"",IF('Debt Setup'!$H$17="",0,MIN('Debt Setup'!$E$17,MAX(0,AK182+AH183))))</x:f>
      </x:c>
      <x:c r="AJ183" s="54" t="str">
        <x:f>IF('Debt Setup'!$F$3=0,"",IF('Debt Setup'!$H$17="",0,MIN(MAX(0,AK182+AH183-AI183),MAX(0,'Debt Setup'!$F$5-(G183+K183+O183+S183+W183+AA183+AE183+AI183+AM183+AQ183+AU183+AY183)-(IF(AND('Debt Setup'!$H$10&lt;&gt;"",'Debt Setup'!$H$10&lt;'Debt Setup'!$H$17),MAX(0,I182+F183-G183),0)+IF(AND('Debt Setup'!$H$11&lt;&gt;"",'Debt Setup'!$H$11&lt;'Debt Setup'!$H$17),MAX(0,M182+J183-K183),0)+IF(AND('Debt Setup'!$H$12&lt;&gt;"",'Debt Setup'!$H$12&lt;'Debt Setup'!$H$17),MAX(0,Q182+N183-O183),0)+IF(AND('Debt Setup'!$H$13&lt;&gt;"",'Debt Setup'!$H$13&lt;'Debt Setup'!$H$17),MAX(0,U182+R183-S183),0)+IF(AND('Debt Setup'!$H$14&lt;&gt;"",'Debt Setup'!$H$14&lt;'Debt Setup'!$H$17),MAX(0,Y182+V183-W183),0)+IF(AND('Debt Setup'!$H$15&lt;&gt;"",'Debt Setup'!$H$15&lt;'Debt Setup'!$H$17),MAX(0,AC182+Z183-AA183),0)+IF(AND('Debt Setup'!$H$16&lt;&gt;"",'Debt Setup'!$H$16&lt;'Debt Setup'!$H$17),MAX(0,AG182+AD183-AE183),0)+IF(AND('Debt Setup'!$H$17&lt;&gt;"",'Debt Setup'!$H$17&lt;'Debt Setup'!$H$17),MAX(0,AK182+AH183-AI183),0)+IF(AND('Debt Setup'!$H$18&lt;&gt;"",'Debt Setup'!$H$18&lt;'Debt Setup'!$H$17),MAX(0,AO182+AL183-AM183),0)+IF(AND('Debt Setup'!$H$19&lt;&gt;"",'Debt Setup'!$H$19&lt;'Debt Setup'!$H$17),MAX(0,AS182+AP183-AQ183),0)+IF(AND('Debt Setup'!$H$20&lt;&gt;"",'Debt Setup'!$H$20&lt;'Debt Setup'!$H$17),MAX(0,AW182+AT183-AU183),0)+IF(AND('Debt Setup'!$H$21&lt;&gt;"",'Debt Setup'!$H$21&lt;'Debt Setup'!$H$17),MAX(0,BA182+AX183-AY183),0))))))</x:f>
      </x:c>
      <x:c r="AK183" s="54" t="str">
        <x:f>IF('Debt Setup'!$F$3=0,"",MAX(0,AK182+AH183-AI183-AJ183))</x:f>
      </x:c>
      <x:c r="AL183" s="54" t="str">
        <x:f>IF('Debt Setup'!$F$3=0,"",IF(AO182&lt;=0,0,AO182*'Debt Setup'!$D$18/100/12))</x:f>
      </x:c>
      <x:c r="AM183" s="54" t="str">
        <x:f>IF('Debt Setup'!$F$3=0,"",IF('Debt Setup'!$H$18="",0,MIN('Debt Setup'!$E$18,MAX(0,AO182+AL183))))</x:f>
      </x:c>
      <x:c r="AN183" s="54" t="str">
        <x:f>IF('Debt Setup'!$F$3=0,"",IF('Debt Setup'!$H$18="",0,MIN(MAX(0,AO182+AL183-AM183),MAX(0,'Debt Setup'!$F$5-(G183+K183+O183+S183+W183+AA183+AE183+AI183+AM183+AQ183+AU183+AY183)-(IF(AND('Debt Setup'!$H$10&lt;&gt;"",'Debt Setup'!$H$10&lt;'Debt Setup'!$H$18),MAX(0,I182+F183-G183),0)+IF(AND('Debt Setup'!$H$11&lt;&gt;"",'Debt Setup'!$H$11&lt;'Debt Setup'!$H$18),MAX(0,M182+J183-K183),0)+IF(AND('Debt Setup'!$H$12&lt;&gt;"",'Debt Setup'!$H$12&lt;'Debt Setup'!$H$18),MAX(0,Q182+N183-O183),0)+IF(AND('Debt Setup'!$H$13&lt;&gt;"",'Debt Setup'!$H$13&lt;'Debt Setup'!$H$18),MAX(0,U182+R183-S183),0)+IF(AND('Debt Setup'!$H$14&lt;&gt;"",'Debt Setup'!$H$14&lt;'Debt Setup'!$H$18),MAX(0,Y182+V183-W183),0)+IF(AND('Debt Setup'!$H$15&lt;&gt;"",'Debt Setup'!$H$15&lt;'Debt Setup'!$H$18),MAX(0,AC182+Z183-AA183),0)+IF(AND('Debt Setup'!$H$16&lt;&gt;"",'Debt Setup'!$H$16&lt;'Debt Setup'!$H$18),MAX(0,AG182+AD183-AE183),0)+IF(AND('Debt Setup'!$H$17&lt;&gt;"",'Debt Setup'!$H$17&lt;'Debt Setup'!$H$18),MAX(0,AK182+AH183-AI183),0)+IF(AND('Debt Setup'!$H$18&lt;&gt;"",'Debt Setup'!$H$18&lt;'Debt Setup'!$H$18),MAX(0,AO182+AL183-AM183),0)+IF(AND('Debt Setup'!$H$19&lt;&gt;"",'Debt Setup'!$H$19&lt;'Debt Setup'!$H$18),MAX(0,AS182+AP183-AQ183),0)+IF(AND('Debt Setup'!$H$20&lt;&gt;"",'Debt Setup'!$H$20&lt;'Debt Setup'!$H$18),MAX(0,AW182+AT183-AU183),0)+IF(AND('Debt Setup'!$H$21&lt;&gt;"",'Debt Setup'!$H$21&lt;'Debt Setup'!$H$18),MAX(0,BA182+AX183-AY183),0))))))</x:f>
      </x:c>
      <x:c r="AO183" s="54" t="str">
        <x:f>IF('Debt Setup'!$F$3=0,"",MAX(0,AO182+AL183-AM183-AN183))</x:f>
      </x:c>
      <x:c r="AP183" s="54" t="str">
        <x:f>IF('Debt Setup'!$F$3=0,"",IF(AS182&lt;=0,0,AS182*'Debt Setup'!$D$19/100/12))</x:f>
      </x:c>
      <x:c r="AQ183" s="54" t="str">
        <x:f>IF('Debt Setup'!$F$3=0,"",IF('Debt Setup'!$H$19="",0,MIN('Debt Setup'!$E$19,MAX(0,AS182+AP183))))</x:f>
      </x:c>
      <x:c r="AR183" s="54" t="str">
        <x:f>IF('Debt Setup'!$F$3=0,"",IF('Debt Setup'!$H$19="",0,MIN(MAX(0,AS182+AP183-AQ183),MAX(0,'Debt Setup'!$F$5-(G183+K183+O183+S183+W183+AA183+AE183+AI183+AM183+AQ183+AU183+AY183)-(IF(AND('Debt Setup'!$H$10&lt;&gt;"",'Debt Setup'!$H$10&lt;'Debt Setup'!$H$19),MAX(0,I182+F183-G183),0)+IF(AND('Debt Setup'!$H$11&lt;&gt;"",'Debt Setup'!$H$11&lt;'Debt Setup'!$H$19),MAX(0,M182+J183-K183),0)+IF(AND('Debt Setup'!$H$12&lt;&gt;"",'Debt Setup'!$H$12&lt;'Debt Setup'!$H$19),MAX(0,Q182+N183-O183),0)+IF(AND('Debt Setup'!$H$13&lt;&gt;"",'Debt Setup'!$H$13&lt;'Debt Setup'!$H$19),MAX(0,U182+R183-S183),0)+IF(AND('Debt Setup'!$H$14&lt;&gt;"",'Debt Setup'!$H$14&lt;'Debt Setup'!$H$19),MAX(0,Y182+V183-W183),0)+IF(AND('Debt Setup'!$H$15&lt;&gt;"",'Debt Setup'!$H$15&lt;'Debt Setup'!$H$19),MAX(0,AC182+Z183-AA183),0)+IF(AND('Debt Setup'!$H$16&lt;&gt;"",'Debt Setup'!$H$16&lt;'Debt Setup'!$H$19),MAX(0,AG182+AD183-AE183),0)+IF(AND('Debt Setup'!$H$17&lt;&gt;"",'Debt Setup'!$H$17&lt;'Debt Setup'!$H$19),MAX(0,AK182+AH183-AI183),0)+IF(AND('Debt Setup'!$H$18&lt;&gt;"",'Debt Setup'!$H$18&lt;'Debt Setup'!$H$19),MAX(0,AO182+AL183-AM183),0)+IF(AND('Debt Setup'!$H$19&lt;&gt;"",'Debt Setup'!$H$19&lt;'Debt Setup'!$H$19),MAX(0,AS182+AP183-AQ183),0)+IF(AND('Debt Setup'!$H$20&lt;&gt;"",'Debt Setup'!$H$20&lt;'Debt Setup'!$H$19),MAX(0,AW182+AT183-AU183),0)+IF(AND('Debt Setup'!$H$21&lt;&gt;"",'Debt Setup'!$H$21&lt;'Debt Setup'!$H$19),MAX(0,BA182+AX183-AY183),0))))))</x:f>
      </x:c>
      <x:c r="AS183" s="54" t="str">
        <x:f>IF('Debt Setup'!$F$3=0,"",MAX(0,AS182+AP183-AQ183-AR183))</x:f>
      </x:c>
      <x:c r="AT183" s="54" t="str">
        <x:f>IF('Debt Setup'!$F$3=0,"",IF(AW182&lt;=0,0,AW182*'Debt Setup'!$D$20/100/12))</x:f>
      </x:c>
      <x:c r="AU183" s="54" t="str">
        <x:f>IF('Debt Setup'!$F$3=0,"",IF('Debt Setup'!$H$20="",0,MIN('Debt Setup'!$E$20,MAX(0,AW182+AT183))))</x:f>
      </x:c>
      <x:c r="AV183" s="54" t="str">
        <x:f>IF('Debt Setup'!$F$3=0,"",IF('Debt Setup'!$H$20="",0,MIN(MAX(0,AW182+AT183-AU183),MAX(0,'Debt Setup'!$F$5-(G183+K183+O183+S183+W183+AA183+AE183+AI183+AM183+AQ183+AU183+AY183)-(IF(AND('Debt Setup'!$H$10&lt;&gt;"",'Debt Setup'!$H$10&lt;'Debt Setup'!$H$20),MAX(0,I182+F183-G183),0)+IF(AND('Debt Setup'!$H$11&lt;&gt;"",'Debt Setup'!$H$11&lt;'Debt Setup'!$H$20),MAX(0,M182+J183-K183),0)+IF(AND('Debt Setup'!$H$12&lt;&gt;"",'Debt Setup'!$H$12&lt;'Debt Setup'!$H$20),MAX(0,Q182+N183-O183),0)+IF(AND('Debt Setup'!$H$13&lt;&gt;"",'Debt Setup'!$H$13&lt;'Debt Setup'!$H$20),MAX(0,U182+R183-S183),0)+IF(AND('Debt Setup'!$H$14&lt;&gt;"",'Debt Setup'!$H$14&lt;'Debt Setup'!$H$20),MAX(0,Y182+V183-W183),0)+IF(AND('Debt Setup'!$H$15&lt;&gt;"",'Debt Setup'!$H$15&lt;'Debt Setup'!$H$20),MAX(0,AC182+Z183-AA183),0)+IF(AND('Debt Setup'!$H$16&lt;&gt;"",'Debt Setup'!$H$16&lt;'Debt Setup'!$H$20),MAX(0,AG182+AD183-AE183),0)+IF(AND('Debt Setup'!$H$17&lt;&gt;"",'Debt Setup'!$H$17&lt;'Debt Setup'!$H$20),MAX(0,AK182+AH183-AI183),0)+IF(AND('Debt Setup'!$H$18&lt;&gt;"",'Debt Setup'!$H$18&lt;'Debt Setup'!$H$20),MAX(0,AO182+AL183-AM183),0)+IF(AND('Debt Setup'!$H$19&lt;&gt;"",'Debt Setup'!$H$19&lt;'Debt Setup'!$H$20),MAX(0,AS182+AP183-AQ183),0)+IF(AND('Debt Setup'!$H$20&lt;&gt;"",'Debt Setup'!$H$20&lt;'Debt Setup'!$H$20),MAX(0,AW182+AT183-AU183),0)+IF(AND('Debt Setup'!$H$21&lt;&gt;"",'Debt Setup'!$H$21&lt;'Debt Setup'!$H$20),MAX(0,BA182+AX183-AY183),0))))))</x:f>
      </x:c>
      <x:c r="AW183" s="54" t="str">
        <x:f>IF('Debt Setup'!$F$3=0,"",MAX(0,AW182+AT183-AU183-AV183))</x:f>
      </x:c>
      <x:c r="AX183" s="54" t="str">
        <x:f>IF('Debt Setup'!$F$3=0,"",IF(BA182&lt;=0,0,BA182*'Debt Setup'!$D$21/100/12))</x:f>
      </x:c>
      <x:c r="AY183" s="54" t="str">
        <x:f>IF('Debt Setup'!$F$3=0,"",IF('Debt Setup'!$H$21="",0,MIN('Debt Setup'!$E$21,MAX(0,BA182+AX183))))</x:f>
      </x:c>
      <x:c r="AZ183" s="54" t="str">
        <x:f>IF('Debt Setup'!$F$3=0,"",IF('Debt Setup'!$H$21="",0,MIN(MAX(0,BA182+AX183-AY183),MAX(0,'Debt Setup'!$F$5-(G183+K183+O183+S183+W183+AA183+AE183+AI183+AM183+AQ183+AU183+AY183)-(IF(AND('Debt Setup'!$H$10&lt;&gt;"",'Debt Setup'!$H$10&lt;'Debt Setup'!$H$21),MAX(0,I182+F183-G183),0)+IF(AND('Debt Setup'!$H$11&lt;&gt;"",'Debt Setup'!$H$11&lt;'Debt Setup'!$H$21),MAX(0,M182+J183-K183),0)+IF(AND('Debt Setup'!$H$12&lt;&gt;"",'Debt Setup'!$H$12&lt;'Debt Setup'!$H$21),MAX(0,Q182+N183-O183),0)+IF(AND('Debt Setup'!$H$13&lt;&gt;"",'Debt Setup'!$H$13&lt;'Debt Setup'!$H$21),MAX(0,U182+R183-S183),0)+IF(AND('Debt Setup'!$H$14&lt;&gt;"",'Debt Setup'!$H$14&lt;'Debt Setup'!$H$21),MAX(0,Y182+V183-W183),0)+IF(AND('Debt Setup'!$H$15&lt;&gt;"",'Debt Setup'!$H$15&lt;'Debt Setup'!$H$21),MAX(0,AC182+Z183-AA183),0)+IF(AND('Debt Setup'!$H$16&lt;&gt;"",'Debt Setup'!$H$16&lt;'Debt Setup'!$H$21),MAX(0,AG182+AD183-AE183),0)+IF(AND('Debt Setup'!$H$17&lt;&gt;"",'Debt Setup'!$H$17&lt;'Debt Setup'!$H$21),MAX(0,AK182+AH183-AI183),0)+IF(AND('Debt Setup'!$H$18&lt;&gt;"",'Debt Setup'!$H$18&lt;'Debt Setup'!$H$21),MAX(0,AO182+AL183-AM183),0)+IF(AND('Debt Setup'!$H$19&lt;&gt;"",'Debt Setup'!$H$19&lt;'Debt Setup'!$H$21),MAX(0,AS182+AP183-AQ183),0)+IF(AND('Debt Setup'!$H$20&lt;&gt;"",'Debt Setup'!$H$20&lt;'Debt Setup'!$H$21),MAX(0,AW182+AT183-AU183),0)+IF(AND('Debt Setup'!$H$21&lt;&gt;"",'Debt Setup'!$H$21&lt;'Debt Setup'!$H$21),MAX(0,BA182+AX183-AY183),0))))))</x:f>
      </x:c>
      <x:c r="BA183" s="54" t="str">
        <x:f>IF('Debt Setup'!$F$3=0,"",MAX(0,BA182+AX183-AY183-AZ183))</x:f>
      </x:c>
    </x:row>
    <x:row r="184">
      <x:c r="A184" t="n">
        <x:v>179</x:v>
      </x:c>
      <x:c r="B184" s="86" t="str">
        <x:f>IF('Debt Setup'!$F$3=0,"",DATE(YEAR('Debt Setup'!$B$6),MONTH('Debt Setup'!$B$6)+A184-1,1))</x:f>
      </x:c>
      <x:c r="C184" s="54" t="str">
        <x:f>IF('Debt Setup'!$F$3=0,"",I184+M184+Q184+U184+Y184+AC184+AG184+AK184+AO184+AS184+AW184+BA184)</x:f>
      </x:c>
      <x:c r="D184" s="54" t="str">
        <x:f>IF('Debt Setup'!$F$3=0,"",G184+H184+K184+L184+O184+P184+S184+T184+W184+X184+AA184+AB184+AE184+AF184+AI184+AJ184+AM184+AN184+AQ184+AR184+AU184+AV184+AY184+AZ184)</x:f>
      </x:c>
      <x:c r="E184" s="54" t="str">
        <x:f>IF('Debt Setup'!$F$3=0,"",F184+J184+N184+R184+V184+Z184+AD184+AH184+AL184+AP184+AT184+AX184)</x:f>
      </x:c>
      <x:c r="F184" s="54" t="str">
        <x:f>IF('Debt Setup'!$F$3=0,"",IF(I183&lt;=0,0,I183*'Debt Setup'!$D$10/100/12))</x:f>
      </x:c>
      <x:c r="G184" s="54" t="str">
        <x:f>IF('Debt Setup'!$F$3=0,"",IF('Debt Setup'!$H$10="",0,MIN('Debt Setup'!$E$10,MAX(0,I183+F184))))</x:f>
      </x:c>
      <x:c r="H184" s="54" t="str">
        <x:f>IF('Debt Setup'!$F$3=0,"",IF('Debt Setup'!$H$10="",0,MIN(MAX(0,I183+F184-G184),MAX(0,'Debt Setup'!$F$5-(G184+K184+O184+S184+W184+AA184+AE184+AI184+AM184+AQ184+AU184+AY184)-(IF(AND('Debt Setup'!$H$10&lt;&gt;"",'Debt Setup'!$H$10&lt;'Debt Setup'!$H$10),MAX(0,I183+F184-G184),0)+IF(AND('Debt Setup'!$H$11&lt;&gt;"",'Debt Setup'!$H$11&lt;'Debt Setup'!$H$10),MAX(0,M183+J184-K184),0)+IF(AND('Debt Setup'!$H$12&lt;&gt;"",'Debt Setup'!$H$12&lt;'Debt Setup'!$H$10),MAX(0,Q183+N184-O184),0)+IF(AND('Debt Setup'!$H$13&lt;&gt;"",'Debt Setup'!$H$13&lt;'Debt Setup'!$H$10),MAX(0,U183+R184-S184),0)+IF(AND('Debt Setup'!$H$14&lt;&gt;"",'Debt Setup'!$H$14&lt;'Debt Setup'!$H$10),MAX(0,Y183+V184-W184),0)+IF(AND('Debt Setup'!$H$15&lt;&gt;"",'Debt Setup'!$H$15&lt;'Debt Setup'!$H$10),MAX(0,AC183+Z184-AA184),0)+IF(AND('Debt Setup'!$H$16&lt;&gt;"",'Debt Setup'!$H$16&lt;'Debt Setup'!$H$10),MAX(0,AG183+AD184-AE184),0)+IF(AND('Debt Setup'!$H$17&lt;&gt;"",'Debt Setup'!$H$17&lt;'Debt Setup'!$H$10),MAX(0,AK183+AH184-AI184),0)+IF(AND('Debt Setup'!$H$18&lt;&gt;"",'Debt Setup'!$H$18&lt;'Debt Setup'!$H$10),MAX(0,AO183+AL184-AM184),0)+IF(AND('Debt Setup'!$H$19&lt;&gt;"",'Debt Setup'!$H$19&lt;'Debt Setup'!$H$10),MAX(0,AS183+AP184-AQ184),0)+IF(AND('Debt Setup'!$H$20&lt;&gt;"",'Debt Setup'!$H$20&lt;'Debt Setup'!$H$10),MAX(0,AW183+AT184-AU184),0)+IF(AND('Debt Setup'!$H$21&lt;&gt;"",'Debt Setup'!$H$21&lt;'Debt Setup'!$H$10),MAX(0,BA183+AX184-AY184),0))))))</x:f>
      </x:c>
      <x:c r="I184" s="54" t="str">
        <x:f>IF('Debt Setup'!$F$3=0,"",MAX(0,I183+F184-G184-H184))</x:f>
      </x:c>
      <x:c r="J184" s="54" t="str">
        <x:f>IF('Debt Setup'!$F$3=0,"",IF(M183&lt;=0,0,M183*'Debt Setup'!$D$11/100/12))</x:f>
      </x:c>
      <x:c r="K184" s="54" t="str">
        <x:f>IF('Debt Setup'!$F$3=0,"",IF('Debt Setup'!$H$11="",0,MIN('Debt Setup'!$E$11,MAX(0,M183+J184))))</x:f>
      </x:c>
      <x:c r="L184" s="54" t="str">
        <x:f>IF('Debt Setup'!$F$3=0,"",IF('Debt Setup'!$H$11="",0,MIN(MAX(0,M183+J184-K184),MAX(0,'Debt Setup'!$F$5-(G184+K184+O184+S184+W184+AA184+AE184+AI184+AM184+AQ184+AU184+AY184)-(IF(AND('Debt Setup'!$H$10&lt;&gt;"",'Debt Setup'!$H$10&lt;'Debt Setup'!$H$11),MAX(0,I183+F184-G184),0)+IF(AND('Debt Setup'!$H$11&lt;&gt;"",'Debt Setup'!$H$11&lt;'Debt Setup'!$H$11),MAX(0,M183+J184-K184),0)+IF(AND('Debt Setup'!$H$12&lt;&gt;"",'Debt Setup'!$H$12&lt;'Debt Setup'!$H$11),MAX(0,Q183+N184-O184),0)+IF(AND('Debt Setup'!$H$13&lt;&gt;"",'Debt Setup'!$H$13&lt;'Debt Setup'!$H$11),MAX(0,U183+R184-S184),0)+IF(AND('Debt Setup'!$H$14&lt;&gt;"",'Debt Setup'!$H$14&lt;'Debt Setup'!$H$11),MAX(0,Y183+V184-W184),0)+IF(AND('Debt Setup'!$H$15&lt;&gt;"",'Debt Setup'!$H$15&lt;'Debt Setup'!$H$11),MAX(0,AC183+Z184-AA184),0)+IF(AND('Debt Setup'!$H$16&lt;&gt;"",'Debt Setup'!$H$16&lt;'Debt Setup'!$H$11),MAX(0,AG183+AD184-AE184),0)+IF(AND('Debt Setup'!$H$17&lt;&gt;"",'Debt Setup'!$H$17&lt;'Debt Setup'!$H$11),MAX(0,AK183+AH184-AI184),0)+IF(AND('Debt Setup'!$H$18&lt;&gt;"",'Debt Setup'!$H$18&lt;'Debt Setup'!$H$11),MAX(0,AO183+AL184-AM184),0)+IF(AND('Debt Setup'!$H$19&lt;&gt;"",'Debt Setup'!$H$19&lt;'Debt Setup'!$H$11),MAX(0,AS183+AP184-AQ184),0)+IF(AND('Debt Setup'!$H$20&lt;&gt;"",'Debt Setup'!$H$20&lt;'Debt Setup'!$H$11),MAX(0,AW183+AT184-AU184),0)+IF(AND('Debt Setup'!$H$21&lt;&gt;"",'Debt Setup'!$H$21&lt;'Debt Setup'!$H$11),MAX(0,BA183+AX184-AY184),0))))))</x:f>
      </x:c>
      <x:c r="M184" s="54" t="str">
        <x:f>IF('Debt Setup'!$F$3=0,"",MAX(0,M183+J184-K184-L184))</x:f>
      </x:c>
      <x:c r="N184" s="54" t="str">
        <x:f>IF('Debt Setup'!$F$3=0,"",IF(Q183&lt;=0,0,Q183*'Debt Setup'!$D$12/100/12))</x:f>
      </x:c>
      <x:c r="O184" s="54" t="str">
        <x:f>IF('Debt Setup'!$F$3=0,"",IF('Debt Setup'!$H$12="",0,MIN('Debt Setup'!$E$12,MAX(0,Q183+N184))))</x:f>
      </x:c>
      <x:c r="P184" s="54" t="str">
        <x:f>IF('Debt Setup'!$F$3=0,"",IF('Debt Setup'!$H$12="",0,MIN(MAX(0,Q183+N184-O184),MAX(0,'Debt Setup'!$F$5-(G184+K184+O184+S184+W184+AA184+AE184+AI184+AM184+AQ184+AU184+AY184)-(IF(AND('Debt Setup'!$H$10&lt;&gt;"",'Debt Setup'!$H$10&lt;'Debt Setup'!$H$12),MAX(0,I183+F184-G184),0)+IF(AND('Debt Setup'!$H$11&lt;&gt;"",'Debt Setup'!$H$11&lt;'Debt Setup'!$H$12),MAX(0,M183+J184-K184),0)+IF(AND('Debt Setup'!$H$12&lt;&gt;"",'Debt Setup'!$H$12&lt;'Debt Setup'!$H$12),MAX(0,Q183+N184-O184),0)+IF(AND('Debt Setup'!$H$13&lt;&gt;"",'Debt Setup'!$H$13&lt;'Debt Setup'!$H$12),MAX(0,U183+R184-S184),0)+IF(AND('Debt Setup'!$H$14&lt;&gt;"",'Debt Setup'!$H$14&lt;'Debt Setup'!$H$12),MAX(0,Y183+V184-W184),0)+IF(AND('Debt Setup'!$H$15&lt;&gt;"",'Debt Setup'!$H$15&lt;'Debt Setup'!$H$12),MAX(0,AC183+Z184-AA184),0)+IF(AND('Debt Setup'!$H$16&lt;&gt;"",'Debt Setup'!$H$16&lt;'Debt Setup'!$H$12),MAX(0,AG183+AD184-AE184),0)+IF(AND('Debt Setup'!$H$17&lt;&gt;"",'Debt Setup'!$H$17&lt;'Debt Setup'!$H$12),MAX(0,AK183+AH184-AI184),0)+IF(AND('Debt Setup'!$H$18&lt;&gt;"",'Debt Setup'!$H$18&lt;'Debt Setup'!$H$12),MAX(0,AO183+AL184-AM184),0)+IF(AND('Debt Setup'!$H$19&lt;&gt;"",'Debt Setup'!$H$19&lt;'Debt Setup'!$H$12),MAX(0,AS183+AP184-AQ184),0)+IF(AND('Debt Setup'!$H$20&lt;&gt;"",'Debt Setup'!$H$20&lt;'Debt Setup'!$H$12),MAX(0,AW183+AT184-AU184),0)+IF(AND('Debt Setup'!$H$21&lt;&gt;"",'Debt Setup'!$H$21&lt;'Debt Setup'!$H$12),MAX(0,BA183+AX184-AY184),0))))))</x:f>
      </x:c>
      <x:c r="Q184" s="54" t="str">
        <x:f>IF('Debt Setup'!$F$3=0,"",MAX(0,Q183+N184-O184-P184))</x:f>
      </x:c>
      <x:c r="R184" s="54" t="str">
        <x:f>IF('Debt Setup'!$F$3=0,"",IF(U183&lt;=0,0,U183*'Debt Setup'!$D$13/100/12))</x:f>
      </x:c>
      <x:c r="S184" s="54" t="str">
        <x:f>IF('Debt Setup'!$F$3=0,"",IF('Debt Setup'!$H$13="",0,MIN('Debt Setup'!$E$13,MAX(0,U183+R184))))</x:f>
      </x:c>
      <x:c r="T184" s="54" t="str">
        <x:f>IF('Debt Setup'!$F$3=0,"",IF('Debt Setup'!$H$13="",0,MIN(MAX(0,U183+R184-S184),MAX(0,'Debt Setup'!$F$5-(G184+K184+O184+S184+W184+AA184+AE184+AI184+AM184+AQ184+AU184+AY184)-(IF(AND('Debt Setup'!$H$10&lt;&gt;"",'Debt Setup'!$H$10&lt;'Debt Setup'!$H$13),MAX(0,I183+F184-G184),0)+IF(AND('Debt Setup'!$H$11&lt;&gt;"",'Debt Setup'!$H$11&lt;'Debt Setup'!$H$13),MAX(0,M183+J184-K184),0)+IF(AND('Debt Setup'!$H$12&lt;&gt;"",'Debt Setup'!$H$12&lt;'Debt Setup'!$H$13),MAX(0,Q183+N184-O184),0)+IF(AND('Debt Setup'!$H$13&lt;&gt;"",'Debt Setup'!$H$13&lt;'Debt Setup'!$H$13),MAX(0,U183+R184-S184),0)+IF(AND('Debt Setup'!$H$14&lt;&gt;"",'Debt Setup'!$H$14&lt;'Debt Setup'!$H$13),MAX(0,Y183+V184-W184),0)+IF(AND('Debt Setup'!$H$15&lt;&gt;"",'Debt Setup'!$H$15&lt;'Debt Setup'!$H$13),MAX(0,AC183+Z184-AA184),0)+IF(AND('Debt Setup'!$H$16&lt;&gt;"",'Debt Setup'!$H$16&lt;'Debt Setup'!$H$13),MAX(0,AG183+AD184-AE184),0)+IF(AND('Debt Setup'!$H$17&lt;&gt;"",'Debt Setup'!$H$17&lt;'Debt Setup'!$H$13),MAX(0,AK183+AH184-AI184),0)+IF(AND('Debt Setup'!$H$18&lt;&gt;"",'Debt Setup'!$H$18&lt;'Debt Setup'!$H$13),MAX(0,AO183+AL184-AM184),0)+IF(AND('Debt Setup'!$H$19&lt;&gt;"",'Debt Setup'!$H$19&lt;'Debt Setup'!$H$13),MAX(0,AS183+AP184-AQ184),0)+IF(AND('Debt Setup'!$H$20&lt;&gt;"",'Debt Setup'!$H$20&lt;'Debt Setup'!$H$13),MAX(0,AW183+AT184-AU184),0)+IF(AND('Debt Setup'!$H$21&lt;&gt;"",'Debt Setup'!$H$21&lt;'Debt Setup'!$H$13),MAX(0,BA183+AX184-AY184),0))))))</x:f>
      </x:c>
      <x:c r="U184" s="54" t="str">
        <x:f>IF('Debt Setup'!$F$3=0,"",MAX(0,U183+R184-S184-T184))</x:f>
      </x:c>
      <x:c r="V184" s="54" t="str">
        <x:f>IF('Debt Setup'!$F$3=0,"",IF(Y183&lt;=0,0,Y183*'Debt Setup'!$D$14/100/12))</x:f>
      </x:c>
      <x:c r="W184" s="54" t="str">
        <x:f>IF('Debt Setup'!$F$3=0,"",IF('Debt Setup'!$H$14="",0,MIN('Debt Setup'!$E$14,MAX(0,Y183+V184))))</x:f>
      </x:c>
      <x:c r="X184" s="54" t="str">
        <x:f>IF('Debt Setup'!$F$3=0,"",IF('Debt Setup'!$H$14="",0,MIN(MAX(0,Y183+V184-W184),MAX(0,'Debt Setup'!$F$5-(G184+K184+O184+S184+W184+AA184+AE184+AI184+AM184+AQ184+AU184+AY184)-(IF(AND('Debt Setup'!$H$10&lt;&gt;"",'Debt Setup'!$H$10&lt;'Debt Setup'!$H$14),MAX(0,I183+F184-G184),0)+IF(AND('Debt Setup'!$H$11&lt;&gt;"",'Debt Setup'!$H$11&lt;'Debt Setup'!$H$14),MAX(0,M183+J184-K184),0)+IF(AND('Debt Setup'!$H$12&lt;&gt;"",'Debt Setup'!$H$12&lt;'Debt Setup'!$H$14),MAX(0,Q183+N184-O184),0)+IF(AND('Debt Setup'!$H$13&lt;&gt;"",'Debt Setup'!$H$13&lt;'Debt Setup'!$H$14),MAX(0,U183+R184-S184),0)+IF(AND('Debt Setup'!$H$14&lt;&gt;"",'Debt Setup'!$H$14&lt;'Debt Setup'!$H$14),MAX(0,Y183+V184-W184),0)+IF(AND('Debt Setup'!$H$15&lt;&gt;"",'Debt Setup'!$H$15&lt;'Debt Setup'!$H$14),MAX(0,AC183+Z184-AA184),0)+IF(AND('Debt Setup'!$H$16&lt;&gt;"",'Debt Setup'!$H$16&lt;'Debt Setup'!$H$14),MAX(0,AG183+AD184-AE184),0)+IF(AND('Debt Setup'!$H$17&lt;&gt;"",'Debt Setup'!$H$17&lt;'Debt Setup'!$H$14),MAX(0,AK183+AH184-AI184),0)+IF(AND('Debt Setup'!$H$18&lt;&gt;"",'Debt Setup'!$H$18&lt;'Debt Setup'!$H$14),MAX(0,AO183+AL184-AM184),0)+IF(AND('Debt Setup'!$H$19&lt;&gt;"",'Debt Setup'!$H$19&lt;'Debt Setup'!$H$14),MAX(0,AS183+AP184-AQ184),0)+IF(AND('Debt Setup'!$H$20&lt;&gt;"",'Debt Setup'!$H$20&lt;'Debt Setup'!$H$14),MAX(0,AW183+AT184-AU184),0)+IF(AND('Debt Setup'!$H$21&lt;&gt;"",'Debt Setup'!$H$21&lt;'Debt Setup'!$H$14),MAX(0,BA183+AX184-AY184),0))))))</x:f>
      </x:c>
      <x:c r="Y184" s="54" t="str">
        <x:f>IF('Debt Setup'!$F$3=0,"",MAX(0,Y183+V184-W184-X184))</x:f>
      </x:c>
      <x:c r="Z184" s="54" t="str">
        <x:f>IF('Debt Setup'!$F$3=0,"",IF(AC183&lt;=0,0,AC183*'Debt Setup'!$D$15/100/12))</x:f>
      </x:c>
      <x:c r="AA184" s="54" t="str">
        <x:f>IF('Debt Setup'!$F$3=0,"",IF('Debt Setup'!$H$15="",0,MIN('Debt Setup'!$E$15,MAX(0,AC183+Z184))))</x:f>
      </x:c>
      <x:c r="AB184" s="54" t="str">
        <x:f>IF('Debt Setup'!$F$3=0,"",IF('Debt Setup'!$H$15="",0,MIN(MAX(0,AC183+Z184-AA184),MAX(0,'Debt Setup'!$F$5-(G184+K184+O184+S184+W184+AA184+AE184+AI184+AM184+AQ184+AU184+AY184)-(IF(AND('Debt Setup'!$H$10&lt;&gt;"",'Debt Setup'!$H$10&lt;'Debt Setup'!$H$15),MAX(0,I183+F184-G184),0)+IF(AND('Debt Setup'!$H$11&lt;&gt;"",'Debt Setup'!$H$11&lt;'Debt Setup'!$H$15),MAX(0,M183+J184-K184),0)+IF(AND('Debt Setup'!$H$12&lt;&gt;"",'Debt Setup'!$H$12&lt;'Debt Setup'!$H$15),MAX(0,Q183+N184-O184),0)+IF(AND('Debt Setup'!$H$13&lt;&gt;"",'Debt Setup'!$H$13&lt;'Debt Setup'!$H$15),MAX(0,U183+R184-S184),0)+IF(AND('Debt Setup'!$H$14&lt;&gt;"",'Debt Setup'!$H$14&lt;'Debt Setup'!$H$15),MAX(0,Y183+V184-W184),0)+IF(AND('Debt Setup'!$H$15&lt;&gt;"",'Debt Setup'!$H$15&lt;'Debt Setup'!$H$15),MAX(0,AC183+Z184-AA184),0)+IF(AND('Debt Setup'!$H$16&lt;&gt;"",'Debt Setup'!$H$16&lt;'Debt Setup'!$H$15),MAX(0,AG183+AD184-AE184),0)+IF(AND('Debt Setup'!$H$17&lt;&gt;"",'Debt Setup'!$H$17&lt;'Debt Setup'!$H$15),MAX(0,AK183+AH184-AI184),0)+IF(AND('Debt Setup'!$H$18&lt;&gt;"",'Debt Setup'!$H$18&lt;'Debt Setup'!$H$15),MAX(0,AO183+AL184-AM184),0)+IF(AND('Debt Setup'!$H$19&lt;&gt;"",'Debt Setup'!$H$19&lt;'Debt Setup'!$H$15),MAX(0,AS183+AP184-AQ184),0)+IF(AND('Debt Setup'!$H$20&lt;&gt;"",'Debt Setup'!$H$20&lt;'Debt Setup'!$H$15),MAX(0,AW183+AT184-AU184),0)+IF(AND('Debt Setup'!$H$21&lt;&gt;"",'Debt Setup'!$H$21&lt;'Debt Setup'!$H$15),MAX(0,BA183+AX184-AY184),0))))))</x:f>
      </x:c>
      <x:c r="AC184" s="54" t="str">
        <x:f>IF('Debt Setup'!$F$3=0,"",MAX(0,AC183+Z184-AA184-AB184))</x:f>
      </x:c>
      <x:c r="AD184" s="54" t="str">
        <x:f>IF('Debt Setup'!$F$3=0,"",IF(AG183&lt;=0,0,AG183*'Debt Setup'!$D$16/100/12))</x:f>
      </x:c>
      <x:c r="AE184" s="54" t="str">
        <x:f>IF('Debt Setup'!$F$3=0,"",IF('Debt Setup'!$H$16="",0,MIN('Debt Setup'!$E$16,MAX(0,AG183+AD184))))</x:f>
      </x:c>
      <x:c r="AF184" s="54" t="str">
        <x:f>IF('Debt Setup'!$F$3=0,"",IF('Debt Setup'!$H$16="",0,MIN(MAX(0,AG183+AD184-AE184),MAX(0,'Debt Setup'!$F$5-(G184+K184+O184+S184+W184+AA184+AE184+AI184+AM184+AQ184+AU184+AY184)-(IF(AND('Debt Setup'!$H$10&lt;&gt;"",'Debt Setup'!$H$10&lt;'Debt Setup'!$H$16),MAX(0,I183+F184-G184),0)+IF(AND('Debt Setup'!$H$11&lt;&gt;"",'Debt Setup'!$H$11&lt;'Debt Setup'!$H$16),MAX(0,M183+J184-K184),0)+IF(AND('Debt Setup'!$H$12&lt;&gt;"",'Debt Setup'!$H$12&lt;'Debt Setup'!$H$16),MAX(0,Q183+N184-O184),0)+IF(AND('Debt Setup'!$H$13&lt;&gt;"",'Debt Setup'!$H$13&lt;'Debt Setup'!$H$16),MAX(0,U183+R184-S184),0)+IF(AND('Debt Setup'!$H$14&lt;&gt;"",'Debt Setup'!$H$14&lt;'Debt Setup'!$H$16),MAX(0,Y183+V184-W184),0)+IF(AND('Debt Setup'!$H$15&lt;&gt;"",'Debt Setup'!$H$15&lt;'Debt Setup'!$H$16),MAX(0,AC183+Z184-AA184),0)+IF(AND('Debt Setup'!$H$16&lt;&gt;"",'Debt Setup'!$H$16&lt;'Debt Setup'!$H$16),MAX(0,AG183+AD184-AE184),0)+IF(AND('Debt Setup'!$H$17&lt;&gt;"",'Debt Setup'!$H$17&lt;'Debt Setup'!$H$16),MAX(0,AK183+AH184-AI184),0)+IF(AND('Debt Setup'!$H$18&lt;&gt;"",'Debt Setup'!$H$18&lt;'Debt Setup'!$H$16),MAX(0,AO183+AL184-AM184),0)+IF(AND('Debt Setup'!$H$19&lt;&gt;"",'Debt Setup'!$H$19&lt;'Debt Setup'!$H$16),MAX(0,AS183+AP184-AQ184),0)+IF(AND('Debt Setup'!$H$20&lt;&gt;"",'Debt Setup'!$H$20&lt;'Debt Setup'!$H$16),MAX(0,AW183+AT184-AU184),0)+IF(AND('Debt Setup'!$H$21&lt;&gt;"",'Debt Setup'!$H$21&lt;'Debt Setup'!$H$16),MAX(0,BA183+AX184-AY184),0))))))</x:f>
      </x:c>
      <x:c r="AG184" s="54" t="str">
        <x:f>IF('Debt Setup'!$F$3=0,"",MAX(0,AG183+AD184-AE184-AF184))</x:f>
      </x:c>
      <x:c r="AH184" s="54" t="str">
        <x:f>IF('Debt Setup'!$F$3=0,"",IF(AK183&lt;=0,0,AK183*'Debt Setup'!$D$17/100/12))</x:f>
      </x:c>
      <x:c r="AI184" s="54" t="str">
        <x:f>IF('Debt Setup'!$F$3=0,"",IF('Debt Setup'!$H$17="",0,MIN('Debt Setup'!$E$17,MAX(0,AK183+AH184))))</x:f>
      </x:c>
      <x:c r="AJ184" s="54" t="str">
        <x:f>IF('Debt Setup'!$F$3=0,"",IF('Debt Setup'!$H$17="",0,MIN(MAX(0,AK183+AH184-AI184),MAX(0,'Debt Setup'!$F$5-(G184+K184+O184+S184+W184+AA184+AE184+AI184+AM184+AQ184+AU184+AY184)-(IF(AND('Debt Setup'!$H$10&lt;&gt;"",'Debt Setup'!$H$10&lt;'Debt Setup'!$H$17),MAX(0,I183+F184-G184),0)+IF(AND('Debt Setup'!$H$11&lt;&gt;"",'Debt Setup'!$H$11&lt;'Debt Setup'!$H$17),MAX(0,M183+J184-K184),0)+IF(AND('Debt Setup'!$H$12&lt;&gt;"",'Debt Setup'!$H$12&lt;'Debt Setup'!$H$17),MAX(0,Q183+N184-O184),0)+IF(AND('Debt Setup'!$H$13&lt;&gt;"",'Debt Setup'!$H$13&lt;'Debt Setup'!$H$17),MAX(0,U183+R184-S184),0)+IF(AND('Debt Setup'!$H$14&lt;&gt;"",'Debt Setup'!$H$14&lt;'Debt Setup'!$H$17),MAX(0,Y183+V184-W184),0)+IF(AND('Debt Setup'!$H$15&lt;&gt;"",'Debt Setup'!$H$15&lt;'Debt Setup'!$H$17),MAX(0,AC183+Z184-AA184),0)+IF(AND('Debt Setup'!$H$16&lt;&gt;"",'Debt Setup'!$H$16&lt;'Debt Setup'!$H$17),MAX(0,AG183+AD184-AE184),0)+IF(AND('Debt Setup'!$H$17&lt;&gt;"",'Debt Setup'!$H$17&lt;'Debt Setup'!$H$17),MAX(0,AK183+AH184-AI184),0)+IF(AND('Debt Setup'!$H$18&lt;&gt;"",'Debt Setup'!$H$18&lt;'Debt Setup'!$H$17),MAX(0,AO183+AL184-AM184),0)+IF(AND('Debt Setup'!$H$19&lt;&gt;"",'Debt Setup'!$H$19&lt;'Debt Setup'!$H$17),MAX(0,AS183+AP184-AQ184),0)+IF(AND('Debt Setup'!$H$20&lt;&gt;"",'Debt Setup'!$H$20&lt;'Debt Setup'!$H$17),MAX(0,AW183+AT184-AU184),0)+IF(AND('Debt Setup'!$H$21&lt;&gt;"",'Debt Setup'!$H$21&lt;'Debt Setup'!$H$17),MAX(0,BA183+AX184-AY184),0))))))</x:f>
      </x:c>
      <x:c r="AK184" s="54" t="str">
        <x:f>IF('Debt Setup'!$F$3=0,"",MAX(0,AK183+AH184-AI184-AJ184))</x:f>
      </x:c>
      <x:c r="AL184" s="54" t="str">
        <x:f>IF('Debt Setup'!$F$3=0,"",IF(AO183&lt;=0,0,AO183*'Debt Setup'!$D$18/100/12))</x:f>
      </x:c>
      <x:c r="AM184" s="54" t="str">
        <x:f>IF('Debt Setup'!$F$3=0,"",IF('Debt Setup'!$H$18="",0,MIN('Debt Setup'!$E$18,MAX(0,AO183+AL184))))</x:f>
      </x:c>
      <x:c r="AN184" s="54" t="str">
        <x:f>IF('Debt Setup'!$F$3=0,"",IF('Debt Setup'!$H$18="",0,MIN(MAX(0,AO183+AL184-AM184),MAX(0,'Debt Setup'!$F$5-(G184+K184+O184+S184+W184+AA184+AE184+AI184+AM184+AQ184+AU184+AY184)-(IF(AND('Debt Setup'!$H$10&lt;&gt;"",'Debt Setup'!$H$10&lt;'Debt Setup'!$H$18),MAX(0,I183+F184-G184),0)+IF(AND('Debt Setup'!$H$11&lt;&gt;"",'Debt Setup'!$H$11&lt;'Debt Setup'!$H$18),MAX(0,M183+J184-K184),0)+IF(AND('Debt Setup'!$H$12&lt;&gt;"",'Debt Setup'!$H$12&lt;'Debt Setup'!$H$18),MAX(0,Q183+N184-O184),0)+IF(AND('Debt Setup'!$H$13&lt;&gt;"",'Debt Setup'!$H$13&lt;'Debt Setup'!$H$18),MAX(0,U183+R184-S184),0)+IF(AND('Debt Setup'!$H$14&lt;&gt;"",'Debt Setup'!$H$14&lt;'Debt Setup'!$H$18),MAX(0,Y183+V184-W184),0)+IF(AND('Debt Setup'!$H$15&lt;&gt;"",'Debt Setup'!$H$15&lt;'Debt Setup'!$H$18),MAX(0,AC183+Z184-AA184),0)+IF(AND('Debt Setup'!$H$16&lt;&gt;"",'Debt Setup'!$H$16&lt;'Debt Setup'!$H$18),MAX(0,AG183+AD184-AE184),0)+IF(AND('Debt Setup'!$H$17&lt;&gt;"",'Debt Setup'!$H$17&lt;'Debt Setup'!$H$18),MAX(0,AK183+AH184-AI184),0)+IF(AND('Debt Setup'!$H$18&lt;&gt;"",'Debt Setup'!$H$18&lt;'Debt Setup'!$H$18),MAX(0,AO183+AL184-AM184),0)+IF(AND('Debt Setup'!$H$19&lt;&gt;"",'Debt Setup'!$H$19&lt;'Debt Setup'!$H$18),MAX(0,AS183+AP184-AQ184),0)+IF(AND('Debt Setup'!$H$20&lt;&gt;"",'Debt Setup'!$H$20&lt;'Debt Setup'!$H$18),MAX(0,AW183+AT184-AU184),0)+IF(AND('Debt Setup'!$H$21&lt;&gt;"",'Debt Setup'!$H$21&lt;'Debt Setup'!$H$18),MAX(0,BA183+AX184-AY184),0))))))</x:f>
      </x:c>
      <x:c r="AO184" s="54" t="str">
        <x:f>IF('Debt Setup'!$F$3=0,"",MAX(0,AO183+AL184-AM184-AN184))</x:f>
      </x:c>
      <x:c r="AP184" s="54" t="str">
        <x:f>IF('Debt Setup'!$F$3=0,"",IF(AS183&lt;=0,0,AS183*'Debt Setup'!$D$19/100/12))</x:f>
      </x:c>
      <x:c r="AQ184" s="54" t="str">
        <x:f>IF('Debt Setup'!$F$3=0,"",IF('Debt Setup'!$H$19="",0,MIN('Debt Setup'!$E$19,MAX(0,AS183+AP184))))</x:f>
      </x:c>
      <x:c r="AR184" s="54" t="str">
        <x:f>IF('Debt Setup'!$F$3=0,"",IF('Debt Setup'!$H$19="",0,MIN(MAX(0,AS183+AP184-AQ184),MAX(0,'Debt Setup'!$F$5-(G184+K184+O184+S184+W184+AA184+AE184+AI184+AM184+AQ184+AU184+AY184)-(IF(AND('Debt Setup'!$H$10&lt;&gt;"",'Debt Setup'!$H$10&lt;'Debt Setup'!$H$19),MAX(0,I183+F184-G184),0)+IF(AND('Debt Setup'!$H$11&lt;&gt;"",'Debt Setup'!$H$11&lt;'Debt Setup'!$H$19),MAX(0,M183+J184-K184),0)+IF(AND('Debt Setup'!$H$12&lt;&gt;"",'Debt Setup'!$H$12&lt;'Debt Setup'!$H$19),MAX(0,Q183+N184-O184),0)+IF(AND('Debt Setup'!$H$13&lt;&gt;"",'Debt Setup'!$H$13&lt;'Debt Setup'!$H$19),MAX(0,U183+R184-S184),0)+IF(AND('Debt Setup'!$H$14&lt;&gt;"",'Debt Setup'!$H$14&lt;'Debt Setup'!$H$19),MAX(0,Y183+V184-W184),0)+IF(AND('Debt Setup'!$H$15&lt;&gt;"",'Debt Setup'!$H$15&lt;'Debt Setup'!$H$19),MAX(0,AC183+Z184-AA184),0)+IF(AND('Debt Setup'!$H$16&lt;&gt;"",'Debt Setup'!$H$16&lt;'Debt Setup'!$H$19),MAX(0,AG183+AD184-AE184),0)+IF(AND('Debt Setup'!$H$17&lt;&gt;"",'Debt Setup'!$H$17&lt;'Debt Setup'!$H$19),MAX(0,AK183+AH184-AI184),0)+IF(AND('Debt Setup'!$H$18&lt;&gt;"",'Debt Setup'!$H$18&lt;'Debt Setup'!$H$19),MAX(0,AO183+AL184-AM184),0)+IF(AND('Debt Setup'!$H$19&lt;&gt;"",'Debt Setup'!$H$19&lt;'Debt Setup'!$H$19),MAX(0,AS183+AP184-AQ184),0)+IF(AND('Debt Setup'!$H$20&lt;&gt;"",'Debt Setup'!$H$20&lt;'Debt Setup'!$H$19),MAX(0,AW183+AT184-AU184),0)+IF(AND('Debt Setup'!$H$21&lt;&gt;"",'Debt Setup'!$H$21&lt;'Debt Setup'!$H$19),MAX(0,BA183+AX184-AY184),0))))))</x:f>
      </x:c>
      <x:c r="AS184" s="54" t="str">
        <x:f>IF('Debt Setup'!$F$3=0,"",MAX(0,AS183+AP184-AQ184-AR184))</x:f>
      </x:c>
      <x:c r="AT184" s="54" t="str">
        <x:f>IF('Debt Setup'!$F$3=0,"",IF(AW183&lt;=0,0,AW183*'Debt Setup'!$D$20/100/12))</x:f>
      </x:c>
      <x:c r="AU184" s="54" t="str">
        <x:f>IF('Debt Setup'!$F$3=0,"",IF('Debt Setup'!$H$20="",0,MIN('Debt Setup'!$E$20,MAX(0,AW183+AT184))))</x:f>
      </x:c>
      <x:c r="AV184" s="54" t="str">
        <x:f>IF('Debt Setup'!$F$3=0,"",IF('Debt Setup'!$H$20="",0,MIN(MAX(0,AW183+AT184-AU184),MAX(0,'Debt Setup'!$F$5-(G184+K184+O184+S184+W184+AA184+AE184+AI184+AM184+AQ184+AU184+AY184)-(IF(AND('Debt Setup'!$H$10&lt;&gt;"",'Debt Setup'!$H$10&lt;'Debt Setup'!$H$20),MAX(0,I183+F184-G184),0)+IF(AND('Debt Setup'!$H$11&lt;&gt;"",'Debt Setup'!$H$11&lt;'Debt Setup'!$H$20),MAX(0,M183+J184-K184),0)+IF(AND('Debt Setup'!$H$12&lt;&gt;"",'Debt Setup'!$H$12&lt;'Debt Setup'!$H$20),MAX(0,Q183+N184-O184),0)+IF(AND('Debt Setup'!$H$13&lt;&gt;"",'Debt Setup'!$H$13&lt;'Debt Setup'!$H$20),MAX(0,U183+R184-S184),0)+IF(AND('Debt Setup'!$H$14&lt;&gt;"",'Debt Setup'!$H$14&lt;'Debt Setup'!$H$20),MAX(0,Y183+V184-W184),0)+IF(AND('Debt Setup'!$H$15&lt;&gt;"",'Debt Setup'!$H$15&lt;'Debt Setup'!$H$20),MAX(0,AC183+Z184-AA184),0)+IF(AND('Debt Setup'!$H$16&lt;&gt;"",'Debt Setup'!$H$16&lt;'Debt Setup'!$H$20),MAX(0,AG183+AD184-AE184),0)+IF(AND('Debt Setup'!$H$17&lt;&gt;"",'Debt Setup'!$H$17&lt;'Debt Setup'!$H$20),MAX(0,AK183+AH184-AI184),0)+IF(AND('Debt Setup'!$H$18&lt;&gt;"",'Debt Setup'!$H$18&lt;'Debt Setup'!$H$20),MAX(0,AO183+AL184-AM184),0)+IF(AND('Debt Setup'!$H$19&lt;&gt;"",'Debt Setup'!$H$19&lt;'Debt Setup'!$H$20),MAX(0,AS183+AP184-AQ184),0)+IF(AND('Debt Setup'!$H$20&lt;&gt;"",'Debt Setup'!$H$20&lt;'Debt Setup'!$H$20),MAX(0,AW183+AT184-AU184),0)+IF(AND('Debt Setup'!$H$21&lt;&gt;"",'Debt Setup'!$H$21&lt;'Debt Setup'!$H$20),MAX(0,BA183+AX184-AY184),0))))))</x:f>
      </x:c>
      <x:c r="AW184" s="54" t="str">
        <x:f>IF('Debt Setup'!$F$3=0,"",MAX(0,AW183+AT184-AU184-AV184))</x:f>
      </x:c>
      <x:c r="AX184" s="54" t="str">
        <x:f>IF('Debt Setup'!$F$3=0,"",IF(BA183&lt;=0,0,BA183*'Debt Setup'!$D$21/100/12))</x:f>
      </x:c>
      <x:c r="AY184" s="54" t="str">
        <x:f>IF('Debt Setup'!$F$3=0,"",IF('Debt Setup'!$H$21="",0,MIN('Debt Setup'!$E$21,MAX(0,BA183+AX184))))</x:f>
      </x:c>
      <x:c r="AZ184" s="54" t="str">
        <x:f>IF('Debt Setup'!$F$3=0,"",IF('Debt Setup'!$H$21="",0,MIN(MAX(0,BA183+AX184-AY184),MAX(0,'Debt Setup'!$F$5-(G184+K184+O184+S184+W184+AA184+AE184+AI184+AM184+AQ184+AU184+AY184)-(IF(AND('Debt Setup'!$H$10&lt;&gt;"",'Debt Setup'!$H$10&lt;'Debt Setup'!$H$21),MAX(0,I183+F184-G184),0)+IF(AND('Debt Setup'!$H$11&lt;&gt;"",'Debt Setup'!$H$11&lt;'Debt Setup'!$H$21),MAX(0,M183+J184-K184),0)+IF(AND('Debt Setup'!$H$12&lt;&gt;"",'Debt Setup'!$H$12&lt;'Debt Setup'!$H$21),MAX(0,Q183+N184-O184),0)+IF(AND('Debt Setup'!$H$13&lt;&gt;"",'Debt Setup'!$H$13&lt;'Debt Setup'!$H$21),MAX(0,U183+R184-S184),0)+IF(AND('Debt Setup'!$H$14&lt;&gt;"",'Debt Setup'!$H$14&lt;'Debt Setup'!$H$21),MAX(0,Y183+V184-W184),0)+IF(AND('Debt Setup'!$H$15&lt;&gt;"",'Debt Setup'!$H$15&lt;'Debt Setup'!$H$21),MAX(0,AC183+Z184-AA184),0)+IF(AND('Debt Setup'!$H$16&lt;&gt;"",'Debt Setup'!$H$16&lt;'Debt Setup'!$H$21),MAX(0,AG183+AD184-AE184),0)+IF(AND('Debt Setup'!$H$17&lt;&gt;"",'Debt Setup'!$H$17&lt;'Debt Setup'!$H$21),MAX(0,AK183+AH184-AI184),0)+IF(AND('Debt Setup'!$H$18&lt;&gt;"",'Debt Setup'!$H$18&lt;'Debt Setup'!$H$21),MAX(0,AO183+AL184-AM184),0)+IF(AND('Debt Setup'!$H$19&lt;&gt;"",'Debt Setup'!$H$19&lt;'Debt Setup'!$H$21),MAX(0,AS183+AP184-AQ184),0)+IF(AND('Debt Setup'!$H$20&lt;&gt;"",'Debt Setup'!$H$20&lt;'Debt Setup'!$H$21),MAX(0,AW183+AT184-AU184),0)+IF(AND('Debt Setup'!$H$21&lt;&gt;"",'Debt Setup'!$H$21&lt;'Debt Setup'!$H$21),MAX(0,BA183+AX184-AY184),0))))))</x:f>
      </x:c>
      <x:c r="BA184" s="54" t="str">
        <x:f>IF('Debt Setup'!$F$3=0,"",MAX(0,BA183+AX184-AY184-AZ184))</x:f>
      </x:c>
    </x:row>
    <x:row r="185">
      <x:c r="A185" t="n">
        <x:v>180</x:v>
      </x:c>
      <x:c r="B185" s="86" t="str">
        <x:f>IF('Debt Setup'!$F$3=0,"",DATE(YEAR('Debt Setup'!$B$6),MONTH('Debt Setup'!$B$6)+A185-1,1))</x:f>
      </x:c>
      <x:c r="C185" s="54" t="str">
        <x:f>IF('Debt Setup'!$F$3=0,"",I185+M185+Q185+U185+Y185+AC185+AG185+AK185+AO185+AS185+AW185+BA185)</x:f>
      </x:c>
      <x:c r="D185" s="54" t="str">
        <x:f>IF('Debt Setup'!$F$3=0,"",G185+H185+K185+L185+O185+P185+S185+T185+W185+X185+AA185+AB185+AE185+AF185+AI185+AJ185+AM185+AN185+AQ185+AR185+AU185+AV185+AY185+AZ185)</x:f>
      </x:c>
      <x:c r="E185" s="54" t="str">
        <x:f>IF('Debt Setup'!$F$3=0,"",F185+J185+N185+R185+V185+Z185+AD185+AH185+AL185+AP185+AT185+AX185)</x:f>
      </x:c>
      <x:c r="F185" s="54" t="str">
        <x:f>IF('Debt Setup'!$F$3=0,"",IF(I184&lt;=0,0,I184*'Debt Setup'!$D$10/100/12))</x:f>
      </x:c>
      <x:c r="G185" s="54" t="str">
        <x:f>IF('Debt Setup'!$F$3=0,"",IF('Debt Setup'!$H$10="",0,MIN('Debt Setup'!$E$10,MAX(0,I184+F185))))</x:f>
      </x:c>
      <x:c r="H185" s="54" t="str">
        <x:f>IF('Debt Setup'!$F$3=0,"",IF('Debt Setup'!$H$10="",0,MIN(MAX(0,I184+F185-G185),MAX(0,'Debt Setup'!$F$5-(G185+K185+O185+S185+W185+AA185+AE185+AI185+AM185+AQ185+AU185+AY185)-(IF(AND('Debt Setup'!$H$10&lt;&gt;"",'Debt Setup'!$H$10&lt;'Debt Setup'!$H$10),MAX(0,I184+F185-G185),0)+IF(AND('Debt Setup'!$H$11&lt;&gt;"",'Debt Setup'!$H$11&lt;'Debt Setup'!$H$10),MAX(0,M184+J185-K185),0)+IF(AND('Debt Setup'!$H$12&lt;&gt;"",'Debt Setup'!$H$12&lt;'Debt Setup'!$H$10),MAX(0,Q184+N185-O185),0)+IF(AND('Debt Setup'!$H$13&lt;&gt;"",'Debt Setup'!$H$13&lt;'Debt Setup'!$H$10),MAX(0,U184+R185-S185),0)+IF(AND('Debt Setup'!$H$14&lt;&gt;"",'Debt Setup'!$H$14&lt;'Debt Setup'!$H$10),MAX(0,Y184+V185-W185),0)+IF(AND('Debt Setup'!$H$15&lt;&gt;"",'Debt Setup'!$H$15&lt;'Debt Setup'!$H$10),MAX(0,AC184+Z185-AA185),0)+IF(AND('Debt Setup'!$H$16&lt;&gt;"",'Debt Setup'!$H$16&lt;'Debt Setup'!$H$10),MAX(0,AG184+AD185-AE185),0)+IF(AND('Debt Setup'!$H$17&lt;&gt;"",'Debt Setup'!$H$17&lt;'Debt Setup'!$H$10),MAX(0,AK184+AH185-AI185),0)+IF(AND('Debt Setup'!$H$18&lt;&gt;"",'Debt Setup'!$H$18&lt;'Debt Setup'!$H$10),MAX(0,AO184+AL185-AM185),0)+IF(AND('Debt Setup'!$H$19&lt;&gt;"",'Debt Setup'!$H$19&lt;'Debt Setup'!$H$10),MAX(0,AS184+AP185-AQ185),0)+IF(AND('Debt Setup'!$H$20&lt;&gt;"",'Debt Setup'!$H$20&lt;'Debt Setup'!$H$10),MAX(0,AW184+AT185-AU185),0)+IF(AND('Debt Setup'!$H$21&lt;&gt;"",'Debt Setup'!$H$21&lt;'Debt Setup'!$H$10),MAX(0,BA184+AX185-AY185),0))))))</x:f>
      </x:c>
      <x:c r="I185" s="54" t="str">
        <x:f>IF('Debt Setup'!$F$3=0,"",MAX(0,I184+F185-G185-H185))</x:f>
      </x:c>
      <x:c r="J185" s="54" t="str">
        <x:f>IF('Debt Setup'!$F$3=0,"",IF(M184&lt;=0,0,M184*'Debt Setup'!$D$11/100/12))</x:f>
      </x:c>
      <x:c r="K185" s="54" t="str">
        <x:f>IF('Debt Setup'!$F$3=0,"",IF('Debt Setup'!$H$11="",0,MIN('Debt Setup'!$E$11,MAX(0,M184+J185))))</x:f>
      </x:c>
      <x:c r="L185" s="54" t="str">
        <x:f>IF('Debt Setup'!$F$3=0,"",IF('Debt Setup'!$H$11="",0,MIN(MAX(0,M184+J185-K185),MAX(0,'Debt Setup'!$F$5-(G185+K185+O185+S185+W185+AA185+AE185+AI185+AM185+AQ185+AU185+AY185)-(IF(AND('Debt Setup'!$H$10&lt;&gt;"",'Debt Setup'!$H$10&lt;'Debt Setup'!$H$11),MAX(0,I184+F185-G185),0)+IF(AND('Debt Setup'!$H$11&lt;&gt;"",'Debt Setup'!$H$11&lt;'Debt Setup'!$H$11),MAX(0,M184+J185-K185),0)+IF(AND('Debt Setup'!$H$12&lt;&gt;"",'Debt Setup'!$H$12&lt;'Debt Setup'!$H$11),MAX(0,Q184+N185-O185),0)+IF(AND('Debt Setup'!$H$13&lt;&gt;"",'Debt Setup'!$H$13&lt;'Debt Setup'!$H$11),MAX(0,U184+R185-S185),0)+IF(AND('Debt Setup'!$H$14&lt;&gt;"",'Debt Setup'!$H$14&lt;'Debt Setup'!$H$11),MAX(0,Y184+V185-W185),0)+IF(AND('Debt Setup'!$H$15&lt;&gt;"",'Debt Setup'!$H$15&lt;'Debt Setup'!$H$11),MAX(0,AC184+Z185-AA185),0)+IF(AND('Debt Setup'!$H$16&lt;&gt;"",'Debt Setup'!$H$16&lt;'Debt Setup'!$H$11),MAX(0,AG184+AD185-AE185),0)+IF(AND('Debt Setup'!$H$17&lt;&gt;"",'Debt Setup'!$H$17&lt;'Debt Setup'!$H$11),MAX(0,AK184+AH185-AI185),0)+IF(AND('Debt Setup'!$H$18&lt;&gt;"",'Debt Setup'!$H$18&lt;'Debt Setup'!$H$11),MAX(0,AO184+AL185-AM185),0)+IF(AND('Debt Setup'!$H$19&lt;&gt;"",'Debt Setup'!$H$19&lt;'Debt Setup'!$H$11),MAX(0,AS184+AP185-AQ185),0)+IF(AND('Debt Setup'!$H$20&lt;&gt;"",'Debt Setup'!$H$20&lt;'Debt Setup'!$H$11),MAX(0,AW184+AT185-AU185),0)+IF(AND('Debt Setup'!$H$21&lt;&gt;"",'Debt Setup'!$H$21&lt;'Debt Setup'!$H$11),MAX(0,BA184+AX185-AY185),0))))))</x:f>
      </x:c>
      <x:c r="M185" s="54" t="str">
        <x:f>IF('Debt Setup'!$F$3=0,"",MAX(0,M184+J185-K185-L185))</x:f>
      </x:c>
      <x:c r="N185" s="54" t="str">
        <x:f>IF('Debt Setup'!$F$3=0,"",IF(Q184&lt;=0,0,Q184*'Debt Setup'!$D$12/100/12))</x:f>
      </x:c>
      <x:c r="O185" s="54" t="str">
        <x:f>IF('Debt Setup'!$F$3=0,"",IF('Debt Setup'!$H$12="",0,MIN('Debt Setup'!$E$12,MAX(0,Q184+N185))))</x:f>
      </x:c>
      <x:c r="P185" s="54" t="str">
        <x:f>IF('Debt Setup'!$F$3=0,"",IF('Debt Setup'!$H$12="",0,MIN(MAX(0,Q184+N185-O185),MAX(0,'Debt Setup'!$F$5-(G185+K185+O185+S185+W185+AA185+AE185+AI185+AM185+AQ185+AU185+AY185)-(IF(AND('Debt Setup'!$H$10&lt;&gt;"",'Debt Setup'!$H$10&lt;'Debt Setup'!$H$12),MAX(0,I184+F185-G185),0)+IF(AND('Debt Setup'!$H$11&lt;&gt;"",'Debt Setup'!$H$11&lt;'Debt Setup'!$H$12),MAX(0,M184+J185-K185),0)+IF(AND('Debt Setup'!$H$12&lt;&gt;"",'Debt Setup'!$H$12&lt;'Debt Setup'!$H$12),MAX(0,Q184+N185-O185),0)+IF(AND('Debt Setup'!$H$13&lt;&gt;"",'Debt Setup'!$H$13&lt;'Debt Setup'!$H$12),MAX(0,U184+R185-S185),0)+IF(AND('Debt Setup'!$H$14&lt;&gt;"",'Debt Setup'!$H$14&lt;'Debt Setup'!$H$12),MAX(0,Y184+V185-W185),0)+IF(AND('Debt Setup'!$H$15&lt;&gt;"",'Debt Setup'!$H$15&lt;'Debt Setup'!$H$12),MAX(0,AC184+Z185-AA185),0)+IF(AND('Debt Setup'!$H$16&lt;&gt;"",'Debt Setup'!$H$16&lt;'Debt Setup'!$H$12),MAX(0,AG184+AD185-AE185),0)+IF(AND('Debt Setup'!$H$17&lt;&gt;"",'Debt Setup'!$H$17&lt;'Debt Setup'!$H$12),MAX(0,AK184+AH185-AI185),0)+IF(AND('Debt Setup'!$H$18&lt;&gt;"",'Debt Setup'!$H$18&lt;'Debt Setup'!$H$12),MAX(0,AO184+AL185-AM185),0)+IF(AND('Debt Setup'!$H$19&lt;&gt;"",'Debt Setup'!$H$19&lt;'Debt Setup'!$H$12),MAX(0,AS184+AP185-AQ185),0)+IF(AND('Debt Setup'!$H$20&lt;&gt;"",'Debt Setup'!$H$20&lt;'Debt Setup'!$H$12),MAX(0,AW184+AT185-AU185),0)+IF(AND('Debt Setup'!$H$21&lt;&gt;"",'Debt Setup'!$H$21&lt;'Debt Setup'!$H$12),MAX(0,BA184+AX185-AY185),0))))))</x:f>
      </x:c>
      <x:c r="Q185" s="54" t="str">
        <x:f>IF('Debt Setup'!$F$3=0,"",MAX(0,Q184+N185-O185-P185))</x:f>
      </x:c>
      <x:c r="R185" s="54" t="str">
        <x:f>IF('Debt Setup'!$F$3=0,"",IF(U184&lt;=0,0,U184*'Debt Setup'!$D$13/100/12))</x:f>
      </x:c>
      <x:c r="S185" s="54" t="str">
        <x:f>IF('Debt Setup'!$F$3=0,"",IF('Debt Setup'!$H$13="",0,MIN('Debt Setup'!$E$13,MAX(0,U184+R185))))</x:f>
      </x:c>
      <x:c r="T185" s="54" t="str">
        <x:f>IF('Debt Setup'!$F$3=0,"",IF('Debt Setup'!$H$13="",0,MIN(MAX(0,U184+R185-S185),MAX(0,'Debt Setup'!$F$5-(G185+K185+O185+S185+W185+AA185+AE185+AI185+AM185+AQ185+AU185+AY185)-(IF(AND('Debt Setup'!$H$10&lt;&gt;"",'Debt Setup'!$H$10&lt;'Debt Setup'!$H$13),MAX(0,I184+F185-G185),0)+IF(AND('Debt Setup'!$H$11&lt;&gt;"",'Debt Setup'!$H$11&lt;'Debt Setup'!$H$13),MAX(0,M184+J185-K185),0)+IF(AND('Debt Setup'!$H$12&lt;&gt;"",'Debt Setup'!$H$12&lt;'Debt Setup'!$H$13),MAX(0,Q184+N185-O185),0)+IF(AND('Debt Setup'!$H$13&lt;&gt;"",'Debt Setup'!$H$13&lt;'Debt Setup'!$H$13),MAX(0,U184+R185-S185),0)+IF(AND('Debt Setup'!$H$14&lt;&gt;"",'Debt Setup'!$H$14&lt;'Debt Setup'!$H$13),MAX(0,Y184+V185-W185),0)+IF(AND('Debt Setup'!$H$15&lt;&gt;"",'Debt Setup'!$H$15&lt;'Debt Setup'!$H$13),MAX(0,AC184+Z185-AA185),0)+IF(AND('Debt Setup'!$H$16&lt;&gt;"",'Debt Setup'!$H$16&lt;'Debt Setup'!$H$13),MAX(0,AG184+AD185-AE185),0)+IF(AND('Debt Setup'!$H$17&lt;&gt;"",'Debt Setup'!$H$17&lt;'Debt Setup'!$H$13),MAX(0,AK184+AH185-AI185),0)+IF(AND('Debt Setup'!$H$18&lt;&gt;"",'Debt Setup'!$H$18&lt;'Debt Setup'!$H$13),MAX(0,AO184+AL185-AM185),0)+IF(AND('Debt Setup'!$H$19&lt;&gt;"",'Debt Setup'!$H$19&lt;'Debt Setup'!$H$13),MAX(0,AS184+AP185-AQ185),0)+IF(AND('Debt Setup'!$H$20&lt;&gt;"",'Debt Setup'!$H$20&lt;'Debt Setup'!$H$13),MAX(0,AW184+AT185-AU185),0)+IF(AND('Debt Setup'!$H$21&lt;&gt;"",'Debt Setup'!$H$21&lt;'Debt Setup'!$H$13),MAX(0,BA184+AX185-AY185),0))))))</x:f>
      </x:c>
      <x:c r="U185" s="54" t="str">
        <x:f>IF('Debt Setup'!$F$3=0,"",MAX(0,U184+R185-S185-T185))</x:f>
      </x:c>
      <x:c r="V185" s="54" t="str">
        <x:f>IF('Debt Setup'!$F$3=0,"",IF(Y184&lt;=0,0,Y184*'Debt Setup'!$D$14/100/12))</x:f>
      </x:c>
      <x:c r="W185" s="54" t="str">
        <x:f>IF('Debt Setup'!$F$3=0,"",IF('Debt Setup'!$H$14="",0,MIN('Debt Setup'!$E$14,MAX(0,Y184+V185))))</x:f>
      </x:c>
      <x:c r="X185" s="54" t="str">
        <x:f>IF('Debt Setup'!$F$3=0,"",IF('Debt Setup'!$H$14="",0,MIN(MAX(0,Y184+V185-W185),MAX(0,'Debt Setup'!$F$5-(G185+K185+O185+S185+W185+AA185+AE185+AI185+AM185+AQ185+AU185+AY185)-(IF(AND('Debt Setup'!$H$10&lt;&gt;"",'Debt Setup'!$H$10&lt;'Debt Setup'!$H$14),MAX(0,I184+F185-G185),0)+IF(AND('Debt Setup'!$H$11&lt;&gt;"",'Debt Setup'!$H$11&lt;'Debt Setup'!$H$14),MAX(0,M184+J185-K185),0)+IF(AND('Debt Setup'!$H$12&lt;&gt;"",'Debt Setup'!$H$12&lt;'Debt Setup'!$H$14),MAX(0,Q184+N185-O185),0)+IF(AND('Debt Setup'!$H$13&lt;&gt;"",'Debt Setup'!$H$13&lt;'Debt Setup'!$H$14),MAX(0,U184+R185-S185),0)+IF(AND('Debt Setup'!$H$14&lt;&gt;"",'Debt Setup'!$H$14&lt;'Debt Setup'!$H$14),MAX(0,Y184+V185-W185),0)+IF(AND('Debt Setup'!$H$15&lt;&gt;"",'Debt Setup'!$H$15&lt;'Debt Setup'!$H$14),MAX(0,AC184+Z185-AA185),0)+IF(AND('Debt Setup'!$H$16&lt;&gt;"",'Debt Setup'!$H$16&lt;'Debt Setup'!$H$14),MAX(0,AG184+AD185-AE185),0)+IF(AND('Debt Setup'!$H$17&lt;&gt;"",'Debt Setup'!$H$17&lt;'Debt Setup'!$H$14),MAX(0,AK184+AH185-AI185),0)+IF(AND('Debt Setup'!$H$18&lt;&gt;"",'Debt Setup'!$H$18&lt;'Debt Setup'!$H$14),MAX(0,AO184+AL185-AM185),0)+IF(AND('Debt Setup'!$H$19&lt;&gt;"",'Debt Setup'!$H$19&lt;'Debt Setup'!$H$14),MAX(0,AS184+AP185-AQ185),0)+IF(AND('Debt Setup'!$H$20&lt;&gt;"",'Debt Setup'!$H$20&lt;'Debt Setup'!$H$14),MAX(0,AW184+AT185-AU185),0)+IF(AND('Debt Setup'!$H$21&lt;&gt;"",'Debt Setup'!$H$21&lt;'Debt Setup'!$H$14),MAX(0,BA184+AX185-AY185),0))))))</x:f>
      </x:c>
      <x:c r="Y185" s="54" t="str">
        <x:f>IF('Debt Setup'!$F$3=0,"",MAX(0,Y184+V185-W185-X185))</x:f>
      </x:c>
      <x:c r="Z185" s="54" t="str">
        <x:f>IF('Debt Setup'!$F$3=0,"",IF(AC184&lt;=0,0,AC184*'Debt Setup'!$D$15/100/12))</x:f>
      </x:c>
      <x:c r="AA185" s="54" t="str">
        <x:f>IF('Debt Setup'!$F$3=0,"",IF('Debt Setup'!$H$15="",0,MIN('Debt Setup'!$E$15,MAX(0,AC184+Z185))))</x:f>
      </x:c>
      <x:c r="AB185" s="54" t="str">
        <x:f>IF('Debt Setup'!$F$3=0,"",IF('Debt Setup'!$H$15="",0,MIN(MAX(0,AC184+Z185-AA185),MAX(0,'Debt Setup'!$F$5-(G185+K185+O185+S185+W185+AA185+AE185+AI185+AM185+AQ185+AU185+AY185)-(IF(AND('Debt Setup'!$H$10&lt;&gt;"",'Debt Setup'!$H$10&lt;'Debt Setup'!$H$15),MAX(0,I184+F185-G185),0)+IF(AND('Debt Setup'!$H$11&lt;&gt;"",'Debt Setup'!$H$11&lt;'Debt Setup'!$H$15),MAX(0,M184+J185-K185),0)+IF(AND('Debt Setup'!$H$12&lt;&gt;"",'Debt Setup'!$H$12&lt;'Debt Setup'!$H$15),MAX(0,Q184+N185-O185),0)+IF(AND('Debt Setup'!$H$13&lt;&gt;"",'Debt Setup'!$H$13&lt;'Debt Setup'!$H$15),MAX(0,U184+R185-S185),0)+IF(AND('Debt Setup'!$H$14&lt;&gt;"",'Debt Setup'!$H$14&lt;'Debt Setup'!$H$15),MAX(0,Y184+V185-W185),0)+IF(AND('Debt Setup'!$H$15&lt;&gt;"",'Debt Setup'!$H$15&lt;'Debt Setup'!$H$15),MAX(0,AC184+Z185-AA185),0)+IF(AND('Debt Setup'!$H$16&lt;&gt;"",'Debt Setup'!$H$16&lt;'Debt Setup'!$H$15),MAX(0,AG184+AD185-AE185),0)+IF(AND('Debt Setup'!$H$17&lt;&gt;"",'Debt Setup'!$H$17&lt;'Debt Setup'!$H$15),MAX(0,AK184+AH185-AI185),0)+IF(AND('Debt Setup'!$H$18&lt;&gt;"",'Debt Setup'!$H$18&lt;'Debt Setup'!$H$15),MAX(0,AO184+AL185-AM185),0)+IF(AND('Debt Setup'!$H$19&lt;&gt;"",'Debt Setup'!$H$19&lt;'Debt Setup'!$H$15),MAX(0,AS184+AP185-AQ185),0)+IF(AND('Debt Setup'!$H$20&lt;&gt;"",'Debt Setup'!$H$20&lt;'Debt Setup'!$H$15),MAX(0,AW184+AT185-AU185),0)+IF(AND('Debt Setup'!$H$21&lt;&gt;"",'Debt Setup'!$H$21&lt;'Debt Setup'!$H$15),MAX(0,BA184+AX185-AY185),0))))))</x:f>
      </x:c>
      <x:c r="AC185" s="54" t="str">
        <x:f>IF('Debt Setup'!$F$3=0,"",MAX(0,AC184+Z185-AA185-AB185))</x:f>
      </x:c>
      <x:c r="AD185" s="54" t="str">
        <x:f>IF('Debt Setup'!$F$3=0,"",IF(AG184&lt;=0,0,AG184*'Debt Setup'!$D$16/100/12))</x:f>
      </x:c>
      <x:c r="AE185" s="54" t="str">
        <x:f>IF('Debt Setup'!$F$3=0,"",IF('Debt Setup'!$H$16="",0,MIN('Debt Setup'!$E$16,MAX(0,AG184+AD185))))</x:f>
      </x:c>
      <x:c r="AF185" s="54" t="str">
        <x:f>IF('Debt Setup'!$F$3=0,"",IF('Debt Setup'!$H$16="",0,MIN(MAX(0,AG184+AD185-AE185),MAX(0,'Debt Setup'!$F$5-(G185+K185+O185+S185+W185+AA185+AE185+AI185+AM185+AQ185+AU185+AY185)-(IF(AND('Debt Setup'!$H$10&lt;&gt;"",'Debt Setup'!$H$10&lt;'Debt Setup'!$H$16),MAX(0,I184+F185-G185),0)+IF(AND('Debt Setup'!$H$11&lt;&gt;"",'Debt Setup'!$H$11&lt;'Debt Setup'!$H$16),MAX(0,M184+J185-K185),0)+IF(AND('Debt Setup'!$H$12&lt;&gt;"",'Debt Setup'!$H$12&lt;'Debt Setup'!$H$16),MAX(0,Q184+N185-O185),0)+IF(AND('Debt Setup'!$H$13&lt;&gt;"",'Debt Setup'!$H$13&lt;'Debt Setup'!$H$16),MAX(0,U184+R185-S185),0)+IF(AND('Debt Setup'!$H$14&lt;&gt;"",'Debt Setup'!$H$14&lt;'Debt Setup'!$H$16),MAX(0,Y184+V185-W185),0)+IF(AND('Debt Setup'!$H$15&lt;&gt;"",'Debt Setup'!$H$15&lt;'Debt Setup'!$H$16),MAX(0,AC184+Z185-AA185),0)+IF(AND('Debt Setup'!$H$16&lt;&gt;"",'Debt Setup'!$H$16&lt;'Debt Setup'!$H$16),MAX(0,AG184+AD185-AE185),0)+IF(AND('Debt Setup'!$H$17&lt;&gt;"",'Debt Setup'!$H$17&lt;'Debt Setup'!$H$16),MAX(0,AK184+AH185-AI185),0)+IF(AND('Debt Setup'!$H$18&lt;&gt;"",'Debt Setup'!$H$18&lt;'Debt Setup'!$H$16),MAX(0,AO184+AL185-AM185),0)+IF(AND('Debt Setup'!$H$19&lt;&gt;"",'Debt Setup'!$H$19&lt;'Debt Setup'!$H$16),MAX(0,AS184+AP185-AQ185),0)+IF(AND('Debt Setup'!$H$20&lt;&gt;"",'Debt Setup'!$H$20&lt;'Debt Setup'!$H$16),MAX(0,AW184+AT185-AU185),0)+IF(AND('Debt Setup'!$H$21&lt;&gt;"",'Debt Setup'!$H$21&lt;'Debt Setup'!$H$16),MAX(0,BA184+AX185-AY185),0))))))</x:f>
      </x:c>
      <x:c r="AG185" s="54" t="str">
        <x:f>IF('Debt Setup'!$F$3=0,"",MAX(0,AG184+AD185-AE185-AF185))</x:f>
      </x:c>
      <x:c r="AH185" s="54" t="str">
        <x:f>IF('Debt Setup'!$F$3=0,"",IF(AK184&lt;=0,0,AK184*'Debt Setup'!$D$17/100/12))</x:f>
      </x:c>
      <x:c r="AI185" s="54" t="str">
        <x:f>IF('Debt Setup'!$F$3=0,"",IF('Debt Setup'!$H$17="",0,MIN('Debt Setup'!$E$17,MAX(0,AK184+AH185))))</x:f>
      </x:c>
      <x:c r="AJ185" s="54" t="str">
        <x:f>IF('Debt Setup'!$F$3=0,"",IF('Debt Setup'!$H$17="",0,MIN(MAX(0,AK184+AH185-AI185),MAX(0,'Debt Setup'!$F$5-(G185+K185+O185+S185+W185+AA185+AE185+AI185+AM185+AQ185+AU185+AY185)-(IF(AND('Debt Setup'!$H$10&lt;&gt;"",'Debt Setup'!$H$10&lt;'Debt Setup'!$H$17),MAX(0,I184+F185-G185),0)+IF(AND('Debt Setup'!$H$11&lt;&gt;"",'Debt Setup'!$H$11&lt;'Debt Setup'!$H$17),MAX(0,M184+J185-K185),0)+IF(AND('Debt Setup'!$H$12&lt;&gt;"",'Debt Setup'!$H$12&lt;'Debt Setup'!$H$17),MAX(0,Q184+N185-O185),0)+IF(AND('Debt Setup'!$H$13&lt;&gt;"",'Debt Setup'!$H$13&lt;'Debt Setup'!$H$17),MAX(0,U184+R185-S185),0)+IF(AND('Debt Setup'!$H$14&lt;&gt;"",'Debt Setup'!$H$14&lt;'Debt Setup'!$H$17),MAX(0,Y184+V185-W185),0)+IF(AND('Debt Setup'!$H$15&lt;&gt;"",'Debt Setup'!$H$15&lt;'Debt Setup'!$H$17),MAX(0,AC184+Z185-AA185),0)+IF(AND('Debt Setup'!$H$16&lt;&gt;"",'Debt Setup'!$H$16&lt;'Debt Setup'!$H$17),MAX(0,AG184+AD185-AE185),0)+IF(AND('Debt Setup'!$H$17&lt;&gt;"",'Debt Setup'!$H$17&lt;'Debt Setup'!$H$17),MAX(0,AK184+AH185-AI185),0)+IF(AND('Debt Setup'!$H$18&lt;&gt;"",'Debt Setup'!$H$18&lt;'Debt Setup'!$H$17),MAX(0,AO184+AL185-AM185),0)+IF(AND('Debt Setup'!$H$19&lt;&gt;"",'Debt Setup'!$H$19&lt;'Debt Setup'!$H$17),MAX(0,AS184+AP185-AQ185),0)+IF(AND('Debt Setup'!$H$20&lt;&gt;"",'Debt Setup'!$H$20&lt;'Debt Setup'!$H$17),MAX(0,AW184+AT185-AU185),0)+IF(AND('Debt Setup'!$H$21&lt;&gt;"",'Debt Setup'!$H$21&lt;'Debt Setup'!$H$17),MAX(0,BA184+AX185-AY185),0))))))</x:f>
      </x:c>
      <x:c r="AK185" s="54" t="str">
        <x:f>IF('Debt Setup'!$F$3=0,"",MAX(0,AK184+AH185-AI185-AJ185))</x:f>
      </x:c>
      <x:c r="AL185" s="54" t="str">
        <x:f>IF('Debt Setup'!$F$3=0,"",IF(AO184&lt;=0,0,AO184*'Debt Setup'!$D$18/100/12))</x:f>
      </x:c>
      <x:c r="AM185" s="54" t="str">
        <x:f>IF('Debt Setup'!$F$3=0,"",IF('Debt Setup'!$H$18="",0,MIN('Debt Setup'!$E$18,MAX(0,AO184+AL185))))</x:f>
      </x:c>
      <x:c r="AN185" s="54" t="str">
        <x:f>IF('Debt Setup'!$F$3=0,"",IF('Debt Setup'!$H$18="",0,MIN(MAX(0,AO184+AL185-AM185),MAX(0,'Debt Setup'!$F$5-(G185+K185+O185+S185+W185+AA185+AE185+AI185+AM185+AQ185+AU185+AY185)-(IF(AND('Debt Setup'!$H$10&lt;&gt;"",'Debt Setup'!$H$10&lt;'Debt Setup'!$H$18),MAX(0,I184+F185-G185),0)+IF(AND('Debt Setup'!$H$11&lt;&gt;"",'Debt Setup'!$H$11&lt;'Debt Setup'!$H$18),MAX(0,M184+J185-K185),0)+IF(AND('Debt Setup'!$H$12&lt;&gt;"",'Debt Setup'!$H$12&lt;'Debt Setup'!$H$18),MAX(0,Q184+N185-O185),0)+IF(AND('Debt Setup'!$H$13&lt;&gt;"",'Debt Setup'!$H$13&lt;'Debt Setup'!$H$18),MAX(0,U184+R185-S185),0)+IF(AND('Debt Setup'!$H$14&lt;&gt;"",'Debt Setup'!$H$14&lt;'Debt Setup'!$H$18),MAX(0,Y184+V185-W185),0)+IF(AND('Debt Setup'!$H$15&lt;&gt;"",'Debt Setup'!$H$15&lt;'Debt Setup'!$H$18),MAX(0,AC184+Z185-AA185),0)+IF(AND('Debt Setup'!$H$16&lt;&gt;"",'Debt Setup'!$H$16&lt;'Debt Setup'!$H$18),MAX(0,AG184+AD185-AE185),0)+IF(AND('Debt Setup'!$H$17&lt;&gt;"",'Debt Setup'!$H$17&lt;'Debt Setup'!$H$18),MAX(0,AK184+AH185-AI185),0)+IF(AND('Debt Setup'!$H$18&lt;&gt;"",'Debt Setup'!$H$18&lt;'Debt Setup'!$H$18),MAX(0,AO184+AL185-AM185),0)+IF(AND('Debt Setup'!$H$19&lt;&gt;"",'Debt Setup'!$H$19&lt;'Debt Setup'!$H$18),MAX(0,AS184+AP185-AQ185),0)+IF(AND('Debt Setup'!$H$20&lt;&gt;"",'Debt Setup'!$H$20&lt;'Debt Setup'!$H$18),MAX(0,AW184+AT185-AU185),0)+IF(AND('Debt Setup'!$H$21&lt;&gt;"",'Debt Setup'!$H$21&lt;'Debt Setup'!$H$18),MAX(0,BA184+AX185-AY185),0))))))</x:f>
      </x:c>
      <x:c r="AO185" s="54" t="str">
        <x:f>IF('Debt Setup'!$F$3=0,"",MAX(0,AO184+AL185-AM185-AN185))</x:f>
      </x:c>
      <x:c r="AP185" s="54" t="str">
        <x:f>IF('Debt Setup'!$F$3=0,"",IF(AS184&lt;=0,0,AS184*'Debt Setup'!$D$19/100/12))</x:f>
      </x:c>
      <x:c r="AQ185" s="54" t="str">
        <x:f>IF('Debt Setup'!$F$3=0,"",IF('Debt Setup'!$H$19="",0,MIN('Debt Setup'!$E$19,MAX(0,AS184+AP185))))</x:f>
      </x:c>
      <x:c r="AR185" s="54" t="str">
        <x:f>IF('Debt Setup'!$F$3=0,"",IF('Debt Setup'!$H$19="",0,MIN(MAX(0,AS184+AP185-AQ185),MAX(0,'Debt Setup'!$F$5-(G185+K185+O185+S185+W185+AA185+AE185+AI185+AM185+AQ185+AU185+AY185)-(IF(AND('Debt Setup'!$H$10&lt;&gt;"",'Debt Setup'!$H$10&lt;'Debt Setup'!$H$19),MAX(0,I184+F185-G185),0)+IF(AND('Debt Setup'!$H$11&lt;&gt;"",'Debt Setup'!$H$11&lt;'Debt Setup'!$H$19),MAX(0,M184+J185-K185),0)+IF(AND('Debt Setup'!$H$12&lt;&gt;"",'Debt Setup'!$H$12&lt;'Debt Setup'!$H$19),MAX(0,Q184+N185-O185),0)+IF(AND('Debt Setup'!$H$13&lt;&gt;"",'Debt Setup'!$H$13&lt;'Debt Setup'!$H$19),MAX(0,U184+R185-S185),0)+IF(AND('Debt Setup'!$H$14&lt;&gt;"",'Debt Setup'!$H$14&lt;'Debt Setup'!$H$19),MAX(0,Y184+V185-W185),0)+IF(AND('Debt Setup'!$H$15&lt;&gt;"",'Debt Setup'!$H$15&lt;'Debt Setup'!$H$19),MAX(0,AC184+Z185-AA185),0)+IF(AND('Debt Setup'!$H$16&lt;&gt;"",'Debt Setup'!$H$16&lt;'Debt Setup'!$H$19),MAX(0,AG184+AD185-AE185),0)+IF(AND('Debt Setup'!$H$17&lt;&gt;"",'Debt Setup'!$H$17&lt;'Debt Setup'!$H$19),MAX(0,AK184+AH185-AI185),0)+IF(AND('Debt Setup'!$H$18&lt;&gt;"",'Debt Setup'!$H$18&lt;'Debt Setup'!$H$19),MAX(0,AO184+AL185-AM185),0)+IF(AND('Debt Setup'!$H$19&lt;&gt;"",'Debt Setup'!$H$19&lt;'Debt Setup'!$H$19),MAX(0,AS184+AP185-AQ185),0)+IF(AND('Debt Setup'!$H$20&lt;&gt;"",'Debt Setup'!$H$20&lt;'Debt Setup'!$H$19),MAX(0,AW184+AT185-AU185),0)+IF(AND('Debt Setup'!$H$21&lt;&gt;"",'Debt Setup'!$H$21&lt;'Debt Setup'!$H$19),MAX(0,BA184+AX185-AY185),0))))))</x:f>
      </x:c>
      <x:c r="AS185" s="54" t="str">
        <x:f>IF('Debt Setup'!$F$3=0,"",MAX(0,AS184+AP185-AQ185-AR185))</x:f>
      </x:c>
      <x:c r="AT185" s="54" t="str">
        <x:f>IF('Debt Setup'!$F$3=0,"",IF(AW184&lt;=0,0,AW184*'Debt Setup'!$D$20/100/12))</x:f>
      </x:c>
      <x:c r="AU185" s="54" t="str">
        <x:f>IF('Debt Setup'!$F$3=0,"",IF('Debt Setup'!$H$20="",0,MIN('Debt Setup'!$E$20,MAX(0,AW184+AT185))))</x:f>
      </x:c>
      <x:c r="AV185" s="54" t="str">
        <x:f>IF('Debt Setup'!$F$3=0,"",IF('Debt Setup'!$H$20="",0,MIN(MAX(0,AW184+AT185-AU185),MAX(0,'Debt Setup'!$F$5-(G185+K185+O185+S185+W185+AA185+AE185+AI185+AM185+AQ185+AU185+AY185)-(IF(AND('Debt Setup'!$H$10&lt;&gt;"",'Debt Setup'!$H$10&lt;'Debt Setup'!$H$20),MAX(0,I184+F185-G185),0)+IF(AND('Debt Setup'!$H$11&lt;&gt;"",'Debt Setup'!$H$11&lt;'Debt Setup'!$H$20),MAX(0,M184+J185-K185),0)+IF(AND('Debt Setup'!$H$12&lt;&gt;"",'Debt Setup'!$H$12&lt;'Debt Setup'!$H$20),MAX(0,Q184+N185-O185),0)+IF(AND('Debt Setup'!$H$13&lt;&gt;"",'Debt Setup'!$H$13&lt;'Debt Setup'!$H$20),MAX(0,U184+R185-S185),0)+IF(AND('Debt Setup'!$H$14&lt;&gt;"",'Debt Setup'!$H$14&lt;'Debt Setup'!$H$20),MAX(0,Y184+V185-W185),0)+IF(AND('Debt Setup'!$H$15&lt;&gt;"",'Debt Setup'!$H$15&lt;'Debt Setup'!$H$20),MAX(0,AC184+Z185-AA185),0)+IF(AND('Debt Setup'!$H$16&lt;&gt;"",'Debt Setup'!$H$16&lt;'Debt Setup'!$H$20),MAX(0,AG184+AD185-AE185),0)+IF(AND('Debt Setup'!$H$17&lt;&gt;"",'Debt Setup'!$H$17&lt;'Debt Setup'!$H$20),MAX(0,AK184+AH185-AI185),0)+IF(AND('Debt Setup'!$H$18&lt;&gt;"",'Debt Setup'!$H$18&lt;'Debt Setup'!$H$20),MAX(0,AO184+AL185-AM185),0)+IF(AND('Debt Setup'!$H$19&lt;&gt;"",'Debt Setup'!$H$19&lt;'Debt Setup'!$H$20),MAX(0,AS184+AP185-AQ185),0)+IF(AND('Debt Setup'!$H$20&lt;&gt;"",'Debt Setup'!$H$20&lt;'Debt Setup'!$H$20),MAX(0,AW184+AT185-AU185),0)+IF(AND('Debt Setup'!$H$21&lt;&gt;"",'Debt Setup'!$H$21&lt;'Debt Setup'!$H$20),MAX(0,BA184+AX185-AY185),0))))))</x:f>
      </x:c>
      <x:c r="AW185" s="54" t="str">
        <x:f>IF('Debt Setup'!$F$3=0,"",MAX(0,AW184+AT185-AU185-AV185))</x:f>
      </x:c>
      <x:c r="AX185" s="54" t="str">
        <x:f>IF('Debt Setup'!$F$3=0,"",IF(BA184&lt;=0,0,BA184*'Debt Setup'!$D$21/100/12))</x:f>
      </x:c>
      <x:c r="AY185" s="54" t="str">
        <x:f>IF('Debt Setup'!$F$3=0,"",IF('Debt Setup'!$H$21="",0,MIN('Debt Setup'!$E$21,MAX(0,BA184+AX185))))</x:f>
      </x:c>
      <x:c r="AZ185" s="54" t="str">
        <x:f>IF('Debt Setup'!$F$3=0,"",IF('Debt Setup'!$H$21="",0,MIN(MAX(0,BA184+AX185-AY185),MAX(0,'Debt Setup'!$F$5-(G185+K185+O185+S185+W185+AA185+AE185+AI185+AM185+AQ185+AU185+AY185)-(IF(AND('Debt Setup'!$H$10&lt;&gt;"",'Debt Setup'!$H$10&lt;'Debt Setup'!$H$21),MAX(0,I184+F185-G185),0)+IF(AND('Debt Setup'!$H$11&lt;&gt;"",'Debt Setup'!$H$11&lt;'Debt Setup'!$H$21),MAX(0,M184+J185-K185),0)+IF(AND('Debt Setup'!$H$12&lt;&gt;"",'Debt Setup'!$H$12&lt;'Debt Setup'!$H$21),MAX(0,Q184+N185-O185),0)+IF(AND('Debt Setup'!$H$13&lt;&gt;"",'Debt Setup'!$H$13&lt;'Debt Setup'!$H$21),MAX(0,U184+R185-S185),0)+IF(AND('Debt Setup'!$H$14&lt;&gt;"",'Debt Setup'!$H$14&lt;'Debt Setup'!$H$21),MAX(0,Y184+V185-W185),0)+IF(AND('Debt Setup'!$H$15&lt;&gt;"",'Debt Setup'!$H$15&lt;'Debt Setup'!$H$21),MAX(0,AC184+Z185-AA185),0)+IF(AND('Debt Setup'!$H$16&lt;&gt;"",'Debt Setup'!$H$16&lt;'Debt Setup'!$H$21),MAX(0,AG184+AD185-AE185),0)+IF(AND('Debt Setup'!$H$17&lt;&gt;"",'Debt Setup'!$H$17&lt;'Debt Setup'!$H$21),MAX(0,AK184+AH185-AI185),0)+IF(AND('Debt Setup'!$H$18&lt;&gt;"",'Debt Setup'!$H$18&lt;'Debt Setup'!$H$21),MAX(0,AO184+AL185-AM185),0)+IF(AND('Debt Setup'!$H$19&lt;&gt;"",'Debt Setup'!$H$19&lt;'Debt Setup'!$H$21),MAX(0,AS184+AP185-AQ185),0)+IF(AND('Debt Setup'!$H$20&lt;&gt;"",'Debt Setup'!$H$20&lt;'Debt Setup'!$H$21),MAX(0,AW184+AT185-AU185),0)+IF(AND('Debt Setup'!$H$21&lt;&gt;"",'Debt Setup'!$H$21&lt;'Debt Setup'!$H$21),MAX(0,BA184+AX185-AY185),0))))))</x:f>
      </x:c>
      <x:c r="BA185" s="54" t="str">
        <x:f>IF('Debt Setup'!$F$3=0,"",MAX(0,BA184+AX185-AY185-AZ185))</x:f>
      </x:c>
    </x:row>
    <x:row r="186">
      <x:c r="A186" t="n">
        <x:v>181</x:v>
      </x:c>
      <x:c r="B186" s="86" t="str">
        <x:f>IF('Debt Setup'!$F$3=0,"",DATE(YEAR('Debt Setup'!$B$6),MONTH('Debt Setup'!$B$6)+A186-1,1))</x:f>
      </x:c>
      <x:c r="C186" s="54" t="str">
        <x:f>IF('Debt Setup'!$F$3=0,"",I186+M186+Q186+U186+Y186+AC186+AG186+AK186+AO186+AS186+AW186+BA186)</x:f>
      </x:c>
      <x:c r="D186" s="54" t="str">
        <x:f>IF('Debt Setup'!$F$3=0,"",G186+H186+K186+L186+O186+P186+S186+T186+W186+X186+AA186+AB186+AE186+AF186+AI186+AJ186+AM186+AN186+AQ186+AR186+AU186+AV186+AY186+AZ186)</x:f>
      </x:c>
      <x:c r="E186" s="54" t="str">
        <x:f>IF('Debt Setup'!$F$3=0,"",F186+J186+N186+R186+V186+Z186+AD186+AH186+AL186+AP186+AT186+AX186)</x:f>
      </x:c>
      <x:c r="F186" s="54" t="str">
        <x:f>IF('Debt Setup'!$F$3=0,"",IF(I185&lt;=0,0,I185*'Debt Setup'!$D$10/100/12))</x:f>
      </x:c>
      <x:c r="G186" s="54" t="str">
        <x:f>IF('Debt Setup'!$F$3=0,"",IF('Debt Setup'!$H$10="",0,MIN('Debt Setup'!$E$10,MAX(0,I185+F186))))</x:f>
      </x:c>
      <x:c r="H186" s="54" t="str">
        <x:f>IF('Debt Setup'!$F$3=0,"",IF('Debt Setup'!$H$10="",0,MIN(MAX(0,I185+F186-G186),MAX(0,'Debt Setup'!$F$5-(G186+K186+O186+S186+W186+AA186+AE186+AI186+AM186+AQ186+AU186+AY186)-(IF(AND('Debt Setup'!$H$10&lt;&gt;"",'Debt Setup'!$H$10&lt;'Debt Setup'!$H$10),MAX(0,I185+F186-G186),0)+IF(AND('Debt Setup'!$H$11&lt;&gt;"",'Debt Setup'!$H$11&lt;'Debt Setup'!$H$10),MAX(0,M185+J186-K186),0)+IF(AND('Debt Setup'!$H$12&lt;&gt;"",'Debt Setup'!$H$12&lt;'Debt Setup'!$H$10),MAX(0,Q185+N186-O186),0)+IF(AND('Debt Setup'!$H$13&lt;&gt;"",'Debt Setup'!$H$13&lt;'Debt Setup'!$H$10),MAX(0,U185+R186-S186),0)+IF(AND('Debt Setup'!$H$14&lt;&gt;"",'Debt Setup'!$H$14&lt;'Debt Setup'!$H$10),MAX(0,Y185+V186-W186),0)+IF(AND('Debt Setup'!$H$15&lt;&gt;"",'Debt Setup'!$H$15&lt;'Debt Setup'!$H$10),MAX(0,AC185+Z186-AA186),0)+IF(AND('Debt Setup'!$H$16&lt;&gt;"",'Debt Setup'!$H$16&lt;'Debt Setup'!$H$10),MAX(0,AG185+AD186-AE186),0)+IF(AND('Debt Setup'!$H$17&lt;&gt;"",'Debt Setup'!$H$17&lt;'Debt Setup'!$H$10),MAX(0,AK185+AH186-AI186),0)+IF(AND('Debt Setup'!$H$18&lt;&gt;"",'Debt Setup'!$H$18&lt;'Debt Setup'!$H$10),MAX(0,AO185+AL186-AM186),0)+IF(AND('Debt Setup'!$H$19&lt;&gt;"",'Debt Setup'!$H$19&lt;'Debt Setup'!$H$10),MAX(0,AS185+AP186-AQ186),0)+IF(AND('Debt Setup'!$H$20&lt;&gt;"",'Debt Setup'!$H$20&lt;'Debt Setup'!$H$10),MAX(0,AW185+AT186-AU186),0)+IF(AND('Debt Setup'!$H$21&lt;&gt;"",'Debt Setup'!$H$21&lt;'Debt Setup'!$H$10),MAX(0,BA185+AX186-AY186),0))))))</x:f>
      </x:c>
      <x:c r="I186" s="54" t="str">
        <x:f>IF('Debt Setup'!$F$3=0,"",MAX(0,I185+F186-G186-H186))</x:f>
      </x:c>
      <x:c r="J186" s="54" t="str">
        <x:f>IF('Debt Setup'!$F$3=0,"",IF(M185&lt;=0,0,M185*'Debt Setup'!$D$11/100/12))</x:f>
      </x:c>
      <x:c r="K186" s="54" t="str">
        <x:f>IF('Debt Setup'!$F$3=0,"",IF('Debt Setup'!$H$11="",0,MIN('Debt Setup'!$E$11,MAX(0,M185+J186))))</x:f>
      </x:c>
      <x:c r="L186" s="54" t="str">
        <x:f>IF('Debt Setup'!$F$3=0,"",IF('Debt Setup'!$H$11="",0,MIN(MAX(0,M185+J186-K186),MAX(0,'Debt Setup'!$F$5-(G186+K186+O186+S186+W186+AA186+AE186+AI186+AM186+AQ186+AU186+AY186)-(IF(AND('Debt Setup'!$H$10&lt;&gt;"",'Debt Setup'!$H$10&lt;'Debt Setup'!$H$11),MAX(0,I185+F186-G186),0)+IF(AND('Debt Setup'!$H$11&lt;&gt;"",'Debt Setup'!$H$11&lt;'Debt Setup'!$H$11),MAX(0,M185+J186-K186),0)+IF(AND('Debt Setup'!$H$12&lt;&gt;"",'Debt Setup'!$H$12&lt;'Debt Setup'!$H$11),MAX(0,Q185+N186-O186),0)+IF(AND('Debt Setup'!$H$13&lt;&gt;"",'Debt Setup'!$H$13&lt;'Debt Setup'!$H$11),MAX(0,U185+R186-S186),0)+IF(AND('Debt Setup'!$H$14&lt;&gt;"",'Debt Setup'!$H$14&lt;'Debt Setup'!$H$11),MAX(0,Y185+V186-W186),0)+IF(AND('Debt Setup'!$H$15&lt;&gt;"",'Debt Setup'!$H$15&lt;'Debt Setup'!$H$11),MAX(0,AC185+Z186-AA186),0)+IF(AND('Debt Setup'!$H$16&lt;&gt;"",'Debt Setup'!$H$16&lt;'Debt Setup'!$H$11),MAX(0,AG185+AD186-AE186),0)+IF(AND('Debt Setup'!$H$17&lt;&gt;"",'Debt Setup'!$H$17&lt;'Debt Setup'!$H$11),MAX(0,AK185+AH186-AI186),0)+IF(AND('Debt Setup'!$H$18&lt;&gt;"",'Debt Setup'!$H$18&lt;'Debt Setup'!$H$11),MAX(0,AO185+AL186-AM186),0)+IF(AND('Debt Setup'!$H$19&lt;&gt;"",'Debt Setup'!$H$19&lt;'Debt Setup'!$H$11),MAX(0,AS185+AP186-AQ186),0)+IF(AND('Debt Setup'!$H$20&lt;&gt;"",'Debt Setup'!$H$20&lt;'Debt Setup'!$H$11),MAX(0,AW185+AT186-AU186),0)+IF(AND('Debt Setup'!$H$21&lt;&gt;"",'Debt Setup'!$H$21&lt;'Debt Setup'!$H$11),MAX(0,BA185+AX186-AY186),0))))))</x:f>
      </x:c>
      <x:c r="M186" s="54" t="str">
        <x:f>IF('Debt Setup'!$F$3=0,"",MAX(0,M185+J186-K186-L186))</x:f>
      </x:c>
      <x:c r="N186" s="54" t="str">
        <x:f>IF('Debt Setup'!$F$3=0,"",IF(Q185&lt;=0,0,Q185*'Debt Setup'!$D$12/100/12))</x:f>
      </x:c>
      <x:c r="O186" s="54" t="str">
        <x:f>IF('Debt Setup'!$F$3=0,"",IF('Debt Setup'!$H$12="",0,MIN('Debt Setup'!$E$12,MAX(0,Q185+N186))))</x:f>
      </x:c>
      <x:c r="P186" s="54" t="str">
        <x:f>IF('Debt Setup'!$F$3=0,"",IF('Debt Setup'!$H$12="",0,MIN(MAX(0,Q185+N186-O186),MAX(0,'Debt Setup'!$F$5-(G186+K186+O186+S186+W186+AA186+AE186+AI186+AM186+AQ186+AU186+AY186)-(IF(AND('Debt Setup'!$H$10&lt;&gt;"",'Debt Setup'!$H$10&lt;'Debt Setup'!$H$12),MAX(0,I185+F186-G186),0)+IF(AND('Debt Setup'!$H$11&lt;&gt;"",'Debt Setup'!$H$11&lt;'Debt Setup'!$H$12),MAX(0,M185+J186-K186),0)+IF(AND('Debt Setup'!$H$12&lt;&gt;"",'Debt Setup'!$H$12&lt;'Debt Setup'!$H$12),MAX(0,Q185+N186-O186),0)+IF(AND('Debt Setup'!$H$13&lt;&gt;"",'Debt Setup'!$H$13&lt;'Debt Setup'!$H$12),MAX(0,U185+R186-S186),0)+IF(AND('Debt Setup'!$H$14&lt;&gt;"",'Debt Setup'!$H$14&lt;'Debt Setup'!$H$12),MAX(0,Y185+V186-W186),0)+IF(AND('Debt Setup'!$H$15&lt;&gt;"",'Debt Setup'!$H$15&lt;'Debt Setup'!$H$12),MAX(0,AC185+Z186-AA186),0)+IF(AND('Debt Setup'!$H$16&lt;&gt;"",'Debt Setup'!$H$16&lt;'Debt Setup'!$H$12),MAX(0,AG185+AD186-AE186),0)+IF(AND('Debt Setup'!$H$17&lt;&gt;"",'Debt Setup'!$H$17&lt;'Debt Setup'!$H$12),MAX(0,AK185+AH186-AI186),0)+IF(AND('Debt Setup'!$H$18&lt;&gt;"",'Debt Setup'!$H$18&lt;'Debt Setup'!$H$12),MAX(0,AO185+AL186-AM186),0)+IF(AND('Debt Setup'!$H$19&lt;&gt;"",'Debt Setup'!$H$19&lt;'Debt Setup'!$H$12),MAX(0,AS185+AP186-AQ186),0)+IF(AND('Debt Setup'!$H$20&lt;&gt;"",'Debt Setup'!$H$20&lt;'Debt Setup'!$H$12),MAX(0,AW185+AT186-AU186),0)+IF(AND('Debt Setup'!$H$21&lt;&gt;"",'Debt Setup'!$H$21&lt;'Debt Setup'!$H$12),MAX(0,BA185+AX186-AY186),0))))))</x:f>
      </x:c>
      <x:c r="Q186" s="54" t="str">
        <x:f>IF('Debt Setup'!$F$3=0,"",MAX(0,Q185+N186-O186-P186))</x:f>
      </x:c>
      <x:c r="R186" s="54" t="str">
        <x:f>IF('Debt Setup'!$F$3=0,"",IF(U185&lt;=0,0,U185*'Debt Setup'!$D$13/100/12))</x:f>
      </x:c>
      <x:c r="S186" s="54" t="str">
        <x:f>IF('Debt Setup'!$F$3=0,"",IF('Debt Setup'!$H$13="",0,MIN('Debt Setup'!$E$13,MAX(0,U185+R186))))</x:f>
      </x:c>
      <x:c r="T186" s="54" t="str">
        <x:f>IF('Debt Setup'!$F$3=0,"",IF('Debt Setup'!$H$13="",0,MIN(MAX(0,U185+R186-S186),MAX(0,'Debt Setup'!$F$5-(G186+K186+O186+S186+W186+AA186+AE186+AI186+AM186+AQ186+AU186+AY186)-(IF(AND('Debt Setup'!$H$10&lt;&gt;"",'Debt Setup'!$H$10&lt;'Debt Setup'!$H$13),MAX(0,I185+F186-G186),0)+IF(AND('Debt Setup'!$H$11&lt;&gt;"",'Debt Setup'!$H$11&lt;'Debt Setup'!$H$13),MAX(0,M185+J186-K186),0)+IF(AND('Debt Setup'!$H$12&lt;&gt;"",'Debt Setup'!$H$12&lt;'Debt Setup'!$H$13),MAX(0,Q185+N186-O186),0)+IF(AND('Debt Setup'!$H$13&lt;&gt;"",'Debt Setup'!$H$13&lt;'Debt Setup'!$H$13),MAX(0,U185+R186-S186),0)+IF(AND('Debt Setup'!$H$14&lt;&gt;"",'Debt Setup'!$H$14&lt;'Debt Setup'!$H$13),MAX(0,Y185+V186-W186),0)+IF(AND('Debt Setup'!$H$15&lt;&gt;"",'Debt Setup'!$H$15&lt;'Debt Setup'!$H$13),MAX(0,AC185+Z186-AA186),0)+IF(AND('Debt Setup'!$H$16&lt;&gt;"",'Debt Setup'!$H$16&lt;'Debt Setup'!$H$13),MAX(0,AG185+AD186-AE186),0)+IF(AND('Debt Setup'!$H$17&lt;&gt;"",'Debt Setup'!$H$17&lt;'Debt Setup'!$H$13),MAX(0,AK185+AH186-AI186),0)+IF(AND('Debt Setup'!$H$18&lt;&gt;"",'Debt Setup'!$H$18&lt;'Debt Setup'!$H$13),MAX(0,AO185+AL186-AM186),0)+IF(AND('Debt Setup'!$H$19&lt;&gt;"",'Debt Setup'!$H$19&lt;'Debt Setup'!$H$13),MAX(0,AS185+AP186-AQ186),0)+IF(AND('Debt Setup'!$H$20&lt;&gt;"",'Debt Setup'!$H$20&lt;'Debt Setup'!$H$13),MAX(0,AW185+AT186-AU186),0)+IF(AND('Debt Setup'!$H$21&lt;&gt;"",'Debt Setup'!$H$21&lt;'Debt Setup'!$H$13),MAX(0,BA185+AX186-AY186),0))))))</x:f>
      </x:c>
      <x:c r="U186" s="54" t="str">
        <x:f>IF('Debt Setup'!$F$3=0,"",MAX(0,U185+R186-S186-T186))</x:f>
      </x:c>
      <x:c r="V186" s="54" t="str">
        <x:f>IF('Debt Setup'!$F$3=0,"",IF(Y185&lt;=0,0,Y185*'Debt Setup'!$D$14/100/12))</x:f>
      </x:c>
      <x:c r="W186" s="54" t="str">
        <x:f>IF('Debt Setup'!$F$3=0,"",IF('Debt Setup'!$H$14="",0,MIN('Debt Setup'!$E$14,MAX(0,Y185+V186))))</x:f>
      </x:c>
      <x:c r="X186" s="54" t="str">
        <x:f>IF('Debt Setup'!$F$3=0,"",IF('Debt Setup'!$H$14="",0,MIN(MAX(0,Y185+V186-W186),MAX(0,'Debt Setup'!$F$5-(G186+K186+O186+S186+W186+AA186+AE186+AI186+AM186+AQ186+AU186+AY186)-(IF(AND('Debt Setup'!$H$10&lt;&gt;"",'Debt Setup'!$H$10&lt;'Debt Setup'!$H$14),MAX(0,I185+F186-G186),0)+IF(AND('Debt Setup'!$H$11&lt;&gt;"",'Debt Setup'!$H$11&lt;'Debt Setup'!$H$14),MAX(0,M185+J186-K186),0)+IF(AND('Debt Setup'!$H$12&lt;&gt;"",'Debt Setup'!$H$12&lt;'Debt Setup'!$H$14),MAX(0,Q185+N186-O186),0)+IF(AND('Debt Setup'!$H$13&lt;&gt;"",'Debt Setup'!$H$13&lt;'Debt Setup'!$H$14),MAX(0,U185+R186-S186),0)+IF(AND('Debt Setup'!$H$14&lt;&gt;"",'Debt Setup'!$H$14&lt;'Debt Setup'!$H$14),MAX(0,Y185+V186-W186),0)+IF(AND('Debt Setup'!$H$15&lt;&gt;"",'Debt Setup'!$H$15&lt;'Debt Setup'!$H$14),MAX(0,AC185+Z186-AA186),0)+IF(AND('Debt Setup'!$H$16&lt;&gt;"",'Debt Setup'!$H$16&lt;'Debt Setup'!$H$14),MAX(0,AG185+AD186-AE186),0)+IF(AND('Debt Setup'!$H$17&lt;&gt;"",'Debt Setup'!$H$17&lt;'Debt Setup'!$H$14),MAX(0,AK185+AH186-AI186),0)+IF(AND('Debt Setup'!$H$18&lt;&gt;"",'Debt Setup'!$H$18&lt;'Debt Setup'!$H$14),MAX(0,AO185+AL186-AM186),0)+IF(AND('Debt Setup'!$H$19&lt;&gt;"",'Debt Setup'!$H$19&lt;'Debt Setup'!$H$14),MAX(0,AS185+AP186-AQ186),0)+IF(AND('Debt Setup'!$H$20&lt;&gt;"",'Debt Setup'!$H$20&lt;'Debt Setup'!$H$14),MAX(0,AW185+AT186-AU186),0)+IF(AND('Debt Setup'!$H$21&lt;&gt;"",'Debt Setup'!$H$21&lt;'Debt Setup'!$H$14),MAX(0,BA185+AX186-AY186),0))))))</x:f>
      </x:c>
      <x:c r="Y186" s="54" t="str">
        <x:f>IF('Debt Setup'!$F$3=0,"",MAX(0,Y185+V186-W186-X186))</x:f>
      </x:c>
      <x:c r="Z186" s="54" t="str">
        <x:f>IF('Debt Setup'!$F$3=0,"",IF(AC185&lt;=0,0,AC185*'Debt Setup'!$D$15/100/12))</x:f>
      </x:c>
      <x:c r="AA186" s="54" t="str">
        <x:f>IF('Debt Setup'!$F$3=0,"",IF('Debt Setup'!$H$15="",0,MIN('Debt Setup'!$E$15,MAX(0,AC185+Z186))))</x:f>
      </x:c>
      <x:c r="AB186" s="54" t="str">
        <x:f>IF('Debt Setup'!$F$3=0,"",IF('Debt Setup'!$H$15="",0,MIN(MAX(0,AC185+Z186-AA186),MAX(0,'Debt Setup'!$F$5-(G186+K186+O186+S186+W186+AA186+AE186+AI186+AM186+AQ186+AU186+AY186)-(IF(AND('Debt Setup'!$H$10&lt;&gt;"",'Debt Setup'!$H$10&lt;'Debt Setup'!$H$15),MAX(0,I185+F186-G186),0)+IF(AND('Debt Setup'!$H$11&lt;&gt;"",'Debt Setup'!$H$11&lt;'Debt Setup'!$H$15),MAX(0,M185+J186-K186),0)+IF(AND('Debt Setup'!$H$12&lt;&gt;"",'Debt Setup'!$H$12&lt;'Debt Setup'!$H$15),MAX(0,Q185+N186-O186),0)+IF(AND('Debt Setup'!$H$13&lt;&gt;"",'Debt Setup'!$H$13&lt;'Debt Setup'!$H$15),MAX(0,U185+R186-S186),0)+IF(AND('Debt Setup'!$H$14&lt;&gt;"",'Debt Setup'!$H$14&lt;'Debt Setup'!$H$15),MAX(0,Y185+V186-W186),0)+IF(AND('Debt Setup'!$H$15&lt;&gt;"",'Debt Setup'!$H$15&lt;'Debt Setup'!$H$15),MAX(0,AC185+Z186-AA186),0)+IF(AND('Debt Setup'!$H$16&lt;&gt;"",'Debt Setup'!$H$16&lt;'Debt Setup'!$H$15),MAX(0,AG185+AD186-AE186),0)+IF(AND('Debt Setup'!$H$17&lt;&gt;"",'Debt Setup'!$H$17&lt;'Debt Setup'!$H$15),MAX(0,AK185+AH186-AI186),0)+IF(AND('Debt Setup'!$H$18&lt;&gt;"",'Debt Setup'!$H$18&lt;'Debt Setup'!$H$15),MAX(0,AO185+AL186-AM186),0)+IF(AND('Debt Setup'!$H$19&lt;&gt;"",'Debt Setup'!$H$19&lt;'Debt Setup'!$H$15),MAX(0,AS185+AP186-AQ186),0)+IF(AND('Debt Setup'!$H$20&lt;&gt;"",'Debt Setup'!$H$20&lt;'Debt Setup'!$H$15),MAX(0,AW185+AT186-AU186),0)+IF(AND('Debt Setup'!$H$21&lt;&gt;"",'Debt Setup'!$H$21&lt;'Debt Setup'!$H$15),MAX(0,BA185+AX186-AY186),0))))))</x:f>
      </x:c>
      <x:c r="AC186" s="54" t="str">
        <x:f>IF('Debt Setup'!$F$3=0,"",MAX(0,AC185+Z186-AA186-AB186))</x:f>
      </x:c>
      <x:c r="AD186" s="54" t="str">
        <x:f>IF('Debt Setup'!$F$3=0,"",IF(AG185&lt;=0,0,AG185*'Debt Setup'!$D$16/100/12))</x:f>
      </x:c>
      <x:c r="AE186" s="54" t="str">
        <x:f>IF('Debt Setup'!$F$3=0,"",IF('Debt Setup'!$H$16="",0,MIN('Debt Setup'!$E$16,MAX(0,AG185+AD186))))</x:f>
      </x:c>
      <x:c r="AF186" s="54" t="str">
        <x:f>IF('Debt Setup'!$F$3=0,"",IF('Debt Setup'!$H$16="",0,MIN(MAX(0,AG185+AD186-AE186),MAX(0,'Debt Setup'!$F$5-(G186+K186+O186+S186+W186+AA186+AE186+AI186+AM186+AQ186+AU186+AY186)-(IF(AND('Debt Setup'!$H$10&lt;&gt;"",'Debt Setup'!$H$10&lt;'Debt Setup'!$H$16),MAX(0,I185+F186-G186),0)+IF(AND('Debt Setup'!$H$11&lt;&gt;"",'Debt Setup'!$H$11&lt;'Debt Setup'!$H$16),MAX(0,M185+J186-K186),0)+IF(AND('Debt Setup'!$H$12&lt;&gt;"",'Debt Setup'!$H$12&lt;'Debt Setup'!$H$16),MAX(0,Q185+N186-O186),0)+IF(AND('Debt Setup'!$H$13&lt;&gt;"",'Debt Setup'!$H$13&lt;'Debt Setup'!$H$16),MAX(0,U185+R186-S186),0)+IF(AND('Debt Setup'!$H$14&lt;&gt;"",'Debt Setup'!$H$14&lt;'Debt Setup'!$H$16),MAX(0,Y185+V186-W186),0)+IF(AND('Debt Setup'!$H$15&lt;&gt;"",'Debt Setup'!$H$15&lt;'Debt Setup'!$H$16),MAX(0,AC185+Z186-AA186),0)+IF(AND('Debt Setup'!$H$16&lt;&gt;"",'Debt Setup'!$H$16&lt;'Debt Setup'!$H$16),MAX(0,AG185+AD186-AE186),0)+IF(AND('Debt Setup'!$H$17&lt;&gt;"",'Debt Setup'!$H$17&lt;'Debt Setup'!$H$16),MAX(0,AK185+AH186-AI186),0)+IF(AND('Debt Setup'!$H$18&lt;&gt;"",'Debt Setup'!$H$18&lt;'Debt Setup'!$H$16),MAX(0,AO185+AL186-AM186),0)+IF(AND('Debt Setup'!$H$19&lt;&gt;"",'Debt Setup'!$H$19&lt;'Debt Setup'!$H$16),MAX(0,AS185+AP186-AQ186),0)+IF(AND('Debt Setup'!$H$20&lt;&gt;"",'Debt Setup'!$H$20&lt;'Debt Setup'!$H$16),MAX(0,AW185+AT186-AU186),0)+IF(AND('Debt Setup'!$H$21&lt;&gt;"",'Debt Setup'!$H$21&lt;'Debt Setup'!$H$16),MAX(0,BA185+AX186-AY186),0))))))</x:f>
      </x:c>
      <x:c r="AG186" s="54" t="str">
        <x:f>IF('Debt Setup'!$F$3=0,"",MAX(0,AG185+AD186-AE186-AF186))</x:f>
      </x:c>
      <x:c r="AH186" s="54" t="str">
        <x:f>IF('Debt Setup'!$F$3=0,"",IF(AK185&lt;=0,0,AK185*'Debt Setup'!$D$17/100/12))</x:f>
      </x:c>
      <x:c r="AI186" s="54" t="str">
        <x:f>IF('Debt Setup'!$F$3=0,"",IF('Debt Setup'!$H$17="",0,MIN('Debt Setup'!$E$17,MAX(0,AK185+AH186))))</x:f>
      </x:c>
      <x:c r="AJ186" s="54" t="str">
        <x:f>IF('Debt Setup'!$F$3=0,"",IF('Debt Setup'!$H$17="",0,MIN(MAX(0,AK185+AH186-AI186),MAX(0,'Debt Setup'!$F$5-(G186+K186+O186+S186+W186+AA186+AE186+AI186+AM186+AQ186+AU186+AY186)-(IF(AND('Debt Setup'!$H$10&lt;&gt;"",'Debt Setup'!$H$10&lt;'Debt Setup'!$H$17),MAX(0,I185+F186-G186),0)+IF(AND('Debt Setup'!$H$11&lt;&gt;"",'Debt Setup'!$H$11&lt;'Debt Setup'!$H$17),MAX(0,M185+J186-K186),0)+IF(AND('Debt Setup'!$H$12&lt;&gt;"",'Debt Setup'!$H$12&lt;'Debt Setup'!$H$17),MAX(0,Q185+N186-O186),0)+IF(AND('Debt Setup'!$H$13&lt;&gt;"",'Debt Setup'!$H$13&lt;'Debt Setup'!$H$17),MAX(0,U185+R186-S186),0)+IF(AND('Debt Setup'!$H$14&lt;&gt;"",'Debt Setup'!$H$14&lt;'Debt Setup'!$H$17),MAX(0,Y185+V186-W186),0)+IF(AND('Debt Setup'!$H$15&lt;&gt;"",'Debt Setup'!$H$15&lt;'Debt Setup'!$H$17),MAX(0,AC185+Z186-AA186),0)+IF(AND('Debt Setup'!$H$16&lt;&gt;"",'Debt Setup'!$H$16&lt;'Debt Setup'!$H$17),MAX(0,AG185+AD186-AE186),0)+IF(AND('Debt Setup'!$H$17&lt;&gt;"",'Debt Setup'!$H$17&lt;'Debt Setup'!$H$17),MAX(0,AK185+AH186-AI186),0)+IF(AND('Debt Setup'!$H$18&lt;&gt;"",'Debt Setup'!$H$18&lt;'Debt Setup'!$H$17),MAX(0,AO185+AL186-AM186),0)+IF(AND('Debt Setup'!$H$19&lt;&gt;"",'Debt Setup'!$H$19&lt;'Debt Setup'!$H$17),MAX(0,AS185+AP186-AQ186),0)+IF(AND('Debt Setup'!$H$20&lt;&gt;"",'Debt Setup'!$H$20&lt;'Debt Setup'!$H$17),MAX(0,AW185+AT186-AU186),0)+IF(AND('Debt Setup'!$H$21&lt;&gt;"",'Debt Setup'!$H$21&lt;'Debt Setup'!$H$17),MAX(0,BA185+AX186-AY186),0))))))</x:f>
      </x:c>
      <x:c r="AK186" s="54" t="str">
        <x:f>IF('Debt Setup'!$F$3=0,"",MAX(0,AK185+AH186-AI186-AJ186))</x:f>
      </x:c>
      <x:c r="AL186" s="54" t="str">
        <x:f>IF('Debt Setup'!$F$3=0,"",IF(AO185&lt;=0,0,AO185*'Debt Setup'!$D$18/100/12))</x:f>
      </x:c>
      <x:c r="AM186" s="54" t="str">
        <x:f>IF('Debt Setup'!$F$3=0,"",IF('Debt Setup'!$H$18="",0,MIN('Debt Setup'!$E$18,MAX(0,AO185+AL186))))</x:f>
      </x:c>
      <x:c r="AN186" s="54" t="str">
        <x:f>IF('Debt Setup'!$F$3=0,"",IF('Debt Setup'!$H$18="",0,MIN(MAX(0,AO185+AL186-AM186),MAX(0,'Debt Setup'!$F$5-(G186+K186+O186+S186+W186+AA186+AE186+AI186+AM186+AQ186+AU186+AY186)-(IF(AND('Debt Setup'!$H$10&lt;&gt;"",'Debt Setup'!$H$10&lt;'Debt Setup'!$H$18),MAX(0,I185+F186-G186),0)+IF(AND('Debt Setup'!$H$11&lt;&gt;"",'Debt Setup'!$H$11&lt;'Debt Setup'!$H$18),MAX(0,M185+J186-K186),0)+IF(AND('Debt Setup'!$H$12&lt;&gt;"",'Debt Setup'!$H$12&lt;'Debt Setup'!$H$18),MAX(0,Q185+N186-O186),0)+IF(AND('Debt Setup'!$H$13&lt;&gt;"",'Debt Setup'!$H$13&lt;'Debt Setup'!$H$18),MAX(0,U185+R186-S186),0)+IF(AND('Debt Setup'!$H$14&lt;&gt;"",'Debt Setup'!$H$14&lt;'Debt Setup'!$H$18),MAX(0,Y185+V186-W186),0)+IF(AND('Debt Setup'!$H$15&lt;&gt;"",'Debt Setup'!$H$15&lt;'Debt Setup'!$H$18),MAX(0,AC185+Z186-AA186),0)+IF(AND('Debt Setup'!$H$16&lt;&gt;"",'Debt Setup'!$H$16&lt;'Debt Setup'!$H$18),MAX(0,AG185+AD186-AE186),0)+IF(AND('Debt Setup'!$H$17&lt;&gt;"",'Debt Setup'!$H$17&lt;'Debt Setup'!$H$18),MAX(0,AK185+AH186-AI186),0)+IF(AND('Debt Setup'!$H$18&lt;&gt;"",'Debt Setup'!$H$18&lt;'Debt Setup'!$H$18),MAX(0,AO185+AL186-AM186),0)+IF(AND('Debt Setup'!$H$19&lt;&gt;"",'Debt Setup'!$H$19&lt;'Debt Setup'!$H$18),MAX(0,AS185+AP186-AQ186),0)+IF(AND('Debt Setup'!$H$20&lt;&gt;"",'Debt Setup'!$H$20&lt;'Debt Setup'!$H$18),MAX(0,AW185+AT186-AU186),0)+IF(AND('Debt Setup'!$H$21&lt;&gt;"",'Debt Setup'!$H$21&lt;'Debt Setup'!$H$18),MAX(0,BA185+AX186-AY186),0))))))</x:f>
      </x:c>
      <x:c r="AO186" s="54" t="str">
        <x:f>IF('Debt Setup'!$F$3=0,"",MAX(0,AO185+AL186-AM186-AN186))</x:f>
      </x:c>
      <x:c r="AP186" s="54" t="str">
        <x:f>IF('Debt Setup'!$F$3=0,"",IF(AS185&lt;=0,0,AS185*'Debt Setup'!$D$19/100/12))</x:f>
      </x:c>
      <x:c r="AQ186" s="54" t="str">
        <x:f>IF('Debt Setup'!$F$3=0,"",IF('Debt Setup'!$H$19="",0,MIN('Debt Setup'!$E$19,MAX(0,AS185+AP186))))</x:f>
      </x:c>
      <x:c r="AR186" s="54" t="str">
        <x:f>IF('Debt Setup'!$F$3=0,"",IF('Debt Setup'!$H$19="",0,MIN(MAX(0,AS185+AP186-AQ186),MAX(0,'Debt Setup'!$F$5-(G186+K186+O186+S186+W186+AA186+AE186+AI186+AM186+AQ186+AU186+AY186)-(IF(AND('Debt Setup'!$H$10&lt;&gt;"",'Debt Setup'!$H$10&lt;'Debt Setup'!$H$19),MAX(0,I185+F186-G186),0)+IF(AND('Debt Setup'!$H$11&lt;&gt;"",'Debt Setup'!$H$11&lt;'Debt Setup'!$H$19),MAX(0,M185+J186-K186),0)+IF(AND('Debt Setup'!$H$12&lt;&gt;"",'Debt Setup'!$H$12&lt;'Debt Setup'!$H$19),MAX(0,Q185+N186-O186),0)+IF(AND('Debt Setup'!$H$13&lt;&gt;"",'Debt Setup'!$H$13&lt;'Debt Setup'!$H$19),MAX(0,U185+R186-S186),0)+IF(AND('Debt Setup'!$H$14&lt;&gt;"",'Debt Setup'!$H$14&lt;'Debt Setup'!$H$19),MAX(0,Y185+V186-W186),0)+IF(AND('Debt Setup'!$H$15&lt;&gt;"",'Debt Setup'!$H$15&lt;'Debt Setup'!$H$19),MAX(0,AC185+Z186-AA186),0)+IF(AND('Debt Setup'!$H$16&lt;&gt;"",'Debt Setup'!$H$16&lt;'Debt Setup'!$H$19),MAX(0,AG185+AD186-AE186),0)+IF(AND('Debt Setup'!$H$17&lt;&gt;"",'Debt Setup'!$H$17&lt;'Debt Setup'!$H$19),MAX(0,AK185+AH186-AI186),0)+IF(AND('Debt Setup'!$H$18&lt;&gt;"",'Debt Setup'!$H$18&lt;'Debt Setup'!$H$19),MAX(0,AO185+AL186-AM186),0)+IF(AND('Debt Setup'!$H$19&lt;&gt;"",'Debt Setup'!$H$19&lt;'Debt Setup'!$H$19),MAX(0,AS185+AP186-AQ186),0)+IF(AND('Debt Setup'!$H$20&lt;&gt;"",'Debt Setup'!$H$20&lt;'Debt Setup'!$H$19),MAX(0,AW185+AT186-AU186),0)+IF(AND('Debt Setup'!$H$21&lt;&gt;"",'Debt Setup'!$H$21&lt;'Debt Setup'!$H$19),MAX(0,BA185+AX186-AY186),0))))))</x:f>
      </x:c>
      <x:c r="AS186" s="54" t="str">
        <x:f>IF('Debt Setup'!$F$3=0,"",MAX(0,AS185+AP186-AQ186-AR186))</x:f>
      </x:c>
      <x:c r="AT186" s="54" t="str">
        <x:f>IF('Debt Setup'!$F$3=0,"",IF(AW185&lt;=0,0,AW185*'Debt Setup'!$D$20/100/12))</x:f>
      </x:c>
      <x:c r="AU186" s="54" t="str">
        <x:f>IF('Debt Setup'!$F$3=0,"",IF('Debt Setup'!$H$20="",0,MIN('Debt Setup'!$E$20,MAX(0,AW185+AT186))))</x:f>
      </x:c>
      <x:c r="AV186" s="54" t="str">
        <x:f>IF('Debt Setup'!$F$3=0,"",IF('Debt Setup'!$H$20="",0,MIN(MAX(0,AW185+AT186-AU186),MAX(0,'Debt Setup'!$F$5-(G186+K186+O186+S186+W186+AA186+AE186+AI186+AM186+AQ186+AU186+AY186)-(IF(AND('Debt Setup'!$H$10&lt;&gt;"",'Debt Setup'!$H$10&lt;'Debt Setup'!$H$20),MAX(0,I185+F186-G186),0)+IF(AND('Debt Setup'!$H$11&lt;&gt;"",'Debt Setup'!$H$11&lt;'Debt Setup'!$H$20),MAX(0,M185+J186-K186),0)+IF(AND('Debt Setup'!$H$12&lt;&gt;"",'Debt Setup'!$H$12&lt;'Debt Setup'!$H$20),MAX(0,Q185+N186-O186),0)+IF(AND('Debt Setup'!$H$13&lt;&gt;"",'Debt Setup'!$H$13&lt;'Debt Setup'!$H$20),MAX(0,U185+R186-S186),0)+IF(AND('Debt Setup'!$H$14&lt;&gt;"",'Debt Setup'!$H$14&lt;'Debt Setup'!$H$20),MAX(0,Y185+V186-W186),0)+IF(AND('Debt Setup'!$H$15&lt;&gt;"",'Debt Setup'!$H$15&lt;'Debt Setup'!$H$20),MAX(0,AC185+Z186-AA186),0)+IF(AND('Debt Setup'!$H$16&lt;&gt;"",'Debt Setup'!$H$16&lt;'Debt Setup'!$H$20),MAX(0,AG185+AD186-AE186),0)+IF(AND('Debt Setup'!$H$17&lt;&gt;"",'Debt Setup'!$H$17&lt;'Debt Setup'!$H$20),MAX(0,AK185+AH186-AI186),0)+IF(AND('Debt Setup'!$H$18&lt;&gt;"",'Debt Setup'!$H$18&lt;'Debt Setup'!$H$20),MAX(0,AO185+AL186-AM186),0)+IF(AND('Debt Setup'!$H$19&lt;&gt;"",'Debt Setup'!$H$19&lt;'Debt Setup'!$H$20),MAX(0,AS185+AP186-AQ186),0)+IF(AND('Debt Setup'!$H$20&lt;&gt;"",'Debt Setup'!$H$20&lt;'Debt Setup'!$H$20),MAX(0,AW185+AT186-AU186),0)+IF(AND('Debt Setup'!$H$21&lt;&gt;"",'Debt Setup'!$H$21&lt;'Debt Setup'!$H$20),MAX(0,BA185+AX186-AY186),0))))))</x:f>
      </x:c>
      <x:c r="AW186" s="54" t="str">
        <x:f>IF('Debt Setup'!$F$3=0,"",MAX(0,AW185+AT186-AU186-AV186))</x:f>
      </x:c>
      <x:c r="AX186" s="54" t="str">
        <x:f>IF('Debt Setup'!$F$3=0,"",IF(BA185&lt;=0,0,BA185*'Debt Setup'!$D$21/100/12))</x:f>
      </x:c>
      <x:c r="AY186" s="54" t="str">
        <x:f>IF('Debt Setup'!$F$3=0,"",IF('Debt Setup'!$H$21="",0,MIN('Debt Setup'!$E$21,MAX(0,BA185+AX186))))</x:f>
      </x:c>
      <x:c r="AZ186" s="54" t="str">
        <x:f>IF('Debt Setup'!$F$3=0,"",IF('Debt Setup'!$H$21="",0,MIN(MAX(0,BA185+AX186-AY186),MAX(0,'Debt Setup'!$F$5-(G186+K186+O186+S186+W186+AA186+AE186+AI186+AM186+AQ186+AU186+AY186)-(IF(AND('Debt Setup'!$H$10&lt;&gt;"",'Debt Setup'!$H$10&lt;'Debt Setup'!$H$21),MAX(0,I185+F186-G186),0)+IF(AND('Debt Setup'!$H$11&lt;&gt;"",'Debt Setup'!$H$11&lt;'Debt Setup'!$H$21),MAX(0,M185+J186-K186),0)+IF(AND('Debt Setup'!$H$12&lt;&gt;"",'Debt Setup'!$H$12&lt;'Debt Setup'!$H$21),MAX(0,Q185+N186-O186),0)+IF(AND('Debt Setup'!$H$13&lt;&gt;"",'Debt Setup'!$H$13&lt;'Debt Setup'!$H$21),MAX(0,U185+R186-S186),0)+IF(AND('Debt Setup'!$H$14&lt;&gt;"",'Debt Setup'!$H$14&lt;'Debt Setup'!$H$21),MAX(0,Y185+V186-W186),0)+IF(AND('Debt Setup'!$H$15&lt;&gt;"",'Debt Setup'!$H$15&lt;'Debt Setup'!$H$21),MAX(0,AC185+Z186-AA186),0)+IF(AND('Debt Setup'!$H$16&lt;&gt;"",'Debt Setup'!$H$16&lt;'Debt Setup'!$H$21),MAX(0,AG185+AD186-AE186),0)+IF(AND('Debt Setup'!$H$17&lt;&gt;"",'Debt Setup'!$H$17&lt;'Debt Setup'!$H$21),MAX(0,AK185+AH186-AI186),0)+IF(AND('Debt Setup'!$H$18&lt;&gt;"",'Debt Setup'!$H$18&lt;'Debt Setup'!$H$21),MAX(0,AO185+AL186-AM186),0)+IF(AND('Debt Setup'!$H$19&lt;&gt;"",'Debt Setup'!$H$19&lt;'Debt Setup'!$H$21),MAX(0,AS185+AP186-AQ186),0)+IF(AND('Debt Setup'!$H$20&lt;&gt;"",'Debt Setup'!$H$20&lt;'Debt Setup'!$H$21),MAX(0,AW185+AT186-AU186),0)+IF(AND('Debt Setup'!$H$21&lt;&gt;"",'Debt Setup'!$H$21&lt;'Debt Setup'!$H$21),MAX(0,BA185+AX186-AY186),0))))))</x:f>
      </x:c>
      <x:c r="BA186" s="54" t="str">
        <x:f>IF('Debt Setup'!$F$3=0,"",MAX(0,BA185+AX186-AY186-AZ186))</x:f>
      </x:c>
    </x:row>
    <x:row r="187">
      <x:c r="A187" t="n">
        <x:v>182</x:v>
      </x:c>
      <x:c r="B187" s="86" t="str">
        <x:f>IF('Debt Setup'!$F$3=0,"",DATE(YEAR('Debt Setup'!$B$6),MONTH('Debt Setup'!$B$6)+A187-1,1))</x:f>
      </x:c>
      <x:c r="C187" s="54" t="str">
        <x:f>IF('Debt Setup'!$F$3=0,"",I187+M187+Q187+U187+Y187+AC187+AG187+AK187+AO187+AS187+AW187+BA187)</x:f>
      </x:c>
      <x:c r="D187" s="54" t="str">
        <x:f>IF('Debt Setup'!$F$3=0,"",G187+H187+K187+L187+O187+P187+S187+T187+W187+X187+AA187+AB187+AE187+AF187+AI187+AJ187+AM187+AN187+AQ187+AR187+AU187+AV187+AY187+AZ187)</x:f>
      </x:c>
      <x:c r="E187" s="54" t="str">
        <x:f>IF('Debt Setup'!$F$3=0,"",F187+J187+N187+R187+V187+Z187+AD187+AH187+AL187+AP187+AT187+AX187)</x:f>
      </x:c>
      <x:c r="F187" s="54" t="str">
        <x:f>IF('Debt Setup'!$F$3=0,"",IF(I186&lt;=0,0,I186*'Debt Setup'!$D$10/100/12))</x:f>
      </x:c>
      <x:c r="G187" s="54" t="str">
        <x:f>IF('Debt Setup'!$F$3=0,"",IF('Debt Setup'!$H$10="",0,MIN('Debt Setup'!$E$10,MAX(0,I186+F187))))</x:f>
      </x:c>
      <x:c r="H187" s="54" t="str">
        <x:f>IF('Debt Setup'!$F$3=0,"",IF('Debt Setup'!$H$10="",0,MIN(MAX(0,I186+F187-G187),MAX(0,'Debt Setup'!$F$5-(G187+K187+O187+S187+W187+AA187+AE187+AI187+AM187+AQ187+AU187+AY187)-(IF(AND('Debt Setup'!$H$10&lt;&gt;"",'Debt Setup'!$H$10&lt;'Debt Setup'!$H$10),MAX(0,I186+F187-G187),0)+IF(AND('Debt Setup'!$H$11&lt;&gt;"",'Debt Setup'!$H$11&lt;'Debt Setup'!$H$10),MAX(0,M186+J187-K187),0)+IF(AND('Debt Setup'!$H$12&lt;&gt;"",'Debt Setup'!$H$12&lt;'Debt Setup'!$H$10),MAX(0,Q186+N187-O187),0)+IF(AND('Debt Setup'!$H$13&lt;&gt;"",'Debt Setup'!$H$13&lt;'Debt Setup'!$H$10),MAX(0,U186+R187-S187),0)+IF(AND('Debt Setup'!$H$14&lt;&gt;"",'Debt Setup'!$H$14&lt;'Debt Setup'!$H$10),MAX(0,Y186+V187-W187),0)+IF(AND('Debt Setup'!$H$15&lt;&gt;"",'Debt Setup'!$H$15&lt;'Debt Setup'!$H$10),MAX(0,AC186+Z187-AA187),0)+IF(AND('Debt Setup'!$H$16&lt;&gt;"",'Debt Setup'!$H$16&lt;'Debt Setup'!$H$10),MAX(0,AG186+AD187-AE187),0)+IF(AND('Debt Setup'!$H$17&lt;&gt;"",'Debt Setup'!$H$17&lt;'Debt Setup'!$H$10),MAX(0,AK186+AH187-AI187),0)+IF(AND('Debt Setup'!$H$18&lt;&gt;"",'Debt Setup'!$H$18&lt;'Debt Setup'!$H$10),MAX(0,AO186+AL187-AM187),0)+IF(AND('Debt Setup'!$H$19&lt;&gt;"",'Debt Setup'!$H$19&lt;'Debt Setup'!$H$10),MAX(0,AS186+AP187-AQ187),0)+IF(AND('Debt Setup'!$H$20&lt;&gt;"",'Debt Setup'!$H$20&lt;'Debt Setup'!$H$10),MAX(0,AW186+AT187-AU187),0)+IF(AND('Debt Setup'!$H$21&lt;&gt;"",'Debt Setup'!$H$21&lt;'Debt Setup'!$H$10),MAX(0,BA186+AX187-AY187),0))))))</x:f>
      </x:c>
      <x:c r="I187" s="54" t="str">
        <x:f>IF('Debt Setup'!$F$3=0,"",MAX(0,I186+F187-G187-H187))</x:f>
      </x:c>
      <x:c r="J187" s="54" t="str">
        <x:f>IF('Debt Setup'!$F$3=0,"",IF(M186&lt;=0,0,M186*'Debt Setup'!$D$11/100/12))</x:f>
      </x:c>
      <x:c r="K187" s="54" t="str">
        <x:f>IF('Debt Setup'!$F$3=0,"",IF('Debt Setup'!$H$11="",0,MIN('Debt Setup'!$E$11,MAX(0,M186+J187))))</x:f>
      </x:c>
      <x:c r="L187" s="54" t="str">
        <x:f>IF('Debt Setup'!$F$3=0,"",IF('Debt Setup'!$H$11="",0,MIN(MAX(0,M186+J187-K187),MAX(0,'Debt Setup'!$F$5-(G187+K187+O187+S187+W187+AA187+AE187+AI187+AM187+AQ187+AU187+AY187)-(IF(AND('Debt Setup'!$H$10&lt;&gt;"",'Debt Setup'!$H$10&lt;'Debt Setup'!$H$11),MAX(0,I186+F187-G187),0)+IF(AND('Debt Setup'!$H$11&lt;&gt;"",'Debt Setup'!$H$11&lt;'Debt Setup'!$H$11),MAX(0,M186+J187-K187),0)+IF(AND('Debt Setup'!$H$12&lt;&gt;"",'Debt Setup'!$H$12&lt;'Debt Setup'!$H$11),MAX(0,Q186+N187-O187),0)+IF(AND('Debt Setup'!$H$13&lt;&gt;"",'Debt Setup'!$H$13&lt;'Debt Setup'!$H$11),MAX(0,U186+R187-S187),0)+IF(AND('Debt Setup'!$H$14&lt;&gt;"",'Debt Setup'!$H$14&lt;'Debt Setup'!$H$11),MAX(0,Y186+V187-W187),0)+IF(AND('Debt Setup'!$H$15&lt;&gt;"",'Debt Setup'!$H$15&lt;'Debt Setup'!$H$11),MAX(0,AC186+Z187-AA187),0)+IF(AND('Debt Setup'!$H$16&lt;&gt;"",'Debt Setup'!$H$16&lt;'Debt Setup'!$H$11),MAX(0,AG186+AD187-AE187),0)+IF(AND('Debt Setup'!$H$17&lt;&gt;"",'Debt Setup'!$H$17&lt;'Debt Setup'!$H$11),MAX(0,AK186+AH187-AI187),0)+IF(AND('Debt Setup'!$H$18&lt;&gt;"",'Debt Setup'!$H$18&lt;'Debt Setup'!$H$11),MAX(0,AO186+AL187-AM187),0)+IF(AND('Debt Setup'!$H$19&lt;&gt;"",'Debt Setup'!$H$19&lt;'Debt Setup'!$H$11),MAX(0,AS186+AP187-AQ187),0)+IF(AND('Debt Setup'!$H$20&lt;&gt;"",'Debt Setup'!$H$20&lt;'Debt Setup'!$H$11),MAX(0,AW186+AT187-AU187),0)+IF(AND('Debt Setup'!$H$21&lt;&gt;"",'Debt Setup'!$H$21&lt;'Debt Setup'!$H$11),MAX(0,BA186+AX187-AY187),0))))))</x:f>
      </x:c>
      <x:c r="M187" s="54" t="str">
        <x:f>IF('Debt Setup'!$F$3=0,"",MAX(0,M186+J187-K187-L187))</x:f>
      </x:c>
      <x:c r="N187" s="54" t="str">
        <x:f>IF('Debt Setup'!$F$3=0,"",IF(Q186&lt;=0,0,Q186*'Debt Setup'!$D$12/100/12))</x:f>
      </x:c>
      <x:c r="O187" s="54" t="str">
        <x:f>IF('Debt Setup'!$F$3=0,"",IF('Debt Setup'!$H$12="",0,MIN('Debt Setup'!$E$12,MAX(0,Q186+N187))))</x:f>
      </x:c>
      <x:c r="P187" s="54" t="str">
        <x:f>IF('Debt Setup'!$F$3=0,"",IF('Debt Setup'!$H$12="",0,MIN(MAX(0,Q186+N187-O187),MAX(0,'Debt Setup'!$F$5-(G187+K187+O187+S187+W187+AA187+AE187+AI187+AM187+AQ187+AU187+AY187)-(IF(AND('Debt Setup'!$H$10&lt;&gt;"",'Debt Setup'!$H$10&lt;'Debt Setup'!$H$12),MAX(0,I186+F187-G187),0)+IF(AND('Debt Setup'!$H$11&lt;&gt;"",'Debt Setup'!$H$11&lt;'Debt Setup'!$H$12),MAX(0,M186+J187-K187),0)+IF(AND('Debt Setup'!$H$12&lt;&gt;"",'Debt Setup'!$H$12&lt;'Debt Setup'!$H$12),MAX(0,Q186+N187-O187),0)+IF(AND('Debt Setup'!$H$13&lt;&gt;"",'Debt Setup'!$H$13&lt;'Debt Setup'!$H$12),MAX(0,U186+R187-S187),0)+IF(AND('Debt Setup'!$H$14&lt;&gt;"",'Debt Setup'!$H$14&lt;'Debt Setup'!$H$12),MAX(0,Y186+V187-W187),0)+IF(AND('Debt Setup'!$H$15&lt;&gt;"",'Debt Setup'!$H$15&lt;'Debt Setup'!$H$12),MAX(0,AC186+Z187-AA187),0)+IF(AND('Debt Setup'!$H$16&lt;&gt;"",'Debt Setup'!$H$16&lt;'Debt Setup'!$H$12),MAX(0,AG186+AD187-AE187),0)+IF(AND('Debt Setup'!$H$17&lt;&gt;"",'Debt Setup'!$H$17&lt;'Debt Setup'!$H$12),MAX(0,AK186+AH187-AI187),0)+IF(AND('Debt Setup'!$H$18&lt;&gt;"",'Debt Setup'!$H$18&lt;'Debt Setup'!$H$12),MAX(0,AO186+AL187-AM187),0)+IF(AND('Debt Setup'!$H$19&lt;&gt;"",'Debt Setup'!$H$19&lt;'Debt Setup'!$H$12),MAX(0,AS186+AP187-AQ187),0)+IF(AND('Debt Setup'!$H$20&lt;&gt;"",'Debt Setup'!$H$20&lt;'Debt Setup'!$H$12),MAX(0,AW186+AT187-AU187),0)+IF(AND('Debt Setup'!$H$21&lt;&gt;"",'Debt Setup'!$H$21&lt;'Debt Setup'!$H$12),MAX(0,BA186+AX187-AY187),0))))))</x:f>
      </x:c>
      <x:c r="Q187" s="54" t="str">
        <x:f>IF('Debt Setup'!$F$3=0,"",MAX(0,Q186+N187-O187-P187))</x:f>
      </x:c>
      <x:c r="R187" s="54" t="str">
        <x:f>IF('Debt Setup'!$F$3=0,"",IF(U186&lt;=0,0,U186*'Debt Setup'!$D$13/100/12))</x:f>
      </x:c>
      <x:c r="S187" s="54" t="str">
        <x:f>IF('Debt Setup'!$F$3=0,"",IF('Debt Setup'!$H$13="",0,MIN('Debt Setup'!$E$13,MAX(0,U186+R187))))</x:f>
      </x:c>
      <x:c r="T187" s="54" t="str">
        <x:f>IF('Debt Setup'!$F$3=0,"",IF('Debt Setup'!$H$13="",0,MIN(MAX(0,U186+R187-S187),MAX(0,'Debt Setup'!$F$5-(G187+K187+O187+S187+W187+AA187+AE187+AI187+AM187+AQ187+AU187+AY187)-(IF(AND('Debt Setup'!$H$10&lt;&gt;"",'Debt Setup'!$H$10&lt;'Debt Setup'!$H$13),MAX(0,I186+F187-G187),0)+IF(AND('Debt Setup'!$H$11&lt;&gt;"",'Debt Setup'!$H$11&lt;'Debt Setup'!$H$13),MAX(0,M186+J187-K187),0)+IF(AND('Debt Setup'!$H$12&lt;&gt;"",'Debt Setup'!$H$12&lt;'Debt Setup'!$H$13),MAX(0,Q186+N187-O187),0)+IF(AND('Debt Setup'!$H$13&lt;&gt;"",'Debt Setup'!$H$13&lt;'Debt Setup'!$H$13),MAX(0,U186+R187-S187),0)+IF(AND('Debt Setup'!$H$14&lt;&gt;"",'Debt Setup'!$H$14&lt;'Debt Setup'!$H$13),MAX(0,Y186+V187-W187),0)+IF(AND('Debt Setup'!$H$15&lt;&gt;"",'Debt Setup'!$H$15&lt;'Debt Setup'!$H$13),MAX(0,AC186+Z187-AA187),0)+IF(AND('Debt Setup'!$H$16&lt;&gt;"",'Debt Setup'!$H$16&lt;'Debt Setup'!$H$13),MAX(0,AG186+AD187-AE187),0)+IF(AND('Debt Setup'!$H$17&lt;&gt;"",'Debt Setup'!$H$17&lt;'Debt Setup'!$H$13),MAX(0,AK186+AH187-AI187),0)+IF(AND('Debt Setup'!$H$18&lt;&gt;"",'Debt Setup'!$H$18&lt;'Debt Setup'!$H$13),MAX(0,AO186+AL187-AM187),0)+IF(AND('Debt Setup'!$H$19&lt;&gt;"",'Debt Setup'!$H$19&lt;'Debt Setup'!$H$13),MAX(0,AS186+AP187-AQ187),0)+IF(AND('Debt Setup'!$H$20&lt;&gt;"",'Debt Setup'!$H$20&lt;'Debt Setup'!$H$13),MAX(0,AW186+AT187-AU187),0)+IF(AND('Debt Setup'!$H$21&lt;&gt;"",'Debt Setup'!$H$21&lt;'Debt Setup'!$H$13),MAX(0,BA186+AX187-AY187),0))))))</x:f>
      </x:c>
      <x:c r="U187" s="54" t="str">
        <x:f>IF('Debt Setup'!$F$3=0,"",MAX(0,U186+R187-S187-T187))</x:f>
      </x:c>
      <x:c r="V187" s="54" t="str">
        <x:f>IF('Debt Setup'!$F$3=0,"",IF(Y186&lt;=0,0,Y186*'Debt Setup'!$D$14/100/12))</x:f>
      </x:c>
      <x:c r="W187" s="54" t="str">
        <x:f>IF('Debt Setup'!$F$3=0,"",IF('Debt Setup'!$H$14="",0,MIN('Debt Setup'!$E$14,MAX(0,Y186+V187))))</x:f>
      </x:c>
      <x:c r="X187" s="54" t="str">
        <x:f>IF('Debt Setup'!$F$3=0,"",IF('Debt Setup'!$H$14="",0,MIN(MAX(0,Y186+V187-W187),MAX(0,'Debt Setup'!$F$5-(G187+K187+O187+S187+W187+AA187+AE187+AI187+AM187+AQ187+AU187+AY187)-(IF(AND('Debt Setup'!$H$10&lt;&gt;"",'Debt Setup'!$H$10&lt;'Debt Setup'!$H$14),MAX(0,I186+F187-G187),0)+IF(AND('Debt Setup'!$H$11&lt;&gt;"",'Debt Setup'!$H$11&lt;'Debt Setup'!$H$14),MAX(0,M186+J187-K187),0)+IF(AND('Debt Setup'!$H$12&lt;&gt;"",'Debt Setup'!$H$12&lt;'Debt Setup'!$H$14),MAX(0,Q186+N187-O187),0)+IF(AND('Debt Setup'!$H$13&lt;&gt;"",'Debt Setup'!$H$13&lt;'Debt Setup'!$H$14),MAX(0,U186+R187-S187),0)+IF(AND('Debt Setup'!$H$14&lt;&gt;"",'Debt Setup'!$H$14&lt;'Debt Setup'!$H$14),MAX(0,Y186+V187-W187),0)+IF(AND('Debt Setup'!$H$15&lt;&gt;"",'Debt Setup'!$H$15&lt;'Debt Setup'!$H$14),MAX(0,AC186+Z187-AA187),0)+IF(AND('Debt Setup'!$H$16&lt;&gt;"",'Debt Setup'!$H$16&lt;'Debt Setup'!$H$14),MAX(0,AG186+AD187-AE187),0)+IF(AND('Debt Setup'!$H$17&lt;&gt;"",'Debt Setup'!$H$17&lt;'Debt Setup'!$H$14),MAX(0,AK186+AH187-AI187),0)+IF(AND('Debt Setup'!$H$18&lt;&gt;"",'Debt Setup'!$H$18&lt;'Debt Setup'!$H$14),MAX(0,AO186+AL187-AM187),0)+IF(AND('Debt Setup'!$H$19&lt;&gt;"",'Debt Setup'!$H$19&lt;'Debt Setup'!$H$14),MAX(0,AS186+AP187-AQ187),0)+IF(AND('Debt Setup'!$H$20&lt;&gt;"",'Debt Setup'!$H$20&lt;'Debt Setup'!$H$14),MAX(0,AW186+AT187-AU187),0)+IF(AND('Debt Setup'!$H$21&lt;&gt;"",'Debt Setup'!$H$21&lt;'Debt Setup'!$H$14),MAX(0,BA186+AX187-AY187),0))))))</x:f>
      </x:c>
      <x:c r="Y187" s="54" t="str">
        <x:f>IF('Debt Setup'!$F$3=0,"",MAX(0,Y186+V187-W187-X187))</x:f>
      </x:c>
      <x:c r="Z187" s="54" t="str">
        <x:f>IF('Debt Setup'!$F$3=0,"",IF(AC186&lt;=0,0,AC186*'Debt Setup'!$D$15/100/12))</x:f>
      </x:c>
      <x:c r="AA187" s="54" t="str">
        <x:f>IF('Debt Setup'!$F$3=0,"",IF('Debt Setup'!$H$15="",0,MIN('Debt Setup'!$E$15,MAX(0,AC186+Z187))))</x:f>
      </x:c>
      <x:c r="AB187" s="54" t="str">
        <x:f>IF('Debt Setup'!$F$3=0,"",IF('Debt Setup'!$H$15="",0,MIN(MAX(0,AC186+Z187-AA187),MAX(0,'Debt Setup'!$F$5-(G187+K187+O187+S187+W187+AA187+AE187+AI187+AM187+AQ187+AU187+AY187)-(IF(AND('Debt Setup'!$H$10&lt;&gt;"",'Debt Setup'!$H$10&lt;'Debt Setup'!$H$15),MAX(0,I186+F187-G187),0)+IF(AND('Debt Setup'!$H$11&lt;&gt;"",'Debt Setup'!$H$11&lt;'Debt Setup'!$H$15),MAX(0,M186+J187-K187),0)+IF(AND('Debt Setup'!$H$12&lt;&gt;"",'Debt Setup'!$H$12&lt;'Debt Setup'!$H$15),MAX(0,Q186+N187-O187),0)+IF(AND('Debt Setup'!$H$13&lt;&gt;"",'Debt Setup'!$H$13&lt;'Debt Setup'!$H$15),MAX(0,U186+R187-S187),0)+IF(AND('Debt Setup'!$H$14&lt;&gt;"",'Debt Setup'!$H$14&lt;'Debt Setup'!$H$15),MAX(0,Y186+V187-W187),0)+IF(AND('Debt Setup'!$H$15&lt;&gt;"",'Debt Setup'!$H$15&lt;'Debt Setup'!$H$15),MAX(0,AC186+Z187-AA187),0)+IF(AND('Debt Setup'!$H$16&lt;&gt;"",'Debt Setup'!$H$16&lt;'Debt Setup'!$H$15),MAX(0,AG186+AD187-AE187),0)+IF(AND('Debt Setup'!$H$17&lt;&gt;"",'Debt Setup'!$H$17&lt;'Debt Setup'!$H$15),MAX(0,AK186+AH187-AI187),0)+IF(AND('Debt Setup'!$H$18&lt;&gt;"",'Debt Setup'!$H$18&lt;'Debt Setup'!$H$15),MAX(0,AO186+AL187-AM187),0)+IF(AND('Debt Setup'!$H$19&lt;&gt;"",'Debt Setup'!$H$19&lt;'Debt Setup'!$H$15),MAX(0,AS186+AP187-AQ187),0)+IF(AND('Debt Setup'!$H$20&lt;&gt;"",'Debt Setup'!$H$20&lt;'Debt Setup'!$H$15),MAX(0,AW186+AT187-AU187),0)+IF(AND('Debt Setup'!$H$21&lt;&gt;"",'Debt Setup'!$H$21&lt;'Debt Setup'!$H$15),MAX(0,BA186+AX187-AY187),0))))))</x:f>
      </x:c>
      <x:c r="AC187" s="54" t="str">
        <x:f>IF('Debt Setup'!$F$3=0,"",MAX(0,AC186+Z187-AA187-AB187))</x:f>
      </x:c>
      <x:c r="AD187" s="54" t="str">
        <x:f>IF('Debt Setup'!$F$3=0,"",IF(AG186&lt;=0,0,AG186*'Debt Setup'!$D$16/100/12))</x:f>
      </x:c>
      <x:c r="AE187" s="54" t="str">
        <x:f>IF('Debt Setup'!$F$3=0,"",IF('Debt Setup'!$H$16="",0,MIN('Debt Setup'!$E$16,MAX(0,AG186+AD187))))</x:f>
      </x:c>
      <x:c r="AF187" s="54" t="str">
        <x:f>IF('Debt Setup'!$F$3=0,"",IF('Debt Setup'!$H$16="",0,MIN(MAX(0,AG186+AD187-AE187),MAX(0,'Debt Setup'!$F$5-(G187+K187+O187+S187+W187+AA187+AE187+AI187+AM187+AQ187+AU187+AY187)-(IF(AND('Debt Setup'!$H$10&lt;&gt;"",'Debt Setup'!$H$10&lt;'Debt Setup'!$H$16),MAX(0,I186+F187-G187),0)+IF(AND('Debt Setup'!$H$11&lt;&gt;"",'Debt Setup'!$H$11&lt;'Debt Setup'!$H$16),MAX(0,M186+J187-K187),0)+IF(AND('Debt Setup'!$H$12&lt;&gt;"",'Debt Setup'!$H$12&lt;'Debt Setup'!$H$16),MAX(0,Q186+N187-O187),0)+IF(AND('Debt Setup'!$H$13&lt;&gt;"",'Debt Setup'!$H$13&lt;'Debt Setup'!$H$16),MAX(0,U186+R187-S187),0)+IF(AND('Debt Setup'!$H$14&lt;&gt;"",'Debt Setup'!$H$14&lt;'Debt Setup'!$H$16),MAX(0,Y186+V187-W187),0)+IF(AND('Debt Setup'!$H$15&lt;&gt;"",'Debt Setup'!$H$15&lt;'Debt Setup'!$H$16),MAX(0,AC186+Z187-AA187),0)+IF(AND('Debt Setup'!$H$16&lt;&gt;"",'Debt Setup'!$H$16&lt;'Debt Setup'!$H$16),MAX(0,AG186+AD187-AE187),0)+IF(AND('Debt Setup'!$H$17&lt;&gt;"",'Debt Setup'!$H$17&lt;'Debt Setup'!$H$16),MAX(0,AK186+AH187-AI187),0)+IF(AND('Debt Setup'!$H$18&lt;&gt;"",'Debt Setup'!$H$18&lt;'Debt Setup'!$H$16),MAX(0,AO186+AL187-AM187),0)+IF(AND('Debt Setup'!$H$19&lt;&gt;"",'Debt Setup'!$H$19&lt;'Debt Setup'!$H$16),MAX(0,AS186+AP187-AQ187),0)+IF(AND('Debt Setup'!$H$20&lt;&gt;"",'Debt Setup'!$H$20&lt;'Debt Setup'!$H$16),MAX(0,AW186+AT187-AU187),0)+IF(AND('Debt Setup'!$H$21&lt;&gt;"",'Debt Setup'!$H$21&lt;'Debt Setup'!$H$16),MAX(0,BA186+AX187-AY187),0))))))</x:f>
      </x:c>
      <x:c r="AG187" s="54" t="str">
        <x:f>IF('Debt Setup'!$F$3=0,"",MAX(0,AG186+AD187-AE187-AF187))</x:f>
      </x:c>
      <x:c r="AH187" s="54" t="str">
        <x:f>IF('Debt Setup'!$F$3=0,"",IF(AK186&lt;=0,0,AK186*'Debt Setup'!$D$17/100/12))</x:f>
      </x:c>
      <x:c r="AI187" s="54" t="str">
        <x:f>IF('Debt Setup'!$F$3=0,"",IF('Debt Setup'!$H$17="",0,MIN('Debt Setup'!$E$17,MAX(0,AK186+AH187))))</x:f>
      </x:c>
      <x:c r="AJ187" s="54" t="str">
        <x:f>IF('Debt Setup'!$F$3=0,"",IF('Debt Setup'!$H$17="",0,MIN(MAX(0,AK186+AH187-AI187),MAX(0,'Debt Setup'!$F$5-(G187+K187+O187+S187+W187+AA187+AE187+AI187+AM187+AQ187+AU187+AY187)-(IF(AND('Debt Setup'!$H$10&lt;&gt;"",'Debt Setup'!$H$10&lt;'Debt Setup'!$H$17),MAX(0,I186+F187-G187),0)+IF(AND('Debt Setup'!$H$11&lt;&gt;"",'Debt Setup'!$H$11&lt;'Debt Setup'!$H$17),MAX(0,M186+J187-K187),0)+IF(AND('Debt Setup'!$H$12&lt;&gt;"",'Debt Setup'!$H$12&lt;'Debt Setup'!$H$17),MAX(0,Q186+N187-O187),0)+IF(AND('Debt Setup'!$H$13&lt;&gt;"",'Debt Setup'!$H$13&lt;'Debt Setup'!$H$17),MAX(0,U186+R187-S187),0)+IF(AND('Debt Setup'!$H$14&lt;&gt;"",'Debt Setup'!$H$14&lt;'Debt Setup'!$H$17),MAX(0,Y186+V187-W187),0)+IF(AND('Debt Setup'!$H$15&lt;&gt;"",'Debt Setup'!$H$15&lt;'Debt Setup'!$H$17),MAX(0,AC186+Z187-AA187),0)+IF(AND('Debt Setup'!$H$16&lt;&gt;"",'Debt Setup'!$H$16&lt;'Debt Setup'!$H$17),MAX(0,AG186+AD187-AE187),0)+IF(AND('Debt Setup'!$H$17&lt;&gt;"",'Debt Setup'!$H$17&lt;'Debt Setup'!$H$17),MAX(0,AK186+AH187-AI187),0)+IF(AND('Debt Setup'!$H$18&lt;&gt;"",'Debt Setup'!$H$18&lt;'Debt Setup'!$H$17),MAX(0,AO186+AL187-AM187),0)+IF(AND('Debt Setup'!$H$19&lt;&gt;"",'Debt Setup'!$H$19&lt;'Debt Setup'!$H$17),MAX(0,AS186+AP187-AQ187),0)+IF(AND('Debt Setup'!$H$20&lt;&gt;"",'Debt Setup'!$H$20&lt;'Debt Setup'!$H$17),MAX(0,AW186+AT187-AU187),0)+IF(AND('Debt Setup'!$H$21&lt;&gt;"",'Debt Setup'!$H$21&lt;'Debt Setup'!$H$17),MAX(0,BA186+AX187-AY187),0))))))</x:f>
      </x:c>
      <x:c r="AK187" s="54" t="str">
        <x:f>IF('Debt Setup'!$F$3=0,"",MAX(0,AK186+AH187-AI187-AJ187))</x:f>
      </x:c>
      <x:c r="AL187" s="54" t="str">
        <x:f>IF('Debt Setup'!$F$3=0,"",IF(AO186&lt;=0,0,AO186*'Debt Setup'!$D$18/100/12))</x:f>
      </x:c>
      <x:c r="AM187" s="54" t="str">
        <x:f>IF('Debt Setup'!$F$3=0,"",IF('Debt Setup'!$H$18="",0,MIN('Debt Setup'!$E$18,MAX(0,AO186+AL187))))</x:f>
      </x:c>
      <x:c r="AN187" s="54" t="str">
        <x:f>IF('Debt Setup'!$F$3=0,"",IF('Debt Setup'!$H$18="",0,MIN(MAX(0,AO186+AL187-AM187),MAX(0,'Debt Setup'!$F$5-(G187+K187+O187+S187+W187+AA187+AE187+AI187+AM187+AQ187+AU187+AY187)-(IF(AND('Debt Setup'!$H$10&lt;&gt;"",'Debt Setup'!$H$10&lt;'Debt Setup'!$H$18),MAX(0,I186+F187-G187),0)+IF(AND('Debt Setup'!$H$11&lt;&gt;"",'Debt Setup'!$H$11&lt;'Debt Setup'!$H$18),MAX(0,M186+J187-K187),0)+IF(AND('Debt Setup'!$H$12&lt;&gt;"",'Debt Setup'!$H$12&lt;'Debt Setup'!$H$18),MAX(0,Q186+N187-O187),0)+IF(AND('Debt Setup'!$H$13&lt;&gt;"",'Debt Setup'!$H$13&lt;'Debt Setup'!$H$18),MAX(0,U186+R187-S187),0)+IF(AND('Debt Setup'!$H$14&lt;&gt;"",'Debt Setup'!$H$14&lt;'Debt Setup'!$H$18),MAX(0,Y186+V187-W187),0)+IF(AND('Debt Setup'!$H$15&lt;&gt;"",'Debt Setup'!$H$15&lt;'Debt Setup'!$H$18),MAX(0,AC186+Z187-AA187),0)+IF(AND('Debt Setup'!$H$16&lt;&gt;"",'Debt Setup'!$H$16&lt;'Debt Setup'!$H$18),MAX(0,AG186+AD187-AE187),0)+IF(AND('Debt Setup'!$H$17&lt;&gt;"",'Debt Setup'!$H$17&lt;'Debt Setup'!$H$18),MAX(0,AK186+AH187-AI187),0)+IF(AND('Debt Setup'!$H$18&lt;&gt;"",'Debt Setup'!$H$18&lt;'Debt Setup'!$H$18),MAX(0,AO186+AL187-AM187),0)+IF(AND('Debt Setup'!$H$19&lt;&gt;"",'Debt Setup'!$H$19&lt;'Debt Setup'!$H$18),MAX(0,AS186+AP187-AQ187),0)+IF(AND('Debt Setup'!$H$20&lt;&gt;"",'Debt Setup'!$H$20&lt;'Debt Setup'!$H$18),MAX(0,AW186+AT187-AU187),0)+IF(AND('Debt Setup'!$H$21&lt;&gt;"",'Debt Setup'!$H$21&lt;'Debt Setup'!$H$18),MAX(0,BA186+AX187-AY187),0))))))</x:f>
      </x:c>
      <x:c r="AO187" s="54" t="str">
        <x:f>IF('Debt Setup'!$F$3=0,"",MAX(0,AO186+AL187-AM187-AN187))</x:f>
      </x:c>
      <x:c r="AP187" s="54" t="str">
        <x:f>IF('Debt Setup'!$F$3=0,"",IF(AS186&lt;=0,0,AS186*'Debt Setup'!$D$19/100/12))</x:f>
      </x:c>
      <x:c r="AQ187" s="54" t="str">
        <x:f>IF('Debt Setup'!$F$3=0,"",IF('Debt Setup'!$H$19="",0,MIN('Debt Setup'!$E$19,MAX(0,AS186+AP187))))</x:f>
      </x:c>
      <x:c r="AR187" s="54" t="str">
        <x:f>IF('Debt Setup'!$F$3=0,"",IF('Debt Setup'!$H$19="",0,MIN(MAX(0,AS186+AP187-AQ187),MAX(0,'Debt Setup'!$F$5-(G187+K187+O187+S187+W187+AA187+AE187+AI187+AM187+AQ187+AU187+AY187)-(IF(AND('Debt Setup'!$H$10&lt;&gt;"",'Debt Setup'!$H$10&lt;'Debt Setup'!$H$19),MAX(0,I186+F187-G187),0)+IF(AND('Debt Setup'!$H$11&lt;&gt;"",'Debt Setup'!$H$11&lt;'Debt Setup'!$H$19),MAX(0,M186+J187-K187),0)+IF(AND('Debt Setup'!$H$12&lt;&gt;"",'Debt Setup'!$H$12&lt;'Debt Setup'!$H$19),MAX(0,Q186+N187-O187),0)+IF(AND('Debt Setup'!$H$13&lt;&gt;"",'Debt Setup'!$H$13&lt;'Debt Setup'!$H$19),MAX(0,U186+R187-S187),0)+IF(AND('Debt Setup'!$H$14&lt;&gt;"",'Debt Setup'!$H$14&lt;'Debt Setup'!$H$19),MAX(0,Y186+V187-W187),0)+IF(AND('Debt Setup'!$H$15&lt;&gt;"",'Debt Setup'!$H$15&lt;'Debt Setup'!$H$19),MAX(0,AC186+Z187-AA187),0)+IF(AND('Debt Setup'!$H$16&lt;&gt;"",'Debt Setup'!$H$16&lt;'Debt Setup'!$H$19),MAX(0,AG186+AD187-AE187),0)+IF(AND('Debt Setup'!$H$17&lt;&gt;"",'Debt Setup'!$H$17&lt;'Debt Setup'!$H$19),MAX(0,AK186+AH187-AI187),0)+IF(AND('Debt Setup'!$H$18&lt;&gt;"",'Debt Setup'!$H$18&lt;'Debt Setup'!$H$19),MAX(0,AO186+AL187-AM187),0)+IF(AND('Debt Setup'!$H$19&lt;&gt;"",'Debt Setup'!$H$19&lt;'Debt Setup'!$H$19),MAX(0,AS186+AP187-AQ187),0)+IF(AND('Debt Setup'!$H$20&lt;&gt;"",'Debt Setup'!$H$20&lt;'Debt Setup'!$H$19),MAX(0,AW186+AT187-AU187),0)+IF(AND('Debt Setup'!$H$21&lt;&gt;"",'Debt Setup'!$H$21&lt;'Debt Setup'!$H$19),MAX(0,BA186+AX187-AY187),0))))))</x:f>
      </x:c>
      <x:c r="AS187" s="54" t="str">
        <x:f>IF('Debt Setup'!$F$3=0,"",MAX(0,AS186+AP187-AQ187-AR187))</x:f>
      </x:c>
      <x:c r="AT187" s="54" t="str">
        <x:f>IF('Debt Setup'!$F$3=0,"",IF(AW186&lt;=0,0,AW186*'Debt Setup'!$D$20/100/12))</x:f>
      </x:c>
      <x:c r="AU187" s="54" t="str">
        <x:f>IF('Debt Setup'!$F$3=0,"",IF('Debt Setup'!$H$20="",0,MIN('Debt Setup'!$E$20,MAX(0,AW186+AT187))))</x:f>
      </x:c>
      <x:c r="AV187" s="54" t="str">
        <x:f>IF('Debt Setup'!$F$3=0,"",IF('Debt Setup'!$H$20="",0,MIN(MAX(0,AW186+AT187-AU187),MAX(0,'Debt Setup'!$F$5-(G187+K187+O187+S187+W187+AA187+AE187+AI187+AM187+AQ187+AU187+AY187)-(IF(AND('Debt Setup'!$H$10&lt;&gt;"",'Debt Setup'!$H$10&lt;'Debt Setup'!$H$20),MAX(0,I186+F187-G187),0)+IF(AND('Debt Setup'!$H$11&lt;&gt;"",'Debt Setup'!$H$11&lt;'Debt Setup'!$H$20),MAX(0,M186+J187-K187),0)+IF(AND('Debt Setup'!$H$12&lt;&gt;"",'Debt Setup'!$H$12&lt;'Debt Setup'!$H$20),MAX(0,Q186+N187-O187),0)+IF(AND('Debt Setup'!$H$13&lt;&gt;"",'Debt Setup'!$H$13&lt;'Debt Setup'!$H$20),MAX(0,U186+R187-S187),0)+IF(AND('Debt Setup'!$H$14&lt;&gt;"",'Debt Setup'!$H$14&lt;'Debt Setup'!$H$20),MAX(0,Y186+V187-W187),0)+IF(AND('Debt Setup'!$H$15&lt;&gt;"",'Debt Setup'!$H$15&lt;'Debt Setup'!$H$20),MAX(0,AC186+Z187-AA187),0)+IF(AND('Debt Setup'!$H$16&lt;&gt;"",'Debt Setup'!$H$16&lt;'Debt Setup'!$H$20),MAX(0,AG186+AD187-AE187),0)+IF(AND('Debt Setup'!$H$17&lt;&gt;"",'Debt Setup'!$H$17&lt;'Debt Setup'!$H$20),MAX(0,AK186+AH187-AI187),0)+IF(AND('Debt Setup'!$H$18&lt;&gt;"",'Debt Setup'!$H$18&lt;'Debt Setup'!$H$20),MAX(0,AO186+AL187-AM187),0)+IF(AND('Debt Setup'!$H$19&lt;&gt;"",'Debt Setup'!$H$19&lt;'Debt Setup'!$H$20),MAX(0,AS186+AP187-AQ187),0)+IF(AND('Debt Setup'!$H$20&lt;&gt;"",'Debt Setup'!$H$20&lt;'Debt Setup'!$H$20),MAX(0,AW186+AT187-AU187),0)+IF(AND('Debt Setup'!$H$21&lt;&gt;"",'Debt Setup'!$H$21&lt;'Debt Setup'!$H$20),MAX(0,BA186+AX187-AY187),0))))))</x:f>
      </x:c>
      <x:c r="AW187" s="54" t="str">
        <x:f>IF('Debt Setup'!$F$3=0,"",MAX(0,AW186+AT187-AU187-AV187))</x:f>
      </x:c>
      <x:c r="AX187" s="54" t="str">
        <x:f>IF('Debt Setup'!$F$3=0,"",IF(BA186&lt;=0,0,BA186*'Debt Setup'!$D$21/100/12))</x:f>
      </x:c>
      <x:c r="AY187" s="54" t="str">
        <x:f>IF('Debt Setup'!$F$3=0,"",IF('Debt Setup'!$H$21="",0,MIN('Debt Setup'!$E$21,MAX(0,BA186+AX187))))</x:f>
      </x:c>
      <x:c r="AZ187" s="54" t="str">
        <x:f>IF('Debt Setup'!$F$3=0,"",IF('Debt Setup'!$H$21="",0,MIN(MAX(0,BA186+AX187-AY187),MAX(0,'Debt Setup'!$F$5-(G187+K187+O187+S187+W187+AA187+AE187+AI187+AM187+AQ187+AU187+AY187)-(IF(AND('Debt Setup'!$H$10&lt;&gt;"",'Debt Setup'!$H$10&lt;'Debt Setup'!$H$21),MAX(0,I186+F187-G187),0)+IF(AND('Debt Setup'!$H$11&lt;&gt;"",'Debt Setup'!$H$11&lt;'Debt Setup'!$H$21),MAX(0,M186+J187-K187),0)+IF(AND('Debt Setup'!$H$12&lt;&gt;"",'Debt Setup'!$H$12&lt;'Debt Setup'!$H$21),MAX(0,Q186+N187-O187),0)+IF(AND('Debt Setup'!$H$13&lt;&gt;"",'Debt Setup'!$H$13&lt;'Debt Setup'!$H$21),MAX(0,U186+R187-S187),0)+IF(AND('Debt Setup'!$H$14&lt;&gt;"",'Debt Setup'!$H$14&lt;'Debt Setup'!$H$21),MAX(0,Y186+V187-W187),0)+IF(AND('Debt Setup'!$H$15&lt;&gt;"",'Debt Setup'!$H$15&lt;'Debt Setup'!$H$21),MAX(0,AC186+Z187-AA187),0)+IF(AND('Debt Setup'!$H$16&lt;&gt;"",'Debt Setup'!$H$16&lt;'Debt Setup'!$H$21),MAX(0,AG186+AD187-AE187),0)+IF(AND('Debt Setup'!$H$17&lt;&gt;"",'Debt Setup'!$H$17&lt;'Debt Setup'!$H$21),MAX(0,AK186+AH187-AI187),0)+IF(AND('Debt Setup'!$H$18&lt;&gt;"",'Debt Setup'!$H$18&lt;'Debt Setup'!$H$21),MAX(0,AO186+AL187-AM187),0)+IF(AND('Debt Setup'!$H$19&lt;&gt;"",'Debt Setup'!$H$19&lt;'Debt Setup'!$H$21),MAX(0,AS186+AP187-AQ187),0)+IF(AND('Debt Setup'!$H$20&lt;&gt;"",'Debt Setup'!$H$20&lt;'Debt Setup'!$H$21),MAX(0,AW186+AT187-AU187),0)+IF(AND('Debt Setup'!$H$21&lt;&gt;"",'Debt Setup'!$H$21&lt;'Debt Setup'!$H$21),MAX(0,BA186+AX187-AY187),0))))))</x:f>
      </x:c>
      <x:c r="BA187" s="54" t="str">
        <x:f>IF('Debt Setup'!$F$3=0,"",MAX(0,BA186+AX187-AY187-AZ187))</x:f>
      </x:c>
    </x:row>
    <x:row r="188">
      <x:c r="A188" t="n">
        <x:v>183</x:v>
      </x:c>
      <x:c r="B188" s="86" t="str">
        <x:f>IF('Debt Setup'!$F$3=0,"",DATE(YEAR('Debt Setup'!$B$6),MONTH('Debt Setup'!$B$6)+A188-1,1))</x:f>
      </x:c>
      <x:c r="C188" s="54" t="str">
        <x:f>IF('Debt Setup'!$F$3=0,"",I188+M188+Q188+U188+Y188+AC188+AG188+AK188+AO188+AS188+AW188+BA188)</x:f>
      </x:c>
      <x:c r="D188" s="54" t="str">
        <x:f>IF('Debt Setup'!$F$3=0,"",G188+H188+K188+L188+O188+P188+S188+T188+W188+X188+AA188+AB188+AE188+AF188+AI188+AJ188+AM188+AN188+AQ188+AR188+AU188+AV188+AY188+AZ188)</x:f>
      </x:c>
      <x:c r="E188" s="54" t="str">
        <x:f>IF('Debt Setup'!$F$3=0,"",F188+J188+N188+R188+V188+Z188+AD188+AH188+AL188+AP188+AT188+AX188)</x:f>
      </x:c>
      <x:c r="F188" s="54" t="str">
        <x:f>IF('Debt Setup'!$F$3=0,"",IF(I187&lt;=0,0,I187*'Debt Setup'!$D$10/100/12))</x:f>
      </x:c>
      <x:c r="G188" s="54" t="str">
        <x:f>IF('Debt Setup'!$F$3=0,"",IF('Debt Setup'!$H$10="",0,MIN('Debt Setup'!$E$10,MAX(0,I187+F188))))</x:f>
      </x:c>
      <x:c r="H188" s="54" t="str">
        <x:f>IF('Debt Setup'!$F$3=0,"",IF('Debt Setup'!$H$10="",0,MIN(MAX(0,I187+F188-G188),MAX(0,'Debt Setup'!$F$5-(G188+K188+O188+S188+W188+AA188+AE188+AI188+AM188+AQ188+AU188+AY188)-(IF(AND('Debt Setup'!$H$10&lt;&gt;"",'Debt Setup'!$H$10&lt;'Debt Setup'!$H$10),MAX(0,I187+F188-G188),0)+IF(AND('Debt Setup'!$H$11&lt;&gt;"",'Debt Setup'!$H$11&lt;'Debt Setup'!$H$10),MAX(0,M187+J188-K188),0)+IF(AND('Debt Setup'!$H$12&lt;&gt;"",'Debt Setup'!$H$12&lt;'Debt Setup'!$H$10),MAX(0,Q187+N188-O188),0)+IF(AND('Debt Setup'!$H$13&lt;&gt;"",'Debt Setup'!$H$13&lt;'Debt Setup'!$H$10),MAX(0,U187+R188-S188),0)+IF(AND('Debt Setup'!$H$14&lt;&gt;"",'Debt Setup'!$H$14&lt;'Debt Setup'!$H$10),MAX(0,Y187+V188-W188),0)+IF(AND('Debt Setup'!$H$15&lt;&gt;"",'Debt Setup'!$H$15&lt;'Debt Setup'!$H$10),MAX(0,AC187+Z188-AA188),0)+IF(AND('Debt Setup'!$H$16&lt;&gt;"",'Debt Setup'!$H$16&lt;'Debt Setup'!$H$10),MAX(0,AG187+AD188-AE188),0)+IF(AND('Debt Setup'!$H$17&lt;&gt;"",'Debt Setup'!$H$17&lt;'Debt Setup'!$H$10),MAX(0,AK187+AH188-AI188),0)+IF(AND('Debt Setup'!$H$18&lt;&gt;"",'Debt Setup'!$H$18&lt;'Debt Setup'!$H$10),MAX(0,AO187+AL188-AM188),0)+IF(AND('Debt Setup'!$H$19&lt;&gt;"",'Debt Setup'!$H$19&lt;'Debt Setup'!$H$10),MAX(0,AS187+AP188-AQ188),0)+IF(AND('Debt Setup'!$H$20&lt;&gt;"",'Debt Setup'!$H$20&lt;'Debt Setup'!$H$10),MAX(0,AW187+AT188-AU188),0)+IF(AND('Debt Setup'!$H$21&lt;&gt;"",'Debt Setup'!$H$21&lt;'Debt Setup'!$H$10),MAX(0,BA187+AX188-AY188),0))))))</x:f>
      </x:c>
      <x:c r="I188" s="54" t="str">
        <x:f>IF('Debt Setup'!$F$3=0,"",MAX(0,I187+F188-G188-H188))</x:f>
      </x:c>
      <x:c r="J188" s="54" t="str">
        <x:f>IF('Debt Setup'!$F$3=0,"",IF(M187&lt;=0,0,M187*'Debt Setup'!$D$11/100/12))</x:f>
      </x:c>
      <x:c r="K188" s="54" t="str">
        <x:f>IF('Debt Setup'!$F$3=0,"",IF('Debt Setup'!$H$11="",0,MIN('Debt Setup'!$E$11,MAX(0,M187+J188))))</x:f>
      </x:c>
      <x:c r="L188" s="54" t="str">
        <x:f>IF('Debt Setup'!$F$3=0,"",IF('Debt Setup'!$H$11="",0,MIN(MAX(0,M187+J188-K188),MAX(0,'Debt Setup'!$F$5-(G188+K188+O188+S188+W188+AA188+AE188+AI188+AM188+AQ188+AU188+AY188)-(IF(AND('Debt Setup'!$H$10&lt;&gt;"",'Debt Setup'!$H$10&lt;'Debt Setup'!$H$11),MAX(0,I187+F188-G188),0)+IF(AND('Debt Setup'!$H$11&lt;&gt;"",'Debt Setup'!$H$11&lt;'Debt Setup'!$H$11),MAX(0,M187+J188-K188),0)+IF(AND('Debt Setup'!$H$12&lt;&gt;"",'Debt Setup'!$H$12&lt;'Debt Setup'!$H$11),MAX(0,Q187+N188-O188),0)+IF(AND('Debt Setup'!$H$13&lt;&gt;"",'Debt Setup'!$H$13&lt;'Debt Setup'!$H$11),MAX(0,U187+R188-S188),0)+IF(AND('Debt Setup'!$H$14&lt;&gt;"",'Debt Setup'!$H$14&lt;'Debt Setup'!$H$11),MAX(0,Y187+V188-W188),0)+IF(AND('Debt Setup'!$H$15&lt;&gt;"",'Debt Setup'!$H$15&lt;'Debt Setup'!$H$11),MAX(0,AC187+Z188-AA188),0)+IF(AND('Debt Setup'!$H$16&lt;&gt;"",'Debt Setup'!$H$16&lt;'Debt Setup'!$H$11),MAX(0,AG187+AD188-AE188),0)+IF(AND('Debt Setup'!$H$17&lt;&gt;"",'Debt Setup'!$H$17&lt;'Debt Setup'!$H$11),MAX(0,AK187+AH188-AI188),0)+IF(AND('Debt Setup'!$H$18&lt;&gt;"",'Debt Setup'!$H$18&lt;'Debt Setup'!$H$11),MAX(0,AO187+AL188-AM188),0)+IF(AND('Debt Setup'!$H$19&lt;&gt;"",'Debt Setup'!$H$19&lt;'Debt Setup'!$H$11),MAX(0,AS187+AP188-AQ188),0)+IF(AND('Debt Setup'!$H$20&lt;&gt;"",'Debt Setup'!$H$20&lt;'Debt Setup'!$H$11),MAX(0,AW187+AT188-AU188),0)+IF(AND('Debt Setup'!$H$21&lt;&gt;"",'Debt Setup'!$H$21&lt;'Debt Setup'!$H$11),MAX(0,BA187+AX188-AY188),0))))))</x:f>
      </x:c>
      <x:c r="M188" s="54" t="str">
        <x:f>IF('Debt Setup'!$F$3=0,"",MAX(0,M187+J188-K188-L188))</x:f>
      </x:c>
      <x:c r="N188" s="54" t="str">
        <x:f>IF('Debt Setup'!$F$3=0,"",IF(Q187&lt;=0,0,Q187*'Debt Setup'!$D$12/100/12))</x:f>
      </x:c>
      <x:c r="O188" s="54" t="str">
        <x:f>IF('Debt Setup'!$F$3=0,"",IF('Debt Setup'!$H$12="",0,MIN('Debt Setup'!$E$12,MAX(0,Q187+N188))))</x:f>
      </x:c>
      <x:c r="P188" s="54" t="str">
        <x:f>IF('Debt Setup'!$F$3=0,"",IF('Debt Setup'!$H$12="",0,MIN(MAX(0,Q187+N188-O188),MAX(0,'Debt Setup'!$F$5-(G188+K188+O188+S188+W188+AA188+AE188+AI188+AM188+AQ188+AU188+AY188)-(IF(AND('Debt Setup'!$H$10&lt;&gt;"",'Debt Setup'!$H$10&lt;'Debt Setup'!$H$12),MAX(0,I187+F188-G188),0)+IF(AND('Debt Setup'!$H$11&lt;&gt;"",'Debt Setup'!$H$11&lt;'Debt Setup'!$H$12),MAX(0,M187+J188-K188),0)+IF(AND('Debt Setup'!$H$12&lt;&gt;"",'Debt Setup'!$H$12&lt;'Debt Setup'!$H$12),MAX(0,Q187+N188-O188),0)+IF(AND('Debt Setup'!$H$13&lt;&gt;"",'Debt Setup'!$H$13&lt;'Debt Setup'!$H$12),MAX(0,U187+R188-S188),0)+IF(AND('Debt Setup'!$H$14&lt;&gt;"",'Debt Setup'!$H$14&lt;'Debt Setup'!$H$12),MAX(0,Y187+V188-W188),0)+IF(AND('Debt Setup'!$H$15&lt;&gt;"",'Debt Setup'!$H$15&lt;'Debt Setup'!$H$12),MAX(0,AC187+Z188-AA188),0)+IF(AND('Debt Setup'!$H$16&lt;&gt;"",'Debt Setup'!$H$16&lt;'Debt Setup'!$H$12),MAX(0,AG187+AD188-AE188),0)+IF(AND('Debt Setup'!$H$17&lt;&gt;"",'Debt Setup'!$H$17&lt;'Debt Setup'!$H$12),MAX(0,AK187+AH188-AI188),0)+IF(AND('Debt Setup'!$H$18&lt;&gt;"",'Debt Setup'!$H$18&lt;'Debt Setup'!$H$12),MAX(0,AO187+AL188-AM188),0)+IF(AND('Debt Setup'!$H$19&lt;&gt;"",'Debt Setup'!$H$19&lt;'Debt Setup'!$H$12),MAX(0,AS187+AP188-AQ188),0)+IF(AND('Debt Setup'!$H$20&lt;&gt;"",'Debt Setup'!$H$20&lt;'Debt Setup'!$H$12),MAX(0,AW187+AT188-AU188),0)+IF(AND('Debt Setup'!$H$21&lt;&gt;"",'Debt Setup'!$H$21&lt;'Debt Setup'!$H$12),MAX(0,BA187+AX188-AY188),0))))))</x:f>
      </x:c>
      <x:c r="Q188" s="54" t="str">
        <x:f>IF('Debt Setup'!$F$3=0,"",MAX(0,Q187+N188-O188-P188))</x:f>
      </x:c>
      <x:c r="R188" s="54" t="str">
        <x:f>IF('Debt Setup'!$F$3=0,"",IF(U187&lt;=0,0,U187*'Debt Setup'!$D$13/100/12))</x:f>
      </x:c>
      <x:c r="S188" s="54" t="str">
        <x:f>IF('Debt Setup'!$F$3=0,"",IF('Debt Setup'!$H$13="",0,MIN('Debt Setup'!$E$13,MAX(0,U187+R188))))</x:f>
      </x:c>
      <x:c r="T188" s="54" t="str">
        <x:f>IF('Debt Setup'!$F$3=0,"",IF('Debt Setup'!$H$13="",0,MIN(MAX(0,U187+R188-S188),MAX(0,'Debt Setup'!$F$5-(G188+K188+O188+S188+W188+AA188+AE188+AI188+AM188+AQ188+AU188+AY188)-(IF(AND('Debt Setup'!$H$10&lt;&gt;"",'Debt Setup'!$H$10&lt;'Debt Setup'!$H$13),MAX(0,I187+F188-G188),0)+IF(AND('Debt Setup'!$H$11&lt;&gt;"",'Debt Setup'!$H$11&lt;'Debt Setup'!$H$13),MAX(0,M187+J188-K188),0)+IF(AND('Debt Setup'!$H$12&lt;&gt;"",'Debt Setup'!$H$12&lt;'Debt Setup'!$H$13),MAX(0,Q187+N188-O188),0)+IF(AND('Debt Setup'!$H$13&lt;&gt;"",'Debt Setup'!$H$13&lt;'Debt Setup'!$H$13),MAX(0,U187+R188-S188),0)+IF(AND('Debt Setup'!$H$14&lt;&gt;"",'Debt Setup'!$H$14&lt;'Debt Setup'!$H$13),MAX(0,Y187+V188-W188),0)+IF(AND('Debt Setup'!$H$15&lt;&gt;"",'Debt Setup'!$H$15&lt;'Debt Setup'!$H$13),MAX(0,AC187+Z188-AA188),0)+IF(AND('Debt Setup'!$H$16&lt;&gt;"",'Debt Setup'!$H$16&lt;'Debt Setup'!$H$13),MAX(0,AG187+AD188-AE188),0)+IF(AND('Debt Setup'!$H$17&lt;&gt;"",'Debt Setup'!$H$17&lt;'Debt Setup'!$H$13),MAX(0,AK187+AH188-AI188),0)+IF(AND('Debt Setup'!$H$18&lt;&gt;"",'Debt Setup'!$H$18&lt;'Debt Setup'!$H$13),MAX(0,AO187+AL188-AM188),0)+IF(AND('Debt Setup'!$H$19&lt;&gt;"",'Debt Setup'!$H$19&lt;'Debt Setup'!$H$13),MAX(0,AS187+AP188-AQ188),0)+IF(AND('Debt Setup'!$H$20&lt;&gt;"",'Debt Setup'!$H$20&lt;'Debt Setup'!$H$13),MAX(0,AW187+AT188-AU188),0)+IF(AND('Debt Setup'!$H$21&lt;&gt;"",'Debt Setup'!$H$21&lt;'Debt Setup'!$H$13),MAX(0,BA187+AX188-AY188),0))))))</x:f>
      </x:c>
      <x:c r="U188" s="54" t="str">
        <x:f>IF('Debt Setup'!$F$3=0,"",MAX(0,U187+R188-S188-T188))</x:f>
      </x:c>
      <x:c r="V188" s="54" t="str">
        <x:f>IF('Debt Setup'!$F$3=0,"",IF(Y187&lt;=0,0,Y187*'Debt Setup'!$D$14/100/12))</x:f>
      </x:c>
      <x:c r="W188" s="54" t="str">
        <x:f>IF('Debt Setup'!$F$3=0,"",IF('Debt Setup'!$H$14="",0,MIN('Debt Setup'!$E$14,MAX(0,Y187+V188))))</x:f>
      </x:c>
      <x:c r="X188" s="54" t="str">
        <x:f>IF('Debt Setup'!$F$3=0,"",IF('Debt Setup'!$H$14="",0,MIN(MAX(0,Y187+V188-W188),MAX(0,'Debt Setup'!$F$5-(G188+K188+O188+S188+W188+AA188+AE188+AI188+AM188+AQ188+AU188+AY188)-(IF(AND('Debt Setup'!$H$10&lt;&gt;"",'Debt Setup'!$H$10&lt;'Debt Setup'!$H$14),MAX(0,I187+F188-G188),0)+IF(AND('Debt Setup'!$H$11&lt;&gt;"",'Debt Setup'!$H$11&lt;'Debt Setup'!$H$14),MAX(0,M187+J188-K188),0)+IF(AND('Debt Setup'!$H$12&lt;&gt;"",'Debt Setup'!$H$12&lt;'Debt Setup'!$H$14),MAX(0,Q187+N188-O188),0)+IF(AND('Debt Setup'!$H$13&lt;&gt;"",'Debt Setup'!$H$13&lt;'Debt Setup'!$H$14),MAX(0,U187+R188-S188),0)+IF(AND('Debt Setup'!$H$14&lt;&gt;"",'Debt Setup'!$H$14&lt;'Debt Setup'!$H$14),MAX(0,Y187+V188-W188),0)+IF(AND('Debt Setup'!$H$15&lt;&gt;"",'Debt Setup'!$H$15&lt;'Debt Setup'!$H$14),MAX(0,AC187+Z188-AA188),0)+IF(AND('Debt Setup'!$H$16&lt;&gt;"",'Debt Setup'!$H$16&lt;'Debt Setup'!$H$14),MAX(0,AG187+AD188-AE188),0)+IF(AND('Debt Setup'!$H$17&lt;&gt;"",'Debt Setup'!$H$17&lt;'Debt Setup'!$H$14),MAX(0,AK187+AH188-AI188),0)+IF(AND('Debt Setup'!$H$18&lt;&gt;"",'Debt Setup'!$H$18&lt;'Debt Setup'!$H$14),MAX(0,AO187+AL188-AM188),0)+IF(AND('Debt Setup'!$H$19&lt;&gt;"",'Debt Setup'!$H$19&lt;'Debt Setup'!$H$14),MAX(0,AS187+AP188-AQ188),0)+IF(AND('Debt Setup'!$H$20&lt;&gt;"",'Debt Setup'!$H$20&lt;'Debt Setup'!$H$14),MAX(0,AW187+AT188-AU188),0)+IF(AND('Debt Setup'!$H$21&lt;&gt;"",'Debt Setup'!$H$21&lt;'Debt Setup'!$H$14),MAX(0,BA187+AX188-AY188),0))))))</x:f>
      </x:c>
      <x:c r="Y188" s="54" t="str">
        <x:f>IF('Debt Setup'!$F$3=0,"",MAX(0,Y187+V188-W188-X188))</x:f>
      </x:c>
      <x:c r="Z188" s="54" t="str">
        <x:f>IF('Debt Setup'!$F$3=0,"",IF(AC187&lt;=0,0,AC187*'Debt Setup'!$D$15/100/12))</x:f>
      </x:c>
      <x:c r="AA188" s="54" t="str">
        <x:f>IF('Debt Setup'!$F$3=0,"",IF('Debt Setup'!$H$15="",0,MIN('Debt Setup'!$E$15,MAX(0,AC187+Z188))))</x:f>
      </x:c>
      <x:c r="AB188" s="54" t="str">
        <x:f>IF('Debt Setup'!$F$3=0,"",IF('Debt Setup'!$H$15="",0,MIN(MAX(0,AC187+Z188-AA188),MAX(0,'Debt Setup'!$F$5-(G188+K188+O188+S188+W188+AA188+AE188+AI188+AM188+AQ188+AU188+AY188)-(IF(AND('Debt Setup'!$H$10&lt;&gt;"",'Debt Setup'!$H$10&lt;'Debt Setup'!$H$15),MAX(0,I187+F188-G188),0)+IF(AND('Debt Setup'!$H$11&lt;&gt;"",'Debt Setup'!$H$11&lt;'Debt Setup'!$H$15),MAX(0,M187+J188-K188),0)+IF(AND('Debt Setup'!$H$12&lt;&gt;"",'Debt Setup'!$H$12&lt;'Debt Setup'!$H$15),MAX(0,Q187+N188-O188),0)+IF(AND('Debt Setup'!$H$13&lt;&gt;"",'Debt Setup'!$H$13&lt;'Debt Setup'!$H$15),MAX(0,U187+R188-S188),0)+IF(AND('Debt Setup'!$H$14&lt;&gt;"",'Debt Setup'!$H$14&lt;'Debt Setup'!$H$15),MAX(0,Y187+V188-W188),0)+IF(AND('Debt Setup'!$H$15&lt;&gt;"",'Debt Setup'!$H$15&lt;'Debt Setup'!$H$15),MAX(0,AC187+Z188-AA188),0)+IF(AND('Debt Setup'!$H$16&lt;&gt;"",'Debt Setup'!$H$16&lt;'Debt Setup'!$H$15),MAX(0,AG187+AD188-AE188),0)+IF(AND('Debt Setup'!$H$17&lt;&gt;"",'Debt Setup'!$H$17&lt;'Debt Setup'!$H$15),MAX(0,AK187+AH188-AI188),0)+IF(AND('Debt Setup'!$H$18&lt;&gt;"",'Debt Setup'!$H$18&lt;'Debt Setup'!$H$15),MAX(0,AO187+AL188-AM188),0)+IF(AND('Debt Setup'!$H$19&lt;&gt;"",'Debt Setup'!$H$19&lt;'Debt Setup'!$H$15),MAX(0,AS187+AP188-AQ188),0)+IF(AND('Debt Setup'!$H$20&lt;&gt;"",'Debt Setup'!$H$20&lt;'Debt Setup'!$H$15),MAX(0,AW187+AT188-AU188),0)+IF(AND('Debt Setup'!$H$21&lt;&gt;"",'Debt Setup'!$H$21&lt;'Debt Setup'!$H$15),MAX(0,BA187+AX188-AY188),0))))))</x:f>
      </x:c>
      <x:c r="AC188" s="54" t="str">
        <x:f>IF('Debt Setup'!$F$3=0,"",MAX(0,AC187+Z188-AA188-AB188))</x:f>
      </x:c>
      <x:c r="AD188" s="54" t="str">
        <x:f>IF('Debt Setup'!$F$3=0,"",IF(AG187&lt;=0,0,AG187*'Debt Setup'!$D$16/100/12))</x:f>
      </x:c>
      <x:c r="AE188" s="54" t="str">
        <x:f>IF('Debt Setup'!$F$3=0,"",IF('Debt Setup'!$H$16="",0,MIN('Debt Setup'!$E$16,MAX(0,AG187+AD188))))</x:f>
      </x:c>
      <x:c r="AF188" s="54" t="str">
        <x:f>IF('Debt Setup'!$F$3=0,"",IF('Debt Setup'!$H$16="",0,MIN(MAX(0,AG187+AD188-AE188),MAX(0,'Debt Setup'!$F$5-(G188+K188+O188+S188+W188+AA188+AE188+AI188+AM188+AQ188+AU188+AY188)-(IF(AND('Debt Setup'!$H$10&lt;&gt;"",'Debt Setup'!$H$10&lt;'Debt Setup'!$H$16),MAX(0,I187+F188-G188),0)+IF(AND('Debt Setup'!$H$11&lt;&gt;"",'Debt Setup'!$H$11&lt;'Debt Setup'!$H$16),MAX(0,M187+J188-K188),0)+IF(AND('Debt Setup'!$H$12&lt;&gt;"",'Debt Setup'!$H$12&lt;'Debt Setup'!$H$16),MAX(0,Q187+N188-O188),0)+IF(AND('Debt Setup'!$H$13&lt;&gt;"",'Debt Setup'!$H$13&lt;'Debt Setup'!$H$16),MAX(0,U187+R188-S188),0)+IF(AND('Debt Setup'!$H$14&lt;&gt;"",'Debt Setup'!$H$14&lt;'Debt Setup'!$H$16),MAX(0,Y187+V188-W188),0)+IF(AND('Debt Setup'!$H$15&lt;&gt;"",'Debt Setup'!$H$15&lt;'Debt Setup'!$H$16),MAX(0,AC187+Z188-AA188),0)+IF(AND('Debt Setup'!$H$16&lt;&gt;"",'Debt Setup'!$H$16&lt;'Debt Setup'!$H$16),MAX(0,AG187+AD188-AE188),0)+IF(AND('Debt Setup'!$H$17&lt;&gt;"",'Debt Setup'!$H$17&lt;'Debt Setup'!$H$16),MAX(0,AK187+AH188-AI188),0)+IF(AND('Debt Setup'!$H$18&lt;&gt;"",'Debt Setup'!$H$18&lt;'Debt Setup'!$H$16),MAX(0,AO187+AL188-AM188),0)+IF(AND('Debt Setup'!$H$19&lt;&gt;"",'Debt Setup'!$H$19&lt;'Debt Setup'!$H$16),MAX(0,AS187+AP188-AQ188),0)+IF(AND('Debt Setup'!$H$20&lt;&gt;"",'Debt Setup'!$H$20&lt;'Debt Setup'!$H$16),MAX(0,AW187+AT188-AU188),0)+IF(AND('Debt Setup'!$H$21&lt;&gt;"",'Debt Setup'!$H$21&lt;'Debt Setup'!$H$16),MAX(0,BA187+AX188-AY188),0))))))</x:f>
      </x:c>
      <x:c r="AG188" s="54" t="str">
        <x:f>IF('Debt Setup'!$F$3=0,"",MAX(0,AG187+AD188-AE188-AF188))</x:f>
      </x:c>
      <x:c r="AH188" s="54" t="str">
        <x:f>IF('Debt Setup'!$F$3=0,"",IF(AK187&lt;=0,0,AK187*'Debt Setup'!$D$17/100/12))</x:f>
      </x:c>
      <x:c r="AI188" s="54" t="str">
        <x:f>IF('Debt Setup'!$F$3=0,"",IF('Debt Setup'!$H$17="",0,MIN('Debt Setup'!$E$17,MAX(0,AK187+AH188))))</x:f>
      </x:c>
      <x:c r="AJ188" s="54" t="str">
        <x:f>IF('Debt Setup'!$F$3=0,"",IF('Debt Setup'!$H$17="",0,MIN(MAX(0,AK187+AH188-AI188),MAX(0,'Debt Setup'!$F$5-(G188+K188+O188+S188+W188+AA188+AE188+AI188+AM188+AQ188+AU188+AY188)-(IF(AND('Debt Setup'!$H$10&lt;&gt;"",'Debt Setup'!$H$10&lt;'Debt Setup'!$H$17),MAX(0,I187+F188-G188),0)+IF(AND('Debt Setup'!$H$11&lt;&gt;"",'Debt Setup'!$H$11&lt;'Debt Setup'!$H$17),MAX(0,M187+J188-K188),0)+IF(AND('Debt Setup'!$H$12&lt;&gt;"",'Debt Setup'!$H$12&lt;'Debt Setup'!$H$17),MAX(0,Q187+N188-O188),0)+IF(AND('Debt Setup'!$H$13&lt;&gt;"",'Debt Setup'!$H$13&lt;'Debt Setup'!$H$17),MAX(0,U187+R188-S188),0)+IF(AND('Debt Setup'!$H$14&lt;&gt;"",'Debt Setup'!$H$14&lt;'Debt Setup'!$H$17),MAX(0,Y187+V188-W188),0)+IF(AND('Debt Setup'!$H$15&lt;&gt;"",'Debt Setup'!$H$15&lt;'Debt Setup'!$H$17),MAX(0,AC187+Z188-AA188),0)+IF(AND('Debt Setup'!$H$16&lt;&gt;"",'Debt Setup'!$H$16&lt;'Debt Setup'!$H$17),MAX(0,AG187+AD188-AE188),0)+IF(AND('Debt Setup'!$H$17&lt;&gt;"",'Debt Setup'!$H$17&lt;'Debt Setup'!$H$17),MAX(0,AK187+AH188-AI188),0)+IF(AND('Debt Setup'!$H$18&lt;&gt;"",'Debt Setup'!$H$18&lt;'Debt Setup'!$H$17),MAX(0,AO187+AL188-AM188),0)+IF(AND('Debt Setup'!$H$19&lt;&gt;"",'Debt Setup'!$H$19&lt;'Debt Setup'!$H$17),MAX(0,AS187+AP188-AQ188),0)+IF(AND('Debt Setup'!$H$20&lt;&gt;"",'Debt Setup'!$H$20&lt;'Debt Setup'!$H$17),MAX(0,AW187+AT188-AU188),0)+IF(AND('Debt Setup'!$H$21&lt;&gt;"",'Debt Setup'!$H$21&lt;'Debt Setup'!$H$17),MAX(0,BA187+AX188-AY188),0))))))</x:f>
      </x:c>
      <x:c r="AK188" s="54" t="str">
        <x:f>IF('Debt Setup'!$F$3=0,"",MAX(0,AK187+AH188-AI188-AJ188))</x:f>
      </x:c>
      <x:c r="AL188" s="54" t="str">
        <x:f>IF('Debt Setup'!$F$3=0,"",IF(AO187&lt;=0,0,AO187*'Debt Setup'!$D$18/100/12))</x:f>
      </x:c>
      <x:c r="AM188" s="54" t="str">
        <x:f>IF('Debt Setup'!$F$3=0,"",IF('Debt Setup'!$H$18="",0,MIN('Debt Setup'!$E$18,MAX(0,AO187+AL188))))</x:f>
      </x:c>
      <x:c r="AN188" s="54" t="str">
        <x:f>IF('Debt Setup'!$F$3=0,"",IF('Debt Setup'!$H$18="",0,MIN(MAX(0,AO187+AL188-AM188),MAX(0,'Debt Setup'!$F$5-(G188+K188+O188+S188+W188+AA188+AE188+AI188+AM188+AQ188+AU188+AY188)-(IF(AND('Debt Setup'!$H$10&lt;&gt;"",'Debt Setup'!$H$10&lt;'Debt Setup'!$H$18),MAX(0,I187+F188-G188),0)+IF(AND('Debt Setup'!$H$11&lt;&gt;"",'Debt Setup'!$H$11&lt;'Debt Setup'!$H$18),MAX(0,M187+J188-K188),0)+IF(AND('Debt Setup'!$H$12&lt;&gt;"",'Debt Setup'!$H$12&lt;'Debt Setup'!$H$18),MAX(0,Q187+N188-O188),0)+IF(AND('Debt Setup'!$H$13&lt;&gt;"",'Debt Setup'!$H$13&lt;'Debt Setup'!$H$18),MAX(0,U187+R188-S188),0)+IF(AND('Debt Setup'!$H$14&lt;&gt;"",'Debt Setup'!$H$14&lt;'Debt Setup'!$H$18),MAX(0,Y187+V188-W188),0)+IF(AND('Debt Setup'!$H$15&lt;&gt;"",'Debt Setup'!$H$15&lt;'Debt Setup'!$H$18),MAX(0,AC187+Z188-AA188),0)+IF(AND('Debt Setup'!$H$16&lt;&gt;"",'Debt Setup'!$H$16&lt;'Debt Setup'!$H$18),MAX(0,AG187+AD188-AE188),0)+IF(AND('Debt Setup'!$H$17&lt;&gt;"",'Debt Setup'!$H$17&lt;'Debt Setup'!$H$18),MAX(0,AK187+AH188-AI188),0)+IF(AND('Debt Setup'!$H$18&lt;&gt;"",'Debt Setup'!$H$18&lt;'Debt Setup'!$H$18),MAX(0,AO187+AL188-AM188),0)+IF(AND('Debt Setup'!$H$19&lt;&gt;"",'Debt Setup'!$H$19&lt;'Debt Setup'!$H$18),MAX(0,AS187+AP188-AQ188),0)+IF(AND('Debt Setup'!$H$20&lt;&gt;"",'Debt Setup'!$H$20&lt;'Debt Setup'!$H$18),MAX(0,AW187+AT188-AU188),0)+IF(AND('Debt Setup'!$H$21&lt;&gt;"",'Debt Setup'!$H$21&lt;'Debt Setup'!$H$18),MAX(0,BA187+AX188-AY188),0))))))</x:f>
      </x:c>
      <x:c r="AO188" s="54" t="str">
        <x:f>IF('Debt Setup'!$F$3=0,"",MAX(0,AO187+AL188-AM188-AN188))</x:f>
      </x:c>
      <x:c r="AP188" s="54" t="str">
        <x:f>IF('Debt Setup'!$F$3=0,"",IF(AS187&lt;=0,0,AS187*'Debt Setup'!$D$19/100/12))</x:f>
      </x:c>
      <x:c r="AQ188" s="54" t="str">
        <x:f>IF('Debt Setup'!$F$3=0,"",IF('Debt Setup'!$H$19="",0,MIN('Debt Setup'!$E$19,MAX(0,AS187+AP188))))</x:f>
      </x:c>
      <x:c r="AR188" s="54" t="str">
        <x:f>IF('Debt Setup'!$F$3=0,"",IF('Debt Setup'!$H$19="",0,MIN(MAX(0,AS187+AP188-AQ188),MAX(0,'Debt Setup'!$F$5-(G188+K188+O188+S188+W188+AA188+AE188+AI188+AM188+AQ188+AU188+AY188)-(IF(AND('Debt Setup'!$H$10&lt;&gt;"",'Debt Setup'!$H$10&lt;'Debt Setup'!$H$19),MAX(0,I187+F188-G188),0)+IF(AND('Debt Setup'!$H$11&lt;&gt;"",'Debt Setup'!$H$11&lt;'Debt Setup'!$H$19),MAX(0,M187+J188-K188),0)+IF(AND('Debt Setup'!$H$12&lt;&gt;"",'Debt Setup'!$H$12&lt;'Debt Setup'!$H$19),MAX(0,Q187+N188-O188),0)+IF(AND('Debt Setup'!$H$13&lt;&gt;"",'Debt Setup'!$H$13&lt;'Debt Setup'!$H$19),MAX(0,U187+R188-S188),0)+IF(AND('Debt Setup'!$H$14&lt;&gt;"",'Debt Setup'!$H$14&lt;'Debt Setup'!$H$19),MAX(0,Y187+V188-W188),0)+IF(AND('Debt Setup'!$H$15&lt;&gt;"",'Debt Setup'!$H$15&lt;'Debt Setup'!$H$19),MAX(0,AC187+Z188-AA188),0)+IF(AND('Debt Setup'!$H$16&lt;&gt;"",'Debt Setup'!$H$16&lt;'Debt Setup'!$H$19),MAX(0,AG187+AD188-AE188),0)+IF(AND('Debt Setup'!$H$17&lt;&gt;"",'Debt Setup'!$H$17&lt;'Debt Setup'!$H$19),MAX(0,AK187+AH188-AI188),0)+IF(AND('Debt Setup'!$H$18&lt;&gt;"",'Debt Setup'!$H$18&lt;'Debt Setup'!$H$19),MAX(0,AO187+AL188-AM188),0)+IF(AND('Debt Setup'!$H$19&lt;&gt;"",'Debt Setup'!$H$19&lt;'Debt Setup'!$H$19),MAX(0,AS187+AP188-AQ188),0)+IF(AND('Debt Setup'!$H$20&lt;&gt;"",'Debt Setup'!$H$20&lt;'Debt Setup'!$H$19),MAX(0,AW187+AT188-AU188),0)+IF(AND('Debt Setup'!$H$21&lt;&gt;"",'Debt Setup'!$H$21&lt;'Debt Setup'!$H$19),MAX(0,BA187+AX188-AY188),0))))))</x:f>
      </x:c>
      <x:c r="AS188" s="54" t="str">
        <x:f>IF('Debt Setup'!$F$3=0,"",MAX(0,AS187+AP188-AQ188-AR188))</x:f>
      </x:c>
      <x:c r="AT188" s="54" t="str">
        <x:f>IF('Debt Setup'!$F$3=0,"",IF(AW187&lt;=0,0,AW187*'Debt Setup'!$D$20/100/12))</x:f>
      </x:c>
      <x:c r="AU188" s="54" t="str">
        <x:f>IF('Debt Setup'!$F$3=0,"",IF('Debt Setup'!$H$20="",0,MIN('Debt Setup'!$E$20,MAX(0,AW187+AT188))))</x:f>
      </x:c>
      <x:c r="AV188" s="54" t="str">
        <x:f>IF('Debt Setup'!$F$3=0,"",IF('Debt Setup'!$H$20="",0,MIN(MAX(0,AW187+AT188-AU188),MAX(0,'Debt Setup'!$F$5-(G188+K188+O188+S188+W188+AA188+AE188+AI188+AM188+AQ188+AU188+AY188)-(IF(AND('Debt Setup'!$H$10&lt;&gt;"",'Debt Setup'!$H$10&lt;'Debt Setup'!$H$20),MAX(0,I187+F188-G188),0)+IF(AND('Debt Setup'!$H$11&lt;&gt;"",'Debt Setup'!$H$11&lt;'Debt Setup'!$H$20),MAX(0,M187+J188-K188),0)+IF(AND('Debt Setup'!$H$12&lt;&gt;"",'Debt Setup'!$H$12&lt;'Debt Setup'!$H$20),MAX(0,Q187+N188-O188),0)+IF(AND('Debt Setup'!$H$13&lt;&gt;"",'Debt Setup'!$H$13&lt;'Debt Setup'!$H$20),MAX(0,U187+R188-S188),0)+IF(AND('Debt Setup'!$H$14&lt;&gt;"",'Debt Setup'!$H$14&lt;'Debt Setup'!$H$20),MAX(0,Y187+V188-W188),0)+IF(AND('Debt Setup'!$H$15&lt;&gt;"",'Debt Setup'!$H$15&lt;'Debt Setup'!$H$20),MAX(0,AC187+Z188-AA188),0)+IF(AND('Debt Setup'!$H$16&lt;&gt;"",'Debt Setup'!$H$16&lt;'Debt Setup'!$H$20),MAX(0,AG187+AD188-AE188),0)+IF(AND('Debt Setup'!$H$17&lt;&gt;"",'Debt Setup'!$H$17&lt;'Debt Setup'!$H$20),MAX(0,AK187+AH188-AI188),0)+IF(AND('Debt Setup'!$H$18&lt;&gt;"",'Debt Setup'!$H$18&lt;'Debt Setup'!$H$20),MAX(0,AO187+AL188-AM188),0)+IF(AND('Debt Setup'!$H$19&lt;&gt;"",'Debt Setup'!$H$19&lt;'Debt Setup'!$H$20),MAX(0,AS187+AP188-AQ188),0)+IF(AND('Debt Setup'!$H$20&lt;&gt;"",'Debt Setup'!$H$20&lt;'Debt Setup'!$H$20),MAX(0,AW187+AT188-AU188),0)+IF(AND('Debt Setup'!$H$21&lt;&gt;"",'Debt Setup'!$H$21&lt;'Debt Setup'!$H$20),MAX(0,BA187+AX188-AY188),0))))))</x:f>
      </x:c>
      <x:c r="AW188" s="54" t="str">
        <x:f>IF('Debt Setup'!$F$3=0,"",MAX(0,AW187+AT188-AU188-AV188))</x:f>
      </x:c>
      <x:c r="AX188" s="54" t="str">
        <x:f>IF('Debt Setup'!$F$3=0,"",IF(BA187&lt;=0,0,BA187*'Debt Setup'!$D$21/100/12))</x:f>
      </x:c>
      <x:c r="AY188" s="54" t="str">
        <x:f>IF('Debt Setup'!$F$3=0,"",IF('Debt Setup'!$H$21="",0,MIN('Debt Setup'!$E$21,MAX(0,BA187+AX188))))</x:f>
      </x:c>
      <x:c r="AZ188" s="54" t="str">
        <x:f>IF('Debt Setup'!$F$3=0,"",IF('Debt Setup'!$H$21="",0,MIN(MAX(0,BA187+AX188-AY188),MAX(0,'Debt Setup'!$F$5-(G188+K188+O188+S188+W188+AA188+AE188+AI188+AM188+AQ188+AU188+AY188)-(IF(AND('Debt Setup'!$H$10&lt;&gt;"",'Debt Setup'!$H$10&lt;'Debt Setup'!$H$21),MAX(0,I187+F188-G188),0)+IF(AND('Debt Setup'!$H$11&lt;&gt;"",'Debt Setup'!$H$11&lt;'Debt Setup'!$H$21),MAX(0,M187+J188-K188),0)+IF(AND('Debt Setup'!$H$12&lt;&gt;"",'Debt Setup'!$H$12&lt;'Debt Setup'!$H$21),MAX(0,Q187+N188-O188),0)+IF(AND('Debt Setup'!$H$13&lt;&gt;"",'Debt Setup'!$H$13&lt;'Debt Setup'!$H$21),MAX(0,U187+R188-S188),0)+IF(AND('Debt Setup'!$H$14&lt;&gt;"",'Debt Setup'!$H$14&lt;'Debt Setup'!$H$21),MAX(0,Y187+V188-W188),0)+IF(AND('Debt Setup'!$H$15&lt;&gt;"",'Debt Setup'!$H$15&lt;'Debt Setup'!$H$21),MAX(0,AC187+Z188-AA188),0)+IF(AND('Debt Setup'!$H$16&lt;&gt;"",'Debt Setup'!$H$16&lt;'Debt Setup'!$H$21),MAX(0,AG187+AD188-AE188),0)+IF(AND('Debt Setup'!$H$17&lt;&gt;"",'Debt Setup'!$H$17&lt;'Debt Setup'!$H$21),MAX(0,AK187+AH188-AI188),0)+IF(AND('Debt Setup'!$H$18&lt;&gt;"",'Debt Setup'!$H$18&lt;'Debt Setup'!$H$21),MAX(0,AO187+AL188-AM188),0)+IF(AND('Debt Setup'!$H$19&lt;&gt;"",'Debt Setup'!$H$19&lt;'Debt Setup'!$H$21),MAX(0,AS187+AP188-AQ188),0)+IF(AND('Debt Setup'!$H$20&lt;&gt;"",'Debt Setup'!$H$20&lt;'Debt Setup'!$H$21),MAX(0,AW187+AT188-AU188),0)+IF(AND('Debt Setup'!$H$21&lt;&gt;"",'Debt Setup'!$H$21&lt;'Debt Setup'!$H$21),MAX(0,BA187+AX188-AY188),0))))))</x:f>
      </x:c>
      <x:c r="BA188" s="54" t="str">
        <x:f>IF('Debt Setup'!$F$3=0,"",MAX(0,BA187+AX188-AY188-AZ188))</x:f>
      </x:c>
    </x:row>
    <x:row r="189">
      <x:c r="A189" t="n">
        <x:v>184</x:v>
      </x:c>
      <x:c r="B189" s="86" t="str">
        <x:f>IF('Debt Setup'!$F$3=0,"",DATE(YEAR('Debt Setup'!$B$6),MONTH('Debt Setup'!$B$6)+A189-1,1))</x:f>
      </x:c>
      <x:c r="C189" s="54" t="str">
        <x:f>IF('Debt Setup'!$F$3=0,"",I189+M189+Q189+U189+Y189+AC189+AG189+AK189+AO189+AS189+AW189+BA189)</x:f>
      </x:c>
      <x:c r="D189" s="54" t="str">
        <x:f>IF('Debt Setup'!$F$3=0,"",G189+H189+K189+L189+O189+P189+S189+T189+W189+X189+AA189+AB189+AE189+AF189+AI189+AJ189+AM189+AN189+AQ189+AR189+AU189+AV189+AY189+AZ189)</x:f>
      </x:c>
      <x:c r="E189" s="54" t="str">
        <x:f>IF('Debt Setup'!$F$3=0,"",F189+J189+N189+R189+V189+Z189+AD189+AH189+AL189+AP189+AT189+AX189)</x:f>
      </x:c>
      <x:c r="F189" s="54" t="str">
        <x:f>IF('Debt Setup'!$F$3=0,"",IF(I188&lt;=0,0,I188*'Debt Setup'!$D$10/100/12))</x:f>
      </x:c>
      <x:c r="G189" s="54" t="str">
        <x:f>IF('Debt Setup'!$F$3=0,"",IF('Debt Setup'!$H$10="",0,MIN('Debt Setup'!$E$10,MAX(0,I188+F189))))</x:f>
      </x:c>
      <x:c r="H189" s="54" t="str">
        <x:f>IF('Debt Setup'!$F$3=0,"",IF('Debt Setup'!$H$10="",0,MIN(MAX(0,I188+F189-G189),MAX(0,'Debt Setup'!$F$5-(G189+K189+O189+S189+W189+AA189+AE189+AI189+AM189+AQ189+AU189+AY189)-(IF(AND('Debt Setup'!$H$10&lt;&gt;"",'Debt Setup'!$H$10&lt;'Debt Setup'!$H$10),MAX(0,I188+F189-G189),0)+IF(AND('Debt Setup'!$H$11&lt;&gt;"",'Debt Setup'!$H$11&lt;'Debt Setup'!$H$10),MAX(0,M188+J189-K189),0)+IF(AND('Debt Setup'!$H$12&lt;&gt;"",'Debt Setup'!$H$12&lt;'Debt Setup'!$H$10),MAX(0,Q188+N189-O189),0)+IF(AND('Debt Setup'!$H$13&lt;&gt;"",'Debt Setup'!$H$13&lt;'Debt Setup'!$H$10),MAX(0,U188+R189-S189),0)+IF(AND('Debt Setup'!$H$14&lt;&gt;"",'Debt Setup'!$H$14&lt;'Debt Setup'!$H$10),MAX(0,Y188+V189-W189),0)+IF(AND('Debt Setup'!$H$15&lt;&gt;"",'Debt Setup'!$H$15&lt;'Debt Setup'!$H$10),MAX(0,AC188+Z189-AA189),0)+IF(AND('Debt Setup'!$H$16&lt;&gt;"",'Debt Setup'!$H$16&lt;'Debt Setup'!$H$10),MAX(0,AG188+AD189-AE189),0)+IF(AND('Debt Setup'!$H$17&lt;&gt;"",'Debt Setup'!$H$17&lt;'Debt Setup'!$H$10),MAX(0,AK188+AH189-AI189),0)+IF(AND('Debt Setup'!$H$18&lt;&gt;"",'Debt Setup'!$H$18&lt;'Debt Setup'!$H$10),MAX(0,AO188+AL189-AM189),0)+IF(AND('Debt Setup'!$H$19&lt;&gt;"",'Debt Setup'!$H$19&lt;'Debt Setup'!$H$10),MAX(0,AS188+AP189-AQ189),0)+IF(AND('Debt Setup'!$H$20&lt;&gt;"",'Debt Setup'!$H$20&lt;'Debt Setup'!$H$10),MAX(0,AW188+AT189-AU189),0)+IF(AND('Debt Setup'!$H$21&lt;&gt;"",'Debt Setup'!$H$21&lt;'Debt Setup'!$H$10),MAX(0,BA188+AX189-AY189),0))))))</x:f>
      </x:c>
      <x:c r="I189" s="54" t="str">
        <x:f>IF('Debt Setup'!$F$3=0,"",MAX(0,I188+F189-G189-H189))</x:f>
      </x:c>
      <x:c r="J189" s="54" t="str">
        <x:f>IF('Debt Setup'!$F$3=0,"",IF(M188&lt;=0,0,M188*'Debt Setup'!$D$11/100/12))</x:f>
      </x:c>
      <x:c r="K189" s="54" t="str">
        <x:f>IF('Debt Setup'!$F$3=0,"",IF('Debt Setup'!$H$11="",0,MIN('Debt Setup'!$E$11,MAX(0,M188+J189))))</x:f>
      </x:c>
      <x:c r="L189" s="54" t="str">
        <x:f>IF('Debt Setup'!$F$3=0,"",IF('Debt Setup'!$H$11="",0,MIN(MAX(0,M188+J189-K189),MAX(0,'Debt Setup'!$F$5-(G189+K189+O189+S189+W189+AA189+AE189+AI189+AM189+AQ189+AU189+AY189)-(IF(AND('Debt Setup'!$H$10&lt;&gt;"",'Debt Setup'!$H$10&lt;'Debt Setup'!$H$11),MAX(0,I188+F189-G189),0)+IF(AND('Debt Setup'!$H$11&lt;&gt;"",'Debt Setup'!$H$11&lt;'Debt Setup'!$H$11),MAX(0,M188+J189-K189),0)+IF(AND('Debt Setup'!$H$12&lt;&gt;"",'Debt Setup'!$H$12&lt;'Debt Setup'!$H$11),MAX(0,Q188+N189-O189),0)+IF(AND('Debt Setup'!$H$13&lt;&gt;"",'Debt Setup'!$H$13&lt;'Debt Setup'!$H$11),MAX(0,U188+R189-S189),0)+IF(AND('Debt Setup'!$H$14&lt;&gt;"",'Debt Setup'!$H$14&lt;'Debt Setup'!$H$11),MAX(0,Y188+V189-W189),0)+IF(AND('Debt Setup'!$H$15&lt;&gt;"",'Debt Setup'!$H$15&lt;'Debt Setup'!$H$11),MAX(0,AC188+Z189-AA189),0)+IF(AND('Debt Setup'!$H$16&lt;&gt;"",'Debt Setup'!$H$16&lt;'Debt Setup'!$H$11),MAX(0,AG188+AD189-AE189),0)+IF(AND('Debt Setup'!$H$17&lt;&gt;"",'Debt Setup'!$H$17&lt;'Debt Setup'!$H$11),MAX(0,AK188+AH189-AI189),0)+IF(AND('Debt Setup'!$H$18&lt;&gt;"",'Debt Setup'!$H$18&lt;'Debt Setup'!$H$11),MAX(0,AO188+AL189-AM189),0)+IF(AND('Debt Setup'!$H$19&lt;&gt;"",'Debt Setup'!$H$19&lt;'Debt Setup'!$H$11),MAX(0,AS188+AP189-AQ189),0)+IF(AND('Debt Setup'!$H$20&lt;&gt;"",'Debt Setup'!$H$20&lt;'Debt Setup'!$H$11),MAX(0,AW188+AT189-AU189),0)+IF(AND('Debt Setup'!$H$21&lt;&gt;"",'Debt Setup'!$H$21&lt;'Debt Setup'!$H$11),MAX(0,BA188+AX189-AY189),0))))))</x:f>
      </x:c>
      <x:c r="M189" s="54" t="str">
        <x:f>IF('Debt Setup'!$F$3=0,"",MAX(0,M188+J189-K189-L189))</x:f>
      </x:c>
      <x:c r="N189" s="54" t="str">
        <x:f>IF('Debt Setup'!$F$3=0,"",IF(Q188&lt;=0,0,Q188*'Debt Setup'!$D$12/100/12))</x:f>
      </x:c>
      <x:c r="O189" s="54" t="str">
        <x:f>IF('Debt Setup'!$F$3=0,"",IF('Debt Setup'!$H$12="",0,MIN('Debt Setup'!$E$12,MAX(0,Q188+N189))))</x:f>
      </x:c>
      <x:c r="P189" s="54" t="str">
        <x:f>IF('Debt Setup'!$F$3=0,"",IF('Debt Setup'!$H$12="",0,MIN(MAX(0,Q188+N189-O189),MAX(0,'Debt Setup'!$F$5-(G189+K189+O189+S189+W189+AA189+AE189+AI189+AM189+AQ189+AU189+AY189)-(IF(AND('Debt Setup'!$H$10&lt;&gt;"",'Debt Setup'!$H$10&lt;'Debt Setup'!$H$12),MAX(0,I188+F189-G189),0)+IF(AND('Debt Setup'!$H$11&lt;&gt;"",'Debt Setup'!$H$11&lt;'Debt Setup'!$H$12),MAX(0,M188+J189-K189),0)+IF(AND('Debt Setup'!$H$12&lt;&gt;"",'Debt Setup'!$H$12&lt;'Debt Setup'!$H$12),MAX(0,Q188+N189-O189),0)+IF(AND('Debt Setup'!$H$13&lt;&gt;"",'Debt Setup'!$H$13&lt;'Debt Setup'!$H$12),MAX(0,U188+R189-S189),0)+IF(AND('Debt Setup'!$H$14&lt;&gt;"",'Debt Setup'!$H$14&lt;'Debt Setup'!$H$12),MAX(0,Y188+V189-W189),0)+IF(AND('Debt Setup'!$H$15&lt;&gt;"",'Debt Setup'!$H$15&lt;'Debt Setup'!$H$12),MAX(0,AC188+Z189-AA189),0)+IF(AND('Debt Setup'!$H$16&lt;&gt;"",'Debt Setup'!$H$16&lt;'Debt Setup'!$H$12),MAX(0,AG188+AD189-AE189),0)+IF(AND('Debt Setup'!$H$17&lt;&gt;"",'Debt Setup'!$H$17&lt;'Debt Setup'!$H$12),MAX(0,AK188+AH189-AI189),0)+IF(AND('Debt Setup'!$H$18&lt;&gt;"",'Debt Setup'!$H$18&lt;'Debt Setup'!$H$12),MAX(0,AO188+AL189-AM189),0)+IF(AND('Debt Setup'!$H$19&lt;&gt;"",'Debt Setup'!$H$19&lt;'Debt Setup'!$H$12),MAX(0,AS188+AP189-AQ189),0)+IF(AND('Debt Setup'!$H$20&lt;&gt;"",'Debt Setup'!$H$20&lt;'Debt Setup'!$H$12),MAX(0,AW188+AT189-AU189),0)+IF(AND('Debt Setup'!$H$21&lt;&gt;"",'Debt Setup'!$H$21&lt;'Debt Setup'!$H$12),MAX(0,BA188+AX189-AY189),0))))))</x:f>
      </x:c>
      <x:c r="Q189" s="54" t="str">
        <x:f>IF('Debt Setup'!$F$3=0,"",MAX(0,Q188+N189-O189-P189))</x:f>
      </x:c>
      <x:c r="R189" s="54" t="str">
        <x:f>IF('Debt Setup'!$F$3=0,"",IF(U188&lt;=0,0,U188*'Debt Setup'!$D$13/100/12))</x:f>
      </x:c>
      <x:c r="S189" s="54" t="str">
        <x:f>IF('Debt Setup'!$F$3=0,"",IF('Debt Setup'!$H$13="",0,MIN('Debt Setup'!$E$13,MAX(0,U188+R189))))</x:f>
      </x:c>
      <x:c r="T189" s="54" t="str">
        <x:f>IF('Debt Setup'!$F$3=0,"",IF('Debt Setup'!$H$13="",0,MIN(MAX(0,U188+R189-S189),MAX(0,'Debt Setup'!$F$5-(G189+K189+O189+S189+W189+AA189+AE189+AI189+AM189+AQ189+AU189+AY189)-(IF(AND('Debt Setup'!$H$10&lt;&gt;"",'Debt Setup'!$H$10&lt;'Debt Setup'!$H$13),MAX(0,I188+F189-G189),0)+IF(AND('Debt Setup'!$H$11&lt;&gt;"",'Debt Setup'!$H$11&lt;'Debt Setup'!$H$13),MAX(0,M188+J189-K189),0)+IF(AND('Debt Setup'!$H$12&lt;&gt;"",'Debt Setup'!$H$12&lt;'Debt Setup'!$H$13),MAX(0,Q188+N189-O189),0)+IF(AND('Debt Setup'!$H$13&lt;&gt;"",'Debt Setup'!$H$13&lt;'Debt Setup'!$H$13),MAX(0,U188+R189-S189),0)+IF(AND('Debt Setup'!$H$14&lt;&gt;"",'Debt Setup'!$H$14&lt;'Debt Setup'!$H$13),MAX(0,Y188+V189-W189),0)+IF(AND('Debt Setup'!$H$15&lt;&gt;"",'Debt Setup'!$H$15&lt;'Debt Setup'!$H$13),MAX(0,AC188+Z189-AA189),0)+IF(AND('Debt Setup'!$H$16&lt;&gt;"",'Debt Setup'!$H$16&lt;'Debt Setup'!$H$13),MAX(0,AG188+AD189-AE189),0)+IF(AND('Debt Setup'!$H$17&lt;&gt;"",'Debt Setup'!$H$17&lt;'Debt Setup'!$H$13),MAX(0,AK188+AH189-AI189),0)+IF(AND('Debt Setup'!$H$18&lt;&gt;"",'Debt Setup'!$H$18&lt;'Debt Setup'!$H$13),MAX(0,AO188+AL189-AM189),0)+IF(AND('Debt Setup'!$H$19&lt;&gt;"",'Debt Setup'!$H$19&lt;'Debt Setup'!$H$13),MAX(0,AS188+AP189-AQ189),0)+IF(AND('Debt Setup'!$H$20&lt;&gt;"",'Debt Setup'!$H$20&lt;'Debt Setup'!$H$13),MAX(0,AW188+AT189-AU189),0)+IF(AND('Debt Setup'!$H$21&lt;&gt;"",'Debt Setup'!$H$21&lt;'Debt Setup'!$H$13),MAX(0,BA188+AX189-AY189),0))))))</x:f>
      </x:c>
      <x:c r="U189" s="54" t="str">
        <x:f>IF('Debt Setup'!$F$3=0,"",MAX(0,U188+R189-S189-T189))</x:f>
      </x:c>
      <x:c r="V189" s="54" t="str">
        <x:f>IF('Debt Setup'!$F$3=0,"",IF(Y188&lt;=0,0,Y188*'Debt Setup'!$D$14/100/12))</x:f>
      </x:c>
      <x:c r="W189" s="54" t="str">
        <x:f>IF('Debt Setup'!$F$3=0,"",IF('Debt Setup'!$H$14="",0,MIN('Debt Setup'!$E$14,MAX(0,Y188+V189))))</x:f>
      </x:c>
      <x:c r="X189" s="54" t="str">
        <x:f>IF('Debt Setup'!$F$3=0,"",IF('Debt Setup'!$H$14="",0,MIN(MAX(0,Y188+V189-W189),MAX(0,'Debt Setup'!$F$5-(G189+K189+O189+S189+W189+AA189+AE189+AI189+AM189+AQ189+AU189+AY189)-(IF(AND('Debt Setup'!$H$10&lt;&gt;"",'Debt Setup'!$H$10&lt;'Debt Setup'!$H$14),MAX(0,I188+F189-G189),0)+IF(AND('Debt Setup'!$H$11&lt;&gt;"",'Debt Setup'!$H$11&lt;'Debt Setup'!$H$14),MAX(0,M188+J189-K189),0)+IF(AND('Debt Setup'!$H$12&lt;&gt;"",'Debt Setup'!$H$12&lt;'Debt Setup'!$H$14),MAX(0,Q188+N189-O189),0)+IF(AND('Debt Setup'!$H$13&lt;&gt;"",'Debt Setup'!$H$13&lt;'Debt Setup'!$H$14),MAX(0,U188+R189-S189),0)+IF(AND('Debt Setup'!$H$14&lt;&gt;"",'Debt Setup'!$H$14&lt;'Debt Setup'!$H$14),MAX(0,Y188+V189-W189),0)+IF(AND('Debt Setup'!$H$15&lt;&gt;"",'Debt Setup'!$H$15&lt;'Debt Setup'!$H$14),MAX(0,AC188+Z189-AA189),0)+IF(AND('Debt Setup'!$H$16&lt;&gt;"",'Debt Setup'!$H$16&lt;'Debt Setup'!$H$14),MAX(0,AG188+AD189-AE189),0)+IF(AND('Debt Setup'!$H$17&lt;&gt;"",'Debt Setup'!$H$17&lt;'Debt Setup'!$H$14),MAX(0,AK188+AH189-AI189),0)+IF(AND('Debt Setup'!$H$18&lt;&gt;"",'Debt Setup'!$H$18&lt;'Debt Setup'!$H$14),MAX(0,AO188+AL189-AM189),0)+IF(AND('Debt Setup'!$H$19&lt;&gt;"",'Debt Setup'!$H$19&lt;'Debt Setup'!$H$14),MAX(0,AS188+AP189-AQ189),0)+IF(AND('Debt Setup'!$H$20&lt;&gt;"",'Debt Setup'!$H$20&lt;'Debt Setup'!$H$14),MAX(0,AW188+AT189-AU189),0)+IF(AND('Debt Setup'!$H$21&lt;&gt;"",'Debt Setup'!$H$21&lt;'Debt Setup'!$H$14),MAX(0,BA188+AX189-AY189),0))))))</x:f>
      </x:c>
      <x:c r="Y189" s="54" t="str">
        <x:f>IF('Debt Setup'!$F$3=0,"",MAX(0,Y188+V189-W189-X189))</x:f>
      </x:c>
      <x:c r="Z189" s="54" t="str">
        <x:f>IF('Debt Setup'!$F$3=0,"",IF(AC188&lt;=0,0,AC188*'Debt Setup'!$D$15/100/12))</x:f>
      </x:c>
      <x:c r="AA189" s="54" t="str">
        <x:f>IF('Debt Setup'!$F$3=0,"",IF('Debt Setup'!$H$15="",0,MIN('Debt Setup'!$E$15,MAX(0,AC188+Z189))))</x:f>
      </x:c>
      <x:c r="AB189" s="54" t="str">
        <x:f>IF('Debt Setup'!$F$3=0,"",IF('Debt Setup'!$H$15="",0,MIN(MAX(0,AC188+Z189-AA189),MAX(0,'Debt Setup'!$F$5-(G189+K189+O189+S189+W189+AA189+AE189+AI189+AM189+AQ189+AU189+AY189)-(IF(AND('Debt Setup'!$H$10&lt;&gt;"",'Debt Setup'!$H$10&lt;'Debt Setup'!$H$15),MAX(0,I188+F189-G189),0)+IF(AND('Debt Setup'!$H$11&lt;&gt;"",'Debt Setup'!$H$11&lt;'Debt Setup'!$H$15),MAX(0,M188+J189-K189),0)+IF(AND('Debt Setup'!$H$12&lt;&gt;"",'Debt Setup'!$H$12&lt;'Debt Setup'!$H$15),MAX(0,Q188+N189-O189),0)+IF(AND('Debt Setup'!$H$13&lt;&gt;"",'Debt Setup'!$H$13&lt;'Debt Setup'!$H$15),MAX(0,U188+R189-S189),0)+IF(AND('Debt Setup'!$H$14&lt;&gt;"",'Debt Setup'!$H$14&lt;'Debt Setup'!$H$15),MAX(0,Y188+V189-W189),0)+IF(AND('Debt Setup'!$H$15&lt;&gt;"",'Debt Setup'!$H$15&lt;'Debt Setup'!$H$15),MAX(0,AC188+Z189-AA189),0)+IF(AND('Debt Setup'!$H$16&lt;&gt;"",'Debt Setup'!$H$16&lt;'Debt Setup'!$H$15),MAX(0,AG188+AD189-AE189),0)+IF(AND('Debt Setup'!$H$17&lt;&gt;"",'Debt Setup'!$H$17&lt;'Debt Setup'!$H$15),MAX(0,AK188+AH189-AI189),0)+IF(AND('Debt Setup'!$H$18&lt;&gt;"",'Debt Setup'!$H$18&lt;'Debt Setup'!$H$15),MAX(0,AO188+AL189-AM189),0)+IF(AND('Debt Setup'!$H$19&lt;&gt;"",'Debt Setup'!$H$19&lt;'Debt Setup'!$H$15),MAX(0,AS188+AP189-AQ189),0)+IF(AND('Debt Setup'!$H$20&lt;&gt;"",'Debt Setup'!$H$20&lt;'Debt Setup'!$H$15),MAX(0,AW188+AT189-AU189),0)+IF(AND('Debt Setup'!$H$21&lt;&gt;"",'Debt Setup'!$H$21&lt;'Debt Setup'!$H$15),MAX(0,BA188+AX189-AY189),0))))))</x:f>
      </x:c>
      <x:c r="AC189" s="54" t="str">
        <x:f>IF('Debt Setup'!$F$3=0,"",MAX(0,AC188+Z189-AA189-AB189))</x:f>
      </x:c>
      <x:c r="AD189" s="54" t="str">
        <x:f>IF('Debt Setup'!$F$3=0,"",IF(AG188&lt;=0,0,AG188*'Debt Setup'!$D$16/100/12))</x:f>
      </x:c>
      <x:c r="AE189" s="54" t="str">
        <x:f>IF('Debt Setup'!$F$3=0,"",IF('Debt Setup'!$H$16="",0,MIN('Debt Setup'!$E$16,MAX(0,AG188+AD189))))</x:f>
      </x:c>
      <x:c r="AF189" s="54" t="str">
        <x:f>IF('Debt Setup'!$F$3=0,"",IF('Debt Setup'!$H$16="",0,MIN(MAX(0,AG188+AD189-AE189),MAX(0,'Debt Setup'!$F$5-(G189+K189+O189+S189+W189+AA189+AE189+AI189+AM189+AQ189+AU189+AY189)-(IF(AND('Debt Setup'!$H$10&lt;&gt;"",'Debt Setup'!$H$10&lt;'Debt Setup'!$H$16),MAX(0,I188+F189-G189),0)+IF(AND('Debt Setup'!$H$11&lt;&gt;"",'Debt Setup'!$H$11&lt;'Debt Setup'!$H$16),MAX(0,M188+J189-K189),0)+IF(AND('Debt Setup'!$H$12&lt;&gt;"",'Debt Setup'!$H$12&lt;'Debt Setup'!$H$16),MAX(0,Q188+N189-O189),0)+IF(AND('Debt Setup'!$H$13&lt;&gt;"",'Debt Setup'!$H$13&lt;'Debt Setup'!$H$16),MAX(0,U188+R189-S189),0)+IF(AND('Debt Setup'!$H$14&lt;&gt;"",'Debt Setup'!$H$14&lt;'Debt Setup'!$H$16),MAX(0,Y188+V189-W189),0)+IF(AND('Debt Setup'!$H$15&lt;&gt;"",'Debt Setup'!$H$15&lt;'Debt Setup'!$H$16),MAX(0,AC188+Z189-AA189),0)+IF(AND('Debt Setup'!$H$16&lt;&gt;"",'Debt Setup'!$H$16&lt;'Debt Setup'!$H$16),MAX(0,AG188+AD189-AE189),0)+IF(AND('Debt Setup'!$H$17&lt;&gt;"",'Debt Setup'!$H$17&lt;'Debt Setup'!$H$16),MAX(0,AK188+AH189-AI189),0)+IF(AND('Debt Setup'!$H$18&lt;&gt;"",'Debt Setup'!$H$18&lt;'Debt Setup'!$H$16),MAX(0,AO188+AL189-AM189),0)+IF(AND('Debt Setup'!$H$19&lt;&gt;"",'Debt Setup'!$H$19&lt;'Debt Setup'!$H$16),MAX(0,AS188+AP189-AQ189),0)+IF(AND('Debt Setup'!$H$20&lt;&gt;"",'Debt Setup'!$H$20&lt;'Debt Setup'!$H$16),MAX(0,AW188+AT189-AU189),0)+IF(AND('Debt Setup'!$H$21&lt;&gt;"",'Debt Setup'!$H$21&lt;'Debt Setup'!$H$16),MAX(0,BA188+AX189-AY189),0))))))</x:f>
      </x:c>
      <x:c r="AG189" s="54" t="str">
        <x:f>IF('Debt Setup'!$F$3=0,"",MAX(0,AG188+AD189-AE189-AF189))</x:f>
      </x:c>
      <x:c r="AH189" s="54" t="str">
        <x:f>IF('Debt Setup'!$F$3=0,"",IF(AK188&lt;=0,0,AK188*'Debt Setup'!$D$17/100/12))</x:f>
      </x:c>
      <x:c r="AI189" s="54" t="str">
        <x:f>IF('Debt Setup'!$F$3=0,"",IF('Debt Setup'!$H$17="",0,MIN('Debt Setup'!$E$17,MAX(0,AK188+AH189))))</x:f>
      </x:c>
      <x:c r="AJ189" s="54" t="str">
        <x:f>IF('Debt Setup'!$F$3=0,"",IF('Debt Setup'!$H$17="",0,MIN(MAX(0,AK188+AH189-AI189),MAX(0,'Debt Setup'!$F$5-(G189+K189+O189+S189+W189+AA189+AE189+AI189+AM189+AQ189+AU189+AY189)-(IF(AND('Debt Setup'!$H$10&lt;&gt;"",'Debt Setup'!$H$10&lt;'Debt Setup'!$H$17),MAX(0,I188+F189-G189),0)+IF(AND('Debt Setup'!$H$11&lt;&gt;"",'Debt Setup'!$H$11&lt;'Debt Setup'!$H$17),MAX(0,M188+J189-K189),0)+IF(AND('Debt Setup'!$H$12&lt;&gt;"",'Debt Setup'!$H$12&lt;'Debt Setup'!$H$17),MAX(0,Q188+N189-O189),0)+IF(AND('Debt Setup'!$H$13&lt;&gt;"",'Debt Setup'!$H$13&lt;'Debt Setup'!$H$17),MAX(0,U188+R189-S189),0)+IF(AND('Debt Setup'!$H$14&lt;&gt;"",'Debt Setup'!$H$14&lt;'Debt Setup'!$H$17),MAX(0,Y188+V189-W189),0)+IF(AND('Debt Setup'!$H$15&lt;&gt;"",'Debt Setup'!$H$15&lt;'Debt Setup'!$H$17),MAX(0,AC188+Z189-AA189),0)+IF(AND('Debt Setup'!$H$16&lt;&gt;"",'Debt Setup'!$H$16&lt;'Debt Setup'!$H$17),MAX(0,AG188+AD189-AE189),0)+IF(AND('Debt Setup'!$H$17&lt;&gt;"",'Debt Setup'!$H$17&lt;'Debt Setup'!$H$17),MAX(0,AK188+AH189-AI189),0)+IF(AND('Debt Setup'!$H$18&lt;&gt;"",'Debt Setup'!$H$18&lt;'Debt Setup'!$H$17),MAX(0,AO188+AL189-AM189),0)+IF(AND('Debt Setup'!$H$19&lt;&gt;"",'Debt Setup'!$H$19&lt;'Debt Setup'!$H$17),MAX(0,AS188+AP189-AQ189),0)+IF(AND('Debt Setup'!$H$20&lt;&gt;"",'Debt Setup'!$H$20&lt;'Debt Setup'!$H$17),MAX(0,AW188+AT189-AU189),0)+IF(AND('Debt Setup'!$H$21&lt;&gt;"",'Debt Setup'!$H$21&lt;'Debt Setup'!$H$17),MAX(0,BA188+AX189-AY189),0))))))</x:f>
      </x:c>
      <x:c r="AK189" s="54" t="str">
        <x:f>IF('Debt Setup'!$F$3=0,"",MAX(0,AK188+AH189-AI189-AJ189))</x:f>
      </x:c>
      <x:c r="AL189" s="54" t="str">
        <x:f>IF('Debt Setup'!$F$3=0,"",IF(AO188&lt;=0,0,AO188*'Debt Setup'!$D$18/100/12))</x:f>
      </x:c>
      <x:c r="AM189" s="54" t="str">
        <x:f>IF('Debt Setup'!$F$3=0,"",IF('Debt Setup'!$H$18="",0,MIN('Debt Setup'!$E$18,MAX(0,AO188+AL189))))</x:f>
      </x:c>
      <x:c r="AN189" s="54" t="str">
        <x:f>IF('Debt Setup'!$F$3=0,"",IF('Debt Setup'!$H$18="",0,MIN(MAX(0,AO188+AL189-AM189),MAX(0,'Debt Setup'!$F$5-(G189+K189+O189+S189+W189+AA189+AE189+AI189+AM189+AQ189+AU189+AY189)-(IF(AND('Debt Setup'!$H$10&lt;&gt;"",'Debt Setup'!$H$10&lt;'Debt Setup'!$H$18),MAX(0,I188+F189-G189),0)+IF(AND('Debt Setup'!$H$11&lt;&gt;"",'Debt Setup'!$H$11&lt;'Debt Setup'!$H$18),MAX(0,M188+J189-K189),0)+IF(AND('Debt Setup'!$H$12&lt;&gt;"",'Debt Setup'!$H$12&lt;'Debt Setup'!$H$18),MAX(0,Q188+N189-O189),0)+IF(AND('Debt Setup'!$H$13&lt;&gt;"",'Debt Setup'!$H$13&lt;'Debt Setup'!$H$18),MAX(0,U188+R189-S189),0)+IF(AND('Debt Setup'!$H$14&lt;&gt;"",'Debt Setup'!$H$14&lt;'Debt Setup'!$H$18),MAX(0,Y188+V189-W189),0)+IF(AND('Debt Setup'!$H$15&lt;&gt;"",'Debt Setup'!$H$15&lt;'Debt Setup'!$H$18),MAX(0,AC188+Z189-AA189),0)+IF(AND('Debt Setup'!$H$16&lt;&gt;"",'Debt Setup'!$H$16&lt;'Debt Setup'!$H$18),MAX(0,AG188+AD189-AE189),0)+IF(AND('Debt Setup'!$H$17&lt;&gt;"",'Debt Setup'!$H$17&lt;'Debt Setup'!$H$18),MAX(0,AK188+AH189-AI189),0)+IF(AND('Debt Setup'!$H$18&lt;&gt;"",'Debt Setup'!$H$18&lt;'Debt Setup'!$H$18),MAX(0,AO188+AL189-AM189),0)+IF(AND('Debt Setup'!$H$19&lt;&gt;"",'Debt Setup'!$H$19&lt;'Debt Setup'!$H$18),MAX(0,AS188+AP189-AQ189),0)+IF(AND('Debt Setup'!$H$20&lt;&gt;"",'Debt Setup'!$H$20&lt;'Debt Setup'!$H$18),MAX(0,AW188+AT189-AU189),0)+IF(AND('Debt Setup'!$H$21&lt;&gt;"",'Debt Setup'!$H$21&lt;'Debt Setup'!$H$18),MAX(0,BA188+AX189-AY189),0))))))</x:f>
      </x:c>
      <x:c r="AO189" s="54" t="str">
        <x:f>IF('Debt Setup'!$F$3=0,"",MAX(0,AO188+AL189-AM189-AN189))</x:f>
      </x:c>
      <x:c r="AP189" s="54" t="str">
        <x:f>IF('Debt Setup'!$F$3=0,"",IF(AS188&lt;=0,0,AS188*'Debt Setup'!$D$19/100/12))</x:f>
      </x:c>
      <x:c r="AQ189" s="54" t="str">
        <x:f>IF('Debt Setup'!$F$3=0,"",IF('Debt Setup'!$H$19="",0,MIN('Debt Setup'!$E$19,MAX(0,AS188+AP189))))</x:f>
      </x:c>
      <x:c r="AR189" s="54" t="str">
        <x:f>IF('Debt Setup'!$F$3=0,"",IF('Debt Setup'!$H$19="",0,MIN(MAX(0,AS188+AP189-AQ189),MAX(0,'Debt Setup'!$F$5-(G189+K189+O189+S189+W189+AA189+AE189+AI189+AM189+AQ189+AU189+AY189)-(IF(AND('Debt Setup'!$H$10&lt;&gt;"",'Debt Setup'!$H$10&lt;'Debt Setup'!$H$19),MAX(0,I188+F189-G189),0)+IF(AND('Debt Setup'!$H$11&lt;&gt;"",'Debt Setup'!$H$11&lt;'Debt Setup'!$H$19),MAX(0,M188+J189-K189),0)+IF(AND('Debt Setup'!$H$12&lt;&gt;"",'Debt Setup'!$H$12&lt;'Debt Setup'!$H$19),MAX(0,Q188+N189-O189),0)+IF(AND('Debt Setup'!$H$13&lt;&gt;"",'Debt Setup'!$H$13&lt;'Debt Setup'!$H$19),MAX(0,U188+R189-S189),0)+IF(AND('Debt Setup'!$H$14&lt;&gt;"",'Debt Setup'!$H$14&lt;'Debt Setup'!$H$19),MAX(0,Y188+V189-W189),0)+IF(AND('Debt Setup'!$H$15&lt;&gt;"",'Debt Setup'!$H$15&lt;'Debt Setup'!$H$19),MAX(0,AC188+Z189-AA189),0)+IF(AND('Debt Setup'!$H$16&lt;&gt;"",'Debt Setup'!$H$16&lt;'Debt Setup'!$H$19),MAX(0,AG188+AD189-AE189),0)+IF(AND('Debt Setup'!$H$17&lt;&gt;"",'Debt Setup'!$H$17&lt;'Debt Setup'!$H$19),MAX(0,AK188+AH189-AI189),0)+IF(AND('Debt Setup'!$H$18&lt;&gt;"",'Debt Setup'!$H$18&lt;'Debt Setup'!$H$19),MAX(0,AO188+AL189-AM189),0)+IF(AND('Debt Setup'!$H$19&lt;&gt;"",'Debt Setup'!$H$19&lt;'Debt Setup'!$H$19),MAX(0,AS188+AP189-AQ189),0)+IF(AND('Debt Setup'!$H$20&lt;&gt;"",'Debt Setup'!$H$20&lt;'Debt Setup'!$H$19),MAX(0,AW188+AT189-AU189),0)+IF(AND('Debt Setup'!$H$21&lt;&gt;"",'Debt Setup'!$H$21&lt;'Debt Setup'!$H$19),MAX(0,BA188+AX189-AY189),0))))))</x:f>
      </x:c>
      <x:c r="AS189" s="54" t="str">
        <x:f>IF('Debt Setup'!$F$3=0,"",MAX(0,AS188+AP189-AQ189-AR189))</x:f>
      </x:c>
      <x:c r="AT189" s="54" t="str">
        <x:f>IF('Debt Setup'!$F$3=0,"",IF(AW188&lt;=0,0,AW188*'Debt Setup'!$D$20/100/12))</x:f>
      </x:c>
      <x:c r="AU189" s="54" t="str">
        <x:f>IF('Debt Setup'!$F$3=0,"",IF('Debt Setup'!$H$20="",0,MIN('Debt Setup'!$E$20,MAX(0,AW188+AT189))))</x:f>
      </x:c>
      <x:c r="AV189" s="54" t="str">
        <x:f>IF('Debt Setup'!$F$3=0,"",IF('Debt Setup'!$H$20="",0,MIN(MAX(0,AW188+AT189-AU189),MAX(0,'Debt Setup'!$F$5-(G189+K189+O189+S189+W189+AA189+AE189+AI189+AM189+AQ189+AU189+AY189)-(IF(AND('Debt Setup'!$H$10&lt;&gt;"",'Debt Setup'!$H$10&lt;'Debt Setup'!$H$20),MAX(0,I188+F189-G189),0)+IF(AND('Debt Setup'!$H$11&lt;&gt;"",'Debt Setup'!$H$11&lt;'Debt Setup'!$H$20),MAX(0,M188+J189-K189),0)+IF(AND('Debt Setup'!$H$12&lt;&gt;"",'Debt Setup'!$H$12&lt;'Debt Setup'!$H$20),MAX(0,Q188+N189-O189),0)+IF(AND('Debt Setup'!$H$13&lt;&gt;"",'Debt Setup'!$H$13&lt;'Debt Setup'!$H$20),MAX(0,U188+R189-S189),0)+IF(AND('Debt Setup'!$H$14&lt;&gt;"",'Debt Setup'!$H$14&lt;'Debt Setup'!$H$20),MAX(0,Y188+V189-W189),0)+IF(AND('Debt Setup'!$H$15&lt;&gt;"",'Debt Setup'!$H$15&lt;'Debt Setup'!$H$20),MAX(0,AC188+Z189-AA189),0)+IF(AND('Debt Setup'!$H$16&lt;&gt;"",'Debt Setup'!$H$16&lt;'Debt Setup'!$H$20),MAX(0,AG188+AD189-AE189),0)+IF(AND('Debt Setup'!$H$17&lt;&gt;"",'Debt Setup'!$H$17&lt;'Debt Setup'!$H$20),MAX(0,AK188+AH189-AI189),0)+IF(AND('Debt Setup'!$H$18&lt;&gt;"",'Debt Setup'!$H$18&lt;'Debt Setup'!$H$20),MAX(0,AO188+AL189-AM189),0)+IF(AND('Debt Setup'!$H$19&lt;&gt;"",'Debt Setup'!$H$19&lt;'Debt Setup'!$H$20),MAX(0,AS188+AP189-AQ189),0)+IF(AND('Debt Setup'!$H$20&lt;&gt;"",'Debt Setup'!$H$20&lt;'Debt Setup'!$H$20),MAX(0,AW188+AT189-AU189),0)+IF(AND('Debt Setup'!$H$21&lt;&gt;"",'Debt Setup'!$H$21&lt;'Debt Setup'!$H$20),MAX(0,BA188+AX189-AY189),0))))))</x:f>
      </x:c>
      <x:c r="AW189" s="54" t="str">
        <x:f>IF('Debt Setup'!$F$3=0,"",MAX(0,AW188+AT189-AU189-AV189))</x:f>
      </x:c>
      <x:c r="AX189" s="54" t="str">
        <x:f>IF('Debt Setup'!$F$3=0,"",IF(BA188&lt;=0,0,BA188*'Debt Setup'!$D$21/100/12))</x:f>
      </x:c>
      <x:c r="AY189" s="54" t="str">
        <x:f>IF('Debt Setup'!$F$3=0,"",IF('Debt Setup'!$H$21="",0,MIN('Debt Setup'!$E$21,MAX(0,BA188+AX189))))</x:f>
      </x:c>
      <x:c r="AZ189" s="54" t="str">
        <x:f>IF('Debt Setup'!$F$3=0,"",IF('Debt Setup'!$H$21="",0,MIN(MAX(0,BA188+AX189-AY189),MAX(0,'Debt Setup'!$F$5-(G189+K189+O189+S189+W189+AA189+AE189+AI189+AM189+AQ189+AU189+AY189)-(IF(AND('Debt Setup'!$H$10&lt;&gt;"",'Debt Setup'!$H$10&lt;'Debt Setup'!$H$21),MAX(0,I188+F189-G189),0)+IF(AND('Debt Setup'!$H$11&lt;&gt;"",'Debt Setup'!$H$11&lt;'Debt Setup'!$H$21),MAX(0,M188+J189-K189),0)+IF(AND('Debt Setup'!$H$12&lt;&gt;"",'Debt Setup'!$H$12&lt;'Debt Setup'!$H$21),MAX(0,Q188+N189-O189),0)+IF(AND('Debt Setup'!$H$13&lt;&gt;"",'Debt Setup'!$H$13&lt;'Debt Setup'!$H$21),MAX(0,U188+R189-S189),0)+IF(AND('Debt Setup'!$H$14&lt;&gt;"",'Debt Setup'!$H$14&lt;'Debt Setup'!$H$21),MAX(0,Y188+V189-W189),0)+IF(AND('Debt Setup'!$H$15&lt;&gt;"",'Debt Setup'!$H$15&lt;'Debt Setup'!$H$21),MAX(0,AC188+Z189-AA189),0)+IF(AND('Debt Setup'!$H$16&lt;&gt;"",'Debt Setup'!$H$16&lt;'Debt Setup'!$H$21),MAX(0,AG188+AD189-AE189),0)+IF(AND('Debt Setup'!$H$17&lt;&gt;"",'Debt Setup'!$H$17&lt;'Debt Setup'!$H$21),MAX(0,AK188+AH189-AI189),0)+IF(AND('Debt Setup'!$H$18&lt;&gt;"",'Debt Setup'!$H$18&lt;'Debt Setup'!$H$21),MAX(0,AO188+AL189-AM189),0)+IF(AND('Debt Setup'!$H$19&lt;&gt;"",'Debt Setup'!$H$19&lt;'Debt Setup'!$H$21),MAX(0,AS188+AP189-AQ189),0)+IF(AND('Debt Setup'!$H$20&lt;&gt;"",'Debt Setup'!$H$20&lt;'Debt Setup'!$H$21),MAX(0,AW188+AT189-AU189),0)+IF(AND('Debt Setup'!$H$21&lt;&gt;"",'Debt Setup'!$H$21&lt;'Debt Setup'!$H$21),MAX(0,BA188+AX189-AY189),0))))))</x:f>
      </x:c>
      <x:c r="BA189" s="54" t="str">
        <x:f>IF('Debt Setup'!$F$3=0,"",MAX(0,BA188+AX189-AY189-AZ189))</x:f>
      </x:c>
    </x:row>
    <x:row r="190">
      <x:c r="A190" t="n">
        <x:v>185</x:v>
      </x:c>
      <x:c r="B190" s="86" t="str">
        <x:f>IF('Debt Setup'!$F$3=0,"",DATE(YEAR('Debt Setup'!$B$6),MONTH('Debt Setup'!$B$6)+A190-1,1))</x:f>
      </x:c>
      <x:c r="C190" s="54" t="str">
        <x:f>IF('Debt Setup'!$F$3=0,"",I190+M190+Q190+U190+Y190+AC190+AG190+AK190+AO190+AS190+AW190+BA190)</x:f>
      </x:c>
      <x:c r="D190" s="54" t="str">
        <x:f>IF('Debt Setup'!$F$3=0,"",G190+H190+K190+L190+O190+P190+S190+T190+W190+X190+AA190+AB190+AE190+AF190+AI190+AJ190+AM190+AN190+AQ190+AR190+AU190+AV190+AY190+AZ190)</x:f>
      </x:c>
      <x:c r="E190" s="54" t="str">
        <x:f>IF('Debt Setup'!$F$3=0,"",F190+J190+N190+R190+V190+Z190+AD190+AH190+AL190+AP190+AT190+AX190)</x:f>
      </x:c>
      <x:c r="F190" s="54" t="str">
        <x:f>IF('Debt Setup'!$F$3=0,"",IF(I189&lt;=0,0,I189*'Debt Setup'!$D$10/100/12))</x:f>
      </x:c>
      <x:c r="G190" s="54" t="str">
        <x:f>IF('Debt Setup'!$F$3=0,"",IF('Debt Setup'!$H$10="",0,MIN('Debt Setup'!$E$10,MAX(0,I189+F190))))</x:f>
      </x:c>
      <x:c r="H190" s="54" t="str">
        <x:f>IF('Debt Setup'!$F$3=0,"",IF('Debt Setup'!$H$10="",0,MIN(MAX(0,I189+F190-G190),MAX(0,'Debt Setup'!$F$5-(G190+K190+O190+S190+W190+AA190+AE190+AI190+AM190+AQ190+AU190+AY190)-(IF(AND('Debt Setup'!$H$10&lt;&gt;"",'Debt Setup'!$H$10&lt;'Debt Setup'!$H$10),MAX(0,I189+F190-G190),0)+IF(AND('Debt Setup'!$H$11&lt;&gt;"",'Debt Setup'!$H$11&lt;'Debt Setup'!$H$10),MAX(0,M189+J190-K190),0)+IF(AND('Debt Setup'!$H$12&lt;&gt;"",'Debt Setup'!$H$12&lt;'Debt Setup'!$H$10),MAX(0,Q189+N190-O190),0)+IF(AND('Debt Setup'!$H$13&lt;&gt;"",'Debt Setup'!$H$13&lt;'Debt Setup'!$H$10),MAX(0,U189+R190-S190),0)+IF(AND('Debt Setup'!$H$14&lt;&gt;"",'Debt Setup'!$H$14&lt;'Debt Setup'!$H$10),MAX(0,Y189+V190-W190),0)+IF(AND('Debt Setup'!$H$15&lt;&gt;"",'Debt Setup'!$H$15&lt;'Debt Setup'!$H$10),MAX(0,AC189+Z190-AA190),0)+IF(AND('Debt Setup'!$H$16&lt;&gt;"",'Debt Setup'!$H$16&lt;'Debt Setup'!$H$10),MAX(0,AG189+AD190-AE190),0)+IF(AND('Debt Setup'!$H$17&lt;&gt;"",'Debt Setup'!$H$17&lt;'Debt Setup'!$H$10),MAX(0,AK189+AH190-AI190),0)+IF(AND('Debt Setup'!$H$18&lt;&gt;"",'Debt Setup'!$H$18&lt;'Debt Setup'!$H$10),MAX(0,AO189+AL190-AM190),0)+IF(AND('Debt Setup'!$H$19&lt;&gt;"",'Debt Setup'!$H$19&lt;'Debt Setup'!$H$10),MAX(0,AS189+AP190-AQ190),0)+IF(AND('Debt Setup'!$H$20&lt;&gt;"",'Debt Setup'!$H$20&lt;'Debt Setup'!$H$10),MAX(0,AW189+AT190-AU190),0)+IF(AND('Debt Setup'!$H$21&lt;&gt;"",'Debt Setup'!$H$21&lt;'Debt Setup'!$H$10),MAX(0,BA189+AX190-AY190),0))))))</x:f>
      </x:c>
      <x:c r="I190" s="54" t="str">
        <x:f>IF('Debt Setup'!$F$3=0,"",MAX(0,I189+F190-G190-H190))</x:f>
      </x:c>
      <x:c r="J190" s="54" t="str">
        <x:f>IF('Debt Setup'!$F$3=0,"",IF(M189&lt;=0,0,M189*'Debt Setup'!$D$11/100/12))</x:f>
      </x:c>
      <x:c r="K190" s="54" t="str">
        <x:f>IF('Debt Setup'!$F$3=0,"",IF('Debt Setup'!$H$11="",0,MIN('Debt Setup'!$E$11,MAX(0,M189+J190))))</x:f>
      </x:c>
      <x:c r="L190" s="54" t="str">
        <x:f>IF('Debt Setup'!$F$3=0,"",IF('Debt Setup'!$H$11="",0,MIN(MAX(0,M189+J190-K190),MAX(0,'Debt Setup'!$F$5-(G190+K190+O190+S190+W190+AA190+AE190+AI190+AM190+AQ190+AU190+AY190)-(IF(AND('Debt Setup'!$H$10&lt;&gt;"",'Debt Setup'!$H$10&lt;'Debt Setup'!$H$11),MAX(0,I189+F190-G190),0)+IF(AND('Debt Setup'!$H$11&lt;&gt;"",'Debt Setup'!$H$11&lt;'Debt Setup'!$H$11),MAX(0,M189+J190-K190),0)+IF(AND('Debt Setup'!$H$12&lt;&gt;"",'Debt Setup'!$H$12&lt;'Debt Setup'!$H$11),MAX(0,Q189+N190-O190),0)+IF(AND('Debt Setup'!$H$13&lt;&gt;"",'Debt Setup'!$H$13&lt;'Debt Setup'!$H$11),MAX(0,U189+R190-S190),0)+IF(AND('Debt Setup'!$H$14&lt;&gt;"",'Debt Setup'!$H$14&lt;'Debt Setup'!$H$11),MAX(0,Y189+V190-W190),0)+IF(AND('Debt Setup'!$H$15&lt;&gt;"",'Debt Setup'!$H$15&lt;'Debt Setup'!$H$11),MAX(0,AC189+Z190-AA190),0)+IF(AND('Debt Setup'!$H$16&lt;&gt;"",'Debt Setup'!$H$16&lt;'Debt Setup'!$H$11),MAX(0,AG189+AD190-AE190),0)+IF(AND('Debt Setup'!$H$17&lt;&gt;"",'Debt Setup'!$H$17&lt;'Debt Setup'!$H$11),MAX(0,AK189+AH190-AI190),0)+IF(AND('Debt Setup'!$H$18&lt;&gt;"",'Debt Setup'!$H$18&lt;'Debt Setup'!$H$11),MAX(0,AO189+AL190-AM190),0)+IF(AND('Debt Setup'!$H$19&lt;&gt;"",'Debt Setup'!$H$19&lt;'Debt Setup'!$H$11),MAX(0,AS189+AP190-AQ190),0)+IF(AND('Debt Setup'!$H$20&lt;&gt;"",'Debt Setup'!$H$20&lt;'Debt Setup'!$H$11),MAX(0,AW189+AT190-AU190),0)+IF(AND('Debt Setup'!$H$21&lt;&gt;"",'Debt Setup'!$H$21&lt;'Debt Setup'!$H$11),MAX(0,BA189+AX190-AY190),0))))))</x:f>
      </x:c>
      <x:c r="M190" s="54" t="str">
        <x:f>IF('Debt Setup'!$F$3=0,"",MAX(0,M189+J190-K190-L190))</x:f>
      </x:c>
      <x:c r="N190" s="54" t="str">
        <x:f>IF('Debt Setup'!$F$3=0,"",IF(Q189&lt;=0,0,Q189*'Debt Setup'!$D$12/100/12))</x:f>
      </x:c>
      <x:c r="O190" s="54" t="str">
        <x:f>IF('Debt Setup'!$F$3=0,"",IF('Debt Setup'!$H$12="",0,MIN('Debt Setup'!$E$12,MAX(0,Q189+N190))))</x:f>
      </x:c>
      <x:c r="P190" s="54" t="str">
        <x:f>IF('Debt Setup'!$F$3=0,"",IF('Debt Setup'!$H$12="",0,MIN(MAX(0,Q189+N190-O190),MAX(0,'Debt Setup'!$F$5-(G190+K190+O190+S190+W190+AA190+AE190+AI190+AM190+AQ190+AU190+AY190)-(IF(AND('Debt Setup'!$H$10&lt;&gt;"",'Debt Setup'!$H$10&lt;'Debt Setup'!$H$12),MAX(0,I189+F190-G190),0)+IF(AND('Debt Setup'!$H$11&lt;&gt;"",'Debt Setup'!$H$11&lt;'Debt Setup'!$H$12),MAX(0,M189+J190-K190),0)+IF(AND('Debt Setup'!$H$12&lt;&gt;"",'Debt Setup'!$H$12&lt;'Debt Setup'!$H$12),MAX(0,Q189+N190-O190),0)+IF(AND('Debt Setup'!$H$13&lt;&gt;"",'Debt Setup'!$H$13&lt;'Debt Setup'!$H$12),MAX(0,U189+R190-S190),0)+IF(AND('Debt Setup'!$H$14&lt;&gt;"",'Debt Setup'!$H$14&lt;'Debt Setup'!$H$12),MAX(0,Y189+V190-W190),0)+IF(AND('Debt Setup'!$H$15&lt;&gt;"",'Debt Setup'!$H$15&lt;'Debt Setup'!$H$12),MAX(0,AC189+Z190-AA190),0)+IF(AND('Debt Setup'!$H$16&lt;&gt;"",'Debt Setup'!$H$16&lt;'Debt Setup'!$H$12),MAX(0,AG189+AD190-AE190),0)+IF(AND('Debt Setup'!$H$17&lt;&gt;"",'Debt Setup'!$H$17&lt;'Debt Setup'!$H$12),MAX(0,AK189+AH190-AI190),0)+IF(AND('Debt Setup'!$H$18&lt;&gt;"",'Debt Setup'!$H$18&lt;'Debt Setup'!$H$12),MAX(0,AO189+AL190-AM190),0)+IF(AND('Debt Setup'!$H$19&lt;&gt;"",'Debt Setup'!$H$19&lt;'Debt Setup'!$H$12),MAX(0,AS189+AP190-AQ190),0)+IF(AND('Debt Setup'!$H$20&lt;&gt;"",'Debt Setup'!$H$20&lt;'Debt Setup'!$H$12),MAX(0,AW189+AT190-AU190),0)+IF(AND('Debt Setup'!$H$21&lt;&gt;"",'Debt Setup'!$H$21&lt;'Debt Setup'!$H$12),MAX(0,BA189+AX190-AY190),0))))))</x:f>
      </x:c>
      <x:c r="Q190" s="54" t="str">
        <x:f>IF('Debt Setup'!$F$3=0,"",MAX(0,Q189+N190-O190-P190))</x:f>
      </x:c>
      <x:c r="R190" s="54" t="str">
        <x:f>IF('Debt Setup'!$F$3=0,"",IF(U189&lt;=0,0,U189*'Debt Setup'!$D$13/100/12))</x:f>
      </x:c>
      <x:c r="S190" s="54" t="str">
        <x:f>IF('Debt Setup'!$F$3=0,"",IF('Debt Setup'!$H$13="",0,MIN('Debt Setup'!$E$13,MAX(0,U189+R190))))</x:f>
      </x:c>
      <x:c r="T190" s="54" t="str">
        <x:f>IF('Debt Setup'!$F$3=0,"",IF('Debt Setup'!$H$13="",0,MIN(MAX(0,U189+R190-S190),MAX(0,'Debt Setup'!$F$5-(G190+K190+O190+S190+W190+AA190+AE190+AI190+AM190+AQ190+AU190+AY190)-(IF(AND('Debt Setup'!$H$10&lt;&gt;"",'Debt Setup'!$H$10&lt;'Debt Setup'!$H$13),MAX(0,I189+F190-G190),0)+IF(AND('Debt Setup'!$H$11&lt;&gt;"",'Debt Setup'!$H$11&lt;'Debt Setup'!$H$13),MAX(0,M189+J190-K190),0)+IF(AND('Debt Setup'!$H$12&lt;&gt;"",'Debt Setup'!$H$12&lt;'Debt Setup'!$H$13),MAX(0,Q189+N190-O190),0)+IF(AND('Debt Setup'!$H$13&lt;&gt;"",'Debt Setup'!$H$13&lt;'Debt Setup'!$H$13),MAX(0,U189+R190-S190),0)+IF(AND('Debt Setup'!$H$14&lt;&gt;"",'Debt Setup'!$H$14&lt;'Debt Setup'!$H$13),MAX(0,Y189+V190-W190),0)+IF(AND('Debt Setup'!$H$15&lt;&gt;"",'Debt Setup'!$H$15&lt;'Debt Setup'!$H$13),MAX(0,AC189+Z190-AA190),0)+IF(AND('Debt Setup'!$H$16&lt;&gt;"",'Debt Setup'!$H$16&lt;'Debt Setup'!$H$13),MAX(0,AG189+AD190-AE190),0)+IF(AND('Debt Setup'!$H$17&lt;&gt;"",'Debt Setup'!$H$17&lt;'Debt Setup'!$H$13),MAX(0,AK189+AH190-AI190),0)+IF(AND('Debt Setup'!$H$18&lt;&gt;"",'Debt Setup'!$H$18&lt;'Debt Setup'!$H$13),MAX(0,AO189+AL190-AM190),0)+IF(AND('Debt Setup'!$H$19&lt;&gt;"",'Debt Setup'!$H$19&lt;'Debt Setup'!$H$13),MAX(0,AS189+AP190-AQ190),0)+IF(AND('Debt Setup'!$H$20&lt;&gt;"",'Debt Setup'!$H$20&lt;'Debt Setup'!$H$13),MAX(0,AW189+AT190-AU190),0)+IF(AND('Debt Setup'!$H$21&lt;&gt;"",'Debt Setup'!$H$21&lt;'Debt Setup'!$H$13),MAX(0,BA189+AX190-AY190),0))))))</x:f>
      </x:c>
      <x:c r="U190" s="54" t="str">
        <x:f>IF('Debt Setup'!$F$3=0,"",MAX(0,U189+R190-S190-T190))</x:f>
      </x:c>
      <x:c r="V190" s="54" t="str">
        <x:f>IF('Debt Setup'!$F$3=0,"",IF(Y189&lt;=0,0,Y189*'Debt Setup'!$D$14/100/12))</x:f>
      </x:c>
      <x:c r="W190" s="54" t="str">
        <x:f>IF('Debt Setup'!$F$3=0,"",IF('Debt Setup'!$H$14="",0,MIN('Debt Setup'!$E$14,MAX(0,Y189+V190))))</x:f>
      </x:c>
      <x:c r="X190" s="54" t="str">
        <x:f>IF('Debt Setup'!$F$3=0,"",IF('Debt Setup'!$H$14="",0,MIN(MAX(0,Y189+V190-W190),MAX(0,'Debt Setup'!$F$5-(G190+K190+O190+S190+W190+AA190+AE190+AI190+AM190+AQ190+AU190+AY190)-(IF(AND('Debt Setup'!$H$10&lt;&gt;"",'Debt Setup'!$H$10&lt;'Debt Setup'!$H$14),MAX(0,I189+F190-G190),0)+IF(AND('Debt Setup'!$H$11&lt;&gt;"",'Debt Setup'!$H$11&lt;'Debt Setup'!$H$14),MAX(0,M189+J190-K190),0)+IF(AND('Debt Setup'!$H$12&lt;&gt;"",'Debt Setup'!$H$12&lt;'Debt Setup'!$H$14),MAX(0,Q189+N190-O190),0)+IF(AND('Debt Setup'!$H$13&lt;&gt;"",'Debt Setup'!$H$13&lt;'Debt Setup'!$H$14),MAX(0,U189+R190-S190),0)+IF(AND('Debt Setup'!$H$14&lt;&gt;"",'Debt Setup'!$H$14&lt;'Debt Setup'!$H$14),MAX(0,Y189+V190-W190),0)+IF(AND('Debt Setup'!$H$15&lt;&gt;"",'Debt Setup'!$H$15&lt;'Debt Setup'!$H$14),MAX(0,AC189+Z190-AA190),0)+IF(AND('Debt Setup'!$H$16&lt;&gt;"",'Debt Setup'!$H$16&lt;'Debt Setup'!$H$14),MAX(0,AG189+AD190-AE190),0)+IF(AND('Debt Setup'!$H$17&lt;&gt;"",'Debt Setup'!$H$17&lt;'Debt Setup'!$H$14),MAX(0,AK189+AH190-AI190),0)+IF(AND('Debt Setup'!$H$18&lt;&gt;"",'Debt Setup'!$H$18&lt;'Debt Setup'!$H$14),MAX(0,AO189+AL190-AM190),0)+IF(AND('Debt Setup'!$H$19&lt;&gt;"",'Debt Setup'!$H$19&lt;'Debt Setup'!$H$14),MAX(0,AS189+AP190-AQ190),0)+IF(AND('Debt Setup'!$H$20&lt;&gt;"",'Debt Setup'!$H$20&lt;'Debt Setup'!$H$14),MAX(0,AW189+AT190-AU190),0)+IF(AND('Debt Setup'!$H$21&lt;&gt;"",'Debt Setup'!$H$21&lt;'Debt Setup'!$H$14),MAX(0,BA189+AX190-AY190),0))))))</x:f>
      </x:c>
      <x:c r="Y190" s="54" t="str">
        <x:f>IF('Debt Setup'!$F$3=0,"",MAX(0,Y189+V190-W190-X190))</x:f>
      </x:c>
      <x:c r="Z190" s="54" t="str">
        <x:f>IF('Debt Setup'!$F$3=0,"",IF(AC189&lt;=0,0,AC189*'Debt Setup'!$D$15/100/12))</x:f>
      </x:c>
      <x:c r="AA190" s="54" t="str">
        <x:f>IF('Debt Setup'!$F$3=0,"",IF('Debt Setup'!$H$15="",0,MIN('Debt Setup'!$E$15,MAX(0,AC189+Z190))))</x:f>
      </x:c>
      <x:c r="AB190" s="54" t="str">
        <x:f>IF('Debt Setup'!$F$3=0,"",IF('Debt Setup'!$H$15="",0,MIN(MAX(0,AC189+Z190-AA190),MAX(0,'Debt Setup'!$F$5-(G190+K190+O190+S190+W190+AA190+AE190+AI190+AM190+AQ190+AU190+AY190)-(IF(AND('Debt Setup'!$H$10&lt;&gt;"",'Debt Setup'!$H$10&lt;'Debt Setup'!$H$15),MAX(0,I189+F190-G190),0)+IF(AND('Debt Setup'!$H$11&lt;&gt;"",'Debt Setup'!$H$11&lt;'Debt Setup'!$H$15),MAX(0,M189+J190-K190),0)+IF(AND('Debt Setup'!$H$12&lt;&gt;"",'Debt Setup'!$H$12&lt;'Debt Setup'!$H$15),MAX(0,Q189+N190-O190),0)+IF(AND('Debt Setup'!$H$13&lt;&gt;"",'Debt Setup'!$H$13&lt;'Debt Setup'!$H$15),MAX(0,U189+R190-S190),0)+IF(AND('Debt Setup'!$H$14&lt;&gt;"",'Debt Setup'!$H$14&lt;'Debt Setup'!$H$15),MAX(0,Y189+V190-W190),0)+IF(AND('Debt Setup'!$H$15&lt;&gt;"",'Debt Setup'!$H$15&lt;'Debt Setup'!$H$15),MAX(0,AC189+Z190-AA190),0)+IF(AND('Debt Setup'!$H$16&lt;&gt;"",'Debt Setup'!$H$16&lt;'Debt Setup'!$H$15),MAX(0,AG189+AD190-AE190),0)+IF(AND('Debt Setup'!$H$17&lt;&gt;"",'Debt Setup'!$H$17&lt;'Debt Setup'!$H$15),MAX(0,AK189+AH190-AI190),0)+IF(AND('Debt Setup'!$H$18&lt;&gt;"",'Debt Setup'!$H$18&lt;'Debt Setup'!$H$15),MAX(0,AO189+AL190-AM190),0)+IF(AND('Debt Setup'!$H$19&lt;&gt;"",'Debt Setup'!$H$19&lt;'Debt Setup'!$H$15),MAX(0,AS189+AP190-AQ190),0)+IF(AND('Debt Setup'!$H$20&lt;&gt;"",'Debt Setup'!$H$20&lt;'Debt Setup'!$H$15),MAX(0,AW189+AT190-AU190),0)+IF(AND('Debt Setup'!$H$21&lt;&gt;"",'Debt Setup'!$H$21&lt;'Debt Setup'!$H$15),MAX(0,BA189+AX190-AY190),0))))))</x:f>
      </x:c>
      <x:c r="AC190" s="54" t="str">
        <x:f>IF('Debt Setup'!$F$3=0,"",MAX(0,AC189+Z190-AA190-AB190))</x:f>
      </x:c>
      <x:c r="AD190" s="54" t="str">
        <x:f>IF('Debt Setup'!$F$3=0,"",IF(AG189&lt;=0,0,AG189*'Debt Setup'!$D$16/100/12))</x:f>
      </x:c>
      <x:c r="AE190" s="54" t="str">
        <x:f>IF('Debt Setup'!$F$3=0,"",IF('Debt Setup'!$H$16="",0,MIN('Debt Setup'!$E$16,MAX(0,AG189+AD190))))</x:f>
      </x:c>
      <x:c r="AF190" s="54" t="str">
        <x:f>IF('Debt Setup'!$F$3=0,"",IF('Debt Setup'!$H$16="",0,MIN(MAX(0,AG189+AD190-AE190),MAX(0,'Debt Setup'!$F$5-(G190+K190+O190+S190+W190+AA190+AE190+AI190+AM190+AQ190+AU190+AY190)-(IF(AND('Debt Setup'!$H$10&lt;&gt;"",'Debt Setup'!$H$10&lt;'Debt Setup'!$H$16),MAX(0,I189+F190-G190),0)+IF(AND('Debt Setup'!$H$11&lt;&gt;"",'Debt Setup'!$H$11&lt;'Debt Setup'!$H$16),MAX(0,M189+J190-K190),0)+IF(AND('Debt Setup'!$H$12&lt;&gt;"",'Debt Setup'!$H$12&lt;'Debt Setup'!$H$16),MAX(0,Q189+N190-O190),0)+IF(AND('Debt Setup'!$H$13&lt;&gt;"",'Debt Setup'!$H$13&lt;'Debt Setup'!$H$16),MAX(0,U189+R190-S190),0)+IF(AND('Debt Setup'!$H$14&lt;&gt;"",'Debt Setup'!$H$14&lt;'Debt Setup'!$H$16),MAX(0,Y189+V190-W190),0)+IF(AND('Debt Setup'!$H$15&lt;&gt;"",'Debt Setup'!$H$15&lt;'Debt Setup'!$H$16),MAX(0,AC189+Z190-AA190),0)+IF(AND('Debt Setup'!$H$16&lt;&gt;"",'Debt Setup'!$H$16&lt;'Debt Setup'!$H$16),MAX(0,AG189+AD190-AE190),0)+IF(AND('Debt Setup'!$H$17&lt;&gt;"",'Debt Setup'!$H$17&lt;'Debt Setup'!$H$16),MAX(0,AK189+AH190-AI190),0)+IF(AND('Debt Setup'!$H$18&lt;&gt;"",'Debt Setup'!$H$18&lt;'Debt Setup'!$H$16),MAX(0,AO189+AL190-AM190),0)+IF(AND('Debt Setup'!$H$19&lt;&gt;"",'Debt Setup'!$H$19&lt;'Debt Setup'!$H$16),MAX(0,AS189+AP190-AQ190),0)+IF(AND('Debt Setup'!$H$20&lt;&gt;"",'Debt Setup'!$H$20&lt;'Debt Setup'!$H$16),MAX(0,AW189+AT190-AU190),0)+IF(AND('Debt Setup'!$H$21&lt;&gt;"",'Debt Setup'!$H$21&lt;'Debt Setup'!$H$16),MAX(0,BA189+AX190-AY190),0))))))</x:f>
      </x:c>
      <x:c r="AG190" s="54" t="str">
        <x:f>IF('Debt Setup'!$F$3=0,"",MAX(0,AG189+AD190-AE190-AF190))</x:f>
      </x:c>
      <x:c r="AH190" s="54" t="str">
        <x:f>IF('Debt Setup'!$F$3=0,"",IF(AK189&lt;=0,0,AK189*'Debt Setup'!$D$17/100/12))</x:f>
      </x:c>
      <x:c r="AI190" s="54" t="str">
        <x:f>IF('Debt Setup'!$F$3=0,"",IF('Debt Setup'!$H$17="",0,MIN('Debt Setup'!$E$17,MAX(0,AK189+AH190))))</x:f>
      </x:c>
      <x:c r="AJ190" s="54" t="str">
        <x:f>IF('Debt Setup'!$F$3=0,"",IF('Debt Setup'!$H$17="",0,MIN(MAX(0,AK189+AH190-AI190),MAX(0,'Debt Setup'!$F$5-(G190+K190+O190+S190+W190+AA190+AE190+AI190+AM190+AQ190+AU190+AY190)-(IF(AND('Debt Setup'!$H$10&lt;&gt;"",'Debt Setup'!$H$10&lt;'Debt Setup'!$H$17),MAX(0,I189+F190-G190),0)+IF(AND('Debt Setup'!$H$11&lt;&gt;"",'Debt Setup'!$H$11&lt;'Debt Setup'!$H$17),MAX(0,M189+J190-K190),0)+IF(AND('Debt Setup'!$H$12&lt;&gt;"",'Debt Setup'!$H$12&lt;'Debt Setup'!$H$17),MAX(0,Q189+N190-O190),0)+IF(AND('Debt Setup'!$H$13&lt;&gt;"",'Debt Setup'!$H$13&lt;'Debt Setup'!$H$17),MAX(0,U189+R190-S190),0)+IF(AND('Debt Setup'!$H$14&lt;&gt;"",'Debt Setup'!$H$14&lt;'Debt Setup'!$H$17),MAX(0,Y189+V190-W190),0)+IF(AND('Debt Setup'!$H$15&lt;&gt;"",'Debt Setup'!$H$15&lt;'Debt Setup'!$H$17),MAX(0,AC189+Z190-AA190),0)+IF(AND('Debt Setup'!$H$16&lt;&gt;"",'Debt Setup'!$H$16&lt;'Debt Setup'!$H$17),MAX(0,AG189+AD190-AE190),0)+IF(AND('Debt Setup'!$H$17&lt;&gt;"",'Debt Setup'!$H$17&lt;'Debt Setup'!$H$17),MAX(0,AK189+AH190-AI190),0)+IF(AND('Debt Setup'!$H$18&lt;&gt;"",'Debt Setup'!$H$18&lt;'Debt Setup'!$H$17),MAX(0,AO189+AL190-AM190),0)+IF(AND('Debt Setup'!$H$19&lt;&gt;"",'Debt Setup'!$H$19&lt;'Debt Setup'!$H$17),MAX(0,AS189+AP190-AQ190),0)+IF(AND('Debt Setup'!$H$20&lt;&gt;"",'Debt Setup'!$H$20&lt;'Debt Setup'!$H$17),MAX(0,AW189+AT190-AU190),0)+IF(AND('Debt Setup'!$H$21&lt;&gt;"",'Debt Setup'!$H$21&lt;'Debt Setup'!$H$17),MAX(0,BA189+AX190-AY190),0))))))</x:f>
      </x:c>
      <x:c r="AK190" s="54" t="str">
        <x:f>IF('Debt Setup'!$F$3=0,"",MAX(0,AK189+AH190-AI190-AJ190))</x:f>
      </x:c>
      <x:c r="AL190" s="54" t="str">
        <x:f>IF('Debt Setup'!$F$3=0,"",IF(AO189&lt;=0,0,AO189*'Debt Setup'!$D$18/100/12))</x:f>
      </x:c>
      <x:c r="AM190" s="54" t="str">
        <x:f>IF('Debt Setup'!$F$3=0,"",IF('Debt Setup'!$H$18="",0,MIN('Debt Setup'!$E$18,MAX(0,AO189+AL190))))</x:f>
      </x:c>
      <x:c r="AN190" s="54" t="str">
        <x:f>IF('Debt Setup'!$F$3=0,"",IF('Debt Setup'!$H$18="",0,MIN(MAX(0,AO189+AL190-AM190),MAX(0,'Debt Setup'!$F$5-(G190+K190+O190+S190+W190+AA190+AE190+AI190+AM190+AQ190+AU190+AY190)-(IF(AND('Debt Setup'!$H$10&lt;&gt;"",'Debt Setup'!$H$10&lt;'Debt Setup'!$H$18),MAX(0,I189+F190-G190),0)+IF(AND('Debt Setup'!$H$11&lt;&gt;"",'Debt Setup'!$H$11&lt;'Debt Setup'!$H$18),MAX(0,M189+J190-K190),0)+IF(AND('Debt Setup'!$H$12&lt;&gt;"",'Debt Setup'!$H$12&lt;'Debt Setup'!$H$18),MAX(0,Q189+N190-O190),0)+IF(AND('Debt Setup'!$H$13&lt;&gt;"",'Debt Setup'!$H$13&lt;'Debt Setup'!$H$18),MAX(0,U189+R190-S190),0)+IF(AND('Debt Setup'!$H$14&lt;&gt;"",'Debt Setup'!$H$14&lt;'Debt Setup'!$H$18),MAX(0,Y189+V190-W190),0)+IF(AND('Debt Setup'!$H$15&lt;&gt;"",'Debt Setup'!$H$15&lt;'Debt Setup'!$H$18),MAX(0,AC189+Z190-AA190),0)+IF(AND('Debt Setup'!$H$16&lt;&gt;"",'Debt Setup'!$H$16&lt;'Debt Setup'!$H$18),MAX(0,AG189+AD190-AE190),0)+IF(AND('Debt Setup'!$H$17&lt;&gt;"",'Debt Setup'!$H$17&lt;'Debt Setup'!$H$18),MAX(0,AK189+AH190-AI190),0)+IF(AND('Debt Setup'!$H$18&lt;&gt;"",'Debt Setup'!$H$18&lt;'Debt Setup'!$H$18),MAX(0,AO189+AL190-AM190),0)+IF(AND('Debt Setup'!$H$19&lt;&gt;"",'Debt Setup'!$H$19&lt;'Debt Setup'!$H$18),MAX(0,AS189+AP190-AQ190),0)+IF(AND('Debt Setup'!$H$20&lt;&gt;"",'Debt Setup'!$H$20&lt;'Debt Setup'!$H$18),MAX(0,AW189+AT190-AU190),0)+IF(AND('Debt Setup'!$H$21&lt;&gt;"",'Debt Setup'!$H$21&lt;'Debt Setup'!$H$18),MAX(0,BA189+AX190-AY190),0))))))</x:f>
      </x:c>
      <x:c r="AO190" s="54" t="str">
        <x:f>IF('Debt Setup'!$F$3=0,"",MAX(0,AO189+AL190-AM190-AN190))</x:f>
      </x:c>
      <x:c r="AP190" s="54" t="str">
        <x:f>IF('Debt Setup'!$F$3=0,"",IF(AS189&lt;=0,0,AS189*'Debt Setup'!$D$19/100/12))</x:f>
      </x:c>
      <x:c r="AQ190" s="54" t="str">
        <x:f>IF('Debt Setup'!$F$3=0,"",IF('Debt Setup'!$H$19="",0,MIN('Debt Setup'!$E$19,MAX(0,AS189+AP190))))</x:f>
      </x:c>
      <x:c r="AR190" s="54" t="str">
        <x:f>IF('Debt Setup'!$F$3=0,"",IF('Debt Setup'!$H$19="",0,MIN(MAX(0,AS189+AP190-AQ190),MAX(0,'Debt Setup'!$F$5-(G190+K190+O190+S190+W190+AA190+AE190+AI190+AM190+AQ190+AU190+AY190)-(IF(AND('Debt Setup'!$H$10&lt;&gt;"",'Debt Setup'!$H$10&lt;'Debt Setup'!$H$19),MAX(0,I189+F190-G190),0)+IF(AND('Debt Setup'!$H$11&lt;&gt;"",'Debt Setup'!$H$11&lt;'Debt Setup'!$H$19),MAX(0,M189+J190-K190),0)+IF(AND('Debt Setup'!$H$12&lt;&gt;"",'Debt Setup'!$H$12&lt;'Debt Setup'!$H$19),MAX(0,Q189+N190-O190),0)+IF(AND('Debt Setup'!$H$13&lt;&gt;"",'Debt Setup'!$H$13&lt;'Debt Setup'!$H$19),MAX(0,U189+R190-S190),0)+IF(AND('Debt Setup'!$H$14&lt;&gt;"",'Debt Setup'!$H$14&lt;'Debt Setup'!$H$19),MAX(0,Y189+V190-W190),0)+IF(AND('Debt Setup'!$H$15&lt;&gt;"",'Debt Setup'!$H$15&lt;'Debt Setup'!$H$19),MAX(0,AC189+Z190-AA190),0)+IF(AND('Debt Setup'!$H$16&lt;&gt;"",'Debt Setup'!$H$16&lt;'Debt Setup'!$H$19),MAX(0,AG189+AD190-AE190),0)+IF(AND('Debt Setup'!$H$17&lt;&gt;"",'Debt Setup'!$H$17&lt;'Debt Setup'!$H$19),MAX(0,AK189+AH190-AI190),0)+IF(AND('Debt Setup'!$H$18&lt;&gt;"",'Debt Setup'!$H$18&lt;'Debt Setup'!$H$19),MAX(0,AO189+AL190-AM190),0)+IF(AND('Debt Setup'!$H$19&lt;&gt;"",'Debt Setup'!$H$19&lt;'Debt Setup'!$H$19),MAX(0,AS189+AP190-AQ190),0)+IF(AND('Debt Setup'!$H$20&lt;&gt;"",'Debt Setup'!$H$20&lt;'Debt Setup'!$H$19),MAX(0,AW189+AT190-AU190),0)+IF(AND('Debt Setup'!$H$21&lt;&gt;"",'Debt Setup'!$H$21&lt;'Debt Setup'!$H$19),MAX(0,BA189+AX190-AY190),0))))))</x:f>
      </x:c>
      <x:c r="AS190" s="54" t="str">
        <x:f>IF('Debt Setup'!$F$3=0,"",MAX(0,AS189+AP190-AQ190-AR190))</x:f>
      </x:c>
      <x:c r="AT190" s="54" t="str">
        <x:f>IF('Debt Setup'!$F$3=0,"",IF(AW189&lt;=0,0,AW189*'Debt Setup'!$D$20/100/12))</x:f>
      </x:c>
      <x:c r="AU190" s="54" t="str">
        <x:f>IF('Debt Setup'!$F$3=0,"",IF('Debt Setup'!$H$20="",0,MIN('Debt Setup'!$E$20,MAX(0,AW189+AT190))))</x:f>
      </x:c>
      <x:c r="AV190" s="54" t="str">
        <x:f>IF('Debt Setup'!$F$3=0,"",IF('Debt Setup'!$H$20="",0,MIN(MAX(0,AW189+AT190-AU190),MAX(0,'Debt Setup'!$F$5-(G190+K190+O190+S190+W190+AA190+AE190+AI190+AM190+AQ190+AU190+AY190)-(IF(AND('Debt Setup'!$H$10&lt;&gt;"",'Debt Setup'!$H$10&lt;'Debt Setup'!$H$20),MAX(0,I189+F190-G190),0)+IF(AND('Debt Setup'!$H$11&lt;&gt;"",'Debt Setup'!$H$11&lt;'Debt Setup'!$H$20),MAX(0,M189+J190-K190),0)+IF(AND('Debt Setup'!$H$12&lt;&gt;"",'Debt Setup'!$H$12&lt;'Debt Setup'!$H$20),MAX(0,Q189+N190-O190),0)+IF(AND('Debt Setup'!$H$13&lt;&gt;"",'Debt Setup'!$H$13&lt;'Debt Setup'!$H$20),MAX(0,U189+R190-S190),0)+IF(AND('Debt Setup'!$H$14&lt;&gt;"",'Debt Setup'!$H$14&lt;'Debt Setup'!$H$20),MAX(0,Y189+V190-W190),0)+IF(AND('Debt Setup'!$H$15&lt;&gt;"",'Debt Setup'!$H$15&lt;'Debt Setup'!$H$20),MAX(0,AC189+Z190-AA190),0)+IF(AND('Debt Setup'!$H$16&lt;&gt;"",'Debt Setup'!$H$16&lt;'Debt Setup'!$H$20),MAX(0,AG189+AD190-AE190),0)+IF(AND('Debt Setup'!$H$17&lt;&gt;"",'Debt Setup'!$H$17&lt;'Debt Setup'!$H$20),MAX(0,AK189+AH190-AI190),0)+IF(AND('Debt Setup'!$H$18&lt;&gt;"",'Debt Setup'!$H$18&lt;'Debt Setup'!$H$20),MAX(0,AO189+AL190-AM190),0)+IF(AND('Debt Setup'!$H$19&lt;&gt;"",'Debt Setup'!$H$19&lt;'Debt Setup'!$H$20),MAX(0,AS189+AP190-AQ190),0)+IF(AND('Debt Setup'!$H$20&lt;&gt;"",'Debt Setup'!$H$20&lt;'Debt Setup'!$H$20),MAX(0,AW189+AT190-AU190),0)+IF(AND('Debt Setup'!$H$21&lt;&gt;"",'Debt Setup'!$H$21&lt;'Debt Setup'!$H$20),MAX(0,BA189+AX190-AY190),0))))))</x:f>
      </x:c>
      <x:c r="AW190" s="54" t="str">
        <x:f>IF('Debt Setup'!$F$3=0,"",MAX(0,AW189+AT190-AU190-AV190))</x:f>
      </x:c>
      <x:c r="AX190" s="54" t="str">
        <x:f>IF('Debt Setup'!$F$3=0,"",IF(BA189&lt;=0,0,BA189*'Debt Setup'!$D$21/100/12))</x:f>
      </x:c>
      <x:c r="AY190" s="54" t="str">
        <x:f>IF('Debt Setup'!$F$3=0,"",IF('Debt Setup'!$H$21="",0,MIN('Debt Setup'!$E$21,MAX(0,BA189+AX190))))</x:f>
      </x:c>
      <x:c r="AZ190" s="54" t="str">
        <x:f>IF('Debt Setup'!$F$3=0,"",IF('Debt Setup'!$H$21="",0,MIN(MAX(0,BA189+AX190-AY190),MAX(0,'Debt Setup'!$F$5-(G190+K190+O190+S190+W190+AA190+AE190+AI190+AM190+AQ190+AU190+AY190)-(IF(AND('Debt Setup'!$H$10&lt;&gt;"",'Debt Setup'!$H$10&lt;'Debt Setup'!$H$21),MAX(0,I189+F190-G190),0)+IF(AND('Debt Setup'!$H$11&lt;&gt;"",'Debt Setup'!$H$11&lt;'Debt Setup'!$H$21),MAX(0,M189+J190-K190),0)+IF(AND('Debt Setup'!$H$12&lt;&gt;"",'Debt Setup'!$H$12&lt;'Debt Setup'!$H$21),MAX(0,Q189+N190-O190),0)+IF(AND('Debt Setup'!$H$13&lt;&gt;"",'Debt Setup'!$H$13&lt;'Debt Setup'!$H$21),MAX(0,U189+R190-S190),0)+IF(AND('Debt Setup'!$H$14&lt;&gt;"",'Debt Setup'!$H$14&lt;'Debt Setup'!$H$21),MAX(0,Y189+V190-W190),0)+IF(AND('Debt Setup'!$H$15&lt;&gt;"",'Debt Setup'!$H$15&lt;'Debt Setup'!$H$21),MAX(0,AC189+Z190-AA190),0)+IF(AND('Debt Setup'!$H$16&lt;&gt;"",'Debt Setup'!$H$16&lt;'Debt Setup'!$H$21),MAX(0,AG189+AD190-AE190),0)+IF(AND('Debt Setup'!$H$17&lt;&gt;"",'Debt Setup'!$H$17&lt;'Debt Setup'!$H$21),MAX(0,AK189+AH190-AI190),0)+IF(AND('Debt Setup'!$H$18&lt;&gt;"",'Debt Setup'!$H$18&lt;'Debt Setup'!$H$21),MAX(0,AO189+AL190-AM190),0)+IF(AND('Debt Setup'!$H$19&lt;&gt;"",'Debt Setup'!$H$19&lt;'Debt Setup'!$H$21),MAX(0,AS189+AP190-AQ190),0)+IF(AND('Debt Setup'!$H$20&lt;&gt;"",'Debt Setup'!$H$20&lt;'Debt Setup'!$H$21),MAX(0,AW189+AT190-AU190),0)+IF(AND('Debt Setup'!$H$21&lt;&gt;"",'Debt Setup'!$H$21&lt;'Debt Setup'!$H$21),MAX(0,BA189+AX190-AY190),0))))))</x:f>
      </x:c>
      <x:c r="BA190" s="54" t="str">
        <x:f>IF('Debt Setup'!$F$3=0,"",MAX(0,BA189+AX190-AY190-AZ190))</x:f>
      </x:c>
    </x:row>
    <x:row r="191">
      <x:c r="A191" t="n">
        <x:v>186</x:v>
      </x:c>
      <x:c r="B191" s="86" t="str">
        <x:f>IF('Debt Setup'!$F$3=0,"",DATE(YEAR('Debt Setup'!$B$6),MONTH('Debt Setup'!$B$6)+A191-1,1))</x:f>
      </x:c>
      <x:c r="C191" s="54" t="str">
        <x:f>IF('Debt Setup'!$F$3=0,"",I191+M191+Q191+U191+Y191+AC191+AG191+AK191+AO191+AS191+AW191+BA191)</x:f>
      </x:c>
      <x:c r="D191" s="54" t="str">
        <x:f>IF('Debt Setup'!$F$3=0,"",G191+H191+K191+L191+O191+P191+S191+T191+W191+X191+AA191+AB191+AE191+AF191+AI191+AJ191+AM191+AN191+AQ191+AR191+AU191+AV191+AY191+AZ191)</x:f>
      </x:c>
      <x:c r="E191" s="54" t="str">
        <x:f>IF('Debt Setup'!$F$3=0,"",F191+J191+N191+R191+V191+Z191+AD191+AH191+AL191+AP191+AT191+AX191)</x:f>
      </x:c>
      <x:c r="F191" s="54" t="str">
        <x:f>IF('Debt Setup'!$F$3=0,"",IF(I190&lt;=0,0,I190*'Debt Setup'!$D$10/100/12))</x:f>
      </x:c>
      <x:c r="G191" s="54" t="str">
        <x:f>IF('Debt Setup'!$F$3=0,"",IF('Debt Setup'!$H$10="",0,MIN('Debt Setup'!$E$10,MAX(0,I190+F191))))</x:f>
      </x:c>
      <x:c r="H191" s="54" t="str">
        <x:f>IF('Debt Setup'!$F$3=0,"",IF('Debt Setup'!$H$10="",0,MIN(MAX(0,I190+F191-G191),MAX(0,'Debt Setup'!$F$5-(G191+K191+O191+S191+W191+AA191+AE191+AI191+AM191+AQ191+AU191+AY191)-(IF(AND('Debt Setup'!$H$10&lt;&gt;"",'Debt Setup'!$H$10&lt;'Debt Setup'!$H$10),MAX(0,I190+F191-G191),0)+IF(AND('Debt Setup'!$H$11&lt;&gt;"",'Debt Setup'!$H$11&lt;'Debt Setup'!$H$10),MAX(0,M190+J191-K191),0)+IF(AND('Debt Setup'!$H$12&lt;&gt;"",'Debt Setup'!$H$12&lt;'Debt Setup'!$H$10),MAX(0,Q190+N191-O191),0)+IF(AND('Debt Setup'!$H$13&lt;&gt;"",'Debt Setup'!$H$13&lt;'Debt Setup'!$H$10),MAX(0,U190+R191-S191),0)+IF(AND('Debt Setup'!$H$14&lt;&gt;"",'Debt Setup'!$H$14&lt;'Debt Setup'!$H$10),MAX(0,Y190+V191-W191),0)+IF(AND('Debt Setup'!$H$15&lt;&gt;"",'Debt Setup'!$H$15&lt;'Debt Setup'!$H$10),MAX(0,AC190+Z191-AA191),0)+IF(AND('Debt Setup'!$H$16&lt;&gt;"",'Debt Setup'!$H$16&lt;'Debt Setup'!$H$10),MAX(0,AG190+AD191-AE191),0)+IF(AND('Debt Setup'!$H$17&lt;&gt;"",'Debt Setup'!$H$17&lt;'Debt Setup'!$H$10),MAX(0,AK190+AH191-AI191),0)+IF(AND('Debt Setup'!$H$18&lt;&gt;"",'Debt Setup'!$H$18&lt;'Debt Setup'!$H$10),MAX(0,AO190+AL191-AM191),0)+IF(AND('Debt Setup'!$H$19&lt;&gt;"",'Debt Setup'!$H$19&lt;'Debt Setup'!$H$10),MAX(0,AS190+AP191-AQ191),0)+IF(AND('Debt Setup'!$H$20&lt;&gt;"",'Debt Setup'!$H$20&lt;'Debt Setup'!$H$10),MAX(0,AW190+AT191-AU191),0)+IF(AND('Debt Setup'!$H$21&lt;&gt;"",'Debt Setup'!$H$21&lt;'Debt Setup'!$H$10),MAX(0,BA190+AX191-AY191),0))))))</x:f>
      </x:c>
      <x:c r="I191" s="54" t="str">
        <x:f>IF('Debt Setup'!$F$3=0,"",MAX(0,I190+F191-G191-H191))</x:f>
      </x:c>
      <x:c r="J191" s="54" t="str">
        <x:f>IF('Debt Setup'!$F$3=0,"",IF(M190&lt;=0,0,M190*'Debt Setup'!$D$11/100/12))</x:f>
      </x:c>
      <x:c r="K191" s="54" t="str">
        <x:f>IF('Debt Setup'!$F$3=0,"",IF('Debt Setup'!$H$11="",0,MIN('Debt Setup'!$E$11,MAX(0,M190+J191))))</x:f>
      </x:c>
      <x:c r="L191" s="54" t="str">
        <x:f>IF('Debt Setup'!$F$3=0,"",IF('Debt Setup'!$H$11="",0,MIN(MAX(0,M190+J191-K191),MAX(0,'Debt Setup'!$F$5-(G191+K191+O191+S191+W191+AA191+AE191+AI191+AM191+AQ191+AU191+AY191)-(IF(AND('Debt Setup'!$H$10&lt;&gt;"",'Debt Setup'!$H$10&lt;'Debt Setup'!$H$11),MAX(0,I190+F191-G191),0)+IF(AND('Debt Setup'!$H$11&lt;&gt;"",'Debt Setup'!$H$11&lt;'Debt Setup'!$H$11),MAX(0,M190+J191-K191),0)+IF(AND('Debt Setup'!$H$12&lt;&gt;"",'Debt Setup'!$H$12&lt;'Debt Setup'!$H$11),MAX(0,Q190+N191-O191),0)+IF(AND('Debt Setup'!$H$13&lt;&gt;"",'Debt Setup'!$H$13&lt;'Debt Setup'!$H$11),MAX(0,U190+R191-S191),0)+IF(AND('Debt Setup'!$H$14&lt;&gt;"",'Debt Setup'!$H$14&lt;'Debt Setup'!$H$11),MAX(0,Y190+V191-W191),0)+IF(AND('Debt Setup'!$H$15&lt;&gt;"",'Debt Setup'!$H$15&lt;'Debt Setup'!$H$11),MAX(0,AC190+Z191-AA191),0)+IF(AND('Debt Setup'!$H$16&lt;&gt;"",'Debt Setup'!$H$16&lt;'Debt Setup'!$H$11),MAX(0,AG190+AD191-AE191),0)+IF(AND('Debt Setup'!$H$17&lt;&gt;"",'Debt Setup'!$H$17&lt;'Debt Setup'!$H$11),MAX(0,AK190+AH191-AI191),0)+IF(AND('Debt Setup'!$H$18&lt;&gt;"",'Debt Setup'!$H$18&lt;'Debt Setup'!$H$11),MAX(0,AO190+AL191-AM191),0)+IF(AND('Debt Setup'!$H$19&lt;&gt;"",'Debt Setup'!$H$19&lt;'Debt Setup'!$H$11),MAX(0,AS190+AP191-AQ191),0)+IF(AND('Debt Setup'!$H$20&lt;&gt;"",'Debt Setup'!$H$20&lt;'Debt Setup'!$H$11),MAX(0,AW190+AT191-AU191),0)+IF(AND('Debt Setup'!$H$21&lt;&gt;"",'Debt Setup'!$H$21&lt;'Debt Setup'!$H$11),MAX(0,BA190+AX191-AY191),0))))))</x:f>
      </x:c>
      <x:c r="M191" s="54" t="str">
        <x:f>IF('Debt Setup'!$F$3=0,"",MAX(0,M190+J191-K191-L191))</x:f>
      </x:c>
      <x:c r="N191" s="54" t="str">
        <x:f>IF('Debt Setup'!$F$3=0,"",IF(Q190&lt;=0,0,Q190*'Debt Setup'!$D$12/100/12))</x:f>
      </x:c>
      <x:c r="O191" s="54" t="str">
        <x:f>IF('Debt Setup'!$F$3=0,"",IF('Debt Setup'!$H$12="",0,MIN('Debt Setup'!$E$12,MAX(0,Q190+N191))))</x:f>
      </x:c>
      <x:c r="P191" s="54" t="str">
        <x:f>IF('Debt Setup'!$F$3=0,"",IF('Debt Setup'!$H$12="",0,MIN(MAX(0,Q190+N191-O191),MAX(0,'Debt Setup'!$F$5-(G191+K191+O191+S191+W191+AA191+AE191+AI191+AM191+AQ191+AU191+AY191)-(IF(AND('Debt Setup'!$H$10&lt;&gt;"",'Debt Setup'!$H$10&lt;'Debt Setup'!$H$12),MAX(0,I190+F191-G191),0)+IF(AND('Debt Setup'!$H$11&lt;&gt;"",'Debt Setup'!$H$11&lt;'Debt Setup'!$H$12),MAX(0,M190+J191-K191),0)+IF(AND('Debt Setup'!$H$12&lt;&gt;"",'Debt Setup'!$H$12&lt;'Debt Setup'!$H$12),MAX(0,Q190+N191-O191),0)+IF(AND('Debt Setup'!$H$13&lt;&gt;"",'Debt Setup'!$H$13&lt;'Debt Setup'!$H$12),MAX(0,U190+R191-S191),0)+IF(AND('Debt Setup'!$H$14&lt;&gt;"",'Debt Setup'!$H$14&lt;'Debt Setup'!$H$12),MAX(0,Y190+V191-W191),0)+IF(AND('Debt Setup'!$H$15&lt;&gt;"",'Debt Setup'!$H$15&lt;'Debt Setup'!$H$12),MAX(0,AC190+Z191-AA191),0)+IF(AND('Debt Setup'!$H$16&lt;&gt;"",'Debt Setup'!$H$16&lt;'Debt Setup'!$H$12),MAX(0,AG190+AD191-AE191),0)+IF(AND('Debt Setup'!$H$17&lt;&gt;"",'Debt Setup'!$H$17&lt;'Debt Setup'!$H$12),MAX(0,AK190+AH191-AI191),0)+IF(AND('Debt Setup'!$H$18&lt;&gt;"",'Debt Setup'!$H$18&lt;'Debt Setup'!$H$12),MAX(0,AO190+AL191-AM191),0)+IF(AND('Debt Setup'!$H$19&lt;&gt;"",'Debt Setup'!$H$19&lt;'Debt Setup'!$H$12),MAX(0,AS190+AP191-AQ191),0)+IF(AND('Debt Setup'!$H$20&lt;&gt;"",'Debt Setup'!$H$20&lt;'Debt Setup'!$H$12),MAX(0,AW190+AT191-AU191),0)+IF(AND('Debt Setup'!$H$21&lt;&gt;"",'Debt Setup'!$H$21&lt;'Debt Setup'!$H$12),MAX(0,BA190+AX191-AY191),0))))))</x:f>
      </x:c>
      <x:c r="Q191" s="54" t="str">
        <x:f>IF('Debt Setup'!$F$3=0,"",MAX(0,Q190+N191-O191-P191))</x:f>
      </x:c>
      <x:c r="R191" s="54" t="str">
        <x:f>IF('Debt Setup'!$F$3=0,"",IF(U190&lt;=0,0,U190*'Debt Setup'!$D$13/100/12))</x:f>
      </x:c>
      <x:c r="S191" s="54" t="str">
        <x:f>IF('Debt Setup'!$F$3=0,"",IF('Debt Setup'!$H$13="",0,MIN('Debt Setup'!$E$13,MAX(0,U190+R191))))</x:f>
      </x:c>
      <x:c r="T191" s="54" t="str">
        <x:f>IF('Debt Setup'!$F$3=0,"",IF('Debt Setup'!$H$13="",0,MIN(MAX(0,U190+R191-S191),MAX(0,'Debt Setup'!$F$5-(G191+K191+O191+S191+W191+AA191+AE191+AI191+AM191+AQ191+AU191+AY191)-(IF(AND('Debt Setup'!$H$10&lt;&gt;"",'Debt Setup'!$H$10&lt;'Debt Setup'!$H$13),MAX(0,I190+F191-G191),0)+IF(AND('Debt Setup'!$H$11&lt;&gt;"",'Debt Setup'!$H$11&lt;'Debt Setup'!$H$13),MAX(0,M190+J191-K191),0)+IF(AND('Debt Setup'!$H$12&lt;&gt;"",'Debt Setup'!$H$12&lt;'Debt Setup'!$H$13),MAX(0,Q190+N191-O191),0)+IF(AND('Debt Setup'!$H$13&lt;&gt;"",'Debt Setup'!$H$13&lt;'Debt Setup'!$H$13),MAX(0,U190+R191-S191),0)+IF(AND('Debt Setup'!$H$14&lt;&gt;"",'Debt Setup'!$H$14&lt;'Debt Setup'!$H$13),MAX(0,Y190+V191-W191),0)+IF(AND('Debt Setup'!$H$15&lt;&gt;"",'Debt Setup'!$H$15&lt;'Debt Setup'!$H$13),MAX(0,AC190+Z191-AA191),0)+IF(AND('Debt Setup'!$H$16&lt;&gt;"",'Debt Setup'!$H$16&lt;'Debt Setup'!$H$13),MAX(0,AG190+AD191-AE191),0)+IF(AND('Debt Setup'!$H$17&lt;&gt;"",'Debt Setup'!$H$17&lt;'Debt Setup'!$H$13),MAX(0,AK190+AH191-AI191),0)+IF(AND('Debt Setup'!$H$18&lt;&gt;"",'Debt Setup'!$H$18&lt;'Debt Setup'!$H$13),MAX(0,AO190+AL191-AM191),0)+IF(AND('Debt Setup'!$H$19&lt;&gt;"",'Debt Setup'!$H$19&lt;'Debt Setup'!$H$13),MAX(0,AS190+AP191-AQ191),0)+IF(AND('Debt Setup'!$H$20&lt;&gt;"",'Debt Setup'!$H$20&lt;'Debt Setup'!$H$13),MAX(0,AW190+AT191-AU191),0)+IF(AND('Debt Setup'!$H$21&lt;&gt;"",'Debt Setup'!$H$21&lt;'Debt Setup'!$H$13),MAX(0,BA190+AX191-AY191),0))))))</x:f>
      </x:c>
      <x:c r="U191" s="54" t="str">
        <x:f>IF('Debt Setup'!$F$3=0,"",MAX(0,U190+R191-S191-T191))</x:f>
      </x:c>
      <x:c r="V191" s="54" t="str">
        <x:f>IF('Debt Setup'!$F$3=0,"",IF(Y190&lt;=0,0,Y190*'Debt Setup'!$D$14/100/12))</x:f>
      </x:c>
      <x:c r="W191" s="54" t="str">
        <x:f>IF('Debt Setup'!$F$3=0,"",IF('Debt Setup'!$H$14="",0,MIN('Debt Setup'!$E$14,MAX(0,Y190+V191))))</x:f>
      </x:c>
      <x:c r="X191" s="54" t="str">
        <x:f>IF('Debt Setup'!$F$3=0,"",IF('Debt Setup'!$H$14="",0,MIN(MAX(0,Y190+V191-W191),MAX(0,'Debt Setup'!$F$5-(G191+K191+O191+S191+W191+AA191+AE191+AI191+AM191+AQ191+AU191+AY191)-(IF(AND('Debt Setup'!$H$10&lt;&gt;"",'Debt Setup'!$H$10&lt;'Debt Setup'!$H$14),MAX(0,I190+F191-G191),0)+IF(AND('Debt Setup'!$H$11&lt;&gt;"",'Debt Setup'!$H$11&lt;'Debt Setup'!$H$14),MAX(0,M190+J191-K191),0)+IF(AND('Debt Setup'!$H$12&lt;&gt;"",'Debt Setup'!$H$12&lt;'Debt Setup'!$H$14),MAX(0,Q190+N191-O191),0)+IF(AND('Debt Setup'!$H$13&lt;&gt;"",'Debt Setup'!$H$13&lt;'Debt Setup'!$H$14),MAX(0,U190+R191-S191),0)+IF(AND('Debt Setup'!$H$14&lt;&gt;"",'Debt Setup'!$H$14&lt;'Debt Setup'!$H$14),MAX(0,Y190+V191-W191),0)+IF(AND('Debt Setup'!$H$15&lt;&gt;"",'Debt Setup'!$H$15&lt;'Debt Setup'!$H$14),MAX(0,AC190+Z191-AA191),0)+IF(AND('Debt Setup'!$H$16&lt;&gt;"",'Debt Setup'!$H$16&lt;'Debt Setup'!$H$14),MAX(0,AG190+AD191-AE191),0)+IF(AND('Debt Setup'!$H$17&lt;&gt;"",'Debt Setup'!$H$17&lt;'Debt Setup'!$H$14),MAX(0,AK190+AH191-AI191),0)+IF(AND('Debt Setup'!$H$18&lt;&gt;"",'Debt Setup'!$H$18&lt;'Debt Setup'!$H$14),MAX(0,AO190+AL191-AM191),0)+IF(AND('Debt Setup'!$H$19&lt;&gt;"",'Debt Setup'!$H$19&lt;'Debt Setup'!$H$14),MAX(0,AS190+AP191-AQ191),0)+IF(AND('Debt Setup'!$H$20&lt;&gt;"",'Debt Setup'!$H$20&lt;'Debt Setup'!$H$14),MAX(0,AW190+AT191-AU191),0)+IF(AND('Debt Setup'!$H$21&lt;&gt;"",'Debt Setup'!$H$21&lt;'Debt Setup'!$H$14),MAX(0,BA190+AX191-AY191),0))))))</x:f>
      </x:c>
      <x:c r="Y191" s="54" t="str">
        <x:f>IF('Debt Setup'!$F$3=0,"",MAX(0,Y190+V191-W191-X191))</x:f>
      </x:c>
      <x:c r="Z191" s="54" t="str">
        <x:f>IF('Debt Setup'!$F$3=0,"",IF(AC190&lt;=0,0,AC190*'Debt Setup'!$D$15/100/12))</x:f>
      </x:c>
      <x:c r="AA191" s="54" t="str">
        <x:f>IF('Debt Setup'!$F$3=0,"",IF('Debt Setup'!$H$15="",0,MIN('Debt Setup'!$E$15,MAX(0,AC190+Z191))))</x:f>
      </x:c>
      <x:c r="AB191" s="54" t="str">
        <x:f>IF('Debt Setup'!$F$3=0,"",IF('Debt Setup'!$H$15="",0,MIN(MAX(0,AC190+Z191-AA191),MAX(0,'Debt Setup'!$F$5-(G191+K191+O191+S191+W191+AA191+AE191+AI191+AM191+AQ191+AU191+AY191)-(IF(AND('Debt Setup'!$H$10&lt;&gt;"",'Debt Setup'!$H$10&lt;'Debt Setup'!$H$15),MAX(0,I190+F191-G191),0)+IF(AND('Debt Setup'!$H$11&lt;&gt;"",'Debt Setup'!$H$11&lt;'Debt Setup'!$H$15),MAX(0,M190+J191-K191),0)+IF(AND('Debt Setup'!$H$12&lt;&gt;"",'Debt Setup'!$H$12&lt;'Debt Setup'!$H$15),MAX(0,Q190+N191-O191),0)+IF(AND('Debt Setup'!$H$13&lt;&gt;"",'Debt Setup'!$H$13&lt;'Debt Setup'!$H$15),MAX(0,U190+R191-S191),0)+IF(AND('Debt Setup'!$H$14&lt;&gt;"",'Debt Setup'!$H$14&lt;'Debt Setup'!$H$15),MAX(0,Y190+V191-W191),0)+IF(AND('Debt Setup'!$H$15&lt;&gt;"",'Debt Setup'!$H$15&lt;'Debt Setup'!$H$15),MAX(0,AC190+Z191-AA191),0)+IF(AND('Debt Setup'!$H$16&lt;&gt;"",'Debt Setup'!$H$16&lt;'Debt Setup'!$H$15),MAX(0,AG190+AD191-AE191),0)+IF(AND('Debt Setup'!$H$17&lt;&gt;"",'Debt Setup'!$H$17&lt;'Debt Setup'!$H$15),MAX(0,AK190+AH191-AI191),0)+IF(AND('Debt Setup'!$H$18&lt;&gt;"",'Debt Setup'!$H$18&lt;'Debt Setup'!$H$15),MAX(0,AO190+AL191-AM191),0)+IF(AND('Debt Setup'!$H$19&lt;&gt;"",'Debt Setup'!$H$19&lt;'Debt Setup'!$H$15),MAX(0,AS190+AP191-AQ191),0)+IF(AND('Debt Setup'!$H$20&lt;&gt;"",'Debt Setup'!$H$20&lt;'Debt Setup'!$H$15),MAX(0,AW190+AT191-AU191),0)+IF(AND('Debt Setup'!$H$21&lt;&gt;"",'Debt Setup'!$H$21&lt;'Debt Setup'!$H$15),MAX(0,BA190+AX191-AY191),0))))))</x:f>
      </x:c>
      <x:c r="AC191" s="54" t="str">
        <x:f>IF('Debt Setup'!$F$3=0,"",MAX(0,AC190+Z191-AA191-AB191))</x:f>
      </x:c>
      <x:c r="AD191" s="54" t="str">
        <x:f>IF('Debt Setup'!$F$3=0,"",IF(AG190&lt;=0,0,AG190*'Debt Setup'!$D$16/100/12))</x:f>
      </x:c>
      <x:c r="AE191" s="54" t="str">
        <x:f>IF('Debt Setup'!$F$3=0,"",IF('Debt Setup'!$H$16="",0,MIN('Debt Setup'!$E$16,MAX(0,AG190+AD191))))</x:f>
      </x:c>
      <x:c r="AF191" s="54" t="str">
        <x:f>IF('Debt Setup'!$F$3=0,"",IF('Debt Setup'!$H$16="",0,MIN(MAX(0,AG190+AD191-AE191),MAX(0,'Debt Setup'!$F$5-(G191+K191+O191+S191+W191+AA191+AE191+AI191+AM191+AQ191+AU191+AY191)-(IF(AND('Debt Setup'!$H$10&lt;&gt;"",'Debt Setup'!$H$10&lt;'Debt Setup'!$H$16),MAX(0,I190+F191-G191),0)+IF(AND('Debt Setup'!$H$11&lt;&gt;"",'Debt Setup'!$H$11&lt;'Debt Setup'!$H$16),MAX(0,M190+J191-K191),0)+IF(AND('Debt Setup'!$H$12&lt;&gt;"",'Debt Setup'!$H$12&lt;'Debt Setup'!$H$16),MAX(0,Q190+N191-O191),0)+IF(AND('Debt Setup'!$H$13&lt;&gt;"",'Debt Setup'!$H$13&lt;'Debt Setup'!$H$16),MAX(0,U190+R191-S191),0)+IF(AND('Debt Setup'!$H$14&lt;&gt;"",'Debt Setup'!$H$14&lt;'Debt Setup'!$H$16),MAX(0,Y190+V191-W191),0)+IF(AND('Debt Setup'!$H$15&lt;&gt;"",'Debt Setup'!$H$15&lt;'Debt Setup'!$H$16),MAX(0,AC190+Z191-AA191),0)+IF(AND('Debt Setup'!$H$16&lt;&gt;"",'Debt Setup'!$H$16&lt;'Debt Setup'!$H$16),MAX(0,AG190+AD191-AE191),0)+IF(AND('Debt Setup'!$H$17&lt;&gt;"",'Debt Setup'!$H$17&lt;'Debt Setup'!$H$16),MAX(0,AK190+AH191-AI191),0)+IF(AND('Debt Setup'!$H$18&lt;&gt;"",'Debt Setup'!$H$18&lt;'Debt Setup'!$H$16),MAX(0,AO190+AL191-AM191),0)+IF(AND('Debt Setup'!$H$19&lt;&gt;"",'Debt Setup'!$H$19&lt;'Debt Setup'!$H$16),MAX(0,AS190+AP191-AQ191),0)+IF(AND('Debt Setup'!$H$20&lt;&gt;"",'Debt Setup'!$H$20&lt;'Debt Setup'!$H$16),MAX(0,AW190+AT191-AU191),0)+IF(AND('Debt Setup'!$H$21&lt;&gt;"",'Debt Setup'!$H$21&lt;'Debt Setup'!$H$16),MAX(0,BA190+AX191-AY191),0))))))</x:f>
      </x:c>
      <x:c r="AG191" s="54" t="str">
        <x:f>IF('Debt Setup'!$F$3=0,"",MAX(0,AG190+AD191-AE191-AF191))</x:f>
      </x:c>
      <x:c r="AH191" s="54" t="str">
        <x:f>IF('Debt Setup'!$F$3=0,"",IF(AK190&lt;=0,0,AK190*'Debt Setup'!$D$17/100/12))</x:f>
      </x:c>
      <x:c r="AI191" s="54" t="str">
        <x:f>IF('Debt Setup'!$F$3=0,"",IF('Debt Setup'!$H$17="",0,MIN('Debt Setup'!$E$17,MAX(0,AK190+AH191))))</x:f>
      </x:c>
      <x:c r="AJ191" s="54" t="str">
        <x:f>IF('Debt Setup'!$F$3=0,"",IF('Debt Setup'!$H$17="",0,MIN(MAX(0,AK190+AH191-AI191),MAX(0,'Debt Setup'!$F$5-(G191+K191+O191+S191+W191+AA191+AE191+AI191+AM191+AQ191+AU191+AY191)-(IF(AND('Debt Setup'!$H$10&lt;&gt;"",'Debt Setup'!$H$10&lt;'Debt Setup'!$H$17),MAX(0,I190+F191-G191),0)+IF(AND('Debt Setup'!$H$11&lt;&gt;"",'Debt Setup'!$H$11&lt;'Debt Setup'!$H$17),MAX(0,M190+J191-K191),0)+IF(AND('Debt Setup'!$H$12&lt;&gt;"",'Debt Setup'!$H$12&lt;'Debt Setup'!$H$17),MAX(0,Q190+N191-O191),0)+IF(AND('Debt Setup'!$H$13&lt;&gt;"",'Debt Setup'!$H$13&lt;'Debt Setup'!$H$17),MAX(0,U190+R191-S191),0)+IF(AND('Debt Setup'!$H$14&lt;&gt;"",'Debt Setup'!$H$14&lt;'Debt Setup'!$H$17),MAX(0,Y190+V191-W191),0)+IF(AND('Debt Setup'!$H$15&lt;&gt;"",'Debt Setup'!$H$15&lt;'Debt Setup'!$H$17),MAX(0,AC190+Z191-AA191),0)+IF(AND('Debt Setup'!$H$16&lt;&gt;"",'Debt Setup'!$H$16&lt;'Debt Setup'!$H$17),MAX(0,AG190+AD191-AE191),0)+IF(AND('Debt Setup'!$H$17&lt;&gt;"",'Debt Setup'!$H$17&lt;'Debt Setup'!$H$17),MAX(0,AK190+AH191-AI191),0)+IF(AND('Debt Setup'!$H$18&lt;&gt;"",'Debt Setup'!$H$18&lt;'Debt Setup'!$H$17),MAX(0,AO190+AL191-AM191),0)+IF(AND('Debt Setup'!$H$19&lt;&gt;"",'Debt Setup'!$H$19&lt;'Debt Setup'!$H$17),MAX(0,AS190+AP191-AQ191),0)+IF(AND('Debt Setup'!$H$20&lt;&gt;"",'Debt Setup'!$H$20&lt;'Debt Setup'!$H$17),MAX(0,AW190+AT191-AU191),0)+IF(AND('Debt Setup'!$H$21&lt;&gt;"",'Debt Setup'!$H$21&lt;'Debt Setup'!$H$17),MAX(0,BA190+AX191-AY191),0))))))</x:f>
      </x:c>
      <x:c r="AK191" s="54" t="str">
        <x:f>IF('Debt Setup'!$F$3=0,"",MAX(0,AK190+AH191-AI191-AJ191))</x:f>
      </x:c>
      <x:c r="AL191" s="54" t="str">
        <x:f>IF('Debt Setup'!$F$3=0,"",IF(AO190&lt;=0,0,AO190*'Debt Setup'!$D$18/100/12))</x:f>
      </x:c>
      <x:c r="AM191" s="54" t="str">
        <x:f>IF('Debt Setup'!$F$3=0,"",IF('Debt Setup'!$H$18="",0,MIN('Debt Setup'!$E$18,MAX(0,AO190+AL191))))</x:f>
      </x:c>
      <x:c r="AN191" s="54" t="str">
        <x:f>IF('Debt Setup'!$F$3=0,"",IF('Debt Setup'!$H$18="",0,MIN(MAX(0,AO190+AL191-AM191),MAX(0,'Debt Setup'!$F$5-(G191+K191+O191+S191+W191+AA191+AE191+AI191+AM191+AQ191+AU191+AY191)-(IF(AND('Debt Setup'!$H$10&lt;&gt;"",'Debt Setup'!$H$10&lt;'Debt Setup'!$H$18),MAX(0,I190+F191-G191),0)+IF(AND('Debt Setup'!$H$11&lt;&gt;"",'Debt Setup'!$H$11&lt;'Debt Setup'!$H$18),MAX(0,M190+J191-K191),0)+IF(AND('Debt Setup'!$H$12&lt;&gt;"",'Debt Setup'!$H$12&lt;'Debt Setup'!$H$18),MAX(0,Q190+N191-O191),0)+IF(AND('Debt Setup'!$H$13&lt;&gt;"",'Debt Setup'!$H$13&lt;'Debt Setup'!$H$18),MAX(0,U190+R191-S191),0)+IF(AND('Debt Setup'!$H$14&lt;&gt;"",'Debt Setup'!$H$14&lt;'Debt Setup'!$H$18),MAX(0,Y190+V191-W191),0)+IF(AND('Debt Setup'!$H$15&lt;&gt;"",'Debt Setup'!$H$15&lt;'Debt Setup'!$H$18),MAX(0,AC190+Z191-AA191),0)+IF(AND('Debt Setup'!$H$16&lt;&gt;"",'Debt Setup'!$H$16&lt;'Debt Setup'!$H$18),MAX(0,AG190+AD191-AE191),0)+IF(AND('Debt Setup'!$H$17&lt;&gt;"",'Debt Setup'!$H$17&lt;'Debt Setup'!$H$18),MAX(0,AK190+AH191-AI191),0)+IF(AND('Debt Setup'!$H$18&lt;&gt;"",'Debt Setup'!$H$18&lt;'Debt Setup'!$H$18),MAX(0,AO190+AL191-AM191),0)+IF(AND('Debt Setup'!$H$19&lt;&gt;"",'Debt Setup'!$H$19&lt;'Debt Setup'!$H$18),MAX(0,AS190+AP191-AQ191),0)+IF(AND('Debt Setup'!$H$20&lt;&gt;"",'Debt Setup'!$H$20&lt;'Debt Setup'!$H$18),MAX(0,AW190+AT191-AU191),0)+IF(AND('Debt Setup'!$H$21&lt;&gt;"",'Debt Setup'!$H$21&lt;'Debt Setup'!$H$18),MAX(0,BA190+AX191-AY191),0))))))</x:f>
      </x:c>
      <x:c r="AO191" s="54" t="str">
        <x:f>IF('Debt Setup'!$F$3=0,"",MAX(0,AO190+AL191-AM191-AN191))</x:f>
      </x:c>
      <x:c r="AP191" s="54" t="str">
        <x:f>IF('Debt Setup'!$F$3=0,"",IF(AS190&lt;=0,0,AS190*'Debt Setup'!$D$19/100/12))</x:f>
      </x:c>
      <x:c r="AQ191" s="54" t="str">
        <x:f>IF('Debt Setup'!$F$3=0,"",IF('Debt Setup'!$H$19="",0,MIN('Debt Setup'!$E$19,MAX(0,AS190+AP191))))</x:f>
      </x:c>
      <x:c r="AR191" s="54" t="str">
        <x:f>IF('Debt Setup'!$F$3=0,"",IF('Debt Setup'!$H$19="",0,MIN(MAX(0,AS190+AP191-AQ191),MAX(0,'Debt Setup'!$F$5-(G191+K191+O191+S191+W191+AA191+AE191+AI191+AM191+AQ191+AU191+AY191)-(IF(AND('Debt Setup'!$H$10&lt;&gt;"",'Debt Setup'!$H$10&lt;'Debt Setup'!$H$19),MAX(0,I190+F191-G191),0)+IF(AND('Debt Setup'!$H$11&lt;&gt;"",'Debt Setup'!$H$11&lt;'Debt Setup'!$H$19),MAX(0,M190+J191-K191),0)+IF(AND('Debt Setup'!$H$12&lt;&gt;"",'Debt Setup'!$H$12&lt;'Debt Setup'!$H$19),MAX(0,Q190+N191-O191),0)+IF(AND('Debt Setup'!$H$13&lt;&gt;"",'Debt Setup'!$H$13&lt;'Debt Setup'!$H$19),MAX(0,U190+R191-S191),0)+IF(AND('Debt Setup'!$H$14&lt;&gt;"",'Debt Setup'!$H$14&lt;'Debt Setup'!$H$19),MAX(0,Y190+V191-W191),0)+IF(AND('Debt Setup'!$H$15&lt;&gt;"",'Debt Setup'!$H$15&lt;'Debt Setup'!$H$19),MAX(0,AC190+Z191-AA191),0)+IF(AND('Debt Setup'!$H$16&lt;&gt;"",'Debt Setup'!$H$16&lt;'Debt Setup'!$H$19),MAX(0,AG190+AD191-AE191),0)+IF(AND('Debt Setup'!$H$17&lt;&gt;"",'Debt Setup'!$H$17&lt;'Debt Setup'!$H$19),MAX(0,AK190+AH191-AI191),0)+IF(AND('Debt Setup'!$H$18&lt;&gt;"",'Debt Setup'!$H$18&lt;'Debt Setup'!$H$19),MAX(0,AO190+AL191-AM191),0)+IF(AND('Debt Setup'!$H$19&lt;&gt;"",'Debt Setup'!$H$19&lt;'Debt Setup'!$H$19),MAX(0,AS190+AP191-AQ191),0)+IF(AND('Debt Setup'!$H$20&lt;&gt;"",'Debt Setup'!$H$20&lt;'Debt Setup'!$H$19),MAX(0,AW190+AT191-AU191),0)+IF(AND('Debt Setup'!$H$21&lt;&gt;"",'Debt Setup'!$H$21&lt;'Debt Setup'!$H$19),MAX(0,BA190+AX191-AY191),0))))))</x:f>
      </x:c>
      <x:c r="AS191" s="54" t="str">
        <x:f>IF('Debt Setup'!$F$3=0,"",MAX(0,AS190+AP191-AQ191-AR191))</x:f>
      </x:c>
      <x:c r="AT191" s="54" t="str">
        <x:f>IF('Debt Setup'!$F$3=0,"",IF(AW190&lt;=0,0,AW190*'Debt Setup'!$D$20/100/12))</x:f>
      </x:c>
      <x:c r="AU191" s="54" t="str">
        <x:f>IF('Debt Setup'!$F$3=0,"",IF('Debt Setup'!$H$20="",0,MIN('Debt Setup'!$E$20,MAX(0,AW190+AT191))))</x:f>
      </x:c>
      <x:c r="AV191" s="54" t="str">
        <x:f>IF('Debt Setup'!$F$3=0,"",IF('Debt Setup'!$H$20="",0,MIN(MAX(0,AW190+AT191-AU191),MAX(0,'Debt Setup'!$F$5-(G191+K191+O191+S191+W191+AA191+AE191+AI191+AM191+AQ191+AU191+AY191)-(IF(AND('Debt Setup'!$H$10&lt;&gt;"",'Debt Setup'!$H$10&lt;'Debt Setup'!$H$20),MAX(0,I190+F191-G191),0)+IF(AND('Debt Setup'!$H$11&lt;&gt;"",'Debt Setup'!$H$11&lt;'Debt Setup'!$H$20),MAX(0,M190+J191-K191),0)+IF(AND('Debt Setup'!$H$12&lt;&gt;"",'Debt Setup'!$H$12&lt;'Debt Setup'!$H$20),MAX(0,Q190+N191-O191),0)+IF(AND('Debt Setup'!$H$13&lt;&gt;"",'Debt Setup'!$H$13&lt;'Debt Setup'!$H$20),MAX(0,U190+R191-S191),0)+IF(AND('Debt Setup'!$H$14&lt;&gt;"",'Debt Setup'!$H$14&lt;'Debt Setup'!$H$20),MAX(0,Y190+V191-W191),0)+IF(AND('Debt Setup'!$H$15&lt;&gt;"",'Debt Setup'!$H$15&lt;'Debt Setup'!$H$20),MAX(0,AC190+Z191-AA191),0)+IF(AND('Debt Setup'!$H$16&lt;&gt;"",'Debt Setup'!$H$16&lt;'Debt Setup'!$H$20),MAX(0,AG190+AD191-AE191),0)+IF(AND('Debt Setup'!$H$17&lt;&gt;"",'Debt Setup'!$H$17&lt;'Debt Setup'!$H$20),MAX(0,AK190+AH191-AI191),0)+IF(AND('Debt Setup'!$H$18&lt;&gt;"",'Debt Setup'!$H$18&lt;'Debt Setup'!$H$20),MAX(0,AO190+AL191-AM191),0)+IF(AND('Debt Setup'!$H$19&lt;&gt;"",'Debt Setup'!$H$19&lt;'Debt Setup'!$H$20),MAX(0,AS190+AP191-AQ191),0)+IF(AND('Debt Setup'!$H$20&lt;&gt;"",'Debt Setup'!$H$20&lt;'Debt Setup'!$H$20),MAX(0,AW190+AT191-AU191),0)+IF(AND('Debt Setup'!$H$21&lt;&gt;"",'Debt Setup'!$H$21&lt;'Debt Setup'!$H$20),MAX(0,BA190+AX191-AY191),0))))))</x:f>
      </x:c>
      <x:c r="AW191" s="54" t="str">
        <x:f>IF('Debt Setup'!$F$3=0,"",MAX(0,AW190+AT191-AU191-AV191))</x:f>
      </x:c>
      <x:c r="AX191" s="54" t="str">
        <x:f>IF('Debt Setup'!$F$3=0,"",IF(BA190&lt;=0,0,BA190*'Debt Setup'!$D$21/100/12))</x:f>
      </x:c>
      <x:c r="AY191" s="54" t="str">
        <x:f>IF('Debt Setup'!$F$3=0,"",IF('Debt Setup'!$H$21="",0,MIN('Debt Setup'!$E$21,MAX(0,BA190+AX191))))</x:f>
      </x:c>
      <x:c r="AZ191" s="54" t="str">
        <x:f>IF('Debt Setup'!$F$3=0,"",IF('Debt Setup'!$H$21="",0,MIN(MAX(0,BA190+AX191-AY191),MAX(0,'Debt Setup'!$F$5-(G191+K191+O191+S191+W191+AA191+AE191+AI191+AM191+AQ191+AU191+AY191)-(IF(AND('Debt Setup'!$H$10&lt;&gt;"",'Debt Setup'!$H$10&lt;'Debt Setup'!$H$21),MAX(0,I190+F191-G191),0)+IF(AND('Debt Setup'!$H$11&lt;&gt;"",'Debt Setup'!$H$11&lt;'Debt Setup'!$H$21),MAX(0,M190+J191-K191),0)+IF(AND('Debt Setup'!$H$12&lt;&gt;"",'Debt Setup'!$H$12&lt;'Debt Setup'!$H$21),MAX(0,Q190+N191-O191),0)+IF(AND('Debt Setup'!$H$13&lt;&gt;"",'Debt Setup'!$H$13&lt;'Debt Setup'!$H$21),MAX(0,U190+R191-S191),0)+IF(AND('Debt Setup'!$H$14&lt;&gt;"",'Debt Setup'!$H$14&lt;'Debt Setup'!$H$21),MAX(0,Y190+V191-W191),0)+IF(AND('Debt Setup'!$H$15&lt;&gt;"",'Debt Setup'!$H$15&lt;'Debt Setup'!$H$21),MAX(0,AC190+Z191-AA191),0)+IF(AND('Debt Setup'!$H$16&lt;&gt;"",'Debt Setup'!$H$16&lt;'Debt Setup'!$H$21),MAX(0,AG190+AD191-AE191),0)+IF(AND('Debt Setup'!$H$17&lt;&gt;"",'Debt Setup'!$H$17&lt;'Debt Setup'!$H$21),MAX(0,AK190+AH191-AI191),0)+IF(AND('Debt Setup'!$H$18&lt;&gt;"",'Debt Setup'!$H$18&lt;'Debt Setup'!$H$21),MAX(0,AO190+AL191-AM191),0)+IF(AND('Debt Setup'!$H$19&lt;&gt;"",'Debt Setup'!$H$19&lt;'Debt Setup'!$H$21),MAX(0,AS190+AP191-AQ191),0)+IF(AND('Debt Setup'!$H$20&lt;&gt;"",'Debt Setup'!$H$20&lt;'Debt Setup'!$H$21),MAX(0,AW190+AT191-AU191),0)+IF(AND('Debt Setup'!$H$21&lt;&gt;"",'Debt Setup'!$H$21&lt;'Debt Setup'!$H$21),MAX(0,BA190+AX191-AY191),0))))))</x:f>
      </x:c>
      <x:c r="BA191" s="54" t="str">
        <x:f>IF('Debt Setup'!$F$3=0,"",MAX(0,BA190+AX191-AY191-AZ191))</x:f>
      </x:c>
    </x:row>
    <x:row r="192">
      <x:c r="A192" t="n">
        <x:v>187</x:v>
      </x:c>
      <x:c r="B192" s="86" t="str">
        <x:f>IF('Debt Setup'!$F$3=0,"",DATE(YEAR('Debt Setup'!$B$6),MONTH('Debt Setup'!$B$6)+A192-1,1))</x:f>
      </x:c>
      <x:c r="C192" s="54" t="str">
        <x:f>IF('Debt Setup'!$F$3=0,"",I192+M192+Q192+U192+Y192+AC192+AG192+AK192+AO192+AS192+AW192+BA192)</x:f>
      </x:c>
      <x:c r="D192" s="54" t="str">
        <x:f>IF('Debt Setup'!$F$3=0,"",G192+H192+K192+L192+O192+P192+S192+T192+W192+X192+AA192+AB192+AE192+AF192+AI192+AJ192+AM192+AN192+AQ192+AR192+AU192+AV192+AY192+AZ192)</x:f>
      </x:c>
      <x:c r="E192" s="54" t="str">
        <x:f>IF('Debt Setup'!$F$3=0,"",F192+J192+N192+R192+V192+Z192+AD192+AH192+AL192+AP192+AT192+AX192)</x:f>
      </x:c>
      <x:c r="F192" s="54" t="str">
        <x:f>IF('Debt Setup'!$F$3=0,"",IF(I191&lt;=0,0,I191*'Debt Setup'!$D$10/100/12))</x:f>
      </x:c>
      <x:c r="G192" s="54" t="str">
        <x:f>IF('Debt Setup'!$F$3=0,"",IF('Debt Setup'!$H$10="",0,MIN('Debt Setup'!$E$10,MAX(0,I191+F192))))</x:f>
      </x:c>
      <x:c r="H192" s="54" t="str">
        <x:f>IF('Debt Setup'!$F$3=0,"",IF('Debt Setup'!$H$10="",0,MIN(MAX(0,I191+F192-G192),MAX(0,'Debt Setup'!$F$5-(G192+K192+O192+S192+W192+AA192+AE192+AI192+AM192+AQ192+AU192+AY192)-(IF(AND('Debt Setup'!$H$10&lt;&gt;"",'Debt Setup'!$H$10&lt;'Debt Setup'!$H$10),MAX(0,I191+F192-G192),0)+IF(AND('Debt Setup'!$H$11&lt;&gt;"",'Debt Setup'!$H$11&lt;'Debt Setup'!$H$10),MAX(0,M191+J192-K192),0)+IF(AND('Debt Setup'!$H$12&lt;&gt;"",'Debt Setup'!$H$12&lt;'Debt Setup'!$H$10),MAX(0,Q191+N192-O192),0)+IF(AND('Debt Setup'!$H$13&lt;&gt;"",'Debt Setup'!$H$13&lt;'Debt Setup'!$H$10),MAX(0,U191+R192-S192),0)+IF(AND('Debt Setup'!$H$14&lt;&gt;"",'Debt Setup'!$H$14&lt;'Debt Setup'!$H$10),MAX(0,Y191+V192-W192),0)+IF(AND('Debt Setup'!$H$15&lt;&gt;"",'Debt Setup'!$H$15&lt;'Debt Setup'!$H$10),MAX(0,AC191+Z192-AA192),0)+IF(AND('Debt Setup'!$H$16&lt;&gt;"",'Debt Setup'!$H$16&lt;'Debt Setup'!$H$10),MAX(0,AG191+AD192-AE192),0)+IF(AND('Debt Setup'!$H$17&lt;&gt;"",'Debt Setup'!$H$17&lt;'Debt Setup'!$H$10),MAX(0,AK191+AH192-AI192),0)+IF(AND('Debt Setup'!$H$18&lt;&gt;"",'Debt Setup'!$H$18&lt;'Debt Setup'!$H$10),MAX(0,AO191+AL192-AM192),0)+IF(AND('Debt Setup'!$H$19&lt;&gt;"",'Debt Setup'!$H$19&lt;'Debt Setup'!$H$10),MAX(0,AS191+AP192-AQ192),0)+IF(AND('Debt Setup'!$H$20&lt;&gt;"",'Debt Setup'!$H$20&lt;'Debt Setup'!$H$10),MAX(0,AW191+AT192-AU192),0)+IF(AND('Debt Setup'!$H$21&lt;&gt;"",'Debt Setup'!$H$21&lt;'Debt Setup'!$H$10),MAX(0,BA191+AX192-AY192),0))))))</x:f>
      </x:c>
      <x:c r="I192" s="54" t="str">
        <x:f>IF('Debt Setup'!$F$3=0,"",MAX(0,I191+F192-G192-H192))</x:f>
      </x:c>
      <x:c r="J192" s="54" t="str">
        <x:f>IF('Debt Setup'!$F$3=0,"",IF(M191&lt;=0,0,M191*'Debt Setup'!$D$11/100/12))</x:f>
      </x:c>
      <x:c r="K192" s="54" t="str">
        <x:f>IF('Debt Setup'!$F$3=0,"",IF('Debt Setup'!$H$11="",0,MIN('Debt Setup'!$E$11,MAX(0,M191+J192))))</x:f>
      </x:c>
      <x:c r="L192" s="54" t="str">
        <x:f>IF('Debt Setup'!$F$3=0,"",IF('Debt Setup'!$H$11="",0,MIN(MAX(0,M191+J192-K192),MAX(0,'Debt Setup'!$F$5-(G192+K192+O192+S192+W192+AA192+AE192+AI192+AM192+AQ192+AU192+AY192)-(IF(AND('Debt Setup'!$H$10&lt;&gt;"",'Debt Setup'!$H$10&lt;'Debt Setup'!$H$11),MAX(0,I191+F192-G192),0)+IF(AND('Debt Setup'!$H$11&lt;&gt;"",'Debt Setup'!$H$11&lt;'Debt Setup'!$H$11),MAX(0,M191+J192-K192),0)+IF(AND('Debt Setup'!$H$12&lt;&gt;"",'Debt Setup'!$H$12&lt;'Debt Setup'!$H$11),MAX(0,Q191+N192-O192),0)+IF(AND('Debt Setup'!$H$13&lt;&gt;"",'Debt Setup'!$H$13&lt;'Debt Setup'!$H$11),MAX(0,U191+R192-S192),0)+IF(AND('Debt Setup'!$H$14&lt;&gt;"",'Debt Setup'!$H$14&lt;'Debt Setup'!$H$11),MAX(0,Y191+V192-W192),0)+IF(AND('Debt Setup'!$H$15&lt;&gt;"",'Debt Setup'!$H$15&lt;'Debt Setup'!$H$11),MAX(0,AC191+Z192-AA192),0)+IF(AND('Debt Setup'!$H$16&lt;&gt;"",'Debt Setup'!$H$16&lt;'Debt Setup'!$H$11),MAX(0,AG191+AD192-AE192),0)+IF(AND('Debt Setup'!$H$17&lt;&gt;"",'Debt Setup'!$H$17&lt;'Debt Setup'!$H$11),MAX(0,AK191+AH192-AI192),0)+IF(AND('Debt Setup'!$H$18&lt;&gt;"",'Debt Setup'!$H$18&lt;'Debt Setup'!$H$11),MAX(0,AO191+AL192-AM192),0)+IF(AND('Debt Setup'!$H$19&lt;&gt;"",'Debt Setup'!$H$19&lt;'Debt Setup'!$H$11),MAX(0,AS191+AP192-AQ192),0)+IF(AND('Debt Setup'!$H$20&lt;&gt;"",'Debt Setup'!$H$20&lt;'Debt Setup'!$H$11),MAX(0,AW191+AT192-AU192),0)+IF(AND('Debt Setup'!$H$21&lt;&gt;"",'Debt Setup'!$H$21&lt;'Debt Setup'!$H$11),MAX(0,BA191+AX192-AY192),0))))))</x:f>
      </x:c>
      <x:c r="M192" s="54" t="str">
        <x:f>IF('Debt Setup'!$F$3=0,"",MAX(0,M191+J192-K192-L192))</x:f>
      </x:c>
      <x:c r="N192" s="54" t="str">
        <x:f>IF('Debt Setup'!$F$3=0,"",IF(Q191&lt;=0,0,Q191*'Debt Setup'!$D$12/100/12))</x:f>
      </x:c>
      <x:c r="O192" s="54" t="str">
        <x:f>IF('Debt Setup'!$F$3=0,"",IF('Debt Setup'!$H$12="",0,MIN('Debt Setup'!$E$12,MAX(0,Q191+N192))))</x:f>
      </x:c>
      <x:c r="P192" s="54" t="str">
        <x:f>IF('Debt Setup'!$F$3=0,"",IF('Debt Setup'!$H$12="",0,MIN(MAX(0,Q191+N192-O192),MAX(0,'Debt Setup'!$F$5-(G192+K192+O192+S192+W192+AA192+AE192+AI192+AM192+AQ192+AU192+AY192)-(IF(AND('Debt Setup'!$H$10&lt;&gt;"",'Debt Setup'!$H$10&lt;'Debt Setup'!$H$12),MAX(0,I191+F192-G192),0)+IF(AND('Debt Setup'!$H$11&lt;&gt;"",'Debt Setup'!$H$11&lt;'Debt Setup'!$H$12),MAX(0,M191+J192-K192),0)+IF(AND('Debt Setup'!$H$12&lt;&gt;"",'Debt Setup'!$H$12&lt;'Debt Setup'!$H$12),MAX(0,Q191+N192-O192),0)+IF(AND('Debt Setup'!$H$13&lt;&gt;"",'Debt Setup'!$H$13&lt;'Debt Setup'!$H$12),MAX(0,U191+R192-S192),0)+IF(AND('Debt Setup'!$H$14&lt;&gt;"",'Debt Setup'!$H$14&lt;'Debt Setup'!$H$12),MAX(0,Y191+V192-W192),0)+IF(AND('Debt Setup'!$H$15&lt;&gt;"",'Debt Setup'!$H$15&lt;'Debt Setup'!$H$12),MAX(0,AC191+Z192-AA192),0)+IF(AND('Debt Setup'!$H$16&lt;&gt;"",'Debt Setup'!$H$16&lt;'Debt Setup'!$H$12),MAX(0,AG191+AD192-AE192),0)+IF(AND('Debt Setup'!$H$17&lt;&gt;"",'Debt Setup'!$H$17&lt;'Debt Setup'!$H$12),MAX(0,AK191+AH192-AI192),0)+IF(AND('Debt Setup'!$H$18&lt;&gt;"",'Debt Setup'!$H$18&lt;'Debt Setup'!$H$12),MAX(0,AO191+AL192-AM192),0)+IF(AND('Debt Setup'!$H$19&lt;&gt;"",'Debt Setup'!$H$19&lt;'Debt Setup'!$H$12),MAX(0,AS191+AP192-AQ192),0)+IF(AND('Debt Setup'!$H$20&lt;&gt;"",'Debt Setup'!$H$20&lt;'Debt Setup'!$H$12),MAX(0,AW191+AT192-AU192),0)+IF(AND('Debt Setup'!$H$21&lt;&gt;"",'Debt Setup'!$H$21&lt;'Debt Setup'!$H$12),MAX(0,BA191+AX192-AY192),0))))))</x:f>
      </x:c>
      <x:c r="Q192" s="54" t="str">
        <x:f>IF('Debt Setup'!$F$3=0,"",MAX(0,Q191+N192-O192-P192))</x:f>
      </x:c>
      <x:c r="R192" s="54" t="str">
        <x:f>IF('Debt Setup'!$F$3=0,"",IF(U191&lt;=0,0,U191*'Debt Setup'!$D$13/100/12))</x:f>
      </x:c>
      <x:c r="S192" s="54" t="str">
        <x:f>IF('Debt Setup'!$F$3=0,"",IF('Debt Setup'!$H$13="",0,MIN('Debt Setup'!$E$13,MAX(0,U191+R192))))</x:f>
      </x:c>
      <x:c r="T192" s="54" t="str">
        <x:f>IF('Debt Setup'!$F$3=0,"",IF('Debt Setup'!$H$13="",0,MIN(MAX(0,U191+R192-S192),MAX(0,'Debt Setup'!$F$5-(G192+K192+O192+S192+W192+AA192+AE192+AI192+AM192+AQ192+AU192+AY192)-(IF(AND('Debt Setup'!$H$10&lt;&gt;"",'Debt Setup'!$H$10&lt;'Debt Setup'!$H$13),MAX(0,I191+F192-G192),0)+IF(AND('Debt Setup'!$H$11&lt;&gt;"",'Debt Setup'!$H$11&lt;'Debt Setup'!$H$13),MAX(0,M191+J192-K192),0)+IF(AND('Debt Setup'!$H$12&lt;&gt;"",'Debt Setup'!$H$12&lt;'Debt Setup'!$H$13),MAX(0,Q191+N192-O192),0)+IF(AND('Debt Setup'!$H$13&lt;&gt;"",'Debt Setup'!$H$13&lt;'Debt Setup'!$H$13),MAX(0,U191+R192-S192),0)+IF(AND('Debt Setup'!$H$14&lt;&gt;"",'Debt Setup'!$H$14&lt;'Debt Setup'!$H$13),MAX(0,Y191+V192-W192),0)+IF(AND('Debt Setup'!$H$15&lt;&gt;"",'Debt Setup'!$H$15&lt;'Debt Setup'!$H$13),MAX(0,AC191+Z192-AA192),0)+IF(AND('Debt Setup'!$H$16&lt;&gt;"",'Debt Setup'!$H$16&lt;'Debt Setup'!$H$13),MAX(0,AG191+AD192-AE192),0)+IF(AND('Debt Setup'!$H$17&lt;&gt;"",'Debt Setup'!$H$17&lt;'Debt Setup'!$H$13),MAX(0,AK191+AH192-AI192),0)+IF(AND('Debt Setup'!$H$18&lt;&gt;"",'Debt Setup'!$H$18&lt;'Debt Setup'!$H$13),MAX(0,AO191+AL192-AM192),0)+IF(AND('Debt Setup'!$H$19&lt;&gt;"",'Debt Setup'!$H$19&lt;'Debt Setup'!$H$13),MAX(0,AS191+AP192-AQ192),0)+IF(AND('Debt Setup'!$H$20&lt;&gt;"",'Debt Setup'!$H$20&lt;'Debt Setup'!$H$13),MAX(0,AW191+AT192-AU192),0)+IF(AND('Debt Setup'!$H$21&lt;&gt;"",'Debt Setup'!$H$21&lt;'Debt Setup'!$H$13),MAX(0,BA191+AX192-AY192),0))))))</x:f>
      </x:c>
      <x:c r="U192" s="54" t="str">
        <x:f>IF('Debt Setup'!$F$3=0,"",MAX(0,U191+R192-S192-T192))</x:f>
      </x:c>
      <x:c r="V192" s="54" t="str">
        <x:f>IF('Debt Setup'!$F$3=0,"",IF(Y191&lt;=0,0,Y191*'Debt Setup'!$D$14/100/12))</x:f>
      </x:c>
      <x:c r="W192" s="54" t="str">
        <x:f>IF('Debt Setup'!$F$3=0,"",IF('Debt Setup'!$H$14="",0,MIN('Debt Setup'!$E$14,MAX(0,Y191+V192))))</x:f>
      </x:c>
      <x:c r="X192" s="54" t="str">
        <x:f>IF('Debt Setup'!$F$3=0,"",IF('Debt Setup'!$H$14="",0,MIN(MAX(0,Y191+V192-W192),MAX(0,'Debt Setup'!$F$5-(G192+K192+O192+S192+W192+AA192+AE192+AI192+AM192+AQ192+AU192+AY192)-(IF(AND('Debt Setup'!$H$10&lt;&gt;"",'Debt Setup'!$H$10&lt;'Debt Setup'!$H$14),MAX(0,I191+F192-G192),0)+IF(AND('Debt Setup'!$H$11&lt;&gt;"",'Debt Setup'!$H$11&lt;'Debt Setup'!$H$14),MAX(0,M191+J192-K192),0)+IF(AND('Debt Setup'!$H$12&lt;&gt;"",'Debt Setup'!$H$12&lt;'Debt Setup'!$H$14),MAX(0,Q191+N192-O192),0)+IF(AND('Debt Setup'!$H$13&lt;&gt;"",'Debt Setup'!$H$13&lt;'Debt Setup'!$H$14),MAX(0,U191+R192-S192),0)+IF(AND('Debt Setup'!$H$14&lt;&gt;"",'Debt Setup'!$H$14&lt;'Debt Setup'!$H$14),MAX(0,Y191+V192-W192),0)+IF(AND('Debt Setup'!$H$15&lt;&gt;"",'Debt Setup'!$H$15&lt;'Debt Setup'!$H$14),MAX(0,AC191+Z192-AA192),0)+IF(AND('Debt Setup'!$H$16&lt;&gt;"",'Debt Setup'!$H$16&lt;'Debt Setup'!$H$14),MAX(0,AG191+AD192-AE192),0)+IF(AND('Debt Setup'!$H$17&lt;&gt;"",'Debt Setup'!$H$17&lt;'Debt Setup'!$H$14),MAX(0,AK191+AH192-AI192),0)+IF(AND('Debt Setup'!$H$18&lt;&gt;"",'Debt Setup'!$H$18&lt;'Debt Setup'!$H$14),MAX(0,AO191+AL192-AM192),0)+IF(AND('Debt Setup'!$H$19&lt;&gt;"",'Debt Setup'!$H$19&lt;'Debt Setup'!$H$14),MAX(0,AS191+AP192-AQ192),0)+IF(AND('Debt Setup'!$H$20&lt;&gt;"",'Debt Setup'!$H$20&lt;'Debt Setup'!$H$14),MAX(0,AW191+AT192-AU192),0)+IF(AND('Debt Setup'!$H$21&lt;&gt;"",'Debt Setup'!$H$21&lt;'Debt Setup'!$H$14),MAX(0,BA191+AX192-AY192),0))))))</x:f>
      </x:c>
      <x:c r="Y192" s="54" t="str">
        <x:f>IF('Debt Setup'!$F$3=0,"",MAX(0,Y191+V192-W192-X192))</x:f>
      </x:c>
      <x:c r="Z192" s="54" t="str">
        <x:f>IF('Debt Setup'!$F$3=0,"",IF(AC191&lt;=0,0,AC191*'Debt Setup'!$D$15/100/12))</x:f>
      </x:c>
      <x:c r="AA192" s="54" t="str">
        <x:f>IF('Debt Setup'!$F$3=0,"",IF('Debt Setup'!$H$15="",0,MIN('Debt Setup'!$E$15,MAX(0,AC191+Z192))))</x:f>
      </x:c>
      <x:c r="AB192" s="54" t="str">
        <x:f>IF('Debt Setup'!$F$3=0,"",IF('Debt Setup'!$H$15="",0,MIN(MAX(0,AC191+Z192-AA192),MAX(0,'Debt Setup'!$F$5-(G192+K192+O192+S192+W192+AA192+AE192+AI192+AM192+AQ192+AU192+AY192)-(IF(AND('Debt Setup'!$H$10&lt;&gt;"",'Debt Setup'!$H$10&lt;'Debt Setup'!$H$15),MAX(0,I191+F192-G192),0)+IF(AND('Debt Setup'!$H$11&lt;&gt;"",'Debt Setup'!$H$11&lt;'Debt Setup'!$H$15),MAX(0,M191+J192-K192),0)+IF(AND('Debt Setup'!$H$12&lt;&gt;"",'Debt Setup'!$H$12&lt;'Debt Setup'!$H$15),MAX(0,Q191+N192-O192),0)+IF(AND('Debt Setup'!$H$13&lt;&gt;"",'Debt Setup'!$H$13&lt;'Debt Setup'!$H$15),MAX(0,U191+R192-S192),0)+IF(AND('Debt Setup'!$H$14&lt;&gt;"",'Debt Setup'!$H$14&lt;'Debt Setup'!$H$15),MAX(0,Y191+V192-W192),0)+IF(AND('Debt Setup'!$H$15&lt;&gt;"",'Debt Setup'!$H$15&lt;'Debt Setup'!$H$15),MAX(0,AC191+Z192-AA192),0)+IF(AND('Debt Setup'!$H$16&lt;&gt;"",'Debt Setup'!$H$16&lt;'Debt Setup'!$H$15),MAX(0,AG191+AD192-AE192),0)+IF(AND('Debt Setup'!$H$17&lt;&gt;"",'Debt Setup'!$H$17&lt;'Debt Setup'!$H$15),MAX(0,AK191+AH192-AI192),0)+IF(AND('Debt Setup'!$H$18&lt;&gt;"",'Debt Setup'!$H$18&lt;'Debt Setup'!$H$15),MAX(0,AO191+AL192-AM192),0)+IF(AND('Debt Setup'!$H$19&lt;&gt;"",'Debt Setup'!$H$19&lt;'Debt Setup'!$H$15),MAX(0,AS191+AP192-AQ192),0)+IF(AND('Debt Setup'!$H$20&lt;&gt;"",'Debt Setup'!$H$20&lt;'Debt Setup'!$H$15),MAX(0,AW191+AT192-AU192),0)+IF(AND('Debt Setup'!$H$21&lt;&gt;"",'Debt Setup'!$H$21&lt;'Debt Setup'!$H$15),MAX(0,BA191+AX192-AY192),0))))))</x:f>
      </x:c>
      <x:c r="AC192" s="54" t="str">
        <x:f>IF('Debt Setup'!$F$3=0,"",MAX(0,AC191+Z192-AA192-AB192))</x:f>
      </x:c>
      <x:c r="AD192" s="54" t="str">
        <x:f>IF('Debt Setup'!$F$3=0,"",IF(AG191&lt;=0,0,AG191*'Debt Setup'!$D$16/100/12))</x:f>
      </x:c>
      <x:c r="AE192" s="54" t="str">
        <x:f>IF('Debt Setup'!$F$3=0,"",IF('Debt Setup'!$H$16="",0,MIN('Debt Setup'!$E$16,MAX(0,AG191+AD192))))</x:f>
      </x:c>
      <x:c r="AF192" s="54" t="str">
        <x:f>IF('Debt Setup'!$F$3=0,"",IF('Debt Setup'!$H$16="",0,MIN(MAX(0,AG191+AD192-AE192),MAX(0,'Debt Setup'!$F$5-(G192+K192+O192+S192+W192+AA192+AE192+AI192+AM192+AQ192+AU192+AY192)-(IF(AND('Debt Setup'!$H$10&lt;&gt;"",'Debt Setup'!$H$10&lt;'Debt Setup'!$H$16),MAX(0,I191+F192-G192),0)+IF(AND('Debt Setup'!$H$11&lt;&gt;"",'Debt Setup'!$H$11&lt;'Debt Setup'!$H$16),MAX(0,M191+J192-K192),0)+IF(AND('Debt Setup'!$H$12&lt;&gt;"",'Debt Setup'!$H$12&lt;'Debt Setup'!$H$16),MAX(0,Q191+N192-O192),0)+IF(AND('Debt Setup'!$H$13&lt;&gt;"",'Debt Setup'!$H$13&lt;'Debt Setup'!$H$16),MAX(0,U191+R192-S192),0)+IF(AND('Debt Setup'!$H$14&lt;&gt;"",'Debt Setup'!$H$14&lt;'Debt Setup'!$H$16),MAX(0,Y191+V192-W192),0)+IF(AND('Debt Setup'!$H$15&lt;&gt;"",'Debt Setup'!$H$15&lt;'Debt Setup'!$H$16),MAX(0,AC191+Z192-AA192),0)+IF(AND('Debt Setup'!$H$16&lt;&gt;"",'Debt Setup'!$H$16&lt;'Debt Setup'!$H$16),MAX(0,AG191+AD192-AE192),0)+IF(AND('Debt Setup'!$H$17&lt;&gt;"",'Debt Setup'!$H$17&lt;'Debt Setup'!$H$16),MAX(0,AK191+AH192-AI192),0)+IF(AND('Debt Setup'!$H$18&lt;&gt;"",'Debt Setup'!$H$18&lt;'Debt Setup'!$H$16),MAX(0,AO191+AL192-AM192),0)+IF(AND('Debt Setup'!$H$19&lt;&gt;"",'Debt Setup'!$H$19&lt;'Debt Setup'!$H$16),MAX(0,AS191+AP192-AQ192),0)+IF(AND('Debt Setup'!$H$20&lt;&gt;"",'Debt Setup'!$H$20&lt;'Debt Setup'!$H$16),MAX(0,AW191+AT192-AU192),0)+IF(AND('Debt Setup'!$H$21&lt;&gt;"",'Debt Setup'!$H$21&lt;'Debt Setup'!$H$16),MAX(0,BA191+AX192-AY192),0))))))</x:f>
      </x:c>
      <x:c r="AG192" s="54" t="str">
        <x:f>IF('Debt Setup'!$F$3=0,"",MAX(0,AG191+AD192-AE192-AF192))</x:f>
      </x:c>
      <x:c r="AH192" s="54" t="str">
        <x:f>IF('Debt Setup'!$F$3=0,"",IF(AK191&lt;=0,0,AK191*'Debt Setup'!$D$17/100/12))</x:f>
      </x:c>
      <x:c r="AI192" s="54" t="str">
        <x:f>IF('Debt Setup'!$F$3=0,"",IF('Debt Setup'!$H$17="",0,MIN('Debt Setup'!$E$17,MAX(0,AK191+AH192))))</x:f>
      </x:c>
      <x:c r="AJ192" s="54" t="str">
        <x:f>IF('Debt Setup'!$F$3=0,"",IF('Debt Setup'!$H$17="",0,MIN(MAX(0,AK191+AH192-AI192),MAX(0,'Debt Setup'!$F$5-(G192+K192+O192+S192+W192+AA192+AE192+AI192+AM192+AQ192+AU192+AY192)-(IF(AND('Debt Setup'!$H$10&lt;&gt;"",'Debt Setup'!$H$10&lt;'Debt Setup'!$H$17),MAX(0,I191+F192-G192),0)+IF(AND('Debt Setup'!$H$11&lt;&gt;"",'Debt Setup'!$H$11&lt;'Debt Setup'!$H$17),MAX(0,M191+J192-K192),0)+IF(AND('Debt Setup'!$H$12&lt;&gt;"",'Debt Setup'!$H$12&lt;'Debt Setup'!$H$17),MAX(0,Q191+N192-O192),0)+IF(AND('Debt Setup'!$H$13&lt;&gt;"",'Debt Setup'!$H$13&lt;'Debt Setup'!$H$17),MAX(0,U191+R192-S192),0)+IF(AND('Debt Setup'!$H$14&lt;&gt;"",'Debt Setup'!$H$14&lt;'Debt Setup'!$H$17),MAX(0,Y191+V192-W192),0)+IF(AND('Debt Setup'!$H$15&lt;&gt;"",'Debt Setup'!$H$15&lt;'Debt Setup'!$H$17),MAX(0,AC191+Z192-AA192),0)+IF(AND('Debt Setup'!$H$16&lt;&gt;"",'Debt Setup'!$H$16&lt;'Debt Setup'!$H$17),MAX(0,AG191+AD192-AE192),0)+IF(AND('Debt Setup'!$H$17&lt;&gt;"",'Debt Setup'!$H$17&lt;'Debt Setup'!$H$17),MAX(0,AK191+AH192-AI192),0)+IF(AND('Debt Setup'!$H$18&lt;&gt;"",'Debt Setup'!$H$18&lt;'Debt Setup'!$H$17),MAX(0,AO191+AL192-AM192),0)+IF(AND('Debt Setup'!$H$19&lt;&gt;"",'Debt Setup'!$H$19&lt;'Debt Setup'!$H$17),MAX(0,AS191+AP192-AQ192),0)+IF(AND('Debt Setup'!$H$20&lt;&gt;"",'Debt Setup'!$H$20&lt;'Debt Setup'!$H$17),MAX(0,AW191+AT192-AU192),0)+IF(AND('Debt Setup'!$H$21&lt;&gt;"",'Debt Setup'!$H$21&lt;'Debt Setup'!$H$17),MAX(0,BA191+AX192-AY192),0))))))</x:f>
      </x:c>
      <x:c r="AK192" s="54" t="str">
        <x:f>IF('Debt Setup'!$F$3=0,"",MAX(0,AK191+AH192-AI192-AJ192))</x:f>
      </x:c>
      <x:c r="AL192" s="54" t="str">
        <x:f>IF('Debt Setup'!$F$3=0,"",IF(AO191&lt;=0,0,AO191*'Debt Setup'!$D$18/100/12))</x:f>
      </x:c>
      <x:c r="AM192" s="54" t="str">
        <x:f>IF('Debt Setup'!$F$3=0,"",IF('Debt Setup'!$H$18="",0,MIN('Debt Setup'!$E$18,MAX(0,AO191+AL192))))</x:f>
      </x:c>
      <x:c r="AN192" s="54" t="str">
        <x:f>IF('Debt Setup'!$F$3=0,"",IF('Debt Setup'!$H$18="",0,MIN(MAX(0,AO191+AL192-AM192),MAX(0,'Debt Setup'!$F$5-(G192+K192+O192+S192+W192+AA192+AE192+AI192+AM192+AQ192+AU192+AY192)-(IF(AND('Debt Setup'!$H$10&lt;&gt;"",'Debt Setup'!$H$10&lt;'Debt Setup'!$H$18),MAX(0,I191+F192-G192),0)+IF(AND('Debt Setup'!$H$11&lt;&gt;"",'Debt Setup'!$H$11&lt;'Debt Setup'!$H$18),MAX(0,M191+J192-K192),0)+IF(AND('Debt Setup'!$H$12&lt;&gt;"",'Debt Setup'!$H$12&lt;'Debt Setup'!$H$18),MAX(0,Q191+N192-O192),0)+IF(AND('Debt Setup'!$H$13&lt;&gt;"",'Debt Setup'!$H$13&lt;'Debt Setup'!$H$18),MAX(0,U191+R192-S192),0)+IF(AND('Debt Setup'!$H$14&lt;&gt;"",'Debt Setup'!$H$14&lt;'Debt Setup'!$H$18),MAX(0,Y191+V192-W192),0)+IF(AND('Debt Setup'!$H$15&lt;&gt;"",'Debt Setup'!$H$15&lt;'Debt Setup'!$H$18),MAX(0,AC191+Z192-AA192),0)+IF(AND('Debt Setup'!$H$16&lt;&gt;"",'Debt Setup'!$H$16&lt;'Debt Setup'!$H$18),MAX(0,AG191+AD192-AE192),0)+IF(AND('Debt Setup'!$H$17&lt;&gt;"",'Debt Setup'!$H$17&lt;'Debt Setup'!$H$18),MAX(0,AK191+AH192-AI192),0)+IF(AND('Debt Setup'!$H$18&lt;&gt;"",'Debt Setup'!$H$18&lt;'Debt Setup'!$H$18),MAX(0,AO191+AL192-AM192),0)+IF(AND('Debt Setup'!$H$19&lt;&gt;"",'Debt Setup'!$H$19&lt;'Debt Setup'!$H$18),MAX(0,AS191+AP192-AQ192),0)+IF(AND('Debt Setup'!$H$20&lt;&gt;"",'Debt Setup'!$H$20&lt;'Debt Setup'!$H$18),MAX(0,AW191+AT192-AU192),0)+IF(AND('Debt Setup'!$H$21&lt;&gt;"",'Debt Setup'!$H$21&lt;'Debt Setup'!$H$18),MAX(0,BA191+AX192-AY192),0))))))</x:f>
      </x:c>
      <x:c r="AO192" s="54" t="str">
        <x:f>IF('Debt Setup'!$F$3=0,"",MAX(0,AO191+AL192-AM192-AN192))</x:f>
      </x:c>
      <x:c r="AP192" s="54" t="str">
        <x:f>IF('Debt Setup'!$F$3=0,"",IF(AS191&lt;=0,0,AS191*'Debt Setup'!$D$19/100/12))</x:f>
      </x:c>
      <x:c r="AQ192" s="54" t="str">
        <x:f>IF('Debt Setup'!$F$3=0,"",IF('Debt Setup'!$H$19="",0,MIN('Debt Setup'!$E$19,MAX(0,AS191+AP192))))</x:f>
      </x:c>
      <x:c r="AR192" s="54" t="str">
        <x:f>IF('Debt Setup'!$F$3=0,"",IF('Debt Setup'!$H$19="",0,MIN(MAX(0,AS191+AP192-AQ192),MAX(0,'Debt Setup'!$F$5-(G192+K192+O192+S192+W192+AA192+AE192+AI192+AM192+AQ192+AU192+AY192)-(IF(AND('Debt Setup'!$H$10&lt;&gt;"",'Debt Setup'!$H$10&lt;'Debt Setup'!$H$19),MAX(0,I191+F192-G192),0)+IF(AND('Debt Setup'!$H$11&lt;&gt;"",'Debt Setup'!$H$11&lt;'Debt Setup'!$H$19),MAX(0,M191+J192-K192),0)+IF(AND('Debt Setup'!$H$12&lt;&gt;"",'Debt Setup'!$H$12&lt;'Debt Setup'!$H$19),MAX(0,Q191+N192-O192),0)+IF(AND('Debt Setup'!$H$13&lt;&gt;"",'Debt Setup'!$H$13&lt;'Debt Setup'!$H$19),MAX(0,U191+R192-S192),0)+IF(AND('Debt Setup'!$H$14&lt;&gt;"",'Debt Setup'!$H$14&lt;'Debt Setup'!$H$19),MAX(0,Y191+V192-W192),0)+IF(AND('Debt Setup'!$H$15&lt;&gt;"",'Debt Setup'!$H$15&lt;'Debt Setup'!$H$19),MAX(0,AC191+Z192-AA192),0)+IF(AND('Debt Setup'!$H$16&lt;&gt;"",'Debt Setup'!$H$16&lt;'Debt Setup'!$H$19),MAX(0,AG191+AD192-AE192),0)+IF(AND('Debt Setup'!$H$17&lt;&gt;"",'Debt Setup'!$H$17&lt;'Debt Setup'!$H$19),MAX(0,AK191+AH192-AI192),0)+IF(AND('Debt Setup'!$H$18&lt;&gt;"",'Debt Setup'!$H$18&lt;'Debt Setup'!$H$19),MAX(0,AO191+AL192-AM192),0)+IF(AND('Debt Setup'!$H$19&lt;&gt;"",'Debt Setup'!$H$19&lt;'Debt Setup'!$H$19),MAX(0,AS191+AP192-AQ192),0)+IF(AND('Debt Setup'!$H$20&lt;&gt;"",'Debt Setup'!$H$20&lt;'Debt Setup'!$H$19),MAX(0,AW191+AT192-AU192),0)+IF(AND('Debt Setup'!$H$21&lt;&gt;"",'Debt Setup'!$H$21&lt;'Debt Setup'!$H$19),MAX(0,BA191+AX192-AY192),0))))))</x:f>
      </x:c>
      <x:c r="AS192" s="54" t="str">
        <x:f>IF('Debt Setup'!$F$3=0,"",MAX(0,AS191+AP192-AQ192-AR192))</x:f>
      </x:c>
      <x:c r="AT192" s="54" t="str">
        <x:f>IF('Debt Setup'!$F$3=0,"",IF(AW191&lt;=0,0,AW191*'Debt Setup'!$D$20/100/12))</x:f>
      </x:c>
      <x:c r="AU192" s="54" t="str">
        <x:f>IF('Debt Setup'!$F$3=0,"",IF('Debt Setup'!$H$20="",0,MIN('Debt Setup'!$E$20,MAX(0,AW191+AT192))))</x:f>
      </x:c>
      <x:c r="AV192" s="54" t="str">
        <x:f>IF('Debt Setup'!$F$3=0,"",IF('Debt Setup'!$H$20="",0,MIN(MAX(0,AW191+AT192-AU192),MAX(0,'Debt Setup'!$F$5-(G192+K192+O192+S192+W192+AA192+AE192+AI192+AM192+AQ192+AU192+AY192)-(IF(AND('Debt Setup'!$H$10&lt;&gt;"",'Debt Setup'!$H$10&lt;'Debt Setup'!$H$20),MAX(0,I191+F192-G192),0)+IF(AND('Debt Setup'!$H$11&lt;&gt;"",'Debt Setup'!$H$11&lt;'Debt Setup'!$H$20),MAX(0,M191+J192-K192),0)+IF(AND('Debt Setup'!$H$12&lt;&gt;"",'Debt Setup'!$H$12&lt;'Debt Setup'!$H$20),MAX(0,Q191+N192-O192),0)+IF(AND('Debt Setup'!$H$13&lt;&gt;"",'Debt Setup'!$H$13&lt;'Debt Setup'!$H$20),MAX(0,U191+R192-S192),0)+IF(AND('Debt Setup'!$H$14&lt;&gt;"",'Debt Setup'!$H$14&lt;'Debt Setup'!$H$20),MAX(0,Y191+V192-W192),0)+IF(AND('Debt Setup'!$H$15&lt;&gt;"",'Debt Setup'!$H$15&lt;'Debt Setup'!$H$20),MAX(0,AC191+Z192-AA192),0)+IF(AND('Debt Setup'!$H$16&lt;&gt;"",'Debt Setup'!$H$16&lt;'Debt Setup'!$H$20),MAX(0,AG191+AD192-AE192),0)+IF(AND('Debt Setup'!$H$17&lt;&gt;"",'Debt Setup'!$H$17&lt;'Debt Setup'!$H$20),MAX(0,AK191+AH192-AI192),0)+IF(AND('Debt Setup'!$H$18&lt;&gt;"",'Debt Setup'!$H$18&lt;'Debt Setup'!$H$20),MAX(0,AO191+AL192-AM192),0)+IF(AND('Debt Setup'!$H$19&lt;&gt;"",'Debt Setup'!$H$19&lt;'Debt Setup'!$H$20),MAX(0,AS191+AP192-AQ192),0)+IF(AND('Debt Setup'!$H$20&lt;&gt;"",'Debt Setup'!$H$20&lt;'Debt Setup'!$H$20),MAX(0,AW191+AT192-AU192),0)+IF(AND('Debt Setup'!$H$21&lt;&gt;"",'Debt Setup'!$H$21&lt;'Debt Setup'!$H$20),MAX(0,BA191+AX192-AY192),0))))))</x:f>
      </x:c>
      <x:c r="AW192" s="54" t="str">
        <x:f>IF('Debt Setup'!$F$3=0,"",MAX(0,AW191+AT192-AU192-AV192))</x:f>
      </x:c>
      <x:c r="AX192" s="54" t="str">
        <x:f>IF('Debt Setup'!$F$3=0,"",IF(BA191&lt;=0,0,BA191*'Debt Setup'!$D$21/100/12))</x:f>
      </x:c>
      <x:c r="AY192" s="54" t="str">
        <x:f>IF('Debt Setup'!$F$3=0,"",IF('Debt Setup'!$H$21="",0,MIN('Debt Setup'!$E$21,MAX(0,BA191+AX192))))</x:f>
      </x:c>
      <x:c r="AZ192" s="54" t="str">
        <x:f>IF('Debt Setup'!$F$3=0,"",IF('Debt Setup'!$H$21="",0,MIN(MAX(0,BA191+AX192-AY192),MAX(0,'Debt Setup'!$F$5-(G192+K192+O192+S192+W192+AA192+AE192+AI192+AM192+AQ192+AU192+AY192)-(IF(AND('Debt Setup'!$H$10&lt;&gt;"",'Debt Setup'!$H$10&lt;'Debt Setup'!$H$21),MAX(0,I191+F192-G192),0)+IF(AND('Debt Setup'!$H$11&lt;&gt;"",'Debt Setup'!$H$11&lt;'Debt Setup'!$H$21),MAX(0,M191+J192-K192),0)+IF(AND('Debt Setup'!$H$12&lt;&gt;"",'Debt Setup'!$H$12&lt;'Debt Setup'!$H$21),MAX(0,Q191+N192-O192),0)+IF(AND('Debt Setup'!$H$13&lt;&gt;"",'Debt Setup'!$H$13&lt;'Debt Setup'!$H$21),MAX(0,U191+R192-S192),0)+IF(AND('Debt Setup'!$H$14&lt;&gt;"",'Debt Setup'!$H$14&lt;'Debt Setup'!$H$21),MAX(0,Y191+V192-W192),0)+IF(AND('Debt Setup'!$H$15&lt;&gt;"",'Debt Setup'!$H$15&lt;'Debt Setup'!$H$21),MAX(0,AC191+Z192-AA192),0)+IF(AND('Debt Setup'!$H$16&lt;&gt;"",'Debt Setup'!$H$16&lt;'Debt Setup'!$H$21),MAX(0,AG191+AD192-AE192),0)+IF(AND('Debt Setup'!$H$17&lt;&gt;"",'Debt Setup'!$H$17&lt;'Debt Setup'!$H$21),MAX(0,AK191+AH192-AI192),0)+IF(AND('Debt Setup'!$H$18&lt;&gt;"",'Debt Setup'!$H$18&lt;'Debt Setup'!$H$21),MAX(0,AO191+AL192-AM192),0)+IF(AND('Debt Setup'!$H$19&lt;&gt;"",'Debt Setup'!$H$19&lt;'Debt Setup'!$H$21),MAX(0,AS191+AP192-AQ192),0)+IF(AND('Debt Setup'!$H$20&lt;&gt;"",'Debt Setup'!$H$20&lt;'Debt Setup'!$H$21),MAX(0,AW191+AT192-AU192),0)+IF(AND('Debt Setup'!$H$21&lt;&gt;"",'Debt Setup'!$H$21&lt;'Debt Setup'!$H$21),MAX(0,BA191+AX192-AY192),0))))))</x:f>
      </x:c>
      <x:c r="BA192" s="54" t="str">
        <x:f>IF('Debt Setup'!$F$3=0,"",MAX(0,BA191+AX192-AY192-AZ192))</x:f>
      </x:c>
    </x:row>
    <x:row r="193">
      <x:c r="A193" t="n">
        <x:v>188</x:v>
      </x:c>
      <x:c r="B193" s="86" t="str">
        <x:f>IF('Debt Setup'!$F$3=0,"",DATE(YEAR('Debt Setup'!$B$6),MONTH('Debt Setup'!$B$6)+A193-1,1))</x:f>
      </x:c>
      <x:c r="C193" s="54" t="str">
        <x:f>IF('Debt Setup'!$F$3=0,"",I193+M193+Q193+U193+Y193+AC193+AG193+AK193+AO193+AS193+AW193+BA193)</x:f>
      </x:c>
      <x:c r="D193" s="54" t="str">
        <x:f>IF('Debt Setup'!$F$3=0,"",G193+H193+K193+L193+O193+P193+S193+T193+W193+X193+AA193+AB193+AE193+AF193+AI193+AJ193+AM193+AN193+AQ193+AR193+AU193+AV193+AY193+AZ193)</x:f>
      </x:c>
      <x:c r="E193" s="54" t="str">
        <x:f>IF('Debt Setup'!$F$3=0,"",F193+J193+N193+R193+V193+Z193+AD193+AH193+AL193+AP193+AT193+AX193)</x:f>
      </x:c>
      <x:c r="F193" s="54" t="str">
        <x:f>IF('Debt Setup'!$F$3=0,"",IF(I192&lt;=0,0,I192*'Debt Setup'!$D$10/100/12))</x:f>
      </x:c>
      <x:c r="G193" s="54" t="str">
        <x:f>IF('Debt Setup'!$F$3=0,"",IF('Debt Setup'!$H$10="",0,MIN('Debt Setup'!$E$10,MAX(0,I192+F193))))</x:f>
      </x:c>
      <x:c r="H193" s="54" t="str">
        <x:f>IF('Debt Setup'!$F$3=0,"",IF('Debt Setup'!$H$10="",0,MIN(MAX(0,I192+F193-G193),MAX(0,'Debt Setup'!$F$5-(G193+K193+O193+S193+W193+AA193+AE193+AI193+AM193+AQ193+AU193+AY193)-(IF(AND('Debt Setup'!$H$10&lt;&gt;"",'Debt Setup'!$H$10&lt;'Debt Setup'!$H$10),MAX(0,I192+F193-G193),0)+IF(AND('Debt Setup'!$H$11&lt;&gt;"",'Debt Setup'!$H$11&lt;'Debt Setup'!$H$10),MAX(0,M192+J193-K193),0)+IF(AND('Debt Setup'!$H$12&lt;&gt;"",'Debt Setup'!$H$12&lt;'Debt Setup'!$H$10),MAX(0,Q192+N193-O193),0)+IF(AND('Debt Setup'!$H$13&lt;&gt;"",'Debt Setup'!$H$13&lt;'Debt Setup'!$H$10),MAX(0,U192+R193-S193),0)+IF(AND('Debt Setup'!$H$14&lt;&gt;"",'Debt Setup'!$H$14&lt;'Debt Setup'!$H$10),MAX(0,Y192+V193-W193),0)+IF(AND('Debt Setup'!$H$15&lt;&gt;"",'Debt Setup'!$H$15&lt;'Debt Setup'!$H$10),MAX(0,AC192+Z193-AA193),0)+IF(AND('Debt Setup'!$H$16&lt;&gt;"",'Debt Setup'!$H$16&lt;'Debt Setup'!$H$10),MAX(0,AG192+AD193-AE193),0)+IF(AND('Debt Setup'!$H$17&lt;&gt;"",'Debt Setup'!$H$17&lt;'Debt Setup'!$H$10),MAX(0,AK192+AH193-AI193),0)+IF(AND('Debt Setup'!$H$18&lt;&gt;"",'Debt Setup'!$H$18&lt;'Debt Setup'!$H$10),MAX(0,AO192+AL193-AM193),0)+IF(AND('Debt Setup'!$H$19&lt;&gt;"",'Debt Setup'!$H$19&lt;'Debt Setup'!$H$10),MAX(0,AS192+AP193-AQ193),0)+IF(AND('Debt Setup'!$H$20&lt;&gt;"",'Debt Setup'!$H$20&lt;'Debt Setup'!$H$10),MAX(0,AW192+AT193-AU193),0)+IF(AND('Debt Setup'!$H$21&lt;&gt;"",'Debt Setup'!$H$21&lt;'Debt Setup'!$H$10),MAX(0,BA192+AX193-AY193),0))))))</x:f>
      </x:c>
      <x:c r="I193" s="54" t="str">
        <x:f>IF('Debt Setup'!$F$3=0,"",MAX(0,I192+F193-G193-H193))</x:f>
      </x:c>
      <x:c r="J193" s="54" t="str">
        <x:f>IF('Debt Setup'!$F$3=0,"",IF(M192&lt;=0,0,M192*'Debt Setup'!$D$11/100/12))</x:f>
      </x:c>
      <x:c r="K193" s="54" t="str">
        <x:f>IF('Debt Setup'!$F$3=0,"",IF('Debt Setup'!$H$11="",0,MIN('Debt Setup'!$E$11,MAX(0,M192+J193))))</x:f>
      </x:c>
      <x:c r="L193" s="54" t="str">
        <x:f>IF('Debt Setup'!$F$3=0,"",IF('Debt Setup'!$H$11="",0,MIN(MAX(0,M192+J193-K193),MAX(0,'Debt Setup'!$F$5-(G193+K193+O193+S193+W193+AA193+AE193+AI193+AM193+AQ193+AU193+AY193)-(IF(AND('Debt Setup'!$H$10&lt;&gt;"",'Debt Setup'!$H$10&lt;'Debt Setup'!$H$11),MAX(0,I192+F193-G193),0)+IF(AND('Debt Setup'!$H$11&lt;&gt;"",'Debt Setup'!$H$11&lt;'Debt Setup'!$H$11),MAX(0,M192+J193-K193),0)+IF(AND('Debt Setup'!$H$12&lt;&gt;"",'Debt Setup'!$H$12&lt;'Debt Setup'!$H$11),MAX(0,Q192+N193-O193),0)+IF(AND('Debt Setup'!$H$13&lt;&gt;"",'Debt Setup'!$H$13&lt;'Debt Setup'!$H$11),MAX(0,U192+R193-S193),0)+IF(AND('Debt Setup'!$H$14&lt;&gt;"",'Debt Setup'!$H$14&lt;'Debt Setup'!$H$11),MAX(0,Y192+V193-W193),0)+IF(AND('Debt Setup'!$H$15&lt;&gt;"",'Debt Setup'!$H$15&lt;'Debt Setup'!$H$11),MAX(0,AC192+Z193-AA193),0)+IF(AND('Debt Setup'!$H$16&lt;&gt;"",'Debt Setup'!$H$16&lt;'Debt Setup'!$H$11),MAX(0,AG192+AD193-AE193),0)+IF(AND('Debt Setup'!$H$17&lt;&gt;"",'Debt Setup'!$H$17&lt;'Debt Setup'!$H$11),MAX(0,AK192+AH193-AI193),0)+IF(AND('Debt Setup'!$H$18&lt;&gt;"",'Debt Setup'!$H$18&lt;'Debt Setup'!$H$11),MAX(0,AO192+AL193-AM193),0)+IF(AND('Debt Setup'!$H$19&lt;&gt;"",'Debt Setup'!$H$19&lt;'Debt Setup'!$H$11),MAX(0,AS192+AP193-AQ193),0)+IF(AND('Debt Setup'!$H$20&lt;&gt;"",'Debt Setup'!$H$20&lt;'Debt Setup'!$H$11),MAX(0,AW192+AT193-AU193),0)+IF(AND('Debt Setup'!$H$21&lt;&gt;"",'Debt Setup'!$H$21&lt;'Debt Setup'!$H$11),MAX(0,BA192+AX193-AY193),0))))))</x:f>
      </x:c>
      <x:c r="M193" s="54" t="str">
        <x:f>IF('Debt Setup'!$F$3=0,"",MAX(0,M192+J193-K193-L193))</x:f>
      </x:c>
      <x:c r="N193" s="54" t="str">
        <x:f>IF('Debt Setup'!$F$3=0,"",IF(Q192&lt;=0,0,Q192*'Debt Setup'!$D$12/100/12))</x:f>
      </x:c>
      <x:c r="O193" s="54" t="str">
        <x:f>IF('Debt Setup'!$F$3=0,"",IF('Debt Setup'!$H$12="",0,MIN('Debt Setup'!$E$12,MAX(0,Q192+N193))))</x:f>
      </x:c>
      <x:c r="P193" s="54" t="str">
        <x:f>IF('Debt Setup'!$F$3=0,"",IF('Debt Setup'!$H$12="",0,MIN(MAX(0,Q192+N193-O193),MAX(0,'Debt Setup'!$F$5-(G193+K193+O193+S193+W193+AA193+AE193+AI193+AM193+AQ193+AU193+AY193)-(IF(AND('Debt Setup'!$H$10&lt;&gt;"",'Debt Setup'!$H$10&lt;'Debt Setup'!$H$12),MAX(0,I192+F193-G193),0)+IF(AND('Debt Setup'!$H$11&lt;&gt;"",'Debt Setup'!$H$11&lt;'Debt Setup'!$H$12),MAX(0,M192+J193-K193),0)+IF(AND('Debt Setup'!$H$12&lt;&gt;"",'Debt Setup'!$H$12&lt;'Debt Setup'!$H$12),MAX(0,Q192+N193-O193),0)+IF(AND('Debt Setup'!$H$13&lt;&gt;"",'Debt Setup'!$H$13&lt;'Debt Setup'!$H$12),MAX(0,U192+R193-S193),0)+IF(AND('Debt Setup'!$H$14&lt;&gt;"",'Debt Setup'!$H$14&lt;'Debt Setup'!$H$12),MAX(0,Y192+V193-W193),0)+IF(AND('Debt Setup'!$H$15&lt;&gt;"",'Debt Setup'!$H$15&lt;'Debt Setup'!$H$12),MAX(0,AC192+Z193-AA193),0)+IF(AND('Debt Setup'!$H$16&lt;&gt;"",'Debt Setup'!$H$16&lt;'Debt Setup'!$H$12),MAX(0,AG192+AD193-AE193),0)+IF(AND('Debt Setup'!$H$17&lt;&gt;"",'Debt Setup'!$H$17&lt;'Debt Setup'!$H$12),MAX(0,AK192+AH193-AI193),0)+IF(AND('Debt Setup'!$H$18&lt;&gt;"",'Debt Setup'!$H$18&lt;'Debt Setup'!$H$12),MAX(0,AO192+AL193-AM193),0)+IF(AND('Debt Setup'!$H$19&lt;&gt;"",'Debt Setup'!$H$19&lt;'Debt Setup'!$H$12),MAX(0,AS192+AP193-AQ193),0)+IF(AND('Debt Setup'!$H$20&lt;&gt;"",'Debt Setup'!$H$20&lt;'Debt Setup'!$H$12),MAX(0,AW192+AT193-AU193),0)+IF(AND('Debt Setup'!$H$21&lt;&gt;"",'Debt Setup'!$H$21&lt;'Debt Setup'!$H$12),MAX(0,BA192+AX193-AY193),0))))))</x:f>
      </x:c>
      <x:c r="Q193" s="54" t="str">
        <x:f>IF('Debt Setup'!$F$3=0,"",MAX(0,Q192+N193-O193-P193))</x:f>
      </x:c>
      <x:c r="R193" s="54" t="str">
        <x:f>IF('Debt Setup'!$F$3=0,"",IF(U192&lt;=0,0,U192*'Debt Setup'!$D$13/100/12))</x:f>
      </x:c>
      <x:c r="S193" s="54" t="str">
        <x:f>IF('Debt Setup'!$F$3=0,"",IF('Debt Setup'!$H$13="",0,MIN('Debt Setup'!$E$13,MAX(0,U192+R193))))</x:f>
      </x:c>
      <x:c r="T193" s="54" t="str">
        <x:f>IF('Debt Setup'!$F$3=0,"",IF('Debt Setup'!$H$13="",0,MIN(MAX(0,U192+R193-S193),MAX(0,'Debt Setup'!$F$5-(G193+K193+O193+S193+W193+AA193+AE193+AI193+AM193+AQ193+AU193+AY193)-(IF(AND('Debt Setup'!$H$10&lt;&gt;"",'Debt Setup'!$H$10&lt;'Debt Setup'!$H$13),MAX(0,I192+F193-G193),0)+IF(AND('Debt Setup'!$H$11&lt;&gt;"",'Debt Setup'!$H$11&lt;'Debt Setup'!$H$13),MAX(0,M192+J193-K193),0)+IF(AND('Debt Setup'!$H$12&lt;&gt;"",'Debt Setup'!$H$12&lt;'Debt Setup'!$H$13),MAX(0,Q192+N193-O193),0)+IF(AND('Debt Setup'!$H$13&lt;&gt;"",'Debt Setup'!$H$13&lt;'Debt Setup'!$H$13),MAX(0,U192+R193-S193),0)+IF(AND('Debt Setup'!$H$14&lt;&gt;"",'Debt Setup'!$H$14&lt;'Debt Setup'!$H$13),MAX(0,Y192+V193-W193),0)+IF(AND('Debt Setup'!$H$15&lt;&gt;"",'Debt Setup'!$H$15&lt;'Debt Setup'!$H$13),MAX(0,AC192+Z193-AA193),0)+IF(AND('Debt Setup'!$H$16&lt;&gt;"",'Debt Setup'!$H$16&lt;'Debt Setup'!$H$13),MAX(0,AG192+AD193-AE193),0)+IF(AND('Debt Setup'!$H$17&lt;&gt;"",'Debt Setup'!$H$17&lt;'Debt Setup'!$H$13),MAX(0,AK192+AH193-AI193),0)+IF(AND('Debt Setup'!$H$18&lt;&gt;"",'Debt Setup'!$H$18&lt;'Debt Setup'!$H$13),MAX(0,AO192+AL193-AM193),0)+IF(AND('Debt Setup'!$H$19&lt;&gt;"",'Debt Setup'!$H$19&lt;'Debt Setup'!$H$13),MAX(0,AS192+AP193-AQ193),0)+IF(AND('Debt Setup'!$H$20&lt;&gt;"",'Debt Setup'!$H$20&lt;'Debt Setup'!$H$13),MAX(0,AW192+AT193-AU193),0)+IF(AND('Debt Setup'!$H$21&lt;&gt;"",'Debt Setup'!$H$21&lt;'Debt Setup'!$H$13),MAX(0,BA192+AX193-AY193),0))))))</x:f>
      </x:c>
      <x:c r="U193" s="54" t="str">
        <x:f>IF('Debt Setup'!$F$3=0,"",MAX(0,U192+R193-S193-T193))</x:f>
      </x:c>
      <x:c r="V193" s="54" t="str">
        <x:f>IF('Debt Setup'!$F$3=0,"",IF(Y192&lt;=0,0,Y192*'Debt Setup'!$D$14/100/12))</x:f>
      </x:c>
      <x:c r="W193" s="54" t="str">
        <x:f>IF('Debt Setup'!$F$3=0,"",IF('Debt Setup'!$H$14="",0,MIN('Debt Setup'!$E$14,MAX(0,Y192+V193))))</x:f>
      </x:c>
      <x:c r="X193" s="54" t="str">
        <x:f>IF('Debt Setup'!$F$3=0,"",IF('Debt Setup'!$H$14="",0,MIN(MAX(0,Y192+V193-W193),MAX(0,'Debt Setup'!$F$5-(G193+K193+O193+S193+W193+AA193+AE193+AI193+AM193+AQ193+AU193+AY193)-(IF(AND('Debt Setup'!$H$10&lt;&gt;"",'Debt Setup'!$H$10&lt;'Debt Setup'!$H$14),MAX(0,I192+F193-G193),0)+IF(AND('Debt Setup'!$H$11&lt;&gt;"",'Debt Setup'!$H$11&lt;'Debt Setup'!$H$14),MAX(0,M192+J193-K193),0)+IF(AND('Debt Setup'!$H$12&lt;&gt;"",'Debt Setup'!$H$12&lt;'Debt Setup'!$H$14),MAX(0,Q192+N193-O193),0)+IF(AND('Debt Setup'!$H$13&lt;&gt;"",'Debt Setup'!$H$13&lt;'Debt Setup'!$H$14),MAX(0,U192+R193-S193),0)+IF(AND('Debt Setup'!$H$14&lt;&gt;"",'Debt Setup'!$H$14&lt;'Debt Setup'!$H$14),MAX(0,Y192+V193-W193),0)+IF(AND('Debt Setup'!$H$15&lt;&gt;"",'Debt Setup'!$H$15&lt;'Debt Setup'!$H$14),MAX(0,AC192+Z193-AA193),0)+IF(AND('Debt Setup'!$H$16&lt;&gt;"",'Debt Setup'!$H$16&lt;'Debt Setup'!$H$14),MAX(0,AG192+AD193-AE193),0)+IF(AND('Debt Setup'!$H$17&lt;&gt;"",'Debt Setup'!$H$17&lt;'Debt Setup'!$H$14),MAX(0,AK192+AH193-AI193),0)+IF(AND('Debt Setup'!$H$18&lt;&gt;"",'Debt Setup'!$H$18&lt;'Debt Setup'!$H$14),MAX(0,AO192+AL193-AM193),0)+IF(AND('Debt Setup'!$H$19&lt;&gt;"",'Debt Setup'!$H$19&lt;'Debt Setup'!$H$14),MAX(0,AS192+AP193-AQ193),0)+IF(AND('Debt Setup'!$H$20&lt;&gt;"",'Debt Setup'!$H$20&lt;'Debt Setup'!$H$14),MAX(0,AW192+AT193-AU193),0)+IF(AND('Debt Setup'!$H$21&lt;&gt;"",'Debt Setup'!$H$21&lt;'Debt Setup'!$H$14),MAX(0,BA192+AX193-AY193),0))))))</x:f>
      </x:c>
      <x:c r="Y193" s="54" t="str">
        <x:f>IF('Debt Setup'!$F$3=0,"",MAX(0,Y192+V193-W193-X193))</x:f>
      </x:c>
      <x:c r="Z193" s="54" t="str">
        <x:f>IF('Debt Setup'!$F$3=0,"",IF(AC192&lt;=0,0,AC192*'Debt Setup'!$D$15/100/12))</x:f>
      </x:c>
      <x:c r="AA193" s="54" t="str">
        <x:f>IF('Debt Setup'!$F$3=0,"",IF('Debt Setup'!$H$15="",0,MIN('Debt Setup'!$E$15,MAX(0,AC192+Z193))))</x:f>
      </x:c>
      <x:c r="AB193" s="54" t="str">
        <x:f>IF('Debt Setup'!$F$3=0,"",IF('Debt Setup'!$H$15="",0,MIN(MAX(0,AC192+Z193-AA193),MAX(0,'Debt Setup'!$F$5-(G193+K193+O193+S193+W193+AA193+AE193+AI193+AM193+AQ193+AU193+AY193)-(IF(AND('Debt Setup'!$H$10&lt;&gt;"",'Debt Setup'!$H$10&lt;'Debt Setup'!$H$15),MAX(0,I192+F193-G193),0)+IF(AND('Debt Setup'!$H$11&lt;&gt;"",'Debt Setup'!$H$11&lt;'Debt Setup'!$H$15),MAX(0,M192+J193-K193),0)+IF(AND('Debt Setup'!$H$12&lt;&gt;"",'Debt Setup'!$H$12&lt;'Debt Setup'!$H$15),MAX(0,Q192+N193-O193),0)+IF(AND('Debt Setup'!$H$13&lt;&gt;"",'Debt Setup'!$H$13&lt;'Debt Setup'!$H$15),MAX(0,U192+R193-S193),0)+IF(AND('Debt Setup'!$H$14&lt;&gt;"",'Debt Setup'!$H$14&lt;'Debt Setup'!$H$15),MAX(0,Y192+V193-W193),0)+IF(AND('Debt Setup'!$H$15&lt;&gt;"",'Debt Setup'!$H$15&lt;'Debt Setup'!$H$15),MAX(0,AC192+Z193-AA193),0)+IF(AND('Debt Setup'!$H$16&lt;&gt;"",'Debt Setup'!$H$16&lt;'Debt Setup'!$H$15),MAX(0,AG192+AD193-AE193),0)+IF(AND('Debt Setup'!$H$17&lt;&gt;"",'Debt Setup'!$H$17&lt;'Debt Setup'!$H$15),MAX(0,AK192+AH193-AI193),0)+IF(AND('Debt Setup'!$H$18&lt;&gt;"",'Debt Setup'!$H$18&lt;'Debt Setup'!$H$15),MAX(0,AO192+AL193-AM193),0)+IF(AND('Debt Setup'!$H$19&lt;&gt;"",'Debt Setup'!$H$19&lt;'Debt Setup'!$H$15),MAX(0,AS192+AP193-AQ193),0)+IF(AND('Debt Setup'!$H$20&lt;&gt;"",'Debt Setup'!$H$20&lt;'Debt Setup'!$H$15),MAX(0,AW192+AT193-AU193),0)+IF(AND('Debt Setup'!$H$21&lt;&gt;"",'Debt Setup'!$H$21&lt;'Debt Setup'!$H$15),MAX(0,BA192+AX193-AY193),0))))))</x:f>
      </x:c>
      <x:c r="AC193" s="54" t="str">
        <x:f>IF('Debt Setup'!$F$3=0,"",MAX(0,AC192+Z193-AA193-AB193))</x:f>
      </x:c>
      <x:c r="AD193" s="54" t="str">
        <x:f>IF('Debt Setup'!$F$3=0,"",IF(AG192&lt;=0,0,AG192*'Debt Setup'!$D$16/100/12))</x:f>
      </x:c>
      <x:c r="AE193" s="54" t="str">
        <x:f>IF('Debt Setup'!$F$3=0,"",IF('Debt Setup'!$H$16="",0,MIN('Debt Setup'!$E$16,MAX(0,AG192+AD193))))</x:f>
      </x:c>
      <x:c r="AF193" s="54" t="str">
        <x:f>IF('Debt Setup'!$F$3=0,"",IF('Debt Setup'!$H$16="",0,MIN(MAX(0,AG192+AD193-AE193),MAX(0,'Debt Setup'!$F$5-(G193+K193+O193+S193+W193+AA193+AE193+AI193+AM193+AQ193+AU193+AY193)-(IF(AND('Debt Setup'!$H$10&lt;&gt;"",'Debt Setup'!$H$10&lt;'Debt Setup'!$H$16),MAX(0,I192+F193-G193),0)+IF(AND('Debt Setup'!$H$11&lt;&gt;"",'Debt Setup'!$H$11&lt;'Debt Setup'!$H$16),MAX(0,M192+J193-K193),0)+IF(AND('Debt Setup'!$H$12&lt;&gt;"",'Debt Setup'!$H$12&lt;'Debt Setup'!$H$16),MAX(0,Q192+N193-O193),0)+IF(AND('Debt Setup'!$H$13&lt;&gt;"",'Debt Setup'!$H$13&lt;'Debt Setup'!$H$16),MAX(0,U192+R193-S193),0)+IF(AND('Debt Setup'!$H$14&lt;&gt;"",'Debt Setup'!$H$14&lt;'Debt Setup'!$H$16),MAX(0,Y192+V193-W193),0)+IF(AND('Debt Setup'!$H$15&lt;&gt;"",'Debt Setup'!$H$15&lt;'Debt Setup'!$H$16),MAX(0,AC192+Z193-AA193),0)+IF(AND('Debt Setup'!$H$16&lt;&gt;"",'Debt Setup'!$H$16&lt;'Debt Setup'!$H$16),MAX(0,AG192+AD193-AE193),0)+IF(AND('Debt Setup'!$H$17&lt;&gt;"",'Debt Setup'!$H$17&lt;'Debt Setup'!$H$16),MAX(0,AK192+AH193-AI193),0)+IF(AND('Debt Setup'!$H$18&lt;&gt;"",'Debt Setup'!$H$18&lt;'Debt Setup'!$H$16),MAX(0,AO192+AL193-AM193),0)+IF(AND('Debt Setup'!$H$19&lt;&gt;"",'Debt Setup'!$H$19&lt;'Debt Setup'!$H$16),MAX(0,AS192+AP193-AQ193),0)+IF(AND('Debt Setup'!$H$20&lt;&gt;"",'Debt Setup'!$H$20&lt;'Debt Setup'!$H$16),MAX(0,AW192+AT193-AU193),0)+IF(AND('Debt Setup'!$H$21&lt;&gt;"",'Debt Setup'!$H$21&lt;'Debt Setup'!$H$16),MAX(0,BA192+AX193-AY193),0))))))</x:f>
      </x:c>
      <x:c r="AG193" s="54" t="str">
        <x:f>IF('Debt Setup'!$F$3=0,"",MAX(0,AG192+AD193-AE193-AF193))</x:f>
      </x:c>
      <x:c r="AH193" s="54" t="str">
        <x:f>IF('Debt Setup'!$F$3=0,"",IF(AK192&lt;=0,0,AK192*'Debt Setup'!$D$17/100/12))</x:f>
      </x:c>
      <x:c r="AI193" s="54" t="str">
        <x:f>IF('Debt Setup'!$F$3=0,"",IF('Debt Setup'!$H$17="",0,MIN('Debt Setup'!$E$17,MAX(0,AK192+AH193))))</x:f>
      </x:c>
      <x:c r="AJ193" s="54" t="str">
        <x:f>IF('Debt Setup'!$F$3=0,"",IF('Debt Setup'!$H$17="",0,MIN(MAX(0,AK192+AH193-AI193),MAX(0,'Debt Setup'!$F$5-(G193+K193+O193+S193+W193+AA193+AE193+AI193+AM193+AQ193+AU193+AY193)-(IF(AND('Debt Setup'!$H$10&lt;&gt;"",'Debt Setup'!$H$10&lt;'Debt Setup'!$H$17),MAX(0,I192+F193-G193),0)+IF(AND('Debt Setup'!$H$11&lt;&gt;"",'Debt Setup'!$H$11&lt;'Debt Setup'!$H$17),MAX(0,M192+J193-K193),0)+IF(AND('Debt Setup'!$H$12&lt;&gt;"",'Debt Setup'!$H$12&lt;'Debt Setup'!$H$17),MAX(0,Q192+N193-O193),0)+IF(AND('Debt Setup'!$H$13&lt;&gt;"",'Debt Setup'!$H$13&lt;'Debt Setup'!$H$17),MAX(0,U192+R193-S193),0)+IF(AND('Debt Setup'!$H$14&lt;&gt;"",'Debt Setup'!$H$14&lt;'Debt Setup'!$H$17),MAX(0,Y192+V193-W193),0)+IF(AND('Debt Setup'!$H$15&lt;&gt;"",'Debt Setup'!$H$15&lt;'Debt Setup'!$H$17),MAX(0,AC192+Z193-AA193),0)+IF(AND('Debt Setup'!$H$16&lt;&gt;"",'Debt Setup'!$H$16&lt;'Debt Setup'!$H$17),MAX(0,AG192+AD193-AE193),0)+IF(AND('Debt Setup'!$H$17&lt;&gt;"",'Debt Setup'!$H$17&lt;'Debt Setup'!$H$17),MAX(0,AK192+AH193-AI193),0)+IF(AND('Debt Setup'!$H$18&lt;&gt;"",'Debt Setup'!$H$18&lt;'Debt Setup'!$H$17),MAX(0,AO192+AL193-AM193),0)+IF(AND('Debt Setup'!$H$19&lt;&gt;"",'Debt Setup'!$H$19&lt;'Debt Setup'!$H$17),MAX(0,AS192+AP193-AQ193),0)+IF(AND('Debt Setup'!$H$20&lt;&gt;"",'Debt Setup'!$H$20&lt;'Debt Setup'!$H$17),MAX(0,AW192+AT193-AU193),0)+IF(AND('Debt Setup'!$H$21&lt;&gt;"",'Debt Setup'!$H$21&lt;'Debt Setup'!$H$17),MAX(0,BA192+AX193-AY193),0))))))</x:f>
      </x:c>
      <x:c r="AK193" s="54" t="str">
        <x:f>IF('Debt Setup'!$F$3=0,"",MAX(0,AK192+AH193-AI193-AJ193))</x:f>
      </x:c>
      <x:c r="AL193" s="54" t="str">
        <x:f>IF('Debt Setup'!$F$3=0,"",IF(AO192&lt;=0,0,AO192*'Debt Setup'!$D$18/100/12))</x:f>
      </x:c>
      <x:c r="AM193" s="54" t="str">
        <x:f>IF('Debt Setup'!$F$3=0,"",IF('Debt Setup'!$H$18="",0,MIN('Debt Setup'!$E$18,MAX(0,AO192+AL193))))</x:f>
      </x:c>
      <x:c r="AN193" s="54" t="str">
        <x:f>IF('Debt Setup'!$F$3=0,"",IF('Debt Setup'!$H$18="",0,MIN(MAX(0,AO192+AL193-AM193),MAX(0,'Debt Setup'!$F$5-(G193+K193+O193+S193+W193+AA193+AE193+AI193+AM193+AQ193+AU193+AY193)-(IF(AND('Debt Setup'!$H$10&lt;&gt;"",'Debt Setup'!$H$10&lt;'Debt Setup'!$H$18),MAX(0,I192+F193-G193),0)+IF(AND('Debt Setup'!$H$11&lt;&gt;"",'Debt Setup'!$H$11&lt;'Debt Setup'!$H$18),MAX(0,M192+J193-K193),0)+IF(AND('Debt Setup'!$H$12&lt;&gt;"",'Debt Setup'!$H$12&lt;'Debt Setup'!$H$18),MAX(0,Q192+N193-O193),0)+IF(AND('Debt Setup'!$H$13&lt;&gt;"",'Debt Setup'!$H$13&lt;'Debt Setup'!$H$18),MAX(0,U192+R193-S193),0)+IF(AND('Debt Setup'!$H$14&lt;&gt;"",'Debt Setup'!$H$14&lt;'Debt Setup'!$H$18),MAX(0,Y192+V193-W193),0)+IF(AND('Debt Setup'!$H$15&lt;&gt;"",'Debt Setup'!$H$15&lt;'Debt Setup'!$H$18),MAX(0,AC192+Z193-AA193),0)+IF(AND('Debt Setup'!$H$16&lt;&gt;"",'Debt Setup'!$H$16&lt;'Debt Setup'!$H$18),MAX(0,AG192+AD193-AE193),0)+IF(AND('Debt Setup'!$H$17&lt;&gt;"",'Debt Setup'!$H$17&lt;'Debt Setup'!$H$18),MAX(0,AK192+AH193-AI193),0)+IF(AND('Debt Setup'!$H$18&lt;&gt;"",'Debt Setup'!$H$18&lt;'Debt Setup'!$H$18),MAX(0,AO192+AL193-AM193),0)+IF(AND('Debt Setup'!$H$19&lt;&gt;"",'Debt Setup'!$H$19&lt;'Debt Setup'!$H$18),MAX(0,AS192+AP193-AQ193),0)+IF(AND('Debt Setup'!$H$20&lt;&gt;"",'Debt Setup'!$H$20&lt;'Debt Setup'!$H$18),MAX(0,AW192+AT193-AU193),0)+IF(AND('Debt Setup'!$H$21&lt;&gt;"",'Debt Setup'!$H$21&lt;'Debt Setup'!$H$18),MAX(0,BA192+AX193-AY193),0))))))</x:f>
      </x:c>
      <x:c r="AO193" s="54" t="str">
        <x:f>IF('Debt Setup'!$F$3=0,"",MAX(0,AO192+AL193-AM193-AN193))</x:f>
      </x:c>
      <x:c r="AP193" s="54" t="str">
        <x:f>IF('Debt Setup'!$F$3=0,"",IF(AS192&lt;=0,0,AS192*'Debt Setup'!$D$19/100/12))</x:f>
      </x:c>
      <x:c r="AQ193" s="54" t="str">
        <x:f>IF('Debt Setup'!$F$3=0,"",IF('Debt Setup'!$H$19="",0,MIN('Debt Setup'!$E$19,MAX(0,AS192+AP193))))</x:f>
      </x:c>
      <x:c r="AR193" s="54" t="str">
        <x:f>IF('Debt Setup'!$F$3=0,"",IF('Debt Setup'!$H$19="",0,MIN(MAX(0,AS192+AP193-AQ193),MAX(0,'Debt Setup'!$F$5-(G193+K193+O193+S193+W193+AA193+AE193+AI193+AM193+AQ193+AU193+AY193)-(IF(AND('Debt Setup'!$H$10&lt;&gt;"",'Debt Setup'!$H$10&lt;'Debt Setup'!$H$19),MAX(0,I192+F193-G193),0)+IF(AND('Debt Setup'!$H$11&lt;&gt;"",'Debt Setup'!$H$11&lt;'Debt Setup'!$H$19),MAX(0,M192+J193-K193),0)+IF(AND('Debt Setup'!$H$12&lt;&gt;"",'Debt Setup'!$H$12&lt;'Debt Setup'!$H$19),MAX(0,Q192+N193-O193),0)+IF(AND('Debt Setup'!$H$13&lt;&gt;"",'Debt Setup'!$H$13&lt;'Debt Setup'!$H$19),MAX(0,U192+R193-S193),0)+IF(AND('Debt Setup'!$H$14&lt;&gt;"",'Debt Setup'!$H$14&lt;'Debt Setup'!$H$19),MAX(0,Y192+V193-W193),0)+IF(AND('Debt Setup'!$H$15&lt;&gt;"",'Debt Setup'!$H$15&lt;'Debt Setup'!$H$19),MAX(0,AC192+Z193-AA193),0)+IF(AND('Debt Setup'!$H$16&lt;&gt;"",'Debt Setup'!$H$16&lt;'Debt Setup'!$H$19),MAX(0,AG192+AD193-AE193),0)+IF(AND('Debt Setup'!$H$17&lt;&gt;"",'Debt Setup'!$H$17&lt;'Debt Setup'!$H$19),MAX(0,AK192+AH193-AI193),0)+IF(AND('Debt Setup'!$H$18&lt;&gt;"",'Debt Setup'!$H$18&lt;'Debt Setup'!$H$19),MAX(0,AO192+AL193-AM193),0)+IF(AND('Debt Setup'!$H$19&lt;&gt;"",'Debt Setup'!$H$19&lt;'Debt Setup'!$H$19),MAX(0,AS192+AP193-AQ193),0)+IF(AND('Debt Setup'!$H$20&lt;&gt;"",'Debt Setup'!$H$20&lt;'Debt Setup'!$H$19),MAX(0,AW192+AT193-AU193),0)+IF(AND('Debt Setup'!$H$21&lt;&gt;"",'Debt Setup'!$H$21&lt;'Debt Setup'!$H$19),MAX(0,BA192+AX193-AY193),0))))))</x:f>
      </x:c>
      <x:c r="AS193" s="54" t="str">
        <x:f>IF('Debt Setup'!$F$3=0,"",MAX(0,AS192+AP193-AQ193-AR193))</x:f>
      </x:c>
      <x:c r="AT193" s="54" t="str">
        <x:f>IF('Debt Setup'!$F$3=0,"",IF(AW192&lt;=0,0,AW192*'Debt Setup'!$D$20/100/12))</x:f>
      </x:c>
      <x:c r="AU193" s="54" t="str">
        <x:f>IF('Debt Setup'!$F$3=0,"",IF('Debt Setup'!$H$20="",0,MIN('Debt Setup'!$E$20,MAX(0,AW192+AT193))))</x:f>
      </x:c>
      <x:c r="AV193" s="54" t="str">
        <x:f>IF('Debt Setup'!$F$3=0,"",IF('Debt Setup'!$H$20="",0,MIN(MAX(0,AW192+AT193-AU193),MAX(0,'Debt Setup'!$F$5-(G193+K193+O193+S193+W193+AA193+AE193+AI193+AM193+AQ193+AU193+AY193)-(IF(AND('Debt Setup'!$H$10&lt;&gt;"",'Debt Setup'!$H$10&lt;'Debt Setup'!$H$20),MAX(0,I192+F193-G193),0)+IF(AND('Debt Setup'!$H$11&lt;&gt;"",'Debt Setup'!$H$11&lt;'Debt Setup'!$H$20),MAX(0,M192+J193-K193),0)+IF(AND('Debt Setup'!$H$12&lt;&gt;"",'Debt Setup'!$H$12&lt;'Debt Setup'!$H$20),MAX(0,Q192+N193-O193),0)+IF(AND('Debt Setup'!$H$13&lt;&gt;"",'Debt Setup'!$H$13&lt;'Debt Setup'!$H$20),MAX(0,U192+R193-S193),0)+IF(AND('Debt Setup'!$H$14&lt;&gt;"",'Debt Setup'!$H$14&lt;'Debt Setup'!$H$20),MAX(0,Y192+V193-W193),0)+IF(AND('Debt Setup'!$H$15&lt;&gt;"",'Debt Setup'!$H$15&lt;'Debt Setup'!$H$20),MAX(0,AC192+Z193-AA193),0)+IF(AND('Debt Setup'!$H$16&lt;&gt;"",'Debt Setup'!$H$16&lt;'Debt Setup'!$H$20),MAX(0,AG192+AD193-AE193),0)+IF(AND('Debt Setup'!$H$17&lt;&gt;"",'Debt Setup'!$H$17&lt;'Debt Setup'!$H$20),MAX(0,AK192+AH193-AI193),0)+IF(AND('Debt Setup'!$H$18&lt;&gt;"",'Debt Setup'!$H$18&lt;'Debt Setup'!$H$20),MAX(0,AO192+AL193-AM193),0)+IF(AND('Debt Setup'!$H$19&lt;&gt;"",'Debt Setup'!$H$19&lt;'Debt Setup'!$H$20),MAX(0,AS192+AP193-AQ193),0)+IF(AND('Debt Setup'!$H$20&lt;&gt;"",'Debt Setup'!$H$20&lt;'Debt Setup'!$H$20),MAX(0,AW192+AT193-AU193),0)+IF(AND('Debt Setup'!$H$21&lt;&gt;"",'Debt Setup'!$H$21&lt;'Debt Setup'!$H$20),MAX(0,BA192+AX193-AY193),0))))))</x:f>
      </x:c>
      <x:c r="AW193" s="54" t="str">
        <x:f>IF('Debt Setup'!$F$3=0,"",MAX(0,AW192+AT193-AU193-AV193))</x:f>
      </x:c>
      <x:c r="AX193" s="54" t="str">
        <x:f>IF('Debt Setup'!$F$3=0,"",IF(BA192&lt;=0,0,BA192*'Debt Setup'!$D$21/100/12))</x:f>
      </x:c>
      <x:c r="AY193" s="54" t="str">
        <x:f>IF('Debt Setup'!$F$3=0,"",IF('Debt Setup'!$H$21="",0,MIN('Debt Setup'!$E$21,MAX(0,BA192+AX193))))</x:f>
      </x:c>
      <x:c r="AZ193" s="54" t="str">
        <x:f>IF('Debt Setup'!$F$3=0,"",IF('Debt Setup'!$H$21="",0,MIN(MAX(0,BA192+AX193-AY193),MAX(0,'Debt Setup'!$F$5-(G193+K193+O193+S193+W193+AA193+AE193+AI193+AM193+AQ193+AU193+AY193)-(IF(AND('Debt Setup'!$H$10&lt;&gt;"",'Debt Setup'!$H$10&lt;'Debt Setup'!$H$21),MAX(0,I192+F193-G193),0)+IF(AND('Debt Setup'!$H$11&lt;&gt;"",'Debt Setup'!$H$11&lt;'Debt Setup'!$H$21),MAX(0,M192+J193-K193),0)+IF(AND('Debt Setup'!$H$12&lt;&gt;"",'Debt Setup'!$H$12&lt;'Debt Setup'!$H$21),MAX(0,Q192+N193-O193),0)+IF(AND('Debt Setup'!$H$13&lt;&gt;"",'Debt Setup'!$H$13&lt;'Debt Setup'!$H$21),MAX(0,U192+R193-S193),0)+IF(AND('Debt Setup'!$H$14&lt;&gt;"",'Debt Setup'!$H$14&lt;'Debt Setup'!$H$21),MAX(0,Y192+V193-W193),0)+IF(AND('Debt Setup'!$H$15&lt;&gt;"",'Debt Setup'!$H$15&lt;'Debt Setup'!$H$21),MAX(0,AC192+Z193-AA193),0)+IF(AND('Debt Setup'!$H$16&lt;&gt;"",'Debt Setup'!$H$16&lt;'Debt Setup'!$H$21),MAX(0,AG192+AD193-AE193),0)+IF(AND('Debt Setup'!$H$17&lt;&gt;"",'Debt Setup'!$H$17&lt;'Debt Setup'!$H$21),MAX(0,AK192+AH193-AI193),0)+IF(AND('Debt Setup'!$H$18&lt;&gt;"",'Debt Setup'!$H$18&lt;'Debt Setup'!$H$21),MAX(0,AO192+AL193-AM193),0)+IF(AND('Debt Setup'!$H$19&lt;&gt;"",'Debt Setup'!$H$19&lt;'Debt Setup'!$H$21),MAX(0,AS192+AP193-AQ193),0)+IF(AND('Debt Setup'!$H$20&lt;&gt;"",'Debt Setup'!$H$20&lt;'Debt Setup'!$H$21),MAX(0,AW192+AT193-AU193),0)+IF(AND('Debt Setup'!$H$21&lt;&gt;"",'Debt Setup'!$H$21&lt;'Debt Setup'!$H$21),MAX(0,BA192+AX193-AY193),0))))))</x:f>
      </x:c>
      <x:c r="BA193" s="54" t="str">
        <x:f>IF('Debt Setup'!$F$3=0,"",MAX(0,BA192+AX193-AY193-AZ193))</x:f>
      </x:c>
    </x:row>
    <x:row r="194">
      <x:c r="A194" t="n">
        <x:v>189</x:v>
      </x:c>
      <x:c r="B194" s="86" t="str">
        <x:f>IF('Debt Setup'!$F$3=0,"",DATE(YEAR('Debt Setup'!$B$6),MONTH('Debt Setup'!$B$6)+A194-1,1))</x:f>
      </x:c>
      <x:c r="C194" s="54" t="str">
        <x:f>IF('Debt Setup'!$F$3=0,"",I194+M194+Q194+U194+Y194+AC194+AG194+AK194+AO194+AS194+AW194+BA194)</x:f>
      </x:c>
      <x:c r="D194" s="54" t="str">
        <x:f>IF('Debt Setup'!$F$3=0,"",G194+H194+K194+L194+O194+P194+S194+T194+W194+X194+AA194+AB194+AE194+AF194+AI194+AJ194+AM194+AN194+AQ194+AR194+AU194+AV194+AY194+AZ194)</x:f>
      </x:c>
      <x:c r="E194" s="54" t="str">
        <x:f>IF('Debt Setup'!$F$3=0,"",F194+J194+N194+R194+V194+Z194+AD194+AH194+AL194+AP194+AT194+AX194)</x:f>
      </x:c>
      <x:c r="F194" s="54" t="str">
        <x:f>IF('Debt Setup'!$F$3=0,"",IF(I193&lt;=0,0,I193*'Debt Setup'!$D$10/100/12))</x:f>
      </x:c>
      <x:c r="G194" s="54" t="str">
        <x:f>IF('Debt Setup'!$F$3=0,"",IF('Debt Setup'!$H$10="",0,MIN('Debt Setup'!$E$10,MAX(0,I193+F194))))</x:f>
      </x:c>
      <x:c r="H194" s="54" t="str">
        <x:f>IF('Debt Setup'!$F$3=0,"",IF('Debt Setup'!$H$10="",0,MIN(MAX(0,I193+F194-G194),MAX(0,'Debt Setup'!$F$5-(G194+K194+O194+S194+W194+AA194+AE194+AI194+AM194+AQ194+AU194+AY194)-(IF(AND('Debt Setup'!$H$10&lt;&gt;"",'Debt Setup'!$H$10&lt;'Debt Setup'!$H$10),MAX(0,I193+F194-G194),0)+IF(AND('Debt Setup'!$H$11&lt;&gt;"",'Debt Setup'!$H$11&lt;'Debt Setup'!$H$10),MAX(0,M193+J194-K194),0)+IF(AND('Debt Setup'!$H$12&lt;&gt;"",'Debt Setup'!$H$12&lt;'Debt Setup'!$H$10),MAX(0,Q193+N194-O194),0)+IF(AND('Debt Setup'!$H$13&lt;&gt;"",'Debt Setup'!$H$13&lt;'Debt Setup'!$H$10),MAX(0,U193+R194-S194),0)+IF(AND('Debt Setup'!$H$14&lt;&gt;"",'Debt Setup'!$H$14&lt;'Debt Setup'!$H$10),MAX(0,Y193+V194-W194),0)+IF(AND('Debt Setup'!$H$15&lt;&gt;"",'Debt Setup'!$H$15&lt;'Debt Setup'!$H$10),MAX(0,AC193+Z194-AA194),0)+IF(AND('Debt Setup'!$H$16&lt;&gt;"",'Debt Setup'!$H$16&lt;'Debt Setup'!$H$10),MAX(0,AG193+AD194-AE194),0)+IF(AND('Debt Setup'!$H$17&lt;&gt;"",'Debt Setup'!$H$17&lt;'Debt Setup'!$H$10),MAX(0,AK193+AH194-AI194),0)+IF(AND('Debt Setup'!$H$18&lt;&gt;"",'Debt Setup'!$H$18&lt;'Debt Setup'!$H$10),MAX(0,AO193+AL194-AM194),0)+IF(AND('Debt Setup'!$H$19&lt;&gt;"",'Debt Setup'!$H$19&lt;'Debt Setup'!$H$10),MAX(0,AS193+AP194-AQ194),0)+IF(AND('Debt Setup'!$H$20&lt;&gt;"",'Debt Setup'!$H$20&lt;'Debt Setup'!$H$10),MAX(0,AW193+AT194-AU194),0)+IF(AND('Debt Setup'!$H$21&lt;&gt;"",'Debt Setup'!$H$21&lt;'Debt Setup'!$H$10),MAX(0,BA193+AX194-AY194),0))))))</x:f>
      </x:c>
      <x:c r="I194" s="54" t="str">
        <x:f>IF('Debt Setup'!$F$3=0,"",MAX(0,I193+F194-G194-H194))</x:f>
      </x:c>
      <x:c r="J194" s="54" t="str">
        <x:f>IF('Debt Setup'!$F$3=0,"",IF(M193&lt;=0,0,M193*'Debt Setup'!$D$11/100/12))</x:f>
      </x:c>
      <x:c r="K194" s="54" t="str">
        <x:f>IF('Debt Setup'!$F$3=0,"",IF('Debt Setup'!$H$11="",0,MIN('Debt Setup'!$E$11,MAX(0,M193+J194))))</x:f>
      </x:c>
      <x:c r="L194" s="54" t="str">
        <x:f>IF('Debt Setup'!$F$3=0,"",IF('Debt Setup'!$H$11="",0,MIN(MAX(0,M193+J194-K194),MAX(0,'Debt Setup'!$F$5-(G194+K194+O194+S194+W194+AA194+AE194+AI194+AM194+AQ194+AU194+AY194)-(IF(AND('Debt Setup'!$H$10&lt;&gt;"",'Debt Setup'!$H$10&lt;'Debt Setup'!$H$11),MAX(0,I193+F194-G194),0)+IF(AND('Debt Setup'!$H$11&lt;&gt;"",'Debt Setup'!$H$11&lt;'Debt Setup'!$H$11),MAX(0,M193+J194-K194),0)+IF(AND('Debt Setup'!$H$12&lt;&gt;"",'Debt Setup'!$H$12&lt;'Debt Setup'!$H$11),MAX(0,Q193+N194-O194),0)+IF(AND('Debt Setup'!$H$13&lt;&gt;"",'Debt Setup'!$H$13&lt;'Debt Setup'!$H$11),MAX(0,U193+R194-S194),0)+IF(AND('Debt Setup'!$H$14&lt;&gt;"",'Debt Setup'!$H$14&lt;'Debt Setup'!$H$11),MAX(0,Y193+V194-W194),0)+IF(AND('Debt Setup'!$H$15&lt;&gt;"",'Debt Setup'!$H$15&lt;'Debt Setup'!$H$11),MAX(0,AC193+Z194-AA194),0)+IF(AND('Debt Setup'!$H$16&lt;&gt;"",'Debt Setup'!$H$16&lt;'Debt Setup'!$H$11),MAX(0,AG193+AD194-AE194),0)+IF(AND('Debt Setup'!$H$17&lt;&gt;"",'Debt Setup'!$H$17&lt;'Debt Setup'!$H$11),MAX(0,AK193+AH194-AI194),0)+IF(AND('Debt Setup'!$H$18&lt;&gt;"",'Debt Setup'!$H$18&lt;'Debt Setup'!$H$11),MAX(0,AO193+AL194-AM194),0)+IF(AND('Debt Setup'!$H$19&lt;&gt;"",'Debt Setup'!$H$19&lt;'Debt Setup'!$H$11),MAX(0,AS193+AP194-AQ194),0)+IF(AND('Debt Setup'!$H$20&lt;&gt;"",'Debt Setup'!$H$20&lt;'Debt Setup'!$H$11),MAX(0,AW193+AT194-AU194),0)+IF(AND('Debt Setup'!$H$21&lt;&gt;"",'Debt Setup'!$H$21&lt;'Debt Setup'!$H$11),MAX(0,BA193+AX194-AY194),0))))))</x:f>
      </x:c>
      <x:c r="M194" s="54" t="str">
        <x:f>IF('Debt Setup'!$F$3=0,"",MAX(0,M193+J194-K194-L194))</x:f>
      </x:c>
      <x:c r="N194" s="54" t="str">
        <x:f>IF('Debt Setup'!$F$3=0,"",IF(Q193&lt;=0,0,Q193*'Debt Setup'!$D$12/100/12))</x:f>
      </x:c>
      <x:c r="O194" s="54" t="str">
        <x:f>IF('Debt Setup'!$F$3=0,"",IF('Debt Setup'!$H$12="",0,MIN('Debt Setup'!$E$12,MAX(0,Q193+N194))))</x:f>
      </x:c>
      <x:c r="P194" s="54" t="str">
        <x:f>IF('Debt Setup'!$F$3=0,"",IF('Debt Setup'!$H$12="",0,MIN(MAX(0,Q193+N194-O194),MAX(0,'Debt Setup'!$F$5-(G194+K194+O194+S194+W194+AA194+AE194+AI194+AM194+AQ194+AU194+AY194)-(IF(AND('Debt Setup'!$H$10&lt;&gt;"",'Debt Setup'!$H$10&lt;'Debt Setup'!$H$12),MAX(0,I193+F194-G194),0)+IF(AND('Debt Setup'!$H$11&lt;&gt;"",'Debt Setup'!$H$11&lt;'Debt Setup'!$H$12),MAX(0,M193+J194-K194),0)+IF(AND('Debt Setup'!$H$12&lt;&gt;"",'Debt Setup'!$H$12&lt;'Debt Setup'!$H$12),MAX(0,Q193+N194-O194),0)+IF(AND('Debt Setup'!$H$13&lt;&gt;"",'Debt Setup'!$H$13&lt;'Debt Setup'!$H$12),MAX(0,U193+R194-S194),0)+IF(AND('Debt Setup'!$H$14&lt;&gt;"",'Debt Setup'!$H$14&lt;'Debt Setup'!$H$12),MAX(0,Y193+V194-W194),0)+IF(AND('Debt Setup'!$H$15&lt;&gt;"",'Debt Setup'!$H$15&lt;'Debt Setup'!$H$12),MAX(0,AC193+Z194-AA194),0)+IF(AND('Debt Setup'!$H$16&lt;&gt;"",'Debt Setup'!$H$16&lt;'Debt Setup'!$H$12),MAX(0,AG193+AD194-AE194),0)+IF(AND('Debt Setup'!$H$17&lt;&gt;"",'Debt Setup'!$H$17&lt;'Debt Setup'!$H$12),MAX(0,AK193+AH194-AI194),0)+IF(AND('Debt Setup'!$H$18&lt;&gt;"",'Debt Setup'!$H$18&lt;'Debt Setup'!$H$12),MAX(0,AO193+AL194-AM194),0)+IF(AND('Debt Setup'!$H$19&lt;&gt;"",'Debt Setup'!$H$19&lt;'Debt Setup'!$H$12),MAX(0,AS193+AP194-AQ194),0)+IF(AND('Debt Setup'!$H$20&lt;&gt;"",'Debt Setup'!$H$20&lt;'Debt Setup'!$H$12),MAX(0,AW193+AT194-AU194),0)+IF(AND('Debt Setup'!$H$21&lt;&gt;"",'Debt Setup'!$H$21&lt;'Debt Setup'!$H$12),MAX(0,BA193+AX194-AY194),0))))))</x:f>
      </x:c>
      <x:c r="Q194" s="54" t="str">
        <x:f>IF('Debt Setup'!$F$3=0,"",MAX(0,Q193+N194-O194-P194))</x:f>
      </x:c>
      <x:c r="R194" s="54" t="str">
        <x:f>IF('Debt Setup'!$F$3=0,"",IF(U193&lt;=0,0,U193*'Debt Setup'!$D$13/100/12))</x:f>
      </x:c>
      <x:c r="S194" s="54" t="str">
        <x:f>IF('Debt Setup'!$F$3=0,"",IF('Debt Setup'!$H$13="",0,MIN('Debt Setup'!$E$13,MAX(0,U193+R194))))</x:f>
      </x:c>
      <x:c r="T194" s="54" t="str">
        <x:f>IF('Debt Setup'!$F$3=0,"",IF('Debt Setup'!$H$13="",0,MIN(MAX(0,U193+R194-S194),MAX(0,'Debt Setup'!$F$5-(G194+K194+O194+S194+W194+AA194+AE194+AI194+AM194+AQ194+AU194+AY194)-(IF(AND('Debt Setup'!$H$10&lt;&gt;"",'Debt Setup'!$H$10&lt;'Debt Setup'!$H$13),MAX(0,I193+F194-G194),0)+IF(AND('Debt Setup'!$H$11&lt;&gt;"",'Debt Setup'!$H$11&lt;'Debt Setup'!$H$13),MAX(0,M193+J194-K194),0)+IF(AND('Debt Setup'!$H$12&lt;&gt;"",'Debt Setup'!$H$12&lt;'Debt Setup'!$H$13),MAX(0,Q193+N194-O194),0)+IF(AND('Debt Setup'!$H$13&lt;&gt;"",'Debt Setup'!$H$13&lt;'Debt Setup'!$H$13),MAX(0,U193+R194-S194),0)+IF(AND('Debt Setup'!$H$14&lt;&gt;"",'Debt Setup'!$H$14&lt;'Debt Setup'!$H$13),MAX(0,Y193+V194-W194),0)+IF(AND('Debt Setup'!$H$15&lt;&gt;"",'Debt Setup'!$H$15&lt;'Debt Setup'!$H$13),MAX(0,AC193+Z194-AA194),0)+IF(AND('Debt Setup'!$H$16&lt;&gt;"",'Debt Setup'!$H$16&lt;'Debt Setup'!$H$13),MAX(0,AG193+AD194-AE194),0)+IF(AND('Debt Setup'!$H$17&lt;&gt;"",'Debt Setup'!$H$17&lt;'Debt Setup'!$H$13),MAX(0,AK193+AH194-AI194),0)+IF(AND('Debt Setup'!$H$18&lt;&gt;"",'Debt Setup'!$H$18&lt;'Debt Setup'!$H$13),MAX(0,AO193+AL194-AM194),0)+IF(AND('Debt Setup'!$H$19&lt;&gt;"",'Debt Setup'!$H$19&lt;'Debt Setup'!$H$13),MAX(0,AS193+AP194-AQ194),0)+IF(AND('Debt Setup'!$H$20&lt;&gt;"",'Debt Setup'!$H$20&lt;'Debt Setup'!$H$13),MAX(0,AW193+AT194-AU194),0)+IF(AND('Debt Setup'!$H$21&lt;&gt;"",'Debt Setup'!$H$21&lt;'Debt Setup'!$H$13),MAX(0,BA193+AX194-AY194),0))))))</x:f>
      </x:c>
      <x:c r="U194" s="54" t="str">
        <x:f>IF('Debt Setup'!$F$3=0,"",MAX(0,U193+R194-S194-T194))</x:f>
      </x:c>
      <x:c r="V194" s="54" t="str">
        <x:f>IF('Debt Setup'!$F$3=0,"",IF(Y193&lt;=0,0,Y193*'Debt Setup'!$D$14/100/12))</x:f>
      </x:c>
      <x:c r="W194" s="54" t="str">
        <x:f>IF('Debt Setup'!$F$3=0,"",IF('Debt Setup'!$H$14="",0,MIN('Debt Setup'!$E$14,MAX(0,Y193+V194))))</x:f>
      </x:c>
      <x:c r="X194" s="54" t="str">
        <x:f>IF('Debt Setup'!$F$3=0,"",IF('Debt Setup'!$H$14="",0,MIN(MAX(0,Y193+V194-W194),MAX(0,'Debt Setup'!$F$5-(G194+K194+O194+S194+W194+AA194+AE194+AI194+AM194+AQ194+AU194+AY194)-(IF(AND('Debt Setup'!$H$10&lt;&gt;"",'Debt Setup'!$H$10&lt;'Debt Setup'!$H$14),MAX(0,I193+F194-G194),0)+IF(AND('Debt Setup'!$H$11&lt;&gt;"",'Debt Setup'!$H$11&lt;'Debt Setup'!$H$14),MAX(0,M193+J194-K194),0)+IF(AND('Debt Setup'!$H$12&lt;&gt;"",'Debt Setup'!$H$12&lt;'Debt Setup'!$H$14),MAX(0,Q193+N194-O194),0)+IF(AND('Debt Setup'!$H$13&lt;&gt;"",'Debt Setup'!$H$13&lt;'Debt Setup'!$H$14),MAX(0,U193+R194-S194),0)+IF(AND('Debt Setup'!$H$14&lt;&gt;"",'Debt Setup'!$H$14&lt;'Debt Setup'!$H$14),MAX(0,Y193+V194-W194),0)+IF(AND('Debt Setup'!$H$15&lt;&gt;"",'Debt Setup'!$H$15&lt;'Debt Setup'!$H$14),MAX(0,AC193+Z194-AA194),0)+IF(AND('Debt Setup'!$H$16&lt;&gt;"",'Debt Setup'!$H$16&lt;'Debt Setup'!$H$14),MAX(0,AG193+AD194-AE194),0)+IF(AND('Debt Setup'!$H$17&lt;&gt;"",'Debt Setup'!$H$17&lt;'Debt Setup'!$H$14),MAX(0,AK193+AH194-AI194),0)+IF(AND('Debt Setup'!$H$18&lt;&gt;"",'Debt Setup'!$H$18&lt;'Debt Setup'!$H$14),MAX(0,AO193+AL194-AM194),0)+IF(AND('Debt Setup'!$H$19&lt;&gt;"",'Debt Setup'!$H$19&lt;'Debt Setup'!$H$14),MAX(0,AS193+AP194-AQ194),0)+IF(AND('Debt Setup'!$H$20&lt;&gt;"",'Debt Setup'!$H$20&lt;'Debt Setup'!$H$14),MAX(0,AW193+AT194-AU194),0)+IF(AND('Debt Setup'!$H$21&lt;&gt;"",'Debt Setup'!$H$21&lt;'Debt Setup'!$H$14),MAX(0,BA193+AX194-AY194),0))))))</x:f>
      </x:c>
      <x:c r="Y194" s="54" t="str">
        <x:f>IF('Debt Setup'!$F$3=0,"",MAX(0,Y193+V194-W194-X194))</x:f>
      </x:c>
      <x:c r="Z194" s="54" t="str">
        <x:f>IF('Debt Setup'!$F$3=0,"",IF(AC193&lt;=0,0,AC193*'Debt Setup'!$D$15/100/12))</x:f>
      </x:c>
      <x:c r="AA194" s="54" t="str">
        <x:f>IF('Debt Setup'!$F$3=0,"",IF('Debt Setup'!$H$15="",0,MIN('Debt Setup'!$E$15,MAX(0,AC193+Z194))))</x:f>
      </x:c>
      <x:c r="AB194" s="54" t="str">
        <x:f>IF('Debt Setup'!$F$3=0,"",IF('Debt Setup'!$H$15="",0,MIN(MAX(0,AC193+Z194-AA194),MAX(0,'Debt Setup'!$F$5-(G194+K194+O194+S194+W194+AA194+AE194+AI194+AM194+AQ194+AU194+AY194)-(IF(AND('Debt Setup'!$H$10&lt;&gt;"",'Debt Setup'!$H$10&lt;'Debt Setup'!$H$15),MAX(0,I193+F194-G194),0)+IF(AND('Debt Setup'!$H$11&lt;&gt;"",'Debt Setup'!$H$11&lt;'Debt Setup'!$H$15),MAX(0,M193+J194-K194),0)+IF(AND('Debt Setup'!$H$12&lt;&gt;"",'Debt Setup'!$H$12&lt;'Debt Setup'!$H$15),MAX(0,Q193+N194-O194),0)+IF(AND('Debt Setup'!$H$13&lt;&gt;"",'Debt Setup'!$H$13&lt;'Debt Setup'!$H$15),MAX(0,U193+R194-S194),0)+IF(AND('Debt Setup'!$H$14&lt;&gt;"",'Debt Setup'!$H$14&lt;'Debt Setup'!$H$15),MAX(0,Y193+V194-W194),0)+IF(AND('Debt Setup'!$H$15&lt;&gt;"",'Debt Setup'!$H$15&lt;'Debt Setup'!$H$15),MAX(0,AC193+Z194-AA194),0)+IF(AND('Debt Setup'!$H$16&lt;&gt;"",'Debt Setup'!$H$16&lt;'Debt Setup'!$H$15),MAX(0,AG193+AD194-AE194),0)+IF(AND('Debt Setup'!$H$17&lt;&gt;"",'Debt Setup'!$H$17&lt;'Debt Setup'!$H$15),MAX(0,AK193+AH194-AI194),0)+IF(AND('Debt Setup'!$H$18&lt;&gt;"",'Debt Setup'!$H$18&lt;'Debt Setup'!$H$15),MAX(0,AO193+AL194-AM194),0)+IF(AND('Debt Setup'!$H$19&lt;&gt;"",'Debt Setup'!$H$19&lt;'Debt Setup'!$H$15),MAX(0,AS193+AP194-AQ194),0)+IF(AND('Debt Setup'!$H$20&lt;&gt;"",'Debt Setup'!$H$20&lt;'Debt Setup'!$H$15),MAX(0,AW193+AT194-AU194),0)+IF(AND('Debt Setup'!$H$21&lt;&gt;"",'Debt Setup'!$H$21&lt;'Debt Setup'!$H$15),MAX(0,BA193+AX194-AY194),0))))))</x:f>
      </x:c>
      <x:c r="AC194" s="54" t="str">
        <x:f>IF('Debt Setup'!$F$3=0,"",MAX(0,AC193+Z194-AA194-AB194))</x:f>
      </x:c>
      <x:c r="AD194" s="54" t="str">
        <x:f>IF('Debt Setup'!$F$3=0,"",IF(AG193&lt;=0,0,AG193*'Debt Setup'!$D$16/100/12))</x:f>
      </x:c>
      <x:c r="AE194" s="54" t="str">
        <x:f>IF('Debt Setup'!$F$3=0,"",IF('Debt Setup'!$H$16="",0,MIN('Debt Setup'!$E$16,MAX(0,AG193+AD194))))</x:f>
      </x:c>
      <x:c r="AF194" s="54" t="str">
        <x:f>IF('Debt Setup'!$F$3=0,"",IF('Debt Setup'!$H$16="",0,MIN(MAX(0,AG193+AD194-AE194),MAX(0,'Debt Setup'!$F$5-(G194+K194+O194+S194+W194+AA194+AE194+AI194+AM194+AQ194+AU194+AY194)-(IF(AND('Debt Setup'!$H$10&lt;&gt;"",'Debt Setup'!$H$10&lt;'Debt Setup'!$H$16),MAX(0,I193+F194-G194),0)+IF(AND('Debt Setup'!$H$11&lt;&gt;"",'Debt Setup'!$H$11&lt;'Debt Setup'!$H$16),MAX(0,M193+J194-K194),0)+IF(AND('Debt Setup'!$H$12&lt;&gt;"",'Debt Setup'!$H$12&lt;'Debt Setup'!$H$16),MAX(0,Q193+N194-O194),0)+IF(AND('Debt Setup'!$H$13&lt;&gt;"",'Debt Setup'!$H$13&lt;'Debt Setup'!$H$16),MAX(0,U193+R194-S194),0)+IF(AND('Debt Setup'!$H$14&lt;&gt;"",'Debt Setup'!$H$14&lt;'Debt Setup'!$H$16),MAX(0,Y193+V194-W194),0)+IF(AND('Debt Setup'!$H$15&lt;&gt;"",'Debt Setup'!$H$15&lt;'Debt Setup'!$H$16),MAX(0,AC193+Z194-AA194),0)+IF(AND('Debt Setup'!$H$16&lt;&gt;"",'Debt Setup'!$H$16&lt;'Debt Setup'!$H$16),MAX(0,AG193+AD194-AE194),0)+IF(AND('Debt Setup'!$H$17&lt;&gt;"",'Debt Setup'!$H$17&lt;'Debt Setup'!$H$16),MAX(0,AK193+AH194-AI194),0)+IF(AND('Debt Setup'!$H$18&lt;&gt;"",'Debt Setup'!$H$18&lt;'Debt Setup'!$H$16),MAX(0,AO193+AL194-AM194),0)+IF(AND('Debt Setup'!$H$19&lt;&gt;"",'Debt Setup'!$H$19&lt;'Debt Setup'!$H$16),MAX(0,AS193+AP194-AQ194),0)+IF(AND('Debt Setup'!$H$20&lt;&gt;"",'Debt Setup'!$H$20&lt;'Debt Setup'!$H$16),MAX(0,AW193+AT194-AU194),0)+IF(AND('Debt Setup'!$H$21&lt;&gt;"",'Debt Setup'!$H$21&lt;'Debt Setup'!$H$16),MAX(0,BA193+AX194-AY194),0))))))</x:f>
      </x:c>
      <x:c r="AG194" s="54" t="str">
        <x:f>IF('Debt Setup'!$F$3=0,"",MAX(0,AG193+AD194-AE194-AF194))</x:f>
      </x:c>
      <x:c r="AH194" s="54" t="str">
        <x:f>IF('Debt Setup'!$F$3=0,"",IF(AK193&lt;=0,0,AK193*'Debt Setup'!$D$17/100/12))</x:f>
      </x:c>
      <x:c r="AI194" s="54" t="str">
        <x:f>IF('Debt Setup'!$F$3=0,"",IF('Debt Setup'!$H$17="",0,MIN('Debt Setup'!$E$17,MAX(0,AK193+AH194))))</x:f>
      </x:c>
      <x:c r="AJ194" s="54" t="str">
        <x:f>IF('Debt Setup'!$F$3=0,"",IF('Debt Setup'!$H$17="",0,MIN(MAX(0,AK193+AH194-AI194),MAX(0,'Debt Setup'!$F$5-(G194+K194+O194+S194+W194+AA194+AE194+AI194+AM194+AQ194+AU194+AY194)-(IF(AND('Debt Setup'!$H$10&lt;&gt;"",'Debt Setup'!$H$10&lt;'Debt Setup'!$H$17),MAX(0,I193+F194-G194),0)+IF(AND('Debt Setup'!$H$11&lt;&gt;"",'Debt Setup'!$H$11&lt;'Debt Setup'!$H$17),MAX(0,M193+J194-K194),0)+IF(AND('Debt Setup'!$H$12&lt;&gt;"",'Debt Setup'!$H$12&lt;'Debt Setup'!$H$17),MAX(0,Q193+N194-O194),0)+IF(AND('Debt Setup'!$H$13&lt;&gt;"",'Debt Setup'!$H$13&lt;'Debt Setup'!$H$17),MAX(0,U193+R194-S194),0)+IF(AND('Debt Setup'!$H$14&lt;&gt;"",'Debt Setup'!$H$14&lt;'Debt Setup'!$H$17),MAX(0,Y193+V194-W194),0)+IF(AND('Debt Setup'!$H$15&lt;&gt;"",'Debt Setup'!$H$15&lt;'Debt Setup'!$H$17),MAX(0,AC193+Z194-AA194),0)+IF(AND('Debt Setup'!$H$16&lt;&gt;"",'Debt Setup'!$H$16&lt;'Debt Setup'!$H$17),MAX(0,AG193+AD194-AE194),0)+IF(AND('Debt Setup'!$H$17&lt;&gt;"",'Debt Setup'!$H$17&lt;'Debt Setup'!$H$17),MAX(0,AK193+AH194-AI194),0)+IF(AND('Debt Setup'!$H$18&lt;&gt;"",'Debt Setup'!$H$18&lt;'Debt Setup'!$H$17),MAX(0,AO193+AL194-AM194),0)+IF(AND('Debt Setup'!$H$19&lt;&gt;"",'Debt Setup'!$H$19&lt;'Debt Setup'!$H$17),MAX(0,AS193+AP194-AQ194),0)+IF(AND('Debt Setup'!$H$20&lt;&gt;"",'Debt Setup'!$H$20&lt;'Debt Setup'!$H$17),MAX(0,AW193+AT194-AU194),0)+IF(AND('Debt Setup'!$H$21&lt;&gt;"",'Debt Setup'!$H$21&lt;'Debt Setup'!$H$17),MAX(0,BA193+AX194-AY194),0))))))</x:f>
      </x:c>
      <x:c r="AK194" s="54" t="str">
        <x:f>IF('Debt Setup'!$F$3=0,"",MAX(0,AK193+AH194-AI194-AJ194))</x:f>
      </x:c>
      <x:c r="AL194" s="54" t="str">
        <x:f>IF('Debt Setup'!$F$3=0,"",IF(AO193&lt;=0,0,AO193*'Debt Setup'!$D$18/100/12))</x:f>
      </x:c>
      <x:c r="AM194" s="54" t="str">
        <x:f>IF('Debt Setup'!$F$3=0,"",IF('Debt Setup'!$H$18="",0,MIN('Debt Setup'!$E$18,MAX(0,AO193+AL194))))</x:f>
      </x:c>
      <x:c r="AN194" s="54" t="str">
        <x:f>IF('Debt Setup'!$F$3=0,"",IF('Debt Setup'!$H$18="",0,MIN(MAX(0,AO193+AL194-AM194),MAX(0,'Debt Setup'!$F$5-(G194+K194+O194+S194+W194+AA194+AE194+AI194+AM194+AQ194+AU194+AY194)-(IF(AND('Debt Setup'!$H$10&lt;&gt;"",'Debt Setup'!$H$10&lt;'Debt Setup'!$H$18),MAX(0,I193+F194-G194),0)+IF(AND('Debt Setup'!$H$11&lt;&gt;"",'Debt Setup'!$H$11&lt;'Debt Setup'!$H$18),MAX(0,M193+J194-K194),0)+IF(AND('Debt Setup'!$H$12&lt;&gt;"",'Debt Setup'!$H$12&lt;'Debt Setup'!$H$18),MAX(0,Q193+N194-O194),0)+IF(AND('Debt Setup'!$H$13&lt;&gt;"",'Debt Setup'!$H$13&lt;'Debt Setup'!$H$18),MAX(0,U193+R194-S194),0)+IF(AND('Debt Setup'!$H$14&lt;&gt;"",'Debt Setup'!$H$14&lt;'Debt Setup'!$H$18),MAX(0,Y193+V194-W194),0)+IF(AND('Debt Setup'!$H$15&lt;&gt;"",'Debt Setup'!$H$15&lt;'Debt Setup'!$H$18),MAX(0,AC193+Z194-AA194),0)+IF(AND('Debt Setup'!$H$16&lt;&gt;"",'Debt Setup'!$H$16&lt;'Debt Setup'!$H$18),MAX(0,AG193+AD194-AE194),0)+IF(AND('Debt Setup'!$H$17&lt;&gt;"",'Debt Setup'!$H$17&lt;'Debt Setup'!$H$18),MAX(0,AK193+AH194-AI194),0)+IF(AND('Debt Setup'!$H$18&lt;&gt;"",'Debt Setup'!$H$18&lt;'Debt Setup'!$H$18),MAX(0,AO193+AL194-AM194),0)+IF(AND('Debt Setup'!$H$19&lt;&gt;"",'Debt Setup'!$H$19&lt;'Debt Setup'!$H$18),MAX(0,AS193+AP194-AQ194),0)+IF(AND('Debt Setup'!$H$20&lt;&gt;"",'Debt Setup'!$H$20&lt;'Debt Setup'!$H$18),MAX(0,AW193+AT194-AU194),0)+IF(AND('Debt Setup'!$H$21&lt;&gt;"",'Debt Setup'!$H$21&lt;'Debt Setup'!$H$18),MAX(0,BA193+AX194-AY194),0))))))</x:f>
      </x:c>
      <x:c r="AO194" s="54" t="str">
        <x:f>IF('Debt Setup'!$F$3=0,"",MAX(0,AO193+AL194-AM194-AN194))</x:f>
      </x:c>
      <x:c r="AP194" s="54" t="str">
        <x:f>IF('Debt Setup'!$F$3=0,"",IF(AS193&lt;=0,0,AS193*'Debt Setup'!$D$19/100/12))</x:f>
      </x:c>
      <x:c r="AQ194" s="54" t="str">
        <x:f>IF('Debt Setup'!$F$3=0,"",IF('Debt Setup'!$H$19="",0,MIN('Debt Setup'!$E$19,MAX(0,AS193+AP194))))</x:f>
      </x:c>
      <x:c r="AR194" s="54" t="str">
        <x:f>IF('Debt Setup'!$F$3=0,"",IF('Debt Setup'!$H$19="",0,MIN(MAX(0,AS193+AP194-AQ194),MAX(0,'Debt Setup'!$F$5-(G194+K194+O194+S194+W194+AA194+AE194+AI194+AM194+AQ194+AU194+AY194)-(IF(AND('Debt Setup'!$H$10&lt;&gt;"",'Debt Setup'!$H$10&lt;'Debt Setup'!$H$19),MAX(0,I193+F194-G194),0)+IF(AND('Debt Setup'!$H$11&lt;&gt;"",'Debt Setup'!$H$11&lt;'Debt Setup'!$H$19),MAX(0,M193+J194-K194),0)+IF(AND('Debt Setup'!$H$12&lt;&gt;"",'Debt Setup'!$H$12&lt;'Debt Setup'!$H$19),MAX(0,Q193+N194-O194),0)+IF(AND('Debt Setup'!$H$13&lt;&gt;"",'Debt Setup'!$H$13&lt;'Debt Setup'!$H$19),MAX(0,U193+R194-S194),0)+IF(AND('Debt Setup'!$H$14&lt;&gt;"",'Debt Setup'!$H$14&lt;'Debt Setup'!$H$19),MAX(0,Y193+V194-W194),0)+IF(AND('Debt Setup'!$H$15&lt;&gt;"",'Debt Setup'!$H$15&lt;'Debt Setup'!$H$19),MAX(0,AC193+Z194-AA194),0)+IF(AND('Debt Setup'!$H$16&lt;&gt;"",'Debt Setup'!$H$16&lt;'Debt Setup'!$H$19),MAX(0,AG193+AD194-AE194),0)+IF(AND('Debt Setup'!$H$17&lt;&gt;"",'Debt Setup'!$H$17&lt;'Debt Setup'!$H$19),MAX(0,AK193+AH194-AI194),0)+IF(AND('Debt Setup'!$H$18&lt;&gt;"",'Debt Setup'!$H$18&lt;'Debt Setup'!$H$19),MAX(0,AO193+AL194-AM194),0)+IF(AND('Debt Setup'!$H$19&lt;&gt;"",'Debt Setup'!$H$19&lt;'Debt Setup'!$H$19),MAX(0,AS193+AP194-AQ194),0)+IF(AND('Debt Setup'!$H$20&lt;&gt;"",'Debt Setup'!$H$20&lt;'Debt Setup'!$H$19),MAX(0,AW193+AT194-AU194),0)+IF(AND('Debt Setup'!$H$21&lt;&gt;"",'Debt Setup'!$H$21&lt;'Debt Setup'!$H$19),MAX(0,BA193+AX194-AY194),0))))))</x:f>
      </x:c>
      <x:c r="AS194" s="54" t="str">
        <x:f>IF('Debt Setup'!$F$3=0,"",MAX(0,AS193+AP194-AQ194-AR194))</x:f>
      </x:c>
      <x:c r="AT194" s="54" t="str">
        <x:f>IF('Debt Setup'!$F$3=0,"",IF(AW193&lt;=0,0,AW193*'Debt Setup'!$D$20/100/12))</x:f>
      </x:c>
      <x:c r="AU194" s="54" t="str">
        <x:f>IF('Debt Setup'!$F$3=0,"",IF('Debt Setup'!$H$20="",0,MIN('Debt Setup'!$E$20,MAX(0,AW193+AT194))))</x:f>
      </x:c>
      <x:c r="AV194" s="54" t="str">
        <x:f>IF('Debt Setup'!$F$3=0,"",IF('Debt Setup'!$H$20="",0,MIN(MAX(0,AW193+AT194-AU194),MAX(0,'Debt Setup'!$F$5-(G194+K194+O194+S194+W194+AA194+AE194+AI194+AM194+AQ194+AU194+AY194)-(IF(AND('Debt Setup'!$H$10&lt;&gt;"",'Debt Setup'!$H$10&lt;'Debt Setup'!$H$20),MAX(0,I193+F194-G194),0)+IF(AND('Debt Setup'!$H$11&lt;&gt;"",'Debt Setup'!$H$11&lt;'Debt Setup'!$H$20),MAX(0,M193+J194-K194),0)+IF(AND('Debt Setup'!$H$12&lt;&gt;"",'Debt Setup'!$H$12&lt;'Debt Setup'!$H$20),MAX(0,Q193+N194-O194),0)+IF(AND('Debt Setup'!$H$13&lt;&gt;"",'Debt Setup'!$H$13&lt;'Debt Setup'!$H$20),MAX(0,U193+R194-S194),0)+IF(AND('Debt Setup'!$H$14&lt;&gt;"",'Debt Setup'!$H$14&lt;'Debt Setup'!$H$20),MAX(0,Y193+V194-W194),0)+IF(AND('Debt Setup'!$H$15&lt;&gt;"",'Debt Setup'!$H$15&lt;'Debt Setup'!$H$20),MAX(0,AC193+Z194-AA194),0)+IF(AND('Debt Setup'!$H$16&lt;&gt;"",'Debt Setup'!$H$16&lt;'Debt Setup'!$H$20),MAX(0,AG193+AD194-AE194),0)+IF(AND('Debt Setup'!$H$17&lt;&gt;"",'Debt Setup'!$H$17&lt;'Debt Setup'!$H$20),MAX(0,AK193+AH194-AI194),0)+IF(AND('Debt Setup'!$H$18&lt;&gt;"",'Debt Setup'!$H$18&lt;'Debt Setup'!$H$20),MAX(0,AO193+AL194-AM194),0)+IF(AND('Debt Setup'!$H$19&lt;&gt;"",'Debt Setup'!$H$19&lt;'Debt Setup'!$H$20),MAX(0,AS193+AP194-AQ194),0)+IF(AND('Debt Setup'!$H$20&lt;&gt;"",'Debt Setup'!$H$20&lt;'Debt Setup'!$H$20),MAX(0,AW193+AT194-AU194),0)+IF(AND('Debt Setup'!$H$21&lt;&gt;"",'Debt Setup'!$H$21&lt;'Debt Setup'!$H$20),MAX(0,BA193+AX194-AY194),0))))))</x:f>
      </x:c>
      <x:c r="AW194" s="54" t="str">
        <x:f>IF('Debt Setup'!$F$3=0,"",MAX(0,AW193+AT194-AU194-AV194))</x:f>
      </x:c>
      <x:c r="AX194" s="54" t="str">
        <x:f>IF('Debt Setup'!$F$3=0,"",IF(BA193&lt;=0,0,BA193*'Debt Setup'!$D$21/100/12))</x:f>
      </x:c>
      <x:c r="AY194" s="54" t="str">
        <x:f>IF('Debt Setup'!$F$3=0,"",IF('Debt Setup'!$H$21="",0,MIN('Debt Setup'!$E$21,MAX(0,BA193+AX194))))</x:f>
      </x:c>
      <x:c r="AZ194" s="54" t="str">
        <x:f>IF('Debt Setup'!$F$3=0,"",IF('Debt Setup'!$H$21="",0,MIN(MAX(0,BA193+AX194-AY194),MAX(0,'Debt Setup'!$F$5-(G194+K194+O194+S194+W194+AA194+AE194+AI194+AM194+AQ194+AU194+AY194)-(IF(AND('Debt Setup'!$H$10&lt;&gt;"",'Debt Setup'!$H$10&lt;'Debt Setup'!$H$21),MAX(0,I193+F194-G194),0)+IF(AND('Debt Setup'!$H$11&lt;&gt;"",'Debt Setup'!$H$11&lt;'Debt Setup'!$H$21),MAX(0,M193+J194-K194),0)+IF(AND('Debt Setup'!$H$12&lt;&gt;"",'Debt Setup'!$H$12&lt;'Debt Setup'!$H$21),MAX(0,Q193+N194-O194),0)+IF(AND('Debt Setup'!$H$13&lt;&gt;"",'Debt Setup'!$H$13&lt;'Debt Setup'!$H$21),MAX(0,U193+R194-S194),0)+IF(AND('Debt Setup'!$H$14&lt;&gt;"",'Debt Setup'!$H$14&lt;'Debt Setup'!$H$21),MAX(0,Y193+V194-W194),0)+IF(AND('Debt Setup'!$H$15&lt;&gt;"",'Debt Setup'!$H$15&lt;'Debt Setup'!$H$21),MAX(0,AC193+Z194-AA194),0)+IF(AND('Debt Setup'!$H$16&lt;&gt;"",'Debt Setup'!$H$16&lt;'Debt Setup'!$H$21),MAX(0,AG193+AD194-AE194),0)+IF(AND('Debt Setup'!$H$17&lt;&gt;"",'Debt Setup'!$H$17&lt;'Debt Setup'!$H$21),MAX(0,AK193+AH194-AI194),0)+IF(AND('Debt Setup'!$H$18&lt;&gt;"",'Debt Setup'!$H$18&lt;'Debt Setup'!$H$21),MAX(0,AO193+AL194-AM194),0)+IF(AND('Debt Setup'!$H$19&lt;&gt;"",'Debt Setup'!$H$19&lt;'Debt Setup'!$H$21),MAX(0,AS193+AP194-AQ194),0)+IF(AND('Debt Setup'!$H$20&lt;&gt;"",'Debt Setup'!$H$20&lt;'Debt Setup'!$H$21),MAX(0,AW193+AT194-AU194),0)+IF(AND('Debt Setup'!$H$21&lt;&gt;"",'Debt Setup'!$H$21&lt;'Debt Setup'!$H$21),MAX(0,BA193+AX194-AY194),0))))))</x:f>
      </x:c>
      <x:c r="BA194" s="54" t="str">
        <x:f>IF('Debt Setup'!$F$3=0,"",MAX(0,BA193+AX194-AY194-AZ194))</x:f>
      </x:c>
    </x:row>
    <x:row r="195">
      <x:c r="A195" t="n">
        <x:v>190</x:v>
      </x:c>
      <x:c r="B195" s="86" t="str">
        <x:f>IF('Debt Setup'!$F$3=0,"",DATE(YEAR('Debt Setup'!$B$6),MONTH('Debt Setup'!$B$6)+A195-1,1))</x:f>
      </x:c>
      <x:c r="C195" s="54" t="str">
        <x:f>IF('Debt Setup'!$F$3=0,"",I195+M195+Q195+U195+Y195+AC195+AG195+AK195+AO195+AS195+AW195+BA195)</x:f>
      </x:c>
      <x:c r="D195" s="54" t="str">
        <x:f>IF('Debt Setup'!$F$3=0,"",G195+H195+K195+L195+O195+P195+S195+T195+W195+X195+AA195+AB195+AE195+AF195+AI195+AJ195+AM195+AN195+AQ195+AR195+AU195+AV195+AY195+AZ195)</x:f>
      </x:c>
      <x:c r="E195" s="54" t="str">
        <x:f>IF('Debt Setup'!$F$3=0,"",F195+J195+N195+R195+V195+Z195+AD195+AH195+AL195+AP195+AT195+AX195)</x:f>
      </x:c>
      <x:c r="F195" s="54" t="str">
        <x:f>IF('Debt Setup'!$F$3=0,"",IF(I194&lt;=0,0,I194*'Debt Setup'!$D$10/100/12))</x:f>
      </x:c>
      <x:c r="G195" s="54" t="str">
        <x:f>IF('Debt Setup'!$F$3=0,"",IF('Debt Setup'!$H$10="",0,MIN('Debt Setup'!$E$10,MAX(0,I194+F195))))</x:f>
      </x:c>
      <x:c r="H195" s="54" t="str">
        <x:f>IF('Debt Setup'!$F$3=0,"",IF('Debt Setup'!$H$10="",0,MIN(MAX(0,I194+F195-G195),MAX(0,'Debt Setup'!$F$5-(G195+K195+O195+S195+W195+AA195+AE195+AI195+AM195+AQ195+AU195+AY195)-(IF(AND('Debt Setup'!$H$10&lt;&gt;"",'Debt Setup'!$H$10&lt;'Debt Setup'!$H$10),MAX(0,I194+F195-G195),0)+IF(AND('Debt Setup'!$H$11&lt;&gt;"",'Debt Setup'!$H$11&lt;'Debt Setup'!$H$10),MAX(0,M194+J195-K195),0)+IF(AND('Debt Setup'!$H$12&lt;&gt;"",'Debt Setup'!$H$12&lt;'Debt Setup'!$H$10),MAX(0,Q194+N195-O195),0)+IF(AND('Debt Setup'!$H$13&lt;&gt;"",'Debt Setup'!$H$13&lt;'Debt Setup'!$H$10),MAX(0,U194+R195-S195),0)+IF(AND('Debt Setup'!$H$14&lt;&gt;"",'Debt Setup'!$H$14&lt;'Debt Setup'!$H$10),MAX(0,Y194+V195-W195),0)+IF(AND('Debt Setup'!$H$15&lt;&gt;"",'Debt Setup'!$H$15&lt;'Debt Setup'!$H$10),MAX(0,AC194+Z195-AA195),0)+IF(AND('Debt Setup'!$H$16&lt;&gt;"",'Debt Setup'!$H$16&lt;'Debt Setup'!$H$10),MAX(0,AG194+AD195-AE195),0)+IF(AND('Debt Setup'!$H$17&lt;&gt;"",'Debt Setup'!$H$17&lt;'Debt Setup'!$H$10),MAX(0,AK194+AH195-AI195),0)+IF(AND('Debt Setup'!$H$18&lt;&gt;"",'Debt Setup'!$H$18&lt;'Debt Setup'!$H$10),MAX(0,AO194+AL195-AM195),0)+IF(AND('Debt Setup'!$H$19&lt;&gt;"",'Debt Setup'!$H$19&lt;'Debt Setup'!$H$10),MAX(0,AS194+AP195-AQ195),0)+IF(AND('Debt Setup'!$H$20&lt;&gt;"",'Debt Setup'!$H$20&lt;'Debt Setup'!$H$10),MAX(0,AW194+AT195-AU195),0)+IF(AND('Debt Setup'!$H$21&lt;&gt;"",'Debt Setup'!$H$21&lt;'Debt Setup'!$H$10),MAX(0,BA194+AX195-AY195),0))))))</x:f>
      </x:c>
      <x:c r="I195" s="54" t="str">
        <x:f>IF('Debt Setup'!$F$3=0,"",MAX(0,I194+F195-G195-H195))</x:f>
      </x:c>
      <x:c r="J195" s="54" t="str">
        <x:f>IF('Debt Setup'!$F$3=0,"",IF(M194&lt;=0,0,M194*'Debt Setup'!$D$11/100/12))</x:f>
      </x:c>
      <x:c r="K195" s="54" t="str">
        <x:f>IF('Debt Setup'!$F$3=0,"",IF('Debt Setup'!$H$11="",0,MIN('Debt Setup'!$E$11,MAX(0,M194+J195))))</x:f>
      </x:c>
      <x:c r="L195" s="54" t="str">
        <x:f>IF('Debt Setup'!$F$3=0,"",IF('Debt Setup'!$H$11="",0,MIN(MAX(0,M194+J195-K195),MAX(0,'Debt Setup'!$F$5-(G195+K195+O195+S195+W195+AA195+AE195+AI195+AM195+AQ195+AU195+AY195)-(IF(AND('Debt Setup'!$H$10&lt;&gt;"",'Debt Setup'!$H$10&lt;'Debt Setup'!$H$11),MAX(0,I194+F195-G195),0)+IF(AND('Debt Setup'!$H$11&lt;&gt;"",'Debt Setup'!$H$11&lt;'Debt Setup'!$H$11),MAX(0,M194+J195-K195),0)+IF(AND('Debt Setup'!$H$12&lt;&gt;"",'Debt Setup'!$H$12&lt;'Debt Setup'!$H$11),MAX(0,Q194+N195-O195),0)+IF(AND('Debt Setup'!$H$13&lt;&gt;"",'Debt Setup'!$H$13&lt;'Debt Setup'!$H$11),MAX(0,U194+R195-S195),0)+IF(AND('Debt Setup'!$H$14&lt;&gt;"",'Debt Setup'!$H$14&lt;'Debt Setup'!$H$11),MAX(0,Y194+V195-W195),0)+IF(AND('Debt Setup'!$H$15&lt;&gt;"",'Debt Setup'!$H$15&lt;'Debt Setup'!$H$11),MAX(0,AC194+Z195-AA195),0)+IF(AND('Debt Setup'!$H$16&lt;&gt;"",'Debt Setup'!$H$16&lt;'Debt Setup'!$H$11),MAX(0,AG194+AD195-AE195),0)+IF(AND('Debt Setup'!$H$17&lt;&gt;"",'Debt Setup'!$H$17&lt;'Debt Setup'!$H$11),MAX(0,AK194+AH195-AI195),0)+IF(AND('Debt Setup'!$H$18&lt;&gt;"",'Debt Setup'!$H$18&lt;'Debt Setup'!$H$11),MAX(0,AO194+AL195-AM195),0)+IF(AND('Debt Setup'!$H$19&lt;&gt;"",'Debt Setup'!$H$19&lt;'Debt Setup'!$H$11),MAX(0,AS194+AP195-AQ195),0)+IF(AND('Debt Setup'!$H$20&lt;&gt;"",'Debt Setup'!$H$20&lt;'Debt Setup'!$H$11),MAX(0,AW194+AT195-AU195),0)+IF(AND('Debt Setup'!$H$21&lt;&gt;"",'Debt Setup'!$H$21&lt;'Debt Setup'!$H$11),MAX(0,BA194+AX195-AY195),0))))))</x:f>
      </x:c>
      <x:c r="M195" s="54" t="str">
        <x:f>IF('Debt Setup'!$F$3=0,"",MAX(0,M194+J195-K195-L195))</x:f>
      </x:c>
      <x:c r="N195" s="54" t="str">
        <x:f>IF('Debt Setup'!$F$3=0,"",IF(Q194&lt;=0,0,Q194*'Debt Setup'!$D$12/100/12))</x:f>
      </x:c>
      <x:c r="O195" s="54" t="str">
        <x:f>IF('Debt Setup'!$F$3=0,"",IF('Debt Setup'!$H$12="",0,MIN('Debt Setup'!$E$12,MAX(0,Q194+N195))))</x:f>
      </x:c>
      <x:c r="P195" s="54" t="str">
        <x:f>IF('Debt Setup'!$F$3=0,"",IF('Debt Setup'!$H$12="",0,MIN(MAX(0,Q194+N195-O195),MAX(0,'Debt Setup'!$F$5-(G195+K195+O195+S195+W195+AA195+AE195+AI195+AM195+AQ195+AU195+AY195)-(IF(AND('Debt Setup'!$H$10&lt;&gt;"",'Debt Setup'!$H$10&lt;'Debt Setup'!$H$12),MAX(0,I194+F195-G195),0)+IF(AND('Debt Setup'!$H$11&lt;&gt;"",'Debt Setup'!$H$11&lt;'Debt Setup'!$H$12),MAX(0,M194+J195-K195),0)+IF(AND('Debt Setup'!$H$12&lt;&gt;"",'Debt Setup'!$H$12&lt;'Debt Setup'!$H$12),MAX(0,Q194+N195-O195),0)+IF(AND('Debt Setup'!$H$13&lt;&gt;"",'Debt Setup'!$H$13&lt;'Debt Setup'!$H$12),MAX(0,U194+R195-S195),0)+IF(AND('Debt Setup'!$H$14&lt;&gt;"",'Debt Setup'!$H$14&lt;'Debt Setup'!$H$12),MAX(0,Y194+V195-W195),0)+IF(AND('Debt Setup'!$H$15&lt;&gt;"",'Debt Setup'!$H$15&lt;'Debt Setup'!$H$12),MAX(0,AC194+Z195-AA195),0)+IF(AND('Debt Setup'!$H$16&lt;&gt;"",'Debt Setup'!$H$16&lt;'Debt Setup'!$H$12),MAX(0,AG194+AD195-AE195),0)+IF(AND('Debt Setup'!$H$17&lt;&gt;"",'Debt Setup'!$H$17&lt;'Debt Setup'!$H$12),MAX(0,AK194+AH195-AI195),0)+IF(AND('Debt Setup'!$H$18&lt;&gt;"",'Debt Setup'!$H$18&lt;'Debt Setup'!$H$12),MAX(0,AO194+AL195-AM195),0)+IF(AND('Debt Setup'!$H$19&lt;&gt;"",'Debt Setup'!$H$19&lt;'Debt Setup'!$H$12),MAX(0,AS194+AP195-AQ195),0)+IF(AND('Debt Setup'!$H$20&lt;&gt;"",'Debt Setup'!$H$20&lt;'Debt Setup'!$H$12),MAX(0,AW194+AT195-AU195),0)+IF(AND('Debt Setup'!$H$21&lt;&gt;"",'Debt Setup'!$H$21&lt;'Debt Setup'!$H$12),MAX(0,BA194+AX195-AY195),0))))))</x:f>
      </x:c>
      <x:c r="Q195" s="54" t="str">
        <x:f>IF('Debt Setup'!$F$3=0,"",MAX(0,Q194+N195-O195-P195))</x:f>
      </x:c>
      <x:c r="R195" s="54" t="str">
        <x:f>IF('Debt Setup'!$F$3=0,"",IF(U194&lt;=0,0,U194*'Debt Setup'!$D$13/100/12))</x:f>
      </x:c>
      <x:c r="S195" s="54" t="str">
        <x:f>IF('Debt Setup'!$F$3=0,"",IF('Debt Setup'!$H$13="",0,MIN('Debt Setup'!$E$13,MAX(0,U194+R195))))</x:f>
      </x:c>
      <x:c r="T195" s="54" t="str">
        <x:f>IF('Debt Setup'!$F$3=0,"",IF('Debt Setup'!$H$13="",0,MIN(MAX(0,U194+R195-S195),MAX(0,'Debt Setup'!$F$5-(G195+K195+O195+S195+W195+AA195+AE195+AI195+AM195+AQ195+AU195+AY195)-(IF(AND('Debt Setup'!$H$10&lt;&gt;"",'Debt Setup'!$H$10&lt;'Debt Setup'!$H$13),MAX(0,I194+F195-G195),0)+IF(AND('Debt Setup'!$H$11&lt;&gt;"",'Debt Setup'!$H$11&lt;'Debt Setup'!$H$13),MAX(0,M194+J195-K195),0)+IF(AND('Debt Setup'!$H$12&lt;&gt;"",'Debt Setup'!$H$12&lt;'Debt Setup'!$H$13),MAX(0,Q194+N195-O195),0)+IF(AND('Debt Setup'!$H$13&lt;&gt;"",'Debt Setup'!$H$13&lt;'Debt Setup'!$H$13),MAX(0,U194+R195-S195),0)+IF(AND('Debt Setup'!$H$14&lt;&gt;"",'Debt Setup'!$H$14&lt;'Debt Setup'!$H$13),MAX(0,Y194+V195-W195),0)+IF(AND('Debt Setup'!$H$15&lt;&gt;"",'Debt Setup'!$H$15&lt;'Debt Setup'!$H$13),MAX(0,AC194+Z195-AA195),0)+IF(AND('Debt Setup'!$H$16&lt;&gt;"",'Debt Setup'!$H$16&lt;'Debt Setup'!$H$13),MAX(0,AG194+AD195-AE195),0)+IF(AND('Debt Setup'!$H$17&lt;&gt;"",'Debt Setup'!$H$17&lt;'Debt Setup'!$H$13),MAX(0,AK194+AH195-AI195),0)+IF(AND('Debt Setup'!$H$18&lt;&gt;"",'Debt Setup'!$H$18&lt;'Debt Setup'!$H$13),MAX(0,AO194+AL195-AM195),0)+IF(AND('Debt Setup'!$H$19&lt;&gt;"",'Debt Setup'!$H$19&lt;'Debt Setup'!$H$13),MAX(0,AS194+AP195-AQ195),0)+IF(AND('Debt Setup'!$H$20&lt;&gt;"",'Debt Setup'!$H$20&lt;'Debt Setup'!$H$13),MAX(0,AW194+AT195-AU195),0)+IF(AND('Debt Setup'!$H$21&lt;&gt;"",'Debt Setup'!$H$21&lt;'Debt Setup'!$H$13),MAX(0,BA194+AX195-AY195),0))))))</x:f>
      </x:c>
      <x:c r="U195" s="54" t="str">
        <x:f>IF('Debt Setup'!$F$3=0,"",MAX(0,U194+R195-S195-T195))</x:f>
      </x:c>
      <x:c r="V195" s="54" t="str">
        <x:f>IF('Debt Setup'!$F$3=0,"",IF(Y194&lt;=0,0,Y194*'Debt Setup'!$D$14/100/12))</x:f>
      </x:c>
      <x:c r="W195" s="54" t="str">
        <x:f>IF('Debt Setup'!$F$3=0,"",IF('Debt Setup'!$H$14="",0,MIN('Debt Setup'!$E$14,MAX(0,Y194+V195))))</x:f>
      </x:c>
      <x:c r="X195" s="54" t="str">
        <x:f>IF('Debt Setup'!$F$3=0,"",IF('Debt Setup'!$H$14="",0,MIN(MAX(0,Y194+V195-W195),MAX(0,'Debt Setup'!$F$5-(G195+K195+O195+S195+W195+AA195+AE195+AI195+AM195+AQ195+AU195+AY195)-(IF(AND('Debt Setup'!$H$10&lt;&gt;"",'Debt Setup'!$H$10&lt;'Debt Setup'!$H$14),MAX(0,I194+F195-G195),0)+IF(AND('Debt Setup'!$H$11&lt;&gt;"",'Debt Setup'!$H$11&lt;'Debt Setup'!$H$14),MAX(0,M194+J195-K195),0)+IF(AND('Debt Setup'!$H$12&lt;&gt;"",'Debt Setup'!$H$12&lt;'Debt Setup'!$H$14),MAX(0,Q194+N195-O195),0)+IF(AND('Debt Setup'!$H$13&lt;&gt;"",'Debt Setup'!$H$13&lt;'Debt Setup'!$H$14),MAX(0,U194+R195-S195),0)+IF(AND('Debt Setup'!$H$14&lt;&gt;"",'Debt Setup'!$H$14&lt;'Debt Setup'!$H$14),MAX(0,Y194+V195-W195),0)+IF(AND('Debt Setup'!$H$15&lt;&gt;"",'Debt Setup'!$H$15&lt;'Debt Setup'!$H$14),MAX(0,AC194+Z195-AA195),0)+IF(AND('Debt Setup'!$H$16&lt;&gt;"",'Debt Setup'!$H$16&lt;'Debt Setup'!$H$14),MAX(0,AG194+AD195-AE195),0)+IF(AND('Debt Setup'!$H$17&lt;&gt;"",'Debt Setup'!$H$17&lt;'Debt Setup'!$H$14),MAX(0,AK194+AH195-AI195),0)+IF(AND('Debt Setup'!$H$18&lt;&gt;"",'Debt Setup'!$H$18&lt;'Debt Setup'!$H$14),MAX(0,AO194+AL195-AM195),0)+IF(AND('Debt Setup'!$H$19&lt;&gt;"",'Debt Setup'!$H$19&lt;'Debt Setup'!$H$14),MAX(0,AS194+AP195-AQ195),0)+IF(AND('Debt Setup'!$H$20&lt;&gt;"",'Debt Setup'!$H$20&lt;'Debt Setup'!$H$14),MAX(0,AW194+AT195-AU195),0)+IF(AND('Debt Setup'!$H$21&lt;&gt;"",'Debt Setup'!$H$21&lt;'Debt Setup'!$H$14),MAX(0,BA194+AX195-AY195),0))))))</x:f>
      </x:c>
      <x:c r="Y195" s="54" t="str">
        <x:f>IF('Debt Setup'!$F$3=0,"",MAX(0,Y194+V195-W195-X195))</x:f>
      </x:c>
      <x:c r="Z195" s="54" t="str">
        <x:f>IF('Debt Setup'!$F$3=0,"",IF(AC194&lt;=0,0,AC194*'Debt Setup'!$D$15/100/12))</x:f>
      </x:c>
      <x:c r="AA195" s="54" t="str">
        <x:f>IF('Debt Setup'!$F$3=0,"",IF('Debt Setup'!$H$15="",0,MIN('Debt Setup'!$E$15,MAX(0,AC194+Z195))))</x:f>
      </x:c>
      <x:c r="AB195" s="54" t="str">
        <x:f>IF('Debt Setup'!$F$3=0,"",IF('Debt Setup'!$H$15="",0,MIN(MAX(0,AC194+Z195-AA195),MAX(0,'Debt Setup'!$F$5-(G195+K195+O195+S195+W195+AA195+AE195+AI195+AM195+AQ195+AU195+AY195)-(IF(AND('Debt Setup'!$H$10&lt;&gt;"",'Debt Setup'!$H$10&lt;'Debt Setup'!$H$15),MAX(0,I194+F195-G195),0)+IF(AND('Debt Setup'!$H$11&lt;&gt;"",'Debt Setup'!$H$11&lt;'Debt Setup'!$H$15),MAX(0,M194+J195-K195),0)+IF(AND('Debt Setup'!$H$12&lt;&gt;"",'Debt Setup'!$H$12&lt;'Debt Setup'!$H$15),MAX(0,Q194+N195-O195),0)+IF(AND('Debt Setup'!$H$13&lt;&gt;"",'Debt Setup'!$H$13&lt;'Debt Setup'!$H$15),MAX(0,U194+R195-S195),0)+IF(AND('Debt Setup'!$H$14&lt;&gt;"",'Debt Setup'!$H$14&lt;'Debt Setup'!$H$15),MAX(0,Y194+V195-W195),0)+IF(AND('Debt Setup'!$H$15&lt;&gt;"",'Debt Setup'!$H$15&lt;'Debt Setup'!$H$15),MAX(0,AC194+Z195-AA195),0)+IF(AND('Debt Setup'!$H$16&lt;&gt;"",'Debt Setup'!$H$16&lt;'Debt Setup'!$H$15),MAX(0,AG194+AD195-AE195),0)+IF(AND('Debt Setup'!$H$17&lt;&gt;"",'Debt Setup'!$H$17&lt;'Debt Setup'!$H$15),MAX(0,AK194+AH195-AI195),0)+IF(AND('Debt Setup'!$H$18&lt;&gt;"",'Debt Setup'!$H$18&lt;'Debt Setup'!$H$15),MAX(0,AO194+AL195-AM195),0)+IF(AND('Debt Setup'!$H$19&lt;&gt;"",'Debt Setup'!$H$19&lt;'Debt Setup'!$H$15),MAX(0,AS194+AP195-AQ195),0)+IF(AND('Debt Setup'!$H$20&lt;&gt;"",'Debt Setup'!$H$20&lt;'Debt Setup'!$H$15),MAX(0,AW194+AT195-AU195),0)+IF(AND('Debt Setup'!$H$21&lt;&gt;"",'Debt Setup'!$H$21&lt;'Debt Setup'!$H$15),MAX(0,BA194+AX195-AY195),0))))))</x:f>
      </x:c>
      <x:c r="AC195" s="54" t="str">
        <x:f>IF('Debt Setup'!$F$3=0,"",MAX(0,AC194+Z195-AA195-AB195))</x:f>
      </x:c>
      <x:c r="AD195" s="54" t="str">
        <x:f>IF('Debt Setup'!$F$3=0,"",IF(AG194&lt;=0,0,AG194*'Debt Setup'!$D$16/100/12))</x:f>
      </x:c>
      <x:c r="AE195" s="54" t="str">
        <x:f>IF('Debt Setup'!$F$3=0,"",IF('Debt Setup'!$H$16="",0,MIN('Debt Setup'!$E$16,MAX(0,AG194+AD195))))</x:f>
      </x:c>
      <x:c r="AF195" s="54" t="str">
        <x:f>IF('Debt Setup'!$F$3=0,"",IF('Debt Setup'!$H$16="",0,MIN(MAX(0,AG194+AD195-AE195),MAX(0,'Debt Setup'!$F$5-(G195+K195+O195+S195+W195+AA195+AE195+AI195+AM195+AQ195+AU195+AY195)-(IF(AND('Debt Setup'!$H$10&lt;&gt;"",'Debt Setup'!$H$10&lt;'Debt Setup'!$H$16),MAX(0,I194+F195-G195),0)+IF(AND('Debt Setup'!$H$11&lt;&gt;"",'Debt Setup'!$H$11&lt;'Debt Setup'!$H$16),MAX(0,M194+J195-K195),0)+IF(AND('Debt Setup'!$H$12&lt;&gt;"",'Debt Setup'!$H$12&lt;'Debt Setup'!$H$16),MAX(0,Q194+N195-O195),0)+IF(AND('Debt Setup'!$H$13&lt;&gt;"",'Debt Setup'!$H$13&lt;'Debt Setup'!$H$16),MAX(0,U194+R195-S195),0)+IF(AND('Debt Setup'!$H$14&lt;&gt;"",'Debt Setup'!$H$14&lt;'Debt Setup'!$H$16),MAX(0,Y194+V195-W195),0)+IF(AND('Debt Setup'!$H$15&lt;&gt;"",'Debt Setup'!$H$15&lt;'Debt Setup'!$H$16),MAX(0,AC194+Z195-AA195),0)+IF(AND('Debt Setup'!$H$16&lt;&gt;"",'Debt Setup'!$H$16&lt;'Debt Setup'!$H$16),MAX(0,AG194+AD195-AE195),0)+IF(AND('Debt Setup'!$H$17&lt;&gt;"",'Debt Setup'!$H$17&lt;'Debt Setup'!$H$16),MAX(0,AK194+AH195-AI195),0)+IF(AND('Debt Setup'!$H$18&lt;&gt;"",'Debt Setup'!$H$18&lt;'Debt Setup'!$H$16),MAX(0,AO194+AL195-AM195),0)+IF(AND('Debt Setup'!$H$19&lt;&gt;"",'Debt Setup'!$H$19&lt;'Debt Setup'!$H$16),MAX(0,AS194+AP195-AQ195),0)+IF(AND('Debt Setup'!$H$20&lt;&gt;"",'Debt Setup'!$H$20&lt;'Debt Setup'!$H$16),MAX(0,AW194+AT195-AU195),0)+IF(AND('Debt Setup'!$H$21&lt;&gt;"",'Debt Setup'!$H$21&lt;'Debt Setup'!$H$16),MAX(0,BA194+AX195-AY195),0))))))</x:f>
      </x:c>
      <x:c r="AG195" s="54" t="str">
        <x:f>IF('Debt Setup'!$F$3=0,"",MAX(0,AG194+AD195-AE195-AF195))</x:f>
      </x:c>
      <x:c r="AH195" s="54" t="str">
        <x:f>IF('Debt Setup'!$F$3=0,"",IF(AK194&lt;=0,0,AK194*'Debt Setup'!$D$17/100/12))</x:f>
      </x:c>
      <x:c r="AI195" s="54" t="str">
        <x:f>IF('Debt Setup'!$F$3=0,"",IF('Debt Setup'!$H$17="",0,MIN('Debt Setup'!$E$17,MAX(0,AK194+AH195))))</x:f>
      </x:c>
      <x:c r="AJ195" s="54" t="str">
        <x:f>IF('Debt Setup'!$F$3=0,"",IF('Debt Setup'!$H$17="",0,MIN(MAX(0,AK194+AH195-AI195),MAX(0,'Debt Setup'!$F$5-(G195+K195+O195+S195+W195+AA195+AE195+AI195+AM195+AQ195+AU195+AY195)-(IF(AND('Debt Setup'!$H$10&lt;&gt;"",'Debt Setup'!$H$10&lt;'Debt Setup'!$H$17),MAX(0,I194+F195-G195),0)+IF(AND('Debt Setup'!$H$11&lt;&gt;"",'Debt Setup'!$H$11&lt;'Debt Setup'!$H$17),MAX(0,M194+J195-K195),0)+IF(AND('Debt Setup'!$H$12&lt;&gt;"",'Debt Setup'!$H$12&lt;'Debt Setup'!$H$17),MAX(0,Q194+N195-O195),0)+IF(AND('Debt Setup'!$H$13&lt;&gt;"",'Debt Setup'!$H$13&lt;'Debt Setup'!$H$17),MAX(0,U194+R195-S195),0)+IF(AND('Debt Setup'!$H$14&lt;&gt;"",'Debt Setup'!$H$14&lt;'Debt Setup'!$H$17),MAX(0,Y194+V195-W195),0)+IF(AND('Debt Setup'!$H$15&lt;&gt;"",'Debt Setup'!$H$15&lt;'Debt Setup'!$H$17),MAX(0,AC194+Z195-AA195),0)+IF(AND('Debt Setup'!$H$16&lt;&gt;"",'Debt Setup'!$H$16&lt;'Debt Setup'!$H$17),MAX(0,AG194+AD195-AE195),0)+IF(AND('Debt Setup'!$H$17&lt;&gt;"",'Debt Setup'!$H$17&lt;'Debt Setup'!$H$17),MAX(0,AK194+AH195-AI195),0)+IF(AND('Debt Setup'!$H$18&lt;&gt;"",'Debt Setup'!$H$18&lt;'Debt Setup'!$H$17),MAX(0,AO194+AL195-AM195),0)+IF(AND('Debt Setup'!$H$19&lt;&gt;"",'Debt Setup'!$H$19&lt;'Debt Setup'!$H$17),MAX(0,AS194+AP195-AQ195),0)+IF(AND('Debt Setup'!$H$20&lt;&gt;"",'Debt Setup'!$H$20&lt;'Debt Setup'!$H$17),MAX(0,AW194+AT195-AU195),0)+IF(AND('Debt Setup'!$H$21&lt;&gt;"",'Debt Setup'!$H$21&lt;'Debt Setup'!$H$17),MAX(0,BA194+AX195-AY195),0))))))</x:f>
      </x:c>
      <x:c r="AK195" s="54" t="str">
        <x:f>IF('Debt Setup'!$F$3=0,"",MAX(0,AK194+AH195-AI195-AJ195))</x:f>
      </x:c>
      <x:c r="AL195" s="54" t="str">
        <x:f>IF('Debt Setup'!$F$3=0,"",IF(AO194&lt;=0,0,AO194*'Debt Setup'!$D$18/100/12))</x:f>
      </x:c>
      <x:c r="AM195" s="54" t="str">
        <x:f>IF('Debt Setup'!$F$3=0,"",IF('Debt Setup'!$H$18="",0,MIN('Debt Setup'!$E$18,MAX(0,AO194+AL195))))</x:f>
      </x:c>
      <x:c r="AN195" s="54" t="str">
        <x:f>IF('Debt Setup'!$F$3=0,"",IF('Debt Setup'!$H$18="",0,MIN(MAX(0,AO194+AL195-AM195),MAX(0,'Debt Setup'!$F$5-(G195+K195+O195+S195+W195+AA195+AE195+AI195+AM195+AQ195+AU195+AY195)-(IF(AND('Debt Setup'!$H$10&lt;&gt;"",'Debt Setup'!$H$10&lt;'Debt Setup'!$H$18),MAX(0,I194+F195-G195),0)+IF(AND('Debt Setup'!$H$11&lt;&gt;"",'Debt Setup'!$H$11&lt;'Debt Setup'!$H$18),MAX(0,M194+J195-K195),0)+IF(AND('Debt Setup'!$H$12&lt;&gt;"",'Debt Setup'!$H$12&lt;'Debt Setup'!$H$18),MAX(0,Q194+N195-O195),0)+IF(AND('Debt Setup'!$H$13&lt;&gt;"",'Debt Setup'!$H$13&lt;'Debt Setup'!$H$18),MAX(0,U194+R195-S195),0)+IF(AND('Debt Setup'!$H$14&lt;&gt;"",'Debt Setup'!$H$14&lt;'Debt Setup'!$H$18),MAX(0,Y194+V195-W195),0)+IF(AND('Debt Setup'!$H$15&lt;&gt;"",'Debt Setup'!$H$15&lt;'Debt Setup'!$H$18),MAX(0,AC194+Z195-AA195),0)+IF(AND('Debt Setup'!$H$16&lt;&gt;"",'Debt Setup'!$H$16&lt;'Debt Setup'!$H$18),MAX(0,AG194+AD195-AE195),0)+IF(AND('Debt Setup'!$H$17&lt;&gt;"",'Debt Setup'!$H$17&lt;'Debt Setup'!$H$18),MAX(0,AK194+AH195-AI195),0)+IF(AND('Debt Setup'!$H$18&lt;&gt;"",'Debt Setup'!$H$18&lt;'Debt Setup'!$H$18),MAX(0,AO194+AL195-AM195),0)+IF(AND('Debt Setup'!$H$19&lt;&gt;"",'Debt Setup'!$H$19&lt;'Debt Setup'!$H$18),MAX(0,AS194+AP195-AQ195),0)+IF(AND('Debt Setup'!$H$20&lt;&gt;"",'Debt Setup'!$H$20&lt;'Debt Setup'!$H$18),MAX(0,AW194+AT195-AU195),0)+IF(AND('Debt Setup'!$H$21&lt;&gt;"",'Debt Setup'!$H$21&lt;'Debt Setup'!$H$18),MAX(0,BA194+AX195-AY195),0))))))</x:f>
      </x:c>
      <x:c r="AO195" s="54" t="str">
        <x:f>IF('Debt Setup'!$F$3=0,"",MAX(0,AO194+AL195-AM195-AN195))</x:f>
      </x:c>
      <x:c r="AP195" s="54" t="str">
        <x:f>IF('Debt Setup'!$F$3=0,"",IF(AS194&lt;=0,0,AS194*'Debt Setup'!$D$19/100/12))</x:f>
      </x:c>
      <x:c r="AQ195" s="54" t="str">
        <x:f>IF('Debt Setup'!$F$3=0,"",IF('Debt Setup'!$H$19="",0,MIN('Debt Setup'!$E$19,MAX(0,AS194+AP195))))</x:f>
      </x:c>
      <x:c r="AR195" s="54" t="str">
        <x:f>IF('Debt Setup'!$F$3=0,"",IF('Debt Setup'!$H$19="",0,MIN(MAX(0,AS194+AP195-AQ195),MAX(0,'Debt Setup'!$F$5-(G195+K195+O195+S195+W195+AA195+AE195+AI195+AM195+AQ195+AU195+AY195)-(IF(AND('Debt Setup'!$H$10&lt;&gt;"",'Debt Setup'!$H$10&lt;'Debt Setup'!$H$19),MAX(0,I194+F195-G195),0)+IF(AND('Debt Setup'!$H$11&lt;&gt;"",'Debt Setup'!$H$11&lt;'Debt Setup'!$H$19),MAX(0,M194+J195-K195),0)+IF(AND('Debt Setup'!$H$12&lt;&gt;"",'Debt Setup'!$H$12&lt;'Debt Setup'!$H$19),MAX(0,Q194+N195-O195),0)+IF(AND('Debt Setup'!$H$13&lt;&gt;"",'Debt Setup'!$H$13&lt;'Debt Setup'!$H$19),MAX(0,U194+R195-S195),0)+IF(AND('Debt Setup'!$H$14&lt;&gt;"",'Debt Setup'!$H$14&lt;'Debt Setup'!$H$19),MAX(0,Y194+V195-W195),0)+IF(AND('Debt Setup'!$H$15&lt;&gt;"",'Debt Setup'!$H$15&lt;'Debt Setup'!$H$19),MAX(0,AC194+Z195-AA195),0)+IF(AND('Debt Setup'!$H$16&lt;&gt;"",'Debt Setup'!$H$16&lt;'Debt Setup'!$H$19),MAX(0,AG194+AD195-AE195),0)+IF(AND('Debt Setup'!$H$17&lt;&gt;"",'Debt Setup'!$H$17&lt;'Debt Setup'!$H$19),MAX(0,AK194+AH195-AI195),0)+IF(AND('Debt Setup'!$H$18&lt;&gt;"",'Debt Setup'!$H$18&lt;'Debt Setup'!$H$19),MAX(0,AO194+AL195-AM195),0)+IF(AND('Debt Setup'!$H$19&lt;&gt;"",'Debt Setup'!$H$19&lt;'Debt Setup'!$H$19),MAX(0,AS194+AP195-AQ195),0)+IF(AND('Debt Setup'!$H$20&lt;&gt;"",'Debt Setup'!$H$20&lt;'Debt Setup'!$H$19),MAX(0,AW194+AT195-AU195),0)+IF(AND('Debt Setup'!$H$21&lt;&gt;"",'Debt Setup'!$H$21&lt;'Debt Setup'!$H$19),MAX(0,BA194+AX195-AY195),0))))))</x:f>
      </x:c>
      <x:c r="AS195" s="54" t="str">
        <x:f>IF('Debt Setup'!$F$3=0,"",MAX(0,AS194+AP195-AQ195-AR195))</x:f>
      </x:c>
      <x:c r="AT195" s="54" t="str">
        <x:f>IF('Debt Setup'!$F$3=0,"",IF(AW194&lt;=0,0,AW194*'Debt Setup'!$D$20/100/12))</x:f>
      </x:c>
      <x:c r="AU195" s="54" t="str">
        <x:f>IF('Debt Setup'!$F$3=0,"",IF('Debt Setup'!$H$20="",0,MIN('Debt Setup'!$E$20,MAX(0,AW194+AT195))))</x:f>
      </x:c>
      <x:c r="AV195" s="54" t="str">
        <x:f>IF('Debt Setup'!$F$3=0,"",IF('Debt Setup'!$H$20="",0,MIN(MAX(0,AW194+AT195-AU195),MAX(0,'Debt Setup'!$F$5-(G195+K195+O195+S195+W195+AA195+AE195+AI195+AM195+AQ195+AU195+AY195)-(IF(AND('Debt Setup'!$H$10&lt;&gt;"",'Debt Setup'!$H$10&lt;'Debt Setup'!$H$20),MAX(0,I194+F195-G195),0)+IF(AND('Debt Setup'!$H$11&lt;&gt;"",'Debt Setup'!$H$11&lt;'Debt Setup'!$H$20),MAX(0,M194+J195-K195),0)+IF(AND('Debt Setup'!$H$12&lt;&gt;"",'Debt Setup'!$H$12&lt;'Debt Setup'!$H$20),MAX(0,Q194+N195-O195),0)+IF(AND('Debt Setup'!$H$13&lt;&gt;"",'Debt Setup'!$H$13&lt;'Debt Setup'!$H$20),MAX(0,U194+R195-S195),0)+IF(AND('Debt Setup'!$H$14&lt;&gt;"",'Debt Setup'!$H$14&lt;'Debt Setup'!$H$20),MAX(0,Y194+V195-W195),0)+IF(AND('Debt Setup'!$H$15&lt;&gt;"",'Debt Setup'!$H$15&lt;'Debt Setup'!$H$20),MAX(0,AC194+Z195-AA195),0)+IF(AND('Debt Setup'!$H$16&lt;&gt;"",'Debt Setup'!$H$16&lt;'Debt Setup'!$H$20),MAX(0,AG194+AD195-AE195),0)+IF(AND('Debt Setup'!$H$17&lt;&gt;"",'Debt Setup'!$H$17&lt;'Debt Setup'!$H$20),MAX(0,AK194+AH195-AI195),0)+IF(AND('Debt Setup'!$H$18&lt;&gt;"",'Debt Setup'!$H$18&lt;'Debt Setup'!$H$20),MAX(0,AO194+AL195-AM195),0)+IF(AND('Debt Setup'!$H$19&lt;&gt;"",'Debt Setup'!$H$19&lt;'Debt Setup'!$H$20),MAX(0,AS194+AP195-AQ195),0)+IF(AND('Debt Setup'!$H$20&lt;&gt;"",'Debt Setup'!$H$20&lt;'Debt Setup'!$H$20),MAX(0,AW194+AT195-AU195),0)+IF(AND('Debt Setup'!$H$21&lt;&gt;"",'Debt Setup'!$H$21&lt;'Debt Setup'!$H$20),MAX(0,BA194+AX195-AY195),0))))))</x:f>
      </x:c>
      <x:c r="AW195" s="54" t="str">
        <x:f>IF('Debt Setup'!$F$3=0,"",MAX(0,AW194+AT195-AU195-AV195))</x:f>
      </x:c>
      <x:c r="AX195" s="54" t="str">
        <x:f>IF('Debt Setup'!$F$3=0,"",IF(BA194&lt;=0,0,BA194*'Debt Setup'!$D$21/100/12))</x:f>
      </x:c>
      <x:c r="AY195" s="54" t="str">
        <x:f>IF('Debt Setup'!$F$3=0,"",IF('Debt Setup'!$H$21="",0,MIN('Debt Setup'!$E$21,MAX(0,BA194+AX195))))</x:f>
      </x:c>
      <x:c r="AZ195" s="54" t="str">
        <x:f>IF('Debt Setup'!$F$3=0,"",IF('Debt Setup'!$H$21="",0,MIN(MAX(0,BA194+AX195-AY195),MAX(0,'Debt Setup'!$F$5-(G195+K195+O195+S195+W195+AA195+AE195+AI195+AM195+AQ195+AU195+AY195)-(IF(AND('Debt Setup'!$H$10&lt;&gt;"",'Debt Setup'!$H$10&lt;'Debt Setup'!$H$21),MAX(0,I194+F195-G195),0)+IF(AND('Debt Setup'!$H$11&lt;&gt;"",'Debt Setup'!$H$11&lt;'Debt Setup'!$H$21),MAX(0,M194+J195-K195),0)+IF(AND('Debt Setup'!$H$12&lt;&gt;"",'Debt Setup'!$H$12&lt;'Debt Setup'!$H$21),MAX(0,Q194+N195-O195),0)+IF(AND('Debt Setup'!$H$13&lt;&gt;"",'Debt Setup'!$H$13&lt;'Debt Setup'!$H$21),MAX(0,U194+R195-S195),0)+IF(AND('Debt Setup'!$H$14&lt;&gt;"",'Debt Setup'!$H$14&lt;'Debt Setup'!$H$21),MAX(0,Y194+V195-W195),0)+IF(AND('Debt Setup'!$H$15&lt;&gt;"",'Debt Setup'!$H$15&lt;'Debt Setup'!$H$21),MAX(0,AC194+Z195-AA195),0)+IF(AND('Debt Setup'!$H$16&lt;&gt;"",'Debt Setup'!$H$16&lt;'Debt Setup'!$H$21),MAX(0,AG194+AD195-AE195),0)+IF(AND('Debt Setup'!$H$17&lt;&gt;"",'Debt Setup'!$H$17&lt;'Debt Setup'!$H$21),MAX(0,AK194+AH195-AI195),0)+IF(AND('Debt Setup'!$H$18&lt;&gt;"",'Debt Setup'!$H$18&lt;'Debt Setup'!$H$21),MAX(0,AO194+AL195-AM195),0)+IF(AND('Debt Setup'!$H$19&lt;&gt;"",'Debt Setup'!$H$19&lt;'Debt Setup'!$H$21),MAX(0,AS194+AP195-AQ195),0)+IF(AND('Debt Setup'!$H$20&lt;&gt;"",'Debt Setup'!$H$20&lt;'Debt Setup'!$H$21),MAX(0,AW194+AT195-AU195),0)+IF(AND('Debt Setup'!$H$21&lt;&gt;"",'Debt Setup'!$H$21&lt;'Debt Setup'!$H$21),MAX(0,BA194+AX195-AY195),0))))))</x:f>
      </x:c>
      <x:c r="BA195" s="54" t="str">
        <x:f>IF('Debt Setup'!$F$3=0,"",MAX(0,BA194+AX195-AY195-AZ195))</x:f>
      </x:c>
    </x:row>
    <x:row r="196">
      <x:c r="A196" t="n">
        <x:v>191</x:v>
      </x:c>
      <x:c r="B196" s="86" t="str">
        <x:f>IF('Debt Setup'!$F$3=0,"",DATE(YEAR('Debt Setup'!$B$6),MONTH('Debt Setup'!$B$6)+A196-1,1))</x:f>
      </x:c>
      <x:c r="C196" s="54" t="str">
        <x:f>IF('Debt Setup'!$F$3=0,"",I196+M196+Q196+U196+Y196+AC196+AG196+AK196+AO196+AS196+AW196+BA196)</x:f>
      </x:c>
      <x:c r="D196" s="54" t="str">
        <x:f>IF('Debt Setup'!$F$3=0,"",G196+H196+K196+L196+O196+P196+S196+T196+W196+X196+AA196+AB196+AE196+AF196+AI196+AJ196+AM196+AN196+AQ196+AR196+AU196+AV196+AY196+AZ196)</x:f>
      </x:c>
      <x:c r="E196" s="54" t="str">
        <x:f>IF('Debt Setup'!$F$3=0,"",F196+J196+N196+R196+V196+Z196+AD196+AH196+AL196+AP196+AT196+AX196)</x:f>
      </x:c>
      <x:c r="F196" s="54" t="str">
        <x:f>IF('Debt Setup'!$F$3=0,"",IF(I195&lt;=0,0,I195*'Debt Setup'!$D$10/100/12))</x:f>
      </x:c>
      <x:c r="G196" s="54" t="str">
        <x:f>IF('Debt Setup'!$F$3=0,"",IF('Debt Setup'!$H$10="",0,MIN('Debt Setup'!$E$10,MAX(0,I195+F196))))</x:f>
      </x:c>
      <x:c r="H196" s="54" t="str">
        <x:f>IF('Debt Setup'!$F$3=0,"",IF('Debt Setup'!$H$10="",0,MIN(MAX(0,I195+F196-G196),MAX(0,'Debt Setup'!$F$5-(G196+K196+O196+S196+W196+AA196+AE196+AI196+AM196+AQ196+AU196+AY196)-(IF(AND('Debt Setup'!$H$10&lt;&gt;"",'Debt Setup'!$H$10&lt;'Debt Setup'!$H$10),MAX(0,I195+F196-G196),0)+IF(AND('Debt Setup'!$H$11&lt;&gt;"",'Debt Setup'!$H$11&lt;'Debt Setup'!$H$10),MAX(0,M195+J196-K196),0)+IF(AND('Debt Setup'!$H$12&lt;&gt;"",'Debt Setup'!$H$12&lt;'Debt Setup'!$H$10),MAX(0,Q195+N196-O196),0)+IF(AND('Debt Setup'!$H$13&lt;&gt;"",'Debt Setup'!$H$13&lt;'Debt Setup'!$H$10),MAX(0,U195+R196-S196),0)+IF(AND('Debt Setup'!$H$14&lt;&gt;"",'Debt Setup'!$H$14&lt;'Debt Setup'!$H$10),MAX(0,Y195+V196-W196),0)+IF(AND('Debt Setup'!$H$15&lt;&gt;"",'Debt Setup'!$H$15&lt;'Debt Setup'!$H$10),MAX(0,AC195+Z196-AA196),0)+IF(AND('Debt Setup'!$H$16&lt;&gt;"",'Debt Setup'!$H$16&lt;'Debt Setup'!$H$10),MAX(0,AG195+AD196-AE196),0)+IF(AND('Debt Setup'!$H$17&lt;&gt;"",'Debt Setup'!$H$17&lt;'Debt Setup'!$H$10),MAX(0,AK195+AH196-AI196),0)+IF(AND('Debt Setup'!$H$18&lt;&gt;"",'Debt Setup'!$H$18&lt;'Debt Setup'!$H$10),MAX(0,AO195+AL196-AM196),0)+IF(AND('Debt Setup'!$H$19&lt;&gt;"",'Debt Setup'!$H$19&lt;'Debt Setup'!$H$10),MAX(0,AS195+AP196-AQ196),0)+IF(AND('Debt Setup'!$H$20&lt;&gt;"",'Debt Setup'!$H$20&lt;'Debt Setup'!$H$10),MAX(0,AW195+AT196-AU196),0)+IF(AND('Debt Setup'!$H$21&lt;&gt;"",'Debt Setup'!$H$21&lt;'Debt Setup'!$H$10),MAX(0,BA195+AX196-AY196),0))))))</x:f>
      </x:c>
      <x:c r="I196" s="54" t="str">
        <x:f>IF('Debt Setup'!$F$3=0,"",MAX(0,I195+F196-G196-H196))</x:f>
      </x:c>
      <x:c r="J196" s="54" t="str">
        <x:f>IF('Debt Setup'!$F$3=0,"",IF(M195&lt;=0,0,M195*'Debt Setup'!$D$11/100/12))</x:f>
      </x:c>
      <x:c r="K196" s="54" t="str">
        <x:f>IF('Debt Setup'!$F$3=0,"",IF('Debt Setup'!$H$11="",0,MIN('Debt Setup'!$E$11,MAX(0,M195+J196))))</x:f>
      </x:c>
      <x:c r="L196" s="54" t="str">
        <x:f>IF('Debt Setup'!$F$3=0,"",IF('Debt Setup'!$H$11="",0,MIN(MAX(0,M195+J196-K196),MAX(0,'Debt Setup'!$F$5-(G196+K196+O196+S196+W196+AA196+AE196+AI196+AM196+AQ196+AU196+AY196)-(IF(AND('Debt Setup'!$H$10&lt;&gt;"",'Debt Setup'!$H$10&lt;'Debt Setup'!$H$11),MAX(0,I195+F196-G196),0)+IF(AND('Debt Setup'!$H$11&lt;&gt;"",'Debt Setup'!$H$11&lt;'Debt Setup'!$H$11),MAX(0,M195+J196-K196),0)+IF(AND('Debt Setup'!$H$12&lt;&gt;"",'Debt Setup'!$H$12&lt;'Debt Setup'!$H$11),MAX(0,Q195+N196-O196),0)+IF(AND('Debt Setup'!$H$13&lt;&gt;"",'Debt Setup'!$H$13&lt;'Debt Setup'!$H$11),MAX(0,U195+R196-S196),0)+IF(AND('Debt Setup'!$H$14&lt;&gt;"",'Debt Setup'!$H$14&lt;'Debt Setup'!$H$11),MAX(0,Y195+V196-W196),0)+IF(AND('Debt Setup'!$H$15&lt;&gt;"",'Debt Setup'!$H$15&lt;'Debt Setup'!$H$11),MAX(0,AC195+Z196-AA196),0)+IF(AND('Debt Setup'!$H$16&lt;&gt;"",'Debt Setup'!$H$16&lt;'Debt Setup'!$H$11),MAX(0,AG195+AD196-AE196),0)+IF(AND('Debt Setup'!$H$17&lt;&gt;"",'Debt Setup'!$H$17&lt;'Debt Setup'!$H$11),MAX(0,AK195+AH196-AI196),0)+IF(AND('Debt Setup'!$H$18&lt;&gt;"",'Debt Setup'!$H$18&lt;'Debt Setup'!$H$11),MAX(0,AO195+AL196-AM196),0)+IF(AND('Debt Setup'!$H$19&lt;&gt;"",'Debt Setup'!$H$19&lt;'Debt Setup'!$H$11),MAX(0,AS195+AP196-AQ196),0)+IF(AND('Debt Setup'!$H$20&lt;&gt;"",'Debt Setup'!$H$20&lt;'Debt Setup'!$H$11),MAX(0,AW195+AT196-AU196),0)+IF(AND('Debt Setup'!$H$21&lt;&gt;"",'Debt Setup'!$H$21&lt;'Debt Setup'!$H$11),MAX(0,BA195+AX196-AY196),0))))))</x:f>
      </x:c>
      <x:c r="M196" s="54" t="str">
        <x:f>IF('Debt Setup'!$F$3=0,"",MAX(0,M195+J196-K196-L196))</x:f>
      </x:c>
      <x:c r="N196" s="54" t="str">
        <x:f>IF('Debt Setup'!$F$3=0,"",IF(Q195&lt;=0,0,Q195*'Debt Setup'!$D$12/100/12))</x:f>
      </x:c>
      <x:c r="O196" s="54" t="str">
        <x:f>IF('Debt Setup'!$F$3=0,"",IF('Debt Setup'!$H$12="",0,MIN('Debt Setup'!$E$12,MAX(0,Q195+N196))))</x:f>
      </x:c>
      <x:c r="P196" s="54" t="str">
        <x:f>IF('Debt Setup'!$F$3=0,"",IF('Debt Setup'!$H$12="",0,MIN(MAX(0,Q195+N196-O196),MAX(0,'Debt Setup'!$F$5-(G196+K196+O196+S196+W196+AA196+AE196+AI196+AM196+AQ196+AU196+AY196)-(IF(AND('Debt Setup'!$H$10&lt;&gt;"",'Debt Setup'!$H$10&lt;'Debt Setup'!$H$12),MAX(0,I195+F196-G196),0)+IF(AND('Debt Setup'!$H$11&lt;&gt;"",'Debt Setup'!$H$11&lt;'Debt Setup'!$H$12),MAX(0,M195+J196-K196),0)+IF(AND('Debt Setup'!$H$12&lt;&gt;"",'Debt Setup'!$H$12&lt;'Debt Setup'!$H$12),MAX(0,Q195+N196-O196),0)+IF(AND('Debt Setup'!$H$13&lt;&gt;"",'Debt Setup'!$H$13&lt;'Debt Setup'!$H$12),MAX(0,U195+R196-S196),0)+IF(AND('Debt Setup'!$H$14&lt;&gt;"",'Debt Setup'!$H$14&lt;'Debt Setup'!$H$12),MAX(0,Y195+V196-W196),0)+IF(AND('Debt Setup'!$H$15&lt;&gt;"",'Debt Setup'!$H$15&lt;'Debt Setup'!$H$12),MAX(0,AC195+Z196-AA196),0)+IF(AND('Debt Setup'!$H$16&lt;&gt;"",'Debt Setup'!$H$16&lt;'Debt Setup'!$H$12),MAX(0,AG195+AD196-AE196),0)+IF(AND('Debt Setup'!$H$17&lt;&gt;"",'Debt Setup'!$H$17&lt;'Debt Setup'!$H$12),MAX(0,AK195+AH196-AI196),0)+IF(AND('Debt Setup'!$H$18&lt;&gt;"",'Debt Setup'!$H$18&lt;'Debt Setup'!$H$12),MAX(0,AO195+AL196-AM196),0)+IF(AND('Debt Setup'!$H$19&lt;&gt;"",'Debt Setup'!$H$19&lt;'Debt Setup'!$H$12),MAX(0,AS195+AP196-AQ196),0)+IF(AND('Debt Setup'!$H$20&lt;&gt;"",'Debt Setup'!$H$20&lt;'Debt Setup'!$H$12),MAX(0,AW195+AT196-AU196),0)+IF(AND('Debt Setup'!$H$21&lt;&gt;"",'Debt Setup'!$H$21&lt;'Debt Setup'!$H$12),MAX(0,BA195+AX196-AY196),0))))))</x:f>
      </x:c>
      <x:c r="Q196" s="54" t="str">
        <x:f>IF('Debt Setup'!$F$3=0,"",MAX(0,Q195+N196-O196-P196))</x:f>
      </x:c>
      <x:c r="R196" s="54" t="str">
        <x:f>IF('Debt Setup'!$F$3=0,"",IF(U195&lt;=0,0,U195*'Debt Setup'!$D$13/100/12))</x:f>
      </x:c>
      <x:c r="S196" s="54" t="str">
        <x:f>IF('Debt Setup'!$F$3=0,"",IF('Debt Setup'!$H$13="",0,MIN('Debt Setup'!$E$13,MAX(0,U195+R196))))</x:f>
      </x:c>
      <x:c r="T196" s="54" t="str">
        <x:f>IF('Debt Setup'!$F$3=0,"",IF('Debt Setup'!$H$13="",0,MIN(MAX(0,U195+R196-S196),MAX(0,'Debt Setup'!$F$5-(G196+K196+O196+S196+W196+AA196+AE196+AI196+AM196+AQ196+AU196+AY196)-(IF(AND('Debt Setup'!$H$10&lt;&gt;"",'Debt Setup'!$H$10&lt;'Debt Setup'!$H$13),MAX(0,I195+F196-G196),0)+IF(AND('Debt Setup'!$H$11&lt;&gt;"",'Debt Setup'!$H$11&lt;'Debt Setup'!$H$13),MAX(0,M195+J196-K196),0)+IF(AND('Debt Setup'!$H$12&lt;&gt;"",'Debt Setup'!$H$12&lt;'Debt Setup'!$H$13),MAX(0,Q195+N196-O196),0)+IF(AND('Debt Setup'!$H$13&lt;&gt;"",'Debt Setup'!$H$13&lt;'Debt Setup'!$H$13),MAX(0,U195+R196-S196),0)+IF(AND('Debt Setup'!$H$14&lt;&gt;"",'Debt Setup'!$H$14&lt;'Debt Setup'!$H$13),MAX(0,Y195+V196-W196),0)+IF(AND('Debt Setup'!$H$15&lt;&gt;"",'Debt Setup'!$H$15&lt;'Debt Setup'!$H$13),MAX(0,AC195+Z196-AA196),0)+IF(AND('Debt Setup'!$H$16&lt;&gt;"",'Debt Setup'!$H$16&lt;'Debt Setup'!$H$13),MAX(0,AG195+AD196-AE196),0)+IF(AND('Debt Setup'!$H$17&lt;&gt;"",'Debt Setup'!$H$17&lt;'Debt Setup'!$H$13),MAX(0,AK195+AH196-AI196),0)+IF(AND('Debt Setup'!$H$18&lt;&gt;"",'Debt Setup'!$H$18&lt;'Debt Setup'!$H$13),MAX(0,AO195+AL196-AM196),0)+IF(AND('Debt Setup'!$H$19&lt;&gt;"",'Debt Setup'!$H$19&lt;'Debt Setup'!$H$13),MAX(0,AS195+AP196-AQ196),0)+IF(AND('Debt Setup'!$H$20&lt;&gt;"",'Debt Setup'!$H$20&lt;'Debt Setup'!$H$13),MAX(0,AW195+AT196-AU196),0)+IF(AND('Debt Setup'!$H$21&lt;&gt;"",'Debt Setup'!$H$21&lt;'Debt Setup'!$H$13),MAX(0,BA195+AX196-AY196),0))))))</x:f>
      </x:c>
      <x:c r="U196" s="54" t="str">
        <x:f>IF('Debt Setup'!$F$3=0,"",MAX(0,U195+R196-S196-T196))</x:f>
      </x:c>
      <x:c r="V196" s="54" t="str">
        <x:f>IF('Debt Setup'!$F$3=0,"",IF(Y195&lt;=0,0,Y195*'Debt Setup'!$D$14/100/12))</x:f>
      </x:c>
      <x:c r="W196" s="54" t="str">
        <x:f>IF('Debt Setup'!$F$3=0,"",IF('Debt Setup'!$H$14="",0,MIN('Debt Setup'!$E$14,MAX(0,Y195+V196))))</x:f>
      </x:c>
      <x:c r="X196" s="54" t="str">
        <x:f>IF('Debt Setup'!$F$3=0,"",IF('Debt Setup'!$H$14="",0,MIN(MAX(0,Y195+V196-W196),MAX(0,'Debt Setup'!$F$5-(G196+K196+O196+S196+W196+AA196+AE196+AI196+AM196+AQ196+AU196+AY196)-(IF(AND('Debt Setup'!$H$10&lt;&gt;"",'Debt Setup'!$H$10&lt;'Debt Setup'!$H$14),MAX(0,I195+F196-G196),0)+IF(AND('Debt Setup'!$H$11&lt;&gt;"",'Debt Setup'!$H$11&lt;'Debt Setup'!$H$14),MAX(0,M195+J196-K196),0)+IF(AND('Debt Setup'!$H$12&lt;&gt;"",'Debt Setup'!$H$12&lt;'Debt Setup'!$H$14),MAX(0,Q195+N196-O196),0)+IF(AND('Debt Setup'!$H$13&lt;&gt;"",'Debt Setup'!$H$13&lt;'Debt Setup'!$H$14),MAX(0,U195+R196-S196),0)+IF(AND('Debt Setup'!$H$14&lt;&gt;"",'Debt Setup'!$H$14&lt;'Debt Setup'!$H$14),MAX(0,Y195+V196-W196),0)+IF(AND('Debt Setup'!$H$15&lt;&gt;"",'Debt Setup'!$H$15&lt;'Debt Setup'!$H$14),MAX(0,AC195+Z196-AA196),0)+IF(AND('Debt Setup'!$H$16&lt;&gt;"",'Debt Setup'!$H$16&lt;'Debt Setup'!$H$14),MAX(0,AG195+AD196-AE196),0)+IF(AND('Debt Setup'!$H$17&lt;&gt;"",'Debt Setup'!$H$17&lt;'Debt Setup'!$H$14),MAX(0,AK195+AH196-AI196),0)+IF(AND('Debt Setup'!$H$18&lt;&gt;"",'Debt Setup'!$H$18&lt;'Debt Setup'!$H$14),MAX(0,AO195+AL196-AM196),0)+IF(AND('Debt Setup'!$H$19&lt;&gt;"",'Debt Setup'!$H$19&lt;'Debt Setup'!$H$14),MAX(0,AS195+AP196-AQ196),0)+IF(AND('Debt Setup'!$H$20&lt;&gt;"",'Debt Setup'!$H$20&lt;'Debt Setup'!$H$14),MAX(0,AW195+AT196-AU196),0)+IF(AND('Debt Setup'!$H$21&lt;&gt;"",'Debt Setup'!$H$21&lt;'Debt Setup'!$H$14),MAX(0,BA195+AX196-AY196),0))))))</x:f>
      </x:c>
      <x:c r="Y196" s="54" t="str">
        <x:f>IF('Debt Setup'!$F$3=0,"",MAX(0,Y195+V196-W196-X196))</x:f>
      </x:c>
      <x:c r="Z196" s="54" t="str">
        <x:f>IF('Debt Setup'!$F$3=0,"",IF(AC195&lt;=0,0,AC195*'Debt Setup'!$D$15/100/12))</x:f>
      </x:c>
      <x:c r="AA196" s="54" t="str">
        <x:f>IF('Debt Setup'!$F$3=0,"",IF('Debt Setup'!$H$15="",0,MIN('Debt Setup'!$E$15,MAX(0,AC195+Z196))))</x:f>
      </x:c>
      <x:c r="AB196" s="54" t="str">
        <x:f>IF('Debt Setup'!$F$3=0,"",IF('Debt Setup'!$H$15="",0,MIN(MAX(0,AC195+Z196-AA196),MAX(0,'Debt Setup'!$F$5-(G196+K196+O196+S196+W196+AA196+AE196+AI196+AM196+AQ196+AU196+AY196)-(IF(AND('Debt Setup'!$H$10&lt;&gt;"",'Debt Setup'!$H$10&lt;'Debt Setup'!$H$15),MAX(0,I195+F196-G196),0)+IF(AND('Debt Setup'!$H$11&lt;&gt;"",'Debt Setup'!$H$11&lt;'Debt Setup'!$H$15),MAX(0,M195+J196-K196),0)+IF(AND('Debt Setup'!$H$12&lt;&gt;"",'Debt Setup'!$H$12&lt;'Debt Setup'!$H$15),MAX(0,Q195+N196-O196),0)+IF(AND('Debt Setup'!$H$13&lt;&gt;"",'Debt Setup'!$H$13&lt;'Debt Setup'!$H$15),MAX(0,U195+R196-S196),0)+IF(AND('Debt Setup'!$H$14&lt;&gt;"",'Debt Setup'!$H$14&lt;'Debt Setup'!$H$15),MAX(0,Y195+V196-W196),0)+IF(AND('Debt Setup'!$H$15&lt;&gt;"",'Debt Setup'!$H$15&lt;'Debt Setup'!$H$15),MAX(0,AC195+Z196-AA196),0)+IF(AND('Debt Setup'!$H$16&lt;&gt;"",'Debt Setup'!$H$16&lt;'Debt Setup'!$H$15),MAX(0,AG195+AD196-AE196),0)+IF(AND('Debt Setup'!$H$17&lt;&gt;"",'Debt Setup'!$H$17&lt;'Debt Setup'!$H$15),MAX(0,AK195+AH196-AI196),0)+IF(AND('Debt Setup'!$H$18&lt;&gt;"",'Debt Setup'!$H$18&lt;'Debt Setup'!$H$15),MAX(0,AO195+AL196-AM196),0)+IF(AND('Debt Setup'!$H$19&lt;&gt;"",'Debt Setup'!$H$19&lt;'Debt Setup'!$H$15),MAX(0,AS195+AP196-AQ196),0)+IF(AND('Debt Setup'!$H$20&lt;&gt;"",'Debt Setup'!$H$20&lt;'Debt Setup'!$H$15),MAX(0,AW195+AT196-AU196),0)+IF(AND('Debt Setup'!$H$21&lt;&gt;"",'Debt Setup'!$H$21&lt;'Debt Setup'!$H$15),MAX(0,BA195+AX196-AY196),0))))))</x:f>
      </x:c>
      <x:c r="AC196" s="54" t="str">
        <x:f>IF('Debt Setup'!$F$3=0,"",MAX(0,AC195+Z196-AA196-AB196))</x:f>
      </x:c>
      <x:c r="AD196" s="54" t="str">
        <x:f>IF('Debt Setup'!$F$3=0,"",IF(AG195&lt;=0,0,AG195*'Debt Setup'!$D$16/100/12))</x:f>
      </x:c>
      <x:c r="AE196" s="54" t="str">
        <x:f>IF('Debt Setup'!$F$3=0,"",IF('Debt Setup'!$H$16="",0,MIN('Debt Setup'!$E$16,MAX(0,AG195+AD196))))</x:f>
      </x:c>
      <x:c r="AF196" s="54" t="str">
        <x:f>IF('Debt Setup'!$F$3=0,"",IF('Debt Setup'!$H$16="",0,MIN(MAX(0,AG195+AD196-AE196),MAX(0,'Debt Setup'!$F$5-(G196+K196+O196+S196+W196+AA196+AE196+AI196+AM196+AQ196+AU196+AY196)-(IF(AND('Debt Setup'!$H$10&lt;&gt;"",'Debt Setup'!$H$10&lt;'Debt Setup'!$H$16),MAX(0,I195+F196-G196),0)+IF(AND('Debt Setup'!$H$11&lt;&gt;"",'Debt Setup'!$H$11&lt;'Debt Setup'!$H$16),MAX(0,M195+J196-K196),0)+IF(AND('Debt Setup'!$H$12&lt;&gt;"",'Debt Setup'!$H$12&lt;'Debt Setup'!$H$16),MAX(0,Q195+N196-O196),0)+IF(AND('Debt Setup'!$H$13&lt;&gt;"",'Debt Setup'!$H$13&lt;'Debt Setup'!$H$16),MAX(0,U195+R196-S196),0)+IF(AND('Debt Setup'!$H$14&lt;&gt;"",'Debt Setup'!$H$14&lt;'Debt Setup'!$H$16),MAX(0,Y195+V196-W196),0)+IF(AND('Debt Setup'!$H$15&lt;&gt;"",'Debt Setup'!$H$15&lt;'Debt Setup'!$H$16),MAX(0,AC195+Z196-AA196),0)+IF(AND('Debt Setup'!$H$16&lt;&gt;"",'Debt Setup'!$H$16&lt;'Debt Setup'!$H$16),MAX(0,AG195+AD196-AE196),0)+IF(AND('Debt Setup'!$H$17&lt;&gt;"",'Debt Setup'!$H$17&lt;'Debt Setup'!$H$16),MAX(0,AK195+AH196-AI196),0)+IF(AND('Debt Setup'!$H$18&lt;&gt;"",'Debt Setup'!$H$18&lt;'Debt Setup'!$H$16),MAX(0,AO195+AL196-AM196),0)+IF(AND('Debt Setup'!$H$19&lt;&gt;"",'Debt Setup'!$H$19&lt;'Debt Setup'!$H$16),MAX(0,AS195+AP196-AQ196),0)+IF(AND('Debt Setup'!$H$20&lt;&gt;"",'Debt Setup'!$H$20&lt;'Debt Setup'!$H$16),MAX(0,AW195+AT196-AU196),0)+IF(AND('Debt Setup'!$H$21&lt;&gt;"",'Debt Setup'!$H$21&lt;'Debt Setup'!$H$16),MAX(0,BA195+AX196-AY196),0))))))</x:f>
      </x:c>
      <x:c r="AG196" s="54" t="str">
        <x:f>IF('Debt Setup'!$F$3=0,"",MAX(0,AG195+AD196-AE196-AF196))</x:f>
      </x:c>
      <x:c r="AH196" s="54" t="str">
        <x:f>IF('Debt Setup'!$F$3=0,"",IF(AK195&lt;=0,0,AK195*'Debt Setup'!$D$17/100/12))</x:f>
      </x:c>
      <x:c r="AI196" s="54" t="str">
        <x:f>IF('Debt Setup'!$F$3=0,"",IF('Debt Setup'!$H$17="",0,MIN('Debt Setup'!$E$17,MAX(0,AK195+AH196))))</x:f>
      </x:c>
      <x:c r="AJ196" s="54" t="str">
        <x:f>IF('Debt Setup'!$F$3=0,"",IF('Debt Setup'!$H$17="",0,MIN(MAX(0,AK195+AH196-AI196),MAX(0,'Debt Setup'!$F$5-(G196+K196+O196+S196+W196+AA196+AE196+AI196+AM196+AQ196+AU196+AY196)-(IF(AND('Debt Setup'!$H$10&lt;&gt;"",'Debt Setup'!$H$10&lt;'Debt Setup'!$H$17),MAX(0,I195+F196-G196),0)+IF(AND('Debt Setup'!$H$11&lt;&gt;"",'Debt Setup'!$H$11&lt;'Debt Setup'!$H$17),MAX(0,M195+J196-K196),0)+IF(AND('Debt Setup'!$H$12&lt;&gt;"",'Debt Setup'!$H$12&lt;'Debt Setup'!$H$17),MAX(0,Q195+N196-O196),0)+IF(AND('Debt Setup'!$H$13&lt;&gt;"",'Debt Setup'!$H$13&lt;'Debt Setup'!$H$17),MAX(0,U195+R196-S196),0)+IF(AND('Debt Setup'!$H$14&lt;&gt;"",'Debt Setup'!$H$14&lt;'Debt Setup'!$H$17),MAX(0,Y195+V196-W196),0)+IF(AND('Debt Setup'!$H$15&lt;&gt;"",'Debt Setup'!$H$15&lt;'Debt Setup'!$H$17),MAX(0,AC195+Z196-AA196),0)+IF(AND('Debt Setup'!$H$16&lt;&gt;"",'Debt Setup'!$H$16&lt;'Debt Setup'!$H$17),MAX(0,AG195+AD196-AE196),0)+IF(AND('Debt Setup'!$H$17&lt;&gt;"",'Debt Setup'!$H$17&lt;'Debt Setup'!$H$17),MAX(0,AK195+AH196-AI196),0)+IF(AND('Debt Setup'!$H$18&lt;&gt;"",'Debt Setup'!$H$18&lt;'Debt Setup'!$H$17),MAX(0,AO195+AL196-AM196),0)+IF(AND('Debt Setup'!$H$19&lt;&gt;"",'Debt Setup'!$H$19&lt;'Debt Setup'!$H$17),MAX(0,AS195+AP196-AQ196),0)+IF(AND('Debt Setup'!$H$20&lt;&gt;"",'Debt Setup'!$H$20&lt;'Debt Setup'!$H$17),MAX(0,AW195+AT196-AU196),0)+IF(AND('Debt Setup'!$H$21&lt;&gt;"",'Debt Setup'!$H$21&lt;'Debt Setup'!$H$17),MAX(0,BA195+AX196-AY196),0))))))</x:f>
      </x:c>
      <x:c r="AK196" s="54" t="str">
        <x:f>IF('Debt Setup'!$F$3=0,"",MAX(0,AK195+AH196-AI196-AJ196))</x:f>
      </x:c>
      <x:c r="AL196" s="54" t="str">
        <x:f>IF('Debt Setup'!$F$3=0,"",IF(AO195&lt;=0,0,AO195*'Debt Setup'!$D$18/100/12))</x:f>
      </x:c>
      <x:c r="AM196" s="54" t="str">
        <x:f>IF('Debt Setup'!$F$3=0,"",IF('Debt Setup'!$H$18="",0,MIN('Debt Setup'!$E$18,MAX(0,AO195+AL196))))</x:f>
      </x:c>
      <x:c r="AN196" s="54" t="str">
        <x:f>IF('Debt Setup'!$F$3=0,"",IF('Debt Setup'!$H$18="",0,MIN(MAX(0,AO195+AL196-AM196),MAX(0,'Debt Setup'!$F$5-(G196+K196+O196+S196+W196+AA196+AE196+AI196+AM196+AQ196+AU196+AY196)-(IF(AND('Debt Setup'!$H$10&lt;&gt;"",'Debt Setup'!$H$10&lt;'Debt Setup'!$H$18),MAX(0,I195+F196-G196),0)+IF(AND('Debt Setup'!$H$11&lt;&gt;"",'Debt Setup'!$H$11&lt;'Debt Setup'!$H$18),MAX(0,M195+J196-K196),0)+IF(AND('Debt Setup'!$H$12&lt;&gt;"",'Debt Setup'!$H$12&lt;'Debt Setup'!$H$18),MAX(0,Q195+N196-O196),0)+IF(AND('Debt Setup'!$H$13&lt;&gt;"",'Debt Setup'!$H$13&lt;'Debt Setup'!$H$18),MAX(0,U195+R196-S196),0)+IF(AND('Debt Setup'!$H$14&lt;&gt;"",'Debt Setup'!$H$14&lt;'Debt Setup'!$H$18),MAX(0,Y195+V196-W196),0)+IF(AND('Debt Setup'!$H$15&lt;&gt;"",'Debt Setup'!$H$15&lt;'Debt Setup'!$H$18),MAX(0,AC195+Z196-AA196),0)+IF(AND('Debt Setup'!$H$16&lt;&gt;"",'Debt Setup'!$H$16&lt;'Debt Setup'!$H$18),MAX(0,AG195+AD196-AE196),0)+IF(AND('Debt Setup'!$H$17&lt;&gt;"",'Debt Setup'!$H$17&lt;'Debt Setup'!$H$18),MAX(0,AK195+AH196-AI196),0)+IF(AND('Debt Setup'!$H$18&lt;&gt;"",'Debt Setup'!$H$18&lt;'Debt Setup'!$H$18),MAX(0,AO195+AL196-AM196),0)+IF(AND('Debt Setup'!$H$19&lt;&gt;"",'Debt Setup'!$H$19&lt;'Debt Setup'!$H$18),MAX(0,AS195+AP196-AQ196),0)+IF(AND('Debt Setup'!$H$20&lt;&gt;"",'Debt Setup'!$H$20&lt;'Debt Setup'!$H$18),MAX(0,AW195+AT196-AU196),0)+IF(AND('Debt Setup'!$H$21&lt;&gt;"",'Debt Setup'!$H$21&lt;'Debt Setup'!$H$18),MAX(0,BA195+AX196-AY196),0))))))</x:f>
      </x:c>
      <x:c r="AO196" s="54" t="str">
        <x:f>IF('Debt Setup'!$F$3=0,"",MAX(0,AO195+AL196-AM196-AN196))</x:f>
      </x:c>
      <x:c r="AP196" s="54" t="str">
        <x:f>IF('Debt Setup'!$F$3=0,"",IF(AS195&lt;=0,0,AS195*'Debt Setup'!$D$19/100/12))</x:f>
      </x:c>
      <x:c r="AQ196" s="54" t="str">
        <x:f>IF('Debt Setup'!$F$3=0,"",IF('Debt Setup'!$H$19="",0,MIN('Debt Setup'!$E$19,MAX(0,AS195+AP196))))</x:f>
      </x:c>
      <x:c r="AR196" s="54" t="str">
        <x:f>IF('Debt Setup'!$F$3=0,"",IF('Debt Setup'!$H$19="",0,MIN(MAX(0,AS195+AP196-AQ196),MAX(0,'Debt Setup'!$F$5-(G196+K196+O196+S196+W196+AA196+AE196+AI196+AM196+AQ196+AU196+AY196)-(IF(AND('Debt Setup'!$H$10&lt;&gt;"",'Debt Setup'!$H$10&lt;'Debt Setup'!$H$19),MAX(0,I195+F196-G196),0)+IF(AND('Debt Setup'!$H$11&lt;&gt;"",'Debt Setup'!$H$11&lt;'Debt Setup'!$H$19),MAX(0,M195+J196-K196),0)+IF(AND('Debt Setup'!$H$12&lt;&gt;"",'Debt Setup'!$H$12&lt;'Debt Setup'!$H$19),MAX(0,Q195+N196-O196),0)+IF(AND('Debt Setup'!$H$13&lt;&gt;"",'Debt Setup'!$H$13&lt;'Debt Setup'!$H$19),MAX(0,U195+R196-S196),0)+IF(AND('Debt Setup'!$H$14&lt;&gt;"",'Debt Setup'!$H$14&lt;'Debt Setup'!$H$19),MAX(0,Y195+V196-W196),0)+IF(AND('Debt Setup'!$H$15&lt;&gt;"",'Debt Setup'!$H$15&lt;'Debt Setup'!$H$19),MAX(0,AC195+Z196-AA196),0)+IF(AND('Debt Setup'!$H$16&lt;&gt;"",'Debt Setup'!$H$16&lt;'Debt Setup'!$H$19),MAX(0,AG195+AD196-AE196),0)+IF(AND('Debt Setup'!$H$17&lt;&gt;"",'Debt Setup'!$H$17&lt;'Debt Setup'!$H$19),MAX(0,AK195+AH196-AI196),0)+IF(AND('Debt Setup'!$H$18&lt;&gt;"",'Debt Setup'!$H$18&lt;'Debt Setup'!$H$19),MAX(0,AO195+AL196-AM196),0)+IF(AND('Debt Setup'!$H$19&lt;&gt;"",'Debt Setup'!$H$19&lt;'Debt Setup'!$H$19),MAX(0,AS195+AP196-AQ196),0)+IF(AND('Debt Setup'!$H$20&lt;&gt;"",'Debt Setup'!$H$20&lt;'Debt Setup'!$H$19),MAX(0,AW195+AT196-AU196),0)+IF(AND('Debt Setup'!$H$21&lt;&gt;"",'Debt Setup'!$H$21&lt;'Debt Setup'!$H$19),MAX(0,BA195+AX196-AY196),0))))))</x:f>
      </x:c>
      <x:c r="AS196" s="54" t="str">
        <x:f>IF('Debt Setup'!$F$3=0,"",MAX(0,AS195+AP196-AQ196-AR196))</x:f>
      </x:c>
      <x:c r="AT196" s="54" t="str">
        <x:f>IF('Debt Setup'!$F$3=0,"",IF(AW195&lt;=0,0,AW195*'Debt Setup'!$D$20/100/12))</x:f>
      </x:c>
      <x:c r="AU196" s="54" t="str">
        <x:f>IF('Debt Setup'!$F$3=0,"",IF('Debt Setup'!$H$20="",0,MIN('Debt Setup'!$E$20,MAX(0,AW195+AT196))))</x:f>
      </x:c>
      <x:c r="AV196" s="54" t="str">
        <x:f>IF('Debt Setup'!$F$3=0,"",IF('Debt Setup'!$H$20="",0,MIN(MAX(0,AW195+AT196-AU196),MAX(0,'Debt Setup'!$F$5-(G196+K196+O196+S196+W196+AA196+AE196+AI196+AM196+AQ196+AU196+AY196)-(IF(AND('Debt Setup'!$H$10&lt;&gt;"",'Debt Setup'!$H$10&lt;'Debt Setup'!$H$20),MAX(0,I195+F196-G196),0)+IF(AND('Debt Setup'!$H$11&lt;&gt;"",'Debt Setup'!$H$11&lt;'Debt Setup'!$H$20),MAX(0,M195+J196-K196),0)+IF(AND('Debt Setup'!$H$12&lt;&gt;"",'Debt Setup'!$H$12&lt;'Debt Setup'!$H$20),MAX(0,Q195+N196-O196),0)+IF(AND('Debt Setup'!$H$13&lt;&gt;"",'Debt Setup'!$H$13&lt;'Debt Setup'!$H$20),MAX(0,U195+R196-S196),0)+IF(AND('Debt Setup'!$H$14&lt;&gt;"",'Debt Setup'!$H$14&lt;'Debt Setup'!$H$20),MAX(0,Y195+V196-W196),0)+IF(AND('Debt Setup'!$H$15&lt;&gt;"",'Debt Setup'!$H$15&lt;'Debt Setup'!$H$20),MAX(0,AC195+Z196-AA196),0)+IF(AND('Debt Setup'!$H$16&lt;&gt;"",'Debt Setup'!$H$16&lt;'Debt Setup'!$H$20),MAX(0,AG195+AD196-AE196),0)+IF(AND('Debt Setup'!$H$17&lt;&gt;"",'Debt Setup'!$H$17&lt;'Debt Setup'!$H$20),MAX(0,AK195+AH196-AI196),0)+IF(AND('Debt Setup'!$H$18&lt;&gt;"",'Debt Setup'!$H$18&lt;'Debt Setup'!$H$20),MAX(0,AO195+AL196-AM196),0)+IF(AND('Debt Setup'!$H$19&lt;&gt;"",'Debt Setup'!$H$19&lt;'Debt Setup'!$H$20),MAX(0,AS195+AP196-AQ196),0)+IF(AND('Debt Setup'!$H$20&lt;&gt;"",'Debt Setup'!$H$20&lt;'Debt Setup'!$H$20),MAX(0,AW195+AT196-AU196),0)+IF(AND('Debt Setup'!$H$21&lt;&gt;"",'Debt Setup'!$H$21&lt;'Debt Setup'!$H$20),MAX(0,BA195+AX196-AY196),0))))))</x:f>
      </x:c>
      <x:c r="AW196" s="54" t="str">
        <x:f>IF('Debt Setup'!$F$3=0,"",MAX(0,AW195+AT196-AU196-AV196))</x:f>
      </x:c>
      <x:c r="AX196" s="54" t="str">
        <x:f>IF('Debt Setup'!$F$3=0,"",IF(BA195&lt;=0,0,BA195*'Debt Setup'!$D$21/100/12))</x:f>
      </x:c>
      <x:c r="AY196" s="54" t="str">
        <x:f>IF('Debt Setup'!$F$3=0,"",IF('Debt Setup'!$H$21="",0,MIN('Debt Setup'!$E$21,MAX(0,BA195+AX196))))</x:f>
      </x:c>
      <x:c r="AZ196" s="54" t="str">
        <x:f>IF('Debt Setup'!$F$3=0,"",IF('Debt Setup'!$H$21="",0,MIN(MAX(0,BA195+AX196-AY196),MAX(0,'Debt Setup'!$F$5-(G196+K196+O196+S196+W196+AA196+AE196+AI196+AM196+AQ196+AU196+AY196)-(IF(AND('Debt Setup'!$H$10&lt;&gt;"",'Debt Setup'!$H$10&lt;'Debt Setup'!$H$21),MAX(0,I195+F196-G196),0)+IF(AND('Debt Setup'!$H$11&lt;&gt;"",'Debt Setup'!$H$11&lt;'Debt Setup'!$H$21),MAX(0,M195+J196-K196),0)+IF(AND('Debt Setup'!$H$12&lt;&gt;"",'Debt Setup'!$H$12&lt;'Debt Setup'!$H$21),MAX(0,Q195+N196-O196),0)+IF(AND('Debt Setup'!$H$13&lt;&gt;"",'Debt Setup'!$H$13&lt;'Debt Setup'!$H$21),MAX(0,U195+R196-S196),0)+IF(AND('Debt Setup'!$H$14&lt;&gt;"",'Debt Setup'!$H$14&lt;'Debt Setup'!$H$21),MAX(0,Y195+V196-W196),0)+IF(AND('Debt Setup'!$H$15&lt;&gt;"",'Debt Setup'!$H$15&lt;'Debt Setup'!$H$21),MAX(0,AC195+Z196-AA196),0)+IF(AND('Debt Setup'!$H$16&lt;&gt;"",'Debt Setup'!$H$16&lt;'Debt Setup'!$H$21),MAX(0,AG195+AD196-AE196),0)+IF(AND('Debt Setup'!$H$17&lt;&gt;"",'Debt Setup'!$H$17&lt;'Debt Setup'!$H$21),MAX(0,AK195+AH196-AI196),0)+IF(AND('Debt Setup'!$H$18&lt;&gt;"",'Debt Setup'!$H$18&lt;'Debt Setup'!$H$21),MAX(0,AO195+AL196-AM196),0)+IF(AND('Debt Setup'!$H$19&lt;&gt;"",'Debt Setup'!$H$19&lt;'Debt Setup'!$H$21),MAX(0,AS195+AP196-AQ196),0)+IF(AND('Debt Setup'!$H$20&lt;&gt;"",'Debt Setup'!$H$20&lt;'Debt Setup'!$H$21),MAX(0,AW195+AT196-AU196),0)+IF(AND('Debt Setup'!$H$21&lt;&gt;"",'Debt Setup'!$H$21&lt;'Debt Setup'!$H$21),MAX(0,BA195+AX196-AY196),0))))))</x:f>
      </x:c>
      <x:c r="BA196" s="54" t="str">
        <x:f>IF('Debt Setup'!$F$3=0,"",MAX(0,BA195+AX196-AY196-AZ196))</x:f>
      </x:c>
    </x:row>
    <x:row r="197">
      <x:c r="A197" t="n">
        <x:v>192</x:v>
      </x:c>
      <x:c r="B197" s="86" t="str">
        <x:f>IF('Debt Setup'!$F$3=0,"",DATE(YEAR('Debt Setup'!$B$6),MONTH('Debt Setup'!$B$6)+A197-1,1))</x:f>
      </x:c>
      <x:c r="C197" s="54" t="str">
        <x:f>IF('Debt Setup'!$F$3=0,"",I197+M197+Q197+U197+Y197+AC197+AG197+AK197+AO197+AS197+AW197+BA197)</x:f>
      </x:c>
      <x:c r="D197" s="54" t="str">
        <x:f>IF('Debt Setup'!$F$3=0,"",G197+H197+K197+L197+O197+P197+S197+T197+W197+X197+AA197+AB197+AE197+AF197+AI197+AJ197+AM197+AN197+AQ197+AR197+AU197+AV197+AY197+AZ197)</x:f>
      </x:c>
      <x:c r="E197" s="54" t="str">
        <x:f>IF('Debt Setup'!$F$3=0,"",F197+J197+N197+R197+V197+Z197+AD197+AH197+AL197+AP197+AT197+AX197)</x:f>
      </x:c>
      <x:c r="F197" s="54" t="str">
        <x:f>IF('Debt Setup'!$F$3=0,"",IF(I196&lt;=0,0,I196*'Debt Setup'!$D$10/100/12))</x:f>
      </x:c>
      <x:c r="G197" s="54" t="str">
        <x:f>IF('Debt Setup'!$F$3=0,"",IF('Debt Setup'!$H$10="",0,MIN('Debt Setup'!$E$10,MAX(0,I196+F197))))</x:f>
      </x:c>
      <x:c r="H197" s="54" t="str">
        <x:f>IF('Debt Setup'!$F$3=0,"",IF('Debt Setup'!$H$10="",0,MIN(MAX(0,I196+F197-G197),MAX(0,'Debt Setup'!$F$5-(G197+K197+O197+S197+W197+AA197+AE197+AI197+AM197+AQ197+AU197+AY197)-(IF(AND('Debt Setup'!$H$10&lt;&gt;"",'Debt Setup'!$H$10&lt;'Debt Setup'!$H$10),MAX(0,I196+F197-G197),0)+IF(AND('Debt Setup'!$H$11&lt;&gt;"",'Debt Setup'!$H$11&lt;'Debt Setup'!$H$10),MAX(0,M196+J197-K197),0)+IF(AND('Debt Setup'!$H$12&lt;&gt;"",'Debt Setup'!$H$12&lt;'Debt Setup'!$H$10),MAX(0,Q196+N197-O197),0)+IF(AND('Debt Setup'!$H$13&lt;&gt;"",'Debt Setup'!$H$13&lt;'Debt Setup'!$H$10),MAX(0,U196+R197-S197),0)+IF(AND('Debt Setup'!$H$14&lt;&gt;"",'Debt Setup'!$H$14&lt;'Debt Setup'!$H$10),MAX(0,Y196+V197-W197),0)+IF(AND('Debt Setup'!$H$15&lt;&gt;"",'Debt Setup'!$H$15&lt;'Debt Setup'!$H$10),MAX(0,AC196+Z197-AA197),0)+IF(AND('Debt Setup'!$H$16&lt;&gt;"",'Debt Setup'!$H$16&lt;'Debt Setup'!$H$10),MAX(0,AG196+AD197-AE197),0)+IF(AND('Debt Setup'!$H$17&lt;&gt;"",'Debt Setup'!$H$17&lt;'Debt Setup'!$H$10),MAX(0,AK196+AH197-AI197),0)+IF(AND('Debt Setup'!$H$18&lt;&gt;"",'Debt Setup'!$H$18&lt;'Debt Setup'!$H$10),MAX(0,AO196+AL197-AM197),0)+IF(AND('Debt Setup'!$H$19&lt;&gt;"",'Debt Setup'!$H$19&lt;'Debt Setup'!$H$10),MAX(0,AS196+AP197-AQ197),0)+IF(AND('Debt Setup'!$H$20&lt;&gt;"",'Debt Setup'!$H$20&lt;'Debt Setup'!$H$10),MAX(0,AW196+AT197-AU197),0)+IF(AND('Debt Setup'!$H$21&lt;&gt;"",'Debt Setup'!$H$21&lt;'Debt Setup'!$H$10),MAX(0,BA196+AX197-AY197),0))))))</x:f>
      </x:c>
      <x:c r="I197" s="54" t="str">
        <x:f>IF('Debt Setup'!$F$3=0,"",MAX(0,I196+F197-G197-H197))</x:f>
      </x:c>
      <x:c r="J197" s="54" t="str">
        <x:f>IF('Debt Setup'!$F$3=0,"",IF(M196&lt;=0,0,M196*'Debt Setup'!$D$11/100/12))</x:f>
      </x:c>
      <x:c r="K197" s="54" t="str">
        <x:f>IF('Debt Setup'!$F$3=0,"",IF('Debt Setup'!$H$11="",0,MIN('Debt Setup'!$E$11,MAX(0,M196+J197))))</x:f>
      </x:c>
      <x:c r="L197" s="54" t="str">
        <x:f>IF('Debt Setup'!$F$3=0,"",IF('Debt Setup'!$H$11="",0,MIN(MAX(0,M196+J197-K197),MAX(0,'Debt Setup'!$F$5-(G197+K197+O197+S197+W197+AA197+AE197+AI197+AM197+AQ197+AU197+AY197)-(IF(AND('Debt Setup'!$H$10&lt;&gt;"",'Debt Setup'!$H$10&lt;'Debt Setup'!$H$11),MAX(0,I196+F197-G197),0)+IF(AND('Debt Setup'!$H$11&lt;&gt;"",'Debt Setup'!$H$11&lt;'Debt Setup'!$H$11),MAX(0,M196+J197-K197),0)+IF(AND('Debt Setup'!$H$12&lt;&gt;"",'Debt Setup'!$H$12&lt;'Debt Setup'!$H$11),MAX(0,Q196+N197-O197),0)+IF(AND('Debt Setup'!$H$13&lt;&gt;"",'Debt Setup'!$H$13&lt;'Debt Setup'!$H$11),MAX(0,U196+R197-S197),0)+IF(AND('Debt Setup'!$H$14&lt;&gt;"",'Debt Setup'!$H$14&lt;'Debt Setup'!$H$11),MAX(0,Y196+V197-W197),0)+IF(AND('Debt Setup'!$H$15&lt;&gt;"",'Debt Setup'!$H$15&lt;'Debt Setup'!$H$11),MAX(0,AC196+Z197-AA197),0)+IF(AND('Debt Setup'!$H$16&lt;&gt;"",'Debt Setup'!$H$16&lt;'Debt Setup'!$H$11),MAX(0,AG196+AD197-AE197),0)+IF(AND('Debt Setup'!$H$17&lt;&gt;"",'Debt Setup'!$H$17&lt;'Debt Setup'!$H$11),MAX(0,AK196+AH197-AI197),0)+IF(AND('Debt Setup'!$H$18&lt;&gt;"",'Debt Setup'!$H$18&lt;'Debt Setup'!$H$11),MAX(0,AO196+AL197-AM197),0)+IF(AND('Debt Setup'!$H$19&lt;&gt;"",'Debt Setup'!$H$19&lt;'Debt Setup'!$H$11),MAX(0,AS196+AP197-AQ197),0)+IF(AND('Debt Setup'!$H$20&lt;&gt;"",'Debt Setup'!$H$20&lt;'Debt Setup'!$H$11),MAX(0,AW196+AT197-AU197),0)+IF(AND('Debt Setup'!$H$21&lt;&gt;"",'Debt Setup'!$H$21&lt;'Debt Setup'!$H$11),MAX(0,BA196+AX197-AY197),0))))))</x:f>
      </x:c>
      <x:c r="M197" s="54" t="str">
        <x:f>IF('Debt Setup'!$F$3=0,"",MAX(0,M196+J197-K197-L197))</x:f>
      </x:c>
      <x:c r="N197" s="54" t="str">
        <x:f>IF('Debt Setup'!$F$3=0,"",IF(Q196&lt;=0,0,Q196*'Debt Setup'!$D$12/100/12))</x:f>
      </x:c>
      <x:c r="O197" s="54" t="str">
        <x:f>IF('Debt Setup'!$F$3=0,"",IF('Debt Setup'!$H$12="",0,MIN('Debt Setup'!$E$12,MAX(0,Q196+N197))))</x:f>
      </x:c>
      <x:c r="P197" s="54" t="str">
        <x:f>IF('Debt Setup'!$F$3=0,"",IF('Debt Setup'!$H$12="",0,MIN(MAX(0,Q196+N197-O197),MAX(0,'Debt Setup'!$F$5-(G197+K197+O197+S197+W197+AA197+AE197+AI197+AM197+AQ197+AU197+AY197)-(IF(AND('Debt Setup'!$H$10&lt;&gt;"",'Debt Setup'!$H$10&lt;'Debt Setup'!$H$12),MAX(0,I196+F197-G197),0)+IF(AND('Debt Setup'!$H$11&lt;&gt;"",'Debt Setup'!$H$11&lt;'Debt Setup'!$H$12),MAX(0,M196+J197-K197),0)+IF(AND('Debt Setup'!$H$12&lt;&gt;"",'Debt Setup'!$H$12&lt;'Debt Setup'!$H$12),MAX(0,Q196+N197-O197),0)+IF(AND('Debt Setup'!$H$13&lt;&gt;"",'Debt Setup'!$H$13&lt;'Debt Setup'!$H$12),MAX(0,U196+R197-S197),0)+IF(AND('Debt Setup'!$H$14&lt;&gt;"",'Debt Setup'!$H$14&lt;'Debt Setup'!$H$12),MAX(0,Y196+V197-W197),0)+IF(AND('Debt Setup'!$H$15&lt;&gt;"",'Debt Setup'!$H$15&lt;'Debt Setup'!$H$12),MAX(0,AC196+Z197-AA197),0)+IF(AND('Debt Setup'!$H$16&lt;&gt;"",'Debt Setup'!$H$16&lt;'Debt Setup'!$H$12),MAX(0,AG196+AD197-AE197),0)+IF(AND('Debt Setup'!$H$17&lt;&gt;"",'Debt Setup'!$H$17&lt;'Debt Setup'!$H$12),MAX(0,AK196+AH197-AI197),0)+IF(AND('Debt Setup'!$H$18&lt;&gt;"",'Debt Setup'!$H$18&lt;'Debt Setup'!$H$12),MAX(0,AO196+AL197-AM197),0)+IF(AND('Debt Setup'!$H$19&lt;&gt;"",'Debt Setup'!$H$19&lt;'Debt Setup'!$H$12),MAX(0,AS196+AP197-AQ197),0)+IF(AND('Debt Setup'!$H$20&lt;&gt;"",'Debt Setup'!$H$20&lt;'Debt Setup'!$H$12),MAX(0,AW196+AT197-AU197),0)+IF(AND('Debt Setup'!$H$21&lt;&gt;"",'Debt Setup'!$H$21&lt;'Debt Setup'!$H$12),MAX(0,BA196+AX197-AY197),0))))))</x:f>
      </x:c>
      <x:c r="Q197" s="54" t="str">
        <x:f>IF('Debt Setup'!$F$3=0,"",MAX(0,Q196+N197-O197-P197))</x:f>
      </x:c>
      <x:c r="R197" s="54" t="str">
        <x:f>IF('Debt Setup'!$F$3=0,"",IF(U196&lt;=0,0,U196*'Debt Setup'!$D$13/100/12))</x:f>
      </x:c>
      <x:c r="S197" s="54" t="str">
        <x:f>IF('Debt Setup'!$F$3=0,"",IF('Debt Setup'!$H$13="",0,MIN('Debt Setup'!$E$13,MAX(0,U196+R197))))</x:f>
      </x:c>
      <x:c r="T197" s="54" t="str">
        <x:f>IF('Debt Setup'!$F$3=0,"",IF('Debt Setup'!$H$13="",0,MIN(MAX(0,U196+R197-S197),MAX(0,'Debt Setup'!$F$5-(G197+K197+O197+S197+W197+AA197+AE197+AI197+AM197+AQ197+AU197+AY197)-(IF(AND('Debt Setup'!$H$10&lt;&gt;"",'Debt Setup'!$H$10&lt;'Debt Setup'!$H$13),MAX(0,I196+F197-G197),0)+IF(AND('Debt Setup'!$H$11&lt;&gt;"",'Debt Setup'!$H$11&lt;'Debt Setup'!$H$13),MAX(0,M196+J197-K197),0)+IF(AND('Debt Setup'!$H$12&lt;&gt;"",'Debt Setup'!$H$12&lt;'Debt Setup'!$H$13),MAX(0,Q196+N197-O197),0)+IF(AND('Debt Setup'!$H$13&lt;&gt;"",'Debt Setup'!$H$13&lt;'Debt Setup'!$H$13),MAX(0,U196+R197-S197),0)+IF(AND('Debt Setup'!$H$14&lt;&gt;"",'Debt Setup'!$H$14&lt;'Debt Setup'!$H$13),MAX(0,Y196+V197-W197),0)+IF(AND('Debt Setup'!$H$15&lt;&gt;"",'Debt Setup'!$H$15&lt;'Debt Setup'!$H$13),MAX(0,AC196+Z197-AA197),0)+IF(AND('Debt Setup'!$H$16&lt;&gt;"",'Debt Setup'!$H$16&lt;'Debt Setup'!$H$13),MAX(0,AG196+AD197-AE197),0)+IF(AND('Debt Setup'!$H$17&lt;&gt;"",'Debt Setup'!$H$17&lt;'Debt Setup'!$H$13),MAX(0,AK196+AH197-AI197),0)+IF(AND('Debt Setup'!$H$18&lt;&gt;"",'Debt Setup'!$H$18&lt;'Debt Setup'!$H$13),MAX(0,AO196+AL197-AM197),0)+IF(AND('Debt Setup'!$H$19&lt;&gt;"",'Debt Setup'!$H$19&lt;'Debt Setup'!$H$13),MAX(0,AS196+AP197-AQ197),0)+IF(AND('Debt Setup'!$H$20&lt;&gt;"",'Debt Setup'!$H$20&lt;'Debt Setup'!$H$13),MAX(0,AW196+AT197-AU197),0)+IF(AND('Debt Setup'!$H$21&lt;&gt;"",'Debt Setup'!$H$21&lt;'Debt Setup'!$H$13),MAX(0,BA196+AX197-AY197),0))))))</x:f>
      </x:c>
      <x:c r="U197" s="54" t="str">
        <x:f>IF('Debt Setup'!$F$3=0,"",MAX(0,U196+R197-S197-T197))</x:f>
      </x:c>
      <x:c r="V197" s="54" t="str">
        <x:f>IF('Debt Setup'!$F$3=0,"",IF(Y196&lt;=0,0,Y196*'Debt Setup'!$D$14/100/12))</x:f>
      </x:c>
      <x:c r="W197" s="54" t="str">
        <x:f>IF('Debt Setup'!$F$3=0,"",IF('Debt Setup'!$H$14="",0,MIN('Debt Setup'!$E$14,MAX(0,Y196+V197))))</x:f>
      </x:c>
      <x:c r="X197" s="54" t="str">
        <x:f>IF('Debt Setup'!$F$3=0,"",IF('Debt Setup'!$H$14="",0,MIN(MAX(0,Y196+V197-W197),MAX(0,'Debt Setup'!$F$5-(G197+K197+O197+S197+W197+AA197+AE197+AI197+AM197+AQ197+AU197+AY197)-(IF(AND('Debt Setup'!$H$10&lt;&gt;"",'Debt Setup'!$H$10&lt;'Debt Setup'!$H$14),MAX(0,I196+F197-G197),0)+IF(AND('Debt Setup'!$H$11&lt;&gt;"",'Debt Setup'!$H$11&lt;'Debt Setup'!$H$14),MAX(0,M196+J197-K197),0)+IF(AND('Debt Setup'!$H$12&lt;&gt;"",'Debt Setup'!$H$12&lt;'Debt Setup'!$H$14),MAX(0,Q196+N197-O197),0)+IF(AND('Debt Setup'!$H$13&lt;&gt;"",'Debt Setup'!$H$13&lt;'Debt Setup'!$H$14),MAX(0,U196+R197-S197),0)+IF(AND('Debt Setup'!$H$14&lt;&gt;"",'Debt Setup'!$H$14&lt;'Debt Setup'!$H$14),MAX(0,Y196+V197-W197),0)+IF(AND('Debt Setup'!$H$15&lt;&gt;"",'Debt Setup'!$H$15&lt;'Debt Setup'!$H$14),MAX(0,AC196+Z197-AA197),0)+IF(AND('Debt Setup'!$H$16&lt;&gt;"",'Debt Setup'!$H$16&lt;'Debt Setup'!$H$14),MAX(0,AG196+AD197-AE197),0)+IF(AND('Debt Setup'!$H$17&lt;&gt;"",'Debt Setup'!$H$17&lt;'Debt Setup'!$H$14),MAX(0,AK196+AH197-AI197),0)+IF(AND('Debt Setup'!$H$18&lt;&gt;"",'Debt Setup'!$H$18&lt;'Debt Setup'!$H$14),MAX(0,AO196+AL197-AM197),0)+IF(AND('Debt Setup'!$H$19&lt;&gt;"",'Debt Setup'!$H$19&lt;'Debt Setup'!$H$14),MAX(0,AS196+AP197-AQ197),0)+IF(AND('Debt Setup'!$H$20&lt;&gt;"",'Debt Setup'!$H$20&lt;'Debt Setup'!$H$14),MAX(0,AW196+AT197-AU197),0)+IF(AND('Debt Setup'!$H$21&lt;&gt;"",'Debt Setup'!$H$21&lt;'Debt Setup'!$H$14),MAX(0,BA196+AX197-AY197),0))))))</x:f>
      </x:c>
      <x:c r="Y197" s="54" t="str">
        <x:f>IF('Debt Setup'!$F$3=0,"",MAX(0,Y196+V197-W197-X197))</x:f>
      </x:c>
      <x:c r="Z197" s="54" t="str">
        <x:f>IF('Debt Setup'!$F$3=0,"",IF(AC196&lt;=0,0,AC196*'Debt Setup'!$D$15/100/12))</x:f>
      </x:c>
      <x:c r="AA197" s="54" t="str">
        <x:f>IF('Debt Setup'!$F$3=0,"",IF('Debt Setup'!$H$15="",0,MIN('Debt Setup'!$E$15,MAX(0,AC196+Z197))))</x:f>
      </x:c>
      <x:c r="AB197" s="54" t="str">
        <x:f>IF('Debt Setup'!$F$3=0,"",IF('Debt Setup'!$H$15="",0,MIN(MAX(0,AC196+Z197-AA197),MAX(0,'Debt Setup'!$F$5-(G197+K197+O197+S197+W197+AA197+AE197+AI197+AM197+AQ197+AU197+AY197)-(IF(AND('Debt Setup'!$H$10&lt;&gt;"",'Debt Setup'!$H$10&lt;'Debt Setup'!$H$15),MAX(0,I196+F197-G197),0)+IF(AND('Debt Setup'!$H$11&lt;&gt;"",'Debt Setup'!$H$11&lt;'Debt Setup'!$H$15),MAX(0,M196+J197-K197),0)+IF(AND('Debt Setup'!$H$12&lt;&gt;"",'Debt Setup'!$H$12&lt;'Debt Setup'!$H$15),MAX(0,Q196+N197-O197),0)+IF(AND('Debt Setup'!$H$13&lt;&gt;"",'Debt Setup'!$H$13&lt;'Debt Setup'!$H$15),MAX(0,U196+R197-S197),0)+IF(AND('Debt Setup'!$H$14&lt;&gt;"",'Debt Setup'!$H$14&lt;'Debt Setup'!$H$15),MAX(0,Y196+V197-W197),0)+IF(AND('Debt Setup'!$H$15&lt;&gt;"",'Debt Setup'!$H$15&lt;'Debt Setup'!$H$15),MAX(0,AC196+Z197-AA197),0)+IF(AND('Debt Setup'!$H$16&lt;&gt;"",'Debt Setup'!$H$16&lt;'Debt Setup'!$H$15),MAX(0,AG196+AD197-AE197),0)+IF(AND('Debt Setup'!$H$17&lt;&gt;"",'Debt Setup'!$H$17&lt;'Debt Setup'!$H$15),MAX(0,AK196+AH197-AI197),0)+IF(AND('Debt Setup'!$H$18&lt;&gt;"",'Debt Setup'!$H$18&lt;'Debt Setup'!$H$15),MAX(0,AO196+AL197-AM197),0)+IF(AND('Debt Setup'!$H$19&lt;&gt;"",'Debt Setup'!$H$19&lt;'Debt Setup'!$H$15),MAX(0,AS196+AP197-AQ197),0)+IF(AND('Debt Setup'!$H$20&lt;&gt;"",'Debt Setup'!$H$20&lt;'Debt Setup'!$H$15),MAX(0,AW196+AT197-AU197),0)+IF(AND('Debt Setup'!$H$21&lt;&gt;"",'Debt Setup'!$H$21&lt;'Debt Setup'!$H$15),MAX(0,BA196+AX197-AY197),0))))))</x:f>
      </x:c>
      <x:c r="AC197" s="54" t="str">
        <x:f>IF('Debt Setup'!$F$3=0,"",MAX(0,AC196+Z197-AA197-AB197))</x:f>
      </x:c>
      <x:c r="AD197" s="54" t="str">
        <x:f>IF('Debt Setup'!$F$3=0,"",IF(AG196&lt;=0,0,AG196*'Debt Setup'!$D$16/100/12))</x:f>
      </x:c>
      <x:c r="AE197" s="54" t="str">
        <x:f>IF('Debt Setup'!$F$3=0,"",IF('Debt Setup'!$H$16="",0,MIN('Debt Setup'!$E$16,MAX(0,AG196+AD197))))</x:f>
      </x:c>
      <x:c r="AF197" s="54" t="str">
        <x:f>IF('Debt Setup'!$F$3=0,"",IF('Debt Setup'!$H$16="",0,MIN(MAX(0,AG196+AD197-AE197),MAX(0,'Debt Setup'!$F$5-(G197+K197+O197+S197+W197+AA197+AE197+AI197+AM197+AQ197+AU197+AY197)-(IF(AND('Debt Setup'!$H$10&lt;&gt;"",'Debt Setup'!$H$10&lt;'Debt Setup'!$H$16),MAX(0,I196+F197-G197),0)+IF(AND('Debt Setup'!$H$11&lt;&gt;"",'Debt Setup'!$H$11&lt;'Debt Setup'!$H$16),MAX(0,M196+J197-K197),0)+IF(AND('Debt Setup'!$H$12&lt;&gt;"",'Debt Setup'!$H$12&lt;'Debt Setup'!$H$16),MAX(0,Q196+N197-O197),0)+IF(AND('Debt Setup'!$H$13&lt;&gt;"",'Debt Setup'!$H$13&lt;'Debt Setup'!$H$16),MAX(0,U196+R197-S197),0)+IF(AND('Debt Setup'!$H$14&lt;&gt;"",'Debt Setup'!$H$14&lt;'Debt Setup'!$H$16),MAX(0,Y196+V197-W197),0)+IF(AND('Debt Setup'!$H$15&lt;&gt;"",'Debt Setup'!$H$15&lt;'Debt Setup'!$H$16),MAX(0,AC196+Z197-AA197),0)+IF(AND('Debt Setup'!$H$16&lt;&gt;"",'Debt Setup'!$H$16&lt;'Debt Setup'!$H$16),MAX(0,AG196+AD197-AE197),0)+IF(AND('Debt Setup'!$H$17&lt;&gt;"",'Debt Setup'!$H$17&lt;'Debt Setup'!$H$16),MAX(0,AK196+AH197-AI197),0)+IF(AND('Debt Setup'!$H$18&lt;&gt;"",'Debt Setup'!$H$18&lt;'Debt Setup'!$H$16),MAX(0,AO196+AL197-AM197),0)+IF(AND('Debt Setup'!$H$19&lt;&gt;"",'Debt Setup'!$H$19&lt;'Debt Setup'!$H$16),MAX(0,AS196+AP197-AQ197),0)+IF(AND('Debt Setup'!$H$20&lt;&gt;"",'Debt Setup'!$H$20&lt;'Debt Setup'!$H$16),MAX(0,AW196+AT197-AU197),0)+IF(AND('Debt Setup'!$H$21&lt;&gt;"",'Debt Setup'!$H$21&lt;'Debt Setup'!$H$16),MAX(0,BA196+AX197-AY197),0))))))</x:f>
      </x:c>
      <x:c r="AG197" s="54" t="str">
        <x:f>IF('Debt Setup'!$F$3=0,"",MAX(0,AG196+AD197-AE197-AF197))</x:f>
      </x:c>
      <x:c r="AH197" s="54" t="str">
        <x:f>IF('Debt Setup'!$F$3=0,"",IF(AK196&lt;=0,0,AK196*'Debt Setup'!$D$17/100/12))</x:f>
      </x:c>
      <x:c r="AI197" s="54" t="str">
        <x:f>IF('Debt Setup'!$F$3=0,"",IF('Debt Setup'!$H$17="",0,MIN('Debt Setup'!$E$17,MAX(0,AK196+AH197))))</x:f>
      </x:c>
      <x:c r="AJ197" s="54" t="str">
        <x:f>IF('Debt Setup'!$F$3=0,"",IF('Debt Setup'!$H$17="",0,MIN(MAX(0,AK196+AH197-AI197),MAX(0,'Debt Setup'!$F$5-(G197+K197+O197+S197+W197+AA197+AE197+AI197+AM197+AQ197+AU197+AY197)-(IF(AND('Debt Setup'!$H$10&lt;&gt;"",'Debt Setup'!$H$10&lt;'Debt Setup'!$H$17),MAX(0,I196+F197-G197),0)+IF(AND('Debt Setup'!$H$11&lt;&gt;"",'Debt Setup'!$H$11&lt;'Debt Setup'!$H$17),MAX(0,M196+J197-K197),0)+IF(AND('Debt Setup'!$H$12&lt;&gt;"",'Debt Setup'!$H$12&lt;'Debt Setup'!$H$17),MAX(0,Q196+N197-O197),0)+IF(AND('Debt Setup'!$H$13&lt;&gt;"",'Debt Setup'!$H$13&lt;'Debt Setup'!$H$17),MAX(0,U196+R197-S197),0)+IF(AND('Debt Setup'!$H$14&lt;&gt;"",'Debt Setup'!$H$14&lt;'Debt Setup'!$H$17),MAX(0,Y196+V197-W197),0)+IF(AND('Debt Setup'!$H$15&lt;&gt;"",'Debt Setup'!$H$15&lt;'Debt Setup'!$H$17),MAX(0,AC196+Z197-AA197),0)+IF(AND('Debt Setup'!$H$16&lt;&gt;"",'Debt Setup'!$H$16&lt;'Debt Setup'!$H$17),MAX(0,AG196+AD197-AE197),0)+IF(AND('Debt Setup'!$H$17&lt;&gt;"",'Debt Setup'!$H$17&lt;'Debt Setup'!$H$17),MAX(0,AK196+AH197-AI197),0)+IF(AND('Debt Setup'!$H$18&lt;&gt;"",'Debt Setup'!$H$18&lt;'Debt Setup'!$H$17),MAX(0,AO196+AL197-AM197),0)+IF(AND('Debt Setup'!$H$19&lt;&gt;"",'Debt Setup'!$H$19&lt;'Debt Setup'!$H$17),MAX(0,AS196+AP197-AQ197),0)+IF(AND('Debt Setup'!$H$20&lt;&gt;"",'Debt Setup'!$H$20&lt;'Debt Setup'!$H$17),MAX(0,AW196+AT197-AU197),0)+IF(AND('Debt Setup'!$H$21&lt;&gt;"",'Debt Setup'!$H$21&lt;'Debt Setup'!$H$17),MAX(0,BA196+AX197-AY197),0))))))</x:f>
      </x:c>
      <x:c r="AK197" s="54" t="str">
        <x:f>IF('Debt Setup'!$F$3=0,"",MAX(0,AK196+AH197-AI197-AJ197))</x:f>
      </x:c>
      <x:c r="AL197" s="54" t="str">
        <x:f>IF('Debt Setup'!$F$3=0,"",IF(AO196&lt;=0,0,AO196*'Debt Setup'!$D$18/100/12))</x:f>
      </x:c>
      <x:c r="AM197" s="54" t="str">
        <x:f>IF('Debt Setup'!$F$3=0,"",IF('Debt Setup'!$H$18="",0,MIN('Debt Setup'!$E$18,MAX(0,AO196+AL197))))</x:f>
      </x:c>
      <x:c r="AN197" s="54" t="str">
        <x:f>IF('Debt Setup'!$F$3=0,"",IF('Debt Setup'!$H$18="",0,MIN(MAX(0,AO196+AL197-AM197),MAX(0,'Debt Setup'!$F$5-(G197+K197+O197+S197+W197+AA197+AE197+AI197+AM197+AQ197+AU197+AY197)-(IF(AND('Debt Setup'!$H$10&lt;&gt;"",'Debt Setup'!$H$10&lt;'Debt Setup'!$H$18),MAX(0,I196+F197-G197),0)+IF(AND('Debt Setup'!$H$11&lt;&gt;"",'Debt Setup'!$H$11&lt;'Debt Setup'!$H$18),MAX(0,M196+J197-K197),0)+IF(AND('Debt Setup'!$H$12&lt;&gt;"",'Debt Setup'!$H$12&lt;'Debt Setup'!$H$18),MAX(0,Q196+N197-O197),0)+IF(AND('Debt Setup'!$H$13&lt;&gt;"",'Debt Setup'!$H$13&lt;'Debt Setup'!$H$18),MAX(0,U196+R197-S197),0)+IF(AND('Debt Setup'!$H$14&lt;&gt;"",'Debt Setup'!$H$14&lt;'Debt Setup'!$H$18),MAX(0,Y196+V197-W197),0)+IF(AND('Debt Setup'!$H$15&lt;&gt;"",'Debt Setup'!$H$15&lt;'Debt Setup'!$H$18),MAX(0,AC196+Z197-AA197),0)+IF(AND('Debt Setup'!$H$16&lt;&gt;"",'Debt Setup'!$H$16&lt;'Debt Setup'!$H$18),MAX(0,AG196+AD197-AE197),0)+IF(AND('Debt Setup'!$H$17&lt;&gt;"",'Debt Setup'!$H$17&lt;'Debt Setup'!$H$18),MAX(0,AK196+AH197-AI197),0)+IF(AND('Debt Setup'!$H$18&lt;&gt;"",'Debt Setup'!$H$18&lt;'Debt Setup'!$H$18),MAX(0,AO196+AL197-AM197),0)+IF(AND('Debt Setup'!$H$19&lt;&gt;"",'Debt Setup'!$H$19&lt;'Debt Setup'!$H$18),MAX(0,AS196+AP197-AQ197),0)+IF(AND('Debt Setup'!$H$20&lt;&gt;"",'Debt Setup'!$H$20&lt;'Debt Setup'!$H$18),MAX(0,AW196+AT197-AU197),0)+IF(AND('Debt Setup'!$H$21&lt;&gt;"",'Debt Setup'!$H$21&lt;'Debt Setup'!$H$18),MAX(0,BA196+AX197-AY197),0))))))</x:f>
      </x:c>
      <x:c r="AO197" s="54" t="str">
        <x:f>IF('Debt Setup'!$F$3=0,"",MAX(0,AO196+AL197-AM197-AN197))</x:f>
      </x:c>
      <x:c r="AP197" s="54" t="str">
        <x:f>IF('Debt Setup'!$F$3=0,"",IF(AS196&lt;=0,0,AS196*'Debt Setup'!$D$19/100/12))</x:f>
      </x:c>
      <x:c r="AQ197" s="54" t="str">
        <x:f>IF('Debt Setup'!$F$3=0,"",IF('Debt Setup'!$H$19="",0,MIN('Debt Setup'!$E$19,MAX(0,AS196+AP197))))</x:f>
      </x:c>
      <x:c r="AR197" s="54" t="str">
        <x:f>IF('Debt Setup'!$F$3=0,"",IF('Debt Setup'!$H$19="",0,MIN(MAX(0,AS196+AP197-AQ197),MAX(0,'Debt Setup'!$F$5-(G197+K197+O197+S197+W197+AA197+AE197+AI197+AM197+AQ197+AU197+AY197)-(IF(AND('Debt Setup'!$H$10&lt;&gt;"",'Debt Setup'!$H$10&lt;'Debt Setup'!$H$19),MAX(0,I196+F197-G197),0)+IF(AND('Debt Setup'!$H$11&lt;&gt;"",'Debt Setup'!$H$11&lt;'Debt Setup'!$H$19),MAX(0,M196+J197-K197),0)+IF(AND('Debt Setup'!$H$12&lt;&gt;"",'Debt Setup'!$H$12&lt;'Debt Setup'!$H$19),MAX(0,Q196+N197-O197),0)+IF(AND('Debt Setup'!$H$13&lt;&gt;"",'Debt Setup'!$H$13&lt;'Debt Setup'!$H$19),MAX(0,U196+R197-S197),0)+IF(AND('Debt Setup'!$H$14&lt;&gt;"",'Debt Setup'!$H$14&lt;'Debt Setup'!$H$19),MAX(0,Y196+V197-W197),0)+IF(AND('Debt Setup'!$H$15&lt;&gt;"",'Debt Setup'!$H$15&lt;'Debt Setup'!$H$19),MAX(0,AC196+Z197-AA197),0)+IF(AND('Debt Setup'!$H$16&lt;&gt;"",'Debt Setup'!$H$16&lt;'Debt Setup'!$H$19),MAX(0,AG196+AD197-AE197),0)+IF(AND('Debt Setup'!$H$17&lt;&gt;"",'Debt Setup'!$H$17&lt;'Debt Setup'!$H$19),MAX(0,AK196+AH197-AI197),0)+IF(AND('Debt Setup'!$H$18&lt;&gt;"",'Debt Setup'!$H$18&lt;'Debt Setup'!$H$19),MAX(0,AO196+AL197-AM197),0)+IF(AND('Debt Setup'!$H$19&lt;&gt;"",'Debt Setup'!$H$19&lt;'Debt Setup'!$H$19),MAX(0,AS196+AP197-AQ197),0)+IF(AND('Debt Setup'!$H$20&lt;&gt;"",'Debt Setup'!$H$20&lt;'Debt Setup'!$H$19),MAX(0,AW196+AT197-AU197),0)+IF(AND('Debt Setup'!$H$21&lt;&gt;"",'Debt Setup'!$H$21&lt;'Debt Setup'!$H$19),MAX(0,BA196+AX197-AY197),0))))))</x:f>
      </x:c>
      <x:c r="AS197" s="54" t="str">
        <x:f>IF('Debt Setup'!$F$3=0,"",MAX(0,AS196+AP197-AQ197-AR197))</x:f>
      </x:c>
      <x:c r="AT197" s="54" t="str">
        <x:f>IF('Debt Setup'!$F$3=0,"",IF(AW196&lt;=0,0,AW196*'Debt Setup'!$D$20/100/12))</x:f>
      </x:c>
      <x:c r="AU197" s="54" t="str">
        <x:f>IF('Debt Setup'!$F$3=0,"",IF('Debt Setup'!$H$20="",0,MIN('Debt Setup'!$E$20,MAX(0,AW196+AT197))))</x:f>
      </x:c>
      <x:c r="AV197" s="54" t="str">
        <x:f>IF('Debt Setup'!$F$3=0,"",IF('Debt Setup'!$H$20="",0,MIN(MAX(0,AW196+AT197-AU197),MAX(0,'Debt Setup'!$F$5-(G197+K197+O197+S197+W197+AA197+AE197+AI197+AM197+AQ197+AU197+AY197)-(IF(AND('Debt Setup'!$H$10&lt;&gt;"",'Debt Setup'!$H$10&lt;'Debt Setup'!$H$20),MAX(0,I196+F197-G197),0)+IF(AND('Debt Setup'!$H$11&lt;&gt;"",'Debt Setup'!$H$11&lt;'Debt Setup'!$H$20),MAX(0,M196+J197-K197),0)+IF(AND('Debt Setup'!$H$12&lt;&gt;"",'Debt Setup'!$H$12&lt;'Debt Setup'!$H$20),MAX(0,Q196+N197-O197),0)+IF(AND('Debt Setup'!$H$13&lt;&gt;"",'Debt Setup'!$H$13&lt;'Debt Setup'!$H$20),MAX(0,U196+R197-S197),0)+IF(AND('Debt Setup'!$H$14&lt;&gt;"",'Debt Setup'!$H$14&lt;'Debt Setup'!$H$20),MAX(0,Y196+V197-W197),0)+IF(AND('Debt Setup'!$H$15&lt;&gt;"",'Debt Setup'!$H$15&lt;'Debt Setup'!$H$20),MAX(0,AC196+Z197-AA197),0)+IF(AND('Debt Setup'!$H$16&lt;&gt;"",'Debt Setup'!$H$16&lt;'Debt Setup'!$H$20),MAX(0,AG196+AD197-AE197),0)+IF(AND('Debt Setup'!$H$17&lt;&gt;"",'Debt Setup'!$H$17&lt;'Debt Setup'!$H$20),MAX(0,AK196+AH197-AI197),0)+IF(AND('Debt Setup'!$H$18&lt;&gt;"",'Debt Setup'!$H$18&lt;'Debt Setup'!$H$20),MAX(0,AO196+AL197-AM197),0)+IF(AND('Debt Setup'!$H$19&lt;&gt;"",'Debt Setup'!$H$19&lt;'Debt Setup'!$H$20),MAX(0,AS196+AP197-AQ197),0)+IF(AND('Debt Setup'!$H$20&lt;&gt;"",'Debt Setup'!$H$20&lt;'Debt Setup'!$H$20),MAX(0,AW196+AT197-AU197),0)+IF(AND('Debt Setup'!$H$21&lt;&gt;"",'Debt Setup'!$H$21&lt;'Debt Setup'!$H$20),MAX(0,BA196+AX197-AY197),0))))))</x:f>
      </x:c>
      <x:c r="AW197" s="54" t="str">
        <x:f>IF('Debt Setup'!$F$3=0,"",MAX(0,AW196+AT197-AU197-AV197))</x:f>
      </x:c>
      <x:c r="AX197" s="54" t="str">
        <x:f>IF('Debt Setup'!$F$3=0,"",IF(BA196&lt;=0,0,BA196*'Debt Setup'!$D$21/100/12))</x:f>
      </x:c>
      <x:c r="AY197" s="54" t="str">
        <x:f>IF('Debt Setup'!$F$3=0,"",IF('Debt Setup'!$H$21="",0,MIN('Debt Setup'!$E$21,MAX(0,BA196+AX197))))</x:f>
      </x:c>
      <x:c r="AZ197" s="54" t="str">
        <x:f>IF('Debt Setup'!$F$3=0,"",IF('Debt Setup'!$H$21="",0,MIN(MAX(0,BA196+AX197-AY197),MAX(0,'Debt Setup'!$F$5-(G197+K197+O197+S197+W197+AA197+AE197+AI197+AM197+AQ197+AU197+AY197)-(IF(AND('Debt Setup'!$H$10&lt;&gt;"",'Debt Setup'!$H$10&lt;'Debt Setup'!$H$21),MAX(0,I196+F197-G197),0)+IF(AND('Debt Setup'!$H$11&lt;&gt;"",'Debt Setup'!$H$11&lt;'Debt Setup'!$H$21),MAX(0,M196+J197-K197),0)+IF(AND('Debt Setup'!$H$12&lt;&gt;"",'Debt Setup'!$H$12&lt;'Debt Setup'!$H$21),MAX(0,Q196+N197-O197),0)+IF(AND('Debt Setup'!$H$13&lt;&gt;"",'Debt Setup'!$H$13&lt;'Debt Setup'!$H$21),MAX(0,U196+R197-S197),0)+IF(AND('Debt Setup'!$H$14&lt;&gt;"",'Debt Setup'!$H$14&lt;'Debt Setup'!$H$21),MAX(0,Y196+V197-W197),0)+IF(AND('Debt Setup'!$H$15&lt;&gt;"",'Debt Setup'!$H$15&lt;'Debt Setup'!$H$21),MAX(0,AC196+Z197-AA197),0)+IF(AND('Debt Setup'!$H$16&lt;&gt;"",'Debt Setup'!$H$16&lt;'Debt Setup'!$H$21),MAX(0,AG196+AD197-AE197),0)+IF(AND('Debt Setup'!$H$17&lt;&gt;"",'Debt Setup'!$H$17&lt;'Debt Setup'!$H$21),MAX(0,AK196+AH197-AI197),0)+IF(AND('Debt Setup'!$H$18&lt;&gt;"",'Debt Setup'!$H$18&lt;'Debt Setup'!$H$21),MAX(0,AO196+AL197-AM197),0)+IF(AND('Debt Setup'!$H$19&lt;&gt;"",'Debt Setup'!$H$19&lt;'Debt Setup'!$H$21),MAX(0,AS196+AP197-AQ197),0)+IF(AND('Debt Setup'!$H$20&lt;&gt;"",'Debt Setup'!$H$20&lt;'Debt Setup'!$H$21),MAX(0,AW196+AT197-AU197),0)+IF(AND('Debt Setup'!$H$21&lt;&gt;"",'Debt Setup'!$H$21&lt;'Debt Setup'!$H$21),MAX(0,BA196+AX197-AY197),0))))))</x:f>
      </x:c>
      <x:c r="BA197" s="54" t="str">
        <x:f>IF('Debt Setup'!$F$3=0,"",MAX(0,BA196+AX197-AY197-AZ197))</x:f>
      </x:c>
    </x:row>
    <x:row r="198">
      <x:c r="A198" t="n">
        <x:v>193</x:v>
      </x:c>
      <x:c r="B198" s="86" t="str">
        <x:f>IF('Debt Setup'!$F$3=0,"",DATE(YEAR('Debt Setup'!$B$6),MONTH('Debt Setup'!$B$6)+A198-1,1))</x:f>
      </x:c>
      <x:c r="C198" s="54" t="str">
        <x:f>IF('Debt Setup'!$F$3=0,"",I198+M198+Q198+U198+Y198+AC198+AG198+AK198+AO198+AS198+AW198+BA198)</x:f>
      </x:c>
      <x:c r="D198" s="54" t="str">
        <x:f>IF('Debt Setup'!$F$3=0,"",G198+H198+K198+L198+O198+P198+S198+T198+W198+X198+AA198+AB198+AE198+AF198+AI198+AJ198+AM198+AN198+AQ198+AR198+AU198+AV198+AY198+AZ198)</x:f>
      </x:c>
      <x:c r="E198" s="54" t="str">
        <x:f>IF('Debt Setup'!$F$3=0,"",F198+J198+N198+R198+V198+Z198+AD198+AH198+AL198+AP198+AT198+AX198)</x:f>
      </x:c>
      <x:c r="F198" s="54" t="str">
        <x:f>IF('Debt Setup'!$F$3=0,"",IF(I197&lt;=0,0,I197*'Debt Setup'!$D$10/100/12))</x:f>
      </x:c>
      <x:c r="G198" s="54" t="str">
        <x:f>IF('Debt Setup'!$F$3=0,"",IF('Debt Setup'!$H$10="",0,MIN('Debt Setup'!$E$10,MAX(0,I197+F198))))</x:f>
      </x:c>
      <x:c r="H198" s="54" t="str">
        <x:f>IF('Debt Setup'!$F$3=0,"",IF('Debt Setup'!$H$10="",0,MIN(MAX(0,I197+F198-G198),MAX(0,'Debt Setup'!$F$5-(G198+K198+O198+S198+W198+AA198+AE198+AI198+AM198+AQ198+AU198+AY198)-(IF(AND('Debt Setup'!$H$10&lt;&gt;"",'Debt Setup'!$H$10&lt;'Debt Setup'!$H$10),MAX(0,I197+F198-G198),0)+IF(AND('Debt Setup'!$H$11&lt;&gt;"",'Debt Setup'!$H$11&lt;'Debt Setup'!$H$10),MAX(0,M197+J198-K198),0)+IF(AND('Debt Setup'!$H$12&lt;&gt;"",'Debt Setup'!$H$12&lt;'Debt Setup'!$H$10),MAX(0,Q197+N198-O198),0)+IF(AND('Debt Setup'!$H$13&lt;&gt;"",'Debt Setup'!$H$13&lt;'Debt Setup'!$H$10),MAX(0,U197+R198-S198),0)+IF(AND('Debt Setup'!$H$14&lt;&gt;"",'Debt Setup'!$H$14&lt;'Debt Setup'!$H$10),MAX(0,Y197+V198-W198),0)+IF(AND('Debt Setup'!$H$15&lt;&gt;"",'Debt Setup'!$H$15&lt;'Debt Setup'!$H$10),MAX(0,AC197+Z198-AA198),0)+IF(AND('Debt Setup'!$H$16&lt;&gt;"",'Debt Setup'!$H$16&lt;'Debt Setup'!$H$10),MAX(0,AG197+AD198-AE198),0)+IF(AND('Debt Setup'!$H$17&lt;&gt;"",'Debt Setup'!$H$17&lt;'Debt Setup'!$H$10),MAX(0,AK197+AH198-AI198),0)+IF(AND('Debt Setup'!$H$18&lt;&gt;"",'Debt Setup'!$H$18&lt;'Debt Setup'!$H$10),MAX(0,AO197+AL198-AM198),0)+IF(AND('Debt Setup'!$H$19&lt;&gt;"",'Debt Setup'!$H$19&lt;'Debt Setup'!$H$10),MAX(0,AS197+AP198-AQ198),0)+IF(AND('Debt Setup'!$H$20&lt;&gt;"",'Debt Setup'!$H$20&lt;'Debt Setup'!$H$10),MAX(0,AW197+AT198-AU198),0)+IF(AND('Debt Setup'!$H$21&lt;&gt;"",'Debt Setup'!$H$21&lt;'Debt Setup'!$H$10),MAX(0,BA197+AX198-AY198),0))))))</x:f>
      </x:c>
      <x:c r="I198" s="54" t="str">
        <x:f>IF('Debt Setup'!$F$3=0,"",MAX(0,I197+F198-G198-H198))</x:f>
      </x:c>
      <x:c r="J198" s="54" t="str">
        <x:f>IF('Debt Setup'!$F$3=0,"",IF(M197&lt;=0,0,M197*'Debt Setup'!$D$11/100/12))</x:f>
      </x:c>
      <x:c r="K198" s="54" t="str">
        <x:f>IF('Debt Setup'!$F$3=0,"",IF('Debt Setup'!$H$11="",0,MIN('Debt Setup'!$E$11,MAX(0,M197+J198))))</x:f>
      </x:c>
      <x:c r="L198" s="54" t="str">
        <x:f>IF('Debt Setup'!$F$3=0,"",IF('Debt Setup'!$H$11="",0,MIN(MAX(0,M197+J198-K198),MAX(0,'Debt Setup'!$F$5-(G198+K198+O198+S198+W198+AA198+AE198+AI198+AM198+AQ198+AU198+AY198)-(IF(AND('Debt Setup'!$H$10&lt;&gt;"",'Debt Setup'!$H$10&lt;'Debt Setup'!$H$11),MAX(0,I197+F198-G198),0)+IF(AND('Debt Setup'!$H$11&lt;&gt;"",'Debt Setup'!$H$11&lt;'Debt Setup'!$H$11),MAX(0,M197+J198-K198),0)+IF(AND('Debt Setup'!$H$12&lt;&gt;"",'Debt Setup'!$H$12&lt;'Debt Setup'!$H$11),MAX(0,Q197+N198-O198),0)+IF(AND('Debt Setup'!$H$13&lt;&gt;"",'Debt Setup'!$H$13&lt;'Debt Setup'!$H$11),MAX(0,U197+R198-S198),0)+IF(AND('Debt Setup'!$H$14&lt;&gt;"",'Debt Setup'!$H$14&lt;'Debt Setup'!$H$11),MAX(0,Y197+V198-W198),0)+IF(AND('Debt Setup'!$H$15&lt;&gt;"",'Debt Setup'!$H$15&lt;'Debt Setup'!$H$11),MAX(0,AC197+Z198-AA198),0)+IF(AND('Debt Setup'!$H$16&lt;&gt;"",'Debt Setup'!$H$16&lt;'Debt Setup'!$H$11),MAX(0,AG197+AD198-AE198),0)+IF(AND('Debt Setup'!$H$17&lt;&gt;"",'Debt Setup'!$H$17&lt;'Debt Setup'!$H$11),MAX(0,AK197+AH198-AI198),0)+IF(AND('Debt Setup'!$H$18&lt;&gt;"",'Debt Setup'!$H$18&lt;'Debt Setup'!$H$11),MAX(0,AO197+AL198-AM198),0)+IF(AND('Debt Setup'!$H$19&lt;&gt;"",'Debt Setup'!$H$19&lt;'Debt Setup'!$H$11),MAX(0,AS197+AP198-AQ198),0)+IF(AND('Debt Setup'!$H$20&lt;&gt;"",'Debt Setup'!$H$20&lt;'Debt Setup'!$H$11),MAX(0,AW197+AT198-AU198),0)+IF(AND('Debt Setup'!$H$21&lt;&gt;"",'Debt Setup'!$H$21&lt;'Debt Setup'!$H$11),MAX(0,BA197+AX198-AY198),0))))))</x:f>
      </x:c>
      <x:c r="M198" s="54" t="str">
        <x:f>IF('Debt Setup'!$F$3=0,"",MAX(0,M197+J198-K198-L198))</x:f>
      </x:c>
      <x:c r="N198" s="54" t="str">
        <x:f>IF('Debt Setup'!$F$3=0,"",IF(Q197&lt;=0,0,Q197*'Debt Setup'!$D$12/100/12))</x:f>
      </x:c>
      <x:c r="O198" s="54" t="str">
        <x:f>IF('Debt Setup'!$F$3=0,"",IF('Debt Setup'!$H$12="",0,MIN('Debt Setup'!$E$12,MAX(0,Q197+N198))))</x:f>
      </x:c>
      <x:c r="P198" s="54" t="str">
        <x:f>IF('Debt Setup'!$F$3=0,"",IF('Debt Setup'!$H$12="",0,MIN(MAX(0,Q197+N198-O198),MAX(0,'Debt Setup'!$F$5-(G198+K198+O198+S198+W198+AA198+AE198+AI198+AM198+AQ198+AU198+AY198)-(IF(AND('Debt Setup'!$H$10&lt;&gt;"",'Debt Setup'!$H$10&lt;'Debt Setup'!$H$12),MAX(0,I197+F198-G198),0)+IF(AND('Debt Setup'!$H$11&lt;&gt;"",'Debt Setup'!$H$11&lt;'Debt Setup'!$H$12),MAX(0,M197+J198-K198),0)+IF(AND('Debt Setup'!$H$12&lt;&gt;"",'Debt Setup'!$H$12&lt;'Debt Setup'!$H$12),MAX(0,Q197+N198-O198),0)+IF(AND('Debt Setup'!$H$13&lt;&gt;"",'Debt Setup'!$H$13&lt;'Debt Setup'!$H$12),MAX(0,U197+R198-S198),0)+IF(AND('Debt Setup'!$H$14&lt;&gt;"",'Debt Setup'!$H$14&lt;'Debt Setup'!$H$12),MAX(0,Y197+V198-W198),0)+IF(AND('Debt Setup'!$H$15&lt;&gt;"",'Debt Setup'!$H$15&lt;'Debt Setup'!$H$12),MAX(0,AC197+Z198-AA198),0)+IF(AND('Debt Setup'!$H$16&lt;&gt;"",'Debt Setup'!$H$16&lt;'Debt Setup'!$H$12),MAX(0,AG197+AD198-AE198),0)+IF(AND('Debt Setup'!$H$17&lt;&gt;"",'Debt Setup'!$H$17&lt;'Debt Setup'!$H$12),MAX(0,AK197+AH198-AI198),0)+IF(AND('Debt Setup'!$H$18&lt;&gt;"",'Debt Setup'!$H$18&lt;'Debt Setup'!$H$12),MAX(0,AO197+AL198-AM198),0)+IF(AND('Debt Setup'!$H$19&lt;&gt;"",'Debt Setup'!$H$19&lt;'Debt Setup'!$H$12),MAX(0,AS197+AP198-AQ198),0)+IF(AND('Debt Setup'!$H$20&lt;&gt;"",'Debt Setup'!$H$20&lt;'Debt Setup'!$H$12),MAX(0,AW197+AT198-AU198),0)+IF(AND('Debt Setup'!$H$21&lt;&gt;"",'Debt Setup'!$H$21&lt;'Debt Setup'!$H$12),MAX(0,BA197+AX198-AY198),0))))))</x:f>
      </x:c>
      <x:c r="Q198" s="54" t="str">
        <x:f>IF('Debt Setup'!$F$3=0,"",MAX(0,Q197+N198-O198-P198))</x:f>
      </x:c>
      <x:c r="R198" s="54" t="str">
        <x:f>IF('Debt Setup'!$F$3=0,"",IF(U197&lt;=0,0,U197*'Debt Setup'!$D$13/100/12))</x:f>
      </x:c>
      <x:c r="S198" s="54" t="str">
        <x:f>IF('Debt Setup'!$F$3=0,"",IF('Debt Setup'!$H$13="",0,MIN('Debt Setup'!$E$13,MAX(0,U197+R198))))</x:f>
      </x:c>
      <x:c r="T198" s="54" t="str">
        <x:f>IF('Debt Setup'!$F$3=0,"",IF('Debt Setup'!$H$13="",0,MIN(MAX(0,U197+R198-S198),MAX(0,'Debt Setup'!$F$5-(G198+K198+O198+S198+W198+AA198+AE198+AI198+AM198+AQ198+AU198+AY198)-(IF(AND('Debt Setup'!$H$10&lt;&gt;"",'Debt Setup'!$H$10&lt;'Debt Setup'!$H$13),MAX(0,I197+F198-G198),0)+IF(AND('Debt Setup'!$H$11&lt;&gt;"",'Debt Setup'!$H$11&lt;'Debt Setup'!$H$13),MAX(0,M197+J198-K198),0)+IF(AND('Debt Setup'!$H$12&lt;&gt;"",'Debt Setup'!$H$12&lt;'Debt Setup'!$H$13),MAX(0,Q197+N198-O198),0)+IF(AND('Debt Setup'!$H$13&lt;&gt;"",'Debt Setup'!$H$13&lt;'Debt Setup'!$H$13),MAX(0,U197+R198-S198),0)+IF(AND('Debt Setup'!$H$14&lt;&gt;"",'Debt Setup'!$H$14&lt;'Debt Setup'!$H$13),MAX(0,Y197+V198-W198),0)+IF(AND('Debt Setup'!$H$15&lt;&gt;"",'Debt Setup'!$H$15&lt;'Debt Setup'!$H$13),MAX(0,AC197+Z198-AA198),0)+IF(AND('Debt Setup'!$H$16&lt;&gt;"",'Debt Setup'!$H$16&lt;'Debt Setup'!$H$13),MAX(0,AG197+AD198-AE198),0)+IF(AND('Debt Setup'!$H$17&lt;&gt;"",'Debt Setup'!$H$17&lt;'Debt Setup'!$H$13),MAX(0,AK197+AH198-AI198),0)+IF(AND('Debt Setup'!$H$18&lt;&gt;"",'Debt Setup'!$H$18&lt;'Debt Setup'!$H$13),MAX(0,AO197+AL198-AM198),0)+IF(AND('Debt Setup'!$H$19&lt;&gt;"",'Debt Setup'!$H$19&lt;'Debt Setup'!$H$13),MAX(0,AS197+AP198-AQ198),0)+IF(AND('Debt Setup'!$H$20&lt;&gt;"",'Debt Setup'!$H$20&lt;'Debt Setup'!$H$13),MAX(0,AW197+AT198-AU198),0)+IF(AND('Debt Setup'!$H$21&lt;&gt;"",'Debt Setup'!$H$21&lt;'Debt Setup'!$H$13),MAX(0,BA197+AX198-AY198),0))))))</x:f>
      </x:c>
      <x:c r="U198" s="54" t="str">
        <x:f>IF('Debt Setup'!$F$3=0,"",MAX(0,U197+R198-S198-T198))</x:f>
      </x:c>
      <x:c r="V198" s="54" t="str">
        <x:f>IF('Debt Setup'!$F$3=0,"",IF(Y197&lt;=0,0,Y197*'Debt Setup'!$D$14/100/12))</x:f>
      </x:c>
      <x:c r="W198" s="54" t="str">
        <x:f>IF('Debt Setup'!$F$3=0,"",IF('Debt Setup'!$H$14="",0,MIN('Debt Setup'!$E$14,MAX(0,Y197+V198))))</x:f>
      </x:c>
      <x:c r="X198" s="54" t="str">
        <x:f>IF('Debt Setup'!$F$3=0,"",IF('Debt Setup'!$H$14="",0,MIN(MAX(0,Y197+V198-W198),MAX(0,'Debt Setup'!$F$5-(G198+K198+O198+S198+W198+AA198+AE198+AI198+AM198+AQ198+AU198+AY198)-(IF(AND('Debt Setup'!$H$10&lt;&gt;"",'Debt Setup'!$H$10&lt;'Debt Setup'!$H$14),MAX(0,I197+F198-G198),0)+IF(AND('Debt Setup'!$H$11&lt;&gt;"",'Debt Setup'!$H$11&lt;'Debt Setup'!$H$14),MAX(0,M197+J198-K198),0)+IF(AND('Debt Setup'!$H$12&lt;&gt;"",'Debt Setup'!$H$12&lt;'Debt Setup'!$H$14),MAX(0,Q197+N198-O198),0)+IF(AND('Debt Setup'!$H$13&lt;&gt;"",'Debt Setup'!$H$13&lt;'Debt Setup'!$H$14),MAX(0,U197+R198-S198),0)+IF(AND('Debt Setup'!$H$14&lt;&gt;"",'Debt Setup'!$H$14&lt;'Debt Setup'!$H$14),MAX(0,Y197+V198-W198),0)+IF(AND('Debt Setup'!$H$15&lt;&gt;"",'Debt Setup'!$H$15&lt;'Debt Setup'!$H$14),MAX(0,AC197+Z198-AA198),0)+IF(AND('Debt Setup'!$H$16&lt;&gt;"",'Debt Setup'!$H$16&lt;'Debt Setup'!$H$14),MAX(0,AG197+AD198-AE198),0)+IF(AND('Debt Setup'!$H$17&lt;&gt;"",'Debt Setup'!$H$17&lt;'Debt Setup'!$H$14),MAX(0,AK197+AH198-AI198),0)+IF(AND('Debt Setup'!$H$18&lt;&gt;"",'Debt Setup'!$H$18&lt;'Debt Setup'!$H$14),MAX(0,AO197+AL198-AM198),0)+IF(AND('Debt Setup'!$H$19&lt;&gt;"",'Debt Setup'!$H$19&lt;'Debt Setup'!$H$14),MAX(0,AS197+AP198-AQ198),0)+IF(AND('Debt Setup'!$H$20&lt;&gt;"",'Debt Setup'!$H$20&lt;'Debt Setup'!$H$14),MAX(0,AW197+AT198-AU198),0)+IF(AND('Debt Setup'!$H$21&lt;&gt;"",'Debt Setup'!$H$21&lt;'Debt Setup'!$H$14),MAX(0,BA197+AX198-AY198),0))))))</x:f>
      </x:c>
      <x:c r="Y198" s="54" t="str">
        <x:f>IF('Debt Setup'!$F$3=0,"",MAX(0,Y197+V198-W198-X198))</x:f>
      </x:c>
      <x:c r="Z198" s="54" t="str">
        <x:f>IF('Debt Setup'!$F$3=0,"",IF(AC197&lt;=0,0,AC197*'Debt Setup'!$D$15/100/12))</x:f>
      </x:c>
      <x:c r="AA198" s="54" t="str">
        <x:f>IF('Debt Setup'!$F$3=0,"",IF('Debt Setup'!$H$15="",0,MIN('Debt Setup'!$E$15,MAX(0,AC197+Z198))))</x:f>
      </x:c>
      <x:c r="AB198" s="54" t="str">
        <x:f>IF('Debt Setup'!$F$3=0,"",IF('Debt Setup'!$H$15="",0,MIN(MAX(0,AC197+Z198-AA198),MAX(0,'Debt Setup'!$F$5-(G198+K198+O198+S198+W198+AA198+AE198+AI198+AM198+AQ198+AU198+AY198)-(IF(AND('Debt Setup'!$H$10&lt;&gt;"",'Debt Setup'!$H$10&lt;'Debt Setup'!$H$15),MAX(0,I197+F198-G198),0)+IF(AND('Debt Setup'!$H$11&lt;&gt;"",'Debt Setup'!$H$11&lt;'Debt Setup'!$H$15),MAX(0,M197+J198-K198),0)+IF(AND('Debt Setup'!$H$12&lt;&gt;"",'Debt Setup'!$H$12&lt;'Debt Setup'!$H$15),MAX(0,Q197+N198-O198),0)+IF(AND('Debt Setup'!$H$13&lt;&gt;"",'Debt Setup'!$H$13&lt;'Debt Setup'!$H$15),MAX(0,U197+R198-S198),0)+IF(AND('Debt Setup'!$H$14&lt;&gt;"",'Debt Setup'!$H$14&lt;'Debt Setup'!$H$15),MAX(0,Y197+V198-W198),0)+IF(AND('Debt Setup'!$H$15&lt;&gt;"",'Debt Setup'!$H$15&lt;'Debt Setup'!$H$15),MAX(0,AC197+Z198-AA198),0)+IF(AND('Debt Setup'!$H$16&lt;&gt;"",'Debt Setup'!$H$16&lt;'Debt Setup'!$H$15),MAX(0,AG197+AD198-AE198),0)+IF(AND('Debt Setup'!$H$17&lt;&gt;"",'Debt Setup'!$H$17&lt;'Debt Setup'!$H$15),MAX(0,AK197+AH198-AI198),0)+IF(AND('Debt Setup'!$H$18&lt;&gt;"",'Debt Setup'!$H$18&lt;'Debt Setup'!$H$15),MAX(0,AO197+AL198-AM198),0)+IF(AND('Debt Setup'!$H$19&lt;&gt;"",'Debt Setup'!$H$19&lt;'Debt Setup'!$H$15),MAX(0,AS197+AP198-AQ198),0)+IF(AND('Debt Setup'!$H$20&lt;&gt;"",'Debt Setup'!$H$20&lt;'Debt Setup'!$H$15),MAX(0,AW197+AT198-AU198),0)+IF(AND('Debt Setup'!$H$21&lt;&gt;"",'Debt Setup'!$H$21&lt;'Debt Setup'!$H$15),MAX(0,BA197+AX198-AY198),0))))))</x:f>
      </x:c>
      <x:c r="AC198" s="54" t="str">
        <x:f>IF('Debt Setup'!$F$3=0,"",MAX(0,AC197+Z198-AA198-AB198))</x:f>
      </x:c>
      <x:c r="AD198" s="54" t="str">
        <x:f>IF('Debt Setup'!$F$3=0,"",IF(AG197&lt;=0,0,AG197*'Debt Setup'!$D$16/100/12))</x:f>
      </x:c>
      <x:c r="AE198" s="54" t="str">
        <x:f>IF('Debt Setup'!$F$3=0,"",IF('Debt Setup'!$H$16="",0,MIN('Debt Setup'!$E$16,MAX(0,AG197+AD198))))</x:f>
      </x:c>
      <x:c r="AF198" s="54" t="str">
        <x:f>IF('Debt Setup'!$F$3=0,"",IF('Debt Setup'!$H$16="",0,MIN(MAX(0,AG197+AD198-AE198),MAX(0,'Debt Setup'!$F$5-(G198+K198+O198+S198+W198+AA198+AE198+AI198+AM198+AQ198+AU198+AY198)-(IF(AND('Debt Setup'!$H$10&lt;&gt;"",'Debt Setup'!$H$10&lt;'Debt Setup'!$H$16),MAX(0,I197+F198-G198),0)+IF(AND('Debt Setup'!$H$11&lt;&gt;"",'Debt Setup'!$H$11&lt;'Debt Setup'!$H$16),MAX(0,M197+J198-K198),0)+IF(AND('Debt Setup'!$H$12&lt;&gt;"",'Debt Setup'!$H$12&lt;'Debt Setup'!$H$16),MAX(0,Q197+N198-O198),0)+IF(AND('Debt Setup'!$H$13&lt;&gt;"",'Debt Setup'!$H$13&lt;'Debt Setup'!$H$16),MAX(0,U197+R198-S198),0)+IF(AND('Debt Setup'!$H$14&lt;&gt;"",'Debt Setup'!$H$14&lt;'Debt Setup'!$H$16),MAX(0,Y197+V198-W198),0)+IF(AND('Debt Setup'!$H$15&lt;&gt;"",'Debt Setup'!$H$15&lt;'Debt Setup'!$H$16),MAX(0,AC197+Z198-AA198),0)+IF(AND('Debt Setup'!$H$16&lt;&gt;"",'Debt Setup'!$H$16&lt;'Debt Setup'!$H$16),MAX(0,AG197+AD198-AE198),0)+IF(AND('Debt Setup'!$H$17&lt;&gt;"",'Debt Setup'!$H$17&lt;'Debt Setup'!$H$16),MAX(0,AK197+AH198-AI198),0)+IF(AND('Debt Setup'!$H$18&lt;&gt;"",'Debt Setup'!$H$18&lt;'Debt Setup'!$H$16),MAX(0,AO197+AL198-AM198),0)+IF(AND('Debt Setup'!$H$19&lt;&gt;"",'Debt Setup'!$H$19&lt;'Debt Setup'!$H$16),MAX(0,AS197+AP198-AQ198),0)+IF(AND('Debt Setup'!$H$20&lt;&gt;"",'Debt Setup'!$H$20&lt;'Debt Setup'!$H$16),MAX(0,AW197+AT198-AU198),0)+IF(AND('Debt Setup'!$H$21&lt;&gt;"",'Debt Setup'!$H$21&lt;'Debt Setup'!$H$16),MAX(0,BA197+AX198-AY198),0))))))</x:f>
      </x:c>
      <x:c r="AG198" s="54" t="str">
        <x:f>IF('Debt Setup'!$F$3=0,"",MAX(0,AG197+AD198-AE198-AF198))</x:f>
      </x:c>
      <x:c r="AH198" s="54" t="str">
        <x:f>IF('Debt Setup'!$F$3=0,"",IF(AK197&lt;=0,0,AK197*'Debt Setup'!$D$17/100/12))</x:f>
      </x:c>
      <x:c r="AI198" s="54" t="str">
        <x:f>IF('Debt Setup'!$F$3=0,"",IF('Debt Setup'!$H$17="",0,MIN('Debt Setup'!$E$17,MAX(0,AK197+AH198))))</x:f>
      </x:c>
      <x:c r="AJ198" s="54" t="str">
        <x:f>IF('Debt Setup'!$F$3=0,"",IF('Debt Setup'!$H$17="",0,MIN(MAX(0,AK197+AH198-AI198),MAX(0,'Debt Setup'!$F$5-(G198+K198+O198+S198+W198+AA198+AE198+AI198+AM198+AQ198+AU198+AY198)-(IF(AND('Debt Setup'!$H$10&lt;&gt;"",'Debt Setup'!$H$10&lt;'Debt Setup'!$H$17),MAX(0,I197+F198-G198),0)+IF(AND('Debt Setup'!$H$11&lt;&gt;"",'Debt Setup'!$H$11&lt;'Debt Setup'!$H$17),MAX(0,M197+J198-K198),0)+IF(AND('Debt Setup'!$H$12&lt;&gt;"",'Debt Setup'!$H$12&lt;'Debt Setup'!$H$17),MAX(0,Q197+N198-O198),0)+IF(AND('Debt Setup'!$H$13&lt;&gt;"",'Debt Setup'!$H$13&lt;'Debt Setup'!$H$17),MAX(0,U197+R198-S198),0)+IF(AND('Debt Setup'!$H$14&lt;&gt;"",'Debt Setup'!$H$14&lt;'Debt Setup'!$H$17),MAX(0,Y197+V198-W198),0)+IF(AND('Debt Setup'!$H$15&lt;&gt;"",'Debt Setup'!$H$15&lt;'Debt Setup'!$H$17),MAX(0,AC197+Z198-AA198),0)+IF(AND('Debt Setup'!$H$16&lt;&gt;"",'Debt Setup'!$H$16&lt;'Debt Setup'!$H$17),MAX(0,AG197+AD198-AE198),0)+IF(AND('Debt Setup'!$H$17&lt;&gt;"",'Debt Setup'!$H$17&lt;'Debt Setup'!$H$17),MAX(0,AK197+AH198-AI198),0)+IF(AND('Debt Setup'!$H$18&lt;&gt;"",'Debt Setup'!$H$18&lt;'Debt Setup'!$H$17),MAX(0,AO197+AL198-AM198),0)+IF(AND('Debt Setup'!$H$19&lt;&gt;"",'Debt Setup'!$H$19&lt;'Debt Setup'!$H$17),MAX(0,AS197+AP198-AQ198),0)+IF(AND('Debt Setup'!$H$20&lt;&gt;"",'Debt Setup'!$H$20&lt;'Debt Setup'!$H$17),MAX(0,AW197+AT198-AU198),0)+IF(AND('Debt Setup'!$H$21&lt;&gt;"",'Debt Setup'!$H$21&lt;'Debt Setup'!$H$17),MAX(0,BA197+AX198-AY198),0))))))</x:f>
      </x:c>
      <x:c r="AK198" s="54" t="str">
        <x:f>IF('Debt Setup'!$F$3=0,"",MAX(0,AK197+AH198-AI198-AJ198))</x:f>
      </x:c>
      <x:c r="AL198" s="54" t="str">
        <x:f>IF('Debt Setup'!$F$3=0,"",IF(AO197&lt;=0,0,AO197*'Debt Setup'!$D$18/100/12))</x:f>
      </x:c>
      <x:c r="AM198" s="54" t="str">
        <x:f>IF('Debt Setup'!$F$3=0,"",IF('Debt Setup'!$H$18="",0,MIN('Debt Setup'!$E$18,MAX(0,AO197+AL198))))</x:f>
      </x:c>
      <x:c r="AN198" s="54" t="str">
        <x:f>IF('Debt Setup'!$F$3=0,"",IF('Debt Setup'!$H$18="",0,MIN(MAX(0,AO197+AL198-AM198),MAX(0,'Debt Setup'!$F$5-(G198+K198+O198+S198+W198+AA198+AE198+AI198+AM198+AQ198+AU198+AY198)-(IF(AND('Debt Setup'!$H$10&lt;&gt;"",'Debt Setup'!$H$10&lt;'Debt Setup'!$H$18),MAX(0,I197+F198-G198),0)+IF(AND('Debt Setup'!$H$11&lt;&gt;"",'Debt Setup'!$H$11&lt;'Debt Setup'!$H$18),MAX(0,M197+J198-K198),0)+IF(AND('Debt Setup'!$H$12&lt;&gt;"",'Debt Setup'!$H$12&lt;'Debt Setup'!$H$18),MAX(0,Q197+N198-O198),0)+IF(AND('Debt Setup'!$H$13&lt;&gt;"",'Debt Setup'!$H$13&lt;'Debt Setup'!$H$18),MAX(0,U197+R198-S198),0)+IF(AND('Debt Setup'!$H$14&lt;&gt;"",'Debt Setup'!$H$14&lt;'Debt Setup'!$H$18),MAX(0,Y197+V198-W198),0)+IF(AND('Debt Setup'!$H$15&lt;&gt;"",'Debt Setup'!$H$15&lt;'Debt Setup'!$H$18),MAX(0,AC197+Z198-AA198),0)+IF(AND('Debt Setup'!$H$16&lt;&gt;"",'Debt Setup'!$H$16&lt;'Debt Setup'!$H$18),MAX(0,AG197+AD198-AE198),0)+IF(AND('Debt Setup'!$H$17&lt;&gt;"",'Debt Setup'!$H$17&lt;'Debt Setup'!$H$18),MAX(0,AK197+AH198-AI198),0)+IF(AND('Debt Setup'!$H$18&lt;&gt;"",'Debt Setup'!$H$18&lt;'Debt Setup'!$H$18),MAX(0,AO197+AL198-AM198),0)+IF(AND('Debt Setup'!$H$19&lt;&gt;"",'Debt Setup'!$H$19&lt;'Debt Setup'!$H$18),MAX(0,AS197+AP198-AQ198),0)+IF(AND('Debt Setup'!$H$20&lt;&gt;"",'Debt Setup'!$H$20&lt;'Debt Setup'!$H$18),MAX(0,AW197+AT198-AU198),0)+IF(AND('Debt Setup'!$H$21&lt;&gt;"",'Debt Setup'!$H$21&lt;'Debt Setup'!$H$18),MAX(0,BA197+AX198-AY198),0))))))</x:f>
      </x:c>
      <x:c r="AO198" s="54" t="str">
        <x:f>IF('Debt Setup'!$F$3=0,"",MAX(0,AO197+AL198-AM198-AN198))</x:f>
      </x:c>
      <x:c r="AP198" s="54" t="str">
        <x:f>IF('Debt Setup'!$F$3=0,"",IF(AS197&lt;=0,0,AS197*'Debt Setup'!$D$19/100/12))</x:f>
      </x:c>
      <x:c r="AQ198" s="54" t="str">
        <x:f>IF('Debt Setup'!$F$3=0,"",IF('Debt Setup'!$H$19="",0,MIN('Debt Setup'!$E$19,MAX(0,AS197+AP198))))</x:f>
      </x:c>
      <x:c r="AR198" s="54" t="str">
        <x:f>IF('Debt Setup'!$F$3=0,"",IF('Debt Setup'!$H$19="",0,MIN(MAX(0,AS197+AP198-AQ198),MAX(0,'Debt Setup'!$F$5-(G198+K198+O198+S198+W198+AA198+AE198+AI198+AM198+AQ198+AU198+AY198)-(IF(AND('Debt Setup'!$H$10&lt;&gt;"",'Debt Setup'!$H$10&lt;'Debt Setup'!$H$19),MAX(0,I197+F198-G198),0)+IF(AND('Debt Setup'!$H$11&lt;&gt;"",'Debt Setup'!$H$11&lt;'Debt Setup'!$H$19),MAX(0,M197+J198-K198),0)+IF(AND('Debt Setup'!$H$12&lt;&gt;"",'Debt Setup'!$H$12&lt;'Debt Setup'!$H$19),MAX(0,Q197+N198-O198),0)+IF(AND('Debt Setup'!$H$13&lt;&gt;"",'Debt Setup'!$H$13&lt;'Debt Setup'!$H$19),MAX(0,U197+R198-S198),0)+IF(AND('Debt Setup'!$H$14&lt;&gt;"",'Debt Setup'!$H$14&lt;'Debt Setup'!$H$19),MAX(0,Y197+V198-W198),0)+IF(AND('Debt Setup'!$H$15&lt;&gt;"",'Debt Setup'!$H$15&lt;'Debt Setup'!$H$19),MAX(0,AC197+Z198-AA198),0)+IF(AND('Debt Setup'!$H$16&lt;&gt;"",'Debt Setup'!$H$16&lt;'Debt Setup'!$H$19),MAX(0,AG197+AD198-AE198),0)+IF(AND('Debt Setup'!$H$17&lt;&gt;"",'Debt Setup'!$H$17&lt;'Debt Setup'!$H$19),MAX(0,AK197+AH198-AI198),0)+IF(AND('Debt Setup'!$H$18&lt;&gt;"",'Debt Setup'!$H$18&lt;'Debt Setup'!$H$19),MAX(0,AO197+AL198-AM198),0)+IF(AND('Debt Setup'!$H$19&lt;&gt;"",'Debt Setup'!$H$19&lt;'Debt Setup'!$H$19),MAX(0,AS197+AP198-AQ198),0)+IF(AND('Debt Setup'!$H$20&lt;&gt;"",'Debt Setup'!$H$20&lt;'Debt Setup'!$H$19),MAX(0,AW197+AT198-AU198),0)+IF(AND('Debt Setup'!$H$21&lt;&gt;"",'Debt Setup'!$H$21&lt;'Debt Setup'!$H$19),MAX(0,BA197+AX198-AY198),0))))))</x:f>
      </x:c>
      <x:c r="AS198" s="54" t="str">
        <x:f>IF('Debt Setup'!$F$3=0,"",MAX(0,AS197+AP198-AQ198-AR198))</x:f>
      </x:c>
      <x:c r="AT198" s="54" t="str">
        <x:f>IF('Debt Setup'!$F$3=0,"",IF(AW197&lt;=0,0,AW197*'Debt Setup'!$D$20/100/12))</x:f>
      </x:c>
      <x:c r="AU198" s="54" t="str">
        <x:f>IF('Debt Setup'!$F$3=0,"",IF('Debt Setup'!$H$20="",0,MIN('Debt Setup'!$E$20,MAX(0,AW197+AT198))))</x:f>
      </x:c>
      <x:c r="AV198" s="54" t="str">
        <x:f>IF('Debt Setup'!$F$3=0,"",IF('Debt Setup'!$H$20="",0,MIN(MAX(0,AW197+AT198-AU198),MAX(0,'Debt Setup'!$F$5-(G198+K198+O198+S198+W198+AA198+AE198+AI198+AM198+AQ198+AU198+AY198)-(IF(AND('Debt Setup'!$H$10&lt;&gt;"",'Debt Setup'!$H$10&lt;'Debt Setup'!$H$20),MAX(0,I197+F198-G198),0)+IF(AND('Debt Setup'!$H$11&lt;&gt;"",'Debt Setup'!$H$11&lt;'Debt Setup'!$H$20),MAX(0,M197+J198-K198),0)+IF(AND('Debt Setup'!$H$12&lt;&gt;"",'Debt Setup'!$H$12&lt;'Debt Setup'!$H$20),MAX(0,Q197+N198-O198),0)+IF(AND('Debt Setup'!$H$13&lt;&gt;"",'Debt Setup'!$H$13&lt;'Debt Setup'!$H$20),MAX(0,U197+R198-S198),0)+IF(AND('Debt Setup'!$H$14&lt;&gt;"",'Debt Setup'!$H$14&lt;'Debt Setup'!$H$20),MAX(0,Y197+V198-W198),0)+IF(AND('Debt Setup'!$H$15&lt;&gt;"",'Debt Setup'!$H$15&lt;'Debt Setup'!$H$20),MAX(0,AC197+Z198-AA198),0)+IF(AND('Debt Setup'!$H$16&lt;&gt;"",'Debt Setup'!$H$16&lt;'Debt Setup'!$H$20),MAX(0,AG197+AD198-AE198),0)+IF(AND('Debt Setup'!$H$17&lt;&gt;"",'Debt Setup'!$H$17&lt;'Debt Setup'!$H$20),MAX(0,AK197+AH198-AI198),0)+IF(AND('Debt Setup'!$H$18&lt;&gt;"",'Debt Setup'!$H$18&lt;'Debt Setup'!$H$20),MAX(0,AO197+AL198-AM198),0)+IF(AND('Debt Setup'!$H$19&lt;&gt;"",'Debt Setup'!$H$19&lt;'Debt Setup'!$H$20),MAX(0,AS197+AP198-AQ198),0)+IF(AND('Debt Setup'!$H$20&lt;&gt;"",'Debt Setup'!$H$20&lt;'Debt Setup'!$H$20),MAX(0,AW197+AT198-AU198),0)+IF(AND('Debt Setup'!$H$21&lt;&gt;"",'Debt Setup'!$H$21&lt;'Debt Setup'!$H$20),MAX(0,BA197+AX198-AY198),0))))))</x:f>
      </x:c>
      <x:c r="AW198" s="54" t="str">
        <x:f>IF('Debt Setup'!$F$3=0,"",MAX(0,AW197+AT198-AU198-AV198))</x:f>
      </x:c>
      <x:c r="AX198" s="54" t="str">
        <x:f>IF('Debt Setup'!$F$3=0,"",IF(BA197&lt;=0,0,BA197*'Debt Setup'!$D$21/100/12))</x:f>
      </x:c>
      <x:c r="AY198" s="54" t="str">
        <x:f>IF('Debt Setup'!$F$3=0,"",IF('Debt Setup'!$H$21="",0,MIN('Debt Setup'!$E$21,MAX(0,BA197+AX198))))</x:f>
      </x:c>
      <x:c r="AZ198" s="54" t="str">
        <x:f>IF('Debt Setup'!$F$3=0,"",IF('Debt Setup'!$H$21="",0,MIN(MAX(0,BA197+AX198-AY198),MAX(0,'Debt Setup'!$F$5-(G198+K198+O198+S198+W198+AA198+AE198+AI198+AM198+AQ198+AU198+AY198)-(IF(AND('Debt Setup'!$H$10&lt;&gt;"",'Debt Setup'!$H$10&lt;'Debt Setup'!$H$21),MAX(0,I197+F198-G198),0)+IF(AND('Debt Setup'!$H$11&lt;&gt;"",'Debt Setup'!$H$11&lt;'Debt Setup'!$H$21),MAX(0,M197+J198-K198),0)+IF(AND('Debt Setup'!$H$12&lt;&gt;"",'Debt Setup'!$H$12&lt;'Debt Setup'!$H$21),MAX(0,Q197+N198-O198),0)+IF(AND('Debt Setup'!$H$13&lt;&gt;"",'Debt Setup'!$H$13&lt;'Debt Setup'!$H$21),MAX(0,U197+R198-S198),0)+IF(AND('Debt Setup'!$H$14&lt;&gt;"",'Debt Setup'!$H$14&lt;'Debt Setup'!$H$21),MAX(0,Y197+V198-W198),0)+IF(AND('Debt Setup'!$H$15&lt;&gt;"",'Debt Setup'!$H$15&lt;'Debt Setup'!$H$21),MAX(0,AC197+Z198-AA198),0)+IF(AND('Debt Setup'!$H$16&lt;&gt;"",'Debt Setup'!$H$16&lt;'Debt Setup'!$H$21),MAX(0,AG197+AD198-AE198),0)+IF(AND('Debt Setup'!$H$17&lt;&gt;"",'Debt Setup'!$H$17&lt;'Debt Setup'!$H$21),MAX(0,AK197+AH198-AI198),0)+IF(AND('Debt Setup'!$H$18&lt;&gt;"",'Debt Setup'!$H$18&lt;'Debt Setup'!$H$21),MAX(0,AO197+AL198-AM198),0)+IF(AND('Debt Setup'!$H$19&lt;&gt;"",'Debt Setup'!$H$19&lt;'Debt Setup'!$H$21),MAX(0,AS197+AP198-AQ198),0)+IF(AND('Debt Setup'!$H$20&lt;&gt;"",'Debt Setup'!$H$20&lt;'Debt Setup'!$H$21),MAX(0,AW197+AT198-AU198),0)+IF(AND('Debt Setup'!$H$21&lt;&gt;"",'Debt Setup'!$H$21&lt;'Debt Setup'!$H$21),MAX(0,BA197+AX198-AY198),0))))))</x:f>
      </x:c>
      <x:c r="BA198" s="54" t="str">
        <x:f>IF('Debt Setup'!$F$3=0,"",MAX(0,BA197+AX198-AY198-AZ198))</x:f>
      </x:c>
    </x:row>
    <x:row r="199">
      <x:c r="A199" t="n">
        <x:v>194</x:v>
      </x:c>
      <x:c r="B199" s="86" t="str">
        <x:f>IF('Debt Setup'!$F$3=0,"",DATE(YEAR('Debt Setup'!$B$6),MONTH('Debt Setup'!$B$6)+A199-1,1))</x:f>
      </x:c>
      <x:c r="C199" s="54" t="str">
        <x:f>IF('Debt Setup'!$F$3=0,"",I199+M199+Q199+U199+Y199+AC199+AG199+AK199+AO199+AS199+AW199+BA199)</x:f>
      </x:c>
      <x:c r="D199" s="54" t="str">
        <x:f>IF('Debt Setup'!$F$3=0,"",G199+H199+K199+L199+O199+P199+S199+T199+W199+X199+AA199+AB199+AE199+AF199+AI199+AJ199+AM199+AN199+AQ199+AR199+AU199+AV199+AY199+AZ199)</x:f>
      </x:c>
      <x:c r="E199" s="54" t="str">
        <x:f>IF('Debt Setup'!$F$3=0,"",F199+J199+N199+R199+V199+Z199+AD199+AH199+AL199+AP199+AT199+AX199)</x:f>
      </x:c>
      <x:c r="F199" s="54" t="str">
        <x:f>IF('Debt Setup'!$F$3=0,"",IF(I198&lt;=0,0,I198*'Debt Setup'!$D$10/100/12))</x:f>
      </x:c>
      <x:c r="G199" s="54" t="str">
        <x:f>IF('Debt Setup'!$F$3=0,"",IF('Debt Setup'!$H$10="",0,MIN('Debt Setup'!$E$10,MAX(0,I198+F199))))</x:f>
      </x:c>
      <x:c r="H199" s="54" t="str">
        <x:f>IF('Debt Setup'!$F$3=0,"",IF('Debt Setup'!$H$10="",0,MIN(MAX(0,I198+F199-G199),MAX(0,'Debt Setup'!$F$5-(G199+K199+O199+S199+W199+AA199+AE199+AI199+AM199+AQ199+AU199+AY199)-(IF(AND('Debt Setup'!$H$10&lt;&gt;"",'Debt Setup'!$H$10&lt;'Debt Setup'!$H$10),MAX(0,I198+F199-G199),0)+IF(AND('Debt Setup'!$H$11&lt;&gt;"",'Debt Setup'!$H$11&lt;'Debt Setup'!$H$10),MAX(0,M198+J199-K199),0)+IF(AND('Debt Setup'!$H$12&lt;&gt;"",'Debt Setup'!$H$12&lt;'Debt Setup'!$H$10),MAX(0,Q198+N199-O199),0)+IF(AND('Debt Setup'!$H$13&lt;&gt;"",'Debt Setup'!$H$13&lt;'Debt Setup'!$H$10),MAX(0,U198+R199-S199),0)+IF(AND('Debt Setup'!$H$14&lt;&gt;"",'Debt Setup'!$H$14&lt;'Debt Setup'!$H$10),MAX(0,Y198+V199-W199),0)+IF(AND('Debt Setup'!$H$15&lt;&gt;"",'Debt Setup'!$H$15&lt;'Debt Setup'!$H$10),MAX(0,AC198+Z199-AA199),0)+IF(AND('Debt Setup'!$H$16&lt;&gt;"",'Debt Setup'!$H$16&lt;'Debt Setup'!$H$10),MAX(0,AG198+AD199-AE199),0)+IF(AND('Debt Setup'!$H$17&lt;&gt;"",'Debt Setup'!$H$17&lt;'Debt Setup'!$H$10),MAX(0,AK198+AH199-AI199),0)+IF(AND('Debt Setup'!$H$18&lt;&gt;"",'Debt Setup'!$H$18&lt;'Debt Setup'!$H$10),MAX(0,AO198+AL199-AM199),0)+IF(AND('Debt Setup'!$H$19&lt;&gt;"",'Debt Setup'!$H$19&lt;'Debt Setup'!$H$10),MAX(0,AS198+AP199-AQ199),0)+IF(AND('Debt Setup'!$H$20&lt;&gt;"",'Debt Setup'!$H$20&lt;'Debt Setup'!$H$10),MAX(0,AW198+AT199-AU199),0)+IF(AND('Debt Setup'!$H$21&lt;&gt;"",'Debt Setup'!$H$21&lt;'Debt Setup'!$H$10),MAX(0,BA198+AX199-AY199),0))))))</x:f>
      </x:c>
      <x:c r="I199" s="54" t="str">
        <x:f>IF('Debt Setup'!$F$3=0,"",MAX(0,I198+F199-G199-H199))</x:f>
      </x:c>
      <x:c r="J199" s="54" t="str">
        <x:f>IF('Debt Setup'!$F$3=0,"",IF(M198&lt;=0,0,M198*'Debt Setup'!$D$11/100/12))</x:f>
      </x:c>
      <x:c r="K199" s="54" t="str">
        <x:f>IF('Debt Setup'!$F$3=0,"",IF('Debt Setup'!$H$11="",0,MIN('Debt Setup'!$E$11,MAX(0,M198+J199))))</x:f>
      </x:c>
      <x:c r="L199" s="54" t="str">
        <x:f>IF('Debt Setup'!$F$3=0,"",IF('Debt Setup'!$H$11="",0,MIN(MAX(0,M198+J199-K199),MAX(0,'Debt Setup'!$F$5-(G199+K199+O199+S199+W199+AA199+AE199+AI199+AM199+AQ199+AU199+AY199)-(IF(AND('Debt Setup'!$H$10&lt;&gt;"",'Debt Setup'!$H$10&lt;'Debt Setup'!$H$11),MAX(0,I198+F199-G199),0)+IF(AND('Debt Setup'!$H$11&lt;&gt;"",'Debt Setup'!$H$11&lt;'Debt Setup'!$H$11),MAX(0,M198+J199-K199),0)+IF(AND('Debt Setup'!$H$12&lt;&gt;"",'Debt Setup'!$H$12&lt;'Debt Setup'!$H$11),MAX(0,Q198+N199-O199),0)+IF(AND('Debt Setup'!$H$13&lt;&gt;"",'Debt Setup'!$H$13&lt;'Debt Setup'!$H$11),MAX(0,U198+R199-S199),0)+IF(AND('Debt Setup'!$H$14&lt;&gt;"",'Debt Setup'!$H$14&lt;'Debt Setup'!$H$11),MAX(0,Y198+V199-W199),0)+IF(AND('Debt Setup'!$H$15&lt;&gt;"",'Debt Setup'!$H$15&lt;'Debt Setup'!$H$11),MAX(0,AC198+Z199-AA199),0)+IF(AND('Debt Setup'!$H$16&lt;&gt;"",'Debt Setup'!$H$16&lt;'Debt Setup'!$H$11),MAX(0,AG198+AD199-AE199),0)+IF(AND('Debt Setup'!$H$17&lt;&gt;"",'Debt Setup'!$H$17&lt;'Debt Setup'!$H$11),MAX(0,AK198+AH199-AI199),0)+IF(AND('Debt Setup'!$H$18&lt;&gt;"",'Debt Setup'!$H$18&lt;'Debt Setup'!$H$11),MAX(0,AO198+AL199-AM199),0)+IF(AND('Debt Setup'!$H$19&lt;&gt;"",'Debt Setup'!$H$19&lt;'Debt Setup'!$H$11),MAX(0,AS198+AP199-AQ199),0)+IF(AND('Debt Setup'!$H$20&lt;&gt;"",'Debt Setup'!$H$20&lt;'Debt Setup'!$H$11),MAX(0,AW198+AT199-AU199),0)+IF(AND('Debt Setup'!$H$21&lt;&gt;"",'Debt Setup'!$H$21&lt;'Debt Setup'!$H$11),MAX(0,BA198+AX199-AY199),0))))))</x:f>
      </x:c>
      <x:c r="M199" s="54" t="str">
        <x:f>IF('Debt Setup'!$F$3=0,"",MAX(0,M198+J199-K199-L199))</x:f>
      </x:c>
      <x:c r="N199" s="54" t="str">
        <x:f>IF('Debt Setup'!$F$3=0,"",IF(Q198&lt;=0,0,Q198*'Debt Setup'!$D$12/100/12))</x:f>
      </x:c>
      <x:c r="O199" s="54" t="str">
        <x:f>IF('Debt Setup'!$F$3=0,"",IF('Debt Setup'!$H$12="",0,MIN('Debt Setup'!$E$12,MAX(0,Q198+N199))))</x:f>
      </x:c>
      <x:c r="P199" s="54" t="str">
        <x:f>IF('Debt Setup'!$F$3=0,"",IF('Debt Setup'!$H$12="",0,MIN(MAX(0,Q198+N199-O199),MAX(0,'Debt Setup'!$F$5-(G199+K199+O199+S199+W199+AA199+AE199+AI199+AM199+AQ199+AU199+AY199)-(IF(AND('Debt Setup'!$H$10&lt;&gt;"",'Debt Setup'!$H$10&lt;'Debt Setup'!$H$12),MAX(0,I198+F199-G199),0)+IF(AND('Debt Setup'!$H$11&lt;&gt;"",'Debt Setup'!$H$11&lt;'Debt Setup'!$H$12),MAX(0,M198+J199-K199),0)+IF(AND('Debt Setup'!$H$12&lt;&gt;"",'Debt Setup'!$H$12&lt;'Debt Setup'!$H$12),MAX(0,Q198+N199-O199),0)+IF(AND('Debt Setup'!$H$13&lt;&gt;"",'Debt Setup'!$H$13&lt;'Debt Setup'!$H$12),MAX(0,U198+R199-S199),0)+IF(AND('Debt Setup'!$H$14&lt;&gt;"",'Debt Setup'!$H$14&lt;'Debt Setup'!$H$12),MAX(0,Y198+V199-W199),0)+IF(AND('Debt Setup'!$H$15&lt;&gt;"",'Debt Setup'!$H$15&lt;'Debt Setup'!$H$12),MAX(0,AC198+Z199-AA199),0)+IF(AND('Debt Setup'!$H$16&lt;&gt;"",'Debt Setup'!$H$16&lt;'Debt Setup'!$H$12),MAX(0,AG198+AD199-AE199),0)+IF(AND('Debt Setup'!$H$17&lt;&gt;"",'Debt Setup'!$H$17&lt;'Debt Setup'!$H$12),MAX(0,AK198+AH199-AI199),0)+IF(AND('Debt Setup'!$H$18&lt;&gt;"",'Debt Setup'!$H$18&lt;'Debt Setup'!$H$12),MAX(0,AO198+AL199-AM199),0)+IF(AND('Debt Setup'!$H$19&lt;&gt;"",'Debt Setup'!$H$19&lt;'Debt Setup'!$H$12),MAX(0,AS198+AP199-AQ199),0)+IF(AND('Debt Setup'!$H$20&lt;&gt;"",'Debt Setup'!$H$20&lt;'Debt Setup'!$H$12),MAX(0,AW198+AT199-AU199),0)+IF(AND('Debt Setup'!$H$21&lt;&gt;"",'Debt Setup'!$H$21&lt;'Debt Setup'!$H$12),MAX(0,BA198+AX199-AY199),0))))))</x:f>
      </x:c>
      <x:c r="Q199" s="54" t="str">
        <x:f>IF('Debt Setup'!$F$3=0,"",MAX(0,Q198+N199-O199-P199))</x:f>
      </x:c>
      <x:c r="R199" s="54" t="str">
        <x:f>IF('Debt Setup'!$F$3=0,"",IF(U198&lt;=0,0,U198*'Debt Setup'!$D$13/100/12))</x:f>
      </x:c>
      <x:c r="S199" s="54" t="str">
        <x:f>IF('Debt Setup'!$F$3=0,"",IF('Debt Setup'!$H$13="",0,MIN('Debt Setup'!$E$13,MAX(0,U198+R199))))</x:f>
      </x:c>
      <x:c r="T199" s="54" t="str">
        <x:f>IF('Debt Setup'!$F$3=0,"",IF('Debt Setup'!$H$13="",0,MIN(MAX(0,U198+R199-S199),MAX(0,'Debt Setup'!$F$5-(G199+K199+O199+S199+W199+AA199+AE199+AI199+AM199+AQ199+AU199+AY199)-(IF(AND('Debt Setup'!$H$10&lt;&gt;"",'Debt Setup'!$H$10&lt;'Debt Setup'!$H$13),MAX(0,I198+F199-G199),0)+IF(AND('Debt Setup'!$H$11&lt;&gt;"",'Debt Setup'!$H$11&lt;'Debt Setup'!$H$13),MAX(0,M198+J199-K199),0)+IF(AND('Debt Setup'!$H$12&lt;&gt;"",'Debt Setup'!$H$12&lt;'Debt Setup'!$H$13),MAX(0,Q198+N199-O199),0)+IF(AND('Debt Setup'!$H$13&lt;&gt;"",'Debt Setup'!$H$13&lt;'Debt Setup'!$H$13),MAX(0,U198+R199-S199),0)+IF(AND('Debt Setup'!$H$14&lt;&gt;"",'Debt Setup'!$H$14&lt;'Debt Setup'!$H$13),MAX(0,Y198+V199-W199),0)+IF(AND('Debt Setup'!$H$15&lt;&gt;"",'Debt Setup'!$H$15&lt;'Debt Setup'!$H$13),MAX(0,AC198+Z199-AA199),0)+IF(AND('Debt Setup'!$H$16&lt;&gt;"",'Debt Setup'!$H$16&lt;'Debt Setup'!$H$13),MAX(0,AG198+AD199-AE199),0)+IF(AND('Debt Setup'!$H$17&lt;&gt;"",'Debt Setup'!$H$17&lt;'Debt Setup'!$H$13),MAX(0,AK198+AH199-AI199),0)+IF(AND('Debt Setup'!$H$18&lt;&gt;"",'Debt Setup'!$H$18&lt;'Debt Setup'!$H$13),MAX(0,AO198+AL199-AM199),0)+IF(AND('Debt Setup'!$H$19&lt;&gt;"",'Debt Setup'!$H$19&lt;'Debt Setup'!$H$13),MAX(0,AS198+AP199-AQ199),0)+IF(AND('Debt Setup'!$H$20&lt;&gt;"",'Debt Setup'!$H$20&lt;'Debt Setup'!$H$13),MAX(0,AW198+AT199-AU199),0)+IF(AND('Debt Setup'!$H$21&lt;&gt;"",'Debt Setup'!$H$21&lt;'Debt Setup'!$H$13),MAX(0,BA198+AX199-AY199),0))))))</x:f>
      </x:c>
      <x:c r="U199" s="54" t="str">
        <x:f>IF('Debt Setup'!$F$3=0,"",MAX(0,U198+R199-S199-T199))</x:f>
      </x:c>
      <x:c r="V199" s="54" t="str">
        <x:f>IF('Debt Setup'!$F$3=0,"",IF(Y198&lt;=0,0,Y198*'Debt Setup'!$D$14/100/12))</x:f>
      </x:c>
      <x:c r="W199" s="54" t="str">
        <x:f>IF('Debt Setup'!$F$3=0,"",IF('Debt Setup'!$H$14="",0,MIN('Debt Setup'!$E$14,MAX(0,Y198+V199))))</x:f>
      </x:c>
      <x:c r="X199" s="54" t="str">
        <x:f>IF('Debt Setup'!$F$3=0,"",IF('Debt Setup'!$H$14="",0,MIN(MAX(0,Y198+V199-W199),MAX(0,'Debt Setup'!$F$5-(G199+K199+O199+S199+W199+AA199+AE199+AI199+AM199+AQ199+AU199+AY199)-(IF(AND('Debt Setup'!$H$10&lt;&gt;"",'Debt Setup'!$H$10&lt;'Debt Setup'!$H$14),MAX(0,I198+F199-G199),0)+IF(AND('Debt Setup'!$H$11&lt;&gt;"",'Debt Setup'!$H$11&lt;'Debt Setup'!$H$14),MAX(0,M198+J199-K199),0)+IF(AND('Debt Setup'!$H$12&lt;&gt;"",'Debt Setup'!$H$12&lt;'Debt Setup'!$H$14),MAX(0,Q198+N199-O199),0)+IF(AND('Debt Setup'!$H$13&lt;&gt;"",'Debt Setup'!$H$13&lt;'Debt Setup'!$H$14),MAX(0,U198+R199-S199),0)+IF(AND('Debt Setup'!$H$14&lt;&gt;"",'Debt Setup'!$H$14&lt;'Debt Setup'!$H$14),MAX(0,Y198+V199-W199),0)+IF(AND('Debt Setup'!$H$15&lt;&gt;"",'Debt Setup'!$H$15&lt;'Debt Setup'!$H$14),MAX(0,AC198+Z199-AA199),0)+IF(AND('Debt Setup'!$H$16&lt;&gt;"",'Debt Setup'!$H$16&lt;'Debt Setup'!$H$14),MAX(0,AG198+AD199-AE199),0)+IF(AND('Debt Setup'!$H$17&lt;&gt;"",'Debt Setup'!$H$17&lt;'Debt Setup'!$H$14),MAX(0,AK198+AH199-AI199),0)+IF(AND('Debt Setup'!$H$18&lt;&gt;"",'Debt Setup'!$H$18&lt;'Debt Setup'!$H$14),MAX(0,AO198+AL199-AM199),0)+IF(AND('Debt Setup'!$H$19&lt;&gt;"",'Debt Setup'!$H$19&lt;'Debt Setup'!$H$14),MAX(0,AS198+AP199-AQ199),0)+IF(AND('Debt Setup'!$H$20&lt;&gt;"",'Debt Setup'!$H$20&lt;'Debt Setup'!$H$14),MAX(0,AW198+AT199-AU199),0)+IF(AND('Debt Setup'!$H$21&lt;&gt;"",'Debt Setup'!$H$21&lt;'Debt Setup'!$H$14),MAX(0,BA198+AX199-AY199),0))))))</x:f>
      </x:c>
      <x:c r="Y199" s="54" t="str">
        <x:f>IF('Debt Setup'!$F$3=0,"",MAX(0,Y198+V199-W199-X199))</x:f>
      </x:c>
      <x:c r="Z199" s="54" t="str">
        <x:f>IF('Debt Setup'!$F$3=0,"",IF(AC198&lt;=0,0,AC198*'Debt Setup'!$D$15/100/12))</x:f>
      </x:c>
      <x:c r="AA199" s="54" t="str">
        <x:f>IF('Debt Setup'!$F$3=0,"",IF('Debt Setup'!$H$15="",0,MIN('Debt Setup'!$E$15,MAX(0,AC198+Z199))))</x:f>
      </x:c>
      <x:c r="AB199" s="54" t="str">
        <x:f>IF('Debt Setup'!$F$3=0,"",IF('Debt Setup'!$H$15="",0,MIN(MAX(0,AC198+Z199-AA199),MAX(0,'Debt Setup'!$F$5-(G199+K199+O199+S199+W199+AA199+AE199+AI199+AM199+AQ199+AU199+AY199)-(IF(AND('Debt Setup'!$H$10&lt;&gt;"",'Debt Setup'!$H$10&lt;'Debt Setup'!$H$15),MAX(0,I198+F199-G199),0)+IF(AND('Debt Setup'!$H$11&lt;&gt;"",'Debt Setup'!$H$11&lt;'Debt Setup'!$H$15),MAX(0,M198+J199-K199),0)+IF(AND('Debt Setup'!$H$12&lt;&gt;"",'Debt Setup'!$H$12&lt;'Debt Setup'!$H$15),MAX(0,Q198+N199-O199),0)+IF(AND('Debt Setup'!$H$13&lt;&gt;"",'Debt Setup'!$H$13&lt;'Debt Setup'!$H$15),MAX(0,U198+R199-S199),0)+IF(AND('Debt Setup'!$H$14&lt;&gt;"",'Debt Setup'!$H$14&lt;'Debt Setup'!$H$15),MAX(0,Y198+V199-W199),0)+IF(AND('Debt Setup'!$H$15&lt;&gt;"",'Debt Setup'!$H$15&lt;'Debt Setup'!$H$15),MAX(0,AC198+Z199-AA199),0)+IF(AND('Debt Setup'!$H$16&lt;&gt;"",'Debt Setup'!$H$16&lt;'Debt Setup'!$H$15),MAX(0,AG198+AD199-AE199),0)+IF(AND('Debt Setup'!$H$17&lt;&gt;"",'Debt Setup'!$H$17&lt;'Debt Setup'!$H$15),MAX(0,AK198+AH199-AI199),0)+IF(AND('Debt Setup'!$H$18&lt;&gt;"",'Debt Setup'!$H$18&lt;'Debt Setup'!$H$15),MAX(0,AO198+AL199-AM199),0)+IF(AND('Debt Setup'!$H$19&lt;&gt;"",'Debt Setup'!$H$19&lt;'Debt Setup'!$H$15),MAX(0,AS198+AP199-AQ199),0)+IF(AND('Debt Setup'!$H$20&lt;&gt;"",'Debt Setup'!$H$20&lt;'Debt Setup'!$H$15),MAX(0,AW198+AT199-AU199),0)+IF(AND('Debt Setup'!$H$21&lt;&gt;"",'Debt Setup'!$H$21&lt;'Debt Setup'!$H$15),MAX(0,BA198+AX199-AY199),0))))))</x:f>
      </x:c>
      <x:c r="AC199" s="54" t="str">
        <x:f>IF('Debt Setup'!$F$3=0,"",MAX(0,AC198+Z199-AA199-AB199))</x:f>
      </x:c>
      <x:c r="AD199" s="54" t="str">
        <x:f>IF('Debt Setup'!$F$3=0,"",IF(AG198&lt;=0,0,AG198*'Debt Setup'!$D$16/100/12))</x:f>
      </x:c>
      <x:c r="AE199" s="54" t="str">
        <x:f>IF('Debt Setup'!$F$3=0,"",IF('Debt Setup'!$H$16="",0,MIN('Debt Setup'!$E$16,MAX(0,AG198+AD199))))</x:f>
      </x:c>
      <x:c r="AF199" s="54" t="str">
        <x:f>IF('Debt Setup'!$F$3=0,"",IF('Debt Setup'!$H$16="",0,MIN(MAX(0,AG198+AD199-AE199),MAX(0,'Debt Setup'!$F$5-(G199+K199+O199+S199+W199+AA199+AE199+AI199+AM199+AQ199+AU199+AY199)-(IF(AND('Debt Setup'!$H$10&lt;&gt;"",'Debt Setup'!$H$10&lt;'Debt Setup'!$H$16),MAX(0,I198+F199-G199),0)+IF(AND('Debt Setup'!$H$11&lt;&gt;"",'Debt Setup'!$H$11&lt;'Debt Setup'!$H$16),MAX(0,M198+J199-K199),0)+IF(AND('Debt Setup'!$H$12&lt;&gt;"",'Debt Setup'!$H$12&lt;'Debt Setup'!$H$16),MAX(0,Q198+N199-O199),0)+IF(AND('Debt Setup'!$H$13&lt;&gt;"",'Debt Setup'!$H$13&lt;'Debt Setup'!$H$16),MAX(0,U198+R199-S199),0)+IF(AND('Debt Setup'!$H$14&lt;&gt;"",'Debt Setup'!$H$14&lt;'Debt Setup'!$H$16),MAX(0,Y198+V199-W199),0)+IF(AND('Debt Setup'!$H$15&lt;&gt;"",'Debt Setup'!$H$15&lt;'Debt Setup'!$H$16),MAX(0,AC198+Z199-AA199),0)+IF(AND('Debt Setup'!$H$16&lt;&gt;"",'Debt Setup'!$H$16&lt;'Debt Setup'!$H$16),MAX(0,AG198+AD199-AE199),0)+IF(AND('Debt Setup'!$H$17&lt;&gt;"",'Debt Setup'!$H$17&lt;'Debt Setup'!$H$16),MAX(0,AK198+AH199-AI199),0)+IF(AND('Debt Setup'!$H$18&lt;&gt;"",'Debt Setup'!$H$18&lt;'Debt Setup'!$H$16),MAX(0,AO198+AL199-AM199),0)+IF(AND('Debt Setup'!$H$19&lt;&gt;"",'Debt Setup'!$H$19&lt;'Debt Setup'!$H$16),MAX(0,AS198+AP199-AQ199),0)+IF(AND('Debt Setup'!$H$20&lt;&gt;"",'Debt Setup'!$H$20&lt;'Debt Setup'!$H$16),MAX(0,AW198+AT199-AU199),0)+IF(AND('Debt Setup'!$H$21&lt;&gt;"",'Debt Setup'!$H$21&lt;'Debt Setup'!$H$16),MAX(0,BA198+AX199-AY199),0))))))</x:f>
      </x:c>
      <x:c r="AG199" s="54" t="str">
        <x:f>IF('Debt Setup'!$F$3=0,"",MAX(0,AG198+AD199-AE199-AF199))</x:f>
      </x:c>
      <x:c r="AH199" s="54" t="str">
        <x:f>IF('Debt Setup'!$F$3=0,"",IF(AK198&lt;=0,0,AK198*'Debt Setup'!$D$17/100/12))</x:f>
      </x:c>
      <x:c r="AI199" s="54" t="str">
        <x:f>IF('Debt Setup'!$F$3=0,"",IF('Debt Setup'!$H$17="",0,MIN('Debt Setup'!$E$17,MAX(0,AK198+AH199))))</x:f>
      </x:c>
      <x:c r="AJ199" s="54" t="str">
        <x:f>IF('Debt Setup'!$F$3=0,"",IF('Debt Setup'!$H$17="",0,MIN(MAX(0,AK198+AH199-AI199),MAX(0,'Debt Setup'!$F$5-(G199+K199+O199+S199+W199+AA199+AE199+AI199+AM199+AQ199+AU199+AY199)-(IF(AND('Debt Setup'!$H$10&lt;&gt;"",'Debt Setup'!$H$10&lt;'Debt Setup'!$H$17),MAX(0,I198+F199-G199),0)+IF(AND('Debt Setup'!$H$11&lt;&gt;"",'Debt Setup'!$H$11&lt;'Debt Setup'!$H$17),MAX(0,M198+J199-K199),0)+IF(AND('Debt Setup'!$H$12&lt;&gt;"",'Debt Setup'!$H$12&lt;'Debt Setup'!$H$17),MAX(0,Q198+N199-O199),0)+IF(AND('Debt Setup'!$H$13&lt;&gt;"",'Debt Setup'!$H$13&lt;'Debt Setup'!$H$17),MAX(0,U198+R199-S199),0)+IF(AND('Debt Setup'!$H$14&lt;&gt;"",'Debt Setup'!$H$14&lt;'Debt Setup'!$H$17),MAX(0,Y198+V199-W199),0)+IF(AND('Debt Setup'!$H$15&lt;&gt;"",'Debt Setup'!$H$15&lt;'Debt Setup'!$H$17),MAX(0,AC198+Z199-AA199),0)+IF(AND('Debt Setup'!$H$16&lt;&gt;"",'Debt Setup'!$H$16&lt;'Debt Setup'!$H$17),MAX(0,AG198+AD199-AE199),0)+IF(AND('Debt Setup'!$H$17&lt;&gt;"",'Debt Setup'!$H$17&lt;'Debt Setup'!$H$17),MAX(0,AK198+AH199-AI199),0)+IF(AND('Debt Setup'!$H$18&lt;&gt;"",'Debt Setup'!$H$18&lt;'Debt Setup'!$H$17),MAX(0,AO198+AL199-AM199),0)+IF(AND('Debt Setup'!$H$19&lt;&gt;"",'Debt Setup'!$H$19&lt;'Debt Setup'!$H$17),MAX(0,AS198+AP199-AQ199),0)+IF(AND('Debt Setup'!$H$20&lt;&gt;"",'Debt Setup'!$H$20&lt;'Debt Setup'!$H$17),MAX(0,AW198+AT199-AU199),0)+IF(AND('Debt Setup'!$H$21&lt;&gt;"",'Debt Setup'!$H$21&lt;'Debt Setup'!$H$17),MAX(0,BA198+AX199-AY199),0))))))</x:f>
      </x:c>
      <x:c r="AK199" s="54" t="str">
        <x:f>IF('Debt Setup'!$F$3=0,"",MAX(0,AK198+AH199-AI199-AJ199))</x:f>
      </x:c>
      <x:c r="AL199" s="54" t="str">
        <x:f>IF('Debt Setup'!$F$3=0,"",IF(AO198&lt;=0,0,AO198*'Debt Setup'!$D$18/100/12))</x:f>
      </x:c>
      <x:c r="AM199" s="54" t="str">
        <x:f>IF('Debt Setup'!$F$3=0,"",IF('Debt Setup'!$H$18="",0,MIN('Debt Setup'!$E$18,MAX(0,AO198+AL199))))</x:f>
      </x:c>
      <x:c r="AN199" s="54" t="str">
        <x:f>IF('Debt Setup'!$F$3=0,"",IF('Debt Setup'!$H$18="",0,MIN(MAX(0,AO198+AL199-AM199),MAX(0,'Debt Setup'!$F$5-(G199+K199+O199+S199+W199+AA199+AE199+AI199+AM199+AQ199+AU199+AY199)-(IF(AND('Debt Setup'!$H$10&lt;&gt;"",'Debt Setup'!$H$10&lt;'Debt Setup'!$H$18),MAX(0,I198+F199-G199),0)+IF(AND('Debt Setup'!$H$11&lt;&gt;"",'Debt Setup'!$H$11&lt;'Debt Setup'!$H$18),MAX(0,M198+J199-K199),0)+IF(AND('Debt Setup'!$H$12&lt;&gt;"",'Debt Setup'!$H$12&lt;'Debt Setup'!$H$18),MAX(0,Q198+N199-O199),0)+IF(AND('Debt Setup'!$H$13&lt;&gt;"",'Debt Setup'!$H$13&lt;'Debt Setup'!$H$18),MAX(0,U198+R199-S199),0)+IF(AND('Debt Setup'!$H$14&lt;&gt;"",'Debt Setup'!$H$14&lt;'Debt Setup'!$H$18),MAX(0,Y198+V199-W199),0)+IF(AND('Debt Setup'!$H$15&lt;&gt;"",'Debt Setup'!$H$15&lt;'Debt Setup'!$H$18),MAX(0,AC198+Z199-AA199),0)+IF(AND('Debt Setup'!$H$16&lt;&gt;"",'Debt Setup'!$H$16&lt;'Debt Setup'!$H$18),MAX(0,AG198+AD199-AE199),0)+IF(AND('Debt Setup'!$H$17&lt;&gt;"",'Debt Setup'!$H$17&lt;'Debt Setup'!$H$18),MAX(0,AK198+AH199-AI199),0)+IF(AND('Debt Setup'!$H$18&lt;&gt;"",'Debt Setup'!$H$18&lt;'Debt Setup'!$H$18),MAX(0,AO198+AL199-AM199),0)+IF(AND('Debt Setup'!$H$19&lt;&gt;"",'Debt Setup'!$H$19&lt;'Debt Setup'!$H$18),MAX(0,AS198+AP199-AQ199),0)+IF(AND('Debt Setup'!$H$20&lt;&gt;"",'Debt Setup'!$H$20&lt;'Debt Setup'!$H$18),MAX(0,AW198+AT199-AU199),0)+IF(AND('Debt Setup'!$H$21&lt;&gt;"",'Debt Setup'!$H$21&lt;'Debt Setup'!$H$18),MAX(0,BA198+AX199-AY199),0))))))</x:f>
      </x:c>
      <x:c r="AO199" s="54" t="str">
        <x:f>IF('Debt Setup'!$F$3=0,"",MAX(0,AO198+AL199-AM199-AN199))</x:f>
      </x:c>
      <x:c r="AP199" s="54" t="str">
        <x:f>IF('Debt Setup'!$F$3=0,"",IF(AS198&lt;=0,0,AS198*'Debt Setup'!$D$19/100/12))</x:f>
      </x:c>
      <x:c r="AQ199" s="54" t="str">
        <x:f>IF('Debt Setup'!$F$3=0,"",IF('Debt Setup'!$H$19="",0,MIN('Debt Setup'!$E$19,MAX(0,AS198+AP199))))</x:f>
      </x:c>
      <x:c r="AR199" s="54" t="str">
        <x:f>IF('Debt Setup'!$F$3=0,"",IF('Debt Setup'!$H$19="",0,MIN(MAX(0,AS198+AP199-AQ199),MAX(0,'Debt Setup'!$F$5-(G199+K199+O199+S199+W199+AA199+AE199+AI199+AM199+AQ199+AU199+AY199)-(IF(AND('Debt Setup'!$H$10&lt;&gt;"",'Debt Setup'!$H$10&lt;'Debt Setup'!$H$19),MAX(0,I198+F199-G199),0)+IF(AND('Debt Setup'!$H$11&lt;&gt;"",'Debt Setup'!$H$11&lt;'Debt Setup'!$H$19),MAX(0,M198+J199-K199),0)+IF(AND('Debt Setup'!$H$12&lt;&gt;"",'Debt Setup'!$H$12&lt;'Debt Setup'!$H$19),MAX(0,Q198+N199-O199),0)+IF(AND('Debt Setup'!$H$13&lt;&gt;"",'Debt Setup'!$H$13&lt;'Debt Setup'!$H$19),MAX(0,U198+R199-S199),0)+IF(AND('Debt Setup'!$H$14&lt;&gt;"",'Debt Setup'!$H$14&lt;'Debt Setup'!$H$19),MAX(0,Y198+V199-W199),0)+IF(AND('Debt Setup'!$H$15&lt;&gt;"",'Debt Setup'!$H$15&lt;'Debt Setup'!$H$19),MAX(0,AC198+Z199-AA199),0)+IF(AND('Debt Setup'!$H$16&lt;&gt;"",'Debt Setup'!$H$16&lt;'Debt Setup'!$H$19),MAX(0,AG198+AD199-AE199),0)+IF(AND('Debt Setup'!$H$17&lt;&gt;"",'Debt Setup'!$H$17&lt;'Debt Setup'!$H$19),MAX(0,AK198+AH199-AI199),0)+IF(AND('Debt Setup'!$H$18&lt;&gt;"",'Debt Setup'!$H$18&lt;'Debt Setup'!$H$19),MAX(0,AO198+AL199-AM199),0)+IF(AND('Debt Setup'!$H$19&lt;&gt;"",'Debt Setup'!$H$19&lt;'Debt Setup'!$H$19),MAX(0,AS198+AP199-AQ199),0)+IF(AND('Debt Setup'!$H$20&lt;&gt;"",'Debt Setup'!$H$20&lt;'Debt Setup'!$H$19),MAX(0,AW198+AT199-AU199),0)+IF(AND('Debt Setup'!$H$21&lt;&gt;"",'Debt Setup'!$H$21&lt;'Debt Setup'!$H$19),MAX(0,BA198+AX199-AY199),0))))))</x:f>
      </x:c>
      <x:c r="AS199" s="54" t="str">
        <x:f>IF('Debt Setup'!$F$3=0,"",MAX(0,AS198+AP199-AQ199-AR199))</x:f>
      </x:c>
      <x:c r="AT199" s="54" t="str">
        <x:f>IF('Debt Setup'!$F$3=0,"",IF(AW198&lt;=0,0,AW198*'Debt Setup'!$D$20/100/12))</x:f>
      </x:c>
      <x:c r="AU199" s="54" t="str">
        <x:f>IF('Debt Setup'!$F$3=0,"",IF('Debt Setup'!$H$20="",0,MIN('Debt Setup'!$E$20,MAX(0,AW198+AT199))))</x:f>
      </x:c>
      <x:c r="AV199" s="54" t="str">
        <x:f>IF('Debt Setup'!$F$3=0,"",IF('Debt Setup'!$H$20="",0,MIN(MAX(0,AW198+AT199-AU199),MAX(0,'Debt Setup'!$F$5-(G199+K199+O199+S199+W199+AA199+AE199+AI199+AM199+AQ199+AU199+AY199)-(IF(AND('Debt Setup'!$H$10&lt;&gt;"",'Debt Setup'!$H$10&lt;'Debt Setup'!$H$20),MAX(0,I198+F199-G199),0)+IF(AND('Debt Setup'!$H$11&lt;&gt;"",'Debt Setup'!$H$11&lt;'Debt Setup'!$H$20),MAX(0,M198+J199-K199),0)+IF(AND('Debt Setup'!$H$12&lt;&gt;"",'Debt Setup'!$H$12&lt;'Debt Setup'!$H$20),MAX(0,Q198+N199-O199),0)+IF(AND('Debt Setup'!$H$13&lt;&gt;"",'Debt Setup'!$H$13&lt;'Debt Setup'!$H$20),MAX(0,U198+R199-S199),0)+IF(AND('Debt Setup'!$H$14&lt;&gt;"",'Debt Setup'!$H$14&lt;'Debt Setup'!$H$20),MAX(0,Y198+V199-W199),0)+IF(AND('Debt Setup'!$H$15&lt;&gt;"",'Debt Setup'!$H$15&lt;'Debt Setup'!$H$20),MAX(0,AC198+Z199-AA199),0)+IF(AND('Debt Setup'!$H$16&lt;&gt;"",'Debt Setup'!$H$16&lt;'Debt Setup'!$H$20),MAX(0,AG198+AD199-AE199),0)+IF(AND('Debt Setup'!$H$17&lt;&gt;"",'Debt Setup'!$H$17&lt;'Debt Setup'!$H$20),MAX(0,AK198+AH199-AI199),0)+IF(AND('Debt Setup'!$H$18&lt;&gt;"",'Debt Setup'!$H$18&lt;'Debt Setup'!$H$20),MAX(0,AO198+AL199-AM199),0)+IF(AND('Debt Setup'!$H$19&lt;&gt;"",'Debt Setup'!$H$19&lt;'Debt Setup'!$H$20),MAX(0,AS198+AP199-AQ199),0)+IF(AND('Debt Setup'!$H$20&lt;&gt;"",'Debt Setup'!$H$20&lt;'Debt Setup'!$H$20),MAX(0,AW198+AT199-AU199),0)+IF(AND('Debt Setup'!$H$21&lt;&gt;"",'Debt Setup'!$H$21&lt;'Debt Setup'!$H$20),MAX(0,BA198+AX199-AY199),0))))))</x:f>
      </x:c>
      <x:c r="AW199" s="54" t="str">
        <x:f>IF('Debt Setup'!$F$3=0,"",MAX(0,AW198+AT199-AU199-AV199))</x:f>
      </x:c>
      <x:c r="AX199" s="54" t="str">
        <x:f>IF('Debt Setup'!$F$3=0,"",IF(BA198&lt;=0,0,BA198*'Debt Setup'!$D$21/100/12))</x:f>
      </x:c>
      <x:c r="AY199" s="54" t="str">
        <x:f>IF('Debt Setup'!$F$3=0,"",IF('Debt Setup'!$H$21="",0,MIN('Debt Setup'!$E$21,MAX(0,BA198+AX199))))</x:f>
      </x:c>
      <x:c r="AZ199" s="54" t="str">
        <x:f>IF('Debt Setup'!$F$3=0,"",IF('Debt Setup'!$H$21="",0,MIN(MAX(0,BA198+AX199-AY199),MAX(0,'Debt Setup'!$F$5-(G199+K199+O199+S199+W199+AA199+AE199+AI199+AM199+AQ199+AU199+AY199)-(IF(AND('Debt Setup'!$H$10&lt;&gt;"",'Debt Setup'!$H$10&lt;'Debt Setup'!$H$21),MAX(0,I198+F199-G199),0)+IF(AND('Debt Setup'!$H$11&lt;&gt;"",'Debt Setup'!$H$11&lt;'Debt Setup'!$H$21),MAX(0,M198+J199-K199),0)+IF(AND('Debt Setup'!$H$12&lt;&gt;"",'Debt Setup'!$H$12&lt;'Debt Setup'!$H$21),MAX(0,Q198+N199-O199),0)+IF(AND('Debt Setup'!$H$13&lt;&gt;"",'Debt Setup'!$H$13&lt;'Debt Setup'!$H$21),MAX(0,U198+R199-S199),0)+IF(AND('Debt Setup'!$H$14&lt;&gt;"",'Debt Setup'!$H$14&lt;'Debt Setup'!$H$21),MAX(0,Y198+V199-W199),0)+IF(AND('Debt Setup'!$H$15&lt;&gt;"",'Debt Setup'!$H$15&lt;'Debt Setup'!$H$21),MAX(0,AC198+Z199-AA199),0)+IF(AND('Debt Setup'!$H$16&lt;&gt;"",'Debt Setup'!$H$16&lt;'Debt Setup'!$H$21),MAX(0,AG198+AD199-AE199),0)+IF(AND('Debt Setup'!$H$17&lt;&gt;"",'Debt Setup'!$H$17&lt;'Debt Setup'!$H$21),MAX(0,AK198+AH199-AI199),0)+IF(AND('Debt Setup'!$H$18&lt;&gt;"",'Debt Setup'!$H$18&lt;'Debt Setup'!$H$21),MAX(0,AO198+AL199-AM199),0)+IF(AND('Debt Setup'!$H$19&lt;&gt;"",'Debt Setup'!$H$19&lt;'Debt Setup'!$H$21),MAX(0,AS198+AP199-AQ199),0)+IF(AND('Debt Setup'!$H$20&lt;&gt;"",'Debt Setup'!$H$20&lt;'Debt Setup'!$H$21),MAX(0,AW198+AT199-AU199),0)+IF(AND('Debt Setup'!$H$21&lt;&gt;"",'Debt Setup'!$H$21&lt;'Debt Setup'!$H$21),MAX(0,BA198+AX199-AY199),0))))))</x:f>
      </x:c>
      <x:c r="BA199" s="54" t="str">
        <x:f>IF('Debt Setup'!$F$3=0,"",MAX(0,BA198+AX199-AY199-AZ199))</x:f>
      </x:c>
    </x:row>
    <x:row r="200">
      <x:c r="A200" t="n">
        <x:v>195</x:v>
      </x:c>
      <x:c r="B200" s="86" t="str">
        <x:f>IF('Debt Setup'!$F$3=0,"",DATE(YEAR('Debt Setup'!$B$6),MONTH('Debt Setup'!$B$6)+A200-1,1))</x:f>
      </x:c>
      <x:c r="C200" s="54" t="str">
        <x:f>IF('Debt Setup'!$F$3=0,"",I200+M200+Q200+U200+Y200+AC200+AG200+AK200+AO200+AS200+AW200+BA200)</x:f>
      </x:c>
      <x:c r="D200" s="54" t="str">
        <x:f>IF('Debt Setup'!$F$3=0,"",G200+H200+K200+L200+O200+P200+S200+T200+W200+X200+AA200+AB200+AE200+AF200+AI200+AJ200+AM200+AN200+AQ200+AR200+AU200+AV200+AY200+AZ200)</x:f>
      </x:c>
      <x:c r="E200" s="54" t="str">
        <x:f>IF('Debt Setup'!$F$3=0,"",F200+J200+N200+R200+V200+Z200+AD200+AH200+AL200+AP200+AT200+AX200)</x:f>
      </x:c>
      <x:c r="F200" s="54" t="str">
        <x:f>IF('Debt Setup'!$F$3=0,"",IF(I199&lt;=0,0,I199*'Debt Setup'!$D$10/100/12))</x:f>
      </x:c>
      <x:c r="G200" s="54" t="str">
        <x:f>IF('Debt Setup'!$F$3=0,"",IF('Debt Setup'!$H$10="",0,MIN('Debt Setup'!$E$10,MAX(0,I199+F200))))</x:f>
      </x:c>
      <x:c r="H200" s="54" t="str">
        <x:f>IF('Debt Setup'!$F$3=0,"",IF('Debt Setup'!$H$10="",0,MIN(MAX(0,I199+F200-G200),MAX(0,'Debt Setup'!$F$5-(G200+K200+O200+S200+W200+AA200+AE200+AI200+AM200+AQ200+AU200+AY200)-(IF(AND('Debt Setup'!$H$10&lt;&gt;"",'Debt Setup'!$H$10&lt;'Debt Setup'!$H$10),MAX(0,I199+F200-G200),0)+IF(AND('Debt Setup'!$H$11&lt;&gt;"",'Debt Setup'!$H$11&lt;'Debt Setup'!$H$10),MAX(0,M199+J200-K200),0)+IF(AND('Debt Setup'!$H$12&lt;&gt;"",'Debt Setup'!$H$12&lt;'Debt Setup'!$H$10),MAX(0,Q199+N200-O200),0)+IF(AND('Debt Setup'!$H$13&lt;&gt;"",'Debt Setup'!$H$13&lt;'Debt Setup'!$H$10),MAX(0,U199+R200-S200),0)+IF(AND('Debt Setup'!$H$14&lt;&gt;"",'Debt Setup'!$H$14&lt;'Debt Setup'!$H$10),MAX(0,Y199+V200-W200),0)+IF(AND('Debt Setup'!$H$15&lt;&gt;"",'Debt Setup'!$H$15&lt;'Debt Setup'!$H$10),MAX(0,AC199+Z200-AA200),0)+IF(AND('Debt Setup'!$H$16&lt;&gt;"",'Debt Setup'!$H$16&lt;'Debt Setup'!$H$10),MAX(0,AG199+AD200-AE200),0)+IF(AND('Debt Setup'!$H$17&lt;&gt;"",'Debt Setup'!$H$17&lt;'Debt Setup'!$H$10),MAX(0,AK199+AH200-AI200),0)+IF(AND('Debt Setup'!$H$18&lt;&gt;"",'Debt Setup'!$H$18&lt;'Debt Setup'!$H$10),MAX(0,AO199+AL200-AM200),0)+IF(AND('Debt Setup'!$H$19&lt;&gt;"",'Debt Setup'!$H$19&lt;'Debt Setup'!$H$10),MAX(0,AS199+AP200-AQ200),0)+IF(AND('Debt Setup'!$H$20&lt;&gt;"",'Debt Setup'!$H$20&lt;'Debt Setup'!$H$10),MAX(0,AW199+AT200-AU200),0)+IF(AND('Debt Setup'!$H$21&lt;&gt;"",'Debt Setup'!$H$21&lt;'Debt Setup'!$H$10),MAX(0,BA199+AX200-AY200),0))))))</x:f>
      </x:c>
      <x:c r="I200" s="54" t="str">
        <x:f>IF('Debt Setup'!$F$3=0,"",MAX(0,I199+F200-G200-H200))</x:f>
      </x:c>
      <x:c r="J200" s="54" t="str">
        <x:f>IF('Debt Setup'!$F$3=0,"",IF(M199&lt;=0,0,M199*'Debt Setup'!$D$11/100/12))</x:f>
      </x:c>
      <x:c r="K200" s="54" t="str">
        <x:f>IF('Debt Setup'!$F$3=0,"",IF('Debt Setup'!$H$11="",0,MIN('Debt Setup'!$E$11,MAX(0,M199+J200))))</x:f>
      </x:c>
      <x:c r="L200" s="54" t="str">
        <x:f>IF('Debt Setup'!$F$3=0,"",IF('Debt Setup'!$H$11="",0,MIN(MAX(0,M199+J200-K200),MAX(0,'Debt Setup'!$F$5-(G200+K200+O200+S200+W200+AA200+AE200+AI200+AM200+AQ200+AU200+AY200)-(IF(AND('Debt Setup'!$H$10&lt;&gt;"",'Debt Setup'!$H$10&lt;'Debt Setup'!$H$11),MAX(0,I199+F200-G200),0)+IF(AND('Debt Setup'!$H$11&lt;&gt;"",'Debt Setup'!$H$11&lt;'Debt Setup'!$H$11),MAX(0,M199+J200-K200),0)+IF(AND('Debt Setup'!$H$12&lt;&gt;"",'Debt Setup'!$H$12&lt;'Debt Setup'!$H$11),MAX(0,Q199+N200-O200),0)+IF(AND('Debt Setup'!$H$13&lt;&gt;"",'Debt Setup'!$H$13&lt;'Debt Setup'!$H$11),MAX(0,U199+R200-S200),0)+IF(AND('Debt Setup'!$H$14&lt;&gt;"",'Debt Setup'!$H$14&lt;'Debt Setup'!$H$11),MAX(0,Y199+V200-W200),0)+IF(AND('Debt Setup'!$H$15&lt;&gt;"",'Debt Setup'!$H$15&lt;'Debt Setup'!$H$11),MAX(0,AC199+Z200-AA200),0)+IF(AND('Debt Setup'!$H$16&lt;&gt;"",'Debt Setup'!$H$16&lt;'Debt Setup'!$H$11),MAX(0,AG199+AD200-AE200),0)+IF(AND('Debt Setup'!$H$17&lt;&gt;"",'Debt Setup'!$H$17&lt;'Debt Setup'!$H$11),MAX(0,AK199+AH200-AI200),0)+IF(AND('Debt Setup'!$H$18&lt;&gt;"",'Debt Setup'!$H$18&lt;'Debt Setup'!$H$11),MAX(0,AO199+AL200-AM200),0)+IF(AND('Debt Setup'!$H$19&lt;&gt;"",'Debt Setup'!$H$19&lt;'Debt Setup'!$H$11),MAX(0,AS199+AP200-AQ200),0)+IF(AND('Debt Setup'!$H$20&lt;&gt;"",'Debt Setup'!$H$20&lt;'Debt Setup'!$H$11),MAX(0,AW199+AT200-AU200),0)+IF(AND('Debt Setup'!$H$21&lt;&gt;"",'Debt Setup'!$H$21&lt;'Debt Setup'!$H$11),MAX(0,BA199+AX200-AY200),0))))))</x:f>
      </x:c>
      <x:c r="M200" s="54" t="str">
        <x:f>IF('Debt Setup'!$F$3=0,"",MAX(0,M199+J200-K200-L200))</x:f>
      </x:c>
      <x:c r="N200" s="54" t="str">
        <x:f>IF('Debt Setup'!$F$3=0,"",IF(Q199&lt;=0,0,Q199*'Debt Setup'!$D$12/100/12))</x:f>
      </x:c>
      <x:c r="O200" s="54" t="str">
        <x:f>IF('Debt Setup'!$F$3=0,"",IF('Debt Setup'!$H$12="",0,MIN('Debt Setup'!$E$12,MAX(0,Q199+N200))))</x:f>
      </x:c>
      <x:c r="P200" s="54" t="str">
        <x:f>IF('Debt Setup'!$F$3=0,"",IF('Debt Setup'!$H$12="",0,MIN(MAX(0,Q199+N200-O200),MAX(0,'Debt Setup'!$F$5-(G200+K200+O200+S200+W200+AA200+AE200+AI200+AM200+AQ200+AU200+AY200)-(IF(AND('Debt Setup'!$H$10&lt;&gt;"",'Debt Setup'!$H$10&lt;'Debt Setup'!$H$12),MAX(0,I199+F200-G200),0)+IF(AND('Debt Setup'!$H$11&lt;&gt;"",'Debt Setup'!$H$11&lt;'Debt Setup'!$H$12),MAX(0,M199+J200-K200),0)+IF(AND('Debt Setup'!$H$12&lt;&gt;"",'Debt Setup'!$H$12&lt;'Debt Setup'!$H$12),MAX(0,Q199+N200-O200),0)+IF(AND('Debt Setup'!$H$13&lt;&gt;"",'Debt Setup'!$H$13&lt;'Debt Setup'!$H$12),MAX(0,U199+R200-S200),0)+IF(AND('Debt Setup'!$H$14&lt;&gt;"",'Debt Setup'!$H$14&lt;'Debt Setup'!$H$12),MAX(0,Y199+V200-W200),0)+IF(AND('Debt Setup'!$H$15&lt;&gt;"",'Debt Setup'!$H$15&lt;'Debt Setup'!$H$12),MAX(0,AC199+Z200-AA200),0)+IF(AND('Debt Setup'!$H$16&lt;&gt;"",'Debt Setup'!$H$16&lt;'Debt Setup'!$H$12),MAX(0,AG199+AD200-AE200),0)+IF(AND('Debt Setup'!$H$17&lt;&gt;"",'Debt Setup'!$H$17&lt;'Debt Setup'!$H$12),MAX(0,AK199+AH200-AI200),0)+IF(AND('Debt Setup'!$H$18&lt;&gt;"",'Debt Setup'!$H$18&lt;'Debt Setup'!$H$12),MAX(0,AO199+AL200-AM200),0)+IF(AND('Debt Setup'!$H$19&lt;&gt;"",'Debt Setup'!$H$19&lt;'Debt Setup'!$H$12),MAX(0,AS199+AP200-AQ200),0)+IF(AND('Debt Setup'!$H$20&lt;&gt;"",'Debt Setup'!$H$20&lt;'Debt Setup'!$H$12),MAX(0,AW199+AT200-AU200),0)+IF(AND('Debt Setup'!$H$21&lt;&gt;"",'Debt Setup'!$H$21&lt;'Debt Setup'!$H$12),MAX(0,BA199+AX200-AY200),0))))))</x:f>
      </x:c>
      <x:c r="Q200" s="54" t="str">
        <x:f>IF('Debt Setup'!$F$3=0,"",MAX(0,Q199+N200-O200-P200))</x:f>
      </x:c>
      <x:c r="R200" s="54" t="str">
        <x:f>IF('Debt Setup'!$F$3=0,"",IF(U199&lt;=0,0,U199*'Debt Setup'!$D$13/100/12))</x:f>
      </x:c>
      <x:c r="S200" s="54" t="str">
        <x:f>IF('Debt Setup'!$F$3=0,"",IF('Debt Setup'!$H$13="",0,MIN('Debt Setup'!$E$13,MAX(0,U199+R200))))</x:f>
      </x:c>
      <x:c r="T200" s="54" t="str">
        <x:f>IF('Debt Setup'!$F$3=0,"",IF('Debt Setup'!$H$13="",0,MIN(MAX(0,U199+R200-S200),MAX(0,'Debt Setup'!$F$5-(G200+K200+O200+S200+W200+AA200+AE200+AI200+AM200+AQ200+AU200+AY200)-(IF(AND('Debt Setup'!$H$10&lt;&gt;"",'Debt Setup'!$H$10&lt;'Debt Setup'!$H$13),MAX(0,I199+F200-G200),0)+IF(AND('Debt Setup'!$H$11&lt;&gt;"",'Debt Setup'!$H$11&lt;'Debt Setup'!$H$13),MAX(0,M199+J200-K200),0)+IF(AND('Debt Setup'!$H$12&lt;&gt;"",'Debt Setup'!$H$12&lt;'Debt Setup'!$H$13),MAX(0,Q199+N200-O200),0)+IF(AND('Debt Setup'!$H$13&lt;&gt;"",'Debt Setup'!$H$13&lt;'Debt Setup'!$H$13),MAX(0,U199+R200-S200),0)+IF(AND('Debt Setup'!$H$14&lt;&gt;"",'Debt Setup'!$H$14&lt;'Debt Setup'!$H$13),MAX(0,Y199+V200-W200),0)+IF(AND('Debt Setup'!$H$15&lt;&gt;"",'Debt Setup'!$H$15&lt;'Debt Setup'!$H$13),MAX(0,AC199+Z200-AA200),0)+IF(AND('Debt Setup'!$H$16&lt;&gt;"",'Debt Setup'!$H$16&lt;'Debt Setup'!$H$13),MAX(0,AG199+AD200-AE200),0)+IF(AND('Debt Setup'!$H$17&lt;&gt;"",'Debt Setup'!$H$17&lt;'Debt Setup'!$H$13),MAX(0,AK199+AH200-AI200),0)+IF(AND('Debt Setup'!$H$18&lt;&gt;"",'Debt Setup'!$H$18&lt;'Debt Setup'!$H$13),MAX(0,AO199+AL200-AM200),0)+IF(AND('Debt Setup'!$H$19&lt;&gt;"",'Debt Setup'!$H$19&lt;'Debt Setup'!$H$13),MAX(0,AS199+AP200-AQ200),0)+IF(AND('Debt Setup'!$H$20&lt;&gt;"",'Debt Setup'!$H$20&lt;'Debt Setup'!$H$13),MAX(0,AW199+AT200-AU200),0)+IF(AND('Debt Setup'!$H$21&lt;&gt;"",'Debt Setup'!$H$21&lt;'Debt Setup'!$H$13),MAX(0,BA199+AX200-AY200),0))))))</x:f>
      </x:c>
      <x:c r="U200" s="54" t="str">
        <x:f>IF('Debt Setup'!$F$3=0,"",MAX(0,U199+R200-S200-T200))</x:f>
      </x:c>
      <x:c r="V200" s="54" t="str">
        <x:f>IF('Debt Setup'!$F$3=0,"",IF(Y199&lt;=0,0,Y199*'Debt Setup'!$D$14/100/12))</x:f>
      </x:c>
      <x:c r="W200" s="54" t="str">
        <x:f>IF('Debt Setup'!$F$3=0,"",IF('Debt Setup'!$H$14="",0,MIN('Debt Setup'!$E$14,MAX(0,Y199+V200))))</x:f>
      </x:c>
      <x:c r="X200" s="54" t="str">
        <x:f>IF('Debt Setup'!$F$3=0,"",IF('Debt Setup'!$H$14="",0,MIN(MAX(0,Y199+V200-W200),MAX(0,'Debt Setup'!$F$5-(G200+K200+O200+S200+W200+AA200+AE200+AI200+AM200+AQ200+AU200+AY200)-(IF(AND('Debt Setup'!$H$10&lt;&gt;"",'Debt Setup'!$H$10&lt;'Debt Setup'!$H$14),MAX(0,I199+F200-G200),0)+IF(AND('Debt Setup'!$H$11&lt;&gt;"",'Debt Setup'!$H$11&lt;'Debt Setup'!$H$14),MAX(0,M199+J200-K200),0)+IF(AND('Debt Setup'!$H$12&lt;&gt;"",'Debt Setup'!$H$12&lt;'Debt Setup'!$H$14),MAX(0,Q199+N200-O200),0)+IF(AND('Debt Setup'!$H$13&lt;&gt;"",'Debt Setup'!$H$13&lt;'Debt Setup'!$H$14),MAX(0,U199+R200-S200),0)+IF(AND('Debt Setup'!$H$14&lt;&gt;"",'Debt Setup'!$H$14&lt;'Debt Setup'!$H$14),MAX(0,Y199+V200-W200),0)+IF(AND('Debt Setup'!$H$15&lt;&gt;"",'Debt Setup'!$H$15&lt;'Debt Setup'!$H$14),MAX(0,AC199+Z200-AA200),0)+IF(AND('Debt Setup'!$H$16&lt;&gt;"",'Debt Setup'!$H$16&lt;'Debt Setup'!$H$14),MAX(0,AG199+AD200-AE200),0)+IF(AND('Debt Setup'!$H$17&lt;&gt;"",'Debt Setup'!$H$17&lt;'Debt Setup'!$H$14),MAX(0,AK199+AH200-AI200),0)+IF(AND('Debt Setup'!$H$18&lt;&gt;"",'Debt Setup'!$H$18&lt;'Debt Setup'!$H$14),MAX(0,AO199+AL200-AM200),0)+IF(AND('Debt Setup'!$H$19&lt;&gt;"",'Debt Setup'!$H$19&lt;'Debt Setup'!$H$14),MAX(0,AS199+AP200-AQ200),0)+IF(AND('Debt Setup'!$H$20&lt;&gt;"",'Debt Setup'!$H$20&lt;'Debt Setup'!$H$14),MAX(0,AW199+AT200-AU200),0)+IF(AND('Debt Setup'!$H$21&lt;&gt;"",'Debt Setup'!$H$21&lt;'Debt Setup'!$H$14),MAX(0,BA199+AX200-AY200),0))))))</x:f>
      </x:c>
      <x:c r="Y200" s="54" t="str">
        <x:f>IF('Debt Setup'!$F$3=0,"",MAX(0,Y199+V200-W200-X200))</x:f>
      </x:c>
      <x:c r="Z200" s="54" t="str">
        <x:f>IF('Debt Setup'!$F$3=0,"",IF(AC199&lt;=0,0,AC199*'Debt Setup'!$D$15/100/12))</x:f>
      </x:c>
      <x:c r="AA200" s="54" t="str">
        <x:f>IF('Debt Setup'!$F$3=0,"",IF('Debt Setup'!$H$15="",0,MIN('Debt Setup'!$E$15,MAX(0,AC199+Z200))))</x:f>
      </x:c>
      <x:c r="AB200" s="54" t="str">
        <x:f>IF('Debt Setup'!$F$3=0,"",IF('Debt Setup'!$H$15="",0,MIN(MAX(0,AC199+Z200-AA200),MAX(0,'Debt Setup'!$F$5-(G200+K200+O200+S200+W200+AA200+AE200+AI200+AM200+AQ200+AU200+AY200)-(IF(AND('Debt Setup'!$H$10&lt;&gt;"",'Debt Setup'!$H$10&lt;'Debt Setup'!$H$15),MAX(0,I199+F200-G200),0)+IF(AND('Debt Setup'!$H$11&lt;&gt;"",'Debt Setup'!$H$11&lt;'Debt Setup'!$H$15),MAX(0,M199+J200-K200),0)+IF(AND('Debt Setup'!$H$12&lt;&gt;"",'Debt Setup'!$H$12&lt;'Debt Setup'!$H$15),MAX(0,Q199+N200-O200),0)+IF(AND('Debt Setup'!$H$13&lt;&gt;"",'Debt Setup'!$H$13&lt;'Debt Setup'!$H$15),MAX(0,U199+R200-S200),0)+IF(AND('Debt Setup'!$H$14&lt;&gt;"",'Debt Setup'!$H$14&lt;'Debt Setup'!$H$15),MAX(0,Y199+V200-W200),0)+IF(AND('Debt Setup'!$H$15&lt;&gt;"",'Debt Setup'!$H$15&lt;'Debt Setup'!$H$15),MAX(0,AC199+Z200-AA200),0)+IF(AND('Debt Setup'!$H$16&lt;&gt;"",'Debt Setup'!$H$16&lt;'Debt Setup'!$H$15),MAX(0,AG199+AD200-AE200),0)+IF(AND('Debt Setup'!$H$17&lt;&gt;"",'Debt Setup'!$H$17&lt;'Debt Setup'!$H$15),MAX(0,AK199+AH200-AI200),0)+IF(AND('Debt Setup'!$H$18&lt;&gt;"",'Debt Setup'!$H$18&lt;'Debt Setup'!$H$15),MAX(0,AO199+AL200-AM200),0)+IF(AND('Debt Setup'!$H$19&lt;&gt;"",'Debt Setup'!$H$19&lt;'Debt Setup'!$H$15),MAX(0,AS199+AP200-AQ200),0)+IF(AND('Debt Setup'!$H$20&lt;&gt;"",'Debt Setup'!$H$20&lt;'Debt Setup'!$H$15),MAX(0,AW199+AT200-AU200),0)+IF(AND('Debt Setup'!$H$21&lt;&gt;"",'Debt Setup'!$H$21&lt;'Debt Setup'!$H$15),MAX(0,BA199+AX200-AY200),0))))))</x:f>
      </x:c>
      <x:c r="AC200" s="54" t="str">
        <x:f>IF('Debt Setup'!$F$3=0,"",MAX(0,AC199+Z200-AA200-AB200))</x:f>
      </x:c>
      <x:c r="AD200" s="54" t="str">
        <x:f>IF('Debt Setup'!$F$3=0,"",IF(AG199&lt;=0,0,AG199*'Debt Setup'!$D$16/100/12))</x:f>
      </x:c>
      <x:c r="AE200" s="54" t="str">
        <x:f>IF('Debt Setup'!$F$3=0,"",IF('Debt Setup'!$H$16="",0,MIN('Debt Setup'!$E$16,MAX(0,AG199+AD200))))</x:f>
      </x:c>
      <x:c r="AF200" s="54" t="str">
        <x:f>IF('Debt Setup'!$F$3=0,"",IF('Debt Setup'!$H$16="",0,MIN(MAX(0,AG199+AD200-AE200),MAX(0,'Debt Setup'!$F$5-(G200+K200+O200+S200+W200+AA200+AE200+AI200+AM200+AQ200+AU200+AY200)-(IF(AND('Debt Setup'!$H$10&lt;&gt;"",'Debt Setup'!$H$10&lt;'Debt Setup'!$H$16),MAX(0,I199+F200-G200),0)+IF(AND('Debt Setup'!$H$11&lt;&gt;"",'Debt Setup'!$H$11&lt;'Debt Setup'!$H$16),MAX(0,M199+J200-K200),0)+IF(AND('Debt Setup'!$H$12&lt;&gt;"",'Debt Setup'!$H$12&lt;'Debt Setup'!$H$16),MAX(0,Q199+N200-O200),0)+IF(AND('Debt Setup'!$H$13&lt;&gt;"",'Debt Setup'!$H$13&lt;'Debt Setup'!$H$16),MAX(0,U199+R200-S200),0)+IF(AND('Debt Setup'!$H$14&lt;&gt;"",'Debt Setup'!$H$14&lt;'Debt Setup'!$H$16),MAX(0,Y199+V200-W200),0)+IF(AND('Debt Setup'!$H$15&lt;&gt;"",'Debt Setup'!$H$15&lt;'Debt Setup'!$H$16),MAX(0,AC199+Z200-AA200),0)+IF(AND('Debt Setup'!$H$16&lt;&gt;"",'Debt Setup'!$H$16&lt;'Debt Setup'!$H$16),MAX(0,AG199+AD200-AE200),0)+IF(AND('Debt Setup'!$H$17&lt;&gt;"",'Debt Setup'!$H$17&lt;'Debt Setup'!$H$16),MAX(0,AK199+AH200-AI200),0)+IF(AND('Debt Setup'!$H$18&lt;&gt;"",'Debt Setup'!$H$18&lt;'Debt Setup'!$H$16),MAX(0,AO199+AL200-AM200),0)+IF(AND('Debt Setup'!$H$19&lt;&gt;"",'Debt Setup'!$H$19&lt;'Debt Setup'!$H$16),MAX(0,AS199+AP200-AQ200),0)+IF(AND('Debt Setup'!$H$20&lt;&gt;"",'Debt Setup'!$H$20&lt;'Debt Setup'!$H$16),MAX(0,AW199+AT200-AU200),0)+IF(AND('Debt Setup'!$H$21&lt;&gt;"",'Debt Setup'!$H$21&lt;'Debt Setup'!$H$16),MAX(0,BA199+AX200-AY200),0))))))</x:f>
      </x:c>
      <x:c r="AG200" s="54" t="str">
        <x:f>IF('Debt Setup'!$F$3=0,"",MAX(0,AG199+AD200-AE200-AF200))</x:f>
      </x:c>
      <x:c r="AH200" s="54" t="str">
        <x:f>IF('Debt Setup'!$F$3=0,"",IF(AK199&lt;=0,0,AK199*'Debt Setup'!$D$17/100/12))</x:f>
      </x:c>
      <x:c r="AI200" s="54" t="str">
        <x:f>IF('Debt Setup'!$F$3=0,"",IF('Debt Setup'!$H$17="",0,MIN('Debt Setup'!$E$17,MAX(0,AK199+AH200))))</x:f>
      </x:c>
      <x:c r="AJ200" s="54" t="str">
        <x:f>IF('Debt Setup'!$F$3=0,"",IF('Debt Setup'!$H$17="",0,MIN(MAX(0,AK199+AH200-AI200),MAX(0,'Debt Setup'!$F$5-(G200+K200+O200+S200+W200+AA200+AE200+AI200+AM200+AQ200+AU200+AY200)-(IF(AND('Debt Setup'!$H$10&lt;&gt;"",'Debt Setup'!$H$10&lt;'Debt Setup'!$H$17),MAX(0,I199+F200-G200),0)+IF(AND('Debt Setup'!$H$11&lt;&gt;"",'Debt Setup'!$H$11&lt;'Debt Setup'!$H$17),MAX(0,M199+J200-K200),0)+IF(AND('Debt Setup'!$H$12&lt;&gt;"",'Debt Setup'!$H$12&lt;'Debt Setup'!$H$17),MAX(0,Q199+N200-O200),0)+IF(AND('Debt Setup'!$H$13&lt;&gt;"",'Debt Setup'!$H$13&lt;'Debt Setup'!$H$17),MAX(0,U199+R200-S200),0)+IF(AND('Debt Setup'!$H$14&lt;&gt;"",'Debt Setup'!$H$14&lt;'Debt Setup'!$H$17),MAX(0,Y199+V200-W200),0)+IF(AND('Debt Setup'!$H$15&lt;&gt;"",'Debt Setup'!$H$15&lt;'Debt Setup'!$H$17),MAX(0,AC199+Z200-AA200),0)+IF(AND('Debt Setup'!$H$16&lt;&gt;"",'Debt Setup'!$H$16&lt;'Debt Setup'!$H$17),MAX(0,AG199+AD200-AE200),0)+IF(AND('Debt Setup'!$H$17&lt;&gt;"",'Debt Setup'!$H$17&lt;'Debt Setup'!$H$17),MAX(0,AK199+AH200-AI200),0)+IF(AND('Debt Setup'!$H$18&lt;&gt;"",'Debt Setup'!$H$18&lt;'Debt Setup'!$H$17),MAX(0,AO199+AL200-AM200),0)+IF(AND('Debt Setup'!$H$19&lt;&gt;"",'Debt Setup'!$H$19&lt;'Debt Setup'!$H$17),MAX(0,AS199+AP200-AQ200),0)+IF(AND('Debt Setup'!$H$20&lt;&gt;"",'Debt Setup'!$H$20&lt;'Debt Setup'!$H$17),MAX(0,AW199+AT200-AU200),0)+IF(AND('Debt Setup'!$H$21&lt;&gt;"",'Debt Setup'!$H$21&lt;'Debt Setup'!$H$17),MAX(0,BA199+AX200-AY200),0))))))</x:f>
      </x:c>
      <x:c r="AK200" s="54" t="str">
        <x:f>IF('Debt Setup'!$F$3=0,"",MAX(0,AK199+AH200-AI200-AJ200))</x:f>
      </x:c>
      <x:c r="AL200" s="54" t="str">
        <x:f>IF('Debt Setup'!$F$3=0,"",IF(AO199&lt;=0,0,AO199*'Debt Setup'!$D$18/100/12))</x:f>
      </x:c>
      <x:c r="AM200" s="54" t="str">
        <x:f>IF('Debt Setup'!$F$3=0,"",IF('Debt Setup'!$H$18="",0,MIN('Debt Setup'!$E$18,MAX(0,AO199+AL200))))</x:f>
      </x:c>
      <x:c r="AN200" s="54" t="str">
        <x:f>IF('Debt Setup'!$F$3=0,"",IF('Debt Setup'!$H$18="",0,MIN(MAX(0,AO199+AL200-AM200),MAX(0,'Debt Setup'!$F$5-(G200+K200+O200+S200+W200+AA200+AE200+AI200+AM200+AQ200+AU200+AY200)-(IF(AND('Debt Setup'!$H$10&lt;&gt;"",'Debt Setup'!$H$10&lt;'Debt Setup'!$H$18),MAX(0,I199+F200-G200),0)+IF(AND('Debt Setup'!$H$11&lt;&gt;"",'Debt Setup'!$H$11&lt;'Debt Setup'!$H$18),MAX(0,M199+J200-K200),0)+IF(AND('Debt Setup'!$H$12&lt;&gt;"",'Debt Setup'!$H$12&lt;'Debt Setup'!$H$18),MAX(0,Q199+N200-O200),0)+IF(AND('Debt Setup'!$H$13&lt;&gt;"",'Debt Setup'!$H$13&lt;'Debt Setup'!$H$18),MAX(0,U199+R200-S200),0)+IF(AND('Debt Setup'!$H$14&lt;&gt;"",'Debt Setup'!$H$14&lt;'Debt Setup'!$H$18),MAX(0,Y199+V200-W200),0)+IF(AND('Debt Setup'!$H$15&lt;&gt;"",'Debt Setup'!$H$15&lt;'Debt Setup'!$H$18),MAX(0,AC199+Z200-AA200),0)+IF(AND('Debt Setup'!$H$16&lt;&gt;"",'Debt Setup'!$H$16&lt;'Debt Setup'!$H$18),MAX(0,AG199+AD200-AE200),0)+IF(AND('Debt Setup'!$H$17&lt;&gt;"",'Debt Setup'!$H$17&lt;'Debt Setup'!$H$18),MAX(0,AK199+AH200-AI200),0)+IF(AND('Debt Setup'!$H$18&lt;&gt;"",'Debt Setup'!$H$18&lt;'Debt Setup'!$H$18),MAX(0,AO199+AL200-AM200),0)+IF(AND('Debt Setup'!$H$19&lt;&gt;"",'Debt Setup'!$H$19&lt;'Debt Setup'!$H$18),MAX(0,AS199+AP200-AQ200),0)+IF(AND('Debt Setup'!$H$20&lt;&gt;"",'Debt Setup'!$H$20&lt;'Debt Setup'!$H$18),MAX(0,AW199+AT200-AU200),0)+IF(AND('Debt Setup'!$H$21&lt;&gt;"",'Debt Setup'!$H$21&lt;'Debt Setup'!$H$18),MAX(0,BA199+AX200-AY200),0))))))</x:f>
      </x:c>
      <x:c r="AO200" s="54" t="str">
        <x:f>IF('Debt Setup'!$F$3=0,"",MAX(0,AO199+AL200-AM200-AN200))</x:f>
      </x:c>
      <x:c r="AP200" s="54" t="str">
        <x:f>IF('Debt Setup'!$F$3=0,"",IF(AS199&lt;=0,0,AS199*'Debt Setup'!$D$19/100/12))</x:f>
      </x:c>
      <x:c r="AQ200" s="54" t="str">
        <x:f>IF('Debt Setup'!$F$3=0,"",IF('Debt Setup'!$H$19="",0,MIN('Debt Setup'!$E$19,MAX(0,AS199+AP200))))</x:f>
      </x:c>
      <x:c r="AR200" s="54" t="str">
        <x:f>IF('Debt Setup'!$F$3=0,"",IF('Debt Setup'!$H$19="",0,MIN(MAX(0,AS199+AP200-AQ200),MAX(0,'Debt Setup'!$F$5-(G200+K200+O200+S200+W200+AA200+AE200+AI200+AM200+AQ200+AU200+AY200)-(IF(AND('Debt Setup'!$H$10&lt;&gt;"",'Debt Setup'!$H$10&lt;'Debt Setup'!$H$19),MAX(0,I199+F200-G200),0)+IF(AND('Debt Setup'!$H$11&lt;&gt;"",'Debt Setup'!$H$11&lt;'Debt Setup'!$H$19),MAX(0,M199+J200-K200),0)+IF(AND('Debt Setup'!$H$12&lt;&gt;"",'Debt Setup'!$H$12&lt;'Debt Setup'!$H$19),MAX(0,Q199+N200-O200),0)+IF(AND('Debt Setup'!$H$13&lt;&gt;"",'Debt Setup'!$H$13&lt;'Debt Setup'!$H$19),MAX(0,U199+R200-S200),0)+IF(AND('Debt Setup'!$H$14&lt;&gt;"",'Debt Setup'!$H$14&lt;'Debt Setup'!$H$19),MAX(0,Y199+V200-W200),0)+IF(AND('Debt Setup'!$H$15&lt;&gt;"",'Debt Setup'!$H$15&lt;'Debt Setup'!$H$19),MAX(0,AC199+Z200-AA200),0)+IF(AND('Debt Setup'!$H$16&lt;&gt;"",'Debt Setup'!$H$16&lt;'Debt Setup'!$H$19),MAX(0,AG199+AD200-AE200),0)+IF(AND('Debt Setup'!$H$17&lt;&gt;"",'Debt Setup'!$H$17&lt;'Debt Setup'!$H$19),MAX(0,AK199+AH200-AI200),0)+IF(AND('Debt Setup'!$H$18&lt;&gt;"",'Debt Setup'!$H$18&lt;'Debt Setup'!$H$19),MAX(0,AO199+AL200-AM200),0)+IF(AND('Debt Setup'!$H$19&lt;&gt;"",'Debt Setup'!$H$19&lt;'Debt Setup'!$H$19),MAX(0,AS199+AP200-AQ200),0)+IF(AND('Debt Setup'!$H$20&lt;&gt;"",'Debt Setup'!$H$20&lt;'Debt Setup'!$H$19),MAX(0,AW199+AT200-AU200),0)+IF(AND('Debt Setup'!$H$21&lt;&gt;"",'Debt Setup'!$H$21&lt;'Debt Setup'!$H$19),MAX(0,BA199+AX200-AY200),0))))))</x:f>
      </x:c>
      <x:c r="AS200" s="54" t="str">
        <x:f>IF('Debt Setup'!$F$3=0,"",MAX(0,AS199+AP200-AQ200-AR200))</x:f>
      </x:c>
      <x:c r="AT200" s="54" t="str">
        <x:f>IF('Debt Setup'!$F$3=0,"",IF(AW199&lt;=0,0,AW199*'Debt Setup'!$D$20/100/12))</x:f>
      </x:c>
      <x:c r="AU200" s="54" t="str">
        <x:f>IF('Debt Setup'!$F$3=0,"",IF('Debt Setup'!$H$20="",0,MIN('Debt Setup'!$E$20,MAX(0,AW199+AT200))))</x:f>
      </x:c>
      <x:c r="AV200" s="54" t="str">
        <x:f>IF('Debt Setup'!$F$3=0,"",IF('Debt Setup'!$H$20="",0,MIN(MAX(0,AW199+AT200-AU200),MAX(0,'Debt Setup'!$F$5-(G200+K200+O200+S200+W200+AA200+AE200+AI200+AM200+AQ200+AU200+AY200)-(IF(AND('Debt Setup'!$H$10&lt;&gt;"",'Debt Setup'!$H$10&lt;'Debt Setup'!$H$20),MAX(0,I199+F200-G200),0)+IF(AND('Debt Setup'!$H$11&lt;&gt;"",'Debt Setup'!$H$11&lt;'Debt Setup'!$H$20),MAX(0,M199+J200-K200),0)+IF(AND('Debt Setup'!$H$12&lt;&gt;"",'Debt Setup'!$H$12&lt;'Debt Setup'!$H$20),MAX(0,Q199+N200-O200),0)+IF(AND('Debt Setup'!$H$13&lt;&gt;"",'Debt Setup'!$H$13&lt;'Debt Setup'!$H$20),MAX(0,U199+R200-S200),0)+IF(AND('Debt Setup'!$H$14&lt;&gt;"",'Debt Setup'!$H$14&lt;'Debt Setup'!$H$20),MAX(0,Y199+V200-W200),0)+IF(AND('Debt Setup'!$H$15&lt;&gt;"",'Debt Setup'!$H$15&lt;'Debt Setup'!$H$20),MAX(0,AC199+Z200-AA200),0)+IF(AND('Debt Setup'!$H$16&lt;&gt;"",'Debt Setup'!$H$16&lt;'Debt Setup'!$H$20),MAX(0,AG199+AD200-AE200),0)+IF(AND('Debt Setup'!$H$17&lt;&gt;"",'Debt Setup'!$H$17&lt;'Debt Setup'!$H$20),MAX(0,AK199+AH200-AI200),0)+IF(AND('Debt Setup'!$H$18&lt;&gt;"",'Debt Setup'!$H$18&lt;'Debt Setup'!$H$20),MAX(0,AO199+AL200-AM200),0)+IF(AND('Debt Setup'!$H$19&lt;&gt;"",'Debt Setup'!$H$19&lt;'Debt Setup'!$H$20),MAX(0,AS199+AP200-AQ200),0)+IF(AND('Debt Setup'!$H$20&lt;&gt;"",'Debt Setup'!$H$20&lt;'Debt Setup'!$H$20),MAX(0,AW199+AT200-AU200),0)+IF(AND('Debt Setup'!$H$21&lt;&gt;"",'Debt Setup'!$H$21&lt;'Debt Setup'!$H$20),MAX(0,BA199+AX200-AY200),0))))))</x:f>
      </x:c>
      <x:c r="AW200" s="54" t="str">
        <x:f>IF('Debt Setup'!$F$3=0,"",MAX(0,AW199+AT200-AU200-AV200))</x:f>
      </x:c>
      <x:c r="AX200" s="54" t="str">
        <x:f>IF('Debt Setup'!$F$3=0,"",IF(BA199&lt;=0,0,BA199*'Debt Setup'!$D$21/100/12))</x:f>
      </x:c>
      <x:c r="AY200" s="54" t="str">
        <x:f>IF('Debt Setup'!$F$3=0,"",IF('Debt Setup'!$H$21="",0,MIN('Debt Setup'!$E$21,MAX(0,BA199+AX200))))</x:f>
      </x:c>
      <x:c r="AZ200" s="54" t="str">
        <x:f>IF('Debt Setup'!$F$3=0,"",IF('Debt Setup'!$H$21="",0,MIN(MAX(0,BA199+AX200-AY200),MAX(0,'Debt Setup'!$F$5-(G200+K200+O200+S200+W200+AA200+AE200+AI200+AM200+AQ200+AU200+AY200)-(IF(AND('Debt Setup'!$H$10&lt;&gt;"",'Debt Setup'!$H$10&lt;'Debt Setup'!$H$21),MAX(0,I199+F200-G200),0)+IF(AND('Debt Setup'!$H$11&lt;&gt;"",'Debt Setup'!$H$11&lt;'Debt Setup'!$H$21),MAX(0,M199+J200-K200),0)+IF(AND('Debt Setup'!$H$12&lt;&gt;"",'Debt Setup'!$H$12&lt;'Debt Setup'!$H$21),MAX(0,Q199+N200-O200),0)+IF(AND('Debt Setup'!$H$13&lt;&gt;"",'Debt Setup'!$H$13&lt;'Debt Setup'!$H$21),MAX(0,U199+R200-S200),0)+IF(AND('Debt Setup'!$H$14&lt;&gt;"",'Debt Setup'!$H$14&lt;'Debt Setup'!$H$21),MAX(0,Y199+V200-W200),0)+IF(AND('Debt Setup'!$H$15&lt;&gt;"",'Debt Setup'!$H$15&lt;'Debt Setup'!$H$21),MAX(0,AC199+Z200-AA200),0)+IF(AND('Debt Setup'!$H$16&lt;&gt;"",'Debt Setup'!$H$16&lt;'Debt Setup'!$H$21),MAX(0,AG199+AD200-AE200),0)+IF(AND('Debt Setup'!$H$17&lt;&gt;"",'Debt Setup'!$H$17&lt;'Debt Setup'!$H$21),MAX(0,AK199+AH200-AI200),0)+IF(AND('Debt Setup'!$H$18&lt;&gt;"",'Debt Setup'!$H$18&lt;'Debt Setup'!$H$21),MAX(0,AO199+AL200-AM200),0)+IF(AND('Debt Setup'!$H$19&lt;&gt;"",'Debt Setup'!$H$19&lt;'Debt Setup'!$H$21),MAX(0,AS199+AP200-AQ200),0)+IF(AND('Debt Setup'!$H$20&lt;&gt;"",'Debt Setup'!$H$20&lt;'Debt Setup'!$H$21),MAX(0,AW199+AT200-AU200),0)+IF(AND('Debt Setup'!$H$21&lt;&gt;"",'Debt Setup'!$H$21&lt;'Debt Setup'!$H$21),MAX(0,BA199+AX200-AY200),0))))))</x:f>
      </x:c>
      <x:c r="BA200" s="54" t="str">
        <x:f>IF('Debt Setup'!$F$3=0,"",MAX(0,BA199+AX200-AY200-AZ200))</x:f>
      </x:c>
    </x:row>
    <x:row r="201">
      <x:c r="A201" t="n">
        <x:v>196</x:v>
      </x:c>
      <x:c r="B201" s="86" t="str">
        <x:f>IF('Debt Setup'!$F$3=0,"",DATE(YEAR('Debt Setup'!$B$6),MONTH('Debt Setup'!$B$6)+A201-1,1))</x:f>
      </x:c>
      <x:c r="C201" s="54" t="str">
        <x:f>IF('Debt Setup'!$F$3=0,"",I201+M201+Q201+U201+Y201+AC201+AG201+AK201+AO201+AS201+AW201+BA201)</x:f>
      </x:c>
      <x:c r="D201" s="54" t="str">
        <x:f>IF('Debt Setup'!$F$3=0,"",G201+H201+K201+L201+O201+P201+S201+T201+W201+X201+AA201+AB201+AE201+AF201+AI201+AJ201+AM201+AN201+AQ201+AR201+AU201+AV201+AY201+AZ201)</x:f>
      </x:c>
      <x:c r="E201" s="54" t="str">
        <x:f>IF('Debt Setup'!$F$3=0,"",F201+J201+N201+R201+V201+Z201+AD201+AH201+AL201+AP201+AT201+AX201)</x:f>
      </x:c>
      <x:c r="F201" s="54" t="str">
        <x:f>IF('Debt Setup'!$F$3=0,"",IF(I200&lt;=0,0,I200*'Debt Setup'!$D$10/100/12))</x:f>
      </x:c>
      <x:c r="G201" s="54" t="str">
        <x:f>IF('Debt Setup'!$F$3=0,"",IF('Debt Setup'!$H$10="",0,MIN('Debt Setup'!$E$10,MAX(0,I200+F201))))</x:f>
      </x:c>
      <x:c r="H201" s="54" t="str">
        <x:f>IF('Debt Setup'!$F$3=0,"",IF('Debt Setup'!$H$10="",0,MIN(MAX(0,I200+F201-G201),MAX(0,'Debt Setup'!$F$5-(G201+K201+O201+S201+W201+AA201+AE201+AI201+AM201+AQ201+AU201+AY201)-(IF(AND('Debt Setup'!$H$10&lt;&gt;"",'Debt Setup'!$H$10&lt;'Debt Setup'!$H$10),MAX(0,I200+F201-G201),0)+IF(AND('Debt Setup'!$H$11&lt;&gt;"",'Debt Setup'!$H$11&lt;'Debt Setup'!$H$10),MAX(0,M200+J201-K201),0)+IF(AND('Debt Setup'!$H$12&lt;&gt;"",'Debt Setup'!$H$12&lt;'Debt Setup'!$H$10),MAX(0,Q200+N201-O201),0)+IF(AND('Debt Setup'!$H$13&lt;&gt;"",'Debt Setup'!$H$13&lt;'Debt Setup'!$H$10),MAX(0,U200+R201-S201),0)+IF(AND('Debt Setup'!$H$14&lt;&gt;"",'Debt Setup'!$H$14&lt;'Debt Setup'!$H$10),MAX(0,Y200+V201-W201),0)+IF(AND('Debt Setup'!$H$15&lt;&gt;"",'Debt Setup'!$H$15&lt;'Debt Setup'!$H$10),MAX(0,AC200+Z201-AA201),0)+IF(AND('Debt Setup'!$H$16&lt;&gt;"",'Debt Setup'!$H$16&lt;'Debt Setup'!$H$10),MAX(0,AG200+AD201-AE201),0)+IF(AND('Debt Setup'!$H$17&lt;&gt;"",'Debt Setup'!$H$17&lt;'Debt Setup'!$H$10),MAX(0,AK200+AH201-AI201),0)+IF(AND('Debt Setup'!$H$18&lt;&gt;"",'Debt Setup'!$H$18&lt;'Debt Setup'!$H$10),MAX(0,AO200+AL201-AM201),0)+IF(AND('Debt Setup'!$H$19&lt;&gt;"",'Debt Setup'!$H$19&lt;'Debt Setup'!$H$10),MAX(0,AS200+AP201-AQ201),0)+IF(AND('Debt Setup'!$H$20&lt;&gt;"",'Debt Setup'!$H$20&lt;'Debt Setup'!$H$10),MAX(0,AW200+AT201-AU201),0)+IF(AND('Debt Setup'!$H$21&lt;&gt;"",'Debt Setup'!$H$21&lt;'Debt Setup'!$H$10),MAX(0,BA200+AX201-AY201),0))))))</x:f>
      </x:c>
      <x:c r="I201" s="54" t="str">
        <x:f>IF('Debt Setup'!$F$3=0,"",MAX(0,I200+F201-G201-H201))</x:f>
      </x:c>
      <x:c r="J201" s="54" t="str">
        <x:f>IF('Debt Setup'!$F$3=0,"",IF(M200&lt;=0,0,M200*'Debt Setup'!$D$11/100/12))</x:f>
      </x:c>
      <x:c r="K201" s="54" t="str">
        <x:f>IF('Debt Setup'!$F$3=0,"",IF('Debt Setup'!$H$11="",0,MIN('Debt Setup'!$E$11,MAX(0,M200+J201))))</x:f>
      </x:c>
      <x:c r="L201" s="54" t="str">
        <x:f>IF('Debt Setup'!$F$3=0,"",IF('Debt Setup'!$H$11="",0,MIN(MAX(0,M200+J201-K201),MAX(0,'Debt Setup'!$F$5-(G201+K201+O201+S201+W201+AA201+AE201+AI201+AM201+AQ201+AU201+AY201)-(IF(AND('Debt Setup'!$H$10&lt;&gt;"",'Debt Setup'!$H$10&lt;'Debt Setup'!$H$11),MAX(0,I200+F201-G201),0)+IF(AND('Debt Setup'!$H$11&lt;&gt;"",'Debt Setup'!$H$11&lt;'Debt Setup'!$H$11),MAX(0,M200+J201-K201),0)+IF(AND('Debt Setup'!$H$12&lt;&gt;"",'Debt Setup'!$H$12&lt;'Debt Setup'!$H$11),MAX(0,Q200+N201-O201),0)+IF(AND('Debt Setup'!$H$13&lt;&gt;"",'Debt Setup'!$H$13&lt;'Debt Setup'!$H$11),MAX(0,U200+R201-S201),0)+IF(AND('Debt Setup'!$H$14&lt;&gt;"",'Debt Setup'!$H$14&lt;'Debt Setup'!$H$11),MAX(0,Y200+V201-W201),0)+IF(AND('Debt Setup'!$H$15&lt;&gt;"",'Debt Setup'!$H$15&lt;'Debt Setup'!$H$11),MAX(0,AC200+Z201-AA201),0)+IF(AND('Debt Setup'!$H$16&lt;&gt;"",'Debt Setup'!$H$16&lt;'Debt Setup'!$H$11),MAX(0,AG200+AD201-AE201),0)+IF(AND('Debt Setup'!$H$17&lt;&gt;"",'Debt Setup'!$H$17&lt;'Debt Setup'!$H$11),MAX(0,AK200+AH201-AI201),0)+IF(AND('Debt Setup'!$H$18&lt;&gt;"",'Debt Setup'!$H$18&lt;'Debt Setup'!$H$11),MAX(0,AO200+AL201-AM201),0)+IF(AND('Debt Setup'!$H$19&lt;&gt;"",'Debt Setup'!$H$19&lt;'Debt Setup'!$H$11),MAX(0,AS200+AP201-AQ201),0)+IF(AND('Debt Setup'!$H$20&lt;&gt;"",'Debt Setup'!$H$20&lt;'Debt Setup'!$H$11),MAX(0,AW200+AT201-AU201),0)+IF(AND('Debt Setup'!$H$21&lt;&gt;"",'Debt Setup'!$H$21&lt;'Debt Setup'!$H$11),MAX(0,BA200+AX201-AY201),0))))))</x:f>
      </x:c>
      <x:c r="M201" s="54" t="str">
        <x:f>IF('Debt Setup'!$F$3=0,"",MAX(0,M200+J201-K201-L201))</x:f>
      </x:c>
      <x:c r="N201" s="54" t="str">
        <x:f>IF('Debt Setup'!$F$3=0,"",IF(Q200&lt;=0,0,Q200*'Debt Setup'!$D$12/100/12))</x:f>
      </x:c>
      <x:c r="O201" s="54" t="str">
        <x:f>IF('Debt Setup'!$F$3=0,"",IF('Debt Setup'!$H$12="",0,MIN('Debt Setup'!$E$12,MAX(0,Q200+N201))))</x:f>
      </x:c>
      <x:c r="P201" s="54" t="str">
        <x:f>IF('Debt Setup'!$F$3=0,"",IF('Debt Setup'!$H$12="",0,MIN(MAX(0,Q200+N201-O201),MAX(0,'Debt Setup'!$F$5-(G201+K201+O201+S201+W201+AA201+AE201+AI201+AM201+AQ201+AU201+AY201)-(IF(AND('Debt Setup'!$H$10&lt;&gt;"",'Debt Setup'!$H$10&lt;'Debt Setup'!$H$12),MAX(0,I200+F201-G201),0)+IF(AND('Debt Setup'!$H$11&lt;&gt;"",'Debt Setup'!$H$11&lt;'Debt Setup'!$H$12),MAX(0,M200+J201-K201),0)+IF(AND('Debt Setup'!$H$12&lt;&gt;"",'Debt Setup'!$H$12&lt;'Debt Setup'!$H$12),MAX(0,Q200+N201-O201),0)+IF(AND('Debt Setup'!$H$13&lt;&gt;"",'Debt Setup'!$H$13&lt;'Debt Setup'!$H$12),MAX(0,U200+R201-S201),0)+IF(AND('Debt Setup'!$H$14&lt;&gt;"",'Debt Setup'!$H$14&lt;'Debt Setup'!$H$12),MAX(0,Y200+V201-W201),0)+IF(AND('Debt Setup'!$H$15&lt;&gt;"",'Debt Setup'!$H$15&lt;'Debt Setup'!$H$12),MAX(0,AC200+Z201-AA201),0)+IF(AND('Debt Setup'!$H$16&lt;&gt;"",'Debt Setup'!$H$16&lt;'Debt Setup'!$H$12),MAX(0,AG200+AD201-AE201),0)+IF(AND('Debt Setup'!$H$17&lt;&gt;"",'Debt Setup'!$H$17&lt;'Debt Setup'!$H$12),MAX(0,AK200+AH201-AI201),0)+IF(AND('Debt Setup'!$H$18&lt;&gt;"",'Debt Setup'!$H$18&lt;'Debt Setup'!$H$12),MAX(0,AO200+AL201-AM201),0)+IF(AND('Debt Setup'!$H$19&lt;&gt;"",'Debt Setup'!$H$19&lt;'Debt Setup'!$H$12),MAX(0,AS200+AP201-AQ201),0)+IF(AND('Debt Setup'!$H$20&lt;&gt;"",'Debt Setup'!$H$20&lt;'Debt Setup'!$H$12),MAX(0,AW200+AT201-AU201),0)+IF(AND('Debt Setup'!$H$21&lt;&gt;"",'Debt Setup'!$H$21&lt;'Debt Setup'!$H$12),MAX(0,BA200+AX201-AY201),0))))))</x:f>
      </x:c>
      <x:c r="Q201" s="54" t="str">
        <x:f>IF('Debt Setup'!$F$3=0,"",MAX(0,Q200+N201-O201-P201))</x:f>
      </x:c>
      <x:c r="R201" s="54" t="str">
        <x:f>IF('Debt Setup'!$F$3=0,"",IF(U200&lt;=0,0,U200*'Debt Setup'!$D$13/100/12))</x:f>
      </x:c>
      <x:c r="S201" s="54" t="str">
        <x:f>IF('Debt Setup'!$F$3=0,"",IF('Debt Setup'!$H$13="",0,MIN('Debt Setup'!$E$13,MAX(0,U200+R201))))</x:f>
      </x:c>
      <x:c r="T201" s="54" t="str">
        <x:f>IF('Debt Setup'!$F$3=0,"",IF('Debt Setup'!$H$13="",0,MIN(MAX(0,U200+R201-S201),MAX(0,'Debt Setup'!$F$5-(G201+K201+O201+S201+W201+AA201+AE201+AI201+AM201+AQ201+AU201+AY201)-(IF(AND('Debt Setup'!$H$10&lt;&gt;"",'Debt Setup'!$H$10&lt;'Debt Setup'!$H$13),MAX(0,I200+F201-G201),0)+IF(AND('Debt Setup'!$H$11&lt;&gt;"",'Debt Setup'!$H$11&lt;'Debt Setup'!$H$13),MAX(0,M200+J201-K201),0)+IF(AND('Debt Setup'!$H$12&lt;&gt;"",'Debt Setup'!$H$12&lt;'Debt Setup'!$H$13),MAX(0,Q200+N201-O201),0)+IF(AND('Debt Setup'!$H$13&lt;&gt;"",'Debt Setup'!$H$13&lt;'Debt Setup'!$H$13),MAX(0,U200+R201-S201),0)+IF(AND('Debt Setup'!$H$14&lt;&gt;"",'Debt Setup'!$H$14&lt;'Debt Setup'!$H$13),MAX(0,Y200+V201-W201),0)+IF(AND('Debt Setup'!$H$15&lt;&gt;"",'Debt Setup'!$H$15&lt;'Debt Setup'!$H$13),MAX(0,AC200+Z201-AA201),0)+IF(AND('Debt Setup'!$H$16&lt;&gt;"",'Debt Setup'!$H$16&lt;'Debt Setup'!$H$13),MAX(0,AG200+AD201-AE201),0)+IF(AND('Debt Setup'!$H$17&lt;&gt;"",'Debt Setup'!$H$17&lt;'Debt Setup'!$H$13),MAX(0,AK200+AH201-AI201),0)+IF(AND('Debt Setup'!$H$18&lt;&gt;"",'Debt Setup'!$H$18&lt;'Debt Setup'!$H$13),MAX(0,AO200+AL201-AM201),0)+IF(AND('Debt Setup'!$H$19&lt;&gt;"",'Debt Setup'!$H$19&lt;'Debt Setup'!$H$13),MAX(0,AS200+AP201-AQ201),0)+IF(AND('Debt Setup'!$H$20&lt;&gt;"",'Debt Setup'!$H$20&lt;'Debt Setup'!$H$13),MAX(0,AW200+AT201-AU201),0)+IF(AND('Debt Setup'!$H$21&lt;&gt;"",'Debt Setup'!$H$21&lt;'Debt Setup'!$H$13),MAX(0,BA200+AX201-AY201),0))))))</x:f>
      </x:c>
      <x:c r="U201" s="54" t="str">
        <x:f>IF('Debt Setup'!$F$3=0,"",MAX(0,U200+R201-S201-T201))</x:f>
      </x:c>
      <x:c r="V201" s="54" t="str">
        <x:f>IF('Debt Setup'!$F$3=0,"",IF(Y200&lt;=0,0,Y200*'Debt Setup'!$D$14/100/12))</x:f>
      </x:c>
      <x:c r="W201" s="54" t="str">
        <x:f>IF('Debt Setup'!$F$3=0,"",IF('Debt Setup'!$H$14="",0,MIN('Debt Setup'!$E$14,MAX(0,Y200+V201))))</x:f>
      </x:c>
      <x:c r="X201" s="54" t="str">
        <x:f>IF('Debt Setup'!$F$3=0,"",IF('Debt Setup'!$H$14="",0,MIN(MAX(0,Y200+V201-W201),MAX(0,'Debt Setup'!$F$5-(G201+K201+O201+S201+W201+AA201+AE201+AI201+AM201+AQ201+AU201+AY201)-(IF(AND('Debt Setup'!$H$10&lt;&gt;"",'Debt Setup'!$H$10&lt;'Debt Setup'!$H$14),MAX(0,I200+F201-G201),0)+IF(AND('Debt Setup'!$H$11&lt;&gt;"",'Debt Setup'!$H$11&lt;'Debt Setup'!$H$14),MAX(0,M200+J201-K201),0)+IF(AND('Debt Setup'!$H$12&lt;&gt;"",'Debt Setup'!$H$12&lt;'Debt Setup'!$H$14),MAX(0,Q200+N201-O201),0)+IF(AND('Debt Setup'!$H$13&lt;&gt;"",'Debt Setup'!$H$13&lt;'Debt Setup'!$H$14),MAX(0,U200+R201-S201),0)+IF(AND('Debt Setup'!$H$14&lt;&gt;"",'Debt Setup'!$H$14&lt;'Debt Setup'!$H$14),MAX(0,Y200+V201-W201),0)+IF(AND('Debt Setup'!$H$15&lt;&gt;"",'Debt Setup'!$H$15&lt;'Debt Setup'!$H$14),MAX(0,AC200+Z201-AA201),0)+IF(AND('Debt Setup'!$H$16&lt;&gt;"",'Debt Setup'!$H$16&lt;'Debt Setup'!$H$14),MAX(0,AG200+AD201-AE201),0)+IF(AND('Debt Setup'!$H$17&lt;&gt;"",'Debt Setup'!$H$17&lt;'Debt Setup'!$H$14),MAX(0,AK200+AH201-AI201),0)+IF(AND('Debt Setup'!$H$18&lt;&gt;"",'Debt Setup'!$H$18&lt;'Debt Setup'!$H$14),MAX(0,AO200+AL201-AM201),0)+IF(AND('Debt Setup'!$H$19&lt;&gt;"",'Debt Setup'!$H$19&lt;'Debt Setup'!$H$14),MAX(0,AS200+AP201-AQ201),0)+IF(AND('Debt Setup'!$H$20&lt;&gt;"",'Debt Setup'!$H$20&lt;'Debt Setup'!$H$14),MAX(0,AW200+AT201-AU201),0)+IF(AND('Debt Setup'!$H$21&lt;&gt;"",'Debt Setup'!$H$21&lt;'Debt Setup'!$H$14),MAX(0,BA200+AX201-AY201),0))))))</x:f>
      </x:c>
      <x:c r="Y201" s="54" t="str">
        <x:f>IF('Debt Setup'!$F$3=0,"",MAX(0,Y200+V201-W201-X201))</x:f>
      </x:c>
      <x:c r="Z201" s="54" t="str">
        <x:f>IF('Debt Setup'!$F$3=0,"",IF(AC200&lt;=0,0,AC200*'Debt Setup'!$D$15/100/12))</x:f>
      </x:c>
      <x:c r="AA201" s="54" t="str">
        <x:f>IF('Debt Setup'!$F$3=0,"",IF('Debt Setup'!$H$15="",0,MIN('Debt Setup'!$E$15,MAX(0,AC200+Z201))))</x:f>
      </x:c>
      <x:c r="AB201" s="54" t="str">
        <x:f>IF('Debt Setup'!$F$3=0,"",IF('Debt Setup'!$H$15="",0,MIN(MAX(0,AC200+Z201-AA201),MAX(0,'Debt Setup'!$F$5-(G201+K201+O201+S201+W201+AA201+AE201+AI201+AM201+AQ201+AU201+AY201)-(IF(AND('Debt Setup'!$H$10&lt;&gt;"",'Debt Setup'!$H$10&lt;'Debt Setup'!$H$15),MAX(0,I200+F201-G201),0)+IF(AND('Debt Setup'!$H$11&lt;&gt;"",'Debt Setup'!$H$11&lt;'Debt Setup'!$H$15),MAX(0,M200+J201-K201),0)+IF(AND('Debt Setup'!$H$12&lt;&gt;"",'Debt Setup'!$H$12&lt;'Debt Setup'!$H$15),MAX(0,Q200+N201-O201),0)+IF(AND('Debt Setup'!$H$13&lt;&gt;"",'Debt Setup'!$H$13&lt;'Debt Setup'!$H$15),MAX(0,U200+R201-S201),0)+IF(AND('Debt Setup'!$H$14&lt;&gt;"",'Debt Setup'!$H$14&lt;'Debt Setup'!$H$15),MAX(0,Y200+V201-W201),0)+IF(AND('Debt Setup'!$H$15&lt;&gt;"",'Debt Setup'!$H$15&lt;'Debt Setup'!$H$15),MAX(0,AC200+Z201-AA201),0)+IF(AND('Debt Setup'!$H$16&lt;&gt;"",'Debt Setup'!$H$16&lt;'Debt Setup'!$H$15),MAX(0,AG200+AD201-AE201),0)+IF(AND('Debt Setup'!$H$17&lt;&gt;"",'Debt Setup'!$H$17&lt;'Debt Setup'!$H$15),MAX(0,AK200+AH201-AI201),0)+IF(AND('Debt Setup'!$H$18&lt;&gt;"",'Debt Setup'!$H$18&lt;'Debt Setup'!$H$15),MAX(0,AO200+AL201-AM201),0)+IF(AND('Debt Setup'!$H$19&lt;&gt;"",'Debt Setup'!$H$19&lt;'Debt Setup'!$H$15),MAX(0,AS200+AP201-AQ201),0)+IF(AND('Debt Setup'!$H$20&lt;&gt;"",'Debt Setup'!$H$20&lt;'Debt Setup'!$H$15),MAX(0,AW200+AT201-AU201),0)+IF(AND('Debt Setup'!$H$21&lt;&gt;"",'Debt Setup'!$H$21&lt;'Debt Setup'!$H$15),MAX(0,BA200+AX201-AY201),0))))))</x:f>
      </x:c>
      <x:c r="AC201" s="54" t="str">
        <x:f>IF('Debt Setup'!$F$3=0,"",MAX(0,AC200+Z201-AA201-AB201))</x:f>
      </x:c>
      <x:c r="AD201" s="54" t="str">
        <x:f>IF('Debt Setup'!$F$3=0,"",IF(AG200&lt;=0,0,AG200*'Debt Setup'!$D$16/100/12))</x:f>
      </x:c>
      <x:c r="AE201" s="54" t="str">
        <x:f>IF('Debt Setup'!$F$3=0,"",IF('Debt Setup'!$H$16="",0,MIN('Debt Setup'!$E$16,MAX(0,AG200+AD201))))</x:f>
      </x:c>
      <x:c r="AF201" s="54" t="str">
        <x:f>IF('Debt Setup'!$F$3=0,"",IF('Debt Setup'!$H$16="",0,MIN(MAX(0,AG200+AD201-AE201),MAX(0,'Debt Setup'!$F$5-(G201+K201+O201+S201+W201+AA201+AE201+AI201+AM201+AQ201+AU201+AY201)-(IF(AND('Debt Setup'!$H$10&lt;&gt;"",'Debt Setup'!$H$10&lt;'Debt Setup'!$H$16),MAX(0,I200+F201-G201),0)+IF(AND('Debt Setup'!$H$11&lt;&gt;"",'Debt Setup'!$H$11&lt;'Debt Setup'!$H$16),MAX(0,M200+J201-K201),0)+IF(AND('Debt Setup'!$H$12&lt;&gt;"",'Debt Setup'!$H$12&lt;'Debt Setup'!$H$16),MAX(0,Q200+N201-O201),0)+IF(AND('Debt Setup'!$H$13&lt;&gt;"",'Debt Setup'!$H$13&lt;'Debt Setup'!$H$16),MAX(0,U200+R201-S201),0)+IF(AND('Debt Setup'!$H$14&lt;&gt;"",'Debt Setup'!$H$14&lt;'Debt Setup'!$H$16),MAX(0,Y200+V201-W201),0)+IF(AND('Debt Setup'!$H$15&lt;&gt;"",'Debt Setup'!$H$15&lt;'Debt Setup'!$H$16),MAX(0,AC200+Z201-AA201),0)+IF(AND('Debt Setup'!$H$16&lt;&gt;"",'Debt Setup'!$H$16&lt;'Debt Setup'!$H$16),MAX(0,AG200+AD201-AE201),0)+IF(AND('Debt Setup'!$H$17&lt;&gt;"",'Debt Setup'!$H$17&lt;'Debt Setup'!$H$16),MAX(0,AK200+AH201-AI201),0)+IF(AND('Debt Setup'!$H$18&lt;&gt;"",'Debt Setup'!$H$18&lt;'Debt Setup'!$H$16),MAX(0,AO200+AL201-AM201),0)+IF(AND('Debt Setup'!$H$19&lt;&gt;"",'Debt Setup'!$H$19&lt;'Debt Setup'!$H$16),MAX(0,AS200+AP201-AQ201),0)+IF(AND('Debt Setup'!$H$20&lt;&gt;"",'Debt Setup'!$H$20&lt;'Debt Setup'!$H$16),MAX(0,AW200+AT201-AU201),0)+IF(AND('Debt Setup'!$H$21&lt;&gt;"",'Debt Setup'!$H$21&lt;'Debt Setup'!$H$16),MAX(0,BA200+AX201-AY201),0))))))</x:f>
      </x:c>
      <x:c r="AG201" s="54" t="str">
        <x:f>IF('Debt Setup'!$F$3=0,"",MAX(0,AG200+AD201-AE201-AF201))</x:f>
      </x:c>
      <x:c r="AH201" s="54" t="str">
        <x:f>IF('Debt Setup'!$F$3=0,"",IF(AK200&lt;=0,0,AK200*'Debt Setup'!$D$17/100/12))</x:f>
      </x:c>
      <x:c r="AI201" s="54" t="str">
        <x:f>IF('Debt Setup'!$F$3=0,"",IF('Debt Setup'!$H$17="",0,MIN('Debt Setup'!$E$17,MAX(0,AK200+AH201))))</x:f>
      </x:c>
      <x:c r="AJ201" s="54" t="str">
        <x:f>IF('Debt Setup'!$F$3=0,"",IF('Debt Setup'!$H$17="",0,MIN(MAX(0,AK200+AH201-AI201),MAX(0,'Debt Setup'!$F$5-(G201+K201+O201+S201+W201+AA201+AE201+AI201+AM201+AQ201+AU201+AY201)-(IF(AND('Debt Setup'!$H$10&lt;&gt;"",'Debt Setup'!$H$10&lt;'Debt Setup'!$H$17),MAX(0,I200+F201-G201),0)+IF(AND('Debt Setup'!$H$11&lt;&gt;"",'Debt Setup'!$H$11&lt;'Debt Setup'!$H$17),MAX(0,M200+J201-K201),0)+IF(AND('Debt Setup'!$H$12&lt;&gt;"",'Debt Setup'!$H$12&lt;'Debt Setup'!$H$17),MAX(0,Q200+N201-O201),0)+IF(AND('Debt Setup'!$H$13&lt;&gt;"",'Debt Setup'!$H$13&lt;'Debt Setup'!$H$17),MAX(0,U200+R201-S201),0)+IF(AND('Debt Setup'!$H$14&lt;&gt;"",'Debt Setup'!$H$14&lt;'Debt Setup'!$H$17),MAX(0,Y200+V201-W201),0)+IF(AND('Debt Setup'!$H$15&lt;&gt;"",'Debt Setup'!$H$15&lt;'Debt Setup'!$H$17),MAX(0,AC200+Z201-AA201),0)+IF(AND('Debt Setup'!$H$16&lt;&gt;"",'Debt Setup'!$H$16&lt;'Debt Setup'!$H$17),MAX(0,AG200+AD201-AE201),0)+IF(AND('Debt Setup'!$H$17&lt;&gt;"",'Debt Setup'!$H$17&lt;'Debt Setup'!$H$17),MAX(0,AK200+AH201-AI201),0)+IF(AND('Debt Setup'!$H$18&lt;&gt;"",'Debt Setup'!$H$18&lt;'Debt Setup'!$H$17),MAX(0,AO200+AL201-AM201),0)+IF(AND('Debt Setup'!$H$19&lt;&gt;"",'Debt Setup'!$H$19&lt;'Debt Setup'!$H$17),MAX(0,AS200+AP201-AQ201),0)+IF(AND('Debt Setup'!$H$20&lt;&gt;"",'Debt Setup'!$H$20&lt;'Debt Setup'!$H$17),MAX(0,AW200+AT201-AU201),0)+IF(AND('Debt Setup'!$H$21&lt;&gt;"",'Debt Setup'!$H$21&lt;'Debt Setup'!$H$17),MAX(0,BA200+AX201-AY201),0))))))</x:f>
      </x:c>
      <x:c r="AK201" s="54" t="str">
        <x:f>IF('Debt Setup'!$F$3=0,"",MAX(0,AK200+AH201-AI201-AJ201))</x:f>
      </x:c>
      <x:c r="AL201" s="54" t="str">
        <x:f>IF('Debt Setup'!$F$3=0,"",IF(AO200&lt;=0,0,AO200*'Debt Setup'!$D$18/100/12))</x:f>
      </x:c>
      <x:c r="AM201" s="54" t="str">
        <x:f>IF('Debt Setup'!$F$3=0,"",IF('Debt Setup'!$H$18="",0,MIN('Debt Setup'!$E$18,MAX(0,AO200+AL201))))</x:f>
      </x:c>
      <x:c r="AN201" s="54" t="str">
        <x:f>IF('Debt Setup'!$F$3=0,"",IF('Debt Setup'!$H$18="",0,MIN(MAX(0,AO200+AL201-AM201),MAX(0,'Debt Setup'!$F$5-(G201+K201+O201+S201+W201+AA201+AE201+AI201+AM201+AQ201+AU201+AY201)-(IF(AND('Debt Setup'!$H$10&lt;&gt;"",'Debt Setup'!$H$10&lt;'Debt Setup'!$H$18),MAX(0,I200+F201-G201),0)+IF(AND('Debt Setup'!$H$11&lt;&gt;"",'Debt Setup'!$H$11&lt;'Debt Setup'!$H$18),MAX(0,M200+J201-K201),0)+IF(AND('Debt Setup'!$H$12&lt;&gt;"",'Debt Setup'!$H$12&lt;'Debt Setup'!$H$18),MAX(0,Q200+N201-O201),0)+IF(AND('Debt Setup'!$H$13&lt;&gt;"",'Debt Setup'!$H$13&lt;'Debt Setup'!$H$18),MAX(0,U200+R201-S201),0)+IF(AND('Debt Setup'!$H$14&lt;&gt;"",'Debt Setup'!$H$14&lt;'Debt Setup'!$H$18),MAX(0,Y200+V201-W201),0)+IF(AND('Debt Setup'!$H$15&lt;&gt;"",'Debt Setup'!$H$15&lt;'Debt Setup'!$H$18),MAX(0,AC200+Z201-AA201),0)+IF(AND('Debt Setup'!$H$16&lt;&gt;"",'Debt Setup'!$H$16&lt;'Debt Setup'!$H$18),MAX(0,AG200+AD201-AE201),0)+IF(AND('Debt Setup'!$H$17&lt;&gt;"",'Debt Setup'!$H$17&lt;'Debt Setup'!$H$18),MAX(0,AK200+AH201-AI201),0)+IF(AND('Debt Setup'!$H$18&lt;&gt;"",'Debt Setup'!$H$18&lt;'Debt Setup'!$H$18),MAX(0,AO200+AL201-AM201),0)+IF(AND('Debt Setup'!$H$19&lt;&gt;"",'Debt Setup'!$H$19&lt;'Debt Setup'!$H$18),MAX(0,AS200+AP201-AQ201),0)+IF(AND('Debt Setup'!$H$20&lt;&gt;"",'Debt Setup'!$H$20&lt;'Debt Setup'!$H$18),MAX(0,AW200+AT201-AU201),0)+IF(AND('Debt Setup'!$H$21&lt;&gt;"",'Debt Setup'!$H$21&lt;'Debt Setup'!$H$18),MAX(0,BA200+AX201-AY201),0))))))</x:f>
      </x:c>
      <x:c r="AO201" s="54" t="str">
        <x:f>IF('Debt Setup'!$F$3=0,"",MAX(0,AO200+AL201-AM201-AN201))</x:f>
      </x:c>
      <x:c r="AP201" s="54" t="str">
        <x:f>IF('Debt Setup'!$F$3=0,"",IF(AS200&lt;=0,0,AS200*'Debt Setup'!$D$19/100/12))</x:f>
      </x:c>
      <x:c r="AQ201" s="54" t="str">
        <x:f>IF('Debt Setup'!$F$3=0,"",IF('Debt Setup'!$H$19="",0,MIN('Debt Setup'!$E$19,MAX(0,AS200+AP201))))</x:f>
      </x:c>
      <x:c r="AR201" s="54" t="str">
        <x:f>IF('Debt Setup'!$F$3=0,"",IF('Debt Setup'!$H$19="",0,MIN(MAX(0,AS200+AP201-AQ201),MAX(0,'Debt Setup'!$F$5-(G201+K201+O201+S201+W201+AA201+AE201+AI201+AM201+AQ201+AU201+AY201)-(IF(AND('Debt Setup'!$H$10&lt;&gt;"",'Debt Setup'!$H$10&lt;'Debt Setup'!$H$19),MAX(0,I200+F201-G201),0)+IF(AND('Debt Setup'!$H$11&lt;&gt;"",'Debt Setup'!$H$11&lt;'Debt Setup'!$H$19),MAX(0,M200+J201-K201),0)+IF(AND('Debt Setup'!$H$12&lt;&gt;"",'Debt Setup'!$H$12&lt;'Debt Setup'!$H$19),MAX(0,Q200+N201-O201),0)+IF(AND('Debt Setup'!$H$13&lt;&gt;"",'Debt Setup'!$H$13&lt;'Debt Setup'!$H$19),MAX(0,U200+R201-S201),0)+IF(AND('Debt Setup'!$H$14&lt;&gt;"",'Debt Setup'!$H$14&lt;'Debt Setup'!$H$19),MAX(0,Y200+V201-W201),0)+IF(AND('Debt Setup'!$H$15&lt;&gt;"",'Debt Setup'!$H$15&lt;'Debt Setup'!$H$19),MAX(0,AC200+Z201-AA201),0)+IF(AND('Debt Setup'!$H$16&lt;&gt;"",'Debt Setup'!$H$16&lt;'Debt Setup'!$H$19),MAX(0,AG200+AD201-AE201),0)+IF(AND('Debt Setup'!$H$17&lt;&gt;"",'Debt Setup'!$H$17&lt;'Debt Setup'!$H$19),MAX(0,AK200+AH201-AI201),0)+IF(AND('Debt Setup'!$H$18&lt;&gt;"",'Debt Setup'!$H$18&lt;'Debt Setup'!$H$19),MAX(0,AO200+AL201-AM201),0)+IF(AND('Debt Setup'!$H$19&lt;&gt;"",'Debt Setup'!$H$19&lt;'Debt Setup'!$H$19),MAX(0,AS200+AP201-AQ201),0)+IF(AND('Debt Setup'!$H$20&lt;&gt;"",'Debt Setup'!$H$20&lt;'Debt Setup'!$H$19),MAX(0,AW200+AT201-AU201),0)+IF(AND('Debt Setup'!$H$21&lt;&gt;"",'Debt Setup'!$H$21&lt;'Debt Setup'!$H$19),MAX(0,BA200+AX201-AY201),0))))))</x:f>
      </x:c>
      <x:c r="AS201" s="54" t="str">
        <x:f>IF('Debt Setup'!$F$3=0,"",MAX(0,AS200+AP201-AQ201-AR201))</x:f>
      </x:c>
      <x:c r="AT201" s="54" t="str">
        <x:f>IF('Debt Setup'!$F$3=0,"",IF(AW200&lt;=0,0,AW200*'Debt Setup'!$D$20/100/12))</x:f>
      </x:c>
      <x:c r="AU201" s="54" t="str">
        <x:f>IF('Debt Setup'!$F$3=0,"",IF('Debt Setup'!$H$20="",0,MIN('Debt Setup'!$E$20,MAX(0,AW200+AT201))))</x:f>
      </x:c>
      <x:c r="AV201" s="54" t="str">
        <x:f>IF('Debt Setup'!$F$3=0,"",IF('Debt Setup'!$H$20="",0,MIN(MAX(0,AW200+AT201-AU201),MAX(0,'Debt Setup'!$F$5-(G201+K201+O201+S201+W201+AA201+AE201+AI201+AM201+AQ201+AU201+AY201)-(IF(AND('Debt Setup'!$H$10&lt;&gt;"",'Debt Setup'!$H$10&lt;'Debt Setup'!$H$20),MAX(0,I200+F201-G201),0)+IF(AND('Debt Setup'!$H$11&lt;&gt;"",'Debt Setup'!$H$11&lt;'Debt Setup'!$H$20),MAX(0,M200+J201-K201),0)+IF(AND('Debt Setup'!$H$12&lt;&gt;"",'Debt Setup'!$H$12&lt;'Debt Setup'!$H$20),MAX(0,Q200+N201-O201),0)+IF(AND('Debt Setup'!$H$13&lt;&gt;"",'Debt Setup'!$H$13&lt;'Debt Setup'!$H$20),MAX(0,U200+R201-S201),0)+IF(AND('Debt Setup'!$H$14&lt;&gt;"",'Debt Setup'!$H$14&lt;'Debt Setup'!$H$20),MAX(0,Y200+V201-W201),0)+IF(AND('Debt Setup'!$H$15&lt;&gt;"",'Debt Setup'!$H$15&lt;'Debt Setup'!$H$20),MAX(0,AC200+Z201-AA201),0)+IF(AND('Debt Setup'!$H$16&lt;&gt;"",'Debt Setup'!$H$16&lt;'Debt Setup'!$H$20),MAX(0,AG200+AD201-AE201),0)+IF(AND('Debt Setup'!$H$17&lt;&gt;"",'Debt Setup'!$H$17&lt;'Debt Setup'!$H$20),MAX(0,AK200+AH201-AI201),0)+IF(AND('Debt Setup'!$H$18&lt;&gt;"",'Debt Setup'!$H$18&lt;'Debt Setup'!$H$20),MAX(0,AO200+AL201-AM201),0)+IF(AND('Debt Setup'!$H$19&lt;&gt;"",'Debt Setup'!$H$19&lt;'Debt Setup'!$H$20),MAX(0,AS200+AP201-AQ201),0)+IF(AND('Debt Setup'!$H$20&lt;&gt;"",'Debt Setup'!$H$20&lt;'Debt Setup'!$H$20),MAX(0,AW200+AT201-AU201),0)+IF(AND('Debt Setup'!$H$21&lt;&gt;"",'Debt Setup'!$H$21&lt;'Debt Setup'!$H$20),MAX(0,BA200+AX201-AY201),0))))))</x:f>
      </x:c>
      <x:c r="AW201" s="54" t="str">
        <x:f>IF('Debt Setup'!$F$3=0,"",MAX(0,AW200+AT201-AU201-AV201))</x:f>
      </x:c>
      <x:c r="AX201" s="54" t="str">
        <x:f>IF('Debt Setup'!$F$3=0,"",IF(BA200&lt;=0,0,BA200*'Debt Setup'!$D$21/100/12))</x:f>
      </x:c>
      <x:c r="AY201" s="54" t="str">
        <x:f>IF('Debt Setup'!$F$3=0,"",IF('Debt Setup'!$H$21="",0,MIN('Debt Setup'!$E$21,MAX(0,BA200+AX201))))</x:f>
      </x:c>
      <x:c r="AZ201" s="54" t="str">
        <x:f>IF('Debt Setup'!$F$3=0,"",IF('Debt Setup'!$H$21="",0,MIN(MAX(0,BA200+AX201-AY201),MAX(0,'Debt Setup'!$F$5-(G201+K201+O201+S201+W201+AA201+AE201+AI201+AM201+AQ201+AU201+AY201)-(IF(AND('Debt Setup'!$H$10&lt;&gt;"",'Debt Setup'!$H$10&lt;'Debt Setup'!$H$21),MAX(0,I200+F201-G201),0)+IF(AND('Debt Setup'!$H$11&lt;&gt;"",'Debt Setup'!$H$11&lt;'Debt Setup'!$H$21),MAX(0,M200+J201-K201),0)+IF(AND('Debt Setup'!$H$12&lt;&gt;"",'Debt Setup'!$H$12&lt;'Debt Setup'!$H$21),MAX(0,Q200+N201-O201),0)+IF(AND('Debt Setup'!$H$13&lt;&gt;"",'Debt Setup'!$H$13&lt;'Debt Setup'!$H$21),MAX(0,U200+R201-S201),0)+IF(AND('Debt Setup'!$H$14&lt;&gt;"",'Debt Setup'!$H$14&lt;'Debt Setup'!$H$21),MAX(0,Y200+V201-W201),0)+IF(AND('Debt Setup'!$H$15&lt;&gt;"",'Debt Setup'!$H$15&lt;'Debt Setup'!$H$21),MAX(0,AC200+Z201-AA201),0)+IF(AND('Debt Setup'!$H$16&lt;&gt;"",'Debt Setup'!$H$16&lt;'Debt Setup'!$H$21),MAX(0,AG200+AD201-AE201),0)+IF(AND('Debt Setup'!$H$17&lt;&gt;"",'Debt Setup'!$H$17&lt;'Debt Setup'!$H$21),MAX(0,AK200+AH201-AI201),0)+IF(AND('Debt Setup'!$H$18&lt;&gt;"",'Debt Setup'!$H$18&lt;'Debt Setup'!$H$21),MAX(0,AO200+AL201-AM201),0)+IF(AND('Debt Setup'!$H$19&lt;&gt;"",'Debt Setup'!$H$19&lt;'Debt Setup'!$H$21),MAX(0,AS200+AP201-AQ201),0)+IF(AND('Debt Setup'!$H$20&lt;&gt;"",'Debt Setup'!$H$20&lt;'Debt Setup'!$H$21),MAX(0,AW200+AT201-AU201),0)+IF(AND('Debt Setup'!$H$21&lt;&gt;"",'Debt Setup'!$H$21&lt;'Debt Setup'!$H$21),MAX(0,BA200+AX201-AY201),0))))))</x:f>
      </x:c>
      <x:c r="BA201" s="54" t="str">
        <x:f>IF('Debt Setup'!$F$3=0,"",MAX(0,BA200+AX201-AY201-AZ201))</x:f>
      </x:c>
    </x:row>
    <x:row r="202">
      <x:c r="A202" t="n">
        <x:v>197</x:v>
      </x:c>
      <x:c r="B202" s="86" t="str">
        <x:f>IF('Debt Setup'!$F$3=0,"",DATE(YEAR('Debt Setup'!$B$6),MONTH('Debt Setup'!$B$6)+A202-1,1))</x:f>
      </x:c>
      <x:c r="C202" s="54" t="str">
        <x:f>IF('Debt Setup'!$F$3=0,"",I202+M202+Q202+U202+Y202+AC202+AG202+AK202+AO202+AS202+AW202+BA202)</x:f>
      </x:c>
      <x:c r="D202" s="54" t="str">
        <x:f>IF('Debt Setup'!$F$3=0,"",G202+H202+K202+L202+O202+P202+S202+T202+W202+X202+AA202+AB202+AE202+AF202+AI202+AJ202+AM202+AN202+AQ202+AR202+AU202+AV202+AY202+AZ202)</x:f>
      </x:c>
      <x:c r="E202" s="54" t="str">
        <x:f>IF('Debt Setup'!$F$3=0,"",F202+J202+N202+R202+V202+Z202+AD202+AH202+AL202+AP202+AT202+AX202)</x:f>
      </x:c>
      <x:c r="F202" s="54" t="str">
        <x:f>IF('Debt Setup'!$F$3=0,"",IF(I201&lt;=0,0,I201*'Debt Setup'!$D$10/100/12))</x:f>
      </x:c>
      <x:c r="G202" s="54" t="str">
        <x:f>IF('Debt Setup'!$F$3=0,"",IF('Debt Setup'!$H$10="",0,MIN('Debt Setup'!$E$10,MAX(0,I201+F202))))</x:f>
      </x:c>
      <x:c r="H202" s="54" t="str">
        <x:f>IF('Debt Setup'!$F$3=0,"",IF('Debt Setup'!$H$10="",0,MIN(MAX(0,I201+F202-G202),MAX(0,'Debt Setup'!$F$5-(G202+K202+O202+S202+W202+AA202+AE202+AI202+AM202+AQ202+AU202+AY202)-(IF(AND('Debt Setup'!$H$10&lt;&gt;"",'Debt Setup'!$H$10&lt;'Debt Setup'!$H$10),MAX(0,I201+F202-G202),0)+IF(AND('Debt Setup'!$H$11&lt;&gt;"",'Debt Setup'!$H$11&lt;'Debt Setup'!$H$10),MAX(0,M201+J202-K202),0)+IF(AND('Debt Setup'!$H$12&lt;&gt;"",'Debt Setup'!$H$12&lt;'Debt Setup'!$H$10),MAX(0,Q201+N202-O202),0)+IF(AND('Debt Setup'!$H$13&lt;&gt;"",'Debt Setup'!$H$13&lt;'Debt Setup'!$H$10),MAX(0,U201+R202-S202),0)+IF(AND('Debt Setup'!$H$14&lt;&gt;"",'Debt Setup'!$H$14&lt;'Debt Setup'!$H$10),MAX(0,Y201+V202-W202),0)+IF(AND('Debt Setup'!$H$15&lt;&gt;"",'Debt Setup'!$H$15&lt;'Debt Setup'!$H$10),MAX(0,AC201+Z202-AA202),0)+IF(AND('Debt Setup'!$H$16&lt;&gt;"",'Debt Setup'!$H$16&lt;'Debt Setup'!$H$10),MAX(0,AG201+AD202-AE202),0)+IF(AND('Debt Setup'!$H$17&lt;&gt;"",'Debt Setup'!$H$17&lt;'Debt Setup'!$H$10),MAX(0,AK201+AH202-AI202),0)+IF(AND('Debt Setup'!$H$18&lt;&gt;"",'Debt Setup'!$H$18&lt;'Debt Setup'!$H$10),MAX(0,AO201+AL202-AM202),0)+IF(AND('Debt Setup'!$H$19&lt;&gt;"",'Debt Setup'!$H$19&lt;'Debt Setup'!$H$10),MAX(0,AS201+AP202-AQ202),0)+IF(AND('Debt Setup'!$H$20&lt;&gt;"",'Debt Setup'!$H$20&lt;'Debt Setup'!$H$10),MAX(0,AW201+AT202-AU202),0)+IF(AND('Debt Setup'!$H$21&lt;&gt;"",'Debt Setup'!$H$21&lt;'Debt Setup'!$H$10),MAX(0,BA201+AX202-AY202),0))))))</x:f>
      </x:c>
      <x:c r="I202" s="54" t="str">
        <x:f>IF('Debt Setup'!$F$3=0,"",MAX(0,I201+F202-G202-H202))</x:f>
      </x:c>
      <x:c r="J202" s="54" t="str">
        <x:f>IF('Debt Setup'!$F$3=0,"",IF(M201&lt;=0,0,M201*'Debt Setup'!$D$11/100/12))</x:f>
      </x:c>
      <x:c r="K202" s="54" t="str">
        <x:f>IF('Debt Setup'!$F$3=0,"",IF('Debt Setup'!$H$11="",0,MIN('Debt Setup'!$E$11,MAX(0,M201+J202))))</x:f>
      </x:c>
      <x:c r="L202" s="54" t="str">
        <x:f>IF('Debt Setup'!$F$3=0,"",IF('Debt Setup'!$H$11="",0,MIN(MAX(0,M201+J202-K202),MAX(0,'Debt Setup'!$F$5-(G202+K202+O202+S202+W202+AA202+AE202+AI202+AM202+AQ202+AU202+AY202)-(IF(AND('Debt Setup'!$H$10&lt;&gt;"",'Debt Setup'!$H$10&lt;'Debt Setup'!$H$11),MAX(0,I201+F202-G202),0)+IF(AND('Debt Setup'!$H$11&lt;&gt;"",'Debt Setup'!$H$11&lt;'Debt Setup'!$H$11),MAX(0,M201+J202-K202),0)+IF(AND('Debt Setup'!$H$12&lt;&gt;"",'Debt Setup'!$H$12&lt;'Debt Setup'!$H$11),MAX(0,Q201+N202-O202),0)+IF(AND('Debt Setup'!$H$13&lt;&gt;"",'Debt Setup'!$H$13&lt;'Debt Setup'!$H$11),MAX(0,U201+R202-S202),0)+IF(AND('Debt Setup'!$H$14&lt;&gt;"",'Debt Setup'!$H$14&lt;'Debt Setup'!$H$11),MAX(0,Y201+V202-W202),0)+IF(AND('Debt Setup'!$H$15&lt;&gt;"",'Debt Setup'!$H$15&lt;'Debt Setup'!$H$11),MAX(0,AC201+Z202-AA202),0)+IF(AND('Debt Setup'!$H$16&lt;&gt;"",'Debt Setup'!$H$16&lt;'Debt Setup'!$H$11),MAX(0,AG201+AD202-AE202),0)+IF(AND('Debt Setup'!$H$17&lt;&gt;"",'Debt Setup'!$H$17&lt;'Debt Setup'!$H$11),MAX(0,AK201+AH202-AI202),0)+IF(AND('Debt Setup'!$H$18&lt;&gt;"",'Debt Setup'!$H$18&lt;'Debt Setup'!$H$11),MAX(0,AO201+AL202-AM202),0)+IF(AND('Debt Setup'!$H$19&lt;&gt;"",'Debt Setup'!$H$19&lt;'Debt Setup'!$H$11),MAX(0,AS201+AP202-AQ202),0)+IF(AND('Debt Setup'!$H$20&lt;&gt;"",'Debt Setup'!$H$20&lt;'Debt Setup'!$H$11),MAX(0,AW201+AT202-AU202),0)+IF(AND('Debt Setup'!$H$21&lt;&gt;"",'Debt Setup'!$H$21&lt;'Debt Setup'!$H$11),MAX(0,BA201+AX202-AY202),0))))))</x:f>
      </x:c>
      <x:c r="M202" s="54" t="str">
        <x:f>IF('Debt Setup'!$F$3=0,"",MAX(0,M201+J202-K202-L202))</x:f>
      </x:c>
      <x:c r="N202" s="54" t="str">
        <x:f>IF('Debt Setup'!$F$3=0,"",IF(Q201&lt;=0,0,Q201*'Debt Setup'!$D$12/100/12))</x:f>
      </x:c>
      <x:c r="O202" s="54" t="str">
        <x:f>IF('Debt Setup'!$F$3=0,"",IF('Debt Setup'!$H$12="",0,MIN('Debt Setup'!$E$12,MAX(0,Q201+N202))))</x:f>
      </x:c>
      <x:c r="P202" s="54" t="str">
        <x:f>IF('Debt Setup'!$F$3=0,"",IF('Debt Setup'!$H$12="",0,MIN(MAX(0,Q201+N202-O202),MAX(0,'Debt Setup'!$F$5-(G202+K202+O202+S202+W202+AA202+AE202+AI202+AM202+AQ202+AU202+AY202)-(IF(AND('Debt Setup'!$H$10&lt;&gt;"",'Debt Setup'!$H$10&lt;'Debt Setup'!$H$12),MAX(0,I201+F202-G202),0)+IF(AND('Debt Setup'!$H$11&lt;&gt;"",'Debt Setup'!$H$11&lt;'Debt Setup'!$H$12),MAX(0,M201+J202-K202),0)+IF(AND('Debt Setup'!$H$12&lt;&gt;"",'Debt Setup'!$H$12&lt;'Debt Setup'!$H$12),MAX(0,Q201+N202-O202),0)+IF(AND('Debt Setup'!$H$13&lt;&gt;"",'Debt Setup'!$H$13&lt;'Debt Setup'!$H$12),MAX(0,U201+R202-S202),0)+IF(AND('Debt Setup'!$H$14&lt;&gt;"",'Debt Setup'!$H$14&lt;'Debt Setup'!$H$12),MAX(0,Y201+V202-W202),0)+IF(AND('Debt Setup'!$H$15&lt;&gt;"",'Debt Setup'!$H$15&lt;'Debt Setup'!$H$12),MAX(0,AC201+Z202-AA202),0)+IF(AND('Debt Setup'!$H$16&lt;&gt;"",'Debt Setup'!$H$16&lt;'Debt Setup'!$H$12),MAX(0,AG201+AD202-AE202),0)+IF(AND('Debt Setup'!$H$17&lt;&gt;"",'Debt Setup'!$H$17&lt;'Debt Setup'!$H$12),MAX(0,AK201+AH202-AI202),0)+IF(AND('Debt Setup'!$H$18&lt;&gt;"",'Debt Setup'!$H$18&lt;'Debt Setup'!$H$12),MAX(0,AO201+AL202-AM202),0)+IF(AND('Debt Setup'!$H$19&lt;&gt;"",'Debt Setup'!$H$19&lt;'Debt Setup'!$H$12),MAX(0,AS201+AP202-AQ202),0)+IF(AND('Debt Setup'!$H$20&lt;&gt;"",'Debt Setup'!$H$20&lt;'Debt Setup'!$H$12),MAX(0,AW201+AT202-AU202),0)+IF(AND('Debt Setup'!$H$21&lt;&gt;"",'Debt Setup'!$H$21&lt;'Debt Setup'!$H$12),MAX(0,BA201+AX202-AY202),0))))))</x:f>
      </x:c>
      <x:c r="Q202" s="54" t="str">
        <x:f>IF('Debt Setup'!$F$3=0,"",MAX(0,Q201+N202-O202-P202))</x:f>
      </x:c>
      <x:c r="R202" s="54" t="str">
        <x:f>IF('Debt Setup'!$F$3=0,"",IF(U201&lt;=0,0,U201*'Debt Setup'!$D$13/100/12))</x:f>
      </x:c>
      <x:c r="S202" s="54" t="str">
        <x:f>IF('Debt Setup'!$F$3=0,"",IF('Debt Setup'!$H$13="",0,MIN('Debt Setup'!$E$13,MAX(0,U201+R202))))</x:f>
      </x:c>
      <x:c r="T202" s="54" t="str">
        <x:f>IF('Debt Setup'!$F$3=0,"",IF('Debt Setup'!$H$13="",0,MIN(MAX(0,U201+R202-S202),MAX(0,'Debt Setup'!$F$5-(G202+K202+O202+S202+W202+AA202+AE202+AI202+AM202+AQ202+AU202+AY202)-(IF(AND('Debt Setup'!$H$10&lt;&gt;"",'Debt Setup'!$H$10&lt;'Debt Setup'!$H$13),MAX(0,I201+F202-G202),0)+IF(AND('Debt Setup'!$H$11&lt;&gt;"",'Debt Setup'!$H$11&lt;'Debt Setup'!$H$13),MAX(0,M201+J202-K202),0)+IF(AND('Debt Setup'!$H$12&lt;&gt;"",'Debt Setup'!$H$12&lt;'Debt Setup'!$H$13),MAX(0,Q201+N202-O202),0)+IF(AND('Debt Setup'!$H$13&lt;&gt;"",'Debt Setup'!$H$13&lt;'Debt Setup'!$H$13),MAX(0,U201+R202-S202),0)+IF(AND('Debt Setup'!$H$14&lt;&gt;"",'Debt Setup'!$H$14&lt;'Debt Setup'!$H$13),MAX(0,Y201+V202-W202),0)+IF(AND('Debt Setup'!$H$15&lt;&gt;"",'Debt Setup'!$H$15&lt;'Debt Setup'!$H$13),MAX(0,AC201+Z202-AA202),0)+IF(AND('Debt Setup'!$H$16&lt;&gt;"",'Debt Setup'!$H$16&lt;'Debt Setup'!$H$13),MAX(0,AG201+AD202-AE202),0)+IF(AND('Debt Setup'!$H$17&lt;&gt;"",'Debt Setup'!$H$17&lt;'Debt Setup'!$H$13),MAX(0,AK201+AH202-AI202),0)+IF(AND('Debt Setup'!$H$18&lt;&gt;"",'Debt Setup'!$H$18&lt;'Debt Setup'!$H$13),MAX(0,AO201+AL202-AM202),0)+IF(AND('Debt Setup'!$H$19&lt;&gt;"",'Debt Setup'!$H$19&lt;'Debt Setup'!$H$13),MAX(0,AS201+AP202-AQ202),0)+IF(AND('Debt Setup'!$H$20&lt;&gt;"",'Debt Setup'!$H$20&lt;'Debt Setup'!$H$13),MAX(0,AW201+AT202-AU202),0)+IF(AND('Debt Setup'!$H$21&lt;&gt;"",'Debt Setup'!$H$21&lt;'Debt Setup'!$H$13),MAX(0,BA201+AX202-AY202),0))))))</x:f>
      </x:c>
      <x:c r="U202" s="54" t="str">
        <x:f>IF('Debt Setup'!$F$3=0,"",MAX(0,U201+R202-S202-T202))</x:f>
      </x:c>
      <x:c r="V202" s="54" t="str">
        <x:f>IF('Debt Setup'!$F$3=0,"",IF(Y201&lt;=0,0,Y201*'Debt Setup'!$D$14/100/12))</x:f>
      </x:c>
      <x:c r="W202" s="54" t="str">
        <x:f>IF('Debt Setup'!$F$3=0,"",IF('Debt Setup'!$H$14="",0,MIN('Debt Setup'!$E$14,MAX(0,Y201+V202))))</x:f>
      </x:c>
      <x:c r="X202" s="54" t="str">
        <x:f>IF('Debt Setup'!$F$3=0,"",IF('Debt Setup'!$H$14="",0,MIN(MAX(0,Y201+V202-W202),MAX(0,'Debt Setup'!$F$5-(G202+K202+O202+S202+W202+AA202+AE202+AI202+AM202+AQ202+AU202+AY202)-(IF(AND('Debt Setup'!$H$10&lt;&gt;"",'Debt Setup'!$H$10&lt;'Debt Setup'!$H$14),MAX(0,I201+F202-G202),0)+IF(AND('Debt Setup'!$H$11&lt;&gt;"",'Debt Setup'!$H$11&lt;'Debt Setup'!$H$14),MAX(0,M201+J202-K202),0)+IF(AND('Debt Setup'!$H$12&lt;&gt;"",'Debt Setup'!$H$12&lt;'Debt Setup'!$H$14),MAX(0,Q201+N202-O202),0)+IF(AND('Debt Setup'!$H$13&lt;&gt;"",'Debt Setup'!$H$13&lt;'Debt Setup'!$H$14),MAX(0,U201+R202-S202),0)+IF(AND('Debt Setup'!$H$14&lt;&gt;"",'Debt Setup'!$H$14&lt;'Debt Setup'!$H$14),MAX(0,Y201+V202-W202),0)+IF(AND('Debt Setup'!$H$15&lt;&gt;"",'Debt Setup'!$H$15&lt;'Debt Setup'!$H$14),MAX(0,AC201+Z202-AA202),0)+IF(AND('Debt Setup'!$H$16&lt;&gt;"",'Debt Setup'!$H$16&lt;'Debt Setup'!$H$14),MAX(0,AG201+AD202-AE202),0)+IF(AND('Debt Setup'!$H$17&lt;&gt;"",'Debt Setup'!$H$17&lt;'Debt Setup'!$H$14),MAX(0,AK201+AH202-AI202),0)+IF(AND('Debt Setup'!$H$18&lt;&gt;"",'Debt Setup'!$H$18&lt;'Debt Setup'!$H$14),MAX(0,AO201+AL202-AM202),0)+IF(AND('Debt Setup'!$H$19&lt;&gt;"",'Debt Setup'!$H$19&lt;'Debt Setup'!$H$14),MAX(0,AS201+AP202-AQ202),0)+IF(AND('Debt Setup'!$H$20&lt;&gt;"",'Debt Setup'!$H$20&lt;'Debt Setup'!$H$14),MAX(0,AW201+AT202-AU202),0)+IF(AND('Debt Setup'!$H$21&lt;&gt;"",'Debt Setup'!$H$21&lt;'Debt Setup'!$H$14),MAX(0,BA201+AX202-AY202),0))))))</x:f>
      </x:c>
      <x:c r="Y202" s="54" t="str">
        <x:f>IF('Debt Setup'!$F$3=0,"",MAX(0,Y201+V202-W202-X202))</x:f>
      </x:c>
      <x:c r="Z202" s="54" t="str">
        <x:f>IF('Debt Setup'!$F$3=0,"",IF(AC201&lt;=0,0,AC201*'Debt Setup'!$D$15/100/12))</x:f>
      </x:c>
      <x:c r="AA202" s="54" t="str">
        <x:f>IF('Debt Setup'!$F$3=0,"",IF('Debt Setup'!$H$15="",0,MIN('Debt Setup'!$E$15,MAX(0,AC201+Z202))))</x:f>
      </x:c>
      <x:c r="AB202" s="54" t="str">
        <x:f>IF('Debt Setup'!$F$3=0,"",IF('Debt Setup'!$H$15="",0,MIN(MAX(0,AC201+Z202-AA202),MAX(0,'Debt Setup'!$F$5-(G202+K202+O202+S202+W202+AA202+AE202+AI202+AM202+AQ202+AU202+AY202)-(IF(AND('Debt Setup'!$H$10&lt;&gt;"",'Debt Setup'!$H$10&lt;'Debt Setup'!$H$15),MAX(0,I201+F202-G202),0)+IF(AND('Debt Setup'!$H$11&lt;&gt;"",'Debt Setup'!$H$11&lt;'Debt Setup'!$H$15),MAX(0,M201+J202-K202),0)+IF(AND('Debt Setup'!$H$12&lt;&gt;"",'Debt Setup'!$H$12&lt;'Debt Setup'!$H$15),MAX(0,Q201+N202-O202),0)+IF(AND('Debt Setup'!$H$13&lt;&gt;"",'Debt Setup'!$H$13&lt;'Debt Setup'!$H$15),MAX(0,U201+R202-S202),0)+IF(AND('Debt Setup'!$H$14&lt;&gt;"",'Debt Setup'!$H$14&lt;'Debt Setup'!$H$15),MAX(0,Y201+V202-W202),0)+IF(AND('Debt Setup'!$H$15&lt;&gt;"",'Debt Setup'!$H$15&lt;'Debt Setup'!$H$15),MAX(0,AC201+Z202-AA202),0)+IF(AND('Debt Setup'!$H$16&lt;&gt;"",'Debt Setup'!$H$16&lt;'Debt Setup'!$H$15),MAX(0,AG201+AD202-AE202),0)+IF(AND('Debt Setup'!$H$17&lt;&gt;"",'Debt Setup'!$H$17&lt;'Debt Setup'!$H$15),MAX(0,AK201+AH202-AI202),0)+IF(AND('Debt Setup'!$H$18&lt;&gt;"",'Debt Setup'!$H$18&lt;'Debt Setup'!$H$15),MAX(0,AO201+AL202-AM202),0)+IF(AND('Debt Setup'!$H$19&lt;&gt;"",'Debt Setup'!$H$19&lt;'Debt Setup'!$H$15),MAX(0,AS201+AP202-AQ202),0)+IF(AND('Debt Setup'!$H$20&lt;&gt;"",'Debt Setup'!$H$20&lt;'Debt Setup'!$H$15),MAX(0,AW201+AT202-AU202),0)+IF(AND('Debt Setup'!$H$21&lt;&gt;"",'Debt Setup'!$H$21&lt;'Debt Setup'!$H$15),MAX(0,BA201+AX202-AY202),0))))))</x:f>
      </x:c>
      <x:c r="AC202" s="54" t="str">
        <x:f>IF('Debt Setup'!$F$3=0,"",MAX(0,AC201+Z202-AA202-AB202))</x:f>
      </x:c>
      <x:c r="AD202" s="54" t="str">
        <x:f>IF('Debt Setup'!$F$3=0,"",IF(AG201&lt;=0,0,AG201*'Debt Setup'!$D$16/100/12))</x:f>
      </x:c>
      <x:c r="AE202" s="54" t="str">
        <x:f>IF('Debt Setup'!$F$3=0,"",IF('Debt Setup'!$H$16="",0,MIN('Debt Setup'!$E$16,MAX(0,AG201+AD202))))</x:f>
      </x:c>
      <x:c r="AF202" s="54" t="str">
        <x:f>IF('Debt Setup'!$F$3=0,"",IF('Debt Setup'!$H$16="",0,MIN(MAX(0,AG201+AD202-AE202),MAX(0,'Debt Setup'!$F$5-(G202+K202+O202+S202+W202+AA202+AE202+AI202+AM202+AQ202+AU202+AY202)-(IF(AND('Debt Setup'!$H$10&lt;&gt;"",'Debt Setup'!$H$10&lt;'Debt Setup'!$H$16),MAX(0,I201+F202-G202),0)+IF(AND('Debt Setup'!$H$11&lt;&gt;"",'Debt Setup'!$H$11&lt;'Debt Setup'!$H$16),MAX(0,M201+J202-K202),0)+IF(AND('Debt Setup'!$H$12&lt;&gt;"",'Debt Setup'!$H$12&lt;'Debt Setup'!$H$16),MAX(0,Q201+N202-O202),0)+IF(AND('Debt Setup'!$H$13&lt;&gt;"",'Debt Setup'!$H$13&lt;'Debt Setup'!$H$16),MAX(0,U201+R202-S202),0)+IF(AND('Debt Setup'!$H$14&lt;&gt;"",'Debt Setup'!$H$14&lt;'Debt Setup'!$H$16),MAX(0,Y201+V202-W202),0)+IF(AND('Debt Setup'!$H$15&lt;&gt;"",'Debt Setup'!$H$15&lt;'Debt Setup'!$H$16),MAX(0,AC201+Z202-AA202),0)+IF(AND('Debt Setup'!$H$16&lt;&gt;"",'Debt Setup'!$H$16&lt;'Debt Setup'!$H$16),MAX(0,AG201+AD202-AE202),0)+IF(AND('Debt Setup'!$H$17&lt;&gt;"",'Debt Setup'!$H$17&lt;'Debt Setup'!$H$16),MAX(0,AK201+AH202-AI202),0)+IF(AND('Debt Setup'!$H$18&lt;&gt;"",'Debt Setup'!$H$18&lt;'Debt Setup'!$H$16),MAX(0,AO201+AL202-AM202),0)+IF(AND('Debt Setup'!$H$19&lt;&gt;"",'Debt Setup'!$H$19&lt;'Debt Setup'!$H$16),MAX(0,AS201+AP202-AQ202),0)+IF(AND('Debt Setup'!$H$20&lt;&gt;"",'Debt Setup'!$H$20&lt;'Debt Setup'!$H$16),MAX(0,AW201+AT202-AU202),0)+IF(AND('Debt Setup'!$H$21&lt;&gt;"",'Debt Setup'!$H$21&lt;'Debt Setup'!$H$16),MAX(0,BA201+AX202-AY202),0))))))</x:f>
      </x:c>
      <x:c r="AG202" s="54" t="str">
        <x:f>IF('Debt Setup'!$F$3=0,"",MAX(0,AG201+AD202-AE202-AF202))</x:f>
      </x:c>
      <x:c r="AH202" s="54" t="str">
        <x:f>IF('Debt Setup'!$F$3=0,"",IF(AK201&lt;=0,0,AK201*'Debt Setup'!$D$17/100/12))</x:f>
      </x:c>
      <x:c r="AI202" s="54" t="str">
        <x:f>IF('Debt Setup'!$F$3=0,"",IF('Debt Setup'!$H$17="",0,MIN('Debt Setup'!$E$17,MAX(0,AK201+AH202))))</x:f>
      </x:c>
      <x:c r="AJ202" s="54" t="str">
        <x:f>IF('Debt Setup'!$F$3=0,"",IF('Debt Setup'!$H$17="",0,MIN(MAX(0,AK201+AH202-AI202),MAX(0,'Debt Setup'!$F$5-(G202+K202+O202+S202+W202+AA202+AE202+AI202+AM202+AQ202+AU202+AY202)-(IF(AND('Debt Setup'!$H$10&lt;&gt;"",'Debt Setup'!$H$10&lt;'Debt Setup'!$H$17),MAX(0,I201+F202-G202),0)+IF(AND('Debt Setup'!$H$11&lt;&gt;"",'Debt Setup'!$H$11&lt;'Debt Setup'!$H$17),MAX(0,M201+J202-K202),0)+IF(AND('Debt Setup'!$H$12&lt;&gt;"",'Debt Setup'!$H$12&lt;'Debt Setup'!$H$17),MAX(0,Q201+N202-O202),0)+IF(AND('Debt Setup'!$H$13&lt;&gt;"",'Debt Setup'!$H$13&lt;'Debt Setup'!$H$17),MAX(0,U201+R202-S202),0)+IF(AND('Debt Setup'!$H$14&lt;&gt;"",'Debt Setup'!$H$14&lt;'Debt Setup'!$H$17),MAX(0,Y201+V202-W202),0)+IF(AND('Debt Setup'!$H$15&lt;&gt;"",'Debt Setup'!$H$15&lt;'Debt Setup'!$H$17),MAX(0,AC201+Z202-AA202),0)+IF(AND('Debt Setup'!$H$16&lt;&gt;"",'Debt Setup'!$H$16&lt;'Debt Setup'!$H$17),MAX(0,AG201+AD202-AE202),0)+IF(AND('Debt Setup'!$H$17&lt;&gt;"",'Debt Setup'!$H$17&lt;'Debt Setup'!$H$17),MAX(0,AK201+AH202-AI202),0)+IF(AND('Debt Setup'!$H$18&lt;&gt;"",'Debt Setup'!$H$18&lt;'Debt Setup'!$H$17),MAX(0,AO201+AL202-AM202),0)+IF(AND('Debt Setup'!$H$19&lt;&gt;"",'Debt Setup'!$H$19&lt;'Debt Setup'!$H$17),MAX(0,AS201+AP202-AQ202),0)+IF(AND('Debt Setup'!$H$20&lt;&gt;"",'Debt Setup'!$H$20&lt;'Debt Setup'!$H$17),MAX(0,AW201+AT202-AU202),0)+IF(AND('Debt Setup'!$H$21&lt;&gt;"",'Debt Setup'!$H$21&lt;'Debt Setup'!$H$17),MAX(0,BA201+AX202-AY202),0))))))</x:f>
      </x:c>
      <x:c r="AK202" s="54" t="str">
        <x:f>IF('Debt Setup'!$F$3=0,"",MAX(0,AK201+AH202-AI202-AJ202))</x:f>
      </x:c>
      <x:c r="AL202" s="54" t="str">
        <x:f>IF('Debt Setup'!$F$3=0,"",IF(AO201&lt;=0,0,AO201*'Debt Setup'!$D$18/100/12))</x:f>
      </x:c>
      <x:c r="AM202" s="54" t="str">
        <x:f>IF('Debt Setup'!$F$3=0,"",IF('Debt Setup'!$H$18="",0,MIN('Debt Setup'!$E$18,MAX(0,AO201+AL202))))</x:f>
      </x:c>
      <x:c r="AN202" s="54" t="str">
        <x:f>IF('Debt Setup'!$F$3=0,"",IF('Debt Setup'!$H$18="",0,MIN(MAX(0,AO201+AL202-AM202),MAX(0,'Debt Setup'!$F$5-(G202+K202+O202+S202+W202+AA202+AE202+AI202+AM202+AQ202+AU202+AY202)-(IF(AND('Debt Setup'!$H$10&lt;&gt;"",'Debt Setup'!$H$10&lt;'Debt Setup'!$H$18),MAX(0,I201+F202-G202),0)+IF(AND('Debt Setup'!$H$11&lt;&gt;"",'Debt Setup'!$H$11&lt;'Debt Setup'!$H$18),MAX(0,M201+J202-K202),0)+IF(AND('Debt Setup'!$H$12&lt;&gt;"",'Debt Setup'!$H$12&lt;'Debt Setup'!$H$18),MAX(0,Q201+N202-O202),0)+IF(AND('Debt Setup'!$H$13&lt;&gt;"",'Debt Setup'!$H$13&lt;'Debt Setup'!$H$18),MAX(0,U201+R202-S202),0)+IF(AND('Debt Setup'!$H$14&lt;&gt;"",'Debt Setup'!$H$14&lt;'Debt Setup'!$H$18),MAX(0,Y201+V202-W202),0)+IF(AND('Debt Setup'!$H$15&lt;&gt;"",'Debt Setup'!$H$15&lt;'Debt Setup'!$H$18),MAX(0,AC201+Z202-AA202),0)+IF(AND('Debt Setup'!$H$16&lt;&gt;"",'Debt Setup'!$H$16&lt;'Debt Setup'!$H$18),MAX(0,AG201+AD202-AE202),0)+IF(AND('Debt Setup'!$H$17&lt;&gt;"",'Debt Setup'!$H$17&lt;'Debt Setup'!$H$18),MAX(0,AK201+AH202-AI202),0)+IF(AND('Debt Setup'!$H$18&lt;&gt;"",'Debt Setup'!$H$18&lt;'Debt Setup'!$H$18),MAX(0,AO201+AL202-AM202),0)+IF(AND('Debt Setup'!$H$19&lt;&gt;"",'Debt Setup'!$H$19&lt;'Debt Setup'!$H$18),MAX(0,AS201+AP202-AQ202),0)+IF(AND('Debt Setup'!$H$20&lt;&gt;"",'Debt Setup'!$H$20&lt;'Debt Setup'!$H$18),MAX(0,AW201+AT202-AU202),0)+IF(AND('Debt Setup'!$H$21&lt;&gt;"",'Debt Setup'!$H$21&lt;'Debt Setup'!$H$18),MAX(0,BA201+AX202-AY202),0))))))</x:f>
      </x:c>
      <x:c r="AO202" s="54" t="str">
        <x:f>IF('Debt Setup'!$F$3=0,"",MAX(0,AO201+AL202-AM202-AN202))</x:f>
      </x:c>
      <x:c r="AP202" s="54" t="str">
        <x:f>IF('Debt Setup'!$F$3=0,"",IF(AS201&lt;=0,0,AS201*'Debt Setup'!$D$19/100/12))</x:f>
      </x:c>
      <x:c r="AQ202" s="54" t="str">
        <x:f>IF('Debt Setup'!$F$3=0,"",IF('Debt Setup'!$H$19="",0,MIN('Debt Setup'!$E$19,MAX(0,AS201+AP202))))</x:f>
      </x:c>
      <x:c r="AR202" s="54" t="str">
        <x:f>IF('Debt Setup'!$F$3=0,"",IF('Debt Setup'!$H$19="",0,MIN(MAX(0,AS201+AP202-AQ202),MAX(0,'Debt Setup'!$F$5-(G202+K202+O202+S202+W202+AA202+AE202+AI202+AM202+AQ202+AU202+AY202)-(IF(AND('Debt Setup'!$H$10&lt;&gt;"",'Debt Setup'!$H$10&lt;'Debt Setup'!$H$19),MAX(0,I201+F202-G202),0)+IF(AND('Debt Setup'!$H$11&lt;&gt;"",'Debt Setup'!$H$11&lt;'Debt Setup'!$H$19),MAX(0,M201+J202-K202),0)+IF(AND('Debt Setup'!$H$12&lt;&gt;"",'Debt Setup'!$H$12&lt;'Debt Setup'!$H$19),MAX(0,Q201+N202-O202),0)+IF(AND('Debt Setup'!$H$13&lt;&gt;"",'Debt Setup'!$H$13&lt;'Debt Setup'!$H$19),MAX(0,U201+R202-S202),0)+IF(AND('Debt Setup'!$H$14&lt;&gt;"",'Debt Setup'!$H$14&lt;'Debt Setup'!$H$19),MAX(0,Y201+V202-W202),0)+IF(AND('Debt Setup'!$H$15&lt;&gt;"",'Debt Setup'!$H$15&lt;'Debt Setup'!$H$19),MAX(0,AC201+Z202-AA202),0)+IF(AND('Debt Setup'!$H$16&lt;&gt;"",'Debt Setup'!$H$16&lt;'Debt Setup'!$H$19),MAX(0,AG201+AD202-AE202),0)+IF(AND('Debt Setup'!$H$17&lt;&gt;"",'Debt Setup'!$H$17&lt;'Debt Setup'!$H$19),MAX(0,AK201+AH202-AI202),0)+IF(AND('Debt Setup'!$H$18&lt;&gt;"",'Debt Setup'!$H$18&lt;'Debt Setup'!$H$19),MAX(0,AO201+AL202-AM202),0)+IF(AND('Debt Setup'!$H$19&lt;&gt;"",'Debt Setup'!$H$19&lt;'Debt Setup'!$H$19),MAX(0,AS201+AP202-AQ202),0)+IF(AND('Debt Setup'!$H$20&lt;&gt;"",'Debt Setup'!$H$20&lt;'Debt Setup'!$H$19),MAX(0,AW201+AT202-AU202),0)+IF(AND('Debt Setup'!$H$21&lt;&gt;"",'Debt Setup'!$H$21&lt;'Debt Setup'!$H$19),MAX(0,BA201+AX202-AY202),0))))))</x:f>
      </x:c>
      <x:c r="AS202" s="54" t="str">
        <x:f>IF('Debt Setup'!$F$3=0,"",MAX(0,AS201+AP202-AQ202-AR202))</x:f>
      </x:c>
      <x:c r="AT202" s="54" t="str">
        <x:f>IF('Debt Setup'!$F$3=0,"",IF(AW201&lt;=0,0,AW201*'Debt Setup'!$D$20/100/12))</x:f>
      </x:c>
      <x:c r="AU202" s="54" t="str">
        <x:f>IF('Debt Setup'!$F$3=0,"",IF('Debt Setup'!$H$20="",0,MIN('Debt Setup'!$E$20,MAX(0,AW201+AT202))))</x:f>
      </x:c>
      <x:c r="AV202" s="54" t="str">
        <x:f>IF('Debt Setup'!$F$3=0,"",IF('Debt Setup'!$H$20="",0,MIN(MAX(0,AW201+AT202-AU202),MAX(0,'Debt Setup'!$F$5-(G202+K202+O202+S202+W202+AA202+AE202+AI202+AM202+AQ202+AU202+AY202)-(IF(AND('Debt Setup'!$H$10&lt;&gt;"",'Debt Setup'!$H$10&lt;'Debt Setup'!$H$20),MAX(0,I201+F202-G202),0)+IF(AND('Debt Setup'!$H$11&lt;&gt;"",'Debt Setup'!$H$11&lt;'Debt Setup'!$H$20),MAX(0,M201+J202-K202),0)+IF(AND('Debt Setup'!$H$12&lt;&gt;"",'Debt Setup'!$H$12&lt;'Debt Setup'!$H$20),MAX(0,Q201+N202-O202),0)+IF(AND('Debt Setup'!$H$13&lt;&gt;"",'Debt Setup'!$H$13&lt;'Debt Setup'!$H$20),MAX(0,U201+R202-S202),0)+IF(AND('Debt Setup'!$H$14&lt;&gt;"",'Debt Setup'!$H$14&lt;'Debt Setup'!$H$20),MAX(0,Y201+V202-W202),0)+IF(AND('Debt Setup'!$H$15&lt;&gt;"",'Debt Setup'!$H$15&lt;'Debt Setup'!$H$20),MAX(0,AC201+Z202-AA202),0)+IF(AND('Debt Setup'!$H$16&lt;&gt;"",'Debt Setup'!$H$16&lt;'Debt Setup'!$H$20),MAX(0,AG201+AD202-AE202),0)+IF(AND('Debt Setup'!$H$17&lt;&gt;"",'Debt Setup'!$H$17&lt;'Debt Setup'!$H$20),MAX(0,AK201+AH202-AI202),0)+IF(AND('Debt Setup'!$H$18&lt;&gt;"",'Debt Setup'!$H$18&lt;'Debt Setup'!$H$20),MAX(0,AO201+AL202-AM202),0)+IF(AND('Debt Setup'!$H$19&lt;&gt;"",'Debt Setup'!$H$19&lt;'Debt Setup'!$H$20),MAX(0,AS201+AP202-AQ202),0)+IF(AND('Debt Setup'!$H$20&lt;&gt;"",'Debt Setup'!$H$20&lt;'Debt Setup'!$H$20),MAX(0,AW201+AT202-AU202),0)+IF(AND('Debt Setup'!$H$21&lt;&gt;"",'Debt Setup'!$H$21&lt;'Debt Setup'!$H$20),MAX(0,BA201+AX202-AY202),0))))))</x:f>
      </x:c>
      <x:c r="AW202" s="54" t="str">
        <x:f>IF('Debt Setup'!$F$3=0,"",MAX(0,AW201+AT202-AU202-AV202))</x:f>
      </x:c>
      <x:c r="AX202" s="54" t="str">
        <x:f>IF('Debt Setup'!$F$3=0,"",IF(BA201&lt;=0,0,BA201*'Debt Setup'!$D$21/100/12))</x:f>
      </x:c>
      <x:c r="AY202" s="54" t="str">
        <x:f>IF('Debt Setup'!$F$3=0,"",IF('Debt Setup'!$H$21="",0,MIN('Debt Setup'!$E$21,MAX(0,BA201+AX202))))</x:f>
      </x:c>
      <x:c r="AZ202" s="54" t="str">
        <x:f>IF('Debt Setup'!$F$3=0,"",IF('Debt Setup'!$H$21="",0,MIN(MAX(0,BA201+AX202-AY202),MAX(0,'Debt Setup'!$F$5-(G202+K202+O202+S202+W202+AA202+AE202+AI202+AM202+AQ202+AU202+AY202)-(IF(AND('Debt Setup'!$H$10&lt;&gt;"",'Debt Setup'!$H$10&lt;'Debt Setup'!$H$21),MAX(0,I201+F202-G202),0)+IF(AND('Debt Setup'!$H$11&lt;&gt;"",'Debt Setup'!$H$11&lt;'Debt Setup'!$H$21),MAX(0,M201+J202-K202),0)+IF(AND('Debt Setup'!$H$12&lt;&gt;"",'Debt Setup'!$H$12&lt;'Debt Setup'!$H$21),MAX(0,Q201+N202-O202),0)+IF(AND('Debt Setup'!$H$13&lt;&gt;"",'Debt Setup'!$H$13&lt;'Debt Setup'!$H$21),MAX(0,U201+R202-S202),0)+IF(AND('Debt Setup'!$H$14&lt;&gt;"",'Debt Setup'!$H$14&lt;'Debt Setup'!$H$21),MAX(0,Y201+V202-W202),0)+IF(AND('Debt Setup'!$H$15&lt;&gt;"",'Debt Setup'!$H$15&lt;'Debt Setup'!$H$21),MAX(0,AC201+Z202-AA202),0)+IF(AND('Debt Setup'!$H$16&lt;&gt;"",'Debt Setup'!$H$16&lt;'Debt Setup'!$H$21),MAX(0,AG201+AD202-AE202),0)+IF(AND('Debt Setup'!$H$17&lt;&gt;"",'Debt Setup'!$H$17&lt;'Debt Setup'!$H$21),MAX(0,AK201+AH202-AI202),0)+IF(AND('Debt Setup'!$H$18&lt;&gt;"",'Debt Setup'!$H$18&lt;'Debt Setup'!$H$21),MAX(0,AO201+AL202-AM202),0)+IF(AND('Debt Setup'!$H$19&lt;&gt;"",'Debt Setup'!$H$19&lt;'Debt Setup'!$H$21),MAX(0,AS201+AP202-AQ202),0)+IF(AND('Debt Setup'!$H$20&lt;&gt;"",'Debt Setup'!$H$20&lt;'Debt Setup'!$H$21),MAX(0,AW201+AT202-AU202),0)+IF(AND('Debt Setup'!$H$21&lt;&gt;"",'Debt Setup'!$H$21&lt;'Debt Setup'!$H$21),MAX(0,BA201+AX202-AY202),0))))))</x:f>
      </x:c>
      <x:c r="BA202" s="54" t="str">
        <x:f>IF('Debt Setup'!$F$3=0,"",MAX(0,BA201+AX202-AY202-AZ202))</x:f>
      </x:c>
    </x:row>
    <x:row r="203">
      <x:c r="A203" t="n">
        <x:v>198</x:v>
      </x:c>
      <x:c r="B203" s="86" t="str">
        <x:f>IF('Debt Setup'!$F$3=0,"",DATE(YEAR('Debt Setup'!$B$6),MONTH('Debt Setup'!$B$6)+A203-1,1))</x:f>
      </x:c>
      <x:c r="C203" s="54" t="str">
        <x:f>IF('Debt Setup'!$F$3=0,"",I203+M203+Q203+U203+Y203+AC203+AG203+AK203+AO203+AS203+AW203+BA203)</x:f>
      </x:c>
      <x:c r="D203" s="54" t="str">
        <x:f>IF('Debt Setup'!$F$3=0,"",G203+H203+K203+L203+O203+P203+S203+T203+W203+X203+AA203+AB203+AE203+AF203+AI203+AJ203+AM203+AN203+AQ203+AR203+AU203+AV203+AY203+AZ203)</x:f>
      </x:c>
      <x:c r="E203" s="54" t="str">
        <x:f>IF('Debt Setup'!$F$3=0,"",F203+J203+N203+R203+V203+Z203+AD203+AH203+AL203+AP203+AT203+AX203)</x:f>
      </x:c>
      <x:c r="F203" s="54" t="str">
        <x:f>IF('Debt Setup'!$F$3=0,"",IF(I202&lt;=0,0,I202*'Debt Setup'!$D$10/100/12))</x:f>
      </x:c>
      <x:c r="G203" s="54" t="str">
        <x:f>IF('Debt Setup'!$F$3=0,"",IF('Debt Setup'!$H$10="",0,MIN('Debt Setup'!$E$10,MAX(0,I202+F203))))</x:f>
      </x:c>
      <x:c r="H203" s="54" t="str">
        <x:f>IF('Debt Setup'!$F$3=0,"",IF('Debt Setup'!$H$10="",0,MIN(MAX(0,I202+F203-G203),MAX(0,'Debt Setup'!$F$5-(G203+K203+O203+S203+W203+AA203+AE203+AI203+AM203+AQ203+AU203+AY203)-(IF(AND('Debt Setup'!$H$10&lt;&gt;"",'Debt Setup'!$H$10&lt;'Debt Setup'!$H$10),MAX(0,I202+F203-G203),0)+IF(AND('Debt Setup'!$H$11&lt;&gt;"",'Debt Setup'!$H$11&lt;'Debt Setup'!$H$10),MAX(0,M202+J203-K203),0)+IF(AND('Debt Setup'!$H$12&lt;&gt;"",'Debt Setup'!$H$12&lt;'Debt Setup'!$H$10),MAX(0,Q202+N203-O203),0)+IF(AND('Debt Setup'!$H$13&lt;&gt;"",'Debt Setup'!$H$13&lt;'Debt Setup'!$H$10),MAX(0,U202+R203-S203),0)+IF(AND('Debt Setup'!$H$14&lt;&gt;"",'Debt Setup'!$H$14&lt;'Debt Setup'!$H$10),MAX(0,Y202+V203-W203),0)+IF(AND('Debt Setup'!$H$15&lt;&gt;"",'Debt Setup'!$H$15&lt;'Debt Setup'!$H$10),MAX(0,AC202+Z203-AA203),0)+IF(AND('Debt Setup'!$H$16&lt;&gt;"",'Debt Setup'!$H$16&lt;'Debt Setup'!$H$10),MAX(0,AG202+AD203-AE203),0)+IF(AND('Debt Setup'!$H$17&lt;&gt;"",'Debt Setup'!$H$17&lt;'Debt Setup'!$H$10),MAX(0,AK202+AH203-AI203),0)+IF(AND('Debt Setup'!$H$18&lt;&gt;"",'Debt Setup'!$H$18&lt;'Debt Setup'!$H$10),MAX(0,AO202+AL203-AM203),0)+IF(AND('Debt Setup'!$H$19&lt;&gt;"",'Debt Setup'!$H$19&lt;'Debt Setup'!$H$10),MAX(0,AS202+AP203-AQ203),0)+IF(AND('Debt Setup'!$H$20&lt;&gt;"",'Debt Setup'!$H$20&lt;'Debt Setup'!$H$10),MAX(0,AW202+AT203-AU203),0)+IF(AND('Debt Setup'!$H$21&lt;&gt;"",'Debt Setup'!$H$21&lt;'Debt Setup'!$H$10),MAX(0,BA202+AX203-AY203),0))))))</x:f>
      </x:c>
      <x:c r="I203" s="54" t="str">
        <x:f>IF('Debt Setup'!$F$3=0,"",MAX(0,I202+F203-G203-H203))</x:f>
      </x:c>
      <x:c r="J203" s="54" t="str">
        <x:f>IF('Debt Setup'!$F$3=0,"",IF(M202&lt;=0,0,M202*'Debt Setup'!$D$11/100/12))</x:f>
      </x:c>
      <x:c r="K203" s="54" t="str">
        <x:f>IF('Debt Setup'!$F$3=0,"",IF('Debt Setup'!$H$11="",0,MIN('Debt Setup'!$E$11,MAX(0,M202+J203))))</x:f>
      </x:c>
      <x:c r="L203" s="54" t="str">
        <x:f>IF('Debt Setup'!$F$3=0,"",IF('Debt Setup'!$H$11="",0,MIN(MAX(0,M202+J203-K203),MAX(0,'Debt Setup'!$F$5-(G203+K203+O203+S203+W203+AA203+AE203+AI203+AM203+AQ203+AU203+AY203)-(IF(AND('Debt Setup'!$H$10&lt;&gt;"",'Debt Setup'!$H$10&lt;'Debt Setup'!$H$11),MAX(0,I202+F203-G203),0)+IF(AND('Debt Setup'!$H$11&lt;&gt;"",'Debt Setup'!$H$11&lt;'Debt Setup'!$H$11),MAX(0,M202+J203-K203),0)+IF(AND('Debt Setup'!$H$12&lt;&gt;"",'Debt Setup'!$H$12&lt;'Debt Setup'!$H$11),MAX(0,Q202+N203-O203),0)+IF(AND('Debt Setup'!$H$13&lt;&gt;"",'Debt Setup'!$H$13&lt;'Debt Setup'!$H$11),MAX(0,U202+R203-S203),0)+IF(AND('Debt Setup'!$H$14&lt;&gt;"",'Debt Setup'!$H$14&lt;'Debt Setup'!$H$11),MAX(0,Y202+V203-W203),0)+IF(AND('Debt Setup'!$H$15&lt;&gt;"",'Debt Setup'!$H$15&lt;'Debt Setup'!$H$11),MAX(0,AC202+Z203-AA203),0)+IF(AND('Debt Setup'!$H$16&lt;&gt;"",'Debt Setup'!$H$16&lt;'Debt Setup'!$H$11),MAX(0,AG202+AD203-AE203),0)+IF(AND('Debt Setup'!$H$17&lt;&gt;"",'Debt Setup'!$H$17&lt;'Debt Setup'!$H$11),MAX(0,AK202+AH203-AI203),0)+IF(AND('Debt Setup'!$H$18&lt;&gt;"",'Debt Setup'!$H$18&lt;'Debt Setup'!$H$11),MAX(0,AO202+AL203-AM203),0)+IF(AND('Debt Setup'!$H$19&lt;&gt;"",'Debt Setup'!$H$19&lt;'Debt Setup'!$H$11),MAX(0,AS202+AP203-AQ203),0)+IF(AND('Debt Setup'!$H$20&lt;&gt;"",'Debt Setup'!$H$20&lt;'Debt Setup'!$H$11),MAX(0,AW202+AT203-AU203),0)+IF(AND('Debt Setup'!$H$21&lt;&gt;"",'Debt Setup'!$H$21&lt;'Debt Setup'!$H$11),MAX(0,BA202+AX203-AY203),0))))))</x:f>
      </x:c>
      <x:c r="M203" s="54" t="str">
        <x:f>IF('Debt Setup'!$F$3=0,"",MAX(0,M202+J203-K203-L203))</x:f>
      </x:c>
      <x:c r="N203" s="54" t="str">
        <x:f>IF('Debt Setup'!$F$3=0,"",IF(Q202&lt;=0,0,Q202*'Debt Setup'!$D$12/100/12))</x:f>
      </x:c>
      <x:c r="O203" s="54" t="str">
        <x:f>IF('Debt Setup'!$F$3=0,"",IF('Debt Setup'!$H$12="",0,MIN('Debt Setup'!$E$12,MAX(0,Q202+N203))))</x:f>
      </x:c>
      <x:c r="P203" s="54" t="str">
        <x:f>IF('Debt Setup'!$F$3=0,"",IF('Debt Setup'!$H$12="",0,MIN(MAX(0,Q202+N203-O203),MAX(0,'Debt Setup'!$F$5-(G203+K203+O203+S203+W203+AA203+AE203+AI203+AM203+AQ203+AU203+AY203)-(IF(AND('Debt Setup'!$H$10&lt;&gt;"",'Debt Setup'!$H$10&lt;'Debt Setup'!$H$12),MAX(0,I202+F203-G203),0)+IF(AND('Debt Setup'!$H$11&lt;&gt;"",'Debt Setup'!$H$11&lt;'Debt Setup'!$H$12),MAX(0,M202+J203-K203),0)+IF(AND('Debt Setup'!$H$12&lt;&gt;"",'Debt Setup'!$H$12&lt;'Debt Setup'!$H$12),MAX(0,Q202+N203-O203),0)+IF(AND('Debt Setup'!$H$13&lt;&gt;"",'Debt Setup'!$H$13&lt;'Debt Setup'!$H$12),MAX(0,U202+R203-S203),0)+IF(AND('Debt Setup'!$H$14&lt;&gt;"",'Debt Setup'!$H$14&lt;'Debt Setup'!$H$12),MAX(0,Y202+V203-W203),0)+IF(AND('Debt Setup'!$H$15&lt;&gt;"",'Debt Setup'!$H$15&lt;'Debt Setup'!$H$12),MAX(0,AC202+Z203-AA203),0)+IF(AND('Debt Setup'!$H$16&lt;&gt;"",'Debt Setup'!$H$16&lt;'Debt Setup'!$H$12),MAX(0,AG202+AD203-AE203),0)+IF(AND('Debt Setup'!$H$17&lt;&gt;"",'Debt Setup'!$H$17&lt;'Debt Setup'!$H$12),MAX(0,AK202+AH203-AI203),0)+IF(AND('Debt Setup'!$H$18&lt;&gt;"",'Debt Setup'!$H$18&lt;'Debt Setup'!$H$12),MAX(0,AO202+AL203-AM203),0)+IF(AND('Debt Setup'!$H$19&lt;&gt;"",'Debt Setup'!$H$19&lt;'Debt Setup'!$H$12),MAX(0,AS202+AP203-AQ203),0)+IF(AND('Debt Setup'!$H$20&lt;&gt;"",'Debt Setup'!$H$20&lt;'Debt Setup'!$H$12),MAX(0,AW202+AT203-AU203),0)+IF(AND('Debt Setup'!$H$21&lt;&gt;"",'Debt Setup'!$H$21&lt;'Debt Setup'!$H$12),MAX(0,BA202+AX203-AY203),0))))))</x:f>
      </x:c>
      <x:c r="Q203" s="54" t="str">
        <x:f>IF('Debt Setup'!$F$3=0,"",MAX(0,Q202+N203-O203-P203))</x:f>
      </x:c>
      <x:c r="R203" s="54" t="str">
        <x:f>IF('Debt Setup'!$F$3=0,"",IF(U202&lt;=0,0,U202*'Debt Setup'!$D$13/100/12))</x:f>
      </x:c>
      <x:c r="S203" s="54" t="str">
        <x:f>IF('Debt Setup'!$F$3=0,"",IF('Debt Setup'!$H$13="",0,MIN('Debt Setup'!$E$13,MAX(0,U202+R203))))</x:f>
      </x:c>
      <x:c r="T203" s="54" t="str">
        <x:f>IF('Debt Setup'!$F$3=0,"",IF('Debt Setup'!$H$13="",0,MIN(MAX(0,U202+R203-S203),MAX(0,'Debt Setup'!$F$5-(G203+K203+O203+S203+W203+AA203+AE203+AI203+AM203+AQ203+AU203+AY203)-(IF(AND('Debt Setup'!$H$10&lt;&gt;"",'Debt Setup'!$H$10&lt;'Debt Setup'!$H$13),MAX(0,I202+F203-G203),0)+IF(AND('Debt Setup'!$H$11&lt;&gt;"",'Debt Setup'!$H$11&lt;'Debt Setup'!$H$13),MAX(0,M202+J203-K203),0)+IF(AND('Debt Setup'!$H$12&lt;&gt;"",'Debt Setup'!$H$12&lt;'Debt Setup'!$H$13),MAX(0,Q202+N203-O203),0)+IF(AND('Debt Setup'!$H$13&lt;&gt;"",'Debt Setup'!$H$13&lt;'Debt Setup'!$H$13),MAX(0,U202+R203-S203),0)+IF(AND('Debt Setup'!$H$14&lt;&gt;"",'Debt Setup'!$H$14&lt;'Debt Setup'!$H$13),MAX(0,Y202+V203-W203),0)+IF(AND('Debt Setup'!$H$15&lt;&gt;"",'Debt Setup'!$H$15&lt;'Debt Setup'!$H$13),MAX(0,AC202+Z203-AA203),0)+IF(AND('Debt Setup'!$H$16&lt;&gt;"",'Debt Setup'!$H$16&lt;'Debt Setup'!$H$13),MAX(0,AG202+AD203-AE203),0)+IF(AND('Debt Setup'!$H$17&lt;&gt;"",'Debt Setup'!$H$17&lt;'Debt Setup'!$H$13),MAX(0,AK202+AH203-AI203),0)+IF(AND('Debt Setup'!$H$18&lt;&gt;"",'Debt Setup'!$H$18&lt;'Debt Setup'!$H$13),MAX(0,AO202+AL203-AM203),0)+IF(AND('Debt Setup'!$H$19&lt;&gt;"",'Debt Setup'!$H$19&lt;'Debt Setup'!$H$13),MAX(0,AS202+AP203-AQ203),0)+IF(AND('Debt Setup'!$H$20&lt;&gt;"",'Debt Setup'!$H$20&lt;'Debt Setup'!$H$13),MAX(0,AW202+AT203-AU203),0)+IF(AND('Debt Setup'!$H$21&lt;&gt;"",'Debt Setup'!$H$21&lt;'Debt Setup'!$H$13),MAX(0,BA202+AX203-AY203),0))))))</x:f>
      </x:c>
      <x:c r="U203" s="54" t="str">
        <x:f>IF('Debt Setup'!$F$3=0,"",MAX(0,U202+R203-S203-T203))</x:f>
      </x:c>
      <x:c r="V203" s="54" t="str">
        <x:f>IF('Debt Setup'!$F$3=0,"",IF(Y202&lt;=0,0,Y202*'Debt Setup'!$D$14/100/12))</x:f>
      </x:c>
      <x:c r="W203" s="54" t="str">
        <x:f>IF('Debt Setup'!$F$3=0,"",IF('Debt Setup'!$H$14="",0,MIN('Debt Setup'!$E$14,MAX(0,Y202+V203))))</x:f>
      </x:c>
      <x:c r="X203" s="54" t="str">
        <x:f>IF('Debt Setup'!$F$3=0,"",IF('Debt Setup'!$H$14="",0,MIN(MAX(0,Y202+V203-W203),MAX(0,'Debt Setup'!$F$5-(G203+K203+O203+S203+W203+AA203+AE203+AI203+AM203+AQ203+AU203+AY203)-(IF(AND('Debt Setup'!$H$10&lt;&gt;"",'Debt Setup'!$H$10&lt;'Debt Setup'!$H$14),MAX(0,I202+F203-G203),0)+IF(AND('Debt Setup'!$H$11&lt;&gt;"",'Debt Setup'!$H$11&lt;'Debt Setup'!$H$14),MAX(0,M202+J203-K203),0)+IF(AND('Debt Setup'!$H$12&lt;&gt;"",'Debt Setup'!$H$12&lt;'Debt Setup'!$H$14),MAX(0,Q202+N203-O203),0)+IF(AND('Debt Setup'!$H$13&lt;&gt;"",'Debt Setup'!$H$13&lt;'Debt Setup'!$H$14),MAX(0,U202+R203-S203),0)+IF(AND('Debt Setup'!$H$14&lt;&gt;"",'Debt Setup'!$H$14&lt;'Debt Setup'!$H$14),MAX(0,Y202+V203-W203),0)+IF(AND('Debt Setup'!$H$15&lt;&gt;"",'Debt Setup'!$H$15&lt;'Debt Setup'!$H$14),MAX(0,AC202+Z203-AA203),0)+IF(AND('Debt Setup'!$H$16&lt;&gt;"",'Debt Setup'!$H$16&lt;'Debt Setup'!$H$14),MAX(0,AG202+AD203-AE203),0)+IF(AND('Debt Setup'!$H$17&lt;&gt;"",'Debt Setup'!$H$17&lt;'Debt Setup'!$H$14),MAX(0,AK202+AH203-AI203),0)+IF(AND('Debt Setup'!$H$18&lt;&gt;"",'Debt Setup'!$H$18&lt;'Debt Setup'!$H$14),MAX(0,AO202+AL203-AM203),0)+IF(AND('Debt Setup'!$H$19&lt;&gt;"",'Debt Setup'!$H$19&lt;'Debt Setup'!$H$14),MAX(0,AS202+AP203-AQ203),0)+IF(AND('Debt Setup'!$H$20&lt;&gt;"",'Debt Setup'!$H$20&lt;'Debt Setup'!$H$14),MAX(0,AW202+AT203-AU203),0)+IF(AND('Debt Setup'!$H$21&lt;&gt;"",'Debt Setup'!$H$21&lt;'Debt Setup'!$H$14),MAX(0,BA202+AX203-AY203),0))))))</x:f>
      </x:c>
      <x:c r="Y203" s="54" t="str">
        <x:f>IF('Debt Setup'!$F$3=0,"",MAX(0,Y202+V203-W203-X203))</x:f>
      </x:c>
      <x:c r="Z203" s="54" t="str">
        <x:f>IF('Debt Setup'!$F$3=0,"",IF(AC202&lt;=0,0,AC202*'Debt Setup'!$D$15/100/12))</x:f>
      </x:c>
      <x:c r="AA203" s="54" t="str">
        <x:f>IF('Debt Setup'!$F$3=0,"",IF('Debt Setup'!$H$15="",0,MIN('Debt Setup'!$E$15,MAX(0,AC202+Z203))))</x:f>
      </x:c>
      <x:c r="AB203" s="54" t="str">
        <x:f>IF('Debt Setup'!$F$3=0,"",IF('Debt Setup'!$H$15="",0,MIN(MAX(0,AC202+Z203-AA203),MAX(0,'Debt Setup'!$F$5-(G203+K203+O203+S203+W203+AA203+AE203+AI203+AM203+AQ203+AU203+AY203)-(IF(AND('Debt Setup'!$H$10&lt;&gt;"",'Debt Setup'!$H$10&lt;'Debt Setup'!$H$15),MAX(0,I202+F203-G203),0)+IF(AND('Debt Setup'!$H$11&lt;&gt;"",'Debt Setup'!$H$11&lt;'Debt Setup'!$H$15),MAX(0,M202+J203-K203),0)+IF(AND('Debt Setup'!$H$12&lt;&gt;"",'Debt Setup'!$H$12&lt;'Debt Setup'!$H$15),MAX(0,Q202+N203-O203),0)+IF(AND('Debt Setup'!$H$13&lt;&gt;"",'Debt Setup'!$H$13&lt;'Debt Setup'!$H$15),MAX(0,U202+R203-S203),0)+IF(AND('Debt Setup'!$H$14&lt;&gt;"",'Debt Setup'!$H$14&lt;'Debt Setup'!$H$15),MAX(0,Y202+V203-W203),0)+IF(AND('Debt Setup'!$H$15&lt;&gt;"",'Debt Setup'!$H$15&lt;'Debt Setup'!$H$15),MAX(0,AC202+Z203-AA203),0)+IF(AND('Debt Setup'!$H$16&lt;&gt;"",'Debt Setup'!$H$16&lt;'Debt Setup'!$H$15),MAX(0,AG202+AD203-AE203),0)+IF(AND('Debt Setup'!$H$17&lt;&gt;"",'Debt Setup'!$H$17&lt;'Debt Setup'!$H$15),MAX(0,AK202+AH203-AI203),0)+IF(AND('Debt Setup'!$H$18&lt;&gt;"",'Debt Setup'!$H$18&lt;'Debt Setup'!$H$15),MAX(0,AO202+AL203-AM203),0)+IF(AND('Debt Setup'!$H$19&lt;&gt;"",'Debt Setup'!$H$19&lt;'Debt Setup'!$H$15),MAX(0,AS202+AP203-AQ203),0)+IF(AND('Debt Setup'!$H$20&lt;&gt;"",'Debt Setup'!$H$20&lt;'Debt Setup'!$H$15),MAX(0,AW202+AT203-AU203),0)+IF(AND('Debt Setup'!$H$21&lt;&gt;"",'Debt Setup'!$H$21&lt;'Debt Setup'!$H$15),MAX(0,BA202+AX203-AY203),0))))))</x:f>
      </x:c>
      <x:c r="AC203" s="54" t="str">
        <x:f>IF('Debt Setup'!$F$3=0,"",MAX(0,AC202+Z203-AA203-AB203))</x:f>
      </x:c>
      <x:c r="AD203" s="54" t="str">
        <x:f>IF('Debt Setup'!$F$3=0,"",IF(AG202&lt;=0,0,AG202*'Debt Setup'!$D$16/100/12))</x:f>
      </x:c>
      <x:c r="AE203" s="54" t="str">
        <x:f>IF('Debt Setup'!$F$3=0,"",IF('Debt Setup'!$H$16="",0,MIN('Debt Setup'!$E$16,MAX(0,AG202+AD203))))</x:f>
      </x:c>
      <x:c r="AF203" s="54" t="str">
        <x:f>IF('Debt Setup'!$F$3=0,"",IF('Debt Setup'!$H$16="",0,MIN(MAX(0,AG202+AD203-AE203),MAX(0,'Debt Setup'!$F$5-(G203+K203+O203+S203+W203+AA203+AE203+AI203+AM203+AQ203+AU203+AY203)-(IF(AND('Debt Setup'!$H$10&lt;&gt;"",'Debt Setup'!$H$10&lt;'Debt Setup'!$H$16),MAX(0,I202+F203-G203),0)+IF(AND('Debt Setup'!$H$11&lt;&gt;"",'Debt Setup'!$H$11&lt;'Debt Setup'!$H$16),MAX(0,M202+J203-K203),0)+IF(AND('Debt Setup'!$H$12&lt;&gt;"",'Debt Setup'!$H$12&lt;'Debt Setup'!$H$16),MAX(0,Q202+N203-O203),0)+IF(AND('Debt Setup'!$H$13&lt;&gt;"",'Debt Setup'!$H$13&lt;'Debt Setup'!$H$16),MAX(0,U202+R203-S203),0)+IF(AND('Debt Setup'!$H$14&lt;&gt;"",'Debt Setup'!$H$14&lt;'Debt Setup'!$H$16),MAX(0,Y202+V203-W203),0)+IF(AND('Debt Setup'!$H$15&lt;&gt;"",'Debt Setup'!$H$15&lt;'Debt Setup'!$H$16),MAX(0,AC202+Z203-AA203),0)+IF(AND('Debt Setup'!$H$16&lt;&gt;"",'Debt Setup'!$H$16&lt;'Debt Setup'!$H$16),MAX(0,AG202+AD203-AE203),0)+IF(AND('Debt Setup'!$H$17&lt;&gt;"",'Debt Setup'!$H$17&lt;'Debt Setup'!$H$16),MAX(0,AK202+AH203-AI203),0)+IF(AND('Debt Setup'!$H$18&lt;&gt;"",'Debt Setup'!$H$18&lt;'Debt Setup'!$H$16),MAX(0,AO202+AL203-AM203),0)+IF(AND('Debt Setup'!$H$19&lt;&gt;"",'Debt Setup'!$H$19&lt;'Debt Setup'!$H$16),MAX(0,AS202+AP203-AQ203),0)+IF(AND('Debt Setup'!$H$20&lt;&gt;"",'Debt Setup'!$H$20&lt;'Debt Setup'!$H$16),MAX(0,AW202+AT203-AU203),0)+IF(AND('Debt Setup'!$H$21&lt;&gt;"",'Debt Setup'!$H$21&lt;'Debt Setup'!$H$16),MAX(0,BA202+AX203-AY203),0))))))</x:f>
      </x:c>
      <x:c r="AG203" s="54" t="str">
        <x:f>IF('Debt Setup'!$F$3=0,"",MAX(0,AG202+AD203-AE203-AF203))</x:f>
      </x:c>
      <x:c r="AH203" s="54" t="str">
        <x:f>IF('Debt Setup'!$F$3=0,"",IF(AK202&lt;=0,0,AK202*'Debt Setup'!$D$17/100/12))</x:f>
      </x:c>
      <x:c r="AI203" s="54" t="str">
        <x:f>IF('Debt Setup'!$F$3=0,"",IF('Debt Setup'!$H$17="",0,MIN('Debt Setup'!$E$17,MAX(0,AK202+AH203))))</x:f>
      </x:c>
      <x:c r="AJ203" s="54" t="str">
        <x:f>IF('Debt Setup'!$F$3=0,"",IF('Debt Setup'!$H$17="",0,MIN(MAX(0,AK202+AH203-AI203),MAX(0,'Debt Setup'!$F$5-(G203+K203+O203+S203+W203+AA203+AE203+AI203+AM203+AQ203+AU203+AY203)-(IF(AND('Debt Setup'!$H$10&lt;&gt;"",'Debt Setup'!$H$10&lt;'Debt Setup'!$H$17),MAX(0,I202+F203-G203),0)+IF(AND('Debt Setup'!$H$11&lt;&gt;"",'Debt Setup'!$H$11&lt;'Debt Setup'!$H$17),MAX(0,M202+J203-K203),0)+IF(AND('Debt Setup'!$H$12&lt;&gt;"",'Debt Setup'!$H$12&lt;'Debt Setup'!$H$17),MAX(0,Q202+N203-O203),0)+IF(AND('Debt Setup'!$H$13&lt;&gt;"",'Debt Setup'!$H$13&lt;'Debt Setup'!$H$17),MAX(0,U202+R203-S203),0)+IF(AND('Debt Setup'!$H$14&lt;&gt;"",'Debt Setup'!$H$14&lt;'Debt Setup'!$H$17),MAX(0,Y202+V203-W203),0)+IF(AND('Debt Setup'!$H$15&lt;&gt;"",'Debt Setup'!$H$15&lt;'Debt Setup'!$H$17),MAX(0,AC202+Z203-AA203),0)+IF(AND('Debt Setup'!$H$16&lt;&gt;"",'Debt Setup'!$H$16&lt;'Debt Setup'!$H$17),MAX(0,AG202+AD203-AE203),0)+IF(AND('Debt Setup'!$H$17&lt;&gt;"",'Debt Setup'!$H$17&lt;'Debt Setup'!$H$17),MAX(0,AK202+AH203-AI203),0)+IF(AND('Debt Setup'!$H$18&lt;&gt;"",'Debt Setup'!$H$18&lt;'Debt Setup'!$H$17),MAX(0,AO202+AL203-AM203),0)+IF(AND('Debt Setup'!$H$19&lt;&gt;"",'Debt Setup'!$H$19&lt;'Debt Setup'!$H$17),MAX(0,AS202+AP203-AQ203),0)+IF(AND('Debt Setup'!$H$20&lt;&gt;"",'Debt Setup'!$H$20&lt;'Debt Setup'!$H$17),MAX(0,AW202+AT203-AU203),0)+IF(AND('Debt Setup'!$H$21&lt;&gt;"",'Debt Setup'!$H$21&lt;'Debt Setup'!$H$17),MAX(0,BA202+AX203-AY203),0))))))</x:f>
      </x:c>
      <x:c r="AK203" s="54" t="str">
        <x:f>IF('Debt Setup'!$F$3=0,"",MAX(0,AK202+AH203-AI203-AJ203))</x:f>
      </x:c>
      <x:c r="AL203" s="54" t="str">
        <x:f>IF('Debt Setup'!$F$3=0,"",IF(AO202&lt;=0,0,AO202*'Debt Setup'!$D$18/100/12))</x:f>
      </x:c>
      <x:c r="AM203" s="54" t="str">
        <x:f>IF('Debt Setup'!$F$3=0,"",IF('Debt Setup'!$H$18="",0,MIN('Debt Setup'!$E$18,MAX(0,AO202+AL203))))</x:f>
      </x:c>
      <x:c r="AN203" s="54" t="str">
        <x:f>IF('Debt Setup'!$F$3=0,"",IF('Debt Setup'!$H$18="",0,MIN(MAX(0,AO202+AL203-AM203),MAX(0,'Debt Setup'!$F$5-(G203+K203+O203+S203+W203+AA203+AE203+AI203+AM203+AQ203+AU203+AY203)-(IF(AND('Debt Setup'!$H$10&lt;&gt;"",'Debt Setup'!$H$10&lt;'Debt Setup'!$H$18),MAX(0,I202+F203-G203),0)+IF(AND('Debt Setup'!$H$11&lt;&gt;"",'Debt Setup'!$H$11&lt;'Debt Setup'!$H$18),MAX(0,M202+J203-K203),0)+IF(AND('Debt Setup'!$H$12&lt;&gt;"",'Debt Setup'!$H$12&lt;'Debt Setup'!$H$18),MAX(0,Q202+N203-O203),0)+IF(AND('Debt Setup'!$H$13&lt;&gt;"",'Debt Setup'!$H$13&lt;'Debt Setup'!$H$18),MAX(0,U202+R203-S203),0)+IF(AND('Debt Setup'!$H$14&lt;&gt;"",'Debt Setup'!$H$14&lt;'Debt Setup'!$H$18),MAX(0,Y202+V203-W203),0)+IF(AND('Debt Setup'!$H$15&lt;&gt;"",'Debt Setup'!$H$15&lt;'Debt Setup'!$H$18),MAX(0,AC202+Z203-AA203),0)+IF(AND('Debt Setup'!$H$16&lt;&gt;"",'Debt Setup'!$H$16&lt;'Debt Setup'!$H$18),MAX(0,AG202+AD203-AE203),0)+IF(AND('Debt Setup'!$H$17&lt;&gt;"",'Debt Setup'!$H$17&lt;'Debt Setup'!$H$18),MAX(0,AK202+AH203-AI203),0)+IF(AND('Debt Setup'!$H$18&lt;&gt;"",'Debt Setup'!$H$18&lt;'Debt Setup'!$H$18),MAX(0,AO202+AL203-AM203),0)+IF(AND('Debt Setup'!$H$19&lt;&gt;"",'Debt Setup'!$H$19&lt;'Debt Setup'!$H$18),MAX(0,AS202+AP203-AQ203),0)+IF(AND('Debt Setup'!$H$20&lt;&gt;"",'Debt Setup'!$H$20&lt;'Debt Setup'!$H$18),MAX(0,AW202+AT203-AU203),0)+IF(AND('Debt Setup'!$H$21&lt;&gt;"",'Debt Setup'!$H$21&lt;'Debt Setup'!$H$18),MAX(0,BA202+AX203-AY203),0))))))</x:f>
      </x:c>
      <x:c r="AO203" s="54" t="str">
        <x:f>IF('Debt Setup'!$F$3=0,"",MAX(0,AO202+AL203-AM203-AN203))</x:f>
      </x:c>
      <x:c r="AP203" s="54" t="str">
        <x:f>IF('Debt Setup'!$F$3=0,"",IF(AS202&lt;=0,0,AS202*'Debt Setup'!$D$19/100/12))</x:f>
      </x:c>
      <x:c r="AQ203" s="54" t="str">
        <x:f>IF('Debt Setup'!$F$3=0,"",IF('Debt Setup'!$H$19="",0,MIN('Debt Setup'!$E$19,MAX(0,AS202+AP203))))</x:f>
      </x:c>
      <x:c r="AR203" s="54" t="str">
        <x:f>IF('Debt Setup'!$F$3=0,"",IF('Debt Setup'!$H$19="",0,MIN(MAX(0,AS202+AP203-AQ203),MAX(0,'Debt Setup'!$F$5-(G203+K203+O203+S203+W203+AA203+AE203+AI203+AM203+AQ203+AU203+AY203)-(IF(AND('Debt Setup'!$H$10&lt;&gt;"",'Debt Setup'!$H$10&lt;'Debt Setup'!$H$19),MAX(0,I202+F203-G203),0)+IF(AND('Debt Setup'!$H$11&lt;&gt;"",'Debt Setup'!$H$11&lt;'Debt Setup'!$H$19),MAX(0,M202+J203-K203),0)+IF(AND('Debt Setup'!$H$12&lt;&gt;"",'Debt Setup'!$H$12&lt;'Debt Setup'!$H$19),MAX(0,Q202+N203-O203),0)+IF(AND('Debt Setup'!$H$13&lt;&gt;"",'Debt Setup'!$H$13&lt;'Debt Setup'!$H$19),MAX(0,U202+R203-S203),0)+IF(AND('Debt Setup'!$H$14&lt;&gt;"",'Debt Setup'!$H$14&lt;'Debt Setup'!$H$19),MAX(0,Y202+V203-W203),0)+IF(AND('Debt Setup'!$H$15&lt;&gt;"",'Debt Setup'!$H$15&lt;'Debt Setup'!$H$19),MAX(0,AC202+Z203-AA203),0)+IF(AND('Debt Setup'!$H$16&lt;&gt;"",'Debt Setup'!$H$16&lt;'Debt Setup'!$H$19),MAX(0,AG202+AD203-AE203),0)+IF(AND('Debt Setup'!$H$17&lt;&gt;"",'Debt Setup'!$H$17&lt;'Debt Setup'!$H$19),MAX(0,AK202+AH203-AI203),0)+IF(AND('Debt Setup'!$H$18&lt;&gt;"",'Debt Setup'!$H$18&lt;'Debt Setup'!$H$19),MAX(0,AO202+AL203-AM203),0)+IF(AND('Debt Setup'!$H$19&lt;&gt;"",'Debt Setup'!$H$19&lt;'Debt Setup'!$H$19),MAX(0,AS202+AP203-AQ203),0)+IF(AND('Debt Setup'!$H$20&lt;&gt;"",'Debt Setup'!$H$20&lt;'Debt Setup'!$H$19),MAX(0,AW202+AT203-AU203),0)+IF(AND('Debt Setup'!$H$21&lt;&gt;"",'Debt Setup'!$H$21&lt;'Debt Setup'!$H$19),MAX(0,BA202+AX203-AY203),0))))))</x:f>
      </x:c>
      <x:c r="AS203" s="54" t="str">
        <x:f>IF('Debt Setup'!$F$3=0,"",MAX(0,AS202+AP203-AQ203-AR203))</x:f>
      </x:c>
      <x:c r="AT203" s="54" t="str">
        <x:f>IF('Debt Setup'!$F$3=0,"",IF(AW202&lt;=0,0,AW202*'Debt Setup'!$D$20/100/12))</x:f>
      </x:c>
      <x:c r="AU203" s="54" t="str">
        <x:f>IF('Debt Setup'!$F$3=0,"",IF('Debt Setup'!$H$20="",0,MIN('Debt Setup'!$E$20,MAX(0,AW202+AT203))))</x:f>
      </x:c>
      <x:c r="AV203" s="54" t="str">
        <x:f>IF('Debt Setup'!$F$3=0,"",IF('Debt Setup'!$H$20="",0,MIN(MAX(0,AW202+AT203-AU203),MAX(0,'Debt Setup'!$F$5-(G203+K203+O203+S203+W203+AA203+AE203+AI203+AM203+AQ203+AU203+AY203)-(IF(AND('Debt Setup'!$H$10&lt;&gt;"",'Debt Setup'!$H$10&lt;'Debt Setup'!$H$20),MAX(0,I202+F203-G203),0)+IF(AND('Debt Setup'!$H$11&lt;&gt;"",'Debt Setup'!$H$11&lt;'Debt Setup'!$H$20),MAX(0,M202+J203-K203),0)+IF(AND('Debt Setup'!$H$12&lt;&gt;"",'Debt Setup'!$H$12&lt;'Debt Setup'!$H$20),MAX(0,Q202+N203-O203),0)+IF(AND('Debt Setup'!$H$13&lt;&gt;"",'Debt Setup'!$H$13&lt;'Debt Setup'!$H$20),MAX(0,U202+R203-S203),0)+IF(AND('Debt Setup'!$H$14&lt;&gt;"",'Debt Setup'!$H$14&lt;'Debt Setup'!$H$20),MAX(0,Y202+V203-W203),0)+IF(AND('Debt Setup'!$H$15&lt;&gt;"",'Debt Setup'!$H$15&lt;'Debt Setup'!$H$20),MAX(0,AC202+Z203-AA203),0)+IF(AND('Debt Setup'!$H$16&lt;&gt;"",'Debt Setup'!$H$16&lt;'Debt Setup'!$H$20),MAX(0,AG202+AD203-AE203),0)+IF(AND('Debt Setup'!$H$17&lt;&gt;"",'Debt Setup'!$H$17&lt;'Debt Setup'!$H$20),MAX(0,AK202+AH203-AI203),0)+IF(AND('Debt Setup'!$H$18&lt;&gt;"",'Debt Setup'!$H$18&lt;'Debt Setup'!$H$20),MAX(0,AO202+AL203-AM203),0)+IF(AND('Debt Setup'!$H$19&lt;&gt;"",'Debt Setup'!$H$19&lt;'Debt Setup'!$H$20),MAX(0,AS202+AP203-AQ203),0)+IF(AND('Debt Setup'!$H$20&lt;&gt;"",'Debt Setup'!$H$20&lt;'Debt Setup'!$H$20),MAX(0,AW202+AT203-AU203),0)+IF(AND('Debt Setup'!$H$21&lt;&gt;"",'Debt Setup'!$H$21&lt;'Debt Setup'!$H$20),MAX(0,BA202+AX203-AY203),0))))))</x:f>
      </x:c>
      <x:c r="AW203" s="54" t="str">
        <x:f>IF('Debt Setup'!$F$3=0,"",MAX(0,AW202+AT203-AU203-AV203))</x:f>
      </x:c>
      <x:c r="AX203" s="54" t="str">
        <x:f>IF('Debt Setup'!$F$3=0,"",IF(BA202&lt;=0,0,BA202*'Debt Setup'!$D$21/100/12))</x:f>
      </x:c>
      <x:c r="AY203" s="54" t="str">
        <x:f>IF('Debt Setup'!$F$3=0,"",IF('Debt Setup'!$H$21="",0,MIN('Debt Setup'!$E$21,MAX(0,BA202+AX203))))</x:f>
      </x:c>
      <x:c r="AZ203" s="54" t="str">
        <x:f>IF('Debt Setup'!$F$3=0,"",IF('Debt Setup'!$H$21="",0,MIN(MAX(0,BA202+AX203-AY203),MAX(0,'Debt Setup'!$F$5-(G203+K203+O203+S203+W203+AA203+AE203+AI203+AM203+AQ203+AU203+AY203)-(IF(AND('Debt Setup'!$H$10&lt;&gt;"",'Debt Setup'!$H$10&lt;'Debt Setup'!$H$21),MAX(0,I202+F203-G203),0)+IF(AND('Debt Setup'!$H$11&lt;&gt;"",'Debt Setup'!$H$11&lt;'Debt Setup'!$H$21),MAX(0,M202+J203-K203),0)+IF(AND('Debt Setup'!$H$12&lt;&gt;"",'Debt Setup'!$H$12&lt;'Debt Setup'!$H$21),MAX(0,Q202+N203-O203),0)+IF(AND('Debt Setup'!$H$13&lt;&gt;"",'Debt Setup'!$H$13&lt;'Debt Setup'!$H$21),MAX(0,U202+R203-S203),0)+IF(AND('Debt Setup'!$H$14&lt;&gt;"",'Debt Setup'!$H$14&lt;'Debt Setup'!$H$21),MAX(0,Y202+V203-W203),0)+IF(AND('Debt Setup'!$H$15&lt;&gt;"",'Debt Setup'!$H$15&lt;'Debt Setup'!$H$21),MAX(0,AC202+Z203-AA203),0)+IF(AND('Debt Setup'!$H$16&lt;&gt;"",'Debt Setup'!$H$16&lt;'Debt Setup'!$H$21),MAX(0,AG202+AD203-AE203),0)+IF(AND('Debt Setup'!$H$17&lt;&gt;"",'Debt Setup'!$H$17&lt;'Debt Setup'!$H$21),MAX(0,AK202+AH203-AI203),0)+IF(AND('Debt Setup'!$H$18&lt;&gt;"",'Debt Setup'!$H$18&lt;'Debt Setup'!$H$21),MAX(0,AO202+AL203-AM203),0)+IF(AND('Debt Setup'!$H$19&lt;&gt;"",'Debt Setup'!$H$19&lt;'Debt Setup'!$H$21),MAX(0,AS202+AP203-AQ203),0)+IF(AND('Debt Setup'!$H$20&lt;&gt;"",'Debt Setup'!$H$20&lt;'Debt Setup'!$H$21),MAX(0,AW202+AT203-AU203),0)+IF(AND('Debt Setup'!$H$21&lt;&gt;"",'Debt Setup'!$H$21&lt;'Debt Setup'!$H$21),MAX(0,BA202+AX203-AY203),0))))))</x:f>
      </x:c>
      <x:c r="BA203" s="54" t="str">
        <x:f>IF('Debt Setup'!$F$3=0,"",MAX(0,BA202+AX203-AY203-AZ203))</x:f>
      </x:c>
    </x:row>
    <x:row r="204">
      <x:c r="A204" t="n">
        <x:v>199</x:v>
      </x:c>
      <x:c r="B204" s="86" t="str">
        <x:f>IF('Debt Setup'!$F$3=0,"",DATE(YEAR('Debt Setup'!$B$6),MONTH('Debt Setup'!$B$6)+A204-1,1))</x:f>
      </x:c>
      <x:c r="C204" s="54" t="str">
        <x:f>IF('Debt Setup'!$F$3=0,"",I204+M204+Q204+U204+Y204+AC204+AG204+AK204+AO204+AS204+AW204+BA204)</x:f>
      </x:c>
      <x:c r="D204" s="54" t="str">
        <x:f>IF('Debt Setup'!$F$3=0,"",G204+H204+K204+L204+O204+P204+S204+T204+W204+X204+AA204+AB204+AE204+AF204+AI204+AJ204+AM204+AN204+AQ204+AR204+AU204+AV204+AY204+AZ204)</x:f>
      </x:c>
      <x:c r="E204" s="54" t="str">
        <x:f>IF('Debt Setup'!$F$3=0,"",F204+J204+N204+R204+V204+Z204+AD204+AH204+AL204+AP204+AT204+AX204)</x:f>
      </x:c>
      <x:c r="F204" s="54" t="str">
        <x:f>IF('Debt Setup'!$F$3=0,"",IF(I203&lt;=0,0,I203*'Debt Setup'!$D$10/100/12))</x:f>
      </x:c>
      <x:c r="G204" s="54" t="str">
        <x:f>IF('Debt Setup'!$F$3=0,"",IF('Debt Setup'!$H$10="",0,MIN('Debt Setup'!$E$10,MAX(0,I203+F204))))</x:f>
      </x:c>
      <x:c r="H204" s="54" t="str">
        <x:f>IF('Debt Setup'!$F$3=0,"",IF('Debt Setup'!$H$10="",0,MIN(MAX(0,I203+F204-G204),MAX(0,'Debt Setup'!$F$5-(G204+K204+O204+S204+W204+AA204+AE204+AI204+AM204+AQ204+AU204+AY204)-(IF(AND('Debt Setup'!$H$10&lt;&gt;"",'Debt Setup'!$H$10&lt;'Debt Setup'!$H$10),MAX(0,I203+F204-G204),0)+IF(AND('Debt Setup'!$H$11&lt;&gt;"",'Debt Setup'!$H$11&lt;'Debt Setup'!$H$10),MAX(0,M203+J204-K204),0)+IF(AND('Debt Setup'!$H$12&lt;&gt;"",'Debt Setup'!$H$12&lt;'Debt Setup'!$H$10),MAX(0,Q203+N204-O204),0)+IF(AND('Debt Setup'!$H$13&lt;&gt;"",'Debt Setup'!$H$13&lt;'Debt Setup'!$H$10),MAX(0,U203+R204-S204),0)+IF(AND('Debt Setup'!$H$14&lt;&gt;"",'Debt Setup'!$H$14&lt;'Debt Setup'!$H$10),MAX(0,Y203+V204-W204),0)+IF(AND('Debt Setup'!$H$15&lt;&gt;"",'Debt Setup'!$H$15&lt;'Debt Setup'!$H$10),MAX(0,AC203+Z204-AA204),0)+IF(AND('Debt Setup'!$H$16&lt;&gt;"",'Debt Setup'!$H$16&lt;'Debt Setup'!$H$10),MAX(0,AG203+AD204-AE204),0)+IF(AND('Debt Setup'!$H$17&lt;&gt;"",'Debt Setup'!$H$17&lt;'Debt Setup'!$H$10),MAX(0,AK203+AH204-AI204),0)+IF(AND('Debt Setup'!$H$18&lt;&gt;"",'Debt Setup'!$H$18&lt;'Debt Setup'!$H$10),MAX(0,AO203+AL204-AM204),0)+IF(AND('Debt Setup'!$H$19&lt;&gt;"",'Debt Setup'!$H$19&lt;'Debt Setup'!$H$10),MAX(0,AS203+AP204-AQ204),0)+IF(AND('Debt Setup'!$H$20&lt;&gt;"",'Debt Setup'!$H$20&lt;'Debt Setup'!$H$10),MAX(0,AW203+AT204-AU204),0)+IF(AND('Debt Setup'!$H$21&lt;&gt;"",'Debt Setup'!$H$21&lt;'Debt Setup'!$H$10),MAX(0,BA203+AX204-AY204),0))))))</x:f>
      </x:c>
      <x:c r="I204" s="54" t="str">
        <x:f>IF('Debt Setup'!$F$3=0,"",MAX(0,I203+F204-G204-H204))</x:f>
      </x:c>
      <x:c r="J204" s="54" t="str">
        <x:f>IF('Debt Setup'!$F$3=0,"",IF(M203&lt;=0,0,M203*'Debt Setup'!$D$11/100/12))</x:f>
      </x:c>
      <x:c r="K204" s="54" t="str">
        <x:f>IF('Debt Setup'!$F$3=0,"",IF('Debt Setup'!$H$11="",0,MIN('Debt Setup'!$E$11,MAX(0,M203+J204))))</x:f>
      </x:c>
      <x:c r="L204" s="54" t="str">
        <x:f>IF('Debt Setup'!$F$3=0,"",IF('Debt Setup'!$H$11="",0,MIN(MAX(0,M203+J204-K204),MAX(0,'Debt Setup'!$F$5-(G204+K204+O204+S204+W204+AA204+AE204+AI204+AM204+AQ204+AU204+AY204)-(IF(AND('Debt Setup'!$H$10&lt;&gt;"",'Debt Setup'!$H$10&lt;'Debt Setup'!$H$11),MAX(0,I203+F204-G204),0)+IF(AND('Debt Setup'!$H$11&lt;&gt;"",'Debt Setup'!$H$11&lt;'Debt Setup'!$H$11),MAX(0,M203+J204-K204),0)+IF(AND('Debt Setup'!$H$12&lt;&gt;"",'Debt Setup'!$H$12&lt;'Debt Setup'!$H$11),MAX(0,Q203+N204-O204),0)+IF(AND('Debt Setup'!$H$13&lt;&gt;"",'Debt Setup'!$H$13&lt;'Debt Setup'!$H$11),MAX(0,U203+R204-S204),0)+IF(AND('Debt Setup'!$H$14&lt;&gt;"",'Debt Setup'!$H$14&lt;'Debt Setup'!$H$11),MAX(0,Y203+V204-W204),0)+IF(AND('Debt Setup'!$H$15&lt;&gt;"",'Debt Setup'!$H$15&lt;'Debt Setup'!$H$11),MAX(0,AC203+Z204-AA204),0)+IF(AND('Debt Setup'!$H$16&lt;&gt;"",'Debt Setup'!$H$16&lt;'Debt Setup'!$H$11),MAX(0,AG203+AD204-AE204),0)+IF(AND('Debt Setup'!$H$17&lt;&gt;"",'Debt Setup'!$H$17&lt;'Debt Setup'!$H$11),MAX(0,AK203+AH204-AI204),0)+IF(AND('Debt Setup'!$H$18&lt;&gt;"",'Debt Setup'!$H$18&lt;'Debt Setup'!$H$11),MAX(0,AO203+AL204-AM204),0)+IF(AND('Debt Setup'!$H$19&lt;&gt;"",'Debt Setup'!$H$19&lt;'Debt Setup'!$H$11),MAX(0,AS203+AP204-AQ204),0)+IF(AND('Debt Setup'!$H$20&lt;&gt;"",'Debt Setup'!$H$20&lt;'Debt Setup'!$H$11),MAX(0,AW203+AT204-AU204),0)+IF(AND('Debt Setup'!$H$21&lt;&gt;"",'Debt Setup'!$H$21&lt;'Debt Setup'!$H$11),MAX(0,BA203+AX204-AY204),0))))))</x:f>
      </x:c>
      <x:c r="M204" s="54" t="str">
        <x:f>IF('Debt Setup'!$F$3=0,"",MAX(0,M203+J204-K204-L204))</x:f>
      </x:c>
      <x:c r="N204" s="54" t="str">
        <x:f>IF('Debt Setup'!$F$3=0,"",IF(Q203&lt;=0,0,Q203*'Debt Setup'!$D$12/100/12))</x:f>
      </x:c>
      <x:c r="O204" s="54" t="str">
        <x:f>IF('Debt Setup'!$F$3=0,"",IF('Debt Setup'!$H$12="",0,MIN('Debt Setup'!$E$12,MAX(0,Q203+N204))))</x:f>
      </x:c>
      <x:c r="P204" s="54" t="str">
        <x:f>IF('Debt Setup'!$F$3=0,"",IF('Debt Setup'!$H$12="",0,MIN(MAX(0,Q203+N204-O204),MAX(0,'Debt Setup'!$F$5-(G204+K204+O204+S204+W204+AA204+AE204+AI204+AM204+AQ204+AU204+AY204)-(IF(AND('Debt Setup'!$H$10&lt;&gt;"",'Debt Setup'!$H$10&lt;'Debt Setup'!$H$12),MAX(0,I203+F204-G204),0)+IF(AND('Debt Setup'!$H$11&lt;&gt;"",'Debt Setup'!$H$11&lt;'Debt Setup'!$H$12),MAX(0,M203+J204-K204),0)+IF(AND('Debt Setup'!$H$12&lt;&gt;"",'Debt Setup'!$H$12&lt;'Debt Setup'!$H$12),MAX(0,Q203+N204-O204),0)+IF(AND('Debt Setup'!$H$13&lt;&gt;"",'Debt Setup'!$H$13&lt;'Debt Setup'!$H$12),MAX(0,U203+R204-S204),0)+IF(AND('Debt Setup'!$H$14&lt;&gt;"",'Debt Setup'!$H$14&lt;'Debt Setup'!$H$12),MAX(0,Y203+V204-W204),0)+IF(AND('Debt Setup'!$H$15&lt;&gt;"",'Debt Setup'!$H$15&lt;'Debt Setup'!$H$12),MAX(0,AC203+Z204-AA204),0)+IF(AND('Debt Setup'!$H$16&lt;&gt;"",'Debt Setup'!$H$16&lt;'Debt Setup'!$H$12),MAX(0,AG203+AD204-AE204),0)+IF(AND('Debt Setup'!$H$17&lt;&gt;"",'Debt Setup'!$H$17&lt;'Debt Setup'!$H$12),MAX(0,AK203+AH204-AI204),0)+IF(AND('Debt Setup'!$H$18&lt;&gt;"",'Debt Setup'!$H$18&lt;'Debt Setup'!$H$12),MAX(0,AO203+AL204-AM204),0)+IF(AND('Debt Setup'!$H$19&lt;&gt;"",'Debt Setup'!$H$19&lt;'Debt Setup'!$H$12),MAX(0,AS203+AP204-AQ204),0)+IF(AND('Debt Setup'!$H$20&lt;&gt;"",'Debt Setup'!$H$20&lt;'Debt Setup'!$H$12),MAX(0,AW203+AT204-AU204),0)+IF(AND('Debt Setup'!$H$21&lt;&gt;"",'Debt Setup'!$H$21&lt;'Debt Setup'!$H$12),MAX(0,BA203+AX204-AY204),0))))))</x:f>
      </x:c>
      <x:c r="Q204" s="54" t="str">
        <x:f>IF('Debt Setup'!$F$3=0,"",MAX(0,Q203+N204-O204-P204))</x:f>
      </x:c>
      <x:c r="R204" s="54" t="str">
        <x:f>IF('Debt Setup'!$F$3=0,"",IF(U203&lt;=0,0,U203*'Debt Setup'!$D$13/100/12))</x:f>
      </x:c>
      <x:c r="S204" s="54" t="str">
        <x:f>IF('Debt Setup'!$F$3=0,"",IF('Debt Setup'!$H$13="",0,MIN('Debt Setup'!$E$13,MAX(0,U203+R204))))</x:f>
      </x:c>
      <x:c r="T204" s="54" t="str">
        <x:f>IF('Debt Setup'!$F$3=0,"",IF('Debt Setup'!$H$13="",0,MIN(MAX(0,U203+R204-S204),MAX(0,'Debt Setup'!$F$5-(G204+K204+O204+S204+W204+AA204+AE204+AI204+AM204+AQ204+AU204+AY204)-(IF(AND('Debt Setup'!$H$10&lt;&gt;"",'Debt Setup'!$H$10&lt;'Debt Setup'!$H$13),MAX(0,I203+F204-G204),0)+IF(AND('Debt Setup'!$H$11&lt;&gt;"",'Debt Setup'!$H$11&lt;'Debt Setup'!$H$13),MAX(0,M203+J204-K204),0)+IF(AND('Debt Setup'!$H$12&lt;&gt;"",'Debt Setup'!$H$12&lt;'Debt Setup'!$H$13),MAX(0,Q203+N204-O204),0)+IF(AND('Debt Setup'!$H$13&lt;&gt;"",'Debt Setup'!$H$13&lt;'Debt Setup'!$H$13),MAX(0,U203+R204-S204),0)+IF(AND('Debt Setup'!$H$14&lt;&gt;"",'Debt Setup'!$H$14&lt;'Debt Setup'!$H$13),MAX(0,Y203+V204-W204),0)+IF(AND('Debt Setup'!$H$15&lt;&gt;"",'Debt Setup'!$H$15&lt;'Debt Setup'!$H$13),MAX(0,AC203+Z204-AA204),0)+IF(AND('Debt Setup'!$H$16&lt;&gt;"",'Debt Setup'!$H$16&lt;'Debt Setup'!$H$13),MAX(0,AG203+AD204-AE204),0)+IF(AND('Debt Setup'!$H$17&lt;&gt;"",'Debt Setup'!$H$17&lt;'Debt Setup'!$H$13),MAX(0,AK203+AH204-AI204),0)+IF(AND('Debt Setup'!$H$18&lt;&gt;"",'Debt Setup'!$H$18&lt;'Debt Setup'!$H$13),MAX(0,AO203+AL204-AM204),0)+IF(AND('Debt Setup'!$H$19&lt;&gt;"",'Debt Setup'!$H$19&lt;'Debt Setup'!$H$13),MAX(0,AS203+AP204-AQ204),0)+IF(AND('Debt Setup'!$H$20&lt;&gt;"",'Debt Setup'!$H$20&lt;'Debt Setup'!$H$13),MAX(0,AW203+AT204-AU204),0)+IF(AND('Debt Setup'!$H$21&lt;&gt;"",'Debt Setup'!$H$21&lt;'Debt Setup'!$H$13),MAX(0,BA203+AX204-AY204),0))))))</x:f>
      </x:c>
      <x:c r="U204" s="54" t="str">
        <x:f>IF('Debt Setup'!$F$3=0,"",MAX(0,U203+R204-S204-T204))</x:f>
      </x:c>
      <x:c r="V204" s="54" t="str">
        <x:f>IF('Debt Setup'!$F$3=0,"",IF(Y203&lt;=0,0,Y203*'Debt Setup'!$D$14/100/12))</x:f>
      </x:c>
      <x:c r="W204" s="54" t="str">
        <x:f>IF('Debt Setup'!$F$3=0,"",IF('Debt Setup'!$H$14="",0,MIN('Debt Setup'!$E$14,MAX(0,Y203+V204))))</x:f>
      </x:c>
      <x:c r="X204" s="54" t="str">
        <x:f>IF('Debt Setup'!$F$3=0,"",IF('Debt Setup'!$H$14="",0,MIN(MAX(0,Y203+V204-W204),MAX(0,'Debt Setup'!$F$5-(G204+K204+O204+S204+W204+AA204+AE204+AI204+AM204+AQ204+AU204+AY204)-(IF(AND('Debt Setup'!$H$10&lt;&gt;"",'Debt Setup'!$H$10&lt;'Debt Setup'!$H$14),MAX(0,I203+F204-G204),0)+IF(AND('Debt Setup'!$H$11&lt;&gt;"",'Debt Setup'!$H$11&lt;'Debt Setup'!$H$14),MAX(0,M203+J204-K204),0)+IF(AND('Debt Setup'!$H$12&lt;&gt;"",'Debt Setup'!$H$12&lt;'Debt Setup'!$H$14),MAX(0,Q203+N204-O204),0)+IF(AND('Debt Setup'!$H$13&lt;&gt;"",'Debt Setup'!$H$13&lt;'Debt Setup'!$H$14),MAX(0,U203+R204-S204),0)+IF(AND('Debt Setup'!$H$14&lt;&gt;"",'Debt Setup'!$H$14&lt;'Debt Setup'!$H$14),MAX(0,Y203+V204-W204),0)+IF(AND('Debt Setup'!$H$15&lt;&gt;"",'Debt Setup'!$H$15&lt;'Debt Setup'!$H$14),MAX(0,AC203+Z204-AA204),0)+IF(AND('Debt Setup'!$H$16&lt;&gt;"",'Debt Setup'!$H$16&lt;'Debt Setup'!$H$14),MAX(0,AG203+AD204-AE204),0)+IF(AND('Debt Setup'!$H$17&lt;&gt;"",'Debt Setup'!$H$17&lt;'Debt Setup'!$H$14),MAX(0,AK203+AH204-AI204),0)+IF(AND('Debt Setup'!$H$18&lt;&gt;"",'Debt Setup'!$H$18&lt;'Debt Setup'!$H$14),MAX(0,AO203+AL204-AM204),0)+IF(AND('Debt Setup'!$H$19&lt;&gt;"",'Debt Setup'!$H$19&lt;'Debt Setup'!$H$14),MAX(0,AS203+AP204-AQ204),0)+IF(AND('Debt Setup'!$H$20&lt;&gt;"",'Debt Setup'!$H$20&lt;'Debt Setup'!$H$14),MAX(0,AW203+AT204-AU204),0)+IF(AND('Debt Setup'!$H$21&lt;&gt;"",'Debt Setup'!$H$21&lt;'Debt Setup'!$H$14),MAX(0,BA203+AX204-AY204),0))))))</x:f>
      </x:c>
      <x:c r="Y204" s="54" t="str">
        <x:f>IF('Debt Setup'!$F$3=0,"",MAX(0,Y203+V204-W204-X204))</x:f>
      </x:c>
      <x:c r="Z204" s="54" t="str">
        <x:f>IF('Debt Setup'!$F$3=0,"",IF(AC203&lt;=0,0,AC203*'Debt Setup'!$D$15/100/12))</x:f>
      </x:c>
      <x:c r="AA204" s="54" t="str">
        <x:f>IF('Debt Setup'!$F$3=0,"",IF('Debt Setup'!$H$15="",0,MIN('Debt Setup'!$E$15,MAX(0,AC203+Z204))))</x:f>
      </x:c>
      <x:c r="AB204" s="54" t="str">
        <x:f>IF('Debt Setup'!$F$3=0,"",IF('Debt Setup'!$H$15="",0,MIN(MAX(0,AC203+Z204-AA204),MAX(0,'Debt Setup'!$F$5-(G204+K204+O204+S204+W204+AA204+AE204+AI204+AM204+AQ204+AU204+AY204)-(IF(AND('Debt Setup'!$H$10&lt;&gt;"",'Debt Setup'!$H$10&lt;'Debt Setup'!$H$15),MAX(0,I203+F204-G204),0)+IF(AND('Debt Setup'!$H$11&lt;&gt;"",'Debt Setup'!$H$11&lt;'Debt Setup'!$H$15),MAX(0,M203+J204-K204),0)+IF(AND('Debt Setup'!$H$12&lt;&gt;"",'Debt Setup'!$H$12&lt;'Debt Setup'!$H$15),MAX(0,Q203+N204-O204),0)+IF(AND('Debt Setup'!$H$13&lt;&gt;"",'Debt Setup'!$H$13&lt;'Debt Setup'!$H$15),MAX(0,U203+R204-S204),0)+IF(AND('Debt Setup'!$H$14&lt;&gt;"",'Debt Setup'!$H$14&lt;'Debt Setup'!$H$15),MAX(0,Y203+V204-W204),0)+IF(AND('Debt Setup'!$H$15&lt;&gt;"",'Debt Setup'!$H$15&lt;'Debt Setup'!$H$15),MAX(0,AC203+Z204-AA204),0)+IF(AND('Debt Setup'!$H$16&lt;&gt;"",'Debt Setup'!$H$16&lt;'Debt Setup'!$H$15),MAX(0,AG203+AD204-AE204),0)+IF(AND('Debt Setup'!$H$17&lt;&gt;"",'Debt Setup'!$H$17&lt;'Debt Setup'!$H$15),MAX(0,AK203+AH204-AI204),0)+IF(AND('Debt Setup'!$H$18&lt;&gt;"",'Debt Setup'!$H$18&lt;'Debt Setup'!$H$15),MAX(0,AO203+AL204-AM204),0)+IF(AND('Debt Setup'!$H$19&lt;&gt;"",'Debt Setup'!$H$19&lt;'Debt Setup'!$H$15),MAX(0,AS203+AP204-AQ204),0)+IF(AND('Debt Setup'!$H$20&lt;&gt;"",'Debt Setup'!$H$20&lt;'Debt Setup'!$H$15),MAX(0,AW203+AT204-AU204),0)+IF(AND('Debt Setup'!$H$21&lt;&gt;"",'Debt Setup'!$H$21&lt;'Debt Setup'!$H$15),MAX(0,BA203+AX204-AY204),0))))))</x:f>
      </x:c>
      <x:c r="AC204" s="54" t="str">
        <x:f>IF('Debt Setup'!$F$3=0,"",MAX(0,AC203+Z204-AA204-AB204))</x:f>
      </x:c>
      <x:c r="AD204" s="54" t="str">
        <x:f>IF('Debt Setup'!$F$3=0,"",IF(AG203&lt;=0,0,AG203*'Debt Setup'!$D$16/100/12))</x:f>
      </x:c>
      <x:c r="AE204" s="54" t="str">
        <x:f>IF('Debt Setup'!$F$3=0,"",IF('Debt Setup'!$H$16="",0,MIN('Debt Setup'!$E$16,MAX(0,AG203+AD204))))</x:f>
      </x:c>
      <x:c r="AF204" s="54" t="str">
        <x:f>IF('Debt Setup'!$F$3=0,"",IF('Debt Setup'!$H$16="",0,MIN(MAX(0,AG203+AD204-AE204),MAX(0,'Debt Setup'!$F$5-(G204+K204+O204+S204+W204+AA204+AE204+AI204+AM204+AQ204+AU204+AY204)-(IF(AND('Debt Setup'!$H$10&lt;&gt;"",'Debt Setup'!$H$10&lt;'Debt Setup'!$H$16),MAX(0,I203+F204-G204),0)+IF(AND('Debt Setup'!$H$11&lt;&gt;"",'Debt Setup'!$H$11&lt;'Debt Setup'!$H$16),MAX(0,M203+J204-K204),0)+IF(AND('Debt Setup'!$H$12&lt;&gt;"",'Debt Setup'!$H$12&lt;'Debt Setup'!$H$16),MAX(0,Q203+N204-O204),0)+IF(AND('Debt Setup'!$H$13&lt;&gt;"",'Debt Setup'!$H$13&lt;'Debt Setup'!$H$16),MAX(0,U203+R204-S204),0)+IF(AND('Debt Setup'!$H$14&lt;&gt;"",'Debt Setup'!$H$14&lt;'Debt Setup'!$H$16),MAX(0,Y203+V204-W204),0)+IF(AND('Debt Setup'!$H$15&lt;&gt;"",'Debt Setup'!$H$15&lt;'Debt Setup'!$H$16),MAX(0,AC203+Z204-AA204),0)+IF(AND('Debt Setup'!$H$16&lt;&gt;"",'Debt Setup'!$H$16&lt;'Debt Setup'!$H$16),MAX(0,AG203+AD204-AE204),0)+IF(AND('Debt Setup'!$H$17&lt;&gt;"",'Debt Setup'!$H$17&lt;'Debt Setup'!$H$16),MAX(0,AK203+AH204-AI204),0)+IF(AND('Debt Setup'!$H$18&lt;&gt;"",'Debt Setup'!$H$18&lt;'Debt Setup'!$H$16),MAX(0,AO203+AL204-AM204),0)+IF(AND('Debt Setup'!$H$19&lt;&gt;"",'Debt Setup'!$H$19&lt;'Debt Setup'!$H$16),MAX(0,AS203+AP204-AQ204),0)+IF(AND('Debt Setup'!$H$20&lt;&gt;"",'Debt Setup'!$H$20&lt;'Debt Setup'!$H$16),MAX(0,AW203+AT204-AU204),0)+IF(AND('Debt Setup'!$H$21&lt;&gt;"",'Debt Setup'!$H$21&lt;'Debt Setup'!$H$16),MAX(0,BA203+AX204-AY204),0))))))</x:f>
      </x:c>
      <x:c r="AG204" s="54" t="str">
        <x:f>IF('Debt Setup'!$F$3=0,"",MAX(0,AG203+AD204-AE204-AF204))</x:f>
      </x:c>
      <x:c r="AH204" s="54" t="str">
        <x:f>IF('Debt Setup'!$F$3=0,"",IF(AK203&lt;=0,0,AK203*'Debt Setup'!$D$17/100/12))</x:f>
      </x:c>
      <x:c r="AI204" s="54" t="str">
        <x:f>IF('Debt Setup'!$F$3=0,"",IF('Debt Setup'!$H$17="",0,MIN('Debt Setup'!$E$17,MAX(0,AK203+AH204))))</x:f>
      </x:c>
      <x:c r="AJ204" s="54" t="str">
        <x:f>IF('Debt Setup'!$F$3=0,"",IF('Debt Setup'!$H$17="",0,MIN(MAX(0,AK203+AH204-AI204),MAX(0,'Debt Setup'!$F$5-(G204+K204+O204+S204+W204+AA204+AE204+AI204+AM204+AQ204+AU204+AY204)-(IF(AND('Debt Setup'!$H$10&lt;&gt;"",'Debt Setup'!$H$10&lt;'Debt Setup'!$H$17),MAX(0,I203+F204-G204),0)+IF(AND('Debt Setup'!$H$11&lt;&gt;"",'Debt Setup'!$H$11&lt;'Debt Setup'!$H$17),MAX(0,M203+J204-K204),0)+IF(AND('Debt Setup'!$H$12&lt;&gt;"",'Debt Setup'!$H$12&lt;'Debt Setup'!$H$17),MAX(0,Q203+N204-O204),0)+IF(AND('Debt Setup'!$H$13&lt;&gt;"",'Debt Setup'!$H$13&lt;'Debt Setup'!$H$17),MAX(0,U203+R204-S204),0)+IF(AND('Debt Setup'!$H$14&lt;&gt;"",'Debt Setup'!$H$14&lt;'Debt Setup'!$H$17),MAX(0,Y203+V204-W204),0)+IF(AND('Debt Setup'!$H$15&lt;&gt;"",'Debt Setup'!$H$15&lt;'Debt Setup'!$H$17),MAX(0,AC203+Z204-AA204),0)+IF(AND('Debt Setup'!$H$16&lt;&gt;"",'Debt Setup'!$H$16&lt;'Debt Setup'!$H$17),MAX(0,AG203+AD204-AE204),0)+IF(AND('Debt Setup'!$H$17&lt;&gt;"",'Debt Setup'!$H$17&lt;'Debt Setup'!$H$17),MAX(0,AK203+AH204-AI204),0)+IF(AND('Debt Setup'!$H$18&lt;&gt;"",'Debt Setup'!$H$18&lt;'Debt Setup'!$H$17),MAX(0,AO203+AL204-AM204),0)+IF(AND('Debt Setup'!$H$19&lt;&gt;"",'Debt Setup'!$H$19&lt;'Debt Setup'!$H$17),MAX(0,AS203+AP204-AQ204),0)+IF(AND('Debt Setup'!$H$20&lt;&gt;"",'Debt Setup'!$H$20&lt;'Debt Setup'!$H$17),MAX(0,AW203+AT204-AU204),0)+IF(AND('Debt Setup'!$H$21&lt;&gt;"",'Debt Setup'!$H$21&lt;'Debt Setup'!$H$17),MAX(0,BA203+AX204-AY204),0))))))</x:f>
      </x:c>
      <x:c r="AK204" s="54" t="str">
        <x:f>IF('Debt Setup'!$F$3=0,"",MAX(0,AK203+AH204-AI204-AJ204))</x:f>
      </x:c>
      <x:c r="AL204" s="54" t="str">
        <x:f>IF('Debt Setup'!$F$3=0,"",IF(AO203&lt;=0,0,AO203*'Debt Setup'!$D$18/100/12))</x:f>
      </x:c>
      <x:c r="AM204" s="54" t="str">
        <x:f>IF('Debt Setup'!$F$3=0,"",IF('Debt Setup'!$H$18="",0,MIN('Debt Setup'!$E$18,MAX(0,AO203+AL204))))</x:f>
      </x:c>
      <x:c r="AN204" s="54" t="str">
        <x:f>IF('Debt Setup'!$F$3=0,"",IF('Debt Setup'!$H$18="",0,MIN(MAX(0,AO203+AL204-AM204),MAX(0,'Debt Setup'!$F$5-(G204+K204+O204+S204+W204+AA204+AE204+AI204+AM204+AQ204+AU204+AY204)-(IF(AND('Debt Setup'!$H$10&lt;&gt;"",'Debt Setup'!$H$10&lt;'Debt Setup'!$H$18),MAX(0,I203+F204-G204),0)+IF(AND('Debt Setup'!$H$11&lt;&gt;"",'Debt Setup'!$H$11&lt;'Debt Setup'!$H$18),MAX(0,M203+J204-K204),0)+IF(AND('Debt Setup'!$H$12&lt;&gt;"",'Debt Setup'!$H$12&lt;'Debt Setup'!$H$18),MAX(0,Q203+N204-O204),0)+IF(AND('Debt Setup'!$H$13&lt;&gt;"",'Debt Setup'!$H$13&lt;'Debt Setup'!$H$18),MAX(0,U203+R204-S204),0)+IF(AND('Debt Setup'!$H$14&lt;&gt;"",'Debt Setup'!$H$14&lt;'Debt Setup'!$H$18),MAX(0,Y203+V204-W204),0)+IF(AND('Debt Setup'!$H$15&lt;&gt;"",'Debt Setup'!$H$15&lt;'Debt Setup'!$H$18),MAX(0,AC203+Z204-AA204),0)+IF(AND('Debt Setup'!$H$16&lt;&gt;"",'Debt Setup'!$H$16&lt;'Debt Setup'!$H$18),MAX(0,AG203+AD204-AE204),0)+IF(AND('Debt Setup'!$H$17&lt;&gt;"",'Debt Setup'!$H$17&lt;'Debt Setup'!$H$18),MAX(0,AK203+AH204-AI204),0)+IF(AND('Debt Setup'!$H$18&lt;&gt;"",'Debt Setup'!$H$18&lt;'Debt Setup'!$H$18),MAX(0,AO203+AL204-AM204),0)+IF(AND('Debt Setup'!$H$19&lt;&gt;"",'Debt Setup'!$H$19&lt;'Debt Setup'!$H$18),MAX(0,AS203+AP204-AQ204),0)+IF(AND('Debt Setup'!$H$20&lt;&gt;"",'Debt Setup'!$H$20&lt;'Debt Setup'!$H$18),MAX(0,AW203+AT204-AU204),0)+IF(AND('Debt Setup'!$H$21&lt;&gt;"",'Debt Setup'!$H$21&lt;'Debt Setup'!$H$18),MAX(0,BA203+AX204-AY204),0))))))</x:f>
      </x:c>
      <x:c r="AO204" s="54" t="str">
        <x:f>IF('Debt Setup'!$F$3=0,"",MAX(0,AO203+AL204-AM204-AN204))</x:f>
      </x:c>
      <x:c r="AP204" s="54" t="str">
        <x:f>IF('Debt Setup'!$F$3=0,"",IF(AS203&lt;=0,0,AS203*'Debt Setup'!$D$19/100/12))</x:f>
      </x:c>
      <x:c r="AQ204" s="54" t="str">
        <x:f>IF('Debt Setup'!$F$3=0,"",IF('Debt Setup'!$H$19="",0,MIN('Debt Setup'!$E$19,MAX(0,AS203+AP204))))</x:f>
      </x:c>
      <x:c r="AR204" s="54" t="str">
        <x:f>IF('Debt Setup'!$F$3=0,"",IF('Debt Setup'!$H$19="",0,MIN(MAX(0,AS203+AP204-AQ204),MAX(0,'Debt Setup'!$F$5-(G204+K204+O204+S204+W204+AA204+AE204+AI204+AM204+AQ204+AU204+AY204)-(IF(AND('Debt Setup'!$H$10&lt;&gt;"",'Debt Setup'!$H$10&lt;'Debt Setup'!$H$19),MAX(0,I203+F204-G204),0)+IF(AND('Debt Setup'!$H$11&lt;&gt;"",'Debt Setup'!$H$11&lt;'Debt Setup'!$H$19),MAX(0,M203+J204-K204),0)+IF(AND('Debt Setup'!$H$12&lt;&gt;"",'Debt Setup'!$H$12&lt;'Debt Setup'!$H$19),MAX(0,Q203+N204-O204),0)+IF(AND('Debt Setup'!$H$13&lt;&gt;"",'Debt Setup'!$H$13&lt;'Debt Setup'!$H$19),MAX(0,U203+R204-S204),0)+IF(AND('Debt Setup'!$H$14&lt;&gt;"",'Debt Setup'!$H$14&lt;'Debt Setup'!$H$19),MAX(0,Y203+V204-W204),0)+IF(AND('Debt Setup'!$H$15&lt;&gt;"",'Debt Setup'!$H$15&lt;'Debt Setup'!$H$19),MAX(0,AC203+Z204-AA204),0)+IF(AND('Debt Setup'!$H$16&lt;&gt;"",'Debt Setup'!$H$16&lt;'Debt Setup'!$H$19),MAX(0,AG203+AD204-AE204),0)+IF(AND('Debt Setup'!$H$17&lt;&gt;"",'Debt Setup'!$H$17&lt;'Debt Setup'!$H$19),MAX(0,AK203+AH204-AI204),0)+IF(AND('Debt Setup'!$H$18&lt;&gt;"",'Debt Setup'!$H$18&lt;'Debt Setup'!$H$19),MAX(0,AO203+AL204-AM204),0)+IF(AND('Debt Setup'!$H$19&lt;&gt;"",'Debt Setup'!$H$19&lt;'Debt Setup'!$H$19),MAX(0,AS203+AP204-AQ204),0)+IF(AND('Debt Setup'!$H$20&lt;&gt;"",'Debt Setup'!$H$20&lt;'Debt Setup'!$H$19),MAX(0,AW203+AT204-AU204),0)+IF(AND('Debt Setup'!$H$21&lt;&gt;"",'Debt Setup'!$H$21&lt;'Debt Setup'!$H$19),MAX(0,BA203+AX204-AY204),0))))))</x:f>
      </x:c>
      <x:c r="AS204" s="54" t="str">
        <x:f>IF('Debt Setup'!$F$3=0,"",MAX(0,AS203+AP204-AQ204-AR204))</x:f>
      </x:c>
      <x:c r="AT204" s="54" t="str">
        <x:f>IF('Debt Setup'!$F$3=0,"",IF(AW203&lt;=0,0,AW203*'Debt Setup'!$D$20/100/12))</x:f>
      </x:c>
      <x:c r="AU204" s="54" t="str">
        <x:f>IF('Debt Setup'!$F$3=0,"",IF('Debt Setup'!$H$20="",0,MIN('Debt Setup'!$E$20,MAX(0,AW203+AT204))))</x:f>
      </x:c>
      <x:c r="AV204" s="54" t="str">
        <x:f>IF('Debt Setup'!$F$3=0,"",IF('Debt Setup'!$H$20="",0,MIN(MAX(0,AW203+AT204-AU204),MAX(0,'Debt Setup'!$F$5-(G204+K204+O204+S204+W204+AA204+AE204+AI204+AM204+AQ204+AU204+AY204)-(IF(AND('Debt Setup'!$H$10&lt;&gt;"",'Debt Setup'!$H$10&lt;'Debt Setup'!$H$20),MAX(0,I203+F204-G204),0)+IF(AND('Debt Setup'!$H$11&lt;&gt;"",'Debt Setup'!$H$11&lt;'Debt Setup'!$H$20),MAX(0,M203+J204-K204),0)+IF(AND('Debt Setup'!$H$12&lt;&gt;"",'Debt Setup'!$H$12&lt;'Debt Setup'!$H$20),MAX(0,Q203+N204-O204),0)+IF(AND('Debt Setup'!$H$13&lt;&gt;"",'Debt Setup'!$H$13&lt;'Debt Setup'!$H$20),MAX(0,U203+R204-S204),0)+IF(AND('Debt Setup'!$H$14&lt;&gt;"",'Debt Setup'!$H$14&lt;'Debt Setup'!$H$20),MAX(0,Y203+V204-W204),0)+IF(AND('Debt Setup'!$H$15&lt;&gt;"",'Debt Setup'!$H$15&lt;'Debt Setup'!$H$20),MAX(0,AC203+Z204-AA204),0)+IF(AND('Debt Setup'!$H$16&lt;&gt;"",'Debt Setup'!$H$16&lt;'Debt Setup'!$H$20),MAX(0,AG203+AD204-AE204),0)+IF(AND('Debt Setup'!$H$17&lt;&gt;"",'Debt Setup'!$H$17&lt;'Debt Setup'!$H$20),MAX(0,AK203+AH204-AI204),0)+IF(AND('Debt Setup'!$H$18&lt;&gt;"",'Debt Setup'!$H$18&lt;'Debt Setup'!$H$20),MAX(0,AO203+AL204-AM204),0)+IF(AND('Debt Setup'!$H$19&lt;&gt;"",'Debt Setup'!$H$19&lt;'Debt Setup'!$H$20),MAX(0,AS203+AP204-AQ204),0)+IF(AND('Debt Setup'!$H$20&lt;&gt;"",'Debt Setup'!$H$20&lt;'Debt Setup'!$H$20),MAX(0,AW203+AT204-AU204),0)+IF(AND('Debt Setup'!$H$21&lt;&gt;"",'Debt Setup'!$H$21&lt;'Debt Setup'!$H$20),MAX(0,BA203+AX204-AY204),0))))))</x:f>
      </x:c>
      <x:c r="AW204" s="54" t="str">
        <x:f>IF('Debt Setup'!$F$3=0,"",MAX(0,AW203+AT204-AU204-AV204))</x:f>
      </x:c>
      <x:c r="AX204" s="54" t="str">
        <x:f>IF('Debt Setup'!$F$3=0,"",IF(BA203&lt;=0,0,BA203*'Debt Setup'!$D$21/100/12))</x:f>
      </x:c>
      <x:c r="AY204" s="54" t="str">
        <x:f>IF('Debt Setup'!$F$3=0,"",IF('Debt Setup'!$H$21="",0,MIN('Debt Setup'!$E$21,MAX(0,BA203+AX204))))</x:f>
      </x:c>
      <x:c r="AZ204" s="54" t="str">
        <x:f>IF('Debt Setup'!$F$3=0,"",IF('Debt Setup'!$H$21="",0,MIN(MAX(0,BA203+AX204-AY204),MAX(0,'Debt Setup'!$F$5-(G204+K204+O204+S204+W204+AA204+AE204+AI204+AM204+AQ204+AU204+AY204)-(IF(AND('Debt Setup'!$H$10&lt;&gt;"",'Debt Setup'!$H$10&lt;'Debt Setup'!$H$21),MAX(0,I203+F204-G204),0)+IF(AND('Debt Setup'!$H$11&lt;&gt;"",'Debt Setup'!$H$11&lt;'Debt Setup'!$H$21),MAX(0,M203+J204-K204),0)+IF(AND('Debt Setup'!$H$12&lt;&gt;"",'Debt Setup'!$H$12&lt;'Debt Setup'!$H$21),MAX(0,Q203+N204-O204),0)+IF(AND('Debt Setup'!$H$13&lt;&gt;"",'Debt Setup'!$H$13&lt;'Debt Setup'!$H$21),MAX(0,U203+R204-S204),0)+IF(AND('Debt Setup'!$H$14&lt;&gt;"",'Debt Setup'!$H$14&lt;'Debt Setup'!$H$21),MAX(0,Y203+V204-W204),0)+IF(AND('Debt Setup'!$H$15&lt;&gt;"",'Debt Setup'!$H$15&lt;'Debt Setup'!$H$21),MAX(0,AC203+Z204-AA204),0)+IF(AND('Debt Setup'!$H$16&lt;&gt;"",'Debt Setup'!$H$16&lt;'Debt Setup'!$H$21),MAX(0,AG203+AD204-AE204),0)+IF(AND('Debt Setup'!$H$17&lt;&gt;"",'Debt Setup'!$H$17&lt;'Debt Setup'!$H$21),MAX(0,AK203+AH204-AI204),0)+IF(AND('Debt Setup'!$H$18&lt;&gt;"",'Debt Setup'!$H$18&lt;'Debt Setup'!$H$21),MAX(0,AO203+AL204-AM204),0)+IF(AND('Debt Setup'!$H$19&lt;&gt;"",'Debt Setup'!$H$19&lt;'Debt Setup'!$H$21),MAX(0,AS203+AP204-AQ204),0)+IF(AND('Debt Setup'!$H$20&lt;&gt;"",'Debt Setup'!$H$20&lt;'Debt Setup'!$H$21),MAX(0,AW203+AT204-AU204),0)+IF(AND('Debt Setup'!$H$21&lt;&gt;"",'Debt Setup'!$H$21&lt;'Debt Setup'!$H$21),MAX(0,BA203+AX204-AY204),0))))))</x:f>
      </x:c>
      <x:c r="BA204" s="54" t="str">
        <x:f>IF('Debt Setup'!$F$3=0,"",MAX(0,BA203+AX204-AY204-AZ204))</x:f>
      </x:c>
    </x:row>
    <x:row r="205">
      <x:c r="A205" t="n">
        <x:v>200</x:v>
      </x:c>
      <x:c r="B205" s="86" t="str">
        <x:f>IF('Debt Setup'!$F$3=0,"",DATE(YEAR('Debt Setup'!$B$6),MONTH('Debt Setup'!$B$6)+A205-1,1))</x:f>
      </x:c>
      <x:c r="C205" s="54" t="str">
        <x:f>IF('Debt Setup'!$F$3=0,"",I205+M205+Q205+U205+Y205+AC205+AG205+AK205+AO205+AS205+AW205+BA205)</x:f>
      </x:c>
      <x:c r="D205" s="54" t="str">
        <x:f>IF('Debt Setup'!$F$3=0,"",G205+H205+K205+L205+O205+P205+S205+T205+W205+X205+AA205+AB205+AE205+AF205+AI205+AJ205+AM205+AN205+AQ205+AR205+AU205+AV205+AY205+AZ205)</x:f>
      </x:c>
      <x:c r="E205" s="54" t="str">
        <x:f>IF('Debt Setup'!$F$3=0,"",F205+J205+N205+R205+V205+Z205+AD205+AH205+AL205+AP205+AT205+AX205)</x:f>
      </x:c>
      <x:c r="F205" s="54" t="str">
        <x:f>IF('Debt Setup'!$F$3=0,"",IF(I204&lt;=0,0,I204*'Debt Setup'!$D$10/100/12))</x:f>
      </x:c>
      <x:c r="G205" s="54" t="str">
        <x:f>IF('Debt Setup'!$F$3=0,"",IF('Debt Setup'!$H$10="",0,MIN('Debt Setup'!$E$10,MAX(0,I204+F205))))</x:f>
      </x:c>
      <x:c r="H205" s="54" t="str">
        <x:f>IF('Debt Setup'!$F$3=0,"",IF('Debt Setup'!$H$10="",0,MIN(MAX(0,I204+F205-G205),MAX(0,'Debt Setup'!$F$5-(G205+K205+O205+S205+W205+AA205+AE205+AI205+AM205+AQ205+AU205+AY205)-(IF(AND('Debt Setup'!$H$10&lt;&gt;"",'Debt Setup'!$H$10&lt;'Debt Setup'!$H$10),MAX(0,I204+F205-G205),0)+IF(AND('Debt Setup'!$H$11&lt;&gt;"",'Debt Setup'!$H$11&lt;'Debt Setup'!$H$10),MAX(0,M204+J205-K205),0)+IF(AND('Debt Setup'!$H$12&lt;&gt;"",'Debt Setup'!$H$12&lt;'Debt Setup'!$H$10),MAX(0,Q204+N205-O205),0)+IF(AND('Debt Setup'!$H$13&lt;&gt;"",'Debt Setup'!$H$13&lt;'Debt Setup'!$H$10),MAX(0,U204+R205-S205),0)+IF(AND('Debt Setup'!$H$14&lt;&gt;"",'Debt Setup'!$H$14&lt;'Debt Setup'!$H$10),MAX(0,Y204+V205-W205),0)+IF(AND('Debt Setup'!$H$15&lt;&gt;"",'Debt Setup'!$H$15&lt;'Debt Setup'!$H$10),MAX(0,AC204+Z205-AA205),0)+IF(AND('Debt Setup'!$H$16&lt;&gt;"",'Debt Setup'!$H$16&lt;'Debt Setup'!$H$10),MAX(0,AG204+AD205-AE205),0)+IF(AND('Debt Setup'!$H$17&lt;&gt;"",'Debt Setup'!$H$17&lt;'Debt Setup'!$H$10),MAX(0,AK204+AH205-AI205),0)+IF(AND('Debt Setup'!$H$18&lt;&gt;"",'Debt Setup'!$H$18&lt;'Debt Setup'!$H$10),MAX(0,AO204+AL205-AM205),0)+IF(AND('Debt Setup'!$H$19&lt;&gt;"",'Debt Setup'!$H$19&lt;'Debt Setup'!$H$10),MAX(0,AS204+AP205-AQ205),0)+IF(AND('Debt Setup'!$H$20&lt;&gt;"",'Debt Setup'!$H$20&lt;'Debt Setup'!$H$10),MAX(0,AW204+AT205-AU205),0)+IF(AND('Debt Setup'!$H$21&lt;&gt;"",'Debt Setup'!$H$21&lt;'Debt Setup'!$H$10),MAX(0,BA204+AX205-AY205),0))))))</x:f>
      </x:c>
      <x:c r="I205" s="54" t="str">
        <x:f>IF('Debt Setup'!$F$3=0,"",MAX(0,I204+F205-G205-H205))</x:f>
      </x:c>
      <x:c r="J205" s="54" t="str">
        <x:f>IF('Debt Setup'!$F$3=0,"",IF(M204&lt;=0,0,M204*'Debt Setup'!$D$11/100/12))</x:f>
      </x:c>
      <x:c r="K205" s="54" t="str">
        <x:f>IF('Debt Setup'!$F$3=0,"",IF('Debt Setup'!$H$11="",0,MIN('Debt Setup'!$E$11,MAX(0,M204+J205))))</x:f>
      </x:c>
      <x:c r="L205" s="54" t="str">
        <x:f>IF('Debt Setup'!$F$3=0,"",IF('Debt Setup'!$H$11="",0,MIN(MAX(0,M204+J205-K205),MAX(0,'Debt Setup'!$F$5-(G205+K205+O205+S205+W205+AA205+AE205+AI205+AM205+AQ205+AU205+AY205)-(IF(AND('Debt Setup'!$H$10&lt;&gt;"",'Debt Setup'!$H$10&lt;'Debt Setup'!$H$11),MAX(0,I204+F205-G205),0)+IF(AND('Debt Setup'!$H$11&lt;&gt;"",'Debt Setup'!$H$11&lt;'Debt Setup'!$H$11),MAX(0,M204+J205-K205),0)+IF(AND('Debt Setup'!$H$12&lt;&gt;"",'Debt Setup'!$H$12&lt;'Debt Setup'!$H$11),MAX(0,Q204+N205-O205),0)+IF(AND('Debt Setup'!$H$13&lt;&gt;"",'Debt Setup'!$H$13&lt;'Debt Setup'!$H$11),MAX(0,U204+R205-S205),0)+IF(AND('Debt Setup'!$H$14&lt;&gt;"",'Debt Setup'!$H$14&lt;'Debt Setup'!$H$11),MAX(0,Y204+V205-W205),0)+IF(AND('Debt Setup'!$H$15&lt;&gt;"",'Debt Setup'!$H$15&lt;'Debt Setup'!$H$11),MAX(0,AC204+Z205-AA205),0)+IF(AND('Debt Setup'!$H$16&lt;&gt;"",'Debt Setup'!$H$16&lt;'Debt Setup'!$H$11),MAX(0,AG204+AD205-AE205),0)+IF(AND('Debt Setup'!$H$17&lt;&gt;"",'Debt Setup'!$H$17&lt;'Debt Setup'!$H$11),MAX(0,AK204+AH205-AI205),0)+IF(AND('Debt Setup'!$H$18&lt;&gt;"",'Debt Setup'!$H$18&lt;'Debt Setup'!$H$11),MAX(0,AO204+AL205-AM205),0)+IF(AND('Debt Setup'!$H$19&lt;&gt;"",'Debt Setup'!$H$19&lt;'Debt Setup'!$H$11),MAX(0,AS204+AP205-AQ205),0)+IF(AND('Debt Setup'!$H$20&lt;&gt;"",'Debt Setup'!$H$20&lt;'Debt Setup'!$H$11),MAX(0,AW204+AT205-AU205),0)+IF(AND('Debt Setup'!$H$21&lt;&gt;"",'Debt Setup'!$H$21&lt;'Debt Setup'!$H$11),MAX(0,BA204+AX205-AY205),0))))))</x:f>
      </x:c>
      <x:c r="M205" s="54" t="str">
        <x:f>IF('Debt Setup'!$F$3=0,"",MAX(0,M204+J205-K205-L205))</x:f>
      </x:c>
      <x:c r="N205" s="54" t="str">
        <x:f>IF('Debt Setup'!$F$3=0,"",IF(Q204&lt;=0,0,Q204*'Debt Setup'!$D$12/100/12))</x:f>
      </x:c>
      <x:c r="O205" s="54" t="str">
        <x:f>IF('Debt Setup'!$F$3=0,"",IF('Debt Setup'!$H$12="",0,MIN('Debt Setup'!$E$12,MAX(0,Q204+N205))))</x:f>
      </x:c>
      <x:c r="P205" s="54" t="str">
        <x:f>IF('Debt Setup'!$F$3=0,"",IF('Debt Setup'!$H$12="",0,MIN(MAX(0,Q204+N205-O205),MAX(0,'Debt Setup'!$F$5-(G205+K205+O205+S205+W205+AA205+AE205+AI205+AM205+AQ205+AU205+AY205)-(IF(AND('Debt Setup'!$H$10&lt;&gt;"",'Debt Setup'!$H$10&lt;'Debt Setup'!$H$12),MAX(0,I204+F205-G205),0)+IF(AND('Debt Setup'!$H$11&lt;&gt;"",'Debt Setup'!$H$11&lt;'Debt Setup'!$H$12),MAX(0,M204+J205-K205),0)+IF(AND('Debt Setup'!$H$12&lt;&gt;"",'Debt Setup'!$H$12&lt;'Debt Setup'!$H$12),MAX(0,Q204+N205-O205),0)+IF(AND('Debt Setup'!$H$13&lt;&gt;"",'Debt Setup'!$H$13&lt;'Debt Setup'!$H$12),MAX(0,U204+R205-S205),0)+IF(AND('Debt Setup'!$H$14&lt;&gt;"",'Debt Setup'!$H$14&lt;'Debt Setup'!$H$12),MAX(0,Y204+V205-W205),0)+IF(AND('Debt Setup'!$H$15&lt;&gt;"",'Debt Setup'!$H$15&lt;'Debt Setup'!$H$12),MAX(0,AC204+Z205-AA205),0)+IF(AND('Debt Setup'!$H$16&lt;&gt;"",'Debt Setup'!$H$16&lt;'Debt Setup'!$H$12),MAX(0,AG204+AD205-AE205),0)+IF(AND('Debt Setup'!$H$17&lt;&gt;"",'Debt Setup'!$H$17&lt;'Debt Setup'!$H$12),MAX(0,AK204+AH205-AI205),0)+IF(AND('Debt Setup'!$H$18&lt;&gt;"",'Debt Setup'!$H$18&lt;'Debt Setup'!$H$12),MAX(0,AO204+AL205-AM205),0)+IF(AND('Debt Setup'!$H$19&lt;&gt;"",'Debt Setup'!$H$19&lt;'Debt Setup'!$H$12),MAX(0,AS204+AP205-AQ205),0)+IF(AND('Debt Setup'!$H$20&lt;&gt;"",'Debt Setup'!$H$20&lt;'Debt Setup'!$H$12),MAX(0,AW204+AT205-AU205),0)+IF(AND('Debt Setup'!$H$21&lt;&gt;"",'Debt Setup'!$H$21&lt;'Debt Setup'!$H$12),MAX(0,BA204+AX205-AY205),0))))))</x:f>
      </x:c>
      <x:c r="Q205" s="54" t="str">
        <x:f>IF('Debt Setup'!$F$3=0,"",MAX(0,Q204+N205-O205-P205))</x:f>
      </x:c>
      <x:c r="R205" s="54" t="str">
        <x:f>IF('Debt Setup'!$F$3=0,"",IF(U204&lt;=0,0,U204*'Debt Setup'!$D$13/100/12))</x:f>
      </x:c>
      <x:c r="S205" s="54" t="str">
        <x:f>IF('Debt Setup'!$F$3=0,"",IF('Debt Setup'!$H$13="",0,MIN('Debt Setup'!$E$13,MAX(0,U204+R205))))</x:f>
      </x:c>
      <x:c r="T205" s="54" t="str">
        <x:f>IF('Debt Setup'!$F$3=0,"",IF('Debt Setup'!$H$13="",0,MIN(MAX(0,U204+R205-S205),MAX(0,'Debt Setup'!$F$5-(G205+K205+O205+S205+W205+AA205+AE205+AI205+AM205+AQ205+AU205+AY205)-(IF(AND('Debt Setup'!$H$10&lt;&gt;"",'Debt Setup'!$H$10&lt;'Debt Setup'!$H$13),MAX(0,I204+F205-G205),0)+IF(AND('Debt Setup'!$H$11&lt;&gt;"",'Debt Setup'!$H$11&lt;'Debt Setup'!$H$13),MAX(0,M204+J205-K205),0)+IF(AND('Debt Setup'!$H$12&lt;&gt;"",'Debt Setup'!$H$12&lt;'Debt Setup'!$H$13),MAX(0,Q204+N205-O205),0)+IF(AND('Debt Setup'!$H$13&lt;&gt;"",'Debt Setup'!$H$13&lt;'Debt Setup'!$H$13),MAX(0,U204+R205-S205),0)+IF(AND('Debt Setup'!$H$14&lt;&gt;"",'Debt Setup'!$H$14&lt;'Debt Setup'!$H$13),MAX(0,Y204+V205-W205),0)+IF(AND('Debt Setup'!$H$15&lt;&gt;"",'Debt Setup'!$H$15&lt;'Debt Setup'!$H$13),MAX(0,AC204+Z205-AA205),0)+IF(AND('Debt Setup'!$H$16&lt;&gt;"",'Debt Setup'!$H$16&lt;'Debt Setup'!$H$13),MAX(0,AG204+AD205-AE205),0)+IF(AND('Debt Setup'!$H$17&lt;&gt;"",'Debt Setup'!$H$17&lt;'Debt Setup'!$H$13),MAX(0,AK204+AH205-AI205),0)+IF(AND('Debt Setup'!$H$18&lt;&gt;"",'Debt Setup'!$H$18&lt;'Debt Setup'!$H$13),MAX(0,AO204+AL205-AM205),0)+IF(AND('Debt Setup'!$H$19&lt;&gt;"",'Debt Setup'!$H$19&lt;'Debt Setup'!$H$13),MAX(0,AS204+AP205-AQ205),0)+IF(AND('Debt Setup'!$H$20&lt;&gt;"",'Debt Setup'!$H$20&lt;'Debt Setup'!$H$13),MAX(0,AW204+AT205-AU205),0)+IF(AND('Debt Setup'!$H$21&lt;&gt;"",'Debt Setup'!$H$21&lt;'Debt Setup'!$H$13),MAX(0,BA204+AX205-AY205),0))))))</x:f>
      </x:c>
      <x:c r="U205" s="54" t="str">
        <x:f>IF('Debt Setup'!$F$3=0,"",MAX(0,U204+R205-S205-T205))</x:f>
      </x:c>
      <x:c r="V205" s="54" t="str">
        <x:f>IF('Debt Setup'!$F$3=0,"",IF(Y204&lt;=0,0,Y204*'Debt Setup'!$D$14/100/12))</x:f>
      </x:c>
      <x:c r="W205" s="54" t="str">
        <x:f>IF('Debt Setup'!$F$3=0,"",IF('Debt Setup'!$H$14="",0,MIN('Debt Setup'!$E$14,MAX(0,Y204+V205))))</x:f>
      </x:c>
      <x:c r="X205" s="54" t="str">
        <x:f>IF('Debt Setup'!$F$3=0,"",IF('Debt Setup'!$H$14="",0,MIN(MAX(0,Y204+V205-W205),MAX(0,'Debt Setup'!$F$5-(G205+K205+O205+S205+W205+AA205+AE205+AI205+AM205+AQ205+AU205+AY205)-(IF(AND('Debt Setup'!$H$10&lt;&gt;"",'Debt Setup'!$H$10&lt;'Debt Setup'!$H$14),MAX(0,I204+F205-G205),0)+IF(AND('Debt Setup'!$H$11&lt;&gt;"",'Debt Setup'!$H$11&lt;'Debt Setup'!$H$14),MAX(0,M204+J205-K205),0)+IF(AND('Debt Setup'!$H$12&lt;&gt;"",'Debt Setup'!$H$12&lt;'Debt Setup'!$H$14),MAX(0,Q204+N205-O205),0)+IF(AND('Debt Setup'!$H$13&lt;&gt;"",'Debt Setup'!$H$13&lt;'Debt Setup'!$H$14),MAX(0,U204+R205-S205),0)+IF(AND('Debt Setup'!$H$14&lt;&gt;"",'Debt Setup'!$H$14&lt;'Debt Setup'!$H$14),MAX(0,Y204+V205-W205),0)+IF(AND('Debt Setup'!$H$15&lt;&gt;"",'Debt Setup'!$H$15&lt;'Debt Setup'!$H$14),MAX(0,AC204+Z205-AA205),0)+IF(AND('Debt Setup'!$H$16&lt;&gt;"",'Debt Setup'!$H$16&lt;'Debt Setup'!$H$14),MAX(0,AG204+AD205-AE205),0)+IF(AND('Debt Setup'!$H$17&lt;&gt;"",'Debt Setup'!$H$17&lt;'Debt Setup'!$H$14),MAX(0,AK204+AH205-AI205),0)+IF(AND('Debt Setup'!$H$18&lt;&gt;"",'Debt Setup'!$H$18&lt;'Debt Setup'!$H$14),MAX(0,AO204+AL205-AM205),0)+IF(AND('Debt Setup'!$H$19&lt;&gt;"",'Debt Setup'!$H$19&lt;'Debt Setup'!$H$14),MAX(0,AS204+AP205-AQ205),0)+IF(AND('Debt Setup'!$H$20&lt;&gt;"",'Debt Setup'!$H$20&lt;'Debt Setup'!$H$14),MAX(0,AW204+AT205-AU205),0)+IF(AND('Debt Setup'!$H$21&lt;&gt;"",'Debt Setup'!$H$21&lt;'Debt Setup'!$H$14),MAX(0,BA204+AX205-AY205),0))))))</x:f>
      </x:c>
      <x:c r="Y205" s="54" t="str">
        <x:f>IF('Debt Setup'!$F$3=0,"",MAX(0,Y204+V205-W205-X205))</x:f>
      </x:c>
      <x:c r="Z205" s="54" t="str">
        <x:f>IF('Debt Setup'!$F$3=0,"",IF(AC204&lt;=0,0,AC204*'Debt Setup'!$D$15/100/12))</x:f>
      </x:c>
      <x:c r="AA205" s="54" t="str">
        <x:f>IF('Debt Setup'!$F$3=0,"",IF('Debt Setup'!$H$15="",0,MIN('Debt Setup'!$E$15,MAX(0,AC204+Z205))))</x:f>
      </x:c>
      <x:c r="AB205" s="54" t="str">
        <x:f>IF('Debt Setup'!$F$3=0,"",IF('Debt Setup'!$H$15="",0,MIN(MAX(0,AC204+Z205-AA205),MAX(0,'Debt Setup'!$F$5-(G205+K205+O205+S205+W205+AA205+AE205+AI205+AM205+AQ205+AU205+AY205)-(IF(AND('Debt Setup'!$H$10&lt;&gt;"",'Debt Setup'!$H$10&lt;'Debt Setup'!$H$15),MAX(0,I204+F205-G205),0)+IF(AND('Debt Setup'!$H$11&lt;&gt;"",'Debt Setup'!$H$11&lt;'Debt Setup'!$H$15),MAX(0,M204+J205-K205),0)+IF(AND('Debt Setup'!$H$12&lt;&gt;"",'Debt Setup'!$H$12&lt;'Debt Setup'!$H$15),MAX(0,Q204+N205-O205),0)+IF(AND('Debt Setup'!$H$13&lt;&gt;"",'Debt Setup'!$H$13&lt;'Debt Setup'!$H$15),MAX(0,U204+R205-S205),0)+IF(AND('Debt Setup'!$H$14&lt;&gt;"",'Debt Setup'!$H$14&lt;'Debt Setup'!$H$15),MAX(0,Y204+V205-W205),0)+IF(AND('Debt Setup'!$H$15&lt;&gt;"",'Debt Setup'!$H$15&lt;'Debt Setup'!$H$15),MAX(0,AC204+Z205-AA205),0)+IF(AND('Debt Setup'!$H$16&lt;&gt;"",'Debt Setup'!$H$16&lt;'Debt Setup'!$H$15),MAX(0,AG204+AD205-AE205),0)+IF(AND('Debt Setup'!$H$17&lt;&gt;"",'Debt Setup'!$H$17&lt;'Debt Setup'!$H$15),MAX(0,AK204+AH205-AI205),0)+IF(AND('Debt Setup'!$H$18&lt;&gt;"",'Debt Setup'!$H$18&lt;'Debt Setup'!$H$15),MAX(0,AO204+AL205-AM205),0)+IF(AND('Debt Setup'!$H$19&lt;&gt;"",'Debt Setup'!$H$19&lt;'Debt Setup'!$H$15),MAX(0,AS204+AP205-AQ205),0)+IF(AND('Debt Setup'!$H$20&lt;&gt;"",'Debt Setup'!$H$20&lt;'Debt Setup'!$H$15),MAX(0,AW204+AT205-AU205),0)+IF(AND('Debt Setup'!$H$21&lt;&gt;"",'Debt Setup'!$H$21&lt;'Debt Setup'!$H$15),MAX(0,BA204+AX205-AY205),0))))))</x:f>
      </x:c>
      <x:c r="AC205" s="54" t="str">
        <x:f>IF('Debt Setup'!$F$3=0,"",MAX(0,AC204+Z205-AA205-AB205))</x:f>
      </x:c>
      <x:c r="AD205" s="54" t="str">
        <x:f>IF('Debt Setup'!$F$3=0,"",IF(AG204&lt;=0,0,AG204*'Debt Setup'!$D$16/100/12))</x:f>
      </x:c>
      <x:c r="AE205" s="54" t="str">
        <x:f>IF('Debt Setup'!$F$3=0,"",IF('Debt Setup'!$H$16="",0,MIN('Debt Setup'!$E$16,MAX(0,AG204+AD205))))</x:f>
      </x:c>
      <x:c r="AF205" s="54" t="str">
        <x:f>IF('Debt Setup'!$F$3=0,"",IF('Debt Setup'!$H$16="",0,MIN(MAX(0,AG204+AD205-AE205),MAX(0,'Debt Setup'!$F$5-(G205+K205+O205+S205+W205+AA205+AE205+AI205+AM205+AQ205+AU205+AY205)-(IF(AND('Debt Setup'!$H$10&lt;&gt;"",'Debt Setup'!$H$10&lt;'Debt Setup'!$H$16),MAX(0,I204+F205-G205),0)+IF(AND('Debt Setup'!$H$11&lt;&gt;"",'Debt Setup'!$H$11&lt;'Debt Setup'!$H$16),MAX(0,M204+J205-K205),0)+IF(AND('Debt Setup'!$H$12&lt;&gt;"",'Debt Setup'!$H$12&lt;'Debt Setup'!$H$16),MAX(0,Q204+N205-O205),0)+IF(AND('Debt Setup'!$H$13&lt;&gt;"",'Debt Setup'!$H$13&lt;'Debt Setup'!$H$16),MAX(0,U204+R205-S205),0)+IF(AND('Debt Setup'!$H$14&lt;&gt;"",'Debt Setup'!$H$14&lt;'Debt Setup'!$H$16),MAX(0,Y204+V205-W205),0)+IF(AND('Debt Setup'!$H$15&lt;&gt;"",'Debt Setup'!$H$15&lt;'Debt Setup'!$H$16),MAX(0,AC204+Z205-AA205),0)+IF(AND('Debt Setup'!$H$16&lt;&gt;"",'Debt Setup'!$H$16&lt;'Debt Setup'!$H$16),MAX(0,AG204+AD205-AE205),0)+IF(AND('Debt Setup'!$H$17&lt;&gt;"",'Debt Setup'!$H$17&lt;'Debt Setup'!$H$16),MAX(0,AK204+AH205-AI205),0)+IF(AND('Debt Setup'!$H$18&lt;&gt;"",'Debt Setup'!$H$18&lt;'Debt Setup'!$H$16),MAX(0,AO204+AL205-AM205),0)+IF(AND('Debt Setup'!$H$19&lt;&gt;"",'Debt Setup'!$H$19&lt;'Debt Setup'!$H$16),MAX(0,AS204+AP205-AQ205),0)+IF(AND('Debt Setup'!$H$20&lt;&gt;"",'Debt Setup'!$H$20&lt;'Debt Setup'!$H$16),MAX(0,AW204+AT205-AU205),0)+IF(AND('Debt Setup'!$H$21&lt;&gt;"",'Debt Setup'!$H$21&lt;'Debt Setup'!$H$16),MAX(0,BA204+AX205-AY205),0))))))</x:f>
      </x:c>
      <x:c r="AG205" s="54" t="str">
        <x:f>IF('Debt Setup'!$F$3=0,"",MAX(0,AG204+AD205-AE205-AF205))</x:f>
      </x:c>
      <x:c r="AH205" s="54" t="str">
        <x:f>IF('Debt Setup'!$F$3=0,"",IF(AK204&lt;=0,0,AK204*'Debt Setup'!$D$17/100/12))</x:f>
      </x:c>
      <x:c r="AI205" s="54" t="str">
        <x:f>IF('Debt Setup'!$F$3=0,"",IF('Debt Setup'!$H$17="",0,MIN('Debt Setup'!$E$17,MAX(0,AK204+AH205))))</x:f>
      </x:c>
      <x:c r="AJ205" s="54" t="str">
        <x:f>IF('Debt Setup'!$F$3=0,"",IF('Debt Setup'!$H$17="",0,MIN(MAX(0,AK204+AH205-AI205),MAX(0,'Debt Setup'!$F$5-(G205+K205+O205+S205+W205+AA205+AE205+AI205+AM205+AQ205+AU205+AY205)-(IF(AND('Debt Setup'!$H$10&lt;&gt;"",'Debt Setup'!$H$10&lt;'Debt Setup'!$H$17),MAX(0,I204+F205-G205),0)+IF(AND('Debt Setup'!$H$11&lt;&gt;"",'Debt Setup'!$H$11&lt;'Debt Setup'!$H$17),MAX(0,M204+J205-K205),0)+IF(AND('Debt Setup'!$H$12&lt;&gt;"",'Debt Setup'!$H$12&lt;'Debt Setup'!$H$17),MAX(0,Q204+N205-O205),0)+IF(AND('Debt Setup'!$H$13&lt;&gt;"",'Debt Setup'!$H$13&lt;'Debt Setup'!$H$17),MAX(0,U204+R205-S205),0)+IF(AND('Debt Setup'!$H$14&lt;&gt;"",'Debt Setup'!$H$14&lt;'Debt Setup'!$H$17),MAX(0,Y204+V205-W205),0)+IF(AND('Debt Setup'!$H$15&lt;&gt;"",'Debt Setup'!$H$15&lt;'Debt Setup'!$H$17),MAX(0,AC204+Z205-AA205),0)+IF(AND('Debt Setup'!$H$16&lt;&gt;"",'Debt Setup'!$H$16&lt;'Debt Setup'!$H$17),MAX(0,AG204+AD205-AE205),0)+IF(AND('Debt Setup'!$H$17&lt;&gt;"",'Debt Setup'!$H$17&lt;'Debt Setup'!$H$17),MAX(0,AK204+AH205-AI205),0)+IF(AND('Debt Setup'!$H$18&lt;&gt;"",'Debt Setup'!$H$18&lt;'Debt Setup'!$H$17),MAX(0,AO204+AL205-AM205),0)+IF(AND('Debt Setup'!$H$19&lt;&gt;"",'Debt Setup'!$H$19&lt;'Debt Setup'!$H$17),MAX(0,AS204+AP205-AQ205),0)+IF(AND('Debt Setup'!$H$20&lt;&gt;"",'Debt Setup'!$H$20&lt;'Debt Setup'!$H$17),MAX(0,AW204+AT205-AU205),0)+IF(AND('Debt Setup'!$H$21&lt;&gt;"",'Debt Setup'!$H$21&lt;'Debt Setup'!$H$17),MAX(0,BA204+AX205-AY205),0))))))</x:f>
      </x:c>
      <x:c r="AK205" s="54" t="str">
        <x:f>IF('Debt Setup'!$F$3=0,"",MAX(0,AK204+AH205-AI205-AJ205))</x:f>
      </x:c>
      <x:c r="AL205" s="54" t="str">
        <x:f>IF('Debt Setup'!$F$3=0,"",IF(AO204&lt;=0,0,AO204*'Debt Setup'!$D$18/100/12))</x:f>
      </x:c>
      <x:c r="AM205" s="54" t="str">
        <x:f>IF('Debt Setup'!$F$3=0,"",IF('Debt Setup'!$H$18="",0,MIN('Debt Setup'!$E$18,MAX(0,AO204+AL205))))</x:f>
      </x:c>
      <x:c r="AN205" s="54" t="str">
        <x:f>IF('Debt Setup'!$F$3=0,"",IF('Debt Setup'!$H$18="",0,MIN(MAX(0,AO204+AL205-AM205),MAX(0,'Debt Setup'!$F$5-(G205+K205+O205+S205+W205+AA205+AE205+AI205+AM205+AQ205+AU205+AY205)-(IF(AND('Debt Setup'!$H$10&lt;&gt;"",'Debt Setup'!$H$10&lt;'Debt Setup'!$H$18),MAX(0,I204+F205-G205),0)+IF(AND('Debt Setup'!$H$11&lt;&gt;"",'Debt Setup'!$H$11&lt;'Debt Setup'!$H$18),MAX(0,M204+J205-K205),0)+IF(AND('Debt Setup'!$H$12&lt;&gt;"",'Debt Setup'!$H$12&lt;'Debt Setup'!$H$18),MAX(0,Q204+N205-O205),0)+IF(AND('Debt Setup'!$H$13&lt;&gt;"",'Debt Setup'!$H$13&lt;'Debt Setup'!$H$18),MAX(0,U204+R205-S205),0)+IF(AND('Debt Setup'!$H$14&lt;&gt;"",'Debt Setup'!$H$14&lt;'Debt Setup'!$H$18),MAX(0,Y204+V205-W205),0)+IF(AND('Debt Setup'!$H$15&lt;&gt;"",'Debt Setup'!$H$15&lt;'Debt Setup'!$H$18),MAX(0,AC204+Z205-AA205),0)+IF(AND('Debt Setup'!$H$16&lt;&gt;"",'Debt Setup'!$H$16&lt;'Debt Setup'!$H$18),MAX(0,AG204+AD205-AE205),0)+IF(AND('Debt Setup'!$H$17&lt;&gt;"",'Debt Setup'!$H$17&lt;'Debt Setup'!$H$18),MAX(0,AK204+AH205-AI205),0)+IF(AND('Debt Setup'!$H$18&lt;&gt;"",'Debt Setup'!$H$18&lt;'Debt Setup'!$H$18),MAX(0,AO204+AL205-AM205),0)+IF(AND('Debt Setup'!$H$19&lt;&gt;"",'Debt Setup'!$H$19&lt;'Debt Setup'!$H$18),MAX(0,AS204+AP205-AQ205),0)+IF(AND('Debt Setup'!$H$20&lt;&gt;"",'Debt Setup'!$H$20&lt;'Debt Setup'!$H$18),MAX(0,AW204+AT205-AU205),0)+IF(AND('Debt Setup'!$H$21&lt;&gt;"",'Debt Setup'!$H$21&lt;'Debt Setup'!$H$18),MAX(0,BA204+AX205-AY205),0))))))</x:f>
      </x:c>
      <x:c r="AO205" s="54" t="str">
        <x:f>IF('Debt Setup'!$F$3=0,"",MAX(0,AO204+AL205-AM205-AN205))</x:f>
      </x:c>
      <x:c r="AP205" s="54" t="str">
        <x:f>IF('Debt Setup'!$F$3=0,"",IF(AS204&lt;=0,0,AS204*'Debt Setup'!$D$19/100/12))</x:f>
      </x:c>
      <x:c r="AQ205" s="54" t="str">
        <x:f>IF('Debt Setup'!$F$3=0,"",IF('Debt Setup'!$H$19="",0,MIN('Debt Setup'!$E$19,MAX(0,AS204+AP205))))</x:f>
      </x:c>
      <x:c r="AR205" s="54" t="str">
        <x:f>IF('Debt Setup'!$F$3=0,"",IF('Debt Setup'!$H$19="",0,MIN(MAX(0,AS204+AP205-AQ205),MAX(0,'Debt Setup'!$F$5-(G205+K205+O205+S205+W205+AA205+AE205+AI205+AM205+AQ205+AU205+AY205)-(IF(AND('Debt Setup'!$H$10&lt;&gt;"",'Debt Setup'!$H$10&lt;'Debt Setup'!$H$19),MAX(0,I204+F205-G205),0)+IF(AND('Debt Setup'!$H$11&lt;&gt;"",'Debt Setup'!$H$11&lt;'Debt Setup'!$H$19),MAX(0,M204+J205-K205),0)+IF(AND('Debt Setup'!$H$12&lt;&gt;"",'Debt Setup'!$H$12&lt;'Debt Setup'!$H$19),MAX(0,Q204+N205-O205),0)+IF(AND('Debt Setup'!$H$13&lt;&gt;"",'Debt Setup'!$H$13&lt;'Debt Setup'!$H$19),MAX(0,U204+R205-S205),0)+IF(AND('Debt Setup'!$H$14&lt;&gt;"",'Debt Setup'!$H$14&lt;'Debt Setup'!$H$19),MAX(0,Y204+V205-W205),0)+IF(AND('Debt Setup'!$H$15&lt;&gt;"",'Debt Setup'!$H$15&lt;'Debt Setup'!$H$19),MAX(0,AC204+Z205-AA205),0)+IF(AND('Debt Setup'!$H$16&lt;&gt;"",'Debt Setup'!$H$16&lt;'Debt Setup'!$H$19),MAX(0,AG204+AD205-AE205),0)+IF(AND('Debt Setup'!$H$17&lt;&gt;"",'Debt Setup'!$H$17&lt;'Debt Setup'!$H$19),MAX(0,AK204+AH205-AI205),0)+IF(AND('Debt Setup'!$H$18&lt;&gt;"",'Debt Setup'!$H$18&lt;'Debt Setup'!$H$19),MAX(0,AO204+AL205-AM205),0)+IF(AND('Debt Setup'!$H$19&lt;&gt;"",'Debt Setup'!$H$19&lt;'Debt Setup'!$H$19),MAX(0,AS204+AP205-AQ205),0)+IF(AND('Debt Setup'!$H$20&lt;&gt;"",'Debt Setup'!$H$20&lt;'Debt Setup'!$H$19),MAX(0,AW204+AT205-AU205),0)+IF(AND('Debt Setup'!$H$21&lt;&gt;"",'Debt Setup'!$H$21&lt;'Debt Setup'!$H$19),MAX(0,BA204+AX205-AY205),0))))))</x:f>
      </x:c>
      <x:c r="AS205" s="54" t="str">
        <x:f>IF('Debt Setup'!$F$3=0,"",MAX(0,AS204+AP205-AQ205-AR205))</x:f>
      </x:c>
      <x:c r="AT205" s="54" t="str">
        <x:f>IF('Debt Setup'!$F$3=0,"",IF(AW204&lt;=0,0,AW204*'Debt Setup'!$D$20/100/12))</x:f>
      </x:c>
      <x:c r="AU205" s="54" t="str">
        <x:f>IF('Debt Setup'!$F$3=0,"",IF('Debt Setup'!$H$20="",0,MIN('Debt Setup'!$E$20,MAX(0,AW204+AT205))))</x:f>
      </x:c>
      <x:c r="AV205" s="54" t="str">
        <x:f>IF('Debt Setup'!$F$3=0,"",IF('Debt Setup'!$H$20="",0,MIN(MAX(0,AW204+AT205-AU205),MAX(0,'Debt Setup'!$F$5-(G205+K205+O205+S205+W205+AA205+AE205+AI205+AM205+AQ205+AU205+AY205)-(IF(AND('Debt Setup'!$H$10&lt;&gt;"",'Debt Setup'!$H$10&lt;'Debt Setup'!$H$20),MAX(0,I204+F205-G205),0)+IF(AND('Debt Setup'!$H$11&lt;&gt;"",'Debt Setup'!$H$11&lt;'Debt Setup'!$H$20),MAX(0,M204+J205-K205),0)+IF(AND('Debt Setup'!$H$12&lt;&gt;"",'Debt Setup'!$H$12&lt;'Debt Setup'!$H$20),MAX(0,Q204+N205-O205),0)+IF(AND('Debt Setup'!$H$13&lt;&gt;"",'Debt Setup'!$H$13&lt;'Debt Setup'!$H$20),MAX(0,U204+R205-S205),0)+IF(AND('Debt Setup'!$H$14&lt;&gt;"",'Debt Setup'!$H$14&lt;'Debt Setup'!$H$20),MAX(0,Y204+V205-W205),0)+IF(AND('Debt Setup'!$H$15&lt;&gt;"",'Debt Setup'!$H$15&lt;'Debt Setup'!$H$20),MAX(0,AC204+Z205-AA205),0)+IF(AND('Debt Setup'!$H$16&lt;&gt;"",'Debt Setup'!$H$16&lt;'Debt Setup'!$H$20),MAX(0,AG204+AD205-AE205),0)+IF(AND('Debt Setup'!$H$17&lt;&gt;"",'Debt Setup'!$H$17&lt;'Debt Setup'!$H$20),MAX(0,AK204+AH205-AI205),0)+IF(AND('Debt Setup'!$H$18&lt;&gt;"",'Debt Setup'!$H$18&lt;'Debt Setup'!$H$20),MAX(0,AO204+AL205-AM205),0)+IF(AND('Debt Setup'!$H$19&lt;&gt;"",'Debt Setup'!$H$19&lt;'Debt Setup'!$H$20),MAX(0,AS204+AP205-AQ205),0)+IF(AND('Debt Setup'!$H$20&lt;&gt;"",'Debt Setup'!$H$20&lt;'Debt Setup'!$H$20),MAX(0,AW204+AT205-AU205),0)+IF(AND('Debt Setup'!$H$21&lt;&gt;"",'Debt Setup'!$H$21&lt;'Debt Setup'!$H$20),MAX(0,BA204+AX205-AY205),0))))))</x:f>
      </x:c>
      <x:c r="AW205" s="54" t="str">
        <x:f>IF('Debt Setup'!$F$3=0,"",MAX(0,AW204+AT205-AU205-AV205))</x:f>
      </x:c>
      <x:c r="AX205" s="54" t="str">
        <x:f>IF('Debt Setup'!$F$3=0,"",IF(BA204&lt;=0,0,BA204*'Debt Setup'!$D$21/100/12))</x:f>
      </x:c>
      <x:c r="AY205" s="54" t="str">
        <x:f>IF('Debt Setup'!$F$3=0,"",IF('Debt Setup'!$H$21="",0,MIN('Debt Setup'!$E$21,MAX(0,BA204+AX205))))</x:f>
      </x:c>
      <x:c r="AZ205" s="54" t="str">
        <x:f>IF('Debt Setup'!$F$3=0,"",IF('Debt Setup'!$H$21="",0,MIN(MAX(0,BA204+AX205-AY205),MAX(0,'Debt Setup'!$F$5-(G205+K205+O205+S205+W205+AA205+AE205+AI205+AM205+AQ205+AU205+AY205)-(IF(AND('Debt Setup'!$H$10&lt;&gt;"",'Debt Setup'!$H$10&lt;'Debt Setup'!$H$21),MAX(0,I204+F205-G205),0)+IF(AND('Debt Setup'!$H$11&lt;&gt;"",'Debt Setup'!$H$11&lt;'Debt Setup'!$H$21),MAX(0,M204+J205-K205),0)+IF(AND('Debt Setup'!$H$12&lt;&gt;"",'Debt Setup'!$H$12&lt;'Debt Setup'!$H$21),MAX(0,Q204+N205-O205),0)+IF(AND('Debt Setup'!$H$13&lt;&gt;"",'Debt Setup'!$H$13&lt;'Debt Setup'!$H$21),MAX(0,U204+R205-S205),0)+IF(AND('Debt Setup'!$H$14&lt;&gt;"",'Debt Setup'!$H$14&lt;'Debt Setup'!$H$21),MAX(0,Y204+V205-W205),0)+IF(AND('Debt Setup'!$H$15&lt;&gt;"",'Debt Setup'!$H$15&lt;'Debt Setup'!$H$21),MAX(0,AC204+Z205-AA205),0)+IF(AND('Debt Setup'!$H$16&lt;&gt;"",'Debt Setup'!$H$16&lt;'Debt Setup'!$H$21),MAX(0,AG204+AD205-AE205),0)+IF(AND('Debt Setup'!$H$17&lt;&gt;"",'Debt Setup'!$H$17&lt;'Debt Setup'!$H$21),MAX(0,AK204+AH205-AI205),0)+IF(AND('Debt Setup'!$H$18&lt;&gt;"",'Debt Setup'!$H$18&lt;'Debt Setup'!$H$21),MAX(0,AO204+AL205-AM205),0)+IF(AND('Debt Setup'!$H$19&lt;&gt;"",'Debt Setup'!$H$19&lt;'Debt Setup'!$H$21),MAX(0,AS204+AP205-AQ205),0)+IF(AND('Debt Setup'!$H$20&lt;&gt;"",'Debt Setup'!$H$20&lt;'Debt Setup'!$H$21),MAX(0,AW204+AT205-AU205),0)+IF(AND('Debt Setup'!$H$21&lt;&gt;"",'Debt Setup'!$H$21&lt;'Debt Setup'!$H$21),MAX(0,BA204+AX205-AY205),0))))))</x:f>
      </x:c>
      <x:c r="BA205" s="54" t="str">
        <x:f>IF('Debt Setup'!$F$3=0,"",MAX(0,BA204+AX205-AY205-AZ205))</x:f>
      </x:c>
    </x:row>
    <x:row r="206">
      <x:c r="A206" t="n">
        <x:v>201</x:v>
      </x:c>
      <x:c r="B206" s="86" t="str">
        <x:f>IF('Debt Setup'!$F$3=0,"",DATE(YEAR('Debt Setup'!$B$6),MONTH('Debt Setup'!$B$6)+A206-1,1))</x:f>
      </x:c>
      <x:c r="C206" s="54" t="str">
        <x:f>IF('Debt Setup'!$F$3=0,"",I206+M206+Q206+U206+Y206+AC206+AG206+AK206+AO206+AS206+AW206+BA206)</x:f>
      </x:c>
      <x:c r="D206" s="54" t="str">
        <x:f>IF('Debt Setup'!$F$3=0,"",G206+H206+K206+L206+O206+P206+S206+T206+W206+X206+AA206+AB206+AE206+AF206+AI206+AJ206+AM206+AN206+AQ206+AR206+AU206+AV206+AY206+AZ206)</x:f>
      </x:c>
      <x:c r="E206" s="54" t="str">
        <x:f>IF('Debt Setup'!$F$3=0,"",F206+J206+N206+R206+V206+Z206+AD206+AH206+AL206+AP206+AT206+AX206)</x:f>
      </x:c>
      <x:c r="F206" s="54" t="str">
        <x:f>IF('Debt Setup'!$F$3=0,"",IF(I205&lt;=0,0,I205*'Debt Setup'!$D$10/100/12))</x:f>
      </x:c>
      <x:c r="G206" s="54" t="str">
        <x:f>IF('Debt Setup'!$F$3=0,"",IF('Debt Setup'!$H$10="",0,MIN('Debt Setup'!$E$10,MAX(0,I205+F206))))</x:f>
      </x:c>
      <x:c r="H206" s="54" t="str">
        <x:f>IF('Debt Setup'!$F$3=0,"",IF('Debt Setup'!$H$10="",0,MIN(MAX(0,I205+F206-G206),MAX(0,'Debt Setup'!$F$5-(G206+K206+O206+S206+W206+AA206+AE206+AI206+AM206+AQ206+AU206+AY206)-(IF(AND('Debt Setup'!$H$10&lt;&gt;"",'Debt Setup'!$H$10&lt;'Debt Setup'!$H$10),MAX(0,I205+F206-G206),0)+IF(AND('Debt Setup'!$H$11&lt;&gt;"",'Debt Setup'!$H$11&lt;'Debt Setup'!$H$10),MAX(0,M205+J206-K206),0)+IF(AND('Debt Setup'!$H$12&lt;&gt;"",'Debt Setup'!$H$12&lt;'Debt Setup'!$H$10),MAX(0,Q205+N206-O206),0)+IF(AND('Debt Setup'!$H$13&lt;&gt;"",'Debt Setup'!$H$13&lt;'Debt Setup'!$H$10),MAX(0,U205+R206-S206),0)+IF(AND('Debt Setup'!$H$14&lt;&gt;"",'Debt Setup'!$H$14&lt;'Debt Setup'!$H$10),MAX(0,Y205+V206-W206),0)+IF(AND('Debt Setup'!$H$15&lt;&gt;"",'Debt Setup'!$H$15&lt;'Debt Setup'!$H$10),MAX(0,AC205+Z206-AA206),0)+IF(AND('Debt Setup'!$H$16&lt;&gt;"",'Debt Setup'!$H$16&lt;'Debt Setup'!$H$10),MAX(0,AG205+AD206-AE206),0)+IF(AND('Debt Setup'!$H$17&lt;&gt;"",'Debt Setup'!$H$17&lt;'Debt Setup'!$H$10),MAX(0,AK205+AH206-AI206),0)+IF(AND('Debt Setup'!$H$18&lt;&gt;"",'Debt Setup'!$H$18&lt;'Debt Setup'!$H$10),MAX(0,AO205+AL206-AM206),0)+IF(AND('Debt Setup'!$H$19&lt;&gt;"",'Debt Setup'!$H$19&lt;'Debt Setup'!$H$10),MAX(0,AS205+AP206-AQ206),0)+IF(AND('Debt Setup'!$H$20&lt;&gt;"",'Debt Setup'!$H$20&lt;'Debt Setup'!$H$10),MAX(0,AW205+AT206-AU206),0)+IF(AND('Debt Setup'!$H$21&lt;&gt;"",'Debt Setup'!$H$21&lt;'Debt Setup'!$H$10),MAX(0,BA205+AX206-AY206),0))))))</x:f>
      </x:c>
      <x:c r="I206" s="54" t="str">
        <x:f>IF('Debt Setup'!$F$3=0,"",MAX(0,I205+F206-G206-H206))</x:f>
      </x:c>
      <x:c r="J206" s="54" t="str">
        <x:f>IF('Debt Setup'!$F$3=0,"",IF(M205&lt;=0,0,M205*'Debt Setup'!$D$11/100/12))</x:f>
      </x:c>
      <x:c r="K206" s="54" t="str">
        <x:f>IF('Debt Setup'!$F$3=0,"",IF('Debt Setup'!$H$11="",0,MIN('Debt Setup'!$E$11,MAX(0,M205+J206))))</x:f>
      </x:c>
      <x:c r="L206" s="54" t="str">
        <x:f>IF('Debt Setup'!$F$3=0,"",IF('Debt Setup'!$H$11="",0,MIN(MAX(0,M205+J206-K206),MAX(0,'Debt Setup'!$F$5-(G206+K206+O206+S206+W206+AA206+AE206+AI206+AM206+AQ206+AU206+AY206)-(IF(AND('Debt Setup'!$H$10&lt;&gt;"",'Debt Setup'!$H$10&lt;'Debt Setup'!$H$11),MAX(0,I205+F206-G206),0)+IF(AND('Debt Setup'!$H$11&lt;&gt;"",'Debt Setup'!$H$11&lt;'Debt Setup'!$H$11),MAX(0,M205+J206-K206),0)+IF(AND('Debt Setup'!$H$12&lt;&gt;"",'Debt Setup'!$H$12&lt;'Debt Setup'!$H$11),MAX(0,Q205+N206-O206),0)+IF(AND('Debt Setup'!$H$13&lt;&gt;"",'Debt Setup'!$H$13&lt;'Debt Setup'!$H$11),MAX(0,U205+R206-S206),0)+IF(AND('Debt Setup'!$H$14&lt;&gt;"",'Debt Setup'!$H$14&lt;'Debt Setup'!$H$11),MAX(0,Y205+V206-W206),0)+IF(AND('Debt Setup'!$H$15&lt;&gt;"",'Debt Setup'!$H$15&lt;'Debt Setup'!$H$11),MAX(0,AC205+Z206-AA206),0)+IF(AND('Debt Setup'!$H$16&lt;&gt;"",'Debt Setup'!$H$16&lt;'Debt Setup'!$H$11),MAX(0,AG205+AD206-AE206),0)+IF(AND('Debt Setup'!$H$17&lt;&gt;"",'Debt Setup'!$H$17&lt;'Debt Setup'!$H$11),MAX(0,AK205+AH206-AI206),0)+IF(AND('Debt Setup'!$H$18&lt;&gt;"",'Debt Setup'!$H$18&lt;'Debt Setup'!$H$11),MAX(0,AO205+AL206-AM206),0)+IF(AND('Debt Setup'!$H$19&lt;&gt;"",'Debt Setup'!$H$19&lt;'Debt Setup'!$H$11),MAX(0,AS205+AP206-AQ206),0)+IF(AND('Debt Setup'!$H$20&lt;&gt;"",'Debt Setup'!$H$20&lt;'Debt Setup'!$H$11),MAX(0,AW205+AT206-AU206),0)+IF(AND('Debt Setup'!$H$21&lt;&gt;"",'Debt Setup'!$H$21&lt;'Debt Setup'!$H$11),MAX(0,BA205+AX206-AY206),0))))))</x:f>
      </x:c>
      <x:c r="M206" s="54" t="str">
        <x:f>IF('Debt Setup'!$F$3=0,"",MAX(0,M205+J206-K206-L206))</x:f>
      </x:c>
      <x:c r="N206" s="54" t="str">
        <x:f>IF('Debt Setup'!$F$3=0,"",IF(Q205&lt;=0,0,Q205*'Debt Setup'!$D$12/100/12))</x:f>
      </x:c>
      <x:c r="O206" s="54" t="str">
        <x:f>IF('Debt Setup'!$F$3=0,"",IF('Debt Setup'!$H$12="",0,MIN('Debt Setup'!$E$12,MAX(0,Q205+N206))))</x:f>
      </x:c>
      <x:c r="P206" s="54" t="str">
        <x:f>IF('Debt Setup'!$F$3=0,"",IF('Debt Setup'!$H$12="",0,MIN(MAX(0,Q205+N206-O206),MAX(0,'Debt Setup'!$F$5-(G206+K206+O206+S206+W206+AA206+AE206+AI206+AM206+AQ206+AU206+AY206)-(IF(AND('Debt Setup'!$H$10&lt;&gt;"",'Debt Setup'!$H$10&lt;'Debt Setup'!$H$12),MAX(0,I205+F206-G206),0)+IF(AND('Debt Setup'!$H$11&lt;&gt;"",'Debt Setup'!$H$11&lt;'Debt Setup'!$H$12),MAX(0,M205+J206-K206),0)+IF(AND('Debt Setup'!$H$12&lt;&gt;"",'Debt Setup'!$H$12&lt;'Debt Setup'!$H$12),MAX(0,Q205+N206-O206),0)+IF(AND('Debt Setup'!$H$13&lt;&gt;"",'Debt Setup'!$H$13&lt;'Debt Setup'!$H$12),MAX(0,U205+R206-S206),0)+IF(AND('Debt Setup'!$H$14&lt;&gt;"",'Debt Setup'!$H$14&lt;'Debt Setup'!$H$12),MAX(0,Y205+V206-W206),0)+IF(AND('Debt Setup'!$H$15&lt;&gt;"",'Debt Setup'!$H$15&lt;'Debt Setup'!$H$12),MAX(0,AC205+Z206-AA206),0)+IF(AND('Debt Setup'!$H$16&lt;&gt;"",'Debt Setup'!$H$16&lt;'Debt Setup'!$H$12),MAX(0,AG205+AD206-AE206),0)+IF(AND('Debt Setup'!$H$17&lt;&gt;"",'Debt Setup'!$H$17&lt;'Debt Setup'!$H$12),MAX(0,AK205+AH206-AI206),0)+IF(AND('Debt Setup'!$H$18&lt;&gt;"",'Debt Setup'!$H$18&lt;'Debt Setup'!$H$12),MAX(0,AO205+AL206-AM206),0)+IF(AND('Debt Setup'!$H$19&lt;&gt;"",'Debt Setup'!$H$19&lt;'Debt Setup'!$H$12),MAX(0,AS205+AP206-AQ206),0)+IF(AND('Debt Setup'!$H$20&lt;&gt;"",'Debt Setup'!$H$20&lt;'Debt Setup'!$H$12),MAX(0,AW205+AT206-AU206),0)+IF(AND('Debt Setup'!$H$21&lt;&gt;"",'Debt Setup'!$H$21&lt;'Debt Setup'!$H$12),MAX(0,BA205+AX206-AY206),0))))))</x:f>
      </x:c>
      <x:c r="Q206" s="54" t="str">
        <x:f>IF('Debt Setup'!$F$3=0,"",MAX(0,Q205+N206-O206-P206))</x:f>
      </x:c>
      <x:c r="R206" s="54" t="str">
        <x:f>IF('Debt Setup'!$F$3=0,"",IF(U205&lt;=0,0,U205*'Debt Setup'!$D$13/100/12))</x:f>
      </x:c>
      <x:c r="S206" s="54" t="str">
        <x:f>IF('Debt Setup'!$F$3=0,"",IF('Debt Setup'!$H$13="",0,MIN('Debt Setup'!$E$13,MAX(0,U205+R206))))</x:f>
      </x:c>
      <x:c r="T206" s="54" t="str">
        <x:f>IF('Debt Setup'!$F$3=0,"",IF('Debt Setup'!$H$13="",0,MIN(MAX(0,U205+R206-S206),MAX(0,'Debt Setup'!$F$5-(G206+K206+O206+S206+W206+AA206+AE206+AI206+AM206+AQ206+AU206+AY206)-(IF(AND('Debt Setup'!$H$10&lt;&gt;"",'Debt Setup'!$H$10&lt;'Debt Setup'!$H$13),MAX(0,I205+F206-G206),0)+IF(AND('Debt Setup'!$H$11&lt;&gt;"",'Debt Setup'!$H$11&lt;'Debt Setup'!$H$13),MAX(0,M205+J206-K206),0)+IF(AND('Debt Setup'!$H$12&lt;&gt;"",'Debt Setup'!$H$12&lt;'Debt Setup'!$H$13),MAX(0,Q205+N206-O206),0)+IF(AND('Debt Setup'!$H$13&lt;&gt;"",'Debt Setup'!$H$13&lt;'Debt Setup'!$H$13),MAX(0,U205+R206-S206),0)+IF(AND('Debt Setup'!$H$14&lt;&gt;"",'Debt Setup'!$H$14&lt;'Debt Setup'!$H$13),MAX(0,Y205+V206-W206),0)+IF(AND('Debt Setup'!$H$15&lt;&gt;"",'Debt Setup'!$H$15&lt;'Debt Setup'!$H$13),MAX(0,AC205+Z206-AA206),0)+IF(AND('Debt Setup'!$H$16&lt;&gt;"",'Debt Setup'!$H$16&lt;'Debt Setup'!$H$13),MAX(0,AG205+AD206-AE206),0)+IF(AND('Debt Setup'!$H$17&lt;&gt;"",'Debt Setup'!$H$17&lt;'Debt Setup'!$H$13),MAX(0,AK205+AH206-AI206),0)+IF(AND('Debt Setup'!$H$18&lt;&gt;"",'Debt Setup'!$H$18&lt;'Debt Setup'!$H$13),MAX(0,AO205+AL206-AM206),0)+IF(AND('Debt Setup'!$H$19&lt;&gt;"",'Debt Setup'!$H$19&lt;'Debt Setup'!$H$13),MAX(0,AS205+AP206-AQ206),0)+IF(AND('Debt Setup'!$H$20&lt;&gt;"",'Debt Setup'!$H$20&lt;'Debt Setup'!$H$13),MAX(0,AW205+AT206-AU206),0)+IF(AND('Debt Setup'!$H$21&lt;&gt;"",'Debt Setup'!$H$21&lt;'Debt Setup'!$H$13),MAX(0,BA205+AX206-AY206),0))))))</x:f>
      </x:c>
      <x:c r="U206" s="54" t="str">
        <x:f>IF('Debt Setup'!$F$3=0,"",MAX(0,U205+R206-S206-T206))</x:f>
      </x:c>
      <x:c r="V206" s="54" t="str">
        <x:f>IF('Debt Setup'!$F$3=0,"",IF(Y205&lt;=0,0,Y205*'Debt Setup'!$D$14/100/12))</x:f>
      </x:c>
      <x:c r="W206" s="54" t="str">
        <x:f>IF('Debt Setup'!$F$3=0,"",IF('Debt Setup'!$H$14="",0,MIN('Debt Setup'!$E$14,MAX(0,Y205+V206))))</x:f>
      </x:c>
      <x:c r="X206" s="54" t="str">
        <x:f>IF('Debt Setup'!$F$3=0,"",IF('Debt Setup'!$H$14="",0,MIN(MAX(0,Y205+V206-W206),MAX(0,'Debt Setup'!$F$5-(G206+K206+O206+S206+W206+AA206+AE206+AI206+AM206+AQ206+AU206+AY206)-(IF(AND('Debt Setup'!$H$10&lt;&gt;"",'Debt Setup'!$H$10&lt;'Debt Setup'!$H$14),MAX(0,I205+F206-G206),0)+IF(AND('Debt Setup'!$H$11&lt;&gt;"",'Debt Setup'!$H$11&lt;'Debt Setup'!$H$14),MAX(0,M205+J206-K206),0)+IF(AND('Debt Setup'!$H$12&lt;&gt;"",'Debt Setup'!$H$12&lt;'Debt Setup'!$H$14),MAX(0,Q205+N206-O206),0)+IF(AND('Debt Setup'!$H$13&lt;&gt;"",'Debt Setup'!$H$13&lt;'Debt Setup'!$H$14),MAX(0,U205+R206-S206),0)+IF(AND('Debt Setup'!$H$14&lt;&gt;"",'Debt Setup'!$H$14&lt;'Debt Setup'!$H$14),MAX(0,Y205+V206-W206),0)+IF(AND('Debt Setup'!$H$15&lt;&gt;"",'Debt Setup'!$H$15&lt;'Debt Setup'!$H$14),MAX(0,AC205+Z206-AA206),0)+IF(AND('Debt Setup'!$H$16&lt;&gt;"",'Debt Setup'!$H$16&lt;'Debt Setup'!$H$14),MAX(0,AG205+AD206-AE206),0)+IF(AND('Debt Setup'!$H$17&lt;&gt;"",'Debt Setup'!$H$17&lt;'Debt Setup'!$H$14),MAX(0,AK205+AH206-AI206),0)+IF(AND('Debt Setup'!$H$18&lt;&gt;"",'Debt Setup'!$H$18&lt;'Debt Setup'!$H$14),MAX(0,AO205+AL206-AM206),0)+IF(AND('Debt Setup'!$H$19&lt;&gt;"",'Debt Setup'!$H$19&lt;'Debt Setup'!$H$14),MAX(0,AS205+AP206-AQ206),0)+IF(AND('Debt Setup'!$H$20&lt;&gt;"",'Debt Setup'!$H$20&lt;'Debt Setup'!$H$14),MAX(0,AW205+AT206-AU206),0)+IF(AND('Debt Setup'!$H$21&lt;&gt;"",'Debt Setup'!$H$21&lt;'Debt Setup'!$H$14),MAX(0,BA205+AX206-AY206),0))))))</x:f>
      </x:c>
      <x:c r="Y206" s="54" t="str">
        <x:f>IF('Debt Setup'!$F$3=0,"",MAX(0,Y205+V206-W206-X206))</x:f>
      </x:c>
      <x:c r="Z206" s="54" t="str">
        <x:f>IF('Debt Setup'!$F$3=0,"",IF(AC205&lt;=0,0,AC205*'Debt Setup'!$D$15/100/12))</x:f>
      </x:c>
      <x:c r="AA206" s="54" t="str">
        <x:f>IF('Debt Setup'!$F$3=0,"",IF('Debt Setup'!$H$15="",0,MIN('Debt Setup'!$E$15,MAX(0,AC205+Z206))))</x:f>
      </x:c>
      <x:c r="AB206" s="54" t="str">
        <x:f>IF('Debt Setup'!$F$3=0,"",IF('Debt Setup'!$H$15="",0,MIN(MAX(0,AC205+Z206-AA206),MAX(0,'Debt Setup'!$F$5-(G206+K206+O206+S206+W206+AA206+AE206+AI206+AM206+AQ206+AU206+AY206)-(IF(AND('Debt Setup'!$H$10&lt;&gt;"",'Debt Setup'!$H$10&lt;'Debt Setup'!$H$15),MAX(0,I205+F206-G206),0)+IF(AND('Debt Setup'!$H$11&lt;&gt;"",'Debt Setup'!$H$11&lt;'Debt Setup'!$H$15),MAX(0,M205+J206-K206),0)+IF(AND('Debt Setup'!$H$12&lt;&gt;"",'Debt Setup'!$H$12&lt;'Debt Setup'!$H$15),MAX(0,Q205+N206-O206),0)+IF(AND('Debt Setup'!$H$13&lt;&gt;"",'Debt Setup'!$H$13&lt;'Debt Setup'!$H$15),MAX(0,U205+R206-S206),0)+IF(AND('Debt Setup'!$H$14&lt;&gt;"",'Debt Setup'!$H$14&lt;'Debt Setup'!$H$15),MAX(0,Y205+V206-W206),0)+IF(AND('Debt Setup'!$H$15&lt;&gt;"",'Debt Setup'!$H$15&lt;'Debt Setup'!$H$15),MAX(0,AC205+Z206-AA206),0)+IF(AND('Debt Setup'!$H$16&lt;&gt;"",'Debt Setup'!$H$16&lt;'Debt Setup'!$H$15),MAX(0,AG205+AD206-AE206),0)+IF(AND('Debt Setup'!$H$17&lt;&gt;"",'Debt Setup'!$H$17&lt;'Debt Setup'!$H$15),MAX(0,AK205+AH206-AI206),0)+IF(AND('Debt Setup'!$H$18&lt;&gt;"",'Debt Setup'!$H$18&lt;'Debt Setup'!$H$15),MAX(0,AO205+AL206-AM206),0)+IF(AND('Debt Setup'!$H$19&lt;&gt;"",'Debt Setup'!$H$19&lt;'Debt Setup'!$H$15),MAX(0,AS205+AP206-AQ206),0)+IF(AND('Debt Setup'!$H$20&lt;&gt;"",'Debt Setup'!$H$20&lt;'Debt Setup'!$H$15),MAX(0,AW205+AT206-AU206),0)+IF(AND('Debt Setup'!$H$21&lt;&gt;"",'Debt Setup'!$H$21&lt;'Debt Setup'!$H$15),MAX(0,BA205+AX206-AY206),0))))))</x:f>
      </x:c>
      <x:c r="AC206" s="54" t="str">
        <x:f>IF('Debt Setup'!$F$3=0,"",MAX(0,AC205+Z206-AA206-AB206))</x:f>
      </x:c>
      <x:c r="AD206" s="54" t="str">
        <x:f>IF('Debt Setup'!$F$3=0,"",IF(AG205&lt;=0,0,AG205*'Debt Setup'!$D$16/100/12))</x:f>
      </x:c>
      <x:c r="AE206" s="54" t="str">
        <x:f>IF('Debt Setup'!$F$3=0,"",IF('Debt Setup'!$H$16="",0,MIN('Debt Setup'!$E$16,MAX(0,AG205+AD206))))</x:f>
      </x:c>
      <x:c r="AF206" s="54" t="str">
        <x:f>IF('Debt Setup'!$F$3=0,"",IF('Debt Setup'!$H$16="",0,MIN(MAX(0,AG205+AD206-AE206),MAX(0,'Debt Setup'!$F$5-(G206+K206+O206+S206+W206+AA206+AE206+AI206+AM206+AQ206+AU206+AY206)-(IF(AND('Debt Setup'!$H$10&lt;&gt;"",'Debt Setup'!$H$10&lt;'Debt Setup'!$H$16),MAX(0,I205+F206-G206),0)+IF(AND('Debt Setup'!$H$11&lt;&gt;"",'Debt Setup'!$H$11&lt;'Debt Setup'!$H$16),MAX(0,M205+J206-K206),0)+IF(AND('Debt Setup'!$H$12&lt;&gt;"",'Debt Setup'!$H$12&lt;'Debt Setup'!$H$16),MAX(0,Q205+N206-O206),0)+IF(AND('Debt Setup'!$H$13&lt;&gt;"",'Debt Setup'!$H$13&lt;'Debt Setup'!$H$16),MAX(0,U205+R206-S206),0)+IF(AND('Debt Setup'!$H$14&lt;&gt;"",'Debt Setup'!$H$14&lt;'Debt Setup'!$H$16),MAX(0,Y205+V206-W206),0)+IF(AND('Debt Setup'!$H$15&lt;&gt;"",'Debt Setup'!$H$15&lt;'Debt Setup'!$H$16),MAX(0,AC205+Z206-AA206),0)+IF(AND('Debt Setup'!$H$16&lt;&gt;"",'Debt Setup'!$H$16&lt;'Debt Setup'!$H$16),MAX(0,AG205+AD206-AE206),0)+IF(AND('Debt Setup'!$H$17&lt;&gt;"",'Debt Setup'!$H$17&lt;'Debt Setup'!$H$16),MAX(0,AK205+AH206-AI206),0)+IF(AND('Debt Setup'!$H$18&lt;&gt;"",'Debt Setup'!$H$18&lt;'Debt Setup'!$H$16),MAX(0,AO205+AL206-AM206),0)+IF(AND('Debt Setup'!$H$19&lt;&gt;"",'Debt Setup'!$H$19&lt;'Debt Setup'!$H$16),MAX(0,AS205+AP206-AQ206),0)+IF(AND('Debt Setup'!$H$20&lt;&gt;"",'Debt Setup'!$H$20&lt;'Debt Setup'!$H$16),MAX(0,AW205+AT206-AU206),0)+IF(AND('Debt Setup'!$H$21&lt;&gt;"",'Debt Setup'!$H$21&lt;'Debt Setup'!$H$16),MAX(0,BA205+AX206-AY206),0))))))</x:f>
      </x:c>
      <x:c r="AG206" s="54" t="str">
        <x:f>IF('Debt Setup'!$F$3=0,"",MAX(0,AG205+AD206-AE206-AF206))</x:f>
      </x:c>
      <x:c r="AH206" s="54" t="str">
        <x:f>IF('Debt Setup'!$F$3=0,"",IF(AK205&lt;=0,0,AK205*'Debt Setup'!$D$17/100/12))</x:f>
      </x:c>
      <x:c r="AI206" s="54" t="str">
        <x:f>IF('Debt Setup'!$F$3=0,"",IF('Debt Setup'!$H$17="",0,MIN('Debt Setup'!$E$17,MAX(0,AK205+AH206))))</x:f>
      </x:c>
      <x:c r="AJ206" s="54" t="str">
        <x:f>IF('Debt Setup'!$F$3=0,"",IF('Debt Setup'!$H$17="",0,MIN(MAX(0,AK205+AH206-AI206),MAX(0,'Debt Setup'!$F$5-(G206+K206+O206+S206+W206+AA206+AE206+AI206+AM206+AQ206+AU206+AY206)-(IF(AND('Debt Setup'!$H$10&lt;&gt;"",'Debt Setup'!$H$10&lt;'Debt Setup'!$H$17),MAX(0,I205+F206-G206),0)+IF(AND('Debt Setup'!$H$11&lt;&gt;"",'Debt Setup'!$H$11&lt;'Debt Setup'!$H$17),MAX(0,M205+J206-K206),0)+IF(AND('Debt Setup'!$H$12&lt;&gt;"",'Debt Setup'!$H$12&lt;'Debt Setup'!$H$17),MAX(0,Q205+N206-O206),0)+IF(AND('Debt Setup'!$H$13&lt;&gt;"",'Debt Setup'!$H$13&lt;'Debt Setup'!$H$17),MAX(0,U205+R206-S206),0)+IF(AND('Debt Setup'!$H$14&lt;&gt;"",'Debt Setup'!$H$14&lt;'Debt Setup'!$H$17),MAX(0,Y205+V206-W206),0)+IF(AND('Debt Setup'!$H$15&lt;&gt;"",'Debt Setup'!$H$15&lt;'Debt Setup'!$H$17),MAX(0,AC205+Z206-AA206),0)+IF(AND('Debt Setup'!$H$16&lt;&gt;"",'Debt Setup'!$H$16&lt;'Debt Setup'!$H$17),MAX(0,AG205+AD206-AE206),0)+IF(AND('Debt Setup'!$H$17&lt;&gt;"",'Debt Setup'!$H$17&lt;'Debt Setup'!$H$17),MAX(0,AK205+AH206-AI206),0)+IF(AND('Debt Setup'!$H$18&lt;&gt;"",'Debt Setup'!$H$18&lt;'Debt Setup'!$H$17),MAX(0,AO205+AL206-AM206),0)+IF(AND('Debt Setup'!$H$19&lt;&gt;"",'Debt Setup'!$H$19&lt;'Debt Setup'!$H$17),MAX(0,AS205+AP206-AQ206),0)+IF(AND('Debt Setup'!$H$20&lt;&gt;"",'Debt Setup'!$H$20&lt;'Debt Setup'!$H$17),MAX(0,AW205+AT206-AU206),0)+IF(AND('Debt Setup'!$H$21&lt;&gt;"",'Debt Setup'!$H$21&lt;'Debt Setup'!$H$17),MAX(0,BA205+AX206-AY206),0))))))</x:f>
      </x:c>
      <x:c r="AK206" s="54" t="str">
        <x:f>IF('Debt Setup'!$F$3=0,"",MAX(0,AK205+AH206-AI206-AJ206))</x:f>
      </x:c>
      <x:c r="AL206" s="54" t="str">
        <x:f>IF('Debt Setup'!$F$3=0,"",IF(AO205&lt;=0,0,AO205*'Debt Setup'!$D$18/100/12))</x:f>
      </x:c>
      <x:c r="AM206" s="54" t="str">
        <x:f>IF('Debt Setup'!$F$3=0,"",IF('Debt Setup'!$H$18="",0,MIN('Debt Setup'!$E$18,MAX(0,AO205+AL206))))</x:f>
      </x:c>
      <x:c r="AN206" s="54" t="str">
        <x:f>IF('Debt Setup'!$F$3=0,"",IF('Debt Setup'!$H$18="",0,MIN(MAX(0,AO205+AL206-AM206),MAX(0,'Debt Setup'!$F$5-(G206+K206+O206+S206+W206+AA206+AE206+AI206+AM206+AQ206+AU206+AY206)-(IF(AND('Debt Setup'!$H$10&lt;&gt;"",'Debt Setup'!$H$10&lt;'Debt Setup'!$H$18),MAX(0,I205+F206-G206),0)+IF(AND('Debt Setup'!$H$11&lt;&gt;"",'Debt Setup'!$H$11&lt;'Debt Setup'!$H$18),MAX(0,M205+J206-K206),0)+IF(AND('Debt Setup'!$H$12&lt;&gt;"",'Debt Setup'!$H$12&lt;'Debt Setup'!$H$18),MAX(0,Q205+N206-O206),0)+IF(AND('Debt Setup'!$H$13&lt;&gt;"",'Debt Setup'!$H$13&lt;'Debt Setup'!$H$18),MAX(0,U205+R206-S206),0)+IF(AND('Debt Setup'!$H$14&lt;&gt;"",'Debt Setup'!$H$14&lt;'Debt Setup'!$H$18),MAX(0,Y205+V206-W206),0)+IF(AND('Debt Setup'!$H$15&lt;&gt;"",'Debt Setup'!$H$15&lt;'Debt Setup'!$H$18),MAX(0,AC205+Z206-AA206),0)+IF(AND('Debt Setup'!$H$16&lt;&gt;"",'Debt Setup'!$H$16&lt;'Debt Setup'!$H$18),MAX(0,AG205+AD206-AE206),0)+IF(AND('Debt Setup'!$H$17&lt;&gt;"",'Debt Setup'!$H$17&lt;'Debt Setup'!$H$18),MAX(0,AK205+AH206-AI206),0)+IF(AND('Debt Setup'!$H$18&lt;&gt;"",'Debt Setup'!$H$18&lt;'Debt Setup'!$H$18),MAX(0,AO205+AL206-AM206),0)+IF(AND('Debt Setup'!$H$19&lt;&gt;"",'Debt Setup'!$H$19&lt;'Debt Setup'!$H$18),MAX(0,AS205+AP206-AQ206),0)+IF(AND('Debt Setup'!$H$20&lt;&gt;"",'Debt Setup'!$H$20&lt;'Debt Setup'!$H$18),MAX(0,AW205+AT206-AU206),0)+IF(AND('Debt Setup'!$H$21&lt;&gt;"",'Debt Setup'!$H$21&lt;'Debt Setup'!$H$18),MAX(0,BA205+AX206-AY206),0))))))</x:f>
      </x:c>
      <x:c r="AO206" s="54" t="str">
        <x:f>IF('Debt Setup'!$F$3=0,"",MAX(0,AO205+AL206-AM206-AN206))</x:f>
      </x:c>
      <x:c r="AP206" s="54" t="str">
        <x:f>IF('Debt Setup'!$F$3=0,"",IF(AS205&lt;=0,0,AS205*'Debt Setup'!$D$19/100/12))</x:f>
      </x:c>
      <x:c r="AQ206" s="54" t="str">
        <x:f>IF('Debt Setup'!$F$3=0,"",IF('Debt Setup'!$H$19="",0,MIN('Debt Setup'!$E$19,MAX(0,AS205+AP206))))</x:f>
      </x:c>
      <x:c r="AR206" s="54" t="str">
        <x:f>IF('Debt Setup'!$F$3=0,"",IF('Debt Setup'!$H$19="",0,MIN(MAX(0,AS205+AP206-AQ206),MAX(0,'Debt Setup'!$F$5-(G206+K206+O206+S206+W206+AA206+AE206+AI206+AM206+AQ206+AU206+AY206)-(IF(AND('Debt Setup'!$H$10&lt;&gt;"",'Debt Setup'!$H$10&lt;'Debt Setup'!$H$19),MAX(0,I205+F206-G206),0)+IF(AND('Debt Setup'!$H$11&lt;&gt;"",'Debt Setup'!$H$11&lt;'Debt Setup'!$H$19),MAX(0,M205+J206-K206),0)+IF(AND('Debt Setup'!$H$12&lt;&gt;"",'Debt Setup'!$H$12&lt;'Debt Setup'!$H$19),MAX(0,Q205+N206-O206),0)+IF(AND('Debt Setup'!$H$13&lt;&gt;"",'Debt Setup'!$H$13&lt;'Debt Setup'!$H$19),MAX(0,U205+R206-S206),0)+IF(AND('Debt Setup'!$H$14&lt;&gt;"",'Debt Setup'!$H$14&lt;'Debt Setup'!$H$19),MAX(0,Y205+V206-W206),0)+IF(AND('Debt Setup'!$H$15&lt;&gt;"",'Debt Setup'!$H$15&lt;'Debt Setup'!$H$19),MAX(0,AC205+Z206-AA206),0)+IF(AND('Debt Setup'!$H$16&lt;&gt;"",'Debt Setup'!$H$16&lt;'Debt Setup'!$H$19),MAX(0,AG205+AD206-AE206),0)+IF(AND('Debt Setup'!$H$17&lt;&gt;"",'Debt Setup'!$H$17&lt;'Debt Setup'!$H$19),MAX(0,AK205+AH206-AI206),0)+IF(AND('Debt Setup'!$H$18&lt;&gt;"",'Debt Setup'!$H$18&lt;'Debt Setup'!$H$19),MAX(0,AO205+AL206-AM206),0)+IF(AND('Debt Setup'!$H$19&lt;&gt;"",'Debt Setup'!$H$19&lt;'Debt Setup'!$H$19),MAX(0,AS205+AP206-AQ206),0)+IF(AND('Debt Setup'!$H$20&lt;&gt;"",'Debt Setup'!$H$20&lt;'Debt Setup'!$H$19),MAX(0,AW205+AT206-AU206),0)+IF(AND('Debt Setup'!$H$21&lt;&gt;"",'Debt Setup'!$H$21&lt;'Debt Setup'!$H$19),MAX(0,BA205+AX206-AY206),0))))))</x:f>
      </x:c>
      <x:c r="AS206" s="54" t="str">
        <x:f>IF('Debt Setup'!$F$3=0,"",MAX(0,AS205+AP206-AQ206-AR206))</x:f>
      </x:c>
      <x:c r="AT206" s="54" t="str">
        <x:f>IF('Debt Setup'!$F$3=0,"",IF(AW205&lt;=0,0,AW205*'Debt Setup'!$D$20/100/12))</x:f>
      </x:c>
      <x:c r="AU206" s="54" t="str">
        <x:f>IF('Debt Setup'!$F$3=0,"",IF('Debt Setup'!$H$20="",0,MIN('Debt Setup'!$E$20,MAX(0,AW205+AT206))))</x:f>
      </x:c>
      <x:c r="AV206" s="54" t="str">
        <x:f>IF('Debt Setup'!$F$3=0,"",IF('Debt Setup'!$H$20="",0,MIN(MAX(0,AW205+AT206-AU206),MAX(0,'Debt Setup'!$F$5-(G206+K206+O206+S206+W206+AA206+AE206+AI206+AM206+AQ206+AU206+AY206)-(IF(AND('Debt Setup'!$H$10&lt;&gt;"",'Debt Setup'!$H$10&lt;'Debt Setup'!$H$20),MAX(0,I205+F206-G206),0)+IF(AND('Debt Setup'!$H$11&lt;&gt;"",'Debt Setup'!$H$11&lt;'Debt Setup'!$H$20),MAX(0,M205+J206-K206),0)+IF(AND('Debt Setup'!$H$12&lt;&gt;"",'Debt Setup'!$H$12&lt;'Debt Setup'!$H$20),MAX(0,Q205+N206-O206),0)+IF(AND('Debt Setup'!$H$13&lt;&gt;"",'Debt Setup'!$H$13&lt;'Debt Setup'!$H$20),MAX(0,U205+R206-S206),0)+IF(AND('Debt Setup'!$H$14&lt;&gt;"",'Debt Setup'!$H$14&lt;'Debt Setup'!$H$20),MAX(0,Y205+V206-W206),0)+IF(AND('Debt Setup'!$H$15&lt;&gt;"",'Debt Setup'!$H$15&lt;'Debt Setup'!$H$20),MAX(0,AC205+Z206-AA206),0)+IF(AND('Debt Setup'!$H$16&lt;&gt;"",'Debt Setup'!$H$16&lt;'Debt Setup'!$H$20),MAX(0,AG205+AD206-AE206),0)+IF(AND('Debt Setup'!$H$17&lt;&gt;"",'Debt Setup'!$H$17&lt;'Debt Setup'!$H$20),MAX(0,AK205+AH206-AI206),0)+IF(AND('Debt Setup'!$H$18&lt;&gt;"",'Debt Setup'!$H$18&lt;'Debt Setup'!$H$20),MAX(0,AO205+AL206-AM206),0)+IF(AND('Debt Setup'!$H$19&lt;&gt;"",'Debt Setup'!$H$19&lt;'Debt Setup'!$H$20),MAX(0,AS205+AP206-AQ206),0)+IF(AND('Debt Setup'!$H$20&lt;&gt;"",'Debt Setup'!$H$20&lt;'Debt Setup'!$H$20),MAX(0,AW205+AT206-AU206),0)+IF(AND('Debt Setup'!$H$21&lt;&gt;"",'Debt Setup'!$H$21&lt;'Debt Setup'!$H$20),MAX(0,BA205+AX206-AY206),0))))))</x:f>
      </x:c>
      <x:c r="AW206" s="54" t="str">
        <x:f>IF('Debt Setup'!$F$3=0,"",MAX(0,AW205+AT206-AU206-AV206))</x:f>
      </x:c>
      <x:c r="AX206" s="54" t="str">
        <x:f>IF('Debt Setup'!$F$3=0,"",IF(BA205&lt;=0,0,BA205*'Debt Setup'!$D$21/100/12))</x:f>
      </x:c>
      <x:c r="AY206" s="54" t="str">
        <x:f>IF('Debt Setup'!$F$3=0,"",IF('Debt Setup'!$H$21="",0,MIN('Debt Setup'!$E$21,MAX(0,BA205+AX206))))</x:f>
      </x:c>
      <x:c r="AZ206" s="54" t="str">
        <x:f>IF('Debt Setup'!$F$3=0,"",IF('Debt Setup'!$H$21="",0,MIN(MAX(0,BA205+AX206-AY206),MAX(0,'Debt Setup'!$F$5-(G206+K206+O206+S206+W206+AA206+AE206+AI206+AM206+AQ206+AU206+AY206)-(IF(AND('Debt Setup'!$H$10&lt;&gt;"",'Debt Setup'!$H$10&lt;'Debt Setup'!$H$21),MAX(0,I205+F206-G206),0)+IF(AND('Debt Setup'!$H$11&lt;&gt;"",'Debt Setup'!$H$11&lt;'Debt Setup'!$H$21),MAX(0,M205+J206-K206),0)+IF(AND('Debt Setup'!$H$12&lt;&gt;"",'Debt Setup'!$H$12&lt;'Debt Setup'!$H$21),MAX(0,Q205+N206-O206),0)+IF(AND('Debt Setup'!$H$13&lt;&gt;"",'Debt Setup'!$H$13&lt;'Debt Setup'!$H$21),MAX(0,U205+R206-S206),0)+IF(AND('Debt Setup'!$H$14&lt;&gt;"",'Debt Setup'!$H$14&lt;'Debt Setup'!$H$21),MAX(0,Y205+V206-W206),0)+IF(AND('Debt Setup'!$H$15&lt;&gt;"",'Debt Setup'!$H$15&lt;'Debt Setup'!$H$21),MAX(0,AC205+Z206-AA206),0)+IF(AND('Debt Setup'!$H$16&lt;&gt;"",'Debt Setup'!$H$16&lt;'Debt Setup'!$H$21),MAX(0,AG205+AD206-AE206),0)+IF(AND('Debt Setup'!$H$17&lt;&gt;"",'Debt Setup'!$H$17&lt;'Debt Setup'!$H$21),MAX(0,AK205+AH206-AI206),0)+IF(AND('Debt Setup'!$H$18&lt;&gt;"",'Debt Setup'!$H$18&lt;'Debt Setup'!$H$21),MAX(0,AO205+AL206-AM206),0)+IF(AND('Debt Setup'!$H$19&lt;&gt;"",'Debt Setup'!$H$19&lt;'Debt Setup'!$H$21),MAX(0,AS205+AP206-AQ206),0)+IF(AND('Debt Setup'!$H$20&lt;&gt;"",'Debt Setup'!$H$20&lt;'Debt Setup'!$H$21),MAX(0,AW205+AT206-AU206),0)+IF(AND('Debt Setup'!$H$21&lt;&gt;"",'Debt Setup'!$H$21&lt;'Debt Setup'!$H$21),MAX(0,BA205+AX206-AY206),0))))))</x:f>
      </x:c>
      <x:c r="BA206" s="54" t="str">
        <x:f>IF('Debt Setup'!$F$3=0,"",MAX(0,BA205+AX206-AY206-AZ206))</x:f>
      </x:c>
    </x:row>
    <x:row r="207">
      <x:c r="A207" t="n">
        <x:v>202</x:v>
      </x:c>
      <x:c r="B207" s="86" t="str">
        <x:f>IF('Debt Setup'!$F$3=0,"",DATE(YEAR('Debt Setup'!$B$6),MONTH('Debt Setup'!$B$6)+A207-1,1))</x:f>
      </x:c>
      <x:c r="C207" s="54" t="str">
        <x:f>IF('Debt Setup'!$F$3=0,"",I207+M207+Q207+U207+Y207+AC207+AG207+AK207+AO207+AS207+AW207+BA207)</x:f>
      </x:c>
      <x:c r="D207" s="54" t="str">
        <x:f>IF('Debt Setup'!$F$3=0,"",G207+H207+K207+L207+O207+P207+S207+T207+W207+X207+AA207+AB207+AE207+AF207+AI207+AJ207+AM207+AN207+AQ207+AR207+AU207+AV207+AY207+AZ207)</x:f>
      </x:c>
      <x:c r="E207" s="54" t="str">
        <x:f>IF('Debt Setup'!$F$3=0,"",F207+J207+N207+R207+V207+Z207+AD207+AH207+AL207+AP207+AT207+AX207)</x:f>
      </x:c>
      <x:c r="F207" s="54" t="str">
        <x:f>IF('Debt Setup'!$F$3=0,"",IF(I206&lt;=0,0,I206*'Debt Setup'!$D$10/100/12))</x:f>
      </x:c>
      <x:c r="G207" s="54" t="str">
        <x:f>IF('Debt Setup'!$F$3=0,"",IF('Debt Setup'!$H$10="",0,MIN('Debt Setup'!$E$10,MAX(0,I206+F207))))</x:f>
      </x:c>
      <x:c r="H207" s="54" t="str">
        <x:f>IF('Debt Setup'!$F$3=0,"",IF('Debt Setup'!$H$10="",0,MIN(MAX(0,I206+F207-G207),MAX(0,'Debt Setup'!$F$5-(G207+K207+O207+S207+W207+AA207+AE207+AI207+AM207+AQ207+AU207+AY207)-(IF(AND('Debt Setup'!$H$10&lt;&gt;"",'Debt Setup'!$H$10&lt;'Debt Setup'!$H$10),MAX(0,I206+F207-G207),0)+IF(AND('Debt Setup'!$H$11&lt;&gt;"",'Debt Setup'!$H$11&lt;'Debt Setup'!$H$10),MAX(0,M206+J207-K207),0)+IF(AND('Debt Setup'!$H$12&lt;&gt;"",'Debt Setup'!$H$12&lt;'Debt Setup'!$H$10),MAX(0,Q206+N207-O207),0)+IF(AND('Debt Setup'!$H$13&lt;&gt;"",'Debt Setup'!$H$13&lt;'Debt Setup'!$H$10),MAX(0,U206+R207-S207),0)+IF(AND('Debt Setup'!$H$14&lt;&gt;"",'Debt Setup'!$H$14&lt;'Debt Setup'!$H$10),MAX(0,Y206+V207-W207),0)+IF(AND('Debt Setup'!$H$15&lt;&gt;"",'Debt Setup'!$H$15&lt;'Debt Setup'!$H$10),MAX(0,AC206+Z207-AA207),0)+IF(AND('Debt Setup'!$H$16&lt;&gt;"",'Debt Setup'!$H$16&lt;'Debt Setup'!$H$10),MAX(0,AG206+AD207-AE207),0)+IF(AND('Debt Setup'!$H$17&lt;&gt;"",'Debt Setup'!$H$17&lt;'Debt Setup'!$H$10),MAX(0,AK206+AH207-AI207),0)+IF(AND('Debt Setup'!$H$18&lt;&gt;"",'Debt Setup'!$H$18&lt;'Debt Setup'!$H$10),MAX(0,AO206+AL207-AM207),0)+IF(AND('Debt Setup'!$H$19&lt;&gt;"",'Debt Setup'!$H$19&lt;'Debt Setup'!$H$10),MAX(0,AS206+AP207-AQ207),0)+IF(AND('Debt Setup'!$H$20&lt;&gt;"",'Debt Setup'!$H$20&lt;'Debt Setup'!$H$10),MAX(0,AW206+AT207-AU207),0)+IF(AND('Debt Setup'!$H$21&lt;&gt;"",'Debt Setup'!$H$21&lt;'Debt Setup'!$H$10),MAX(0,BA206+AX207-AY207),0))))))</x:f>
      </x:c>
      <x:c r="I207" s="54" t="str">
        <x:f>IF('Debt Setup'!$F$3=0,"",MAX(0,I206+F207-G207-H207))</x:f>
      </x:c>
      <x:c r="J207" s="54" t="str">
        <x:f>IF('Debt Setup'!$F$3=0,"",IF(M206&lt;=0,0,M206*'Debt Setup'!$D$11/100/12))</x:f>
      </x:c>
      <x:c r="K207" s="54" t="str">
        <x:f>IF('Debt Setup'!$F$3=0,"",IF('Debt Setup'!$H$11="",0,MIN('Debt Setup'!$E$11,MAX(0,M206+J207))))</x:f>
      </x:c>
      <x:c r="L207" s="54" t="str">
        <x:f>IF('Debt Setup'!$F$3=0,"",IF('Debt Setup'!$H$11="",0,MIN(MAX(0,M206+J207-K207),MAX(0,'Debt Setup'!$F$5-(G207+K207+O207+S207+W207+AA207+AE207+AI207+AM207+AQ207+AU207+AY207)-(IF(AND('Debt Setup'!$H$10&lt;&gt;"",'Debt Setup'!$H$10&lt;'Debt Setup'!$H$11),MAX(0,I206+F207-G207),0)+IF(AND('Debt Setup'!$H$11&lt;&gt;"",'Debt Setup'!$H$11&lt;'Debt Setup'!$H$11),MAX(0,M206+J207-K207),0)+IF(AND('Debt Setup'!$H$12&lt;&gt;"",'Debt Setup'!$H$12&lt;'Debt Setup'!$H$11),MAX(0,Q206+N207-O207),0)+IF(AND('Debt Setup'!$H$13&lt;&gt;"",'Debt Setup'!$H$13&lt;'Debt Setup'!$H$11),MAX(0,U206+R207-S207),0)+IF(AND('Debt Setup'!$H$14&lt;&gt;"",'Debt Setup'!$H$14&lt;'Debt Setup'!$H$11),MAX(0,Y206+V207-W207),0)+IF(AND('Debt Setup'!$H$15&lt;&gt;"",'Debt Setup'!$H$15&lt;'Debt Setup'!$H$11),MAX(0,AC206+Z207-AA207),0)+IF(AND('Debt Setup'!$H$16&lt;&gt;"",'Debt Setup'!$H$16&lt;'Debt Setup'!$H$11),MAX(0,AG206+AD207-AE207),0)+IF(AND('Debt Setup'!$H$17&lt;&gt;"",'Debt Setup'!$H$17&lt;'Debt Setup'!$H$11),MAX(0,AK206+AH207-AI207),0)+IF(AND('Debt Setup'!$H$18&lt;&gt;"",'Debt Setup'!$H$18&lt;'Debt Setup'!$H$11),MAX(0,AO206+AL207-AM207),0)+IF(AND('Debt Setup'!$H$19&lt;&gt;"",'Debt Setup'!$H$19&lt;'Debt Setup'!$H$11),MAX(0,AS206+AP207-AQ207),0)+IF(AND('Debt Setup'!$H$20&lt;&gt;"",'Debt Setup'!$H$20&lt;'Debt Setup'!$H$11),MAX(0,AW206+AT207-AU207),0)+IF(AND('Debt Setup'!$H$21&lt;&gt;"",'Debt Setup'!$H$21&lt;'Debt Setup'!$H$11),MAX(0,BA206+AX207-AY207),0))))))</x:f>
      </x:c>
      <x:c r="M207" s="54" t="str">
        <x:f>IF('Debt Setup'!$F$3=0,"",MAX(0,M206+J207-K207-L207))</x:f>
      </x:c>
      <x:c r="N207" s="54" t="str">
        <x:f>IF('Debt Setup'!$F$3=0,"",IF(Q206&lt;=0,0,Q206*'Debt Setup'!$D$12/100/12))</x:f>
      </x:c>
      <x:c r="O207" s="54" t="str">
        <x:f>IF('Debt Setup'!$F$3=0,"",IF('Debt Setup'!$H$12="",0,MIN('Debt Setup'!$E$12,MAX(0,Q206+N207))))</x:f>
      </x:c>
      <x:c r="P207" s="54" t="str">
        <x:f>IF('Debt Setup'!$F$3=0,"",IF('Debt Setup'!$H$12="",0,MIN(MAX(0,Q206+N207-O207),MAX(0,'Debt Setup'!$F$5-(G207+K207+O207+S207+W207+AA207+AE207+AI207+AM207+AQ207+AU207+AY207)-(IF(AND('Debt Setup'!$H$10&lt;&gt;"",'Debt Setup'!$H$10&lt;'Debt Setup'!$H$12),MAX(0,I206+F207-G207),0)+IF(AND('Debt Setup'!$H$11&lt;&gt;"",'Debt Setup'!$H$11&lt;'Debt Setup'!$H$12),MAX(0,M206+J207-K207),0)+IF(AND('Debt Setup'!$H$12&lt;&gt;"",'Debt Setup'!$H$12&lt;'Debt Setup'!$H$12),MAX(0,Q206+N207-O207),0)+IF(AND('Debt Setup'!$H$13&lt;&gt;"",'Debt Setup'!$H$13&lt;'Debt Setup'!$H$12),MAX(0,U206+R207-S207),0)+IF(AND('Debt Setup'!$H$14&lt;&gt;"",'Debt Setup'!$H$14&lt;'Debt Setup'!$H$12),MAX(0,Y206+V207-W207),0)+IF(AND('Debt Setup'!$H$15&lt;&gt;"",'Debt Setup'!$H$15&lt;'Debt Setup'!$H$12),MAX(0,AC206+Z207-AA207),0)+IF(AND('Debt Setup'!$H$16&lt;&gt;"",'Debt Setup'!$H$16&lt;'Debt Setup'!$H$12),MAX(0,AG206+AD207-AE207),0)+IF(AND('Debt Setup'!$H$17&lt;&gt;"",'Debt Setup'!$H$17&lt;'Debt Setup'!$H$12),MAX(0,AK206+AH207-AI207),0)+IF(AND('Debt Setup'!$H$18&lt;&gt;"",'Debt Setup'!$H$18&lt;'Debt Setup'!$H$12),MAX(0,AO206+AL207-AM207),0)+IF(AND('Debt Setup'!$H$19&lt;&gt;"",'Debt Setup'!$H$19&lt;'Debt Setup'!$H$12),MAX(0,AS206+AP207-AQ207),0)+IF(AND('Debt Setup'!$H$20&lt;&gt;"",'Debt Setup'!$H$20&lt;'Debt Setup'!$H$12),MAX(0,AW206+AT207-AU207),0)+IF(AND('Debt Setup'!$H$21&lt;&gt;"",'Debt Setup'!$H$21&lt;'Debt Setup'!$H$12),MAX(0,BA206+AX207-AY207),0))))))</x:f>
      </x:c>
      <x:c r="Q207" s="54" t="str">
        <x:f>IF('Debt Setup'!$F$3=0,"",MAX(0,Q206+N207-O207-P207))</x:f>
      </x:c>
      <x:c r="R207" s="54" t="str">
        <x:f>IF('Debt Setup'!$F$3=0,"",IF(U206&lt;=0,0,U206*'Debt Setup'!$D$13/100/12))</x:f>
      </x:c>
      <x:c r="S207" s="54" t="str">
        <x:f>IF('Debt Setup'!$F$3=0,"",IF('Debt Setup'!$H$13="",0,MIN('Debt Setup'!$E$13,MAX(0,U206+R207))))</x:f>
      </x:c>
      <x:c r="T207" s="54" t="str">
        <x:f>IF('Debt Setup'!$F$3=0,"",IF('Debt Setup'!$H$13="",0,MIN(MAX(0,U206+R207-S207),MAX(0,'Debt Setup'!$F$5-(G207+K207+O207+S207+W207+AA207+AE207+AI207+AM207+AQ207+AU207+AY207)-(IF(AND('Debt Setup'!$H$10&lt;&gt;"",'Debt Setup'!$H$10&lt;'Debt Setup'!$H$13),MAX(0,I206+F207-G207),0)+IF(AND('Debt Setup'!$H$11&lt;&gt;"",'Debt Setup'!$H$11&lt;'Debt Setup'!$H$13),MAX(0,M206+J207-K207),0)+IF(AND('Debt Setup'!$H$12&lt;&gt;"",'Debt Setup'!$H$12&lt;'Debt Setup'!$H$13),MAX(0,Q206+N207-O207),0)+IF(AND('Debt Setup'!$H$13&lt;&gt;"",'Debt Setup'!$H$13&lt;'Debt Setup'!$H$13),MAX(0,U206+R207-S207),0)+IF(AND('Debt Setup'!$H$14&lt;&gt;"",'Debt Setup'!$H$14&lt;'Debt Setup'!$H$13),MAX(0,Y206+V207-W207),0)+IF(AND('Debt Setup'!$H$15&lt;&gt;"",'Debt Setup'!$H$15&lt;'Debt Setup'!$H$13),MAX(0,AC206+Z207-AA207),0)+IF(AND('Debt Setup'!$H$16&lt;&gt;"",'Debt Setup'!$H$16&lt;'Debt Setup'!$H$13),MAX(0,AG206+AD207-AE207),0)+IF(AND('Debt Setup'!$H$17&lt;&gt;"",'Debt Setup'!$H$17&lt;'Debt Setup'!$H$13),MAX(0,AK206+AH207-AI207),0)+IF(AND('Debt Setup'!$H$18&lt;&gt;"",'Debt Setup'!$H$18&lt;'Debt Setup'!$H$13),MAX(0,AO206+AL207-AM207),0)+IF(AND('Debt Setup'!$H$19&lt;&gt;"",'Debt Setup'!$H$19&lt;'Debt Setup'!$H$13),MAX(0,AS206+AP207-AQ207),0)+IF(AND('Debt Setup'!$H$20&lt;&gt;"",'Debt Setup'!$H$20&lt;'Debt Setup'!$H$13),MAX(0,AW206+AT207-AU207),0)+IF(AND('Debt Setup'!$H$21&lt;&gt;"",'Debt Setup'!$H$21&lt;'Debt Setup'!$H$13),MAX(0,BA206+AX207-AY207),0))))))</x:f>
      </x:c>
      <x:c r="U207" s="54" t="str">
        <x:f>IF('Debt Setup'!$F$3=0,"",MAX(0,U206+R207-S207-T207))</x:f>
      </x:c>
      <x:c r="V207" s="54" t="str">
        <x:f>IF('Debt Setup'!$F$3=0,"",IF(Y206&lt;=0,0,Y206*'Debt Setup'!$D$14/100/12))</x:f>
      </x:c>
      <x:c r="W207" s="54" t="str">
        <x:f>IF('Debt Setup'!$F$3=0,"",IF('Debt Setup'!$H$14="",0,MIN('Debt Setup'!$E$14,MAX(0,Y206+V207))))</x:f>
      </x:c>
      <x:c r="X207" s="54" t="str">
        <x:f>IF('Debt Setup'!$F$3=0,"",IF('Debt Setup'!$H$14="",0,MIN(MAX(0,Y206+V207-W207),MAX(0,'Debt Setup'!$F$5-(G207+K207+O207+S207+W207+AA207+AE207+AI207+AM207+AQ207+AU207+AY207)-(IF(AND('Debt Setup'!$H$10&lt;&gt;"",'Debt Setup'!$H$10&lt;'Debt Setup'!$H$14),MAX(0,I206+F207-G207),0)+IF(AND('Debt Setup'!$H$11&lt;&gt;"",'Debt Setup'!$H$11&lt;'Debt Setup'!$H$14),MAX(0,M206+J207-K207),0)+IF(AND('Debt Setup'!$H$12&lt;&gt;"",'Debt Setup'!$H$12&lt;'Debt Setup'!$H$14),MAX(0,Q206+N207-O207),0)+IF(AND('Debt Setup'!$H$13&lt;&gt;"",'Debt Setup'!$H$13&lt;'Debt Setup'!$H$14),MAX(0,U206+R207-S207),0)+IF(AND('Debt Setup'!$H$14&lt;&gt;"",'Debt Setup'!$H$14&lt;'Debt Setup'!$H$14),MAX(0,Y206+V207-W207),0)+IF(AND('Debt Setup'!$H$15&lt;&gt;"",'Debt Setup'!$H$15&lt;'Debt Setup'!$H$14),MAX(0,AC206+Z207-AA207),0)+IF(AND('Debt Setup'!$H$16&lt;&gt;"",'Debt Setup'!$H$16&lt;'Debt Setup'!$H$14),MAX(0,AG206+AD207-AE207),0)+IF(AND('Debt Setup'!$H$17&lt;&gt;"",'Debt Setup'!$H$17&lt;'Debt Setup'!$H$14),MAX(0,AK206+AH207-AI207),0)+IF(AND('Debt Setup'!$H$18&lt;&gt;"",'Debt Setup'!$H$18&lt;'Debt Setup'!$H$14),MAX(0,AO206+AL207-AM207),0)+IF(AND('Debt Setup'!$H$19&lt;&gt;"",'Debt Setup'!$H$19&lt;'Debt Setup'!$H$14),MAX(0,AS206+AP207-AQ207),0)+IF(AND('Debt Setup'!$H$20&lt;&gt;"",'Debt Setup'!$H$20&lt;'Debt Setup'!$H$14),MAX(0,AW206+AT207-AU207),0)+IF(AND('Debt Setup'!$H$21&lt;&gt;"",'Debt Setup'!$H$21&lt;'Debt Setup'!$H$14),MAX(0,BA206+AX207-AY207),0))))))</x:f>
      </x:c>
      <x:c r="Y207" s="54" t="str">
        <x:f>IF('Debt Setup'!$F$3=0,"",MAX(0,Y206+V207-W207-X207))</x:f>
      </x:c>
      <x:c r="Z207" s="54" t="str">
        <x:f>IF('Debt Setup'!$F$3=0,"",IF(AC206&lt;=0,0,AC206*'Debt Setup'!$D$15/100/12))</x:f>
      </x:c>
      <x:c r="AA207" s="54" t="str">
        <x:f>IF('Debt Setup'!$F$3=0,"",IF('Debt Setup'!$H$15="",0,MIN('Debt Setup'!$E$15,MAX(0,AC206+Z207))))</x:f>
      </x:c>
      <x:c r="AB207" s="54" t="str">
        <x:f>IF('Debt Setup'!$F$3=0,"",IF('Debt Setup'!$H$15="",0,MIN(MAX(0,AC206+Z207-AA207),MAX(0,'Debt Setup'!$F$5-(G207+K207+O207+S207+W207+AA207+AE207+AI207+AM207+AQ207+AU207+AY207)-(IF(AND('Debt Setup'!$H$10&lt;&gt;"",'Debt Setup'!$H$10&lt;'Debt Setup'!$H$15),MAX(0,I206+F207-G207),0)+IF(AND('Debt Setup'!$H$11&lt;&gt;"",'Debt Setup'!$H$11&lt;'Debt Setup'!$H$15),MAX(0,M206+J207-K207),0)+IF(AND('Debt Setup'!$H$12&lt;&gt;"",'Debt Setup'!$H$12&lt;'Debt Setup'!$H$15),MAX(0,Q206+N207-O207),0)+IF(AND('Debt Setup'!$H$13&lt;&gt;"",'Debt Setup'!$H$13&lt;'Debt Setup'!$H$15),MAX(0,U206+R207-S207),0)+IF(AND('Debt Setup'!$H$14&lt;&gt;"",'Debt Setup'!$H$14&lt;'Debt Setup'!$H$15),MAX(0,Y206+V207-W207),0)+IF(AND('Debt Setup'!$H$15&lt;&gt;"",'Debt Setup'!$H$15&lt;'Debt Setup'!$H$15),MAX(0,AC206+Z207-AA207),0)+IF(AND('Debt Setup'!$H$16&lt;&gt;"",'Debt Setup'!$H$16&lt;'Debt Setup'!$H$15),MAX(0,AG206+AD207-AE207),0)+IF(AND('Debt Setup'!$H$17&lt;&gt;"",'Debt Setup'!$H$17&lt;'Debt Setup'!$H$15),MAX(0,AK206+AH207-AI207),0)+IF(AND('Debt Setup'!$H$18&lt;&gt;"",'Debt Setup'!$H$18&lt;'Debt Setup'!$H$15),MAX(0,AO206+AL207-AM207),0)+IF(AND('Debt Setup'!$H$19&lt;&gt;"",'Debt Setup'!$H$19&lt;'Debt Setup'!$H$15),MAX(0,AS206+AP207-AQ207),0)+IF(AND('Debt Setup'!$H$20&lt;&gt;"",'Debt Setup'!$H$20&lt;'Debt Setup'!$H$15),MAX(0,AW206+AT207-AU207),0)+IF(AND('Debt Setup'!$H$21&lt;&gt;"",'Debt Setup'!$H$21&lt;'Debt Setup'!$H$15),MAX(0,BA206+AX207-AY207),0))))))</x:f>
      </x:c>
      <x:c r="AC207" s="54" t="str">
        <x:f>IF('Debt Setup'!$F$3=0,"",MAX(0,AC206+Z207-AA207-AB207))</x:f>
      </x:c>
      <x:c r="AD207" s="54" t="str">
        <x:f>IF('Debt Setup'!$F$3=0,"",IF(AG206&lt;=0,0,AG206*'Debt Setup'!$D$16/100/12))</x:f>
      </x:c>
      <x:c r="AE207" s="54" t="str">
        <x:f>IF('Debt Setup'!$F$3=0,"",IF('Debt Setup'!$H$16="",0,MIN('Debt Setup'!$E$16,MAX(0,AG206+AD207))))</x:f>
      </x:c>
      <x:c r="AF207" s="54" t="str">
        <x:f>IF('Debt Setup'!$F$3=0,"",IF('Debt Setup'!$H$16="",0,MIN(MAX(0,AG206+AD207-AE207),MAX(0,'Debt Setup'!$F$5-(G207+K207+O207+S207+W207+AA207+AE207+AI207+AM207+AQ207+AU207+AY207)-(IF(AND('Debt Setup'!$H$10&lt;&gt;"",'Debt Setup'!$H$10&lt;'Debt Setup'!$H$16),MAX(0,I206+F207-G207),0)+IF(AND('Debt Setup'!$H$11&lt;&gt;"",'Debt Setup'!$H$11&lt;'Debt Setup'!$H$16),MAX(0,M206+J207-K207),0)+IF(AND('Debt Setup'!$H$12&lt;&gt;"",'Debt Setup'!$H$12&lt;'Debt Setup'!$H$16),MAX(0,Q206+N207-O207),0)+IF(AND('Debt Setup'!$H$13&lt;&gt;"",'Debt Setup'!$H$13&lt;'Debt Setup'!$H$16),MAX(0,U206+R207-S207),0)+IF(AND('Debt Setup'!$H$14&lt;&gt;"",'Debt Setup'!$H$14&lt;'Debt Setup'!$H$16),MAX(0,Y206+V207-W207),0)+IF(AND('Debt Setup'!$H$15&lt;&gt;"",'Debt Setup'!$H$15&lt;'Debt Setup'!$H$16),MAX(0,AC206+Z207-AA207),0)+IF(AND('Debt Setup'!$H$16&lt;&gt;"",'Debt Setup'!$H$16&lt;'Debt Setup'!$H$16),MAX(0,AG206+AD207-AE207),0)+IF(AND('Debt Setup'!$H$17&lt;&gt;"",'Debt Setup'!$H$17&lt;'Debt Setup'!$H$16),MAX(0,AK206+AH207-AI207),0)+IF(AND('Debt Setup'!$H$18&lt;&gt;"",'Debt Setup'!$H$18&lt;'Debt Setup'!$H$16),MAX(0,AO206+AL207-AM207),0)+IF(AND('Debt Setup'!$H$19&lt;&gt;"",'Debt Setup'!$H$19&lt;'Debt Setup'!$H$16),MAX(0,AS206+AP207-AQ207),0)+IF(AND('Debt Setup'!$H$20&lt;&gt;"",'Debt Setup'!$H$20&lt;'Debt Setup'!$H$16),MAX(0,AW206+AT207-AU207),0)+IF(AND('Debt Setup'!$H$21&lt;&gt;"",'Debt Setup'!$H$21&lt;'Debt Setup'!$H$16),MAX(0,BA206+AX207-AY207),0))))))</x:f>
      </x:c>
      <x:c r="AG207" s="54" t="str">
        <x:f>IF('Debt Setup'!$F$3=0,"",MAX(0,AG206+AD207-AE207-AF207))</x:f>
      </x:c>
      <x:c r="AH207" s="54" t="str">
        <x:f>IF('Debt Setup'!$F$3=0,"",IF(AK206&lt;=0,0,AK206*'Debt Setup'!$D$17/100/12))</x:f>
      </x:c>
      <x:c r="AI207" s="54" t="str">
        <x:f>IF('Debt Setup'!$F$3=0,"",IF('Debt Setup'!$H$17="",0,MIN('Debt Setup'!$E$17,MAX(0,AK206+AH207))))</x:f>
      </x:c>
      <x:c r="AJ207" s="54" t="str">
        <x:f>IF('Debt Setup'!$F$3=0,"",IF('Debt Setup'!$H$17="",0,MIN(MAX(0,AK206+AH207-AI207),MAX(0,'Debt Setup'!$F$5-(G207+K207+O207+S207+W207+AA207+AE207+AI207+AM207+AQ207+AU207+AY207)-(IF(AND('Debt Setup'!$H$10&lt;&gt;"",'Debt Setup'!$H$10&lt;'Debt Setup'!$H$17),MAX(0,I206+F207-G207),0)+IF(AND('Debt Setup'!$H$11&lt;&gt;"",'Debt Setup'!$H$11&lt;'Debt Setup'!$H$17),MAX(0,M206+J207-K207),0)+IF(AND('Debt Setup'!$H$12&lt;&gt;"",'Debt Setup'!$H$12&lt;'Debt Setup'!$H$17),MAX(0,Q206+N207-O207),0)+IF(AND('Debt Setup'!$H$13&lt;&gt;"",'Debt Setup'!$H$13&lt;'Debt Setup'!$H$17),MAX(0,U206+R207-S207),0)+IF(AND('Debt Setup'!$H$14&lt;&gt;"",'Debt Setup'!$H$14&lt;'Debt Setup'!$H$17),MAX(0,Y206+V207-W207),0)+IF(AND('Debt Setup'!$H$15&lt;&gt;"",'Debt Setup'!$H$15&lt;'Debt Setup'!$H$17),MAX(0,AC206+Z207-AA207),0)+IF(AND('Debt Setup'!$H$16&lt;&gt;"",'Debt Setup'!$H$16&lt;'Debt Setup'!$H$17),MAX(0,AG206+AD207-AE207),0)+IF(AND('Debt Setup'!$H$17&lt;&gt;"",'Debt Setup'!$H$17&lt;'Debt Setup'!$H$17),MAX(0,AK206+AH207-AI207),0)+IF(AND('Debt Setup'!$H$18&lt;&gt;"",'Debt Setup'!$H$18&lt;'Debt Setup'!$H$17),MAX(0,AO206+AL207-AM207),0)+IF(AND('Debt Setup'!$H$19&lt;&gt;"",'Debt Setup'!$H$19&lt;'Debt Setup'!$H$17),MAX(0,AS206+AP207-AQ207),0)+IF(AND('Debt Setup'!$H$20&lt;&gt;"",'Debt Setup'!$H$20&lt;'Debt Setup'!$H$17),MAX(0,AW206+AT207-AU207),0)+IF(AND('Debt Setup'!$H$21&lt;&gt;"",'Debt Setup'!$H$21&lt;'Debt Setup'!$H$17),MAX(0,BA206+AX207-AY207),0))))))</x:f>
      </x:c>
      <x:c r="AK207" s="54" t="str">
        <x:f>IF('Debt Setup'!$F$3=0,"",MAX(0,AK206+AH207-AI207-AJ207))</x:f>
      </x:c>
      <x:c r="AL207" s="54" t="str">
        <x:f>IF('Debt Setup'!$F$3=0,"",IF(AO206&lt;=0,0,AO206*'Debt Setup'!$D$18/100/12))</x:f>
      </x:c>
      <x:c r="AM207" s="54" t="str">
        <x:f>IF('Debt Setup'!$F$3=0,"",IF('Debt Setup'!$H$18="",0,MIN('Debt Setup'!$E$18,MAX(0,AO206+AL207))))</x:f>
      </x:c>
      <x:c r="AN207" s="54" t="str">
        <x:f>IF('Debt Setup'!$F$3=0,"",IF('Debt Setup'!$H$18="",0,MIN(MAX(0,AO206+AL207-AM207),MAX(0,'Debt Setup'!$F$5-(G207+K207+O207+S207+W207+AA207+AE207+AI207+AM207+AQ207+AU207+AY207)-(IF(AND('Debt Setup'!$H$10&lt;&gt;"",'Debt Setup'!$H$10&lt;'Debt Setup'!$H$18),MAX(0,I206+F207-G207),0)+IF(AND('Debt Setup'!$H$11&lt;&gt;"",'Debt Setup'!$H$11&lt;'Debt Setup'!$H$18),MAX(0,M206+J207-K207),0)+IF(AND('Debt Setup'!$H$12&lt;&gt;"",'Debt Setup'!$H$12&lt;'Debt Setup'!$H$18),MAX(0,Q206+N207-O207),0)+IF(AND('Debt Setup'!$H$13&lt;&gt;"",'Debt Setup'!$H$13&lt;'Debt Setup'!$H$18),MAX(0,U206+R207-S207),0)+IF(AND('Debt Setup'!$H$14&lt;&gt;"",'Debt Setup'!$H$14&lt;'Debt Setup'!$H$18),MAX(0,Y206+V207-W207),0)+IF(AND('Debt Setup'!$H$15&lt;&gt;"",'Debt Setup'!$H$15&lt;'Debt Setup'!$H$18),MAX(0,AC206+Z207-AA207),0)+IF(AND('Debt Setup'!$H$16&lt;&gt;"",'Debt Setup'!$H$16&lt;'Debt Setup'!$H$18),MAX(0,AG206+AD207-AE207),0)+IF(AND('Debt Setup'!$H$17&lt;&gt;"",'Debt Setup'!$H$17&lt;'Debt Setup'!$H$18),MAX(0,AK206+AH207-AI207),0)+IF(AND('Debt Setup'!$H$18&lt;&gt;"",'Debt Setup'!$H$18&lt;'Debt Setup'!$H$18),MAX(0,AO206+AL207-AM207),0)+IF(AND('Debt Setup'!$H$19&lt;&gt;"",'Debt Setup'!$H$19&lt;'Debt Setup'!$H$18),MAX(0,AS206+AP207-AQ207),0)+IF(AND('Debt Setup'!$H$20&lt;&gt;"",'Debt Setup'!$H$20&lt;'Debt Setup'!$H$18),MAX(0,AW206+AT207-AU207),0)+IF(AND('Debt Setup'!$H$21&lt;&gt;"",'Debt Setup'!$H$21&lt;'Debt Setup'!$H$18),MAX(0,BA206+AX207-AY207),0))))))</x:f>
      </x:c>
      <x:c r="AO207" s="54" t="str">
        <x:f>IF('Debt Setup'!$F$3=0,"",MAX(0,AO206+AL207-AM207-AN207))</x:f>
      </x:c>
      <x:c r="AP207" s="54" t="str">
        <x:f>IF('Debt Setup'!$F$3=0,"",IF(AS206&lt;=0,0,AS206*'Debt Setup'!$D$19/100/12))</x:f>
      </x:c>
      <x:c r="AQ207" s="54" t="str">
        <x:f>IF('Debt Setup'!$F$3=0,"",IF('Debt Setup'!$H$19="",0,MIN('Debt Setup'!$E$19,MAX(0,AS206+AP207))))</x:f>
      </x:c>
      <x:c r="AR207" s="54" t="str">
        <x:f>IF('Debt Setup'!$F$3=0,"",IF('Debt Setup'!$H$19="",0,MIN(MAX(0,AS206+AP207-AQ207),MAX(0,'Debt Setup'!$F$5-(G207+K207+O207+S207+W207+AA207+AE207+AI207+AM207+AQ207+AU207+AY207)-(IF(AND('Debt Setup'!$H$10&lt;&gt;"",'Debt Setup'!$H$10&lt;'Debt Setup'!$H$19),MAX(0,I206+F207-G207),0)+IF(AND('Debt Setup'!$H$11&lt;&gt;"",'Debt Setup'!$H$11&lt;'Debt Setup'!$H$19),MAX(0,M206+J207-K207),0)+IF(AND('Debt Setup'!$H$12&lt;&gt;"",'Debt Setup'!$H$12&lt;'Debt Setup'!$H$19),MAX(0,Q206+N207-O207),0)+IF(AND('Debt Setup'!$H$13&lt;&gt;"",'Debt Setup'!$H$13&lt;'Debt Setup'!$H$19),MAX(0,U206+R207-S207),0)+IF(AND('Debt Setup'!$H$14&lt;&gt;"",'Debt Setup'!$H$14&lt;'Debt Setup'!$H$19),MAX(0,Y206+V207-W207),0)+IF(AND('Debt Setup'!$H$15&lt;&gt;"",'Debt Setup'!$H$15&lt;'Debt Setup'!$H$19),MAX(0,AC206+Z207-AA207),0)+IF(AND('Debt Setup'!$H$16&lt;&gt;"",'Debt Setup'!$H$16&lt;'Debt Setup'!$H$19),MAX(0,AG206+AD207-AE207),0)+IF(AND('Debt Setup'!$H$17&lt;&gt;"",'Debt Setup'!$H$17&lt;'Debt Setup'!$H$19),MAX(0,AK206+AH207-AI207),0)+IF(AND('Debt Setup'!$H$18&lt;&gt;"",'Debt Setup'!$H$18&lt;'Debt Setup'!$H$19),MAX(0,AO206+AL207-AM207),0)+IF(AND('Debt Setup'!$H$19&lt;&gt;"",'Debt Setup'!$H$19&lt;'Debt Setup'!$H$19),MAX(0,AS206+AP207-AQ207),0)+IF(AND('Debt Setup'!$H$20&lt;&gt;"",'Debt Setup'!$H$20&lt;'Debt Setup'!$H$19),MAX(0,AW206+AT207-AU207),0)+IF(AND('Debt Setup'!$H$21&lt;&gt;"",'Debt Setup'!$H$21&lt;'Debt Setup'!$H$19),MAX(0,BA206+AX207-AY207),0))))))</x:f>
      </x:c>
      <x:c r="AS207" s="54" t="str">
        <x:f>IF('Debt Setup'!$F$3=0,"",MAX(0,AS206+AP207-AQ207-AR207))</x:f>
      </x:c>
      <x:c r="AT207" s="54" t="str">
        <x:f>IF('Debt Setup'!$F$3=0,"",IF(AW206&lt;=0,0,AW206*'Debt Setup'!$D$20/100/12))</x:f>
      </x:c>
      <x:c r="AU207" s="54" t="str">
        <x:f>IF('Debt Setup'!$F$3=0,"",IF('Debt Setup'!$H$20="",0,MIN('Debt Setup'!$E$20,MAX(0,AW206+AT207))))</x:f>
      </x:c>
      <x:c r="AV207" s="54" t="str">
        <x:f>IF('Debt Setup'!$F$3=0,"",IF('Debt Setup'!$H$20="",0,MIN(MAX(0,AW206+AT207-AU207),MAX(0,'Debt Setup'!$F$5-(G207+K207+O207+S207+W207+AA207+AE207+AI207+AM207+AQ207+AU207+AY207)-(IF(AND('Debt Setup'!$H$10&lt;&gt;"",'Debt Setup'!$H$10&lt;'Debt Setup'!$H$20),MAX(0,I206+F207-G207),0)+IF(AND('Debt Setup'!$H$11&lt;&gt;"",'Debt Setup'!$H$11&lt;'Debt Setup'!$H$20),MAX(0,M206+J207-K207),0)+IF(AND('Debt Setup'!$H$12&lt;&gt;"",'Debt Setup'!$H$12&lt;'Debt Setup'!$H$20),MAX(0,Q206+N207-O207),0)+IF(AND('Debt Setup'!$H$13&lt;&gt;"",'Debt Setup'!$H$13&lt;'Debt Setup'!$H$20),MAX(0,U206+R207-S207),0)+IF(AND('Debt Setup'!$H$14&lt;&gt;"",'Debt Setup'!$H$14&lt;'Debt Setup'!$H$20),MAX(0,Y206+V207-W207),0)+IF(AND('Debt Setup'!$H$15&lt;&gt;"",'Debt Setup'!$H$15&lt;'Debt Setup'!$H$20),MAX(0,AC206+Z207-AA207),0)+IF(AND('Debt Setup'!$H$16&lt;&gt;"",'Debt Setup'!$H$16&lt;'Debt Setup'!$H$20),MAX(0,AG206+AD207-AE207),0)+IF(AND('Debt Setup'!$H$17&lt;&gt;"",'Debt Setup'!$H$17&lt;'Debt Setup'!$H$20),MAX(0,AK206+AH207-AI207),0)+IF(AND('Debt Setup'!$H$18&lt;&gt;"",'Debt Setup'!$H$18&lt;'Debt Setup'!$H$20),MAX(0,AO206+AL207-AM207),0)+IF(AND('Debt Setup'!$H$19&lt;&gt;"",'Debt Setup'!$H$19&lt;'Debt Setup'!$H$20),MAX(0,AS206+AP207-AQ207),0)+IF(AND('Debt Setup'!$H$20&lt;&gt;"",'Debt Setup'!$H$20&lt;'Debt Setup'!$H$20),MAX(0,AW206+AT207-AU207),0)+IF(AND('Debt Setup'!$H$21&lt;&gt;"",'Debt Setup'!$H$21&lt;'Debt Setup'!$H$20),MAX(0,BA206+AX207-AY207),0))))))</x:f>
      </x:c>
      <x:c r="AW207" s="54" t="str">
        <x:f>IF('Debt Setup'!$F$3=0,"",MAX(0,AW206+AT207-AU207-AV207))</x:f>
      </x:c>
      <x:c r="AX207" s="54" t="str">
        <x:f>IF('Debt Setup'!$F$3=0,"",IF(BA206&lt;=0,0,BA206*'Debt Setup'!$D$21/100/12))</x:f>
      </x:c>
      <x:c r="AY207" s="54" t="str">
        <x:f>IF('Debt Setup'!$F$3=0,"",IF('Debt Setup'!$H$21="",0,MIN('Debt Setup'!$E$21,MAX(0,BA206+AX207))))</x:f>
      </x:c>
      <x:c r="AZ207" s="54" t="str">
        <x:f>IF('Debt Setup'!$F$3=0,"",IF('Debt Setup'!$H$21="",0,MIN(MAX(0,BA206+AX207-AY207),MAX(0,'Debt Setup'!$F$5-(G207+K207+O207+S207+W207+AA207+AE207+AI207+AM207+AQ207+AU207+AY207)-(IF(AND('Debt Setup'!$H$10&lt;&gt;"",'Debt Setup'!$H$10&lt;'Debt Setup'!$H$21),MAX(0,I206+F207-G207),0)+IF(AND('Debt Setup'!$H$11&lt;&gt;"",'Debt Setup'!$H$11&lt;'Debt Setup'!$H$21),MAX(0,M206+J207-K207),0)+IF(AND('Debt Setup'!$H$12&lt;&gt;"",'Debt Setup'!$H$12&lt;'Debt Setup'!$H$21),MAX(0,Q206+N207-O207),0)+IF(AND('Debt Setup'!$H$13&lt;&gt;"",'Debt Setup'!$H$13&lt;'Debt Setup'!$H$21),MAX(0,U206+R207-S207),0)+IF(AND('Debt Setup'!$H$14&lt;&gt;"",'Debt Setup'!$H$14&lt;'Debt Setup'!$H$21),MAX(0,Y206+V207-W207),0)+IF(AND('Debt Setup'!$H$15&lt;&gt;"",'Debt Setup'!$H$15&lt;'Debt Setup'!$H$21),MAX(0,AC206+Z207-AA207),0)+IF(AND('Debt Setup'!$H$16&lt;&gt;"",'Debt Setup'!$H$16&lt;'Debt Setup'!$H$21),MAX(0,AG206+AD207-AE207),0)+IF(AND('Debt Setup'!$H$17&lt;&gt;"",'Debt Setup'!$H$17&lt;'Debt Setup'!$H$21),MAX(0,AK206+AH207-AI207),0)+IF(AND('Debt Setup'!$H$18&lt;&gt;"",'Debt Setup'!$H$18&lt;'Debt Setup'!$H$21),MAX(0,AO206+AL207-AM207),0)+IF(AND('Debt Setup'!$H$19&lt;&gt;"",'Debt Setup'!$H$19&lt;'Debt Setup'!$H$21),MAX(0,AS206+AP207-AQ207),0)+IF(AND('Debt Setup'!$H$20&lt;&gt;"",'Debt Setup'!$H$20&lt;'Debt Setup'!$H$21),MAX(0,AW206+AT207-AU207),0)+IF(AND('Debt Setup'!$H$21&lt;&gt;"",'Debt Setup'!$H$21&lt;'Debt Setup'!$H$21),MAX(0,BA206+AX207-AY207),0))))))</x:f>
      </x:c>
      <x:c r="BA207" s="54" t="str">
        <x:f>IF('Debt Setup'!$F$3=0,"",MAX(0,BA206+AX207-AY207-AZ207))</x:f>
      </x:c>
    </x:row>
    <x:row r="208">
      <x:c r="A208" t="n">
        <x:v>203</x:v>
      </x:c>
      <x:c r="B208" s="86" t="str">
        <x:f>IF('Debt Setup'!$F$3=0,"",DATE(YEAR('Debt Setup'!$B$6),MONTH('Debt Setup'!$B$6)+A208-1,1))</x:f>
      </x:c>
      <x:c r="C208" s="54" t="str">
        <x:f>IF('Debt Setup'!$F$3=0,"",I208+M208+Q208+U208+Y208+AC208+AG208+AK208+AO208+AS208+AW208+BA208)</x:f>
      </x:c>
      <x:c r="D208" s="54" t="str">
        <x:f>IF('Debt Setup'!$F$3=0,"",G208+H208+K208+L208+O208+P208+S208+T208+W208+X208+AA208+AB208+AE208+AF208+AI208+AJ208+AM208+AN208+AQ208+AR208+AU208+AV208+AY208+AZ208)</x:f>
      </x:c>
      <x:c r="E208" s="54" t="str">
        <x:f>IF('Debt Setup'!$F$3=0,"",F208+J208+N208+R208+V208+Z208+AD208+AH208+AL208+AP208+AT208+AX208)</x:f>
      </x:c>
      <x:c r="F208" s="54" t="str">
        <x:f>IF('Debt Setup'!$F$3=0,"",IF(I207&lt;=0,0,I207*'Debt Setup'!$D$10/100/12))</x:f>
      </x:c>
      <x:c r="G208" s="54" t="str">
        <x:f>IF('Debt Setup'!$F$3=0,"",IF('Debt Setup'!$H$10="",0,MIN('Debt Setup'!$E$10,MAX(0,I207+F208))))</x:f>
      </x:c>
      <x:c r="H208" s="54" t="str">
        <x:f>IF('Debt Setup'!$F$3=0,"",IF('Debt Setup'!$H$10="",0,MIN(MAX(0,I207+F208-G208),MAX(0,'Debt Setup'!$F$5-(G208+K208+O208+S208+W208+AA208+AE208+AI208+AM208+AQ208+AU208+AY208)-(IF(AND('Debt Setup'!$H$10&lt;&gt;"",'Debt Setup'!$H$10&lt;'Debt Setup'!$H$10),MAX(0,I207+F208-G208),0)+IF(AND('Debt Setup'!$H$11&lt;&gt;"",'Debt Setup'!$H$11&lt;'Debt Setup'!$H$10),MAX(0,M207+J208-K208),0)+IF(AND('Debt Setup'!$H$12&lt;&gt;"",'Debt Setup'!$H$12&lt;'Debt Setup'!$H$10),MAX(0,Q207+N208-O208),0)+IF(AND('Debt Setup'!$H$13&lt;&gt;"",'Debt Setup'!$H$13&lt;'Debt Setup'!$H$10),MAX(0,U207+R208-S208),0)+IF(AND('Debt Setup'!$H$14&lt;&gt;"",'Debt Setup'!$H$14&lt;'Debt Setup'!$H$10),MAX(0,Y207+V208-W208),0)+IF(AND('Debt Setup'!$H$15&lt;&gt;"",'Debt Setup'!$H$15&lt;'Debt Setup'!$H$10),MAX(0,AC207+Z208-AA208),0)+IF(AND('Debt Setup'!$H$16&lt;&gt;"",'Debt Setup'!$H$16&lt;'Debt Setup'!$H$10),MAX(0,AG207+AD208-AE208),0)+IF(AND('Debt Setup'!$H$17&lt;&gt;"",'Debt Setup'!$H$17&lt;'Debt Setup'!$H$10),MAX(0,AK207+AH208-AI208),0)+IF(AND('Debt Setup'!$H$18&lt;&gt;"",'Debt Setup'!$H$18&lt;'Debt Setup'!$H$10),MAX(0,AO207+AL208-AM208),0)+IF(AND('Debt Setup'!$H$19&lt;&gt;"",'Debt Setup'!$H$19&lt;'Debt Setup'!$H$10),MAX(0,AS207+AP208-AQ208),0)+IF(AND('Debt Setup'!$H$20&lt;&gt;"",'Debt Setup'!$H$20&lt;'Debt Setup'!$H$10),MAX(0,AW207+AT208-AU208),0)+IF(AND('Debt Setup'!$H$21&lt;&gt;"",'Debt Setup'!$H$21&lt;'Debt Setup'!$H$10),MAX(0,BA207+AX208-AY208),0))))))</x:f>
      </x:c>
      <x:c r="I208" s="54" t="str">
        <x:f>IF('Debt Setup'!$F$3=0,"",MAX(0,I207+F208-G208-H208))</x:f>
      </x:c>
      <x:c r="J208" s="54" t="str">
        <x:f>IF('Debt Setup'!$F$3=0,"",IF(M207&lt;=0,0,M207*'Debt Setup'!$D$11/100/12))</x:f>
      </x:c>
      <x:c r="K208" s="54" t="str">
        <x:f>IF('Debt Setup'!$F$3=0,"",IF('Debt Setup'!$H$11="",0,MIN('Debt Setup'!$E$11,MAX(0,M207+J208))))</x:f>
      </x:c>
      <x:c r="L208" s="54" t="str">
        <x:f>IF('Debt Setup'!$F$3=0,"",IF('Debt Setup'!$H$11="",0,MIN(MAX(0,M207+J208-K208),MAX(0,'Debt Setup'!$F$5-(G208+K208+O208+S208+W208+AA208+AE208+AI208+AM208+AQ208+AU208+AY208)-(IF(AND('Debt Setup'!$H$10&lt;&gt;"",'Debt Setup'!$H$10&lt;'Debt Setup'!$H$11),MAX(0,I207+F208-G208),0)+IF(AND('Debt Setup'!$H$11&lt;&gt;"",'Debt Setup'!$H$11&lt;'Debt Setup'!$H$11),MAX(0,M207+J208-K208),0)+IF(AND('Debt Setup'!$H$12&lt;&gt;"",'Debt Setup'!$H$12&lt;'Debt Setup'!$H$11),MAX(0,Q207+N208-O208),0)+IF(AND('Debt Setup'!$H$13&lt;&gt;"",'Debt Setup'!$H$13&lt;'Debt Setup'!$H$11),MAX(0,U207+R208-S208),0)+IF(AND('Debt Setup'!$H$14&lt;&gt;"",'Debt Setup'!$H$14&lt;'Debt Setup'!$H$11),MAX(0,Y207+V208-W208),0)+IF(AND('Debt Setup'!$H$15&lt;&gt;"",'Debt Setup'!$H$15&lt;'Debt Setup'!$H$11),MAX(0,AC207+Z208-AA208),0)+IF(AND('Debt Setup'!$H$16&lt;&gt;"",'Debt Setup'!$H$16&lt;'Debt Setup'!$H$11),MAX(0,AG207+AD208-AE208),0)+IF(AND('Debt Setup'!$H$17&lt;&gt;"",'Debt Setup'!$H$17&lt;'Debt Setup'!$H$11),MAX(0,AK207+AH208-AI208),0)+IF(AND('Debt Setup'!$H$18&lt;&gt;"",'Debt Setup'!$H$18&lt;'Debt Setup'!$H$11),MAX(0,AO207+AL208-AM208),0)+IF(AND('Debt Setup'!$H$19&lt;&gt;"",'Debt Setup'!$H$19&lt;'Debt Setup'!$H$11),MAX(0,AS207+AP208-AQ208),0)+IF(AND('Debt Setup'!$H$20&lt;&gt;"",'Debt Setup'!$H$20&lt;'Debt Setup'!$H$11),MAX(0,AW207+AT208-AU208),0)+IF(AND('Debt Setup'!$H$21&lt;&gt;"",'Debt Setup'!$H$21&lt;'Debt Setup'!$H$11),MAX(0,BA207+AX208-AY208),0))))))</x:f>
      </x:c>
      <x:c r="M208" s="54" t="str">
        <x:f>IF('Debt Setup'!$F$3=0,"",MAX(0,M207+J208-K208-L208))</x:f>
      </x:c>
      <x:c r="N208" s="54" t="str">
        <x:f>IF('Debt Setup'!$F$3=0,"",IF(Q207&lt;=0,0,Q207*'Debt Setup'!$D$12/100/12))</x:f>
      </x:c>
      <x:c r="O208" s="54" t="str">
        <x:f>IF('Debt Setup'!$F$3=0,"",IF('Debt Setup'!$H$12="",0,MIN('Debt Setup'!$E$12,MAX(0,Q207+N208))))</x:f>
      </x:c>
      <x:c r="P208" s="54" t="str">
        <x:f>IF('Debt Setup'!$F$3=0,"",IF('Debt Setup'!$H$12="",0,MIN(MAX(0,Q207+N208-O208),MAX(0,'Debt Setup'!$F$5-(G208+K208+O208+S208+W208+AA208+AE208+AI208+AM208+AQ208+AU208+AY208)-(IF(AND('Debt Setup'!$H$10&lt;&gt;"",'Debt Setup'!$H$10&lt;'Debt Setup'!$H$12),MAX(0,I207+F208-G208),0)+IF(AND('Debt Setup'!$H$11&lt;&gt;"",'Debt Setup'!$H$11&lt;'Debt Setup'!$H$12),MAX(0,M207+J208-K208),0)+IF(AND('Debt Setup'!$H$12&lt;&gt;"",'Debt Setup'!$H$12&lt;'Debt Setup'!$H$12),MAX(0,Q207+N208-O208),0)+IF(AND('Debt Setup'!$H$13&lt;&gt;"",'Debt Setup'!$H$13&lt;'Debt Setup'!$H$12),MAX(0,U207+R208-S208),0)+IF(AND('Debt Setup'!$H$14&lt;&gt;"",'Debt Setup'!$H$14&lt;'Debt Setup'!$H$12),MAX(0,Y207+V208-W208),0)+IF(AND('Debt Setup'!$H$15&lt;&gt;"",'Debt Setup'!$H$15&lt;'Debt Setup'!$H$12),MAX(0,AC207+Z208-AA208),0)+IF(AND('Debt Setup'!$H$16&lt;&gt;"",'Debt Setup'!$H$16&lt;'Debt Setup'!$H$12),MAX(0,AG207+AD208-AE208),0)+IF(AND('Debt Setup'!$H$17&lt;&gt;"",'Debt Setup'!$H$17&lt;'Debt Setup'!$H$12),MAX(0,AK207+AH208-AI208),0)+IF(AND('Debt Setup'!$H$18&lt;&gt;"",'Debt Setup'!$H$18&lt;'Debt Setup'!$H$12),MAX(0,AO207+AL208-AM208),0)+IF(AND('Debt Setup'!$H$19&lt;&gt;"",'Debt Setup'!$H$19&lt;'Debt Setup'!$H$12),MAX(0,AS207+AP208-AQ208),0)+IF(AND('Debt Setup'!$H$20&lt;&gt;"",'Debt Setup'!$H$20&lt;'Debt Setup'!$H$12),MAX(0,AW207+AT208-AU208),0)+IF(AND('Debt Setup'!$H$21&lt;&gt;"",'Debt Setup'!$H$21&lt;'Debt Setup'!$H$12),MAX(0,BA207+AX208-AY208),0))))))</x:f>
      </x:c>
      <x:c r="Q208" s="54" t="str">
        <x:f>IF('Debt Setup'!$F$3=0,"",MAX(0,Q207+N208-O208-P208))</x:f>
      </x:c>
      <x:c r="R208" s="54" t="str">
        <x:f>IF('Debt Setup'!$F$3=0,"",IF(U207&lt;=0,0,U207*'Debt Setup'!$D$13/100/12))</x:f>
      </x:c>
      <x:c r="S208" s="54" t="str">
        <x:f>IF('Debt Setup'!$F$3=0,"",IF('Debt Setup'!$H$13="",0,MIN('Debt Setup'!$E$13,MAX(0,U207+R208))))</x:f>
      </x:c>
      <x:c r="T208" s="54" t="str">
        <x:f>IF('Debt Setup'!$F$3=0,"",IF('Debt Setup'!$H$13="",0,MIN(MAX(0,U207+R208-S208),MAX(0,'Debt Setup'!$F$5-(G208+K208+O208+S208+W208+AA208+AE208+AI208+AM208+AQ208+AU208+AY208)-(IF(AND('Debt Setup'!$H$10&lt;&gt;"",'Debt Setup'!$H$10&lt;'Debt Setup'!$H$13),MAX(0,I207+F208-G208),0)+IF(AND('Debt Setup'!$H$11&lt;&gt;"",'Debt Setup'!$H$11&lt;'Debt Setup'!$H$13),MAX(0,M207+J208-K208),0)+IF(AND('Debt Setup'!$H$12&lt;&gt;"",'Debt Setup'!$H$12&lt;'Debt Setup'!$H$13),MAX(0,Q207+N208-O208),0)+IF(AND('Debt Setup'!$H$13&lt;&gt;"",'Debt Setup'!$H$13&lt;'Debt Setup'!$H$13),MAX(0,U207+R208-S208),0)+IF(AND('Debt Setup'!$H$14&lt;&gt;"",'Debt Setup'!$H$14&lt;'Debt Setup'!$H$13),MAX(0,Y207+V208-W208),0)+IF(AND('Debt Setup'!$H$15&lt;&gt;"",'Debt Setup'!$H$15&lt;'Debt Setup'!$H$13),MAX(0,AC207+Z208-AA208),0)+IF(AND('Debt Setup'!$H$16&lt;&gt;"",'Debt Setup'!$H$16&lt;'Debt Setup'!$H$13),MAX(0,AG207+AD208-AE208),0)+IF(AND('Debt Setup'!$H$17&lt;&gt;"",'Debt Setup'!$H$17&lt;'Debt Setup'!$H$13),MAX(0,AK207+AH208-AI208),0)+IF(AND('Debt Setup'!$H$18&lt;&gt;"",'Debt Setup'!$H$18&lt;'Debt Setup'!$H$13),MAX(0,AO207+AL208-AM208),0)+IF(AND('Debt Setup'!$H$19&lt;&gt;"",'Debt Setup'!$H$19&lt;'Debt Setup'!$H$13),MAX(0,AS207+AP208-AQ208),0)+IF(AND('Debt Setup'!$H$20&lt;&gt;"",'Debt Setup'!$H$20&lt;'Debt Setup'!$H$13),MAX(0,AW207+AT208-AU208),0)+IF(AND('Debt Setup'!$H$21&lt;&gt;"",'Debt Setup'!$H$21&lt;'Debt Setup'!$H$13),MAX(0,BA207+AX208-AY208),0))))))</x:f>
      </x:c>
      <x:c r="U208" s="54" t="str">
        <x:f>IF('Debt Setup'!$F$3=0,"",MAX(0,U207+R208-S208-T208))</x:f>
      </x:c>
      <x:c r="V208" s="54" t="str">
        <x:f>IF('Debt Setup'!$F$3=0,"",IF(Y207&lt;=0,0,Y207*'Debt Setup'!$D$14/100/12))</x:f>
      </x:c>
      <x:c r="W208" s="54" t="str">
        <x:f>IF('Debt Setup'!$F$3=0,"",IF('Debt Setup'!$H$14="",0,MIN('Debt Setup'!$E$14,MAX(0,Y207+V208))))</x:f>
      </x:c>
      <x:c r="X208" s="54" t="str">
        <x:f>IF('Debt Setup'!$F$3=0,"",IF('Debt Setup'!$H$14="",0,MIN(MAX(0,Y207+V208-W208),MAX(0,'Debt Setup'!$F$5-(G208+K208+O208+S208+W208+AA208+AE208+AI208+AM208+AQ208+AU208+AY208)-(IF(AND('Debt Setup'!$H$10&lt;&gt;"",'Debt Setup'!$H$10&lt;'Debt Setup'!$H$14),MAX(0,I207+F208-G208),0)+IF(AND('Debt Setup'!$H$11&lt;&gt;"",'Debt Setup'!$H$11&lt;'Debt Setup'!$H$14),MAX(0,M207+J208-K208),0)+IF(AND('Debt Setup'!$H$12&lt;&gt;"",'Debt Setup'!$H$12&lt;'Debt Setup'!$H$14),MAX(0,Q207+N208-O208),0)+IF(AND('Debt Setup'!$H$13&lt;&gt;"",'Debt Setup'!$H$13&lt;'Debt Setup'!$H$14),MAX(0,U207+R208-S208),0)+IF(AND('Debt Setup'!$H$14&lt;&gt;"",'Debt Setup'!$H$14&lt;'Debt Setup'!$H$14),MAX(0,Y207+V208-W208),0)+IF(AND('Debt Setup'!$H$15&lt;&gt;"",'Debt Setup'!$H$15&lt;'Debt Setup'!$H$14),MAX(0,AC207+Z208-AA208),0)+IF(AND('Debt Setup'!$H$16&lt;&gt;"",'Debt Setup'!$H$16&lt;'Debt Setup'!$H$14),MAX(0,AG207+AD208-AE208),0)+IF(AND('Debt Setup'!$H$17&lt;&gt;"",'Debt Setup'!$H$17&lt;'Debt Setup'!$H$14),MAX(0,AK207+AH208-AI208),0)+IF(AND('Debt Setup'!$H$18&lt;&gt;"",'Debt Setup'!$H$18&lt;'Debt Setup'!$H$14),MAX(0,AO207+AL208-AM208),0)+IF(AND('Debt Setup'!$H$19&lt;&gt;"",'Debt Setup'!$H$19&lt;'Debt Setup'!$H$14),MAX(0,AS207+AP208-AQ208),0)+IF(AND('Debt Setup'!$H$20&lt;&gt;"",'Debt Setup'!$H$20&lt;'Debt Setup'!$H$14),MAX(0,AW207+AT208-AU208),0)+IF(AND('Debt Setup'!$H$21&lt;&gt;"",'Debt Setup'!$H$21&lt;'Debt Setup'!$H$14),MAX(0,BA207+AX208-AY208),0))))))</x:f>
      </x:c>
      <x:c r="Y208" s="54" t="str">
        <x:f>IF('Debt Setup'!$F$3=0,"",MAX(0,Y207+V208-W208-X208))</x:f>
      </x:c>
      <x:c r="Z208" s="54" t="str">
        <x:f>IF('Debt Setup'!$F$3=0,"",IF(AC207&lt;=0,0,AC207*'Debt Setup'!$D$15/100/12))</x:f>
      </x:c>
      <x:c r="AA208" s="54" t="str">
        <x:f>IF('Debt Setup'!$F$3=0,"",IF('Debt Setup'!$H$15="",0,MIN('Debt Setup'!$E$15,MAX(0,AC207+Z208))))</x:f>
      </x:c>
      <x:c r="AB208" s="54" t="str">
        <x:f>IF('Debt Setup'!$F$3=0,"",IF('Debt Setup'!$H$15="",0,MIN(MAX(0,AC207+Z208-AA208),MAX(0,'Debt Setup'!$F$5-(G208+K208+O208+S208+W208+AA208+AE208+AI208+AM208+AQ208+AU208+AY208)-(IF(AND('Debt Setup'!$H$10&lt;&gt;"",'Debt Setup'!$H$10&lt;'Debt Setup'!$H$15),MAX(0,I207+F208-G208),0)+IF(AND('Debt Setup'!$H$11&lt;&gt;"",'Debt Setup'!$H$11&lt;'Debt Setup'!$H$15),MAX(0,M207+J208-K208),0)+IF(AND('Debt Setup'!$H$12&lt;&gt;"",'Debt Setup'!$H$12&lt;'Debt Setup'!$H$15),MAX(0,Q207+N208-O208),0)+IF(AND('Debt Setup'!$H$13&lt;&gt;"",'Debt Setup'!$H$13&lt;'Debt Setup'!$H$15),MAX(0,U207+R208-S208),0)+IF(AND('Debt Setup'!$H$14&lt;&gt;"",'Debt Setup'!$H$14&lt;'Debt Setup'!$H$15),MAX(0,Y207+V208-W208),0)+IF(AND('Debt Setup'!$H$15&lt;&gt;"",'Debt Setup'!$H$15&lt;'Debt Setup'!$H$15),MAX(0,AC207+Z208-AA208),0)+IF(AND('Debt Setup'!$H$16&lt;&gt;"",'Debt Setup'!$H$16&lt;'Debt Setup'!$H$15),MAX(0,AG207+AD208-AE208),0)+IF(AND('Debt Setup'!$H$17&lt;&gt;"",'Debt Setup'!$H$17&lt;'Debt Setup'!$H$15),MAX(0,AK207+AH208-AI208),0)+IF(AND('Debt Setup'!$H$18&lt;&gt;"",'Debt Setup'!$H$18&lt;'Debt Setup'!$H$15),MAX(0,AO207+AL208-AM208),0)+IF(AND('Debt Setup'!$H$19&lt;&gt;"",'Debt Setup'!$H$19&lt;'Debt Setup'!$H$15),MAX(0,AS207+AP208-AQ208),0)+IF(AND('Debt Setup'!$H$20&lt;&gt;"",'Debt Setup'!$H$20&lt;'Debt Setup'!$H$15),MAX(0,AW207+AT208-AU208),0)+IF(AND('Debt Setup'!$H$21&lt;&gt;"",'Debt Setup'!$H$21&lt;'Debt Setup'!$H$15),MAX(0,BA207+AX208-AY208),0))))))</x:f>
      </x:c>
      <x:c r="AC208" s="54" t="str">
        <x:f>IF('Debt Setup'!$F$3=0,"",MAX(0,AC207+Z208-AA208-AB208))</x:f>
      </x:c>
      <x:c r="AD208" s="54" t="str">
        <x:f>IF('Debt Setup'!$F$3=0,"",IF(AG207&lt;=0,0,AG207*'Debt Setup'!$D$16/100/12))</x:f>
      </x:c>
      <x:c r="AE208" s="54" t="str">
        <x:f>IF('Debt Setup'!$F$3=0,"",IF('Debt Setup'!$H$16="",0,MIN('Debt Setup'!$E$16,MAX(0,AG207+AD208))))</x:f>
      </x:c>
      <x:c r="AF208" s="54" t="str">
        <x:f>IF('Debt Setup'!$F$3=0,"",IF('Debt Setup'!$H$16="",0,MIN(MAX(0,AG207+AD208-AE208),MAX(0,'Debt Setup'!$F$5-(G208+K208+O208+S208+W208+AA208+AE208+AI208+AM208+AQ208+AU208+AY208)-(IF(AND('Debt Setup'!$H$10&lt;&gt;"",'Debt Setup'!$H$10&lt;'Debt Setup'!$H$16),MAX(0,I207+F208-G208),0)+IF(AND('Debt Setup'!$H$11&lt;&gt;"",'Debt Setup'!$H$11&lt;'Debt Setup'!$H$16),MAX(0,M207+J208-K208),0)+IF(AND('Debt Setup'!$H$12&lt;&gt;"",'Debt Setup'!$H$12&lt;'Debt Setup'!$H$16),MAX(0,Q207+N208-O208),0)+IF(AND('Debt Setup'!$H$13&lt;&gt;"",'Debt Setup'!$H$13&lt;'Debt Setup'!$H$16),MAX(0,U207+R208-S208),0)+IF(AND('Debt Setup'!$H$14&lt;&gt;"",'Debt Setup'!$H$14&lt;'Debt Setup'!$H$16),MAX(0,Y207+V208-W208),0)+IF(AND('Debt Setup'!$H$15&lt;&gt;"",'Debt Setup'!$H$15&lt;'Debt Setup'!$H$16),MAX(0,AC207+Z208-AA208),0)+IF(AND('Debt Setup'!$H$16&lt;&gt;"",'Debt Setup'!$H$16&lt;'Debt Setup'!$H$16),MAX(0,AG207+AD208-AE208),0)+IF(AND('Debt Setup'!$H$17&lt;&gt;"",'Debt Setup'!$H$17&lt;'Debt Setup'!$H$16),MAX(0,AK207+AH208-AI208),0)+IF(AND('Debt Setup'!$H$18&lt;&gt;"",'Debt Setup'!$H$18&lt;'Debt Setup'!$H$16),MAX(0,AO207+AL208-AM208),0)+IF(AND('Debt Setup'!$H$19&lt;&gt;"",'Debt Setup'!$H$19&lt;'Debt Setup'!$H$16),MAX(0,AS207+AP208-AQ208),0)+IF(AND('Debt Setup'!$H$20&lt;&gt;"",'Debt Setup'!$H$20&lt;'Debt Setup'!$H$16),MAX(0,AW207+AT208-AU208),0)+IF(AND('Debt Setup'!$H$21&lt;&gt;"",'Debt Setup'!$H$21&lt;'Debt Setup'!$H$16),MAX(0,BA207+AX208-AY208),0))))))</x:f>
      </x:c>
      <x:c r="AG208" s="54" t="str">
        <x:f>IF('Debt Setup'!$F$3=0,"",MAX(0,AG207+AD208-AE208-AF208))</x:f>
      </x:c>
      <x:c r="AH208" s="54" t="str">
        <x:f>IF('Debt Setup'!$F$3=0,"",IF(AK207&lt;=0,0,AK207*'Debt Setup'!$D$17/100/12))</x:f>
      </x:c>
      <x:c r="AI208" s="54" t="str">
        <x:f>IF('Debt Setup'!$F$3=0,"",IF('Debt Setup'!$H$17="",0,MIN('Debt Setup'!$E$17,MAX(0,AK207+AH208))))</x:f>
      </x:c>
      <x:c r="AJ208" s="54" t="str">
        <x:f>IF('Debt Setup'!$F$3=0,"",IF('Debt Setup'!$H$17="",0,MIN(MAX(0,AK207+AH208-AI208),MAX(0,'Debt Setup'!$F$5-(G208+K208+O208+S208+W208+AA208+AE208+AI208+AM208+AQ208+AU208+AY208)-(IF(AND('Debt Setup'!$H$10&lt;&gt;"",'Debt Setup'!$H$10&lt;'Debt Setup'!$H$17),MAX(0,I207+F208-G208),0)+IF(AND('Debt Setup'!$H$11&lt;&gt;"",'Debt Setup'!$H$11&lt;'Debt Setup'!$H$17),MAX(0,M207+J208-K208),0)+IF(AND('Debt Setup'!$H$12&lt;&gt;"",'Debt Setup'!$H$12&lt;'Debt Setup'!$H$17),MAX(0,Q207+N208-O208),0)+IF(AND('Debt Setup'!$H$13&lt;&gt;"",'Debt Setup'!$H$13&lt;'Debt Setup'!$H$17),MAX(0,U207+R208-S208),0)+IF(AND('Debt Setup'!$H$14&lt;&gt;"",'Debt Setup'!$H$14&lt;'Debt Setup'!$H$17),MAX(0,Y207+V208-W208),0)+IF(AND('Debt Setup'!$H$15&lt;&gt;"",'Debt Setup'!$H$15&lt;'Debt Setup'!$H$17),MAX(0,AC207+Z208-AA208),0)+IF(AND('Debt Setup'!$H$16&lt;&gt;"",'Debt Setup'!$H$16&lt;'Debt Setup'!$H$17),MAX(0,AG207+AD208-AE208),0)+IF(AND('Debt Setup'!$H$17&lt;&gt;"",'Debt Setup'!$H$17&lt;'Debt Setup'!$H$17),MAX(0,AK207+AH208-AI208),0)+IF(AND('Debt Setup'!$H$18&lt;&gt;"",'Debt Setup'!$H$18&lt;'Debt Setup'!$H$17),MAX(0,AO207+AL208-AM208),0)+IF(AND('Debt Setup'!$H$19&lt;&gt;"",'Debt Setup'!$H$19&lt;'Debt Setup'!$H$17),MAX(0,AS207+AP208-AQ208),0)+IF(AND('Debt Setup'!$H$20&lt;&gt;"",'Debt Setup'!$H$20&lt;'Debt Setup'!$H$17),MAX(0,AW207+AT208-AU208),0)+IF(AND('Debt Setup'!$H$21&lt;&gt;"",'Debt Setup'!$H$21&lt;'Debt Setup'!$H$17),MAX(0,BA207+AX208-AY208),0))))))</x:f>
      </x:c>
      <x:c r="AK208" s="54" t="str">
        <x:f>IF('Debt Setup'!$F$3=0,"",MAX(0,AK207+AH208-AI208-AJ208))</x:f>
      </x:c>
      <x:c r="AL208" s="54" t="str">
        <x:f>IF('Debt Setup'!$F$3=0,"",IF(AO207&lt;=0,0,AO207*'Debt Setup'!$D$18/100/12))</x:f>
      </x:c>
      <x:c r="AM208" s="54" t="str">
        <x:f>IF('Debt Setup'!$F$3=0,"",IF('Debt Setup'!$H$18="",0,MIN('Debt Setup'!$E$18,MAX(0,AO207+AL208))))</x:f>
      </x:c>
      <x:c r="AN208" s="54" t="str">
        <x:f>IF('Debt Setup'!$F$3=0,"",IF('Debt Setup'!$H$18="",0,MIN(MAX(0,AO207+AL208-AM208),MAX(0,'Debt Setup'!$F$5-(G208+K208+O208+S208+W208+AA208+AE208+AI208+AM208+AQ208+AU208+AY208)-(IF(AND('Debt Setup'!$H$10&lt;&gt;"",'Debt Setup'!$H$10&lt;'Debt Setup'!$H$18),MAX(0,I207+F208-G208),0)+IF(AND('Debt Setup'!$H$11&lt;&gt;"",'Debt Setup'!$H$11&lt;'Debt Setup'!$H$18),MAX(0,M207+J208-K208),0)+IF(AND('Debt Setup'!$H$12&lt;&gt;"",'Debt Setup'!$H$12&lt;'Debt Setup'!$H$18),MAX(0,Q207+N208-O208),0)+IF(AND('Debt Setup'!$H$13&lt;&gt;"",'Debt Setup'!$H$13&lt;'Debt Setup'!$H$18),MAX(0,U207+R208-S208),0)+IF(AND('Debt Setup'!$H$14&lt;&gt;"",'Debt Setup'!$H$14&lt;'Debt Setup'!$H$18),MAX(0,Y207+V208-W208),0)+IF(AND('Debt Setup'!$H$15&lt;&gt;"",'Debt Setup'!$H$15&lt;'Debt Setup'!$H$18),MAX(0,AC207+Z208-AA208),0)+IF(AND('Debt Setup'!$H$16&lt;&gt;"",'Debt Setup'!$H$16&lt;'Debt Setup'!$H$18),MAX(0,AG207+AD208-AE208),0)+IF(AND('Debt Setup'!$H$17&lt;&gt;"",'Debt Setup'!$H$17&lt;'Debt Setup'!$H$18),MAX(0,AK207+AH208-AI208),0)+IF(AND('Debt Setup'!$H$18&lt;&gt;"",'Debt Setup'!$H$18&lt;'Debt Setup'!$H$18),MAX(0,AO207+AL208-AM208),0)+IF(AND('Debt Setup'!$H$19&lt;&gt;"",'Debt Setup'!$H$19&lt;'Debt Setup'!$H$18),MAX(0,AS207+AP208-AQ208),0)+IF(AND('Debt Setup'!$H$20&lt;&gt;"",'Debt Setup'!$H$20&lt;'Debt Setup'!$H$18),MAX(0,AW207+AT208-AU208),0)+IF(AND('Debt Setup'!$H$21&lt;&gt;"",'Debt Setup'!$H$21&lt;'Debt Setup'!$H$18),MAX(0,BA207+AX208-AY208),0))))))</x:f>
      </x:c>
      <x:c r="AO208" s="54" t="str">
        <x:f>IF('Debt Setup'!$F$3=0,"",MAX(0,AO207+AL208-AM208-AN208))</x:f>
      </x:c>
      <x:c r="AP208" s="54" t="str">
        <x:f>IF('Debt Setup'!$F$3=0,"",IF(AS207&lt;=0,0,AS207*'Debt Setup'!$D$19/100/12))</x:f>
      </x:c>
      <x:c r="AQ208" s="54" t="str">
        <x:f>IF('Debt Setup'!$F$3=0,"",IF('Debt Setup'!$H$19="",0,MIN('Debt Setup'!$E$19,MAX(0,AS207+AP208))))</x:f>
      </x:c>
      <x:c r="AR208" s="54" t="str">
        <x:f>IF('Debt Setup'!$F$3=0,"",IF('Debt Setup'!$H$19="",0,MIN(MAX(0,AS207+AP208-AQ208),MAX(0,'Debt Setup'!$F$5-(G208+K208+O208+S208+W208+AA208+AE208+AI208+AM208+AQ208+AU208+AY208)-(IF(AND('Debt Setup'!$H$10&lt;&gt;"",'Debt Setup'!$H$10&lt;'Debt Setup'!$H$19),MAX(0,I207+F208-G208),0)+IF(AND('Debt Setup'!$H$11&lt;&gt;"",'Debt Setup'!$H$11&lt;'Debt Setup'!$H$19),MAX(0,M207+J208-K208),0)+IF(AND('Debt Setup'!$H$12&lt;&gt;"",'Debt Setup'!$H$12&lt;'Debt Setup'!$H$19),MAX(0,Q207+N208-O208),0)+IF(AND('Debt Setup'!$H$13&lt;&gt;"",'Debt Setup'!$H$13&lt;'Debt Setup'!$H$19),MAX(0,U207+R208-S208),0)+IF(AND('Debt Setup'!$H$14&lt;&gt;"",'Debt Setup'!$H$14&lt;'Debt Setup'!$H$19),MAX(0,Y207+V208-W208),0)+IF(AND('Debt Setup'!$H$15&lt;&gt;"",'Debt Setup'!$H$15&lt;'Debt Setup'!$H$19),MAX(0,AC207+Z208-AA208),0)+IF(AND('Debt Setup'!$H$16&lt;&gt;"",'Debt Setup'!$H$16&lt;'Debt Setup'!$H$19),MAX(0,AG207+AD208-AE208),0)+IF(AND('Debt Setup'!$H$17&lt;&gt;"",'Debt Setup'!$H$17&lt;'Debt Setup'!$H$19),MAX(0,AK207+AH208-AI208),0)+IF(AND('Debt Setup'!$H$18&lt;&gt;"",'Debt Setup'!$H$18&lt;'Debt Setup'!$H$19),MAX(0,AO207+AL208-AM208),0)+IF(AND('Debt Setup'!$H$19&lt;&gt;"",'Debt Setup'!$H$19&lt;'Debt Setup'!$H$19),MAX(0,AS207+AP208-AQ208),0)+IF(AND('Debt Setup'!$H$20&lt;&gt;"",'Debt Setup'!$H$20&lt;'Debt Setup'!$H$19),MAX(0,AW207+AT208-AU208),0)+IF(AND('Debt Setup'!$H$21&lt;&gt;"",'Debt Setup'!$H$21&lt;'Debt Setup'!$H$19),MAX(0,BA207+AX208-AY208),0))))))</x:f>
      </x:c>
      <x:c r="AS208" s="54" t="str">
        <x:f>IF('Debt Setup'!$F$3=0,"",MAX(0,AS207+AP208-AQ208-AR208))</x:f>
      </x:c>
      <x:c r="AT208" s="54" t="str">
        <x:f>IF('Debt Setup'!$F$3=0,"",IF(AW207&lt;=0,0,AW207*'Debt Setup'!$D$20/100/12))</x:f>
      </x:c>
      <x:c r="AU208" s="54" t="str">
        <x:f>IF('Debt Setup'!$F$3=0,"",IF('Debt Setup'!$H$20="",0,MIN('Debt Setup'!$E$20,MAX(0,AW207+AT208))))</x:f>
      </x:c>
      <x:c r="AV208" s="54" t="str">
        <x:f>IF('Debt Setup'!$F$3=0,"",IF('Debt Setup'!$H$20="",0,MIN(MAX(0,AW207+AT208-AU208),MAX(0,'Debt Setup'!$F$5-(G208+K208+O208+S208+W208+AA208+AE208+AI208+AM208+AQ208+AU208+AY208)-(IF(AND('Debt Setup'!$H$10&lt;&gt;"",'Debt Setup'!$H$10&lt;'Debt Setup'!$H$20),MAX(0,I207+F208-G208),0)+IF(AND('Debt Setup'!$H$11&lt;&gt;"",'Debt Setup'!$H$11&lt;'Debt Setup'!$H$20),MAX(0,M207+J208-K208),0)+IF(AND('Debt Setup'!$H$12&lt;&gt;"",'Debt Setup'!$H$12&lt;'Debt Setup'!$H$20),MAX(0,Q207+N208-O208),0)+IF(AND('Debt Setup'!$H$13&lt;&gt;"",'Debt Setup'!$H$13&lt;'Debt Setup'!$H$20),MAX(0,U207+R208-S208),0)+IF(AND('Debt Setup'!$H$14&lt;&gt;"",'Debt Setup'!$H$14&lt;'Debt Setup'!$H$20),MAX(0,Y207+V208-W208),0)+IF(AND('Debt Setup'!$H$15&lt;&gt;"",'Debt Setup'!$H$15&lt;'Debt Setup'!$H$20),MAX(0,AC207+Z208-AA208),0)+IF(AND('Debt Setup'!$H$16&lt;&gt;"",'Debt Setup'!$H$16&lt;'Debt Setup'!$H$20),MAX(0,AG207+AD208-AE208),0)+IF(AND('Debt Setup'!$H$17&lt;&gt;"",'Debt Setup'!$H$17&lt;'Debt Setup'!$H$20),MAX(0,AK207+AH208-AI208),0)+IF(AND('Debt Setup'!$H$18&lt;&gt;"",'Debt Setup'!$H$18&lt;'Debt Setup'!$H$20),MAX(0,AO207+AL208-AM208),0)+IF(AND('Debt Setup'!$H$19&lt;&gt;"",'Debt Setup'!$H$19&lt;'Debt Setup'!$H$20),MAX(0,AS207+AP208-AQ208),0)+IF(AND('Debt Setup'!$H$20&lt;&gt;"",'Debt Setup'!$H$20&lt;'Debt Setup'!$H$20),MAX(0,AW207+AT208-AU208),0)+IF(AND('Debt Setup'!$H$21&lt;&gt;"",'Debt Setup'!$H$21&lt;'Debt Setup'!$H$20),MAX(0,BA207+AX208-AY208),0))))))</x:f>
      </x:c>
      <x:c r="AW208" s="54" t="str">
        <x:f>IF('Debt Setup'!$F$3=0,"",MAX(0,AW207+AT208-AU208-AV208))</x:f>
      </x:c>
      <x:c r="AX208" s="54" t="str">
        <x:f>IF('Debt Setup'!$F$3=0,"",IF(BA207&lt;=0,0,BA207*'Debt Setup'!$D$21/100/12))</x:f>
      </x:c>
      <x:c r="AY208" s="54" t="str">
        <x:f>IF('Debt Setup'!$F$3=0,"",IF('Debt Setup'!$H$21="",0,MIN('Debt Setup'!$E$21,MAX(0,BA207+AX208))))</x:f>
      </x:c>
      <x:c r="AZ208" s="54" t="str">
        <x:f>IF('Debt Setup'!$F$3=0,"",IF('Debt Setup'!$H$21="",0,MIN(MAX(0,BA207+AX208-AY208),MAX(0,'Debt Setup'!$F$5-(G208+K208+O208+S208+W208+AA208+AE208+AI208+AM208+AQ208+AU208+AY208)-(IF(AND('Debt Setup'!$H$10&lt;&gt;"",'Debt Setup'!$H$10&lt;'Debt Setup'!$H$21),MAX(0,I207+F208-G208),0)+IF(AND('Debt Setup'!$H$11&lt;&gt;"",'Debt Setup'!$H$11&lt;'Debt Setup'!$H$21),MAX(0,M207+J208-K208),0)+IF(AND('Debt Setup'!$H$12&lt;&gt;"",'Debt Setup'!$H$12&lt;'Debt Setup'!$H$21),MAX(0,Q207+N208-O208),0)+IF(AND('Debt Setup'!$H$13&lt;&gt;"",'Debt Setup'!$H$13&lt;'Debt Setup'!$H$21),MAX(0,U207+R208-S208),0)+IF(AND('Debt Setup'!$H$14&lt;&gt;"",'Debt Setup'!$H$14&lt;'Debt Setup'!$H$21),MAX(0,Y207+V208-W208),0)+IF(AND('Debt Setup'!$H$15&lt;&gt;"",'Debt Setup'!$H$15&lt;'Debt Setup'!$H$21),MAX(0,AC207+Z208-AA208),0)+IF(AND('Debt Setup'!$H$16&lt;&gt;"",'Debt Setup'!$H$16&lt;'Debt Setup'!$H$21),MAX(0,AG207+AD208-AE208),0)+IF(AND('Debt Setup'!$H$17&lt;&gt;"",'Debt Setup'!$H$17&lt;'Debt Setup'!$H$21),MAX(0,AK207+AH208-AI208),0)+IF(AND('Debt Setup'!$H$18&lt;&gt;"",'Debt Setup'!$H$18&lt;'Debt Setup'!$H$21),MAX(0,AO207+AL208-AM208),0)+IF(AND('Debt Setup'!$H$19&lt;&gt;"",'Debt Setup'!$H$19&lt;'Debt Setup'!$H$21),MAX(0,AS207+AP208-AQ208),0)+IF(AND('Debt Setup'!$H$20&lt;&gt;"",'Debt Setup'!$H$20&lt;'Debt Setup'!$H$21),MAX(0,AW207+AT208-AU208),0)+IF(AND('Debt Setup'!$H$21&lt;&gt;"",'Debt Setup'!$H$21&lt;'Debt Setup'!$H$21),MAX(0,BA207+AX208-AY208),0))))))</x:f>
      </x:c>
      <x:c r="BA208" s="54" t="str">
        <x:f>IF('Debt Setup'!$F$3=0,"",MAX(0,BA207+AX208-AY208-AZ208))</x:f>
      </x:c>
    </x:row>
    <x:row r="209">
      <x:c r="A209" t="n">
        <x:v>204</x:v>
      </x:c>
      <x:c r="B209" s="86" t="str">
        <x:f>IF('Debt Setup'!$F$3=0,"",DATE(YEAR('Debt Setup'!$B$6),MONTH('Debt Setup'!$B$6)+A209-1,1))</x:f>
      </x:c>
      <x:c r="C209" s="54" t="str">
        <x:f>IF('Debt Setup'!$F$3=0,"",I209+M209+Q209+U209+Y209+AC209+AG209+AK209+AO209+AS209+AW209+BA209)</x:f>
      </x:c>
      <x:c r="D209" s="54" t="str">
        <x:f>IF('Debt Setup'!$F$3=0,"",G209+H209+K209+L209+O209+P209+S209+T209+W209+X209+AA209+AB209+AE209+AF209+AI209+AJ209+AM209+AN209+AQ209+AR209+AU209+AV209+AY209+AZ209)</x:f>
      </x:c>
      <x:c r="E209" s="54" t="str">
        <x:f>IF('Debt Setup'!$F$3=0,"",F209+J209+N209+R209+V209+Z209+AD209+AH209+AL209+AP209+AT209+AX209)</x:f>
      </x:c>
      <x:c r="F209" s="54" t="str">
        <x:f>IF('Debt Setup'!$F$3=0,"",IF(I208&lt;=0,0,I208*'Debt Setup'!$D$10/100/12))</x:f>
      </x:c>
      <x:c r="G209" s="54" t="str">
        <x:f>IF('Debt Setup'!$F$3=0,"",IF('Debt Setup'!$H$10="",0,MIN('Debt Setup'!$E$10,MAX(0,I208+F209))))</x:f>
      </x:c>
      <x:c r="H209" s="54" t="str">
        <x:f>IF('Debt Setup'!$F$3=0,"",IF('Debt Setup'!$H$10="",0,MIN(MAX(0,I208+F209-G209),MAX(0,'Debt Setup'!$F$5-(G209+K209+O209+S209+W209+AA209+AE209+AI209+AM209+AQ209+AU209+AY209)-(IF(AND('Debt Setup'!$H$10&lt;&gt;"",'Debt Setup'!$H$10&lt;'Debt Setup'!$H$10),MAX(0,I208+F209-G209),0)+IF(AND('Debt Setup'!$H$11&lt;&gt;"",'Debt Setup'!$H$11&lt;'Debt Setup'!$H$10),MAX(0,M208+J209-K209),0)+IF(AND('Debt Setup'!$H$12&lt;&gt;"",'Debt Setup'!$H$12&lt;'Debt Setup'!$H$10),MAX(0,Q208+N209-O209),0)+IF(AND('Debt Setup'!$H$13&lt;&gt;"",'Debt Setup'!$H$13&lt;'Debt Setup'!$H$10),MAX(0,U208+R209-S209),0)+IF(AND('Debt Setup'!$H$14&lt;&gt;"",'Debt Setup'!$H$14&lt;'Debt Setup'!$H$10),MAX(0,Y208+V209-W209),0)+IF(AND('Debt Setup'!$H$15&lt;&gt;"",'Debt Setup'!$H$15&lt;'Debt Setup'!$H$10),MAX(0,AC208+Z209-AA209),0)+IF(AND('Debt Setup'!$H$16&lt;&gt;"",'Debt Setup'!$H$16&lt;'Debt Setup'!$H$10),MAX(0,AG208+AD209-AE209),0)+IF(AND('Debt Setup'!$H$17&lt;&gt;"",'Debt Setup'!$H$17&lt;'Debt Setup'!$H$10),MAX(0,AK208+AH209-AI209),0)+IF(AND('Debt Setup'!$H$18&lt;&gt;"",'Debt Setup'!$H$18&lt;'Debt Setup'!$H$10),MAX(0,AO208+AL209-AM209),0)+IF(AND('Debt Setup'!$H$19&lt;&gt;"",'Debt Setup'!$H$19&lt;'Debt Setup'!$H$10),MAX(0,AS208+AP209-AQ209),0)+IF(AND('Debt Setup'!$H$20&lt;&gt;"",'Debt Setup'!$H$20&lt;'Debt Setup'!$H$10),MAX(0,AW208+AT209-AU209),0)+IF(AND('Debt Setup'!$H$21&lt;&gt;"",'Debt Setup'!$H$21&lt;'Debt Setup'!$H$10),MAX(0,BA208+AX209-AY209),0))))))</x:f>
      </x:c>
      <x:c r="I209" s="54" t="str">
        <x:f>IF('Debt Setup'!$F$3=0,"",MAX(0,I208+F209-G209-H209))</x:f>
      </x:c>
      <x:c r="J209" s="54" t="str">
        <x:f>IF('Debt Setup'!$F$3=0,"",IF(M208&lt;=0,0,M208*'Debt Setup'!$D$11/100/12))</x:f>
      </x:c>
      <x:c r="K209" s="54" t="str">
        <x:f>IF('Debt Setup'!$F$3=0,"",IF('Debt Setup'!$H$11="",0,MIN('Debt Setup'!$E$11,MAX(0,M208+J209))))</x:f>
      </x:c>
      <x:c r="L209" s="54" t="str">
        <x:f>IF('Debt Setup'!$F$3=0,"",IF('Debt Setup'!$H$11="",0,MIN(MAX(0,M208+J209-K209),MAX(0,'Debt Setup'!$F$5-(G209+K209+O209+S209+W209+AA209+AE209+AI209+AM209+AQ209+AU209+AY209)-(IF(AND('Debt Setup'!$H$10&lt;&gt;"",'Debt Setup'!$H$10&lt;'Debt Setup'!$H$11),MAX(0,I208+F209-G209),0)+IF(AND('Debt Setup'!$H$11&lt;&gt;"",'Debt Setup'!$H$11&lt;'Debt Setup'!$H$11),MAX(0,M208+J209-K209),0)+IF(AND('Debt Setup'!$H$12&lt;&gt;"",'Debt Setup'!$H$12&lt;'Debt Setup'!$H$11),MAX(0,Q208+N209-O209),0)+IF(AND('Debt Setup'!$H$13&lt;&gt;"",'Debt Setup'!$H$13&lt;'Debt Setup'!$H$11),MAX(0,U208+R209-S209),0)+IF(AND('Debt Setup'!$H$14&lt;&gt;"",'Debt Setup'!$H$14&lt;'Debt Setup'!$H$11),MAX(0,Y208+V209-W209),0)+IF(AND('Debt Setup'!$H$15&lt;&gt;"",'Debt Setup'!$H$15&lt;'Debt Setup'!$H$11),MAX(0,AC208+Z209-AA209),0)+IF(AND('Debt Setup'!$H$16&lt;&gt;"",'Debt Setup'!$H$16&lt;'Debt Setup'!$H$11),MAX(0,AG208+AD209-AE209),0)+IF(AND('Debt Setup'!$H$17&lt;&gt;"",'Debt Setup'!$H$17&lt;'Debt Setup'!$H$11),MAX(0,AK208+AH209-AI209),0)+IF(AND('Debt Setup'!$H$18&lt;&gt;"",'Debt Setup'!$H$18&lt;'Debt Setup'!$H$11),MAX(0,AO208+AL209-AM209),0)+IF(AND('Debt Setup'!$H$19&lt;&gt;"",'Debt Setup'!$H$19&lt;'Debt Setup'!$H$11),MAX(0,AS208+AP209-AQ209),0)+IF(AND('Debt Setup'!$H$20&lt;&gt;"",'Debt Setup'!$H$20&lt;'Debt Setup'!$H$11),MAX(0,AW208+AT209-AU209),0)+IF(AND('Debt Setup'!$H$21&lt;&gt;"",'Debt Setup'!$H$21&lt;'Debt Setup'!$H$11),MAX(0,BA208+AX209-AY209),0))))))</x:f>
      </x:c>
      <x:c r="M209" s="54" t="str">
        <x:f>IF('Debt Setup'!$F$3=0,"",MAX(0,M208+J209-K209-L209))</x:f>
      </x:c>
      <x:c r="N209" s="54" t="str">
        <x:f>IF('Debt Setup'!$F$3=0,"",IF(Q208&lt;=0,0,Q208*'Debt Setup'!$D$12/100/12))</x:f>
      </x:c>
      <x:c r="O209" s="54" t="str">
        <x:f>IF('Debt Setup'!$F$3=0,"",IF('Debt Setup'!$H$12="",0,MIN('Debt Setup'!$E$12,MAX(0,Q208+N209))))</x:f>
      </x:c>
      <x:c r="P209" s="54" t="str">
        <x:f>IF('Debt Setup'!$F$3=0,"",IF('Debt Setup'!$H$12="",0,MIN(MAX(0,Q208+N209-O209),MAX(0,'Debt Setup'!$F$5-(G209+K209+O209+S209+W209+AA209+AE209+AI209+AM209+AQ209+AU209+AY209)-(IF(AND('Debt Setup'!$H$10&lt;&gt;"",'Debt Setup'!$H$10&lt;'Debt Setup'!$H$12),MAX(0,I208+F209-G209),0)+IF(AND('Debt Setup'!$H$11&lt;&gt;"",'Debt Setup'!$H$11&lt;'Debt Setup'!$H$12),MAX(0,M208+J209-K209),0)+IF(AND('Debt Setup'!$H$12&lt;&gt;"",'Debt Setup'!$H$12&lt;'Debt Setup'!$H$12),MAX(0,Q208+N209-O209),0)+IF(AND('Debt Setup'!$H$13&lt;&gt;"",'Debt Setup'!$H$13&lt;'Debt Setup'!$H$12),MAX(0,U208+R209-S209),0)+IF(AND('Debt Setup'!$H$14&lt;&gt;"",'Debt Setup'!$H$14&lt;'Debt Setup'!$H$12),MAX(0,Y208+V209-W209),0)+IF(AND('Debt Setup'!$H$15&lt;&gt;"",'Debt Setup'!$H$15&lt;'Debt Setup'!$H$12),MAX(0,AC208+Z209-AA209),0)+IF(AND('Debt Setup'!$H$16&lt;&gt;"",'Debt Setup'!$H$16&lt;'Debt Setup'!$H$12),MAX(0,AG208+AD209-AE209),0)+IF(AND('Debt Setup'!$H$17&lt;&gt;"",'Debt Setup'!$H$17&lt;'Debt Setup'!$H$12),MAX(0,AK208+AH209-AI209),0)+IF(AND('Debt Setup'!$H$18&lt;&gt;"",'Debt Setup'!$H$18&lt;'Debt Setup'!$H$12),MAX(0,AO208+AL209-AM209),0)+IF(AND('Debt Setup'!$H$19&lt;&gt;"",'Debt Setup'!$H$19&lt;'Debt Setup'!$H$12),MAX(0,AS208+AP209-AQ209),0)+IF(AND('Debt Setup'!$H$20&lt;&gt;"",'Debt Setup'!$H$20&lt;'Debt Setup'!$H$12),MAX(0,AW208+AT209-AU209),0)+IF(AND('Debt Setup'!$H$21&lt;&gt;"",'Debt Setup'!$H$21&lt;'Debt Setup'!$H$12),MAX(0,BA208+AX209-AY209),0))))))</x:f>
      </x:c>
      <x:c r="Q209" s="54" t="str">
        <x:f>IF('Debt Setup'!$F$3=0,"",MAX(0,Q208+N209-O209-P209))</x:f>
      </x:c>
      <x:c r="R209" s="54" t="str">
        <x:f>IF('Debt Setup'!$F$3=0,"",IF(U208&lt;=0,0,U208*'Debt Setup'!$D$13/100/12))</x:f>
      </x:c>
      <x:c r="S209" s="54" t="str">
        <x:f>IF('Debt Setup'!$F$3=0,"",IF('Debt Setup'!$H$13="",0,MIN('Debt Setup'!$E$13,MAX(0,U208+R209))))</x:f>
      </x:c>
      <x:c r="T209" s="54" t="str">
        <x:f>IF('Debt Setup'!$F$3=0,"",IF('Debt Setup'!$H$13="",0,MIN(MAX(0,U208+R209-S209),MAX(0,'Debt Setup'!$F$5-(G209+K209+O209+S209+W209+AA209+AE209+AI209+AM209+AQ209+AU209+AY209)-(IF(AND('Debt Setup'!$H$10&lt;&gt;"",'Debt Setup'!$H$10&lt;'Debt Setup'!$H$13),MAX(0,I208+F209-G209),0)+IF(AND('Debt Setup'!$H$11&lt;&gt;"",'Debt Setup'!$H$11&lt;'Debt Setup'!$H$13),MAX(0,M208+J209-K209),0)+IF(AND('Debt Setup'!$H$12&lt;&gt;"",'Debt Setup'!$H$12&lt;'Debt Setup'!$H$13),MAX(0,Q208+N209-O209),0)+IF(AND('Debt Setup'!$H$13&lt;&gt;"",'Debt Setup'!$H$13&lt;'Debt Setup'!$H$13),MAX(0,U208+R209-S209),0)+IF(AND('Debt Setup'!$H$14&lt;&gt;"",'Debt Setup'!$H$14&lt;'Debt Setup'!$H$13),MAX(0,Y208+V209-W209),0)+IF(AND('Debt Setup'!$H$15&lt;&gt;"",'Debt Setup'!$H$15&lt;'Debt Setup'!$H$13),MAX(0,AC208+Z209-AA209),0)+IF(AND('Debt Setup'!$H$16&lt;&gt;"",'Debt Setup'!$H$16&lt;'Debt Setup'!$H$13),MAX(0,AG208+AD209-AE209),0)+IF(AND('Debt Setup'!$H$17&lt;&gt;"",'Debt Setup'!$H$17&lt;'Debt Setup'!$H$13),MAX(0,AK208+AH209-AI209),0)+IF(AND('Debt Setup'!$H$18&lt;&gt;"",'Debt Setup'!$H$18&lt;'Debt Setup'!$H$13),MAX(0,AO208+AL209-AM209),0)+IF(AND('Debt Setup'!$H$19&lt;&gt;"",'Debt Setup'!$H$19&lt;'Debt Setup'!$H$13),MAX(0,AS208+AP209-AQ209),0)+IF(AND('Debt Setup'!$H$20&lt;&gt;"",'Debt Setup'!$H$20&lt;'Debt Setup'!$H$13),MAX(0,AW208+AT209-AU209),0)+IF(AND('Debt Setup'!$H$21&lt;&gt;"",'Debt Setup'!$H$21&lt;'Debt Setup'!$H$13),MAX(0,BA208+AX209-AY209),0))))))</x:f>
      </x:c>
      <x:c r="U209" s="54" t="str">
        <x:f>IF('Debt Setup'!$F$3=0,"",MAX(0,U208+R209-S209-T209))</x:f>
      </x:c>
      <x:c r="V209" s="54" t="str">
        <x:f>IF('Debt Setup'!$F$3=0,"",IF(Y208&lt;=0,0,Y208*'Debt Setup'!$D$14/100/12))</x:f>
      </x:c>
      <x:c r="W209" s="54" t="str">
        <x:f>IF('Debt Setup'!$F$3=0,"",IF('Debt Setup'!$H$14="",0,MIN('Debt Setup'!$E$14,MAX(0,Y208+V209))))</x:f>
      </x:c>
      <x:c r="X209" s="54" t="str">
        <x:f>IF('Debt Setup'!$F$3=0,"",IF('Debt Setup'!$H$14="",0,MIN(MAX(0,Y208+V209-W209),MAX(0,'Debt Setup'!$F$5-(G209+K209+O209+S209+W209+AA209+AE209+AI209+AM209+AQ209+AU209+AY209)-(IF(AND('Debt Setup'!$H$10&lt;&gt;"",'Debt Setup'!$H$10&lt;'Debt Setup'!$H$14),MAX(0,I208+F209-G209),0)+IF(AND('Debt Setup'!$H$11&lt;&gt;"",'Debt Setup'!$H$11&lt;'Debt Setup'!$H$14),MAX(0,M208+J209-K209),0)+IF(AND('Debt Setup'!$H$12&lt;&gt;"",'Debt Setup'!$H$12&lt;'Debt Setup'!$H$14),MAX(0,Q208+N209-O209),0)+IF(AND('Debt Setup'!$H$13&lt;&gt;"",'Debt Setup'!$H$13&lt;'Debt Setup'!$H$14),MAX(0,U208+R209-S209),0)+IF(AND('Debt Setup'!$H$14&lt;&gt;"",'Debt Setup'!$H$14&lt;'Debt Setup'!$H$14),MAX(0,Y208+V209-W209),0)+IF(AND('Debt Setup'!$H$15&lt;&gt;"",'Debt Setup'!$H$15&lt;'Debt Setup'!$H$14),MAX(0,AC208+Z209-AA209),0)+IF(AND('Debt Setup'!$H$16&lt;&gt;"",'Debt Setup'!$H$16&lt;'Debt Setup'!$H$14),MAX(0,AG208+AD209-AE209),0)+IF(AND('Debt Setup'!$H$17&lt;&gt;"",'Debt Setup'!$H$17&lt;'Debt Setup'!$H$14),MAX(0,AK208+AH209-AI209),0)+IF(AND('Debt Setup'!$H$18&lt;&gt;"",'Debt Setup'!$H$18&lt;'Debt Setup'!$H$14),MAX(0,AO208+AL209-AM209),0)+IF(AND('Debt Setup'!$H$19&lt;&gt;"",'Debt Setup'!$H$19&lt;'Debt Setup'!$H$14),MAX(0,AS208+AP209-AQ209),0)+IF(AND('Debt Setup'!$H$20&lt;&gt;"",'Debt Setup'!$H$20&lt;'Debt Setup'!$H$14),MAX(0,AW208+AT209-AU209),0)+IF(AND('Debt Setup'!$H$21&lt;&gt;"",'Debt Setup'!$H$21&lt;'Debt Setup'!$H$14),MAX(0,BA208+AX209-AY209),0))))))</x:f>
      </x:c>
      <x:c r="Y209" s="54" t="str">
        <x:f>IF('Debt Setup'!$F$3=0,"",MAX(0,Y208+V209-W209-X209))</x:f>
      </x:c>
      <x:c r="Z209" s="54" t="str">
        <x:f>IF('Debt Setup'!$F$3=0,"",IF(AC208&lt;=0,0,AC208*'Debt Setup'!$D$15/100/12))</x:f>
      </x:c>
      <x:c r="AA209" s="54" t="str">
        <x:f>IF('Debt Setup'!$F$3=0,"",IF('Debt Setup'!$H$15="",0,MIN('Debt Setup'!$E$15,MAX(0,AC208+Z209))))</x:f>
      </x:c>
      <x:c r="AB209" s="54" t="str">
        <x:f>IF('Debt Setup'!$F$3=0,"",IF('Debt Setup'!$H$15="",0,MIN(MAX(0,AC208+Z209-AA209),MAX(0,'Debt Setup'!$F$5-(G209+K209+O209+S209+W209+AA209+AE209+AI209+AM209+AQ209+AU209+AY209)-(IF(AND('Debt Setup'!$H$10&lt;&gt;"",'Debt Setup'!$H$10&lt;'Debt Setup'!$H$15),MAX(0,I208+F209-G209),0)+IF(AND('Debt Setup'!$H$11&lt;&gt;"",'Debt Setup'!$H$11&lt;'Debt Setup'!$H$15),MAX(0,M208+J209-K209),0)+IF(AND('Debt Setup'!$H$12&lt;&gt;"",'Debt Setup'!$H$12&lt;'Debt Setup'!$H$15),MAX(0,Q208+N209-O209),0)+IF(AND('Debt Setup'!$H$13&lt;&gt;"",'Debt Setup'!$H$13&lt;'Debt Setup'!$H$15),MAX(0,U208+R209-S209),0)+IF(AND('Debt Setup'!$H$14&lt;&gt;"",'Debt Setup'!$H$14&lt;'Debt Setup'!$H$15),MAX(0,Y208+V209-W209),0)+IF(AND('Debt Setup'!$H$15&lt;&gt;"",'Debt Setup'!$H$15&lt;'Debt Setup'!$H$15),MAX(0,AC208+Z209-AA209),0)+IF(AND('Debt Setup'!$H$16&lt;&gt;"",'Debt Setup'!$H$16&lt;'Debt Setup'!$H$15),MAX(0,AG208+AD209-AE209),0)+IF(AND('Debt Setup'!$H$17&lt;&gt;"",'Debt Setup'!$H$17&lt;'Debt Setup'!$H$15),MAX(0,AK208+AH209-AI209),0)+IF(AND('Debt Setup'!$H$18&lt;&gt;"",'Debt Setup'!$H$18&lt;'Debt Setup'!$H$15),MAX(0,AO208+AL209-AM209),0)+IF(AND('Debt Setup'!$H$19&lt;&gt;"",'Debt Setup'!$H$19&lt;'Debt Setup'!$H$15),MAX(0,AS208+AP209-AQ209),0)+IF(AND('Debt Setup'!$H$20&lt;&gt;"",'Debt Setup'!$H$20&lt;'Debt Setup'!$H$15),MAX(0,AW208+AT209-AU209),0)+IF(AND('Debt Setup'!$H$21&lt;&gt;"",'Debt Setup'!$H$21&lt;'Debt Setup'!$H$15),MAX(0,BA208+AX209-AY209),0))))))</x:f>
      </x:c>
      <x:c r="AC209" s="54" t="str">
        <x:f>IF('Debt Setup'!$F$3=0,"",MAX(0,AC208+Z209-AA209-AB209))</x:f>
      </x:c>
      <x:c r="AD209" s="54" t="str">
        <x:f>IF('Debt Setup'!$F$3=0,"",IF(AG208&lt;=0,0,AG208*'Debt Setup'!$D$16/100/12))</x:f>
      </x:c>
      <x:c r="AE209" s="54" t="str">
        <x:f>IF('Debt Setup'!$F$3=0,"",IF('Debt Setup'!$H$16="",0,MIN('Debt Setup'!$E$16,MAX(0,AG208+AD209))))</x:f>
      </x:c>
      <x:c r="AF209" s="54" t="str">
        <x:f>IF('Debt Setup'!$F$3=0,"",IF('Debt Setup'!$H$16="",0,MIN(MAX(0,AG208+AD209-AE209),MAX(0,'Debt Setup'!$F$5-(G209+K209+O209+S209+W209+AA209+AE209+AI209+AM209+AQ209+AU209+AY209)-(IF(AND('Debt Setup'!$H$10&lt;&gt;"",'Debt Setup'!$H$10&lt;'Debt Setup'!$H$16),MAX(0,I208+F209-G209),0)+IF(AND('Debt Setup'!$H$11&lt;&gt;"",'Debt Setup'!$H$11&lt;'Debt Setup'!$H$16),MAX(0,M208+J209-K209),0)+IF(AND('Debt Setup'!$H$12&lt;&gt;"",'Debt Setup'!$H$12&lt;'Debt Setup'!$H$16),MAX(0,Q208+N209-O209),0)+IF(AND('Debt Setup'!$H$13&lt;&gt;"",'Debt Setup'!$H$13&lt;'Debt Setup'!$H$16),MAX(0,U208+R209-S209),0)+IF(AND('Debt Setup'!$H$14&lt;&gt;"",'Debt Setup'!$H$14&lt;'Debt Setup'!$H$16),MAX(0,Y208+V209-W209),0)+IF(AND('Debt Setup'!$H$15&lt;&gt;"",'Debt Setup'!$H$15&lt;'Debt Setup'!$H$16),MAX(0,AC208+Z209-AA209),0)+IF(AND('Debt Setup'!$H$16&lt;&gt;"",'Debt Setup'!$H$16&lt;'Debt Setup'!$H$16),MAX(0,AG208+AD209-AE209),0)+IF(AND('Debt Setup'!$H$17&lt;&gt;"",'Debt Setup'!$H$17&lt;'Debt Setup'!$H$16),MAX(0,AK208+AH209-AI209),0)+IF(AND('Debt Setup'!$H$18&lt;&gt;"",'Debt Setup'!$H$18&lt;'Debt Setup'!$H$16),MAX(0,AO208+AL209-AM209),0)+IF(AND('Debt Setup'!$H$19&lt;&gt;"",'Debt Setup'!$H$19&lt;'Debt Setup'!$H$16),MAX(0,AS208+AP209-AQ209),0)+IF(AND('Debt Setup'!$H$20&lt;&gt;"",'Debt Setup'!$H$20&lt;'Debt Setup'!$H$16),MAX(0,AW208+AT209-AU209),0)+IF(AND('Debt Setup'!$H$21&lt;&gt;"",'Debt Setup'!$H$21&lt;'Debt Setup'!$H$16),MAX(0,BA208+AX209-AY209),0))))))</x:f>
      </x:c>
      <x:c r="AG209" s="54" t="str">
        <x:f>IF('Debt Setup'!$F$3=0,"",MAX(0,AG208+AD209-AE209-AF209))</x:f>
      </x:c>
      <x:c r="AH209" s="54" t="str">
        <x:f>IF('Debt Setup'!$F$3=0,"",IF(AK208&lt;=0,0,AK208*'Debt Setup'!$D$17/100/12))</x:f>
      </x:c>
      <x:c r="AI209" s="54" t="str">
        <x:f>IF('Debt Setup'!$F$3=0,"",IF('Debt Setup'!$H$17="",0,MIN('Debt Setup'!$E$17,MAX(0,AK208+AH209))))</x:f>
      </x:c>
      <x:c r="AJ209" s="54" t="str">
        <x:f>IF('Debt Setup'!$F$3=0,"",IF('Debt Setup'!$H$17="",0,MIN(MAX(0,AK208+AH209-AI209),MAX(0,'Debt Setup'!$F$5-(G209+K209+O209+S209+W209+AA209+AE209+AI209+AM209+AQ209+AU209+AY209)-(IF(AND('Debt Setup'!$H$10&lt;&gt;"",'Debt Setup'!$H$10&lt;'Debt Setup'!$H$17),MAX(0,I208+F209-G209),0)+IF(AND('Debt Setup'!$H$11&lt;&gt;"",'Debt Setup'!$H$11&lt;'Debt Setup'!$H$17),MAX(0,M208+J209-K209),0)+IF(AND('Debt Setup'!$H$12&lt;&gt;"",'Debt Setup'!$H$12&lt;'Debt Setup'!$H$17),MAX(0,Q208+N209-O209),0)+IF(AND('Debt Setup'!$H$13&lt;&gt;"",'Debt Setup'!$H$13&lt;'Debt Setup'!$H$17),MAX(0,U208+R209-S209),0)+IF(AND('Debt Setup'!$H$14&lt;&gt;"",'Debt Setup'!$H$14&lt;'Debt Setup'!$H$17),MAX(0,Y208+V209-W209),0)+IF(AND('Debt Setup'!$H$15&lt;&gt;"",'Debt Setup'!$H$15&lt;'Debt Setup'!$H$17),MAX(0,AC208+Z209-AA209),0)+IF(AND('Debt Setup'!$H$16&lt;&gt;"",'Debt Setup'!$H$16&lt;'Debt Setup'!$H$17),MAX(0,AG208+AD209-AE209),0)+IF(AND('Debt Setup'!$H$17&lt;&gt;"",'Debt Setup'!$H$17&lt;'Debt Setup'!$H$17),MAX(0,AK208+AH209-AI209),0)+IF(AND('Debt Setup'!$H$18&lt;&gt;"",'Debt Setup'!$H$18&lt;'Debt Setup'!$H$17),MAX(0,AO208+AL209-AM209),0)+IF(AND('Debt Setup'!$H$19&lt;&gt;"",'Debt Setup'!$H$19&lt;'Debt Setup'!$H$17),MAX(0,AS208+AP209-AQ209),0)+IF(AND('Debt Setup'!$H$20&lt;&gt;"",'Debt Setup'!$H$20&lt;'Debt Setup'!$H$17),MAX(0,AW208+AT209-AU209),0)+IF(AND('Debt Setup'!$H$21&lt;&gt;"",'Debt Setup'!$H$21&lt;'Debt Setup'!$H$17),MAX(0,BA208+AX209-AY209),0))))))</x:f>
      </x:c>
      <x:c r="AK209" s="54" t="str">
        <x:f>IF('Debt Setup'!$F$3=0,"",MAX(0,AK208+AH209-AI209-AJ209))</x:f>
      </x:c>
      <x:c r="AL209" s="54" t="str">
        <x:f>IF('Debt Setup'!$F$3=0,"",IF(AO208&lt;=0,0,AO208*'Debt Setup'!$D$18/100/12))</x:f>
      </x:c>
      <x:c r="AM209" s="54" t="str">
        <x:f>IF('Debt Setup'!$F$3=0,"",IF('Debt Setup'!$H$18="",0,MIN('Debt Setup'!$E$18,MAX(0,AO208+AL209))))</x:f>
      </x:c>
      <x:c r="AN209" s="54" t="str">
        <x:f>IF('Debt Setup'!$F$3=0,"",IF('Debt Setup'!$H$18="",0,MIN(MAX(0,AO208+AL209-AM209),MAX(0,'Debt Setup'!$F$5-(G209+K209+O209+S209+W209+AA209+AE209+AI209+AM209+AQ209+AU209+AY209)-(IF(AND('Debt Setup'!$H$10&lt;&gt;"",'Debt Setup'!$H$10&lt;'Debt Setup'!$H$18),MAX(0,I208+F209-G209),0)+IF(AND('Debt Setup'!$H$11&lt;&gt;"",'Debt Setup'!$H$11&lt;'Debt Setup'!$H$18),MAX(0,M208+J209-K209),0)+IF(AND('Debt Setup'!$H$12&lt;&gt;"",'Debt Setup'!$H$12&lt;'Debt Setup'!$H$18),MAX(0,Q208+N209-O209),0)+IF(AND('Debt Setup'!$H$13&lt;&gt;"",'Debt Setup'!$H$13&lt;'Debt Setup'!$H$18),MAX(0,U208+R209-S209),0)+IF(AND('Debt Setup'!$H$14&lt;&gt;"",'Debt Setup'!$H$14&lt;'Debt Setup'!$H$18),MAX(0,Y208+V209-W209),0)+IF(AND('Debt Setup'!$H$15&lt;&gt;"",'Debt Setup'!$H$15&lt;'Debt Setup'!$H$18),MAX(0,AC208+Z209-AA209),0)+IF(AND('Debt Setup'!$H$16&lt;&gt;"",'Debt Setup'!$H$16&lt;'Debt Setup'!$H$18),MAX(0,AG208+AD209-AE209),0)+IF(AND('Debt Setup'!$H$17&lt;&gt;"",'Debt Setup'!$H$17&lt;'Debt Setup'!$H$18),MAX(0,AK208+AH209-AI209),0)+IF(AND('Debt Setup'!$H$18&lt;&gt;"",'Debt Setup'!$H$18&lt;'Debt Setup'!$H$18),MAX(0,AO208+AL209-AM209),0)+IF(AND('Debt Setup'!$H$19&lt;&gt;"",'Debt Setup'!$H$19&lt;'Debt Setup'!$H$18),MAX(0,AS208+AP209-AQ209),0)+IF(AND('Debt Setup'!$H$20&lt;&gt;"",'Debt Setup'!$H$20&lt;'Debt Setup'!$H$18),MAX(0,AW208+AT209-AU209),0)+IF(AND('Debt Setup'!$H$21&lt;&gt;"",'Debt Setup'!$H$21&lt;'Debt Setup'!$H$18),MAX(0,BA208+AX209-AY209),0))))))</x:f>
      </x:c>
      <x:c r="AO209" s="54" t="str">
        <x:f>IF('Debt Setup'!$F$3=0,"",MAX(0,AO208+AL209-AM209-AN209))</x:f>
      </x:c>
      <x:c r="AP209" s="54" t="str">
        <x:f>IF('Debt Setup'!$F$3=0,"",IF(AS208&lt;=0,0,AS208*'Debt Setup'!$D$19/100/12))</x:f>
      </x:c>
      <x:c r="AQ209" s="54" t="str">
        <x:f>IF('Debt Setup'!$F$3=0,"",IF('Debt Setup'!$H$19="",0,MIN('Debt Setup'!$E$19,MAX(0,AS208+AP209))))</x:f>
      </x:c>
      <x:c r="AR209" s="54" t="str">
        <x:f>IF('Debt Setup'!$F$3=0,"",IF('Debt Setup'!$H$19="",0,MIN(MAX(0,AS208+AP209-AQ209),MAX(0,'Debt Setup'!$F$5-(G209+K209+O209+S209+W209+AA209+AE209+AI209+AM209+AQ209+AU209+AY209)-(IF(AND('Debt Setup'!$H$10&lt;&gt;"",'Debt Setup'!$H$10&lt;'Debt Setup'!$H$19),MAX(0,I208+F209-G209),0)+IF(AND('Debt Setup'!$H$11&lt;&gt;"",'Debt Setup'!$H$11&lt;'Debt Setup'!$H$19),MAX(0,M208+J209-K209),0)+IF(AND('Debt Setup'!$H$12&lt;&gt;"",'Debt Setup'!$H$12&lt;'Debt Setup'!$H$19),MAX(0,Q208+N209-O209),0)+IF(AND('Debt Setup'!$H$13&lt;&gt;"",'Debt Setup'!$H$13&lt;'Debt Setup'!$H$19),MAX(0,U208+R209-S209),0)+IF(AND('Debt Setup'!$H$14&lt;&gt;"",'Debt Setup'!$H$14&lt;'Debt Setup'!$H$19),MAX(0,Y208+V209-W209),0)+IF(AND('Debt Setup'!$H$15&lt;&gt;"",'Debt Setup'!$H$15&lt;'Debt Setup'!$H$19),MAX(0,AC208+Z209-AA209),0)+IF(AND('Debt Setup'!$H$16&lt;&gt;"",'Debt Setup'!$H$16&lt;'Debt Setup'!$H$19),MAX(0,AG208+AD209-AE209),0)+IF(AND('Debt Setup'!$H$17&lt;&gt;"",'Debt Setup'!$H$17&lt;'Debt Setup'!$H$19),MAX(0,AK208+AH209-AI209),0)+IF(AND('Debt Setup'!$H$18&lt;&gt;"",'Debt Setup'!$H$18&lt;'Debt Setup'!$H$19),MAX(0,AO208+AL209-AM209),0)+IF(AND('Debt Setup'!$H$19&lt;&gt;"",'Debt Setup'!$H$19&lt;'Debt Setup'!$H$19),MAX(0,AS208+AP209-AQ209),0)+IF(AND('Debt Setup'!$H$20&lt;&gt;"",'Debt Setup'!$H$20&lt;'Debt Setup'!$H$19),MAX(0,AW208+AT209-AU209),0)+IF(AND('Debt Setup'!$H$21&lt;&gt;"",'Debt Setup'!$H$21&lt;'Debt Setup'!$H$19),MAX(0,BA208+AX209-AY209),0))))))</x:f>
      </x:c>
      <x:c r="AS209" s="54" t="str">
        <x:f>IF('Debt Setup'!$F$3=0,"",MAX(0,AS208+AP209-AQ209-AR209))</x:f>
      </x:c>
      <x:c r="AT209" s="54" t="str">
        <x:f>IF('Debt Setup'!$F$3=0,"",IF(AW208&lt;=0,0,AW208*'Debt Setup'!$D$20/100/12))</x:f>
      </x:c>
      <x:c r="AU209" s="54" t="str">
        <x:f>IF('Debt Setup'!$F$3=0,"",IF('Debt Setup'!$H$20="",0,MIN('Debt Setup'!$E$20,MAX(0,AW208+AT209))))</x:f>
      </x:c>
      <x:c r="AV209" s="54" t="str">
        <x:f>IF('Debt Setup'!$F$3=0,"",IF('Debt Setup'!$H$20="",0,MIN(MAX(0,AW208+AT209-AU209),MAX(0,'Debt Setup'!$F$5-(G209+K209+O209+S209+W209+AA209+AE209+AI209+AM209+AQ209+AU209+AY209)-(IF(AND('Debt Setup'!$H$10&lt;&gt;"",'Debt Setup'!$H$10&lt;'Debt Setup'!$H$20),MAX(0,I208+F209-G209),0)+IF(AND('Debt Setup'!$H$11&lt;&gt;"",'Debt Setup'!$H$11&lt;'Debt Setup'!$H$20),MAX(0,M208+J209-K209),0)+IF(AND('Debt Setup'!$H$12&lt;&gt;"",'Debt Setup'!$H$12&lt;'Debt Setup'!$H$20),MAX(0,Q208+N209-O209),0)+IF(AND('Debt Setup'!$H$13&lt;&gt;"",'Debt Setup'!$H$13&lt;'Debt Setup'!$H$20),MAX(0,U208+R209-S209),0)+IF(AND('Debt Setup'!$H$14&lt;&gt;"",'Debt Setup'!$H$14&lt;'Debt Setup'!$H$20),MAX(0,Y208+V209-W209),0)+IF(AND('Debt Setup'!$H$15&lt;&gt;"",'Debt Setup'!$H$15&lt;'Debt Setup'!$H$20),MAX(0,AC208+Z209-AA209),0)+IF(AND('Debt Setup'!$H$16&lt;&gt;"",'Debt Setup'!$H$16&lt;'Debt Setup'!$H$20),MAX(0,AG208+AD209-AE209),0)+IF(AND('Debt Setup'!$H$17&lt;&gt;"",'Debt Setup'!$H$17&lt;'Debt Setup'!$H$20),MAX(0,AK208+AH209-AI209),0)+IF(AND('Debt Setup'!$H$18&lt;&gt;"",'Debt Setup'!$H$18&lt;'Debt Setup'!$H$20),MAX(0,AO208+AL209-AM209),0)+IF(AND('Debt Setup'!$H$19&lt;&gt;"",'Debt Setup'!$H$19&lt;'Debt Setup'!$H$20),MAX(0,AS208+AP209-AQ209),0)+IF(AND('Debt Setup'!$H$20&lt;&gt;"",'Debt Setup'!$H$20&lt;'Debt Setup'!$H$20),MAX(0,AW208+AT209-AU209),0)+IF(AND('Debt Setup'!$H$21&lt;&gt;"",'Debt Setup'!$H$21&lt;'Debt Setup'!$H$20),MAX(0,BA208+AX209-AY209),0))))))</x:f>
      </x:c>
      <x:c r="AW209" s="54" t="str">
        <x:f>IF('Debt Setup'!$F$3=0,"",MAX(0,AW208+AT209-AU209-AV209))</x:f>
      </x:c>
      <x:c r="AX209" s="54" t="str">
        <x:f>IF('Debt Setup'!$F$3=0,"",IF(BA208&lt;=0,0,BA208*'Debt Setup'!$D$21/100/12))</x:f>
      </x:c>
      <x:c r="AY209" s="54" t="str">
        <x:f>IF('Debt Setup'!$F$3=0,"",IF('Debt Setup'!$H$21="",0,MIN('Debt Setup'!$E$21,MAX(0,BA208+AX209))))</x:f>
      </x:c>
      <x:c r="AZ209" s="54" t="str">
        <x:f>IF('Debt Setup'!$F$3=0,"",IF('Debt Setup'!$H$21="",0,MIN(MAX(0,BA208+AX209-AY209),MAX(0,'Debt Setup'!$F$5-(G209+K209+O209+S209+W209+AA209+AE209+AI209+AM209+AQ209+AU209+AY209)-(IF(AND('Debt Setup'!$H$10&lt;&gt;"",'Debt Setup'!$H$10&lt;'Debt Setup'!$H$21),MAX(0,I208+F209-G209),0)+IF(AND('Debt Setup'!$H$11&lt;&gt;"",'Debt Setup'!$H$11&lt;'Debt Setup'!$H$21),MAX(0,M208+J209-K209),0)+IF(AND('Debt Setup'!$H$12&lt;&gt;"",'Debt Setup'!$H$12&lt;'Debt Setup'!$H$21),MAX(0,Q208+N209-O209),0)+IF(AND('Debt Setup'!$H$13&lt;&gt;"",'Debt Setup'!$H$13&lt;'Debt Setup'!$H$21),MAX(0,U208+R209-S209),0)+IF(AND('Debt Setup'!$H$14&lt;&gt;"",'Debt Setup'!$H$14&lt;'Debt Setup'!$H$21),MAX(0,Y208+V209-W209),0)+IF(AND('Debt Setup'!$H$15&lt;&gt;"",'Debt Setup'!$H$15&lt;'Debt Setup'!$H$21),MAX(0,AC208+Z209-AA209),0)+IF(AND('Debt Setup'!$H$16&lt;&gt;"",'Debt Setup'!$H$16&lt;'Debt Setup'!$H$21),MAX(0,AG208+AD209-AE209),0)+IF(AND('Debt Setup'!$H$17&lt;&gt;"",'Debt Setup'!$H$17&lt;'Debt Setup'!$H$21),MAX(0,AK208+AH209-AI209),0)+IF(AND('Debt Setup'!$H$18&lt;&gt;"",'Debt Setup'!$H$18&lt;'Debt Setup'!$H$21),MAX(0,AO208+AL209-AM209),0)+IF(AND('Debt Setup'!$H$19&lt;&gt;"",'Debt Setup'!$H$19&lt;'Debt Setup'!$H$21),MAX(0,AS208+AP209-AQ209),0)+IF(AND('Debt Setup'!$H$20&lt;&gt;"",'Debt Setup'!$H$20&lt;'Debt Setup'!$H$21),MAX(0,AW208+AT209-AU209),0)+IF(AND('Debt Setup'!$H$21&lt;&gt;"",'Debt Setup'!$H$21&lt;'Debt Setup'!$H$21),MAX(0,BA208+AX209-AY209),0))))))</x:f>
      </x:c>
      <x:c r="BA209" s="54" t="str">
        <x:f>IF('Debt Setup'!$F$3=0,"",MAX(0,BA208+AX209-AY209-AZ209))</x:f>
      </x:c>
    </x:row>
    <x:row r="210">
      <x:c r="A210" t="n">
        <x:v>205</x:v>
      </x:c>
      <x:c r="B210" s="86" t="str">
        <x:f>IF('Debt Setup'!$F$3=0,"",DATE(YEAR('Debt Setup'!$B$6),MONTH('Debt Setup'!$B$6)+A210-1,1))</x:f>
      </x:c>
      <x:c r="C210" s="54" t="str">
        <x:f>IF('Debt Setup'!$F$3=0,"",I210+M210+Q210+U210+Y210+AC210+AG210+AK210+AO210+AS210+AW210+BA210)</x:f>
      </x:c>
      <x:c r="D210" s="54" t="str">
        <x:f>IF('Debt Setup'!$F$3=0,"",G210+H210+K210+L210+O210+P210+S210+T210+W210+X210+AA210+AB210+AE210+AF210+AI210+AJ210+AM210+AN210+AQ210+AR210+AU210+AV210+AY210+AZ210)</x:f>
      </x:c>
      <x:c r="E210" s="54" t="str">
        <x:f>IF('Debt Setup'!$F$3=0,"",F210+J210+N210+R210+V210+Z210+AD210+AH210+AL210+AP210+AT210+AX210)</x:f>
      </x:c>
      <x:c r="F210" s="54" t="str">
        <x:f>IF('Debt Setup'!$F$3=0,"",IF(I209&lt;=0,0,I209*'Debt Setup'!$D$10/100/12))</x:f>
      </x:c>
      <x:c r="G210" s="54" t="str">
        <x:f>IF('Debt Setup'!$F$3=0,"",IF('Debt Setup'!$H$10="",0,MIN('Debt Setup'!$E$10,MAX(0,I209+F210))))</x:f>
      </x:c>
      <x:c r="H210" s="54" t="str">
        <x:f>IF('Debt Setup'!$F$3=0,"",IF('Debt Setup'!$H$10="",0,MIN(MAX(0,I209+F210-G210),MAX(0,'Debt Setup'!$F$5-(G210+K210+O210+S210+W210+AA210+AE210+AI210+AM210+AQ210+AU210+AY210)-(IF(AND('Debt Setup'!$H$10&lt;&gt;"",'Debt Setup'!$H$10&lt;'Debt Setup'!$H$10),MAX(0,I209+F210-G210),0)+IF(AND('Debt Setup'!$H$11&lt;&gt;"",'Debt Setup'!$H$11&lt;'Debt Setup'!$H$10),MAX(0,M209+J210-K210),0)+IF(AND('Debt Setup'!$H$12&lt;&gt;"",'Debt Setup'!$H$12&lt;'Debt Setup'!$H$10),MAX(0,Q209+N210-O210),0)+IF(AND('Debt Setup'!$H$13&lt;&gt;"",'Debt Setup'!$H$13&lt;'Debt Setup'!$H$10),MAX(0,U209+R210-S210),0)+IF(AND('Debt Setup'!$H$14&lt;&gt;"",'Debt Setup'!$H$14&lt;'Debt Setup'!$H$10),MAX(0,Y209+V210-W210),0)+IF(AND('Debt Setup'!$H$15&lt;&gt;"",'Debt Setup'!$H$15&lt;'Debt Setup'!$H$10),MAX(0,AC209+Z210-AA210),0)+IF(AND('Debt Setup'!$H$16&lt;&gt;"",'Debt Setup'!$H$16&lt;'Debt Setup'!$H$10),MAX(0,AG209+AD210-AE210),0)+IF(AND('Debt Setup'!$H$17&lt;&gt;"",'Debt Setup'!$H$17&lt;'Debt Setup'!$H$10),MAX(0,AK209+AH210-AI210),0)+IF(AND('Debt Setup'!$H$18&lt;&gt;"",'Debt Setup'!$H$18&lt;'Debt Setup'!$H$10),MAX(0,AO209+AL210-AM210),0)+IF(AND('Debt Setup'!$H$19&lt;&gt;"",'Debt Setup'!$H$19&lt;'Debt Setup'!$H$10),MAX(0,AS209+AP210-AQ210),0)+IF(AND('Debt Setup'!$H$20&lt;&gt;"",'Debt Setup'!$H$20&lt;'Debt Setup'!$H$10),MAX(0,AW209+AT210-AU210),0)+IF(AND('Debt Setup'!$H$21&lt;&gt;"",'Debt Setup'!$H$21&lt;'Debt Setup'!$H$10),MAX(0,BA209+AX210-AY210),0))))))</x:f>
      </x:c>
      <x:c r="I210" s="54" t="str">
        <x:f>IF('Debt Setup'!$F$3=0,"",MAX(0,I209+F210-G210-H210))</x:f>
      </x:c>
      <x:c r="J210" s="54" t="str">
        <x:f>IF('Debt Setup'!$F$3=0,"",IF(M209&lt;=0,0,M209*'Debt Setup'!$D$11/100/12))</x:f>
      </x:c>
      <x:c r="K210" s="54" t="str">
        <x:f>IF('Debt Setup'!$F$3=0,"",IF('Debt Setup'!$H$11="",0,MIN('Debt Setup'!$E$11,MAX(0,M209+J210))))</x:f>
      </x:c>
      <x:c r="L210" s="54" t="str">
        <x:f>IF('Debt Setup'!$F$3=0,"",IF('Debt Setup'!$H$11="",0,MIN(MAX(0,M209+J210-K210),MAX(0,'Debt Setup'!$F$5-(G210+K210+O210+S210+W210+AA210+AE210+AI210+AM210+AQ210+AU210+AY210)-(IF(AND('Debt Setup'!$H$10&lt;&gt;"",'Debt Setup'!$H$10&lt;'Debt Setup'!$H$11),MAX(0,I209+F210-G210),0)+IF(AND('Debt Setup'!$H$11&lt;&gt;"",'Debt Setup'!$H$11&lt;'Debt Setup'!$H$11),MAX(0,M209+J210-K210),0)+IF(AND('Debt Setup'!$H$12&lt;&gt;"",'Debt Setup'!$H$12&lt;'Debt Setup'!$H$11),MAX(0,Q209+N210-O210),0)+IF(AND('Debt Setup'!$H$13&lt;&gt;"",'Debt Setup'!$H$13&lt;'Debt Setup'!$H$11),MAX(0,U209+R210-S210),0)+IF(AND('Debt Setup'!$H$14&lt;&gt;"",'Debt Setup'!$H$14&lt;'Debt Setup'!$H$11),MAX(0,Y209+V210-W210),0)+IF(AND('Debt Setup'!$H$15&lt;&gt;"",'Debt Setup'!$H$15&lt;'Debt Setup'!$H$11),MAX(0,AC209+Z210-AA210),0)+IF(AND('Debt Setup'!$H$16&lt;&gt;"",'Debt Setup'!$H$16&lt;'Debt Setup'!$H$11),MAX(0,AG209+AD210-AE210),0)+IF(AND('Debt Setup'!$H$17&lt;&gt;"",'Debt Setup'!$H$17&lt;'Debt Setup'!$H$11),MAX(0,AK209+AH210-AI210),0)+IF(AND('Debt Setup'!$H$18&lt;&gt;"",'Debt Setup'!$H$18&lt;'Debt Setup'!$H$11),MAX(0,AO209+AL210-AM210),0)+IF(AND('Debt Setup'!$H$19&lt;&gt;"",'Debt Setup'!$H$19&lt;'Debt Setup'!$H$11),MAX(0,AS209+AP210-AQ210),0)+IF(AND('Debt Setup'!$H$20&lt;&gt;"",'Debt Setup'!$H$20&lt;'Debt Setup'!$H$11),MAX(0,AW209+AT210-AU210),0)+IF(AND('Debt Setup'!$H$21&lt;&gt;"",'Debt Setup'!$H$21&lt;'Debt Setup'!$H$11),MAX(0,BA209+AX210-AY210),0))))))</x:f>
      </x:c>
      <x:c r="M210" s="54" t="str">
        <x:f>IF('Debt Setup'!$F$3=0,"",MAX(0,M209+J210-K210-L210))</x:f>
      </x:c>
      <x:c r="N210" s="54" t="str">
        <x:f>IF('Debt Setup'!$F$3=0,"",IF(Q209&lt;=0,0,Q209*'Debt Setup'!$D$12/100/12))</x:f>
      </x:c>
      <x:c r="O210" s="54" t="str">
        <x:f>IF('Debt Setup'!$F$3=0,"",IF('Debt Setup'!$H$12="",0,MIN('Debt Setup'!$E$12,MAX(0,Q209+N210))))</x:f>
      </x:c>
      <x:c r="P210" s="54" t="str">
        <x:f>IF('Debt Setup'!$F$3=0,"",IF('Debt Setup'!$H$12="",0,MIN(MAX(0,Q209+N210-O210),MAX(0,'Debt Setup'!$F$5-(G210+K210+O210+S210+W210+AA210+AE210+AI210+AM210+AQ210+AU210+AY210)-(IF(AND('Debt Setup'!$H$10&lt;&gt;"",'Debt Setup'!$H$10&lt;'Debt Setup'!$H$12),MAX(0,I209+F210-G210),0)+IF(AND('Debt Setup'!$H$11&lt;&gt;"",'Debt Setup'!$H$11&lt;'Debt Setup'!$H$12),MAX(0,M209+J210-K210),0)+IF(AND('Debt Setup'!$H$12&lt;&gt;"",'Debt Setup'!$H$12&lt;'Debt Setup'!$H$12),MAX(0,Q209+N210-O210),0)+IF(AND('Debt Setup'!$H$13&lt;&gt;"",'Debt Setup'!$H$13&lt;'Debt Setup'!$H$12),MAX(0,U209+R210-S210),0)+IF(AND('Debt Setup'!$H$14&lt;&gt;"",'Debt Setup'!$H$14&lt;'Debt Setup'!$H$12),MAX(0,Y209+V210-W210),0)+IF(AND('Debt Setup'!$H$15&lt;&gt;"",'Debt Setup'!$H$15&lt;'Debt Setup'!$H$12),MAX(0,AC209+Z210-AA210),0)+IF(AND('Debt Setup'!$H$16&lt;&gt;"",'Debt Setup'!$H$16&lt;'Debt Setup'!$H$12),MAX(0,AG209+AD210-AE210),0)+IF(AND('Debt Setup'!$H$17&lt;&gt;"",'Debt Setup'!$H$17&lt;'Debt Setup'!$H$12),MAX(0,AK209+AH210-AI210),0)+IF(AND('Debt Setup'!$H$18&lt;&gt;"",'Debt Setup'!$H$18&lt;'Debt Setup'!$H$12),MAX(0,AO209+AL210-AM210),0)+IF(AND('Debt Setup'!$H$19&lt;&gt;"",'Debt Setup'!$H$19&lt;'Debt Setup'!$H$12),MAX(0,AS209+AP210-AQ210),0)+IF(AND('Debt Setup'!$H$20&lt;&gt;"",'Debt Setup'!$H$20&lt;'Debt Setup'!$H$12),MAX(0,AW209+AT210-AU210),0)+IF(AND('Debt Setup'!$H$21&lt;&gt;"",'Debt Setup'!$H$21&lt;'Debt Setup'!$H$12),MAX(0,BA209+AX210-AY210),0))))))</x:f>
      </x:c>
      <x:c r="Q210" s="54" t="str">
        <x:f>IF('Debt Setup'!$F$3=0,"",MAX(0,Q209+N210-O210-P210))</x:f>
      </x:c>
      <x:c r="R210" s="54" t="str">
        <x:f>IF('Debt Setup'!$F$3=0,"",IF(U209&lt;=0,0,U209*'Debt Setup'!$D$13/100/12))</x:f>
      </x:c>
      <x:c r="S210" s="54" t="str">
        <x:f>IF('Debt Setup'!$F$3=0,"",IF('Debt Setup'!$H$13="",0,MIN('Debt Setup'!$E$13,MAX(0,U209+R210))))</x:f>
      </x:c>
      <x:c r="T210" s="54" t="str">
        <x:f>IF('Debt Setup'!$F$3=0,"",IF('Debt Setup'!$H$13="",0,MIN(MAX(0,U209+R210-S210),MAX(0,'Debt Setup'!$F$5-(G210+K210+O210+S210+W210+AA210+AE210+AI210+AM210+AQ210+AU210+AY210)-(IF(AND('Debt Setup'!$H$10&lt;&gt;"",'Debt Setup'!$H$10&lt;'Debt Setup'!$H$13),MAX(0,I209+F210-G210),0)+IF(AND('Debt Setup'!$H$11&lt;&gt;"",'Debt Setup'!$H$11&lt;'Debt Setup'!$H$13),MAX(0,M209+J210-K210),0)+IF(AND('Debt Setup'!$H$12&lt;&gt;"",'Debt Setup'!$H$12&lt;'Debt Setup'!$H$13),MAX(0,Q209+N210-O210),0)+IF(AND('Debt Setup'!$H$13&lt;&gt;"",'Debt Setup'!$H$13&lt;'Debt Setup'!$H$13),MAX(0,U209+R210-S210),0)+IF(AND('Debt Setup'!$H$14&lt;&gt;"",'Debt Setup'!$H$14&lt;'Debt Setup'!$H$13),MAX(0,Y209+V210-W210),0)+IF(AND('Debt Setup'!$H$15&lt;&gt;"",'Debt Setup'!$H$15&lt;'Debt Setup'!$H$13),MAX(0,AC209+Z210-AA210),0)+IF(AND('Debt Setup'!$H$16&lt;&gt;"",'Debt Setup'!$H$16&lt;'Debt Setup'!$H$13),MAX(0,AG209+AD210-AE210),0)+IF(AND('Debt Setup'!$H$17&lt;&gt;"",'Debt Setup'!$H$17&lt;'Debt Setup'!$H$13),MAX(0,AK209+AH210-AI210),0)+IF(AND('Debt Setup'!$H$18&lt;&gt;"",'Debt Setup'!$H$18&lt;'Debt Setup'!$H$13),MAX(0,AO209+AL210-AM210),0)+IF(AND('Debt Setup'!$H$19&lt;&gt;"",'Debt Setup'!$H$19&lt;'Debt Setup'!$H$13),MAX(0,AS209+AP210-AQ210),0)+IF(AND('Debt Setup'!$H$20&lt;&gt;"",'Debt Setup'!$H$20&lt;'Debt Setup'!$H$13),MAX(0,AW209+AT210-AU210),0)+IF(AND('Debt Setup'!$H$21&lt;&gt;"",'Debt Setup'!$H$21&lt;'Debt Setup'!$H$13),MAX(0,BA209+AX210-AY210),0))))))</x:f>
      </x:c>
      <x:c r="U210" s="54" t="str">
        <x:f>IF('Debt Setup'!$F$3=0,"",MAX(0,U209+R210-S210-T210))</x:f>
      </x:c>
      <x:c r="V210" s="54" t="str">
        <x:f>IF('Debt Setup'!$F$3=0,"",IF(Y209&lt;=0,0,Y209*'Debt Setup'!$D$14/100/12))</x:f>
      </x:c>
      <x:c r="W210" s="54" t="str">
        <x:f>IF('Debt Setup'!$F$3=0,"",IF('Debt Setup'!$H$14="",0,MIN('Debt Setup'!$E$14,MAX(0,Y209+V210))))</x:f>
      </x:c>
      <x:c r="X210" s="54" t="str">
        <x:f>IF('Debt Setup'!$F$3=0,"",IF('Debt Setup'!$H$14="",0,MIN(MAX(0,Y209+V210-W210),MAX(0,'Debt Setup'!$F$5-(G210+K210+O210+S210+W210+AA210+AE210+AI210+AM210+AQ210+AU210+AY210)-(IF(AND('Debt Setup'!$H$10&lt;&gt;"",'Debt Setup'!$H$10&lt;'Debt Setup'!$H$14),MAX(0,I209+F210-G210),0)+IF(AND('Debt Setup'!$H$11&lt;&gt;"",'Debt Setup'!$H$11&lt;'Debt Setup'!$H$14),MAX(0,M209+J210-K210),0)+IF(AND('Debt Setup'!$H$12&lt;&gt;"",'Debt Setup'!$H$12&lt;'Debt Setup'!$H$14),MAX(0,Q209+N210-O210),0)+IF(AND('Debt Setup'!$H$13&lt;&gt;"",'Debt Setup'!$H$13&lt;'Debt Setup'!$H$14),MAX(0,U209+R210-S210),0)+IF(AND('Debt Setup'!$H$14&lt;&gt;"",'Debt Setup'!$H$14&lt;'Debt Setup'!$H$14),MAX(0,Y209+V210-W210),0)+IF(AND('Debt Setup'!$H$15&lt;&gt;"",'Debt Setup'!$H$15&lt;'Debt Setup'!$H$14),MAX(0,AC209+Z210-AA210),0)+IF(AND('Debt Setup'!$H$16&lt;&gt;"",'Debt Setup'!$H$16&lt;'Debt Setup'!$H$14),MAX(0,AG209+AD210-AE210),0)+IF(AND('Debt Setup'!$H$17&lt;&gt;"",'Debt Setup'!$H$17&lt;'Debt Setup'!$H$14),MAX(0,AK209+AH210-AI210),0)+IF(AND('Debt Setup'!$H$18&lt;&gt;"",'Debt Setup'!$H$18&lt;'Debt Setup'!$H$14),MAX(0,AO209+AL210-AM210),0)+IF(AND('Debt Setup'!$H$19&lt;&gt;"",'Debt Setup'!$H$19&lt;'Debt Setup'!$H$14),MAX(0,AS209+AP210-AQ210),0)+IF(AND('Debt Setup'!$H$20&lt;&gt;"",'Debt Setup'!$H$20&lt;'Debt Setup'!$H$14),MAX(0,AW209+AT210-AU210),0)+IF(AND('Debt Setup'!$H$21&lt;&gt;"",'Debt Setup'!$H$21&lt;'Debt Setup'!$H$14),MAX(0,BA209+AX210-AY210),0))))))</x:f>
      </x:c>
      <x:c r="Y210" s="54" t="str">
        <x:f>IF('Debt Setup'!$F$3=0,"",MAX(0,Y209+V210-W210-X210))</x:f>
      </x:c>
      <x:c r="Z210" s="54" t="str">
        <x:f>IF('Debt Setup'!$F$3=0,"",IF(AC209&lt;=0,0,AC209*'Debt Setup'!$D$15/100/12))</x:f>
      </x:c>
      <x:c r="AA210" s="54" t="str">
        <x:f>IF('Debt Setup'!$F$3=0,"",IF('Debt Setup'!$H$15="",0,MIN('Debt Setup'!$E$15,MAX(0,AC209+Z210))))</x:f>
      </x:c>
      <x:c r="AB210" s="54" t="str">
        <x:f>IF('Debt Setup'!$F$3=0,"",IF('Debt Setup'!$H$15="",0,MIN(MAX(0,AC209+Z210-AA210),MAX(0,'Debt Setup'!$F$5-(G210+K210+O210+S210+W210+AA210+AE210+AI210+AM210+AQ210+AU210+AY210)-(IF(AND('Debt Setup'!$H$10&lt;&gt;"",'Debt Setup'!$H$10&lt;'Debt Setup'!$H$15),MAX(0,I209+F210-G210),0)+IF(AND('Debt Setup'!$H$11&lt;&gt;"",'Debt Setup'!$H$11&lt;'Debt Setup'!$H$15),MAX(0,M209+J210-K210),0)+IF(AND('Debt Setup'!$H$12&lt;&gt;"",'Debt Setup'!$H$12&lt;'Debt Setup'!$H$15),MAX(0,Q209+N210-O210),0)+IF(AND('Debt Setup'!$H$13&lt;&gt;"",'Debt Setup'!$H$13&lt;'Debt Setup'!$H$15),MAX(0,U209+R210-S210),0)+IF(AND('Debt Setup'!$H$14&lt;&gt;"",'Debt Setup'!$H$14&lt;'Debt Setup'!$H$15),MAX(0,Y209+V210-W210),0)+IF(AND('Debt Setup'!$H$15&lt;&gt;"",'Debt Setup'!$H$15&lt;'Debt Setup'!$H$15),MAX(0,AC209+Z210-AA210),0)+IF(AND('Debt Setup'!$H$16&lt;&gt;"",'Debt Setup'!$H$16&lt;'Debt Setup'!$H$15),MAX(0,AG209+AD210-AE210),0)+IF(AND('Debt Setup'!$H$17&lt;&gt;"",'Debt Setup'!$H$17&lt;'Debt Setup'!$H$15),MAX(0,AK209+AH210-AI210),0)+IF(AND('Debt Setup'!$H$18&lt;&gt;"",'Debt Setup'!$H$18&lt;'Debt Setup'!$H$15),MAX(0,AO209+AL210-AM210),0)+IF(AND('Debt Setup'!$H$19&lt;&gt;"",'Debt Setup'!$H$19&lt;'Debt Setup'!$H$15),MAX(0,AS209+AP210-AQ210),0)+IF(AND('Debt Setup'!$H$20&lt;&gt;"",'Debt Setup'!$H$20&lt;'Debt Setup'!$H$15),MAX(0,AW209+AT210-AU210),0)+IF(AND('Debt Setup'!$H$21&lt;&gt;"",'Debt Setup'!$H$21&lt;'Debt Setup'!$H$15),MAX(0,BA209+AX210-AY210),0))))))</x:f>
      </x:c>
      <x:c r="AC210" s="54" t="str">
        <x:f>IF('Debt Setup'!$F$3=0,"",MAX(0,AC209+Z210-AA210-AB210))</x:f>
      </x:c>
      <x:c r="AD210" s="54" t="str">
        <x:f>IF('Debt Setup'!$F$3=0,"",IF(AG209&lt;=0,0,AG209*'Debt Setup'!$D$16/100/12))</x:f>
      </x:c>
      <x:c r="AE210" s="54" t="str">
        <x:f>IF('Debt Setup'!$F$3=0,"",IF('Debt Setup'!$H$16="",0,MIN('Debt Setup'!$E$16,MAX(0,AG209+AD210))))</x:f>
      </x:c>
      <x:c r="AF210" s="54" t="str">
        <x:f>IF('Debt Setup'!$F$3=0,"",IF('Debt Setup'!$H$16="",0,MIN(MAX(0,AG209+AD210-AE210),MAX(0,'Debt Setup'!$F$5-(G210+K210+O210+S210+W210+AA210+AE210+AI210+AM210+AQ210+AU210+AY210)-(IF(AND('Debt Setup'!$H$10&lt;&gt;"",'Debt Setup'!$H$10&lt;'Debt Setup'!$H$16),MAX(0,I209+F210-G210),0)+IF(AND('Debt Setup'!$H$11&lt;&gt;"",'Debt Setup'!$H$11&lt;'Debt Setup'!$H$16),MAX(0,M209+J210-K210),0)+IF(AND('Debt Setup'!$H$12&lt;&gt;"",'Debt Setup'!$H$12&lt;'Debt Setup'!$H$16),MAX(0,Q209+N210-O210),0)+IF(AND('Debt Setup'!$H$13&lt;&gt;"",'Debt Setup'!$H$13&lt;'Debt Setup'!$H$16),MAX(0,U209+R210-S210),0)+IF(AND('Debt Setup'!$H$14&lt;&gt;"",'Debt Setup'!$H$14&lt;'Debt Setup'!$H$16),MAX(0,Y209+V210-W210),0)+IF(AND('Debt Setup'!$H$15&lt;&gt;"",'Debt Setup'!$H$15&lt;'Debt Setup'!$H$16),MAX(0,AC209+Z210-AA210),0)+IF(AND('Debt Setup'!$H$16&lt;&gt;"",'Debt Setup'!$H$16&lt;'Debt Setup'!$H$16),MAX(0,AG209+AD210-AE210),0)+IF(AND('Debt Setup'!$H$17&lt;&gt;"",'Debt Setup'!$H$17&lt;'Debt Setup'!$H$16),MAX(0,AK209+AH210-AI210),0)+IF(AND('Debt Setup'!$H$18&lt;&gt;"",'Debt Setup'!$H$18&lt;'Debt Setup'!$H$16),MAX(0,AO209+AL210-AM210),0)+IF(AND('Debt Setup'!$H$19&lt;&gt;"",'Debt Setup'!$H$19&lt;'Debt Setup'!$H$16),MAX(0,AS209+AP210-AQ210),0)+IF(AND('Debt Setup'!$H$20&lt;&gt;"",'Debt Setup'!$H$20&lt;'Debt Setup'!$H$16),MAX(0,AW209+AT210-AU210),0)+IF(AND('Debt Setup'!$H$21&lt;&gt;"",'Debt Setup'!$H$21&lt;'Debt Setup'!$H$16),MAX(0,BA209+AX210-AY210),0))))))</x:f>
      </x:c>
      <x:c r="AG210" s="54" t="str">
        <x:f>IF('Debt Setup'!$F$3=0,"",MAX(0,AG209+AD210-AE210-AF210))</x:f>
      </x:c>
      <x:c r="AH210" s="54" t="str">
        <x:f>IF('Debt Setup'!$F$3=0,"",IF(AK209&lt;=0,0,AK209*'Debt Setup'!$D$17/100/12))</x:f>
      </x:c>
      <x:c r="AI210" s="54" t="str">
        <x:f>IF('Debt Setup'!$F$3=0,"",IF('Debt Setup'!$H$17="",0,MIN('Debt Setup'!$E$17,MAX(0,AK209+AH210))))</x:f>
      </x:c>
      <x:c r="AJ210" s="54" t="str">
        <x:f>IF('Debt Setup'!$F$3=0,"",IF('Debt Setup'!$H$17="",0,MIN(MAX(0,AK209+AH210-AI210),MAX(0,'Debt Setup'!$F$5-(G210+K210+O210+S210+W210+AA210+AE210+AI210+AM210+AQ210+AU210+AY210)-(IF(AND('Debt Setup'!$H$10&lt;&gt;"",'Debt Setup'!$H$10&lt;'Debt Setup'!$H$17),MAX(0,I209+F210-G210),0)+IF(AND('Debt Setup'!$H$11&lt;&gt;"",'Debt Setup'!$H$11&lt;'Debt Setup'!$H$17),MAX(0,M209+J210-K210),0)+IF(AND('Debt Setup'!$H$12&lt;&gt;"",'Debt Setup'!$H$12&lt;'Debt Setup'!$H$17),MAX(0,Q209+N210-O210),0)+IF(AND('Debt Setup'!$H$13&lt;&gt;"",'Debt Setup'!$H$13&lt;'Debt Setup'!$H$17),MAX(0,U209+R210-S210),0)+IF(AND('Debt Setup'!$H$14&lt;&gt;"",'Debt Setup'!$H$14&lt;'Debt Setup'!$H$17),MAX(0,Y209+V210-W210),0)+IF(AND('Debt Setup'!$H$15&lt;&gt;"",'Debt Setup'!$H$15&lt;'Debt Setup'!$H$17),MAX(0,AC209+Z210-AA210),0)+IF(AND('Debt Setup'!$H$16&lt;&gt;"",'Debt Setup'!$H$16&lt;'Debt Setup'!$H$17),MAX(0,AG209+AD210-AE210),0)+IF(AND('Debt Setup'!$H$17&lt;&gt;"",'Debt Setup'!$H$17&lt;'Debt Setup'!$H$17),MAX(0,AK209+AH210-AI210),0)+IF(AND('Debt Setup'!$H$18&lt;&gt;"",'Debt Setup'!$H$18&lt;'Debt Setup'!$H$17),MAX(0,AO209+AL210-AM210),0)+IF(AND('Debt Setup'!$H$19&lt;&gt;"",'Debt Setup'!$H$19&lt;'Debt Setup'!$H$17),MAX(0,AS209+AP210-AQ210),0)+IF(AND('Debt Setup'!$H$20&lt;&gt;"",'Debt Setup'!$H$20&lt;'Debt Setup'!$H$17),MAX(0,AW209+AT210-AU210),0)+IF(AND('Debt Setup'!$H$21&lt;&gt;"",'Debt Setup'!$H$21&lt;'Debt Setup'!$H$17),MAX(0,BA209+AX210-AY210),0))))))</x:f>
      </x:c>
      <x:c r="AK210" s="54" t="str">
        <x:f>IF('Debt Setup'!$F$3=0,"",MAX(0,AK209+AH210-AI210-AJ210))</x:f>
      </x:c>
      <x:c r="AL210" s="54" t="str">
        <x:f>IF('Debt Setup'!$F$3=0,"",IF(AO209&lt;=0,0,AO209*'Debt Setup'!$D$18/100/12))</x:f>
      </x:c>
      <x:c r="AM210" s="54" t="str">
        <x:f>IF('Debt Setup'!$F$3=0,"",IF('Debt Setup'!$H$18="",0,MIN('Debt Setup'!$E$18,MAX(0,AO209+AL210))))</x:f>
      </x:c>
      <x:c r="AN210" s="54" t="str">
        <x:f>IF('Debt Setup'!$F$3=0,"",IF('Debt Setup'!$H$18="",0,MIN(MAX(0,AO209+AL210-AM210),MAX(0,'Debt Setup'!$F$5-(G210+K210+O210+S210+W210+AA210+AE210+AI210+AM210+AQ210+AU210+AY210)-(IF(AND('Debt Setup'!$H$10&lt;&gt;"",'Debt Setup'!$H$10&lt;'Debt Setup'!$H$18),MAX(0,I209+F210-G210),0)+IF(AND('Debt Setup'!$H$11&lt;&gt;"",'Debt Setup'!$H$11&lt;'Debt Setup'!$H$18),MAX(0,M209+J210-K210),0)+IF(AND('Debt Setup'!$H$12&lt;&gt;"",'Debt Setup'!$H$12&lt;'Debt Setup'!$H$18),MAX(0,Q209+N210-O210),0)+IF(AND('Debt Setup'!$H$13&lt;&gt;"",'Debt Setup'!$H$13&lt;'Debt Setup'!$H$18),MAX(0,U209+R210-S210),0)+IF(AND('Debt Setup'!$H$14&lt;&gt;"",'Debt Setup'!$H$14&lt;'Debt Setup'!$H$18),MAX(0,Y209+V210-W210),0)+IF(AND('Debt Setup'!$H$15&lt;&gt;"",'Debt Setup'!$H$15&lt;'Debt Setup'!$H$18),MAX(0,AC209+Z210-AA210),0)+IF(AND('Debt Setup'!$H$16&lt;&gt;"",'Debt Setup'!$H$16&lt;'Debt Setup'!$H$18),MAX(0,AG209+AD210-AE210),0)+IF(AND('Debt Setup'!$H$17&lt;&gt;"",'Debt Setup'!$H$17&lt;'Debt Setup'!$H$18),MAX(0,AK209+AH210-AI210),0)+IF(AND('Debt Setup'!$H$18&lt;&gt;"",'Debt Setup'!$H$18&lt;'Debt Setup'!$H$18),MAX(0,AO209+AL210-AM210),0)+IF(AND('Debt Setup'!$H$19&lt;&gt;"",'Debt Setup'!$H$19&lt;'Debt Setup'!$H$18),MAX(0,AS209+AP210-AQ210),0)+IF(AND('Debt Setup'!$H$20&lt;&gt;"",'Debt Setup'!$H$20&lt;'Debt Setup'!$H$18),MAX(0,AW209+AT210-AU210),0)+IF(AND('Debt Setup'!$H$21&lt;&gt;"",'Debt Setup'!$H$21&lt;'Debt Setup'!$H$18),MAX(0,BA209+AX210-AY210),0))))))</x:f>
      </x:c>
      <x:c r="AO210" s="54" t="str">
        <x:f>IF('Debt Setup'!$F$3=0,"",MAX(0,AO209+AL210-AM210-AN210))</x:f>
      </x:c>
      <x:c r="AP210" s="54" t="str">
        <x:f>IF('Debt Setup'!$F$3=0,"",IF(AS209&lt;=0,0,AS209*'Debt Setup'!$D$19/100/12))</x:f>
      </x:c>
      <x:c r="AQ210" s="54" t="str">
        <x:f>IF('Debt Setup'!$F$3=0,"",IF('Debt Setup'!$H$19="",0,MIN('Debt Setup'!$E$19,MAX(0,AS209+AP210))))</x:f>
      </x:c>
      <x:c r="AR210" s="54" t="str">
        <x:f>IF('Debt Setup'!$F$3=0,"",IF('Debt Setup'!$H$19="",0,MIN(MAX(0,AS209+AP210-AQ210),MAX(0,'Debt Setup'!$F$5-(G210+K210+O210+S210+W210+AA210+AE210+AI210+AM210+AQ210+AU210+AY210)-(IF(AND('Debt Setup'!$H$10&lt;&gt;"",'Debt Setup'!$H$10&lt;'Debt Setup'!$H$19),MAX(0,I209+F210-G210),0)+IF(AND('Debt Setup'!$H$11&lt;&gt;"",'Debt Setup'!$H$11&lt;'Debt Setup'!$H$19),MAX(0,M209+J210-K210),0)+IF(AND('Debt Setup'!$H$12&lt;&gt;"",'Debt Setup'!$H$12&lt;'Debt Setup'!$H$19),MAX(0,Q209+N210-O210),0)+IF(AND('Debt Setup'!$H$13&lt;&gt;"",'Debt Setup'!$H$13&lt;'Debt Setup'!$H$19),MAX(0,U209+R210-S210),0)+IF(AND('Debt Setup'!$H$14&lt;&gt;"",'Debt Setup'!$H$14&lt;'Debt Setup'!$H$19),MAX(0,Y209+V210-W210),0)+IF(AND('Debt Setup'!$H$15&lt;&gt;"",'Debt Setup'!$H$15&lt;'Debt Setup'!$H$19),MAX(0,AC209+Z210-AA210),0)+IF(AND('Debt Setup'!$H$16&lt;&gt;"",'Debt Setup'!$H$16&lt;'Debt Setup'!$H$19),MAX(0,AG209+AD210-AE210),0)+IF(AND('Debt Setup'!$H$17&lt;&gt;"",'Debt Setup'!$H$17&lt;'Debt Setup'!$H$19),MAX(0,AK209+AH210-AI210),0)+IF(AND('Debt Setup'!$H$18&lt;&gt;"",'Debt Setup'!$H$18&lt;'Debt Setup'!$H$19),MAX(0,AO209+AL210-AM210),0)+IF(AND('Debt Setup'!$H$19&lt;&gt;"",'Debt Setup'!$H$19&lt;'Debt Setup'!$H$19),MAX(0,AS209+AP210-AQ210),0)+IF(AND('Debt Setup'!$H$20&lt;&gt;"",'Debt Setup'!$H$20&lt;'Debt Setup'!$H$19),MAX(0,AW209+AT210-AU210),0)+IF(AND('Debt Setup'!$H$21&lt;&gt;"",'Debt Setup'!$H$21&lt;'Debt Setup'!$H$19),MAX(0,BA209+AX210-AY210),0))))))</x:f>
      </x:c>
      <x:c r="AS210" s="54" t="str">
        <x:f>IF('Debt Setup'!$F$3=0,"",MAX(0,AS209+AP210-AQ210-AR210))</x:f>
      </x:c>
      <x:c r="AT210" s="54" t="str">
        <x:f>IF('Debt Setup'!$F$3=0,"",IF(AW209&lt;=0,0,AW209*'Debt Setup'!$D$20/100/12))</x:f>
      </x:c>
      <x:c r="AU210" s="54" t="str">
        <x:f>IF('Debt Setup'!$F$3=0,"",IF('Debt Setup'!$H$20="",0,MIN('Debt Setup'!$E$20,MAX(0,AW209+AT210))))</x:f>
      </x:c>
      <x:c r="AV210" s="54" t="str">
        <x:f>IF('Debt Setup'!$F$3=0,"",IF('Debt Setup'!$H$20="",0,MIN(MAX(0,AW209+AT210-AU210),MAX(0,'Debt Setup'!$F$5-(G210+K210+O210+S210+W210+AA210+AE210+AI210+AM210+AQ210+AU210+AY210)-(IF(AND('Debt Setup'!$H$10&lt;&gt;"",'Debt Setup'!$H$10&lt;'Debt Setup'!$H$20),MAX(0,I209+F210-G210),0)+IF(AND('Debt Setup'!$H$11&lt;&gt;"",'Debt Setup'!$H$11&lt;'Debt Setup'!$H$20),MAX(0,M209+J210-K210),0)+IF(AND('Debt Setup'!$H$12&lt;&gt;"",'Debt Setup'!$H$12&lt;'Debt Setup'!$H$20),MAX(0,Q209+N210-O210),0)+IF(AND('Debt Setup'!$H$13&lt;&gt;"",'Debt Setup'!$H$13&lt;'Debt Setup'!$H$20),MAX(0,U209+R210-S210),0)+IF(AND('Debt Setup'!$H$14&lt;&gt;"",'Debt Setup'!$H$14&lt;'Debt Setup'!$H$20),MAX(0,Y209+V210-W210),0)+IF(AND('Debt Setup'!$H$15&lt;&gt;"",'Debt Setup'!$H$15&lt;'Debt Setup'!$H$20),MAX(0,AC209+Z210-AA210),0)+IF(AND('Debt Setup'!$H$16&lt;&gt;"",'Debt Setup'!$H$16&lt;'Debt Setup'!$H$20),MAX(0,AG209+AD210-AE210),0)+IF(AND('Debt Setup'!$H$17&lt;&gt;"",'Debt Setup'!$H$17&lt;'Debt Setup'!$H$20),MAX(0,AK209+AH210-AI210),0)+IF(AND('Debt Setup'!$H$18&lt;&gt;"",'Debt Setup'!$H$18&lt;'Debt Setup'!$H$20),MAX(0,AO209+AL210-AM210),0)+IF(AND('Debt Setup'!$H$19&lt;&gt;"",'Debt Setup'!$H$19&lt;'Debt Setup'!$H$20),MAX(0,AS209+AP210-AQ210),0)+IF(AND('Debt Setup'!$H$20&lt;&gt;"",'Debt Setup'!$H$20&lt;'Debt Setup'!$H$20),MAX(0,AW209+AT210-AU210),0)+IF(AND('Debt Setup'!$H$21&lt;&gt;"",'Debt Setup'!$H$21&lt;'Debt Setup'!$H$20),MAX(0,BA209+AX210-AY210),0))))))</x:f>
      </x:c>
      <x:c r="AW210" s="54" t="str">
        <x:f>IF('Debt Setup'!$F$3=0,"",MAX(0,AW209+AT210-AU210-AV210))</x:f>
      </x:c>
      <x:c r="AX210" s="54" t="str">
        <x:f>IF('Debt Setup'!$F$3=0,"",IF(BA209&lt;=0,0,BA209*'Debt Setup'!$D$21/100/12))</x:f>
      </x:c>
      <x:c r="AY210" s="54" t="str">
        <x:f>IF('Debt Setup'!$F$3=0,"",IF('Debt Setup'!$H$21="",0,MIN('Debt Setup'!$E$21,MAX(0,BA209+AX210))))</x:f>
      </x:c>
      <x:c r="AZ210" s="54" t="str">
        <x:f>IF('Debt Setup'!$F$3=0,"",IF('Debt Setup'!$H$21="",0,MIN(MAX(0,BA209+AX210-AY210),MAX(0,'Debt Setup'!$F$5-(G210+K210+O210+S210+W210+AA210+AE210+AI210+AM210+AQ210+AU210+AY210)-(IF(AND('Debt Setup'!$H$10&lt;&gt;"",'Debt Setup'!$H$10&lt;'Debt Setup'!$H$21),MAX(0,I209+F210-G210),0)+IF(AND('Debt Setup'!$H$11&lt;&gt;"",'Debt Setup'!$H$11&lt;'Debt Setup'!$H$21),MAX(0,M209+J210-K210),0)+IF(AND('Debt Setup'!$H$12&lt;&gt;"",'Debt Setup'!$H$12&lt;'Debt Setup'!$H$21),MAX(0,Q209+N210-O210),0)+IF(AND('Debt Setup'!$H$13&lt;&gt;"",'Debt Setup'!$H$13&lt;'Debt Setup'!$H$21),MAX(0,U209+R210-S210),0)+IF(AND('Debt Setup'!$H$14&lt;&gt;"",'Debt Setup'!$H$14&lt;'Debt Setup'!$H$21),MAX(0,Y209+V210-W210),0)+IF(AND('Debt Setup'!$H$15&lt;&gt;"",'Debt Setup'!$H$15&lt;'Debt Setup'!$H$21),MAX(0,AC209+Z210-AA210),0)+IF(AND('Debt Setup'!$H$16&lt;&gt;"",'Debt Setup'!$H$16&lt;'Debt Setup'!$H$21),MAX(0,AG209+AD210-AE210),0)+IF(AND('Debt Setup'!$H$17&lt;&gt;"",'Debt Setup'!$H$17&lt;'Debt Setup'!$H$21),MAX(0,AK209+AH210-AI210),0)+IF(AND('Debt Setup'!$H$18&lt;&gt;"",'Debt Setup'!$H$18&lt;'Debt Setup'!$H$21),MAX(0,AO209+AL210-AM210),0)+IF(AND('Debt Setup'!$H$19&lt;&gt;"",'Debt Setup'!$H$19&lt;'Debt Setup'!$H$21),MAX(0,AS209+AP210-AQ210),0)+IF(AND('Debt Setup'!$H$20&lt;&gt;"",'Debt Setup'!$H$20&lt;'Debt Setup'!$H$21),MAX(0,AW209+AT210-AU210),0)+IF(AND('Debt Setup'!$H$21&lt;&gt;"",'Debt Setup'!$H$21&lt;'Debt Setup'!$H$21),MAX(0,BA209+AX210-AY210),0))))))</x:f>
      </x:c>
      <x:c r="BA210" s="54" t="str">
        <x:f>IF('Debt Setup'!$F$3=0,"",MAX(0,BA209+AX210-AY210-AZ210))</x:f>
      </x:c>
    </x:row>
    <x:row r="211">
      <x:c r="A211" t="n">
        <x:v>206</x:v>
      </x:c>
      <x:c r="B211" s="86" t="str">
        <x:f>IF('Debt Setup'!$F$3=0,"",DATE(YEAR('Debt Setup'!$B$6),MONTH('Debt Setup'!$B$6)+A211-1,1))</x:f>
      </x:c>
      <x:c r="C211" s="54" t="str">
        <x:f>IF('Debt Setup'!$F$3=0,"",I211+M211+Q211+U211+Y211+AC211+AG211+AK211+AO211+AS211+AW211+BA211)</x:f>
      </x:c>
      <x:c r="D211" s="54" t="str">
        <x:f>IF('Debt Setup'!$F$3=0,"",G211+H211+K211+L211+O211+P211+S211+T211+W211+X211+AA211+AB211+AE211+AF211+AI211+AJ211+AM211+AN211+AQ211+AR211+AU211+AV211+AY211+AZ211)</x:f>
      </x:c>
      <x:c r="E211" s="54" t="str">
        <x:f>IF('Debt Setup'!$F$3=0,"",F211+J211+N211+R211+V211+Z211+AD211+AH211+AL211+AP211+AT211+AX211)</x:f>
      </x:c>
      <x:c r="F211" s="54" t="str">
        <x:f>IF('Debt Setup'!$F$3=0,"",IF(I210&lt;=0,0,I210*'Debt Setup'!$D$10/100/12))</x:f>
      </x:c>
      <x:c r="G211" s="54" t="str">
        <x:f>IF('Debt Setup'!$F$3=0,"",IF('Debt Setup'!$H$10="",0,MIN('Debt Setup'!$E$10,MAX(0,I210+F211))))</x:f>
      </x:c>
      <x:c r="H211" s="54" t="str">
        <x:f>IF('Debt Setup'!$F$3=0,"",IF('Debt Setup'!$H$10="",0,MIN(MAX(0,I210+F211-G211),MAX(0,'Debt Setup'!$F$5-(G211+K211+O211+S211+W211+AA211+AE211+AI211+AM211+AQ211+AU211+AY211)-(IF(AND('Debt Setup'!$H$10&lt;&gt;"",'Debt Setup'!$H$10&lt;'Debt Setup'!$H$10),MAX(0,I210+F211-G211),0)+IF(AND('Debt Setup'!$H$11&lt;&gt;"",'Debt Setup'!$H$11&lt;'Debt Setup'!$H$10),MAX(0,M210+J211-K211),0)+IF(AND('Debt Setup'!$H$12&lt;&gt;"",'Debt Setup'!$H$12&lt;'Debt Setup'!$H$10),MAX(0,Q210+N211-O211),0)+IF(AND('Debt Setup'!$H$13&lt;&gt;"",'Debt Setup'!$H$13&lt;'Debt Setup'!$H$10),MAX(0,U210+R211-S211),0)+IF(AND('Debt Setup'!$H$14&lt;&gt;"",'Debt Setup'!$H$14&lt;'Debt Setup'!$H$10),MAX(0,Y210+V211-W211),0)+IF(AND('Debt Setup'!$H$15&lt;&gt;"",'Debt Setup'!$H$15&lt;'Debt Setup'!$H$10),MAX(0,AC210+Z211-AA211),0)+IF(AND('Debt Setup'!$H$16&lt;&gt;"",'Debt Setup'!$H$16&lt;'Debt Setup'!$H$10),MAX(0,AG210+AD211-AE211),0)+IF(AND('Debt Setup'!$H$17&lt;&gt;"",'Debt Setup'!$H$17&lt;'Debt Setup'!$H$10),MAX(0,AK210+AH211-AI211),0)+IF(AND('Debt Setup'!$H$18&lt;&gt;"",'Debt Setup'!$H$18&lt;'Debt Setup'!$H$10),MAX(0,AO210+AL211-AM211),0)+IF(AND('Debt Setup'!$H$19&lt;&gt;"",'Debt Setup'!$H$19&lt;'Debt Setup'!$H$10),MAX(0,AS210+AP211-AQ211),0)+IF(AND('Debt Setup'!$H$20&lt;&gt;"",'Debt Setup'!$H$20&lt;'Debt Setup'!$H$10),MAX(0,AW210+AT211-AU211),0)+IF(AND('Debt Setup'!$H$21&lt;&gt;"",'Debt Setup'!$H$21&lt;'Debt Setup'!$H$10),MAX(0,BA210+AX211-AY211),0))))))</x:f>
      </x:c>
      <x:c r="I211" s="54" t="str">
        <x:f>IF('Debt Setup'!$F$3=0,"",MAX(0,I210+F211-G211-H211))</x:f>
      </x:c>
      <x:c r="J211" s="54" t="str">
        <x:f>IF('Debt Setup'!$F$3=0,"",IF(M210&lt;=0,0,M210*'Debt Setup'!$D$11/100/12))</x:f>
      </x:c>
      <x:c r="K211" s="54" t="str">
        <x:f>IF('Debt Setup'!$F$3=0,"",IF('Debt Setup'!$H$11="",0,MIN('Debt Setup'!$E$11,MAX(0,M210+J211))))</x:f>
      </x:c>
      <x:c r="L211" s="54" t="str">
        <x:f>IF('Debt Setup'!$F$3=0,"",IF('Debt Setup'!$H$11="",0,MIN(MAX(0,M210+J211-K211),MAX(0,'Debt Setup'!$F$5-(G211+K211+O211+S211+W211+AA211+AE211+AI211+AM211+AQ211+AU211+AY211)-(IF(AND('Debt Setup'!$H$10&lt;&gt;"",'Debt Setup'!$H$10&lt;'Debt Setup'!$H$11),MAX(0,I210+F211-G211),0)+IF(AND('Debt Setup'!$H$11&lt;&gt;"",'Debt Setup'!$H$11&lt;'Debt Setup'!$H$11),MAX(0,M210+J211-K211),0)+IF(AND('Debt Setup'!$H$12&lt;&gt;"",'Debt Setup'!$H$12&lt;'Debt Setup'!$H$11),MAX(0,Q210+N211-O211),0)+IF(AND('Debt Setup'!$H$13&lt;&gt;"",'Debt Setup'!$H$13&lt;'Debt Setup'!$H$11),MAX(0,U210+R211-S211),0)+IF(AND('Debt Setup'!$H$14&lt;&gt;"",'Debt Setup'!$H$14&lt;'Debt Setup'!$H$11),MAX(0,Y210+V211-W211),0)+IF(AND('Debt Setup'!$H$15&lt;&gt;"",'Debt Setup'!$H$15&lt;'Debt Setup'!$H$11),MAX(0,AC210+Z211-AA211),0)+IF(AND('Debt Setup'!$H$16&lt;&gt;"",'Debt Setup'!$H$16&lt;'Debt Setup'!$H$11),MAX(0,AG210+AD211-AE211),0)+IF(AND('Debt Setup'!$H$17&lt;&gt;"",'Debt Setup'!$H$17&lt;'Debt Setup'!$H$11),MAX(0,AK210+AH211-AI211),0)+IF(AND('Debt Setup'!$H$18&lt;&gt;"",'Debt Setup'!$H$18&lt;'Debt Setup'!$H$11),MAX(0,AO210+AL211-AM211),0)+IF(AND('Debt Setup'!$H$19&lt;&gt;"",'Debt Setup'!$H$19&lt;'Debt Setup'!$H$11),MAX(0,AS210+AP211-AQ211),0)+IF(AND('Debt Setup'!$H$20&lt;&gt;"",'Debt Setup'!$H$20&lt;'Debt Setup'!$H$11),MAX(0,AW210+AT211-AU211),0)+IF(AND('Debt Setup'!$H$21&lt;&gt;"",'Debt Setup'!$H$21&lt;'Debt Setup'!$H$11),MAX(0,BA210+AX211-AY211),0))))))</x:f>
      </x:c>
      <x:c r="M211" s="54" t="str">
        <x:f>IF('Debt Setup'!$F$3=0,"",MAX(0,M210+J211-K211-L211))</x:f>
      </x:c>
      <x:c r="N211" s="54" t="str">
        <x:f>IF('Debt Setup'!$F$3=0,"",IF(Q210&lt;=0,0,Q210*'Debt Setup'!$D$12/100/12))</x:f>
      </x:c>
      <x:c r="O211" s="54" t="str">
        <x:f>IF('Debt Setup'!$F$3=0,"",IF('Debt Setup'!$H$12="",0,MIN('Debt Setup'!$E$12,MAX(0,Q210+N211))))</x:f>
      </x:c>
      <x:c r="P211" s="54" t="str">
        <x:f>IF('Debt Setup'!$F$3=0,"",IF('Debt Setup'!$H$12="",0,MIN(MAX(0,Q210+N211-O211),MAX(0,'Debt Setup'!$F$5-(G211+K211+O211+S211+W211+AA211+AE211+AI211+AM211+AQ211+AU211+AY211)-(IF(AND('Debt Setup'!$H$10&lt;&gt;"",'Debt Setup'!$H$10&lt;'Debt Setup'!$H$12),MAX(0,I210+F211-G211),0)+IF(AND('Debt Setup'!$H$11&lt;&gt;"",'Debt Setup'!$H$11&lt;'Debt Setup'!$H$12),MAX(0,M210+J211-K211),0)+IF(AND('Debt Setup'!$H$12&lt;&gt;"",'Debt Setup'!$H$12&lt;'Debt Setup'!$H$12),MAX(0,Q210+N211-O211),0)+IF(AND('Debt Setup'!$H$13&lt;&gt;"",'Debt Setup'!$H$13&lt;'Debt Setup'!$H$12),MAX(0,U210+R211-S211),0)+IF(AND('Debt Setup'!$H$14&lt;&gt;"",'Debt Setup'!$H$14&lt;'Debt Setup'!$H$12),MAX(0,Y210+V211-W211),0)+IF(AND('Debt Setup'!$H$15&lt;&gt;"",'Debt Setup'!$H$15&lt;'Debt Setup'!$H$12),MAX(0,AC210+Z211-AA211),0)+IF(AND('Debt Setup'!$H$16&lt;&gt;"",'Debt Setup'!$H$16&lt;'Debt Setup'!$H$12),MAX(0,AG210+AD211-AE211),0)+IF(AND('Debt Setup'!$H$17&lt;&gt;"",'Debt Setup'!$H$17&lt;'Debt Setup'!$H$12),MAX(0,AK210+AH211-AI211),0)+IF(AND('Debt Setup'!$H$18&lt;&gt;"",'Debt Setup'!$H$18&lt;'Debt Setup'!$H$12),MAX(0,AO210+AL211-AM211),0)+IF(AND('Debt Setup'!$H$19&lt;&gt;"",'Debt Setup'!$H$19&lt;'Debt Setup'!$H$12),MAX(0,AS210+AP211-AQ211),0)+IF(AND('Debt Setup'!$H$20&lt;&gt;"",'Debt Setup'!$H$20&lt;'Debt Setup'!$H$12),MAX(0,AW210+AT211-AU211),0)+IF(AND('Debt Setup'!$H$21&lt;&gt;"",'Debt Setup'!$H$21&lt;'Debt Setup'!$H$12),MAX(0,BA210+AX211-AY211),0))))))</x:f>
      </x:c>
      <x:c r="Q211" s="54" t="str">
        <x:f>IF('Debt Setup'!$F$3=0,"",MAX(0,Q210+N211-O211-P211))</x:f>
      </x:c>
      <x:c r="R211" s="54" t="str">
        <x:f>IF('Debt Setup'!$F$3=0,"",IF(U210&lt;=0,0,U210*'Debt Setup'!$D$13/100/12))</x:f>
      </x:c>
      <x:c r="S211" s="54" t="str">
        <x:f>IF('Debt Setup'!$F$3=0,"",IF('Debt Setup'!$H$13="",0,MIN('Debt Setup'!$E$13,MAX(0,U210+R211))))</x:f>
      </x:c>
      <x:c r="T211" s="54" t="str">
        <x:f>IF('Debt Setup'!$F$3=0,"",IF('Debt Setup'!$H$13="",0,MIN(MAX(0,U210+R211-S211),MAX(0,'Debt Setup'!$F$5-(G211+K211+O211+S211+W211+AA211+AE211+AI211+AM211+AQ211+AU211+AY211)-(IF(AND('Debt Setup'!$H$10&lt;&gt;"",'Debt Setup'!$H$10&lt;'Debt Setup'!$H$13),MAX(0,I210+F211-G211),0)+IF(AND('Debt Setup'!$H$11&lt;&gt;"",'Debt Setup'!$H$11&lt;'Debt Setup'!$H$13),MAX(0,M210+J211-K211),0)+IF(AND('Debt Setup'!$H$12&lt;&gt;"",'Debt Setup'!$H$12&lt;'Debt Setup'!$H$13),MAX(0,Q210+N211-O211),0)+IF(AND('Debt Setup'!$H$13&lt;&gt;"",'Debt Setup'!$H$13&lt;'Debt Setup'!$H$13),MAX(0,U210+R211-S211),0)+IF(AND('Debt Setup'!$H$14&lt;&gt;"",'Debt Setup'!$H$14&lt;'Debt Setup'!$H$13),MAX(0,Y210+V211-W211),0)+IF(AND('Debt Setup'!$H$15&lt;&gt;"",'Debt Setup'!$H$15&lt;'Debt Setup'!$H$13),MAX(0,AC210+Z211-AA211),0)+IF(AND('Debt Setup'!$H$16&lt;&gt;"",'Debt Setup'!$H$16&lt;'Debt Setup'!$H$13),MAX(0,AG210+AD211-AE211),0)+IF(AND('Debt Setup'!$H$17&lt;&gt;"",'Debt Setup'!$H$17&lt;'Debt Setup'!$H$13),MAX(0,AK210+AH211-AI211),0)+IF(AND('Debt Setup'!$H$18&lt;&gt;"",'Debt Setup'!$H$18&lt;'Debt Setup'!$H$13),MAX(0,AO210+AL211-AM211),0)+IF(AND('Debt Setup'!$H$19&lt;&gt;"",'Debt Setup'!$H$19&lt;'Debt Setup'!$H$13),MAX(0,AS210+AP211-AQ211),0)+IF(AND('Debt Setup'!$H$20&lt;&gt;"",'Debt Setup'!$H$20&lt;'Debt Setup'!$H$13),MAX(0,AW210+AT211-AU211),0)+IF(AND('Debt Setup'!$H$21&lt;&gt;"",'Debt Setup'!$H$21&lt;'Debt Setup'!$H$13),MAX(0,BA210+AX211-AY211),0))))))</x:f>
      </x:c>
      <x:c r="U211" s="54" t="str">
        <x:f>IF('Debt Setup'!$F$3=0,"",MAX(0,U210+R211-S211-T211))</x:f>
      </x:c>
      <x:c r="V211" s="54" t="str">
        <x:f>IF('Debt Setup'!$F$3=0,"",IF(Y210&lt;=0,0,Y210*'Debt Setup'!$D$14/100/12))</x:f>
      </x:c>
      <x:c r="W211" s="54" t="str">
        <x:f>IF('Debt Setup'!$F$3=0,"",IF('Debt Setup'!$H$14="",0,MIN('Debt Setup'!$E$14,MAX(0,Y210+V211))))</x:f>
      </x:c>
      <x:c r="X211" s="54" t="str">
        <x:f>IF('Debt Setup'!$F$3=0,"",IF('Debt Setup'!$H$14="",0,MIN(MAX(0,Y210+V211-W211),MAX(0,'Debt Setup'!$F$5-(G211+K211+O211+S211+W211+AA211+AE211+AI211+AM211+AQ211+AU211+AY211)-(IF(AND('Debt Setup'!$H$10&lt;&gt;"",'Debt Setup'!$H$10&lt;'Debt Setup'!$H$14),MAX(0,I210+F211-G211),0)+IF(AND('Debt Setup'!$H$11&lt;&gt;"",'Debt Setup'!$H$11&lt;'Debt Setup'!$H$14),MAX(0,M210+J211-K211),0)+IF(AND('Debt Setup'!$H$12&lt;&gt;"",'Debt Setup'!$H$12&lt;'Debt Setup'!$H$14),MAX(0,Q210+N211-O211),0)+IF(AND('Debt Setup'!$H$13&lt;&gt;"",'Debt Setup'!$H$13&lt;'Debt Setup'!$H$14),MAX(0,U210+R211-S211),0)+IF(AND('Debt Setup'!$H$14&lt;&gt;"",'Debt Setup'!$H$14&lt;'Debt Setup'!$H$14),MAX(0,Y210+V211-W211),0)+IF(AND('Debt Setup'!$H$15&lt;&gt;"",'Debt Setup'!$H$15&lt;'Debt Setup'!$H$14),MAX(0,AC210+Z211-AA211),0)+IF(AND('Debt Setup'!$H$16&lt;&gt;"",'Debt Setup'!$H$16&lt;'Debt Setup'!$H$14),MAX(0,AG210+AD211-AE211),0)+IF(AND('Debt Setup'!$H$17&lt;&gt;"",'Debt Setup'!$H$17&lt;'Debt Setup'!$H$14),MAX(0,AK210+AH211-AI211),0)+IF(AND('Debt Setup'!$H$18&lt;&gt;"",'Debt Setup'!$H$18&lt;'Debt Setup'!$H$14),MAX(0,AO210+AL211-AM211),0)+IF(AND('Debt Setup'!$H$19&lt;&gt;"",'Debt Setup'!$H$19&lt;'Debt Setup'!$H$14),MAX(0,AS210+AP211-AQ211),0)+IF(AND('Debt Setup'!$H$20&lt;&gt;"",'Debt Setup'!$H$20&lt;'Debt Setup'!$H$14),MAX(0,AW210+AT211-AU211),0)+IF(AND('Debt Setup'!$H$21&lt;&gt;"",'Debt Setup'!$H$21&lt;'Debt Setup'!$H$14),MAX(0,BA210+AX211-AY211),0))))))</x:f>
      </x:c>
      <x:c r="Y211" s="54" t="str">
        <x:f>IF('Debt Setup'!$F$3=0,"",MAX(0,Y210+V211-W211-X211))</x:f>
      </x:c>
      <x:c r="Z211" s="54" t="str">
        <x:f>IF('Debt Setup'!$F$3=0,"",IF(AC210&lt;=0,0,AC210*'Debt Setup'!$D$15/100/12))</x:f>
      </x:c>
      <x:c r="AA211" s="54" t="str">
        <x:f>IF('Debt Setup'!$F$3=0,"",IF('Debt Setup'!$H$15="",0,MIN('Debt Setup'!$E$15,MAX(0,AC210+Z211))))</x:f>
      </x:c>
      <x:c r="AB211" s="54" t="str">
        <x:f>IF('Debt Setup'!$F$3=0,"",IF('Debt Setup'!$H$15="",0,MIN(MAX(0,AC210+Z211-AA211),MAX(0,'Debt Setup'!$F$5-(G211+K211+O211+S211+W211+AA211+AE211+AI211+AM211+AQ211+AU211+AY211)-(IF(AND('Debt Setup'!$H$10&lt;&gt;"",'Debt Setup'!$H$10&lt;'Debt Setup'!$H$15),MAX(0,I210+F211-G211),0)+IF(AND('Debt Setup'!$H$11&lt;&gt;"",'Debt Setup'!$H$11&lt;'Debt Setup'!$H$15),MAX(0,M210+J211-K211),0)+IF(AND('Debt Setup'!$H$12&lt;&gt;"",'Debt Setup'!$H$12&lt;'Debt Setup'!$H$15),MAX(0,Q210+N211-O211),0)+IF(AND('Debt Setup'!$H$13&lt;&gt;"",'Debt Setup'!$H$13&lt;'Debt Setup'!$H$15),MAX(0,U210+R211-S211),0)+IF(AND('Debt Setup'!$H$14&lt;&gt;"",'Debt Setup'!$H$14&lt;'Debt Setup'!$H$15),MAX(0,Y210+V211-W211),0)+IF(AND('Debt Setup'!$H$15&lt;&gt;"",'Debt Setup'!$H$15&lt;'Debt Setup'!$H$15),MAX(0,AC210+Z211-AA211),0)+IF(AND('Debt Setup'!$H$16&lt;&gt;"",'Debt Setup'!$H$16&lt;'Debt Setup'!$H$15),MAX(0,AG210+AD211-AE211),0)+IF(AND('Debt Setup'!$H$17&lt;&gt;"",'Debt Setup'!$H$17&lt;'Debt Setup'!$H$15),MAX(0,AK210+AH211-AI211),0)+IF(AND('Debt Setup'!$H$18&lt;&gt;"",'Debt Setup'!$H$18&lt;'Debt Setup'!$H$15),MAX(0,AO210+AL211-AM211),0)+IF(AND('Debt Setup'!$H$19&lt;&gt;"",'Debt Setup'!$H$19&lt;'Debt Setup'!$H$15),MAX(0,AS210+AP211-AQ211),0)+IF(AND('Debt Setup'!$H$20&lt;&gt;"",'Debt Setup'!$H$20&lt;'Debt Setup'!$H$15),MAX(0,AW210+AT211-AU211),0)+IF(AND('Debt Setup'!$H$21&lt;&gt;"",'Debt Setup'!$H$21&lt;'Debt Setup'!$H$15),MAX(0,BA210+AX211-AY211),0))))))</x:f>
      </x:c>
      <x:c r="AC211" s="54" t="str">
        <x:f>IF('Debt Setup'!$F$3=0,"",MAX(0,AC210+Z211-AA211-AB211))</x:f>
      </x:c>
      <x:c r="AD211" s="54" t="str">
        <x:f>IF('Debt Setup'!$F$3=0,"",IF(AG210&lt;=0,0,AG210*'Debt Setup'!$D$16/100/12))</x:f>
      </x:c>
      <x:c r="AE211" s="54" t="str">
        <x:f>IF('Debt Setup'!$F$3=0,"",IF('Debt Setup'!$H$16="",0,MIN('Debt Setup'!$E$16,MAX(0,AG210+AD211))))</x:f>
      </x:c>
      <x:c r="AF211" s="54" t="str">
        <x:f>IF('Debt Setup'!$F$3=0,"",IF('Debt Setup'!$H$16="",0,MIN(MAX(0,AG210+AD211-AE211),MAX(0,'Debt Setup'!$F$5-(G211+K211+O211+S211+W211+AA211+AE211+AI211+AM211+AQ211+AU211+AY211)-(IF(AND('Debt Setup'!$H$10&lt;&gt;"",'Debt Setup'!$H$10&lt;'Debt Setup'!$H$16),MAX(0,I210+F211-G211),0)+IF(AND('Debt Setup'!$H$11&lt;&gt;"",'Debt Setup'!$H$11&lt;'Debt Setup'!$H$16),MAX(0,M210+J211-K211),0)+IF(AND('Debt Setup'!$H$12&lt;&gt;"",'Debt Setup'!$H$12&lt;'Debt Setup'!$H$16),MAX(0,Q210+N211-O211),0)+IF(AND('Debt Setup'!$H$13&lt;&gt;"",'Debt Setup'!$H$13&lt;'Debt Setup'!$H$16),MAX(0,U210+R211-S211),0)+IF(AND('Debt Setup'!$H$14&lt;&gt;"",'Debt Setup'!$H$14&lt;'Debt Setup'!$H$16),MAX(0,Y210+V211-W211),0)+IF(AND('Debt Setup'!$H$15&lt;&gt;"",'Debt Setup'!$H$15&lt;'Debt Setup'!$H$16),MAX(0,AC210+Z211-AA211),0)+IF(AND('Debt Setup'!$H$16&lt;&gt;"",'Debt Setup'!$H$16&lt;'Debt Setup'!$H$16),MAX(0,AG210+AD211-AE211),0)+IF(AND('Debt Setup'!$H$17&lt;&gt;"",'Debt Setup'!$H$17&lt;'Debt Setup'!$H$16),MAX(0,AK210+AH211-AI211),0)+IF(AND('Debt Setup'!$H$18&lt;&gt;"",'Debt Setup'!$H$18&lt;'Debt Setup'!$H$16),MAX(0,AO210+AL211-AM211),0)+IF(AND('Debt Setup'!$H$19&lt;&gt;"",'Debt Setup'!$H$19&lt;'Debt Setup'!$H$16),MAX(0,AS210+AP211-AQ211),0)+IF(AND('Debt Setup'!$H$20&lt;&gt;"",'Debt Setup'!$H$20&lt;'Debt Setup'!$H$16),MAX(0,AW210+AT211-AU211),0)+IF(AND('Debt Setup'!$H$21&lt;&gt;"",'Debt Setup'!$H$21&lt;'Debt Setup'!$H$16),MAX(0,BA210+AX211-AY211),0))))))</x:f>
      </x:c>
      <x:c r="AG211" s="54" t="str">
        <x:f>IF('Debt Setup'!$F$3=0,"",MAX(0,AG210+AD211-AE211-AF211))</x:f>
      </x:c>
      <x:c r="AH211" s="54" t="str">
        <x:f>IF('Debt Setup'!$F$3=0,"",IF(AK210&lt;=0,0,AK210*'Debt Setup'!$D$17/100/12))</x:f>
      </x:c>
      <x:c r="AI211" s="54" t="str">
        <x:f>IF('Debt Setup'!$F$3=0,"",IF('Debt Setup'!$H$17="",0,MIN('Debt Setup'!$E$17,MAX(0,AK210+AH211))))</x:f>
      </x:c>
      <x:c r="AJ211" s="54" t="str">
        <x:f>IF('Debt Setup'!$F$3=0,"",IF('Debt Setup'!$H$17="",0,MIN(MAX(0,AK210+AH211-AI211),MAX(0,'Debt Setup'!$F$5-(G211+K211+O211+S211+W211+AA211+AE211+AI211+AM211+AQ211+AU211+AY211)-(IF(AND('Debt Setup'!$H$10&lt;&gt;"",'Debt Setup'!$H$10&lt;'Debt Setup'!$H$17),MAX(0,I210+F211-G211),0)+IF(AND('Debt Setup'!$H$11&lt;&gt;"",'Debt Setup'!$H$11&lt;'Debt Setup'!$H$17),MAX(0,M210+J211-K211),0)+IF(AND('Debt Setup'!$H$12&lt;&gt;"",'Debt Setup'!$H$12&lt;'Debt Setup'!$H$17),MAX(0,Q210+N211-O211),0)+IF(AND('Debt Setup'!$H$13&lt;&gt;"",'Debt Setup'!$H$13&lt;'Debt Setup'!$H$17),MAX(0,U210+R211-S211),0)+IF(AND('Debt Setup'!$H$14&lt;&gt;"",'Debt Setup'!$H$14&lt;'Debt Setup'!$H$17),MAX(0,Y210+V211-W211),0)+IF(AND('Debt Setup'!$H$15&lt;&gt;"",'Debt Setup'!$H$15&lt;'Debt Setup'!$H$17),MAX(0,AC210+Z211-AA211),0)+IF(AND('Debt Setup'!$H$16&lt;&gt;"",'Debt Setup'!$H$16&lt;'Debt Setup'!$H$17),MAX(0,AG210+AD211-AE211),0)+IF(AND('Debt Setup'!$H$17&lt;&gt;"",'Debt Setup'!$H$17&lt;'Debt Setup'!$H$17),MAX(0,AK210+AH211-AI211),0)+IF(AND('Debt Setup'!$H$18&lt;&gt;"",'Debt Setup'!$H$18&lt;'Debt Setup'!$H$17),MAX(0,AO210+AL211-AM211),0)+IF(AND('Debt Setup'!$H$19&lt;&gt;"",'Debt Setup'!$H$19&lt;'Debt Setup'!$H$17),MAX(0,AS210+AP211-AQ211),0)+IF(AND('Debt Setup'!$H$20&lt;&gt;"",'Debt Setup'!$H$20&lt;'Debt Setup'!$H$17),MAX(0,AW210+AT211-AU211),0)+IF(AND('Debt Setup'!$H$21&lt;&gt;"",'Debt Setup'!$H$21&lt;'Debt Setup'!$H$17),MAX(0,BA210+AX211-AY211),0))))))</x:f>
      </x:c>
      <x:c r="AK211" s="54" t="str">
        <x:f>IF('Debt Setup'!$F$3=0,"",MAX(0,AK210+AH211-AI211-AJ211))</x:f>
      </x:c>
      <x:c r="AL211" s="54" t="str">
        <x:f>IF('Debt Setup'!$F$3=0,"",IF(AO210&lt;=0,0,AO210*'Debt Setup'!$D$18/100/12))</x:f>
      </x:c>
      <x:c r="AM211" s="54" t="str">
        <x:f>IF('Debt Setup'!$F$3=0,"",IF('Debt Setup'!$H$18="",0,MIN('Debt Setup'!$E$18,MAX(0,AO210+AL211))))</x:f>
      </x:c>
      <x:c r="AN211" s="54" t="str">
        <x:f>IF('Debt Setup'!$F$3=0,"",IF('Debt Setup'!$H$18="",0,MIN(MAX(0,AO210+AL211-AM211),MAX(0,'Debt Setup'!$F$5-(G211+K211+O211+S211+W211+AA211+AE211+AI211+AM211+AQ211+AU211+AY211)-(IF(AND('Debt Setup'!$H$10&lt;&gt;"",'Debt Setup'!$H$10&lt;'Debt Setup'!$H$18),MAX(0,I210+F211-G211),0)+IF(AND('Debt Setup'!$H$11&lt;&gt;"",'Debt Setup'!$H$11&lt;'Debt Setup'!$H$18),MAX(0,M210+J211-K211),0)+IF(AND('Debt Setup'!$H$12&lt;&gt;"",'Debt Setup'!$H$12&lt;'Debt Setup'!$H$18),MAX(0,Q210+N211-O211),0)+IF(AND('Debt Setup'!$H$13&lt;&gt;"",'Debt Setup'!$H$13&lt;'Debt Setup'!$H$18),MAX(0,U210+R211-S211),0)+IF(AND('Debt Setup'!$H$14&lt;&gt;"",'Debt Setup'!$H$14&lt;'Debt Setup'!$H$18),MAX(0,Y210+V211-W211),0)+IF(AND('Debt Setup'!$H$15&lt;&gt;"",'Debt Setup'!$H$15&lt;'Debt Setup'!$H$18),MAX(0,AC210+Z211-AA211),0)+IF(AND('Debt Setup'!$H$16&lt;&gt;"",'Debt Setup'!$H$16&lt;'Debt Setup'!$H$18),MAX(0,AG210+AD211-AE211),0)+IF(AND('Debt Setup'!$H$17&lt;&gt;"",'Debt Setup'!$H$17&lt;'Debt Setup'!$H$18),MAX(0,AK210+AH211-AI211),0)+IF(AND('Debt Setup'!$H$18&lt;&gt;"",'Debt Setup'!$H$18&lt;'Debt Setup'!$H$18),MAX(0,AO210+AL211-AM211),0)+IF(AND('Debt Setup'!$H$19&lt;&gt;"",'Debt Setup'!$H$19&lt;'Debt Setup'!$H$18),MAX(0,AS210+AP211-AQ211),0)+IF(AND('Debt Setup'!$H$20&lt;&gt;"",'Debt Setup'!$H$20&lt;'Debt Setup'!$H$18),MAX(0,AW210+AT211-AU211),0)+IF(AND('Debt Setup'!$H$21&lt;&gt;"",'Debt Setup'!$H$21&lt;'Debt Setup'!$H$18),MAX(0,BA210+AX211-AY211),0))))))</x:f>
      </x:c>
      <x:c r="AO211" s="54" t="str">
        <x:f>IF('Debt Setup'!$F$3=0,"",MAX(0,AO210+AL211-AM211-AN211))</x:f>
      </x:c>
      <x:c r="AP211" s="54" t="str">
        <x:f>IF('Debt Setup'!$F$3=0,"",IF(AS210&lt;=0,0,AS210*'Debt Setup'!$D$19/100/12))</x:f>
      </x:c>
      <x:c r="AQ211" s="54" t="str">
        <x:f>IF('Debt Setup'!$F$3=0,"",IF('Debt Setup'!$H$19="",0,MIN('Debt Setup'!$E$19,MAX(0,AS210+AP211))))</x:f>
      </x:c>
      <x:c r="AR211" s="54" t="str">
        <x:f>IF('Debt Setup'!$F$3=0,"",IF('Debt Setup'!$H$19="",0,MIN(MAX(0,AS210+AP211-AQ211),MAX(0,'Debt Setup'!$F$5-(G211+K211+O211+S211+W211+AA211+AE211+AI211+AM211+AQ211+AU211+AY211)-(IF(AND('Debt Setup'!$H$10&lt;&gt;"",'Debt Setup'!$H$10&lt;'Debt Setup'!$H$19),MAX(0,I210+F211-G211),0)+IF(AND('Debt Setup'!$H$11&lt;&gt;"",'Debt Setup'!$H$11&lt;'Debt Setup'!$H$19),MAX(0,M210+J211-K211),0)+IF(AND('Debt Setup'!$H$12&lt;&gt;"",'Debt Setup'!$H$12&lt;'Debt Setup'!$H$19),MAX(0,Q210+N211-O211),0)+IF(AND('Debt Setup'!$H$13&lt;&gt;"",'Debt Setup'!$H$13&lt;'Debt Setup'!$H$19),MAX(0,U210+R211-S211),0)+IF(AND('Debt Setup'!$H$14&lt;&gt;"",'Debt Setup'!$H$14&lt;'Debt Setup'!$H$19),MAX(0,Y210+V211-W211),0)+IF(AND('Debt Setup'!$H$15&lt;&gt;"",'Debt Setup'!$H$15&lt;'Debt Setup'!$H$19),MAX(0,AC210+Z211-AA211),0)+IF(AND('Debt Setup'!$H$16&lt;&gt;"",'Debt Setup'!$H$16&lt;'Debt Setup'!$H$19),MAX(0,AG210+AD211-AE211),0)+IF(AND('Debt Setup'!$H$17&lt;&gt;"",'Debt Setup'!$H$17&lt;'Debt Setup'!$H$19),MAX(0,AK210+AH211-AI211),0)+IF(AND('Debt Setup'!$H$18&lt;&gt;"",'Debt Setup'!$H$18&lt;'Debt Setup'!$H$19),MAX(0,AO210+AL211-AM211),0)+IF(AND('Debt Setup'!$H$19&lt;&gt;"",'Debt Setup'!$H$19&lt;'Debt Setup'!$H$19),MAX(0,AS210+AP211-AQ211),0)+IF(AND('Debt Setup'!$H$20&lt;&gt;"",'Debt Setup'!$H$20&lt;'Debt Setup'!$H$19),MAX(0,AW210+AT211-AU211),0)+IF(AND('Debt Setup'!$H$21&lt;&gt;"",'Debt Setup'!$H$21&lt;'Debt Setup'!$H$19),MAX(0,BA210+AX211-AY211),0))))))</x:f>
      </x:c>
      <x:c r="AS211" s="54" t="str">
        <x:f>IF('Debt Setup'!$F$3=0,"",MAX(0,AS210+AP211-AQ211-AR211))</x:f>
      </x:c>
      <x:c r="AT211" s="54" t="str">
        <x:f>IF('Debt Setup'!$F$3=0,"",IF(AW210&lt;=0,0,AW210*'Debt Setup'!$D$20/100/12))</x:f>
      </x:c>
      <x:c r="AU211" s="54" t="str">
        <x:f>IF('Debt Setup'!$F$3=0,"",IF('Debt Setup'!$H$20="",0,MIN('Debt Setup'!$E$20,MAX(0,AW210+AT211))))</x:f>
      </x:c>
      <x:c r="AV211" s="54" t="str">
        <x:f>IF('Debt Setup'!$F$3=0,"",IF('Debt Setup'!$H$20="",0,MIN(MAX(0,AW210+AT211-AU211),MAX(0,'Debt Setup'!$F$5-(G211+K211+O211+S211+W211+AA211+AE211+AI211+AM211+AQ211+AU211+AY211)-(IF(AND('Debt Setup'!$H$10&lt;&gt;"",'Debt Setup'!$H$10&lt;'Debt Setup'!$H$20),MAX(0,I210+F211-G211),0)+IF(AND('Debt Setup'!$H$11&lt;&gt;"",'Debt Setup'!$H$11&lt;'Debt Setup'!$H$20),MAX(0,M210+J211-K211),0)+IF(AND('Debt Setup'!$H$12&lt;&gt;"",'Debt Setup'!$H$12&lt;'Debt Setup'!$H$20),MAX(0,Q210+N211-O211),0)+IF(AND('Debt Setup'!$H$13&lt;&gt;"",'Debt Setup'!$H$13&lt;'Debt Setup'!$H$20),MAX(0,U210+R211-S211),0)+IF(AND('Debt Setup'!$H$14&lt;&gt;"",'Debt Setup'!$H$14&lt;'Debt Setup'!$H$20),MAX(0,Y210+V211-W211),0)+IF(AND('Debt Setup'!$H$15&lt;&gt;"",'Debt Setup'!$H$15&lt;'Debt Setup'!$H$20),MAX(0,AC210+Z211-AA211),0)+IF(AND('Debt Setup'!$H$16&lt;&gt;"",'Debt Setup'!$H$16&lt;'Debt Setup'!$H$20),MAX(0,AG210+AD211-AE211),0)+IF(AND('Debt Setup'!$H$17&lt;&gt;"",'Debt Setup'!$H$17&lt;'Debt Setup'!$H$20),MAX(0,AK210+AH211-AI211),0)+IF(AND('Debt Setup'!$H$18&lt;&gt;"",'Debt Setup'!$H$18&lt;'Debt Setup'!$H$20),MAX(0,AO210+AL211-AM211),0)+IF(AND('Debt Setup'!$H$19&lt;&gt;"",'Debt Setup'!$H$19&lt;'Debt Setup'!$H$20),MAX(0,AS210+AP211-AQ211),0)+IF(AND('Debt Setup'!$H$20&lt;&gt;"",'Debt Setup'!$H$20&lt;'Debt Setup'!$H$20),MAX(0,AW210+AT211-AU211),0)+IF(AND('Debt Setup'!$H$21&lt;&gt;"",'Debt Setup'!$H$21&lt;'Debt Setup'!$H$20),MAX(0,BA210+AX211-AY211),0))))))</x:f>
      </x:c>
      <x:c r="AW211" s="54" t="str">
        <x:f>IF('Debt Setup'!$F$3=0,"",MAX(0,AW210+AT211-AU211-AV211))</x:f>
      </x:c>
      <x:c r="AX211" s="54" t="str">
        <x:f>IF('Debt Setup'!$F$3=0,"",IF(BA210&lt;=0,0,BA210*'Debt Setup'!$D$21/100/12))</x:f>
      </x:c>
      <x:c r="AY211" s="54" t="str">
        <x:f>IF('Debt Setup'!$F$3=0,"",IF('Debt Setup'!$H$21="",0,MIN('Debt Setup'!$E$21,MAX(0,BA210+AX211))))</x:f>
      </x:c>
      <x:c r="AZ211" s="54" t="str">
        <x:f>IF('Debt Setup'!$F$3=0,"",IF('Debt Setup'!$H$21="",0,MIN(MAX(0,BA210+AX211-AY211),MAX(0,'Debt Setup'!$F$5-(G211+K211+O211+S211+W211+AA211+AE211+AI211+AM211+AQ211+AU211+AY211)-(IF(AND('Debt Setup'!$H$10&lt;&gt;"",'Debt Setup'!$H$10&lt;'Debt Setup'!$H$21),MAX(0,I210+F211-G211),0)+IF(AND('Debt Setup'!$H$11&lt;&gt;"",'Debt Setup'!$H$11&lt;'Debt Setup'!$H$21),MAX(0,M210+J211-K211),0)+IF(AND('Debt Setup'!$H$12&lt;&gt;"",'Debt Setup'!$H$12&lt;'Debt Setup'!$H$21),MAX(0,Q210+N211-O211),0)+IF(AND('Debt Setup'!$H$13&lt;&gt;"",'Debt Setup'!$H$13&lt;'Debt Setup'!$H$21),MAX(0,U210+R211-S211),0)+IF(AND('Debt Setup'!$H$14&lt;&gt;"",'Debt Setup'!$H$14&lt;'Debt Setup'!$H$21),MAX(0,Y210+V211-W211),0)+IF(AND('Debt Setup'!$H$15&lt;&gt;"",'Debt Setup'!$H$15&lt;'Debt Setup'!$H$21),MAX(0,AC210+Z211-AA211),0)+IF(AND('Debt Setup'!$H$16&lt;&gt;"",'Debt Setup'!$H$16&lt;'Debt Setup'!$H$21),MAX(0,AG210+AD211-AE211),0)+IF(AND('Debt Setup'!$H$17&lt;&gt;"",'Debt Setup'!$H$17&lt;'Debt Setup'!$H$21),MAX(0,AK210+AH211-AI211),0)+IF(AND('Debt Setup'!$H$18&lt;&gt;"",'Debt Setup'!$H$18&lt;'Debt Setup'!$H$21),MAX(0,AO210+AL211-AM211),0)+IF(AND('Debt Setup'!$H$19&lt;&gt;"",'Debt Setup'!$H$19&lt;'Debt Setup'!$H$21),MAX(0,AS210+AP211-AQ211),0)+IF(AND('Debt Setup'!$H$20&lt;&gt;"",'Debt Setup'!$H$20&lt;'Debt Setup'!$H$21),MAX(0,AW210+AT211-AU211),0)+IF(AND('Debt Setup'!$H$21&lt;&gt;"",'Debt Setup'!$H$21&lt;'Debt Setup'!$H$21),MAX(0,BA210+AX211-AY211),0))))))</x:f>
      </x:c>
      <x:c r="BA211" s="54" t="str">
        <x:f>IF('Debt Setup'!$F$3=0,"",MAX(0,BA210+AX211-AY211-AZ211))</x:f>
      </x:c>
    </x:row>
    <x:row r="212">
      <x:c r="A212" t="n">
        <x:v>207</x:v>
      </x:c>
      <x:c r="B212" s="86" t="str">
        <x:f>IF('Debt Setup'!$F$3=0,"",DATE(YEAR('Debt Setup'!$B$6),MONTH('Debt Setup'!$B$6)+A212-1,1))</x:f>
      </x:c>
      <x:c r="C212" s="54" t="str">
        <x:f>IF('Debt Setup'!$F$3=0,"",I212+M212+Q212+U212+Y212+AC212+AG212+AK212+AO212+AS212+AW212+BA212)</x:f>
      </x:c>
      <x:c r="D212" s="54" t="str">
        <x:f>IF('Debt Setup'!$F$3=0,"",G212+H212+K212+L212+O212+P212+S212+T212+W212+X212+AA212+AB212+AE212+AF212+AI212+AJ212+AM212+AN212+AQ212+AR212+AU212+AV212+AY212+AZ212)</x:f>
      </x:c>
      <x:c r="E212" s="54" t="str">
        <x:f>IF('Debt Setup'!$F$3=0,"",F212+J212+N212+R212+V212+Z212+AD212+AH212+AL212+AP212+AT212+AX212)</x:f>
      </x:c>
      <x:c r="F212" s="54" t="str">
        <x:f>IF('Debt Setup'!$F$3=0,"",IF(I211&lt;=0,0,I211*'Debt Setup'!$D$10/100/12))</x:f>
      </x:c>
      <x:c r="G212" s="54" t="str">
        <x:f>IF('Debt Setup'!$F$3=0,"",IF('Debt Setup'!$H$10="",0,MIN('Debt Setup'!$E$10,MAX(0,I211+F212))))</x:f>
      </x:c>
      <x:c r="H212" s="54" t="str">
        <x:f>IF('Debt Setup'!$F$3=0,"",IF('Debt Setup'!$H$10="",0,MIN(MAX(0,I211+F212-G212),MAX(0,'Debt Setup'!$F$5-(G212+K212+O212+S212+W212+AA212+AE212+AI212+AM212+AQ212+AU212+AY212)-(IF(AND('Debt Setup'!$H$10&lt;&gt;"",'Debt Setup'!$H$10&lt;'Debt Setup'!$H$10),MAX(0,I211+F212-G212),0)+IF(AND('Debt Setup'!$H$11&lt;&gt;"",'Debt Setup'!$H$11&lt;'Debt Setup'!$H$10),MAX(0,M211+J212-K212),0)+IF(AND('Debt Setup'!$H$12&lt;&gt;"",'Debt Setup'!$H$12&lt;'Debt Setup'!$H$10),MAX(0,Q211+N212-O212),0)+IF(AND('Debt Setup'!$H$13&lt;&gt;"",'Debt Setup'!$H$13&lt;'Debt Setup'!$H$10),MAX(0,U211+R212-S212),0)+IF(AND('Debt Setup'!$H$14&lt;&gt;"",'Debt Setup'!$H$14&lt;'Debt Setup'!$H$10),MAX(0,Y211+V212-W212),0)+IF(AND('Debt Setup'!$H$15&lt;&gt;"",'Debt Setup'!$H$15&lt;'Debt Setup'!$H$10),MAX(0,AC211+Z212-AA212),0)+IF(AND('Debt Setup'!$H$16&lt;&gt;"",'Debt Setup'!$H$16&lt;'Debt Setup'!$H$10),MAX(0,AG211+AD212-AE212),0)+IF(AND('Debt Setup'!$H$17&lt;&gt;"",'Debt Setup'!$H$17&lt;'Debt Setup'!$H$10),MAX(0,AK211+AH212-AI212),0)+IF(AND('Debt Setup'!$H$18&lt;&gt;"",'Debt Setup'!$H$18&lt;'Debt Setup'!$H$10),MAX(0,AO211+AL212-AM212),0)+IF(AND('Debt Setup'!$H$19&lt;&gt;"",'Debt Setup'!$H$19&lt;'Debt Setup'!$H$10),MAX(0,AS211+AP212-AQ212),0)+IF(AND('Debt Setup'!$H$20&lt;&gt;"",'Debt Setup'!$H$20&lt;'Debt Setup'!$H$10),MAX(0,AW211+AT212-AU212),0)+IF(AND('Debt Setup'!$H$21&lt;&gt;"",'Debt Setup'!$H$21&lt;'Debt Setup'!$H$10),MAX(0,BA211+AX212-AY212),0))))))</x:f>
      </x:c>
      <x:c r="I212" s="54" t="str">
        <x:f>IF('Debt Setup'!$F$3=0,"",MAX(0,I211+F212-G212-H212))</x:f>
      </x:c>
      <x:c r="J212" s="54" t="str">
        <x:f>IF('Debt Setup'!$F$3=0,"",IF(M211&lt;=0,0,M211*'Debt Setup'!$D$11/100/12))</x:f>
      </x:c>
      <x:c r="K212" s="54" t="str">
        <x:f>IF('Debt Setup'!$F$3=0,"",IF('Debt Setup'!$H$11="",0,MIN('Debt Setup'!$E$11,MAX(0,M211+J212))))</x:f>
      </x:c>
      <x:c r="L212" s="54" t="str">
        <x:f>IF('Debt Setup'!$F$3=0,"",IF('Debt Setup'!$H$11="",0,MIN(MAX(0,M211+J212-K212),MAX(0,'Debt Setup'!$F$5-(G212+K212+O212+S212+W212+AA212+AE212+AI212+AM212+AQ212+AU212+AY212)-(IF(AND('Debt Setup'!$H$10&lt;&gt;"",'Debt Setup'!$H$10&lt;'Debt Setup'!$H$11),MAX(0,I211+F212-G212),0)+IF(AND('Debt Setup'!$H$11&lt;&gt;"",'Debt Setup'!$H$11&lt;'Debt Setup'!$H$11),MAX(0,M211+J212-K212),0)+IF(AND('Debt Setup'!$H$12&lt;&gt;"",'Debt Setup'!$H$12&lt;'Debt Setup'!$H$11),MAX(0,Q211+N212-O212),0)+IF(AND('Debt Setup'!$H$13&lt;&gt;"",'Debt Setup'!$H$13&lt;'Debt Setup'!$H$11),MAX(0,U211+R212-S212),0)+IF(AND('Debt Setup'!$H$14&lt;&gt;"",'Debt Setup'!$H$14&lt;'Debt Setup'!$H$11),MAX(0,Y211+V212-W212),0)+IF(AND('Debt Setup'!$H$15&lt;&gt;"",'Debt Setup'!$H$15&lt;'Debt Setup'!$H$11),MAX(0,AC211+Z212-AA212),0)+IF(AND('Debt Setup'!$H$16&lt;&gt;"",'Debt Setup'!$H$16&lt;'Debt Setup'!$H$11),MAX(0,AG211+AD212-AE212),0)+IF(AND('Debt Setup'!$H$17&lt;&gt;"",'Debt Setup'!$H$17&lt;'Debt Setup'!$H$11),MAX(0,AK211+AH212-AI212),0)+IF(AND('Debt Setup'!$H$18&lt;&gt;"",'Debt Setup'!$H$18&lt;'Debt Setup'!$H$11),MAX(0,AO211+AL212-AM212),0)+IF(AND('Debt Setup'!$H$19&lt;&gt;"",'Debt Setup'!$H$19&lt;'Debt Setup'!$H$11),MAX(0,AS211+AP212-AQ212),0)+IF(AND('Debt Setup'!$H$20&lt;&gt;"",'Debt Setup'!$H$20&lt;'Debt Setup'!$H$11),MAX(0,AW211+AT212-AU212),0)+IF(AND('Debt Setup'!$H$21&lt;&gt;"",'Debt Setup'!$H$21&lt;'Debt Setup'!$H$11),MAX(0,BA211+AX212-AY212),0))))))</x:f>
      </x:c>
      <x:c r="M212" s="54" t="str">
        <x:f>IF('Debt Setup'!$F$3=0,"",MAX(0,M211+J212-K212-L212))</x:f>
      </x:c>
      <x:c r="N212" s="54" t="str">
        <x:f>IF('Debt Setup'!$F$3=0,"",IF(Q211&lt;=0,0,Q211*'Debt Setup'!$D$12/100/12))</x:f>
      </x:c>
      <x:c r="O212" s="54" t="str">
        <x:f>IF('Debt Setup'!$F$3=0,"",IF('Debt Setup'!$H$12="",0,MIN('Debt Setup'!$E$12,MAX(0,Q211+N212))))</x:f>
      </x:c>
      <x:c r="P212" s="54" t="str">
        <x:f>IF('Debt Setup'!$F$3=0,"",IF('Debt Setup'!$H$12="",0,MIN(MAX(0,Q211+N212-O212),MAX(0,'Debt Setup'!$F$5-(G212+K212+O212+S212+W212+AA212+AE212+AI212+AM212+AQ212+AU212+AY212)-(IF(AND('Debt Setup'!$H$10&lt;&gt;"",'Debt Setup'!$H$10&lt;'Debt Setup'!$H$12),MAX(0,I211+F212-G212),0)+IF(AND('Debt Setup'!$H$11&lt;&gt;"",'Debt Setup'!$H$11&lt;'Debt Setup'!$H$12),MAX(0,M211+J212-K212),0)+IF(AND('Debt Setup'!$H$12&lt;&gt;"",'Debt Setup'!$H$12&lt;'Debt Setup'!$H$12),MAX(0,Q211+N212-O212),0)+IF(AND('Debt Setup'!$H$13&lt;&gt;"",'Debt Setup'!$H$13&lt;'Debt Setup'!$H$12),MAX(0,U211+R212-S212),0)+IF(AND('Debt Setup'!$H$14&lt;&gt;"",'Debt Setup'!$H$14&lt;'Debt Setup'!$H$12),MAX(0,Y211+V212-W212),0)+IF(AND('Debt Setup'!$H$15&lt;&gt;"",'Debt Setup'!$H$15&lt;'Debt Setup'!$H$12),MAX(0,AC211+Z212-AA212),0)+IF(AND('Debt Setup'!$H$16&lt;&gt;"",'Debt Setup'!$H$16&lt;'Debt Setup'!$H$12),MAX(0,AG211+AD212-AE212),0)+IF(AND('Debt Setup'!$H$17&lt;&gt;"",'Debt Setup'!$H$17&lt;'Debt Setup'!$H$12),MAX(0,AK211+AH212-AI212),0)+IF(AND('Debt Setup'!$H$18&lt;&gt;"",'Debt Setup'!$H$18&lt;'Debt Setup'!$H$12),MAX(0,AO211+AL212-AM212),0)+IF(AND('Debt Setup'!$H$19&lt;&gt;"",'Debt Setup'!$H$19&lt;'Debt Setup'!$H$12),MAX(0,AS211+AP212-AQ212),0)+IF(AND('Debt Setup'!$H$20&lt;&gt;"",'Debt Setup'!$H$20&lt;'Debt Setup'!$H$12),MAX(0,AW211+AT212-AU212),0)+IF(AND('Debt Setup'!$H$21&lt;&gt;"",'Debt Setup'!$H$21&lt;'Debt Setup'!$H$12),MAX(0,BA211+AX212-AY212),0))))))</x:f>
      </x:c>
      <x:c r="Q212" s="54" t="str">
        <x:f>IF('Debt Setup'!$F$3=0,"",MAX(0,Q211+N212-O212-P212))</x:f>
      </x:c>
      <x:c r="R212" s="54" t="str">
        <x:f>IF('Debt Setup'!$F$3=0,"",IF(U211&lt;=0,0,U211*'Debt Setup'!$D$13/100/12))</x:f>
      </x:c>
      <x:c r="S212" s="54" t="str">
        <x:f>IF('Debt Setup'!$F$3=0,"",IF('Debt Setup'!$H$13="",0,MIN('Debt Setup'!$E$13,MAX(0,U211+R212))))</x:f>
      </x:c>
      <x:c r="T212" s="54" t="str">
        <x:f>IF('Debt Setup'!$F$3=0,"",IF('Debt Setup'!$H$13="",0,MIN(MAX(0,U211+R212-S212),MAX(0,'Debt Setup'!$F$5-(G212+K212+O212+S212+W212+AA212+AE212+AI212+AM212+AQ212+AU212+AY212)-(IF(AND('Debt Setup'!$H$10&lt;&gt;"",'Debt Setup'!$H$10&lt;'Debt Setup'!$H$13),MAX(0,I211+F212-G212),0)+IF(AND('Debt Setup'!$H$11&lt;&gt;"",'Debt Setup'!$H$11&lt;'Debt Setup'!$H$13),MAX(0,M211+J212-K212),0)+IF(AND('Debt Setup'!$H$12&lt;&gt;"",'Debt Setup'!$H$12&lt;'Debt Setup'!$H$13),MAX(0,Q211+N212-O212),0)+IF(AND('Debt Setup'!$H$13&lt;&gt;"",'Debt Setup'!$H$13&lt;'Debt Setup'!$H$13),MAX(0,U211+R212-S212),0)+IF(AND('Debt Setup'!$H$14&lt;&gt;"",'Debt Setup'!$H$14&lt;'Debt Setup'!$H$13),MAX(0,Y211+V212-W212),0)+IF(AND('Debt Setup'!$H$15&lt;&gt;"",'Debt Setup'!$H$15&lt;'Debt Setup'!$H$13),MAX(0,AC211+Z212-AA212),0)+IF(AND('Debt Setup'!$H$16&lt;&gt;"",'Debt Setup'!$H$16&lt;'Debt Setup'!$H$13),MAX(0,AG211+AD212-AE212),0)+IF(AND('Debt Setup'!$H$17&lt;&gt;"",'Debt Setup'!$H$17&lt;'Debt Setup'!$H$13),MAX(0,AK211+AH212-AI212),0)+IF(AND('Debt Setup'!$H$18&lt;&gt;"",'Debt Setup'!$H$18&lt;'Debt Setup'!$H$13),MAX(0,AO211+AL212-AM212),0)+IF(AND('Debt Setup'!$H$19&lt;&gt;"",'Debt Setup'!$H$19&lt;'Debt Setup'!$H$13),MAX(0,AS211+AP212-AQ212),0)+IF(AND('Debt Setup'!$H$20&lt;&gt;"",'Debt Setup'!$H$20&lt;'Debt Setup'!$H$13),MAX(0,AW211+AT212-AU212),0)+IF(AND('Debt Setup'!$H$21&lt;&gt;"",'Debt Setup'!$H$21&lt;'Debt Setup'!$H$13),MAX(0,BA211+AX212-AY212),0))))))</x:f>
      </x:c>
      <x:c r="U212" s="54" t="str">
        <x:f>IF('Debt Setup'!$F$3=0,"",MAX(0,U211+R212-S212-T212))</x:f>
      </x:c>
      <x:c r="V212" s="54" t="str">
        <x:f>IF('Debt Setup'!$F$3=0,"",IF(Y211&lt;=0,0,Y211*'Debt Setup'!$D$14/100/12))</x:f>
      </x:c>
      <x:c r="W212" s="54" t="str">
        <x:f>IF('Debt Setup'!$F$3=0,"",IF('Debt Setup'!$H$14="",0,MIN('Debt Setup'!$E$14,MAX(0,Y211+V212))))</x:f>
      </x:c>
      <x:c r="X212" s="54" t="str">
        <x:f>IF('Debt Setup'!$F$3=0,"",IF('Debt Setup'!$H$14="",0,MIN(MAX(0,Y211+V212-W212),MAX(0,'Debt Setup'!$F$5-(G212+K212+O212+S212+W212+AA212+AE212+AI212+AM212+AQ212+AU212+AY212)-(IF(AND('Debt Setup'!$H$10&lt;&gt;"",'Debt Setup'!$H$10&lt;'Debt Setup'!$H$14),MAX(0,I211+F212-G212),0)+IF(AND('Debt Setup'!$H$11&lt;&gt;"",'Debt Setup'!$H$11&lt;'Debt Setup'!$H$14),MAX(0,M211+J212-K212),0)+IF(AND('Debt Setup'!$H$12&lt;&gt;"",'Debt Setup'!$H$12&lt;'Debt Setup'!$H$14),MAX(0,Q211+N212-O212),0)+IF(AND('Debt Setup'!$H$13&lt;&gt;"",'Debt Setup'!$H$13&lt;'Debt Setup'!$H$14),MAX(0,U211+R212-S212),0)+IF(AND('Debt Setup'!$H$14&lt;&gt;"",'Debt Setup'!$H$14&lt;'Debt Setup'!$H$14),MAX(0,Y211+V212-W212),0)+IF(AND('Debt Setup'!$H$15&lt;&gt;"",'Debt Setup'!$H$15&lt;'Debt Setup'!$H$14),MAX(0,AC211+Z212-AA212),0)+IF(AND('Debt Setup'!$H$16&lt;&gt;"",'Debt Setup'!$H$16&lt;'Debt Setup'!$H$14),MAX(0,AG211+AD212-AE212),0)+IF(AND('Debt Setup'!$H$17&lt;&gt;"",'Debt Setup'!$H$17&lt;'Debt Setup'!$H$14),MAX(0,AK211+AH212-AI212),0)+IF(AND('Debt Setup'!$H$18&lt;&gt;"",'Debt Setup'!$H$18&lt;'Debt Setup'!$H$14),MAX(0,AO211+AL212-AM212),0)+IF(AND('Debt Setup'!$H$19&lt;&gt;"",'Debt Setup'!$H$19&lt;'Debt Setup'!$H$14),MAX(0,AS211+AP212-AQ212),0)+IF(AND('Debt Setup'!$H$20&lt;&gt;"",'Debt Setup'!$H$20&lt;'Debt Setup'!$H$14),MAX(0,AW211+AT212-AU212),0)+IF(AND('Debt Setup'!$H$21&lt;&gt;"",'Debt Setup'!$H$21&lt;'Debt Setup'!$H$14),MAX(0,BA211+AX212-AY212),0))))))</x:f>
      </x:c>
      <x:c r="Y212" s="54" t="str">
        <x:f>IF('Debt Setup'!$F$3=0,"",MAX(0,Y211+V212-W212-X212))</x:f>
      </x:c>
      <x:c r="Z212" s="54" t="str">
        <x:f>IF('Debt Setup'!$F$3=0,"",IF(AC211&lt;=0,0,AC211*'Debt Setup'!$D$15/100/12))</x:f>
      </x:c>
      <x:c r="AA212" s="54" t="str">
        <x:f>IF('Debt Setup'!$F$3=0,"",IF('Debt Setup'!$H$15="",0,MIN('Debt Setup'!$E$15,MAX(0,AC211+Z212))))</x:f>
      </x:c>
      <x:c r="AB212" s="54" t="str">
        <x:f>IF('Debt Setup'!$F$3=0,"",IF('Debt Setup'!$H$15="",0,MIN(MAX(0,AC211+Z212-AA212),MAX(0,'Debt Setup'!$F$5-(G212+K212+O212+S212+W212+AA212+AE212+AI212+AM212+AQ212+AU212+AY212)-(IF(AND('Debt Setup'!$H$10&lt;&gt;"",'Debt Setup'!$H$10&lt;'Debt Setup'!$H$15),MAX(0,I211+F212-G212),0)+IF(AND('Debt Setup'!$H$11&lt;&gt;"",'Debt Setup'!$H$11&lt;'Debt Setup'!$H$15),MAX(0,M211+J212-K212),0)+IF(AND('Debt Setup'!$H$12&lt;&gt;"",'Debt Setup'!$H$12&lt;'Debt Setup'!$H$15),MAX(0,Q211+N212-O212),0)+IF(AND('Debt Setup'!$H$13&lt;&gt;"",'Debt Setup'!$H$13&lt;'Debt Setup'!$H$15),MAX(0,U211+R212-S212),0)+IF(AND('Debt Setup'!$H$14&lt;&gt;"",'Debt Setup'!$H$14&lt;'Debt Setup'!$H$15),MAX(0,Y211+V212-W212),0)+IF(AND('Debt Setup'!$H$15&lt;&gt;"",'Debt Setup'!$H$15&lt;'Debt Setup'!$H$15),MAX(0,AC211+Z212-AA212),0)+IF(AND('Debt Setup'!$H$16&lt;&gt;"",'Debt Setup'!$H$16&lt;'Debt Setup'!$H$15),MAX(0,AG211+AD212-AE212),0)+IF(AND('Debt Setup'!$H$17&lt;&gt;"",'Debt Setup'!$H$17&lt;'Debt Setup'!$H$15),MAX(0,AK211+AH212-AI212),0)+IF(AND('Debt Setup'!$H$18&lt;&gt;"",'Debt Setup'!$H$18&lt;'Debt Setup'!$H$15),MAX(0,AO211+AL212-AM212),0)+IF(AND('Debt Setup'!$H$19&lt;&gt;"",'Debt Setup'!$H$19&lt;'Debt Setup'!$H$15),MAX(0,AS211+AP212-AQ212),0)+IF(AND('Debt Setup'!$H$20&lt;&gt;"",'Debt Setup'!$H$20&lt;'Debt Setup'!$H$15),MAX(0,AW211+AT212-AU212),0)+IF(AND('Debt Setup'!$H$21&lt;&gt;"",'Debt Setup'!$H$21&lt;'Debt Setup'!$H$15),MAX(0,BA211+AX212-AY212),0))))))</x:f>
      </x:c>
      <x:c r="AC212" s="54" t="str">
        <x:f>IF('Debt Setup'!$F$3=0,"",MAX(0,AC211+Z212-AA212-AB212))</x:f>
      </x:c>
      <x:c r="AD212" s="54" t="str">
        <x:f>IF('Debt Setup'!$F$3=0,"",IF(AG211&lt;=0,0,AG211*'Debt Setup'!$D$16/100/12))</x:f>
      </x:c>
      <x:c r="AE212" s="54" t="str">
        <x:f>IF('Debt Setup'!$F$3=0,"",IF('Debt Setup'!$H$16="",0,MIN('Debt Setup'!$E$16,MAX(0,AG211+AD212))))</x:f>
      </x:c>
      <x:c r="AF212" s="54" t="str">
        <x:f>IF('Debt Setup'!$F$3=0,"",IF('Debt Setup'!$H$16="",0,MIN(MAX(0,AG211+AD212-AE212),MAX(0,'Debt Setup'!$F$5-(G212+K212+O212+S212+W212+AA212+AE212+AI212+AM212+AQ212+AU212+AY212)-(IF(AND('Debt Setup'!$H$10&lt;&gt;"",'Debt Setup'!$H$10&lt;'Debt Setup'!$H$16),MAX(0,I211+F212-G212),0)+IF(AND('Debt Setup'!$H$11&lt;&gt;"",'Debt Setup'!$H$11&lt;'Debt Setup'!$H$16),MAX(0,M211+J212-K212),0)+IF(AND('Debt Setup'!$H$12&lt;&gt;"",'Debt Setup'!$H$12&lt;'Debt Setup'!$H$16),MAX(0,Q211+N212-O212),0)+IF(AND('Debt Setup'!$H$13&lt;&gt;"",'Debt Setup'!$H$13&lt;'Debt Setup'!$H$16),MAX(0,U211+R212-S212),0)+IF(AND('Debt Setup'!$H$14&lt;&gt;"",'Debt Setup'!$H$14&lt;'Debt Setup'!$H$16),MAX(0,Y211+V212-W212),0)+IF(AND('Debt Setup'!$H$15&lt;&gt;"",'Debt Setup'!$H$15&lt;'Debt Setup'!$H$16),MAX(0,AC211+Z212-AA212),0)+IF(AND('Debt Setup'!$H$16&lt;&gt;"",'Debt Setup'!$H$16&lt;'Debt Setup'!$H$16),MAX(0,AG211+AD212-AE212),0)+IF(AND('Debt Setup'!$H$17&lt;&gt;"",'Debt Setup'!$H$17&lt;'Debt Setup'!$H$16),MAX(0,AK211+AH212-AI212),0)+IF(AND('Debt Setup'!$H$18&lt;&gt;"",'Debt Setup'!$H$18&lt;'Debt Setup'!$H$16),MAX(0,AO211+AL212-AM212),0)+IF(AND('Debt Setup'!$H$19&lt;&gt;"",'Debt Setup'!$H$19&lt;'Debt Setup'!$H$16),MAX(0,AS211+AP212-AQ212),0)+IF(AND('Debt Setup'!$H$20&lt;&gt;"",'Debt Setup'!$H$20&lt;'Debt Setup'!$H$16),MAX(0,AW211+AT212-AU212),0)+IF(AND('Debt Setup'!$H$21&lt;&gt;"",'Debt Setup'!$H$21&lt;'Debt Setup'!$H$16),MAX(0,BA211+AX212-AY212),0))))))</x:f>
      </x:c>
      <x:c r="AG212" s="54" t="str">
        <x:f>IF('Debt Setup'!$F$3=0,"",MAX(0,AG211+AD212-AE212-AF212))</x:f>
      </x:c>
      <x:c r="AH212" s="54" t="str">
        <x:f>IF('Debt Setup'!$F$3=0,"",IF(AK211&lt;=0,0,AK211*'Debt Setup'!$D$17/100/12))</x:f>
      </x:c>
      <x:c r="AI212" s="54" t="str">
        <x:f>IF('Debt Setup'!$F$3=0,"",IF('Debt Setup'!$H$17="",0,MIN('Debt Setup'!$E$17,MAX(0,AK211+AH212))))</x:f>
      </x:c>
      <x:c r="AJ212" s="54" t="str">
        <x:f>IF('Debt Setup'!$F$3=0,"",IF('Debt Setup'!$H$17="",0,MIN(MAX(0,AK211+AH212-AI212),MAX(0,'Debt Setup'!$F$5-(G212+K212+O212+S212+W212+AA212+AE212+AI212+AM212+AQ212+AU212+AY212)-(IF(AND('Debt Setup'!$H$10&lt;&gt;"",'Debt Setup'!$H$10&lt;'Debt Setup'!$H$17),MAX(0,I211+F212-G212),0)+IF(AND('Debt Setup'!$H$11&lt;&gt;"",'Debt Setup'!$H$11&lt;'Debt Setup'!$H$17),MAX(0,M211+J212-K212),0)+IF(AND('Debt Setup'!$H$12&lt;&gt;"",'Debt Setup'!$H$12&lt;'Debt Setup'!$H$17),MAX(0,Q211+N212-O212),0)+IF(AND('Debt Setup'!$H$13&lt;&gt;"",'Debt Setup'!$H$13&lt;'Debt Setup'!$H$17),MAX(0,U211+R212-S212),0)+IF(AND('Debt Setup'!$H$14&lt;&gt;"",'Debt Setup'!$H$14&lt;'Debt Setup'!$H$17),MAX(0,Y211+V212-W212),0)+IF(AND('Debt Setup'!$H$15&lt;&gt;"",'Debt Setup'!$H$15&lt;'Debt Setup'!$H$17),MAX(0,AC211+Z212-AA212),0)+IF(AND('Debt Setup'!$H$16&lt;&gt;"",'Debt Setup'!$H$16&lt;'Debt Setup'!$H$17),MAX(0,AG211+AD212-AE212),0)+IF(AND('Debt Setup'!$H$17&lt;&gt;"",'Debt Setup'!$H$17&lt;'Debt Setup'!$H$17),MAX(0,AK211+AH212-AI212),0)+IF(AND('Debt Setup'!$H$18&lt;&gt;"",'Debt Setup'!$H$18&lt;'Debt Setup'!$H$17),MAX(0,AO211+AL212-AM212),0)+IF(AND('Debt Setup'!$H$19&lt;&gt;"",'Debt Setup'!$H$19&lt;'Debt Setup'!$H$17),MAX(0,AS211+AP212-AQ212),0)+IF(AND('Debt Setup'!$H$20&lt;&gt;"",'Debt Setup'!$H$20&lt;'Debt Setup'!$H$17),MAX(0,AW211+AT212-AU212),0)+IF(AND('Debt Setup'!$H$21&lt;&gt;"",'Debt Setup'!$H$21&lt;'Debt Setup'!$H$17),MAX(0,BA211+AX212-AY212),0))))))</x:f>
      </x:c>
      <x:c r="AK212" s="54" t="str">
        <x:f>IF('Debt Setup'!$F$3=0,"",MAX(0,AK211+AH212-AI212-AJ212))</x:f>
      </x:c>
      <x:c r="AL212" s="54" t="str">
        <x:f>IF('Debt Setup'!$F$3=0,"",IF(AO211&lt;=0,0,AO211*'Debt Setup'!$D$18/100/12))</x:f>
      </x:c>
      <x:c r="AM212" s="54" t="str">
        <x:f>IF('Debt Setup'!$F$3=0,"",IF('Debt Setup'!$H$18="",0,MIN('Debt Setup'!$E$18,MAX(0,AO211+AL212))))</x:f>
      </x:c>
      <x:c r="AN212" s="54" t="str">
        <x:f>IF('Debt Setup'!$F$3=0,"",IF('Debt Setup'!$H$18="",0,MIN(MAX(0,AO211+AL212-AM212),MAX(0,'Debt Setup'!$F$5-(G212+K212+O212+S212+W212+AA212+AE212+AI212+AM212+AQ212+AU212+AY212)-(IF(AND('Debt Setup'!$H$10&lt;&gt;"",'Debt Setup'!$H$10&lt;'Debt Setup'!$H$18),MAX(0,I211+F212-G212),0)+IF(AND('Debt Setup'!$H$11&lt;&gt;"",'Debt Setup'!$H$11&lt;'Debt Setup'!$H$18),MAX(0,M211+J212-K212),0)+IF(AND('Debt Setup'!$H$12&lt;&gt;"",'Debt Setup'!$H$12&lt;'Debt Setup'!$H$18),MAX(0,Q211+N212-O212),0)+IF(AND('Debt Setup'!$H$13&lt;&gt;"",'Debt Setup'!$H$13&lt;'Debt Setup'!$H$18),MAX(0,U211+R212-S212),0)+IF(AND('Debt Setup'!$H$14&lt;&gt;"",'Debt Setup'!$H$14&lt;'Debt Setup'!$H$18),MAX(0,Y211+V212-W212),0)+IF(AND('Debt Setup'!$H$15&lt;&gt;"",'Debt Setup'!$H$15&lt;'Debt Setup'!$H$18),MAX(0,AC211+Z212-AA212),0)+IF(AND('Debt Setup'!$H$16&lt;&gt;"",'Debt Setup'!$H$16&lt;'Debt Setup'!$H$18),MAX(0,AG211+AD212-AE212),0)+IF(AND('Debt Setup'!$H$17&lt;&gt;"",'Debt Setup'!$H$17&lt;'Debt Setup'!$H$18),MAX(0,AK211+AH212-AI212),0)+IF(AND('Debt Setup'!$H$18&lt;&gt;"",'Debt Setup'!$H$18&lt;'Debt Setup'!$H$18),MAX(0,AO211+AL212-AM212),0)+IF(AND('Debt Setup'!$H$19&lt;&gt;"",'Debt Setup'!$H$19&lt;'Debt Setup'!$H$18),MAX(0,AS211+AP212-AQ212),0)+IF(AND('Debt Setup'!$H$20&lt;&gt;"",'Debt Setup'!$H$20&lt;'Debt Setup'!$H$18),MAX(0,AW211+AT212-AU212),0)+IF(AND('Debt Setup'!$H$21&lt;&gt;"",'Debt Setup'!$H$21&lt;'Debt Setup'!$H$18),MAX(0,BA211+AX212-AY212),0))))))</x:f>
      </x:c>
      <x:c r="AO212" s="54" t="str">
        <x:f>IF('Debt Setup'!$F$3=0,"",MAX(0,AO211+AL212-AM212-AN212))</x:f>
      </x:c>
      <x:c r="AP212" s="54" t="str">
        <x:f>IF('Debt Setup'!$F$3=0,"",IF(AS211&lt;=0,0,AS211*'Debt Setup'!$D$19/100/12))</x:f>
      </x:c>
      <x:c r="AQ212" s="54" t="str">
        <x:f>IF('Debt Setup'!$F$3=0,"",IF('Debt Setup'!$H$19="",0,MIN('Debt Setup'!$E$19,MAX(0,AS211+AP212))))</x:f>
      </x:c>
      <x:c r="AR212" s="54" t="str">
        <x:f>IF('Debt Setup'!$F$3=0,"",IF('Debt Setup'!$H$19="",0,MIN(MAX(0,AS211+AP212-AQ212),MAX(0,'Debt Setup'!$F$5-(G212+K212+O212+S212+W212+AA212+AE212+AI212+AM212+AQ212+AU212+AY212)-(IF(AND('Debt Setup'!$H$10&lt;&gt;"",'Debt Setup'!$H$10&lt;'Debt Setup'!$H$19),MAX(0,I211+F212-G212),0)+IF(AND('Debt Setup'!$H$11&lt;&gt;"",'Debt Setup'!$H$11&lt;'Debt Setup'!$H$19),MAX(0,M211+J212-K212),0)+IF(AND('Debt Setup'!$H$12&lt;&gt;"",'Debt Setup'!$H$12&lt;'Debt Setup'!$H$19),MAX(0,Q211+N212-O212),0)+IF(AND('Debt Setup'!$H$13&lt;&gt;"",'Debt Setup'!$H$13&lt;'Debt Setup'!$H$19),MAX(0,U211+R212-S212),0)+IF(AND('Debt Setup'!$H$14&lt;&gt;"",'Debt Setup'!$H$14&lt;'Debt Setup'!$H$19),MAX(0,Y211+V212-W212),0)+IF(AND('Debt Setup'!$H$15&lt;&gt;"",'Debt Setup'!$H$15&lt;'Debt Setup'!$H$19),MAX(0,AC211+Z212-AA212),0)+IF(AND('Debt Setup'!$H$16&lt;&gt;"",'Debt Setup'!$H$16&lt;'Debt Setup'!$H$19),MAX(0,AG211+AD212-AE212),0)+IF(AND('Debt Setup'!$H$17&lt;&gt;"",'Debt Setup'!$H$17&lt;'Debt Setup'!$H$19),MAX(0,AK211+AH212-AI212),0)+IF(AND('Debt Setup'!$H$18&lt;&gt;"",'Debt Setup'!$H$18&lt;'Debt Setup'!$H$19),MAX(0,AO211+AL212-AM212),0)+IF(AND('Debt Setup'!$H$19&lt;&gt;"",'Debt Setup'!$H$19&lt;'Debt Setup'!$H$19),MAX(0,AS211+AP212-AQ212),0)+IF(AND('Debt Setup'!$H$20&lt;&gt;"",'Debt Setup'!$H$20&lt;'Debt Setup'!$H$19),MAX(0,AW211+AT212-AU212),0)+IF(AND('Debt Setup'!$H$21&lt;&gt;"",'Debt Setup'!$H$21&lt;'Debt Setup'!$H$19),MAX(0,BA211+AX212-AY212),0))))))</x:f>
      </x:c>
      <x:c r="AS212" s="54" t="str">
        <x:f>IF('Debt Setup'!$F$3=0,"",MAX(0,AS211+AP212-AQ212-AR212))</x:f>
      </x:c>
      <x:c r="AT212" s="54" t="str">
        <x:f>IF('Debt Setup'!$F$3=0,"",IF(AW211&lt;=0,0,AW211*'Debt Setup'!$D$20/100/12))</x:f>
      </x:c>
      <x:c r="AU212" s="54" t="str">
        <x:f>IF('Debt Setup'!$F$3=0,"",IF('Debt Setup'!$H$20="",0,MIN('Debt Setup'!$E$20,MAX(0,AW211+AT212))))</x:f>
      </x:c>
      <x:c r="AV212" s="54" t="str">
        <x:f>IF('Debt Setup'!$F$3=0,"",IF('Debt Setup'!$H$20="",0,MIN(MAX(0,AW211+AT212-AU212),MAX(0,'Debt Setup'!$F$5-(G212+K212+O212+S212+W212+AA212+AE212+AI212+AM212+AQ212+AU212+AY212)-(IF(AND('Debt Setup'!$H$10&lt;&gt;"",'Debt Setup'!$H$10&lt;'Debt Setup'!$H$20),MAX(0,I211+F212-G212),0)+IF(AND('Debt Setup'!$H$11&lt;&gt;"",'Debt Setup'!$H$11&lt;'Debt Setup'!$H$20),MAX(0,M211+J212-K212),0)+IF(AND('Debt Setup'!$H$12&lt;&gt;"",'Debt Setup'!$H$12&lt;'Debt Setup'!$H$20),MAX(0,Q211+N212-O212),0)+IF(AND('Debt Setup'!$H$13&lt;&gt;"",'Debt Setup'!$H$13&lt;'Debt Setup'!$H$20),MAX(0,U211+R212-S212),0)+IF(AND('Debt Setup'!$H$14&lt;&gt;"",'Debt Setup'!$H$14&lt;'Debt Setup'!$H$20),MAX(0,Y211+V212-W212),0)+IF(AND('Debt Setup'!$H$15&lt;&gt;"",'Debt Setup'!$H$15&lt;'Debt Setup'!$H$20),MAX(0,AC211+Z212-AA212),0)+IF(AND('Debt Setup'!$H$16&lt;&gt;"",'Debt Setup'!$H$16&lt;'Debt Setup'!$H$20),MAX(0,AG211+AD212-AE212),0)+IF(AND('Debt Setup'!$H$17&lt;&gt;"",'Debt Setup'!$H$17&lt;'Debt Setup'!$H$20),MAX(0,AK211+AH212-AI212),0)+IF(AND('Debt Setup'!$H$18&lt;&gt;"",'Debt Setup'!$H$18&lt;'Debt Setup'!$H$20),MAX(0,AO211+AL212-AM212),0)+IF(AND('Debt Setup'!$H$19&lt;&gt;"",'Debt Setup'!$H$19&lt;'Debt Setup'!$H$20),MAX(0,AS211+AP212-AQ212),0)+IF(AND('Debt Setup'!$H$20&lt;&gt;"",'Debt Setup'!$H$20&lt;'Debt Setup'!$H$20),MAX(0,AW211+AT212-AU212),0)+IF(AND('Debt Setup'!$H$21&lt;&gt;"",'Debt Setup'!$H$21&lt;'Debt Setup'!$H$20),MAX(0,BA211+AX212-AY212),0))))))</x:f>
      </x:c>
      <x:c r="AW212" s="54" t="str">
        <x:f>IF('Debt Setup'!$F$3=0,"",MAX(0,AW211+AT212-AU212-AV212))</x:f>
      </x:c>
      <x:c r="AX212" s="54" t="str">
        <x:f>IF('Debt Setup'!$F$3=0,"",IF(BA211&lt;=0,0,BA211*'Debt Setup'!$D$21/100/12))</x:f>
      </x:c>
      <x:c r="AY212" s="54" t="str">
        <x:f>IF('Debt Setup'!$F$3=0,"",IF('Debt Setup'!$H$21="",0,MIN('Debt Setup'!$E$21,MAX(0,BA211+AX212))))</x:f>
      </x:c>
      <x:c r="AZ212" s="54" t="str">
        <x:f>IF('Debt Setup'!$F$3=0,"",IF('Debt Setup'!$H$21="",0,MIN(MAX(0,BA211+AX212-AY212),MAX(0,'Debt Setup'!$F$5-(G212+K212+O212+S212+W212+AA212+AE212+AI212+AM212+AQ212+AU212+AY212)-(IF(AND('Debt Setup'!$H$10&lt;&gt;"",'Debt Setup'!$H$10&lt;'Debt Setup'!$H$21),MAX(0,I211+F212-G212),0)+IF(AND('Debt Setup'!$H$11&lt;&gt;"",'Debt Setup'!$H$11&lt;'Debt Setup'!$H$21),MAX(0,M211+J212-K212),0)+IF(AND('Debt Setup'!$H$12&lt;&gt;"",'Debt Setup'!$H$12&lt;'Debt Setup'!$H$21),MAX(0,Q211+N212-O212),0)+IF(AND('Debt Setup'!$H$13&lt;&gt;"",'Debt Setup'!$H$13&lt;'Debt Setup'!$H$21),MAX(0,U211+R212-S212),0)+IF(AND('Debt Setup'!$H$14&lt;&gt;"",'Debt Setup'!$H$14&lt;'Debt Setup'!$H$21),MAX(0,Y211+V212-W212),0)+IF(AND('Debt Setup'!$H$15&lt;&gt;"",'Debt Setup'!$H$15&lt;'Debt Setup'!$H$21),MAX(0,AC211+Z212-AA212),0)+IF(AND('Debt Setup'!$H$16&lt;&gt;"",'Debt Setup'!$H$16&lt;'Debt Setup'!$H$21),MAX(0,AG211+AD212-AE212),0)+IF(AND('Debt Setup'!$H$17&lt;&gt;"",'Debt Setup'!$H$17&lt;'Debt Setup'!$H$21),MAX(0,AK211+AH212-AI212),0)+IF(AND('Debt Setup'!$H$18&lt;&gt;"",'Debt Setup'!$H$18&lt;'Debt Setup'!$H$21),MAX(0,AO211+AL212-AM212),0)+IF(AND('Debt Setup'!$H$19&lt;&gt;"",'Debt Setup'!$H$19&lt;'Debt Setup'!$H$21),MAX(0,AS211+AP212-AQ212),0)+IF(AND('Debt Setup'!$H$20&lt;&gt;"",'Debt Setup'!$H$20&lt;'Debt Setup'!$H$21),MAX(0,AW211+AT212-AU212),0)+IF(AND('Debt Setup'!$H$21&lt;&gt;"",'Debt Setup'!$H$21&lt;'Debt Setup'!$H$21),MAX(0,BA211+AX212-AY212),0))))))</x:f>
      </x:c>
      <x:c r="BA212" s="54" t="str">
        <x:f>IF('Debt Setup'!$F$3=0,"",MAX(0,BA211+AX212-AY212-AZ212))</x:f>
      </x:c>
    </x:row>
    <x:row r="213">
      <x:c r="A213" t="n">
        <x:v>208</x:v>
      </x:c>
      <x:c r="B213" s="86" t="str">
        <x:f>IF('Debt Setup'!$F$3=0,"",DATE(YEAR('Debt Setup'!$B$6),MONTH('Debt Setup'!$B$6)+A213-1,1))</x:f>
      </x:c>
      <x:c r="C213" s="54" t="str">
        <x:f>IF('Debt Setup'!$F$3=0,"",I213+M213+Q213+U213+Y213+AC213+AG213+AK213+AO213+AS213+AW213+BA213)</x:f>
      </x:c>
      <x:c r="D213" s="54" t="str">
        <x:f>IF('Debt Setup'!$F$3=0,"",G213+H213+K213+L213+O213+P213+S213+T213+W213+X213+AA213+AB213+AE213+AF213+AI213+AJ213+AM213+AN213+AQ213+AR213+AU213+AV213+AY213+AZ213)</x:f>
      </x:c>
      <x:c r="E213" s="54" t="str">
        <x:f>IF('Debt Setup'!$F$3=0,"",F213+J213+N213+R213+V213+Z213+AD213+AH213+AL213+AP213+AT213+AX213)</x:f>
      </x:c>
      <x:c r="F213" s="54" t="str">
        <x:f>IF('Debt Setup'!$F$3=0,"",IF(I212&lt;=0,0,I212*'Debt Setup'!$D$10/100/12))</x:f>
      </x:c>
      <x:c r="G213" s="54" t="str">
        <x:f>IF('Debt Setup'!$F$3=0,"",IF('Debt Setup'!$H$10="",0,MIN('Debt Setup'!$E$10,MAX(0,I212+F213))))</x:f>
      </x:c>
      <x:c r="H213" s="54" t="str">
        <x:f>IF('Debt Setup'!$F$3=0,"",IF('Debt Setup'!$H$10="",0,MIN(MAX(0,I212+F213-G213),MAX(0,'Debt Setup'!$F$5-(G213+K213+O213+S213+W213+AA213+AE213+AI213+AM213+AQ213+AU213+AY213)-(IF(AND('Debt Setup'!$H$10&lt;&gt;"",'Debt Setup'!$H$10&lt;'Debt Setup'!$H$10),MAX(0,I212+F213-G213),0)+IF(AND('Debt Setup'!$H$11&lt;&gt;"",'Debt Setup'!$H$11&lt;'Debt Setup'!$H$10),MAX(0,M212+J213-K213),0)+IF(AND('Debt Setup'!$H$12&lt;&gt;"",'Debt Setup'!$H$12&lt;'Debt Setup'!$H$10),MAX(0,Q212+N213-O213),0)+IF(AND('Debt Setup'!$H$13&lt;&gt;"",'Debt Setup'!$H$13&lt;'Debt Setup'!$H$10),MAX(0,U212+R213-S213),0)+IF(AND('Debt Setup'!$H$14&lt;&gt;"",'Debt Setup'!$H$14&lt;'Debt Setup'!$H$10),MAX(0,Y212+V213-W213),0)+IF(AND('Debt Setup'!$H$15&lt;&gt;"",'Debt Setup'!$H$15&lt;'Debt Setup'!$H$10),MAX(0,AC212+Z213-AA213),0)+IF(AND('Debt Setup'!$H$16&lt;&gt;"",'Debt Setup'!$H$16&lt;'Debt Setup'!$H$10),MAX(0,AG212+AD213-AE213),0)+IF(AND('Debt Setup'!$H$17&lt;&gt;"",'Debt Setup'!$H$17&lt;'Debt Setup'!$H$10),MAX(0,AK212+AH213-AI213),0)+IF(AND('Debt Setup'!$H$18&lt;&gt;"",'Debt Setup'!$H$18&lt;'Debt Setup'!$H$10),MAX(0,AO212+AL213-AM213),0)+IF(AND('Debt Setup'!$H$19&lt;&gt;"",'Debt Setup'!$H$19&lt;'Debt Setup'!$H$10),MAX(0,AS212+AP213-AQ213),0)+IF(AND('Debt Setup'!$H$20&lt;&gt;"",'Debt Setup'!$H$20&lt;'Debt Setup'!$H$10),MAX(0,AW212+AT213-AU213),0)+IF(AND('Debt Setup'!$H$21&lt;&gt;"",'Debt Setup'!$H$21&lt;'Debt Setup'!$H$10),MAX(0,BA212+AX213-AY213),0))))))</x:f>
      </x:c>
      <x:c r="I213" s="54" t="str">
        <x:f>IF('Debt Setup'!$F$3=0,"",MAX(0,I212+F213-G213-H213))</x:f>
      </x:c>
      <x:c r="J213" s="54" t="str">
        <x:f>IF('Debt Setup'!$F$3=0,"",IF(M212&lt;=0,0,M212*'Debt Setup'!$D$11/100/12))</x:f>
      </x:c>
      <x:c r="K213" s="54" t="str">
        <x:f>IF('Debt Setup'!$F$3=0,"",IF('Debt Setup'!$H$11="",0,MIN('Debt Setup'!$E$11,MAX(0,M212+J213))))</x:f>
      </x:c>
      <x:c r="L213" s="54" t="str">
        <x:f>IF('Debt Setup'!$F$3=0,"",IF('Debt Setup'!$H$11="",0,MIN(MAX(0,M212+J213-K213),MAX(0,'Debt Setup'!$F$5-(G213+K213+O213+S213+W213+AA213+AE213+AI213+AM213+AQ213+AU213+AY213)-(IF(AND('Debt Setup'!$H$10&lt;&gt;"",'Debt Setup'!$H$10&lt;'Debt Setup'!$H$11),MAX(0,I212+F213-G213),0)+IF(AND('Debt Setup'!$H$11&lt;&gt;"",'Debt Setup'!$H$11&lt;'Debt Setup'!$H$11),MAX(0,M212+J213-K213),0)+IF(AND('Debt Setup'!$H$12&lt;&gt;"",'Debt Setup'!$H$12&lt;'Debt Setup'!$H$11),MAX(0,Q212+N213-O213),0)+IF(AND('Debt Setup'!$H$13&lt;&gt;"",'Debt Setup'!$H$13&lt;'Debt Setup'!$H$11),MAX(0,U212+R213-S213),0)+IF(AND('Debt Setup'!$H$14&lt;&gt;"",'Debt Setup'!$H$14&lt;'Debt Setup'!$H$11),MAX(0,Y212+V213-W213),0)+IF(AND('Debt Setup'!$H$15&lt;&gt;"",'Debt Setup'!$H$15&lt;'Debt Setup'!$H$11),MAX(0,AC212+Z213-AA213),0)+IF(AND('Debt Setup'!$H$16&lt;&gt;"",'Debt Setup'!$H$16&lt;'Debt Setup'!$H$11),MAX(0,AG212+AD213-AE213),0)+IF(AND('Debt Setup'!$H$17&lt;&gt;"",'Debt Setup'!$H$17&lt;'Debt Setup'!$H$11),MAX(0,AK212+AH213-AI213),0)+IF(AND('Debt Setup'!$H$18&lt;&gt;"",'Debt Setup'!$H$18&lt;'Debt Setup'!$H$11),MAX(0,AO212+AL213-AM213),0)+IF(AND('Debt Setup'!$H$19&lt;&gt;"",'Debt Setup'!$H$19&lt;'Debt Setup'!$H$11),MAX(0,AS212+AP213-AQ213),0)+IF(AND('Debt Setup'!$H$20&lt;&gt;"",'Debt Setup'!$H$20&lt;'Debt Setup'!$H$11),MAX(0,AW212+AT213-AU213),0)+IF(AND('Debt Setup'!$H$21&lt;&gt;"",'Debt Setup'!$H$21&lt;'Debt Setup'!$H$11),MAX(0,BA212+AX213-AY213),0))))))</x:f>
      </x:c>
      <x:c r="M213" s="54" t="str">
        <x:f>IF('Debt Setup'!$F$3=0,"",MAX(0,M212+J213-K213-L213))</x:f>
      </x:c>
      <x:c r="N213" s="54" t="str">
        <x:f>IF('Debt Setup'!$F$3=0,"",IF(Q212&lt;=0,0,Q212*'Debt Setup'!$D$12/100/12))</x:f>
      </x:c>
      <x:c r="O213" s="54" t="str">
        <x:f>IF('Debt Setup'!$F$3=0,"",IF('Debt Setup'!$H$12="",0,MIN('Debt Setup'!$E$12,MAX(0,Q212+N213))))</x:f>
      </x:c>
      <x:c r="P213" s="54" t="str">
        <x:f>IF('Debt Setup'!$F$3=0,"",IF('Debt Setup'!$H$12="",0,MIN(MAX(0,Q212+N213-O213),MAX(0,'Debt Setup'!$F$5-(G213+K213+O213+S213+W213+AA213+AE213+AI213+AM213+AQ213+AU213+AY213)-(IF(AND('Debt Setup'!$H$10&lt;&gt;"",'Debt Setup'!$H$10&lt;'Debt Setup'!$H$12),MAX(0,I212+F213-G213),0)+IF(AND('Debt Setup'!$H$11&lt;&gt;"",'Debt Setup'!$H$11&lt;'Debt Setup'!$H$12),MAX(0,M212+J213-K213),0)+IF(AND('Debt Setup'!$H$12&lt;&gt;"",'Debt Setup'!$H$12&lt;'Debt Setup'!$H$12),MAX(0,Q212+N213-O213),0)+IF(AND('Debt Setup'!$H$13&lt;&gt;"",'Debt Setup'!$H$13&lt;'Debt Setup'!$H$12),MAX(0,U212+R213-S213),0)+IF(AND('Debt Setup'!$H$14&lt;&gt;"",'Debt Setup'!$H$14&lt;'Debt Setup'!$H$12),MAX(0,Y212+V213-W213),0)+IF(AND('Debt Setup'!$H$15&lt;&gt;"",'Debt Setup'!$H$15&lt;'Debt Setup'!$H$12),MAX(0,AC212+Z213-AA213),0)+IF(AND('Debt Setup'!$H$16&lt;&gt;"",'Debt Setup'!$H$16&lt;'Debt Setup'!$H$12),MAX(0,AG212+AD213-AE213),0)+IF(AND('Debt Setup'!$H$17&lt;&gt;"",'Debt Setup'!$H$17&lt;'Debt Setup'!$H$12),MAX(0,AK212+AH213-AI213),0)+IF(AND('Debt Setup'!$H$18&lt;&gt;"",'Debt Setup'!$H$18&lt;'Debt Setup'!$H$12),MAX(0,AO212+AL213-AM213),0)+IF(AND('Debt Setup'!$H$19&lt;&gt;"",'Debt Setup'!$H$19&lt;'Debt Setup'!$H$12),MAX(0,AS212+AP213-AQ213),0)+IF(AND('Debt Setup'!$H$20&lt;&gt;"",'Debt Setup'!$H$20&lt;'Debt Setup'!$H$12),MAX(0,AW212+AT213-AU213),0)+IF(AND('Debt Setup'!$H$21&lt;&gt;"",'Debt Setup'!$H$21&lt;'Debt Setup'!$H$12),MAX(0,BA212+AX213-AY213),0))))))</x:f>
      </x:c>
      <x:c r="Q213" s="54" t="str">
        <x:f>IF('Debt Setup'!$F$3=0,"",MAX(0,Q212+N213-O213-P213))</x:f>
      </x:c>
      <x:c r="R213" s="54" t="str">
        <x:f>IF('Debt Setup'!$F$3=0,"",IF(U212&lt;=0,0,U212*'Debt Setup'!$D$13/100/12))</x:f>
      </x:c>
      <x:c r="S213" s="54" t="str">
        <x:f>IF('Debt Setup'!$F$3=0,"",IF('Debt Setup'!$H$13="",0,MIN('Debt Setup'!$E$13,MAX(0,U212+R213))))</x:f>
      </x:c>
      <x:c r="T213" s="54" t="str">
        <x:f>IF('Debt Setup'!$F$3=0,"",IF('Debt Setup'!$H$13="",0,MIN(MAX(0,U212+R213-S213),MAX(0,'Debt Setup'!$F$5-(G213+K213+O213+S213+W213+AA213+AE213+AI213+AM213+AQ213+AU213+AY213)-(IF(AND('Debt Setup'!$H$10&lt;&gt;"",'Debt Setup'!$H$10&lt;'Debt Setup'!$H$13),MAX(0,I212+F213-G213),0)+IF(AND('Debt Setup'!$H$11&lt;&gt;"",'Debt Setup'!$H$11&lt;'Debt Setup'!$H$13),MAX(0,M212+J213-K213),0)+IF(AND('Debt Setup'!$H$12&lt;&gt;"",'Debt Setup'!$H$12&lt;'Debt Setup'!$H$13),MAX(0,Q212+N213-O213),0)+IF(AND('Debt Setup'!$H$13&lt;&gt;"",'Debt Setup'!$H$13&lt;'Debt Setup'!$H$13),MAX(0,U212+R213-S213),0)+IF(AND('Debt Setup'!$H$14&lt;&gt;"",'Debt Setup'!$H$14&lt;'Debt Setup'!$H$13),MAX(0,Y212+V213-W213),0)+IF(AND('Debt Setup'!$H$15&lt;&gt;"",'Debt Setup'!$H$15&lt;'Debt Setup'!$H$13),MAX(0,AC212+Z213-AA213),0)+IF(AND('Debt Setup'!$H$16&lt;&gt;"",'Debt Setup'!$H$16&lt;'Debt Setup'!$H$13),MAX(0,AG212+AD213-AE213),0)+IF(AND('Debt Setup'!$H$17&lt;&gt;"",'Debt Setup'!$H$17&lt;'Debt Setup'!$H$13),MAX(0,AK212+AH213-AI213),0)+IF(AND('Debt Setup'!$H$18&lt;&gt;"",'Debt Setup'!$H$18&lt;'Debt Setup'!$H$13),MAX(0,AO212+AL213-AM213),0)+IF(AND('Debt Setup'!$H$19&lt;&gt;"",'Debt Setup'!$H$19&lt;'Debt Setup'!$H$13),MAX(0,AS212+AP213-AQ213),0)+IF(AND('Debt Setup'!$H$20&lt;&gt;"",'Debt Setup'!$H$20&lt;'Debt Setup'!$H$13),MAX(0,AW212+AT213-AU213),0)+IF(AND('Debt Setup'!$H$21&lt;&gt;"",'Debt Setup'!$H$21&lt;'Debt Setup'!$H$13),MAX(0,BA212+AX213-AY213),0))))))</x:f>
      </x:c>
      <x:c r="U213" s="54" t="str">
        <x:f>IF('Debt Setup'!$F$3=0,"",MAX(0,U212+R213-S213-T213))</x:f>
      </x:c>
      <x:c r="V213" s="54" t="str">
        <x:f>IF('Debt Setup'!$F$3=0,"",IF(Y212&lt;=0,0,Y212*'Debt Setup'!$D$14/100/12))</x:f>
      </x:c>
      <x:c r="W213" s="54" t="str">
        <x:f>IF('Debt Setup'!$F$3=0,"",IF('Debt Setup'!$H$14="",0,MIN('Debt Setup'!$E$14,MAX(0,Y212+V213))))</x:f>
      </x:c>
      <x:c r="X213" s="54" t="str">
        <x:f>IF('Debt Setup'!$F$3=0,"",IF('Debt Setup'!$H$14="",0,MIN(MAX(0,Y212+V213-W213),MAX(0,'Debt Setup'!$F$5-(G213+K213+O213+S213+W213+AA213+AE213+AI213+AM213+AQ213+AU213+AY213)-(IF(AND('Debt Setup'!$H$10&lt;&gt;"",'Debt Setup'!$H$10&lt;'Debt Setup'!$H$14),MAX(0,I212+F213-G213),0)+IF(AND('Debt Setup'!$H$11&lt;&gt;"",'Debt Setup'!$H$11&lt;'Debt Setup'!$H$14),MAX(0,M212+J213-K213),0)+IF(AND('Debt Setup'!$H$12&lt;&gt;"",'Debt Setup'!$H$12&lt;'Debt Setup'!$H$14),MAX(0,Q212+N213-O213),0)+IF(AND('Debt Setup'!$H$13&lt;&gt;"",'Debt Setup'!$H$13&lt;'Debt Setup'!$H$14),MAX(0,U212+R213-S213),0)+IF(AND('Debt Setup'!$H$14&lt;&gt;"",'Debt Setup'!$H$14&lt;'Debt Setup'!$H$14),MAX(0,Y212+V213-W213),0)+IF(AND('Debt Setup'!$H$15&lt;&gt;"",'Debt Setup'!$H$15&lt;'Debt Setup'!$H$14),MAX(0,AC212+Z213-AA213),0)+IF(AND('Debt Setup'!$H$16&lt;&gt;"",'Debt Setup'!$H$16&lt;'Debt Setup'!$H$14),MAX(0,AG212+AD213-AE213),0)+IF(AND('Debt Setup'!$H$17&lt;&gt;"",'Debt Setup'!$H$17&lt;'Debt Setup'!$H$14),MAX(0,AK212+AH213-AI213),0)+IF(AND('Debt Setup'!$H$18&lt;&gt;"",'Debt Setup'!$H$18&lt;'Debt Setup'!$H$14),MAX(0,AO212+AL213-AM213),0)+IF(AND('Debt Setup'!$H$19&lt;&gt;"",'Debt Setup'!$H$19&lt;'Debt Setup'!$H$14),MAX(0,AS212+AP213-AQ213),0)+IF(AND('Debt Setup'!$H$20&lt;&gt;"",'Debt Setup'!$H$20&lt;'Debt Setup'!$H$14),MAX(0,AW212+AT213-AU213),0)+IF(AND('Debt Setup'!$H$21&lt;&gt;"",'Debt Setup'!$H$21&lt;'Debt Setup'!$H$14),MAX(0,BA212+AX213-AY213),0))))))</x:f>
      </x:c>
      <x:c r="Y213" s="54" t="str">
        <x:f>IF('Debt Setup'!$F$3=0,"",MAX(0,Y212+V213-W213-X213))</x:f>
      </x:c>
      <x:c r="Z213" s="54" t="str">
        <x:f>IF('Debt Setup'!$F$3=0,"",IF(AC212&lt;=0,0,AC212*'Debt Setup'!$D$15/100/12))</x:f>
      </x:c>
      <x:c r="AA213" s="54" t="str">
        <x:f>IF('Debt Setup'!$F$3=0,"",IF('Debt Setup'!$H$15="",0,MIN('Debt Setup'!$E$15,MAX(0,AC212+Z213))))</x:f>
      </x:c>
      <x:c r="AB213" s="54" t="str">
        <x:f>IF('Debt Setup'!$F$3=0,"",IF('Debt Setup'!$H$15="",0,MIN(MAX(0,AC212+Z213-AA213),MAX(0,'Debt Setup'!$F$5-(G213+K213+O213+S213+W213+AA213+AE213+AI213+AM213+AQ213+AU213+AY213)-(IF(AND('Debt Setup'!$H$10&lt;&gt;"",'Debt Setup'!$H$10&lt;'Debt Setup'!$H$15),MAX(0,I212+F213-G213),0)+IF(AND('Debt Setup'!$H$11&lt;&gt;"",'Debt Setup'!$H$11&lt;'Debt Setup'!$H$15),MAX(0,M212+J213-K213),0)+IF(AND('Debt Setup'!$H$12&lt;&gt;"",'Debt Setup'!$H$12&lt;'Debt Setup'!$H$15),MAX(0,Q212+N213-O213),0)+IF(AND('Debt Setup'!$H$13&lt;&gt;"",'Debt Setup'!$H$13&lt;'Debt Setup'!$H$15),MAX(0,U212+R213-S213),0)+IF(AND('Debt Setup'!$H$14&lt;&gt;"",'Debt Setup'!$H$14&lt;'Debt Setup'!$H$15),MAX(0,Y212+V213-W213),0)+IF(AND('Debt Setup'!$H$15&lt;&gt;"",'Debt Setup'!$H$15&lt;'Debt Setup'!$H$15),MAX(0,AC212+Z213-AA213),0)+IF(AND('Debt Setup'!$H$16&lt;&gt;"",'Debt Setup'!$H$16&lt;'Debt Setup'!$H$15),MAX(0,AG212+AD213-AE213),0)+IF(AND('Debt Setup'!$H$17&lt;&gt;"",'Debt Setup'!$H$17&lt;'Debt Setup'!$H$15),MAX(0,AK212+AH213-AI213),0)+IF(AND('Debt Setup'!$H$18&lt;&gt;"",'Debt Setup'!$H$18&lt;'Debt Setup'!$H$15),MAX(0,AO212+AL213-AM213),0)+IF(AND('Debt Setup'!$H$19&lt;&gt;"",'Debt Setup'!$H$19&lt;'Debt Setup'!$H$15),MAX(0,AS212+AP213-AQ213),0)+IF(AND('Debt Setup'!$H$20&lt;&gt;"",'Debt Setup'!$H$20&lt;'Debt Setup'!$H$15),MAX(0,AW212+AT213-AU213),0)+IF(AND('Debt Setup'!$H$21&lt;&gt;"",'Debt Setup'!$H$21&lt;'Debt Setup'!$H$15),MAX(0,BA212+AX213-AY213),0))))))</x:f>
      </x:c>
      <x:c r="AC213" s="54" t="str">
        <x:f>IF('Debt Setup'!$F$3=0,"",MAX(0,AC212+Z213-AA213-AB213))</x:f>
      </x:c>
      <x:c r="AD213" s="54" t="str">
        <x:f>IF('Debt Setup'!$F$3=0,"",IF(AG212&lt;=0,0,AG212*'Debt Setup'!$D$16/100/12))</x:f>
      </x:c>
      <x:c r="AE213" s="54" t="str">
        <x:f>IF('Debt Setup'!$F$3=0,"",IF('Debt Setup'!$H$16="",0,MIN('Debt Setup'!$E$16,MAX(0,AG212+AD213))))</x:f>
      </x:c>
      <x:c r="AF213" s="54" t="str">
        <x:f>IF('Debt Setup'!$F$3=0,"",IF('Debt Setup'!$H$16="",0,MIN(MAX(0,AG212+AD213-AE213),MAX(0,'Debt Setup'!$F$5-(G213+K213+O213+S213+W213+AA213+AE213+AI213+AM213+AQ213+AU213+AY213)-(IF(AND('Debt Setup'!$H$10&lt;&gt;"",'Debt Setup'!$H$10&lt;'Debt Setup'!$H$16),MAX(0,I212+F213-G213),0)+IF(AND('Debt Setup'!$H$11&lt;&gt;"",'Debt Setup'!$H$11&lt;'Debt Setup'!$H$16),MAX(0,M212+J213-K213),0)+IF(AND('Debt Setup'!$H$12&lt;&gt;"",'Debt Setup'!$H$12&lt;'Debt Setup'!$H$16),MAX(0,Q212+N213-O213),0)+IF(AND('Debt Setup'!$H$13&lt;&gt;"",'Debt Setup'!$H$13&lt;'Debt Setup'!$H$16),MAX(0,U212+R213-S213),0)+IF(AND('Debt Setup'!$H$14&lt;&gt;"",'Debt Setup'!$H$14&lt;'Debt Setup'!$H$16),MAX(0,Y212+V213-W213),0)+IF(AND('Debt Setup'!$H$15&lt;&gt;"",'Debt Setup'!$H$15&lt;'Debt Setup'!$H$16),MAX(0,AC212+Z213-AA213),0)+IF(AND('Debt Setup'!$H$16&lt;&gt;"",'Debt Setup'!$H$16&lt;'Debt Setup'!$H$16),MAX(0,AG212+AD213-AE213),0)+IF(AND('Debt Setup'!$H$17&lt;&gt;"",'Debt Setup'!$H$17&lt;'Debt Setup'!$H$16),MAX(0,AK212+AH213-AI213),0)+IF(AND('Debt Setup'!$H$18&lt;&gt;"",'Debt Setup'!$H$18&lt;'Debt Setup'!$H$16),MAX(0,AO212+AL213-AM213),0)+IF(AND('Debt Setup'!$H$19&lt;&gt;"",'Debt Setup'!$H$19&lt;'Debt Setup'!$H$16),MAX(0,AS212+AP213-AQ213),0)+IF(AND('Debt Setup'!$H$20&lt;&gt;"",'Debt Setup'!$H$20&lt;'Debt Setup'!$H$16),MAX(0,AW212+AT213-AU213),0)+IF(AND('Debt Setup'!$H$21&lt;&gt;"",'Debt Setup'!$H$21&lt;'Debt Setup'!$H$16),MAX(0,BA212+AX213-AY213),0))))))</x:f>
      </x:c>
      <x:c r="AG213" s="54" t="str">
        <x:f>IF('Debt Setup'!$F$3=0,"",MAX(0,AG212+AD213-AE213-AF213))</x:f>
      </x:c>
      <x:c r="AH213" s="54" t="str">
        <x:f>IF('Debt Setup'!$F$3=0,"",IF(AK212&lt;=0,0,AK212*'Debt Setup'!$D$17/100/12))</x:f>
      </x:c>
      <x:c r="AI213" s="54" t="str">
        <x:f>IF('Debt Setup'!$F$3=0,"",IF('Debt Setup'!$H$17="",0,MIN('Debt Setup'!$E$17,MAX(0,AK212+AH213))))</x:f>
      </x:c>
      <x:c r="AJ213" s="54" t="str">
        <x:f>IF('Debt Setup'!$F$3=0,"",IF('Debt Setup'!$H$17="",0,MIN(MAX(0,AK212+AH213-AI213),MAX(0,'Debt Setup'!$F$5-(G213+K213+O213+S213+W213+AA213+AE213+AI213+AM213+AQ213+AU213+AY213)-(IF(AND('Debt Setup'!$H$10&lt;&gt;"",'Debt Setup'!$H$10&lt;'Debt Setup'!$H$17),MAX(0,I212+F213-G213),0)+IF(AND('Debt Setup'!$H$11&lt;&gt;"",'Debt Setup'!$H$11&lt;'Debt Setup'!$H$17),MAX(0,M212+J213-K213),0)+IF(AND('Debt Setup'!$H$12&lt;&gt;"",'Debt Setup'!$H$12&lt;'Debt Setup'!$H$17),MAX(0,Q212+N213-O213),0)+IF(AND('Debt Setup'!$H$13&lt;&gt;"",'Debt Setup'!$H$13&lt;'Debt Setup'!$H$17),MAX(0,U212+R213-S213),0)+IF(AND('Debt Setup'!$H$14&lt;&gt;"",'Debt Setup'!$H$14&lt;'Debt Setup'!$H$17),MAX(0,Y212+V213-W213),0)+IF(AND('Debt Setup'!$H$15&lt;&gt;"",'Debt Setup'!$H$15&lt;'Debt Setup'!$H$17),MAX(0,AC212+Z213-AA213),0)+IF(AND('Debt Setup'!$H$16&lt;&gt;"",'Debt Setup'!$H$16&lt;'Debt Setup'!$H$17),MAX(0,AG212+AD213-AE213),0)+IF(AND('Debt Setup'!$H$17&lt;&gt;"",'Debt Setup'!$H$17&lt;'Debt Setup'!$H$17),MAX(0,AK212+AH213-AI213),0)+IF(AND('Debt Setup'!$H$18&lt;&gt;"",'Debt Setup'!$H$18&lt;'Debt Setup'!$H$17),MAX(0,AO212+AL213-AM213),0)+IF(AND('Debt Setup'!$H$19&lt;&gt;"",'Debt Setup'!$H$19&lt;'Debt Setup'!$H$17),MAX(0,AS212+AP213-AQ213),0)+IF(AND('Debt Setup'!$H$20&lt;&gt;"",'Debt Setup'!$H$20&lt;'Debt Setup'!$H$17),MAX(0,AW212+AT213-AU213),0)+IF(AND('Debt Setup'!$H$21&lt;&gt;"",'Debt Setup'!$H$21&lt;'Debt Setup'!$H$17),MAX(0,BA212+AX213-AY213),0))))))</x:f>
      </x:c>
      <x:c r="AK213" s="54" t="str">
        <x:f>IF('Debt Setup'!$F$3=0,"",MAX(0,AK212+AH213-AI213-AJ213))</x:f>
      </x:c>
      <x:c r="AL213" s="54" t="str">
        <x:f>IF('Debt Setup'!$F$3=0,"",IF(AO212&lt;=0,0,AO212*'Debt Setup'!$D$18/100/12))</x:f>
      </x:c>
      <x:c r="AM213" s="54" t="str">
        <x:f>IF('Debt Setup'!$F$3=0,"",IF('Debt Setup'!$H$18="",0,MIN('Debt Setup'!$E$18,MAX(0,AO212+AL213))))</x:f>
      </x:c>
      <x:c r="AN213" s="54" t="str">
        <x:f>IF('Debt Setup'!$F$3=0,"",IF('Debt Setup'!$H$18="",0,MIN(MAX(0,AO212+AL213-AM213),MAX(0,'Debt Setup'!$F$5-(G213+K213+O213+S213+W213+AA213+AE213+AI213+AM213+AQ213+AU213+AY213)-(IF(AND('Debt Setup'!$H$10&lt;&gt;"",'Debt Setup'!$H$10&lt;'Debt Setup'!$H$18),MAX(0,I212+F213-G213),0)+IF(AND('Debt Setup'!$H$11&lt;&gt;"",'Debt Setup'!$H$11&lt;'Debt Setup'!$H$18),MAX(0,M212+J213-K213),0)+IF(AND('Debt Setup'!$H$12&lt;&gt;"",'Debt Setup'!$H$12&lt;'Debt Setup'!$H$18),MAX(0,Q212+N213-O213),0)+IF(AND('Debt Setup'!$H$13&lt;&gt;"",'Debt Setup'!$H$13&lt;'Debt Setup'!$H$18),MAX(0,U212+R213-S213),0)+IF(AND('Debt Setup'!$H$14&lt;&gt;"",'Debt Setup'!$H$14&lt;'Debt Setup'!$H$18),MAX(0,Y212+V213-W213),0)+IF(AND('Debt Setup'!$H$15&lt;&gt;"",'Debt Setup'!$H$15&lt;'Debt Setup'!$H$18),MAX(0,AC212+Z213-AA213),0)+IF(AND('Debt Setup'!$H$16&lt;&gt;"",'Debt Setup'!$H$16&lt;'Debt Setup'!$H$18),MAX(0,AG212+AD213-AE213),0)+IF(AND('Debt Setup'!$H$17&lt;&gt;"",'Debt Setup'!$H$17&lt;'Debt Setup'!$H$18),MAX(0,AK212+AH213-AI213),0)+IF(AND('Debt Setup'!$H$18&lt;&gt;"",'Debt Setup'!$H$18&lt;'Debt Setup'!$H$18),MAX(0,AO212+AL213-AM213),0)+IF(AND('Debt Setup'!$H$19&lt;&gt;"",'Debt Setup'!$H$19&lt;'Debt Setup'!$H$18),MAX(0,AS212+AP213-AQ213),0)+IF(AND('Debt Setup'!$H$20&lt;&gt;"",'Debt Setup'!$H$20&lt;'Debt Setup'!$H$18),MAX(0,AW212+AT213-AU213),0)+IF(AND('Debt Setup'!$H$21&lt;&gt;"",'Debt Setup'!$H$21&lt;'Debt Setup'!$H$18),MAX(0,BA212+AX213-AY213),0))))))</x:f>
      </x:c>
      <x:c r="AO213" s="54" t="str">
        <x:f>IF('Debt Setup'!$F$3=0,"",MAX(0,AO212+AL213-AM213-AN213))</x:f>
      </x:c>
      <x:c r="AP213" s="54" t="str">
        <x:f>IF('Debt Setup'!$F$3=0,"",IF(AS212&lt;=0,0,AS212*'Debt Setup'!$D$19/100/12))</x:f>
      </x:c>
      <x:c r="AQ213" s="54" t="str">
        <x:f>IF('Debt Setup'!$F$3=0,"",IF('Debt Setup'!$H$19="",0,MIN('Debt Setup'!$E$19,MAX(0,AS212+AP213))))</x:f>
      </x:c>
      <x:c r="AR213" s="54" t="str">
        <x:f>IF('Debt Setup'!$F$3=0,"",IF('Debt Setup'!$H$19="",0,MIN(MAX(0,AS212+AP213-AQ213),MAX(0,'Debt Setup'!$F$5-(G213+K213+O213+S213+W213+AA213+AE213+AI213+AM213+AQ213+AU213+AY213)-(IF(AND('Debt Setup'!$H$10&lt;&gt;"",'Debt Setup'!$H$10&lt;'Debt Setup'!$H$19),MAX(0,I212+F213-G213),0)+IF(AND('Debt Setup'!$H$11&lt;&gt;"",'Debt Setup'!$H$11&lt;'Debt Setup'!$H$19),MAX(0,M212+J213-K213),0)+IF(AND('Debt Setup'!$H$12&lt;&gt;"",'Debt Setup'!$H$12&lt;'Debt Setup'!$H$19),MAX(0,Q212+N213-O213),0)+IF(AND('Debt Setup'!$H$13&lt;&gt;"",'Debt Setup'!$H$13&lt;'Debt Setup'!$H$19),MAX(0,U212+R213-S213),0)+IF(AND('Debt Setup'!$H$14&lt;&gt;"",'Debt Setup'!$H$14&lt;'Debt Setup'!$H$19),MAX(0,Y212+V213-W213),0)+IF(AND('Debt Setup'!$H$15&lt;&gt;"",'Debt Setup'!$H$15&lt;'Debt Setup'!$H$19),MAX(0,AC212+Z213-AA213),0)+IF(AND('Debt Setup'!$H$16&lt;&gt;"",'Debt Setup'!$H$16&lt;'Debt Setup'!$H$19),MAX(0,AG212+AD213-AE213),0)+IF(AND('Debt Setup'!$H$17&lt;&gt;"",'Debt Setup'!$H$17&lt;'Debt Setup'!$H$19),MAX(0,AK212+AH213-AI213),0)+IF(AND('Debt Setup'!$H$18&lt;&gt;"",'Debt Setup'!$H$18&lt;'Debt Setup'!$H$19),MAX(0,AO212+AL213-AM213),0)+IF(AND('Debt Setup'!$H$19&lt;&gt;"",'Debt Setup'!$H$19&lt;'Debt Setup'!$H$19),MAX(0,AS212+AP213-AQ213),0)+IF(AND('Debt Setup'!$H$20&lt;&gt;"",'Debt Setup'!$H$20&lt;'Debt Setup'!$H$19),MAX(0,AW212+AT213-AU213),0)+IF(AND('Debt Setup'!$H$21&lt;&gt;"",'Debt Setup'!$H$21&lt;'Debt Setup'!$H$19),MAX(0,BA212+AX213-AY213),0))))))</x:f>
      </x:c>
      <x:c r="AS213" s="54" t="str">
        <x:f>IF('Debt Setup'!$F$3=0,"",MAX(0,AS212+AP213-AQ213-AR213))</x:f>
      </x:c>
      <x:c r="AT213" s="54" t="str">
        <x:f>IF('Debt Setup'!$F$3=0,"",IF(AW212&lt;=0,0,AW212*'Debt Setup'!$D$20/100/12))</x:f>
      </x:c>
      <x:c r="AU213" s="54" t="str">
        <x:f>IF('Debt Setup'!$F$3=0,"",IF('Debt Setup'!$H$20="",0,MIN('Debt Setup'!$E$20,MAX(0,AW212+AT213))))</x:f>
      </x:c>
      <x:c r="AV213" s="54" t="str">
        <x:f>IF('Debt Setup'!$F$3=0,"",IF('Debt Setup'!$H$20="",0,MIN(MAX(0,AW212+AT213-AU213),MAX(0,'Debt Setup'!$F$5-(G213+K213+O213+S213+W213+AA213+AE213+AI213+AM213+AQ213+AU213+AY213)-(IF(AND('Debt Setup'!$H$10&lt;&gt;"",'Debt Setup'!$H$10&lt;'Debt Setup'!$H$20),MAX(0,I212+F213-G213),0)+IF(AND('Debt Setup'!$H$11&lt;&gt;"",'Debt Setup'!$H$11&lt;'Debt Setup'!$H$20),MAX(0,M212+J213-K213),0)+IF(AND('Debt Setup'!$H$12&lt;&gt;"",'Debt Setup'!$H$12&lt;'Debt Setup'!$H$20),MAX(0,Q212+N213-O213),0)+IF(AND('Debt Setup'!$H$13&lt;&gt;"",'Debt Setup'!$H$13&lt;'Debt Setup'!$H$20),MAX(0,U212+R213-S213),0)+IF(AND('Debt Setup'!$H$14&lt;&gt;"",'Debt Setup'!$H$14&lt;'Debt Setup'!$H$20),MAX(0,Y212+V213-W213),0)+IF(AND('Debt Setup'!$H$15&lt;&gt;"",'Debt Setup'!$H$15&lt;'Debt Setup'!$H$20),MAX(0,AC212+Z213-AA213),0)+IF(AND('Debt Setup'!$H$16&lt;&gt;"",'Debt Setup'!$H$16&lt;'Debt Setup'!$H$20),MAX(0,AG212+AD213-AE213),0)+IF(AND('Debt Setup'!$H$17&lt;&gt;"",'Debt Setup'!$H$17&lt;'Debt Setup'!$H$20),MAX(0,AK212+AH213-AI213),0)+IF(AND('Debt Setup'!$H$18&lt;&gt;"",'Debt Setup'!$H$18&lt;'Debt Setup'!$H$20),MAX(0,AO212+AL213-AM213),0)+IF(AND('Debt Setup'!$H$19&lt;&gt;"",'Debt Setup'!$H$19&lt;'Debt Setup'!$H$20),MAX(0,AS212+AP213-AQ213),0)+IF(AND('Debt Setup'!$H$20&lt;&gt;"",'Debt Setup'!$H$20&lt;'Debt Setup'!$H$20),MAX(0,AW212+AT213-AU213),0)+IF(AND('Debt Setup'!$H$21&lt;&gt;"",'Debt Setup'!$H$21&lt;'Debt Setup'!$H$20),MAX(0,BA212+AX213-AY213),0))))))</x:f>
      </x:c>
      <x:c r="AW213" s="54" t="str">
        <x:f>IF('Debt Setup'!$F$3=0,"",MAX(0,AW212+AT213-AU213-AV213))</x:f>
      </x:c>
      <x:c r="AX213" s="54" t="str">
        <x:f>IF('Debt Setup'!$F$3=0,"",IF(BA212&lt;=0,0,BA212*'Debt Setup'!$D$21/100/12))</x:f>
      </x:c>
      <x:c r="AY213" s="54" t="str">
        <x:f>IF('Debt Setup'!$F$3=0,"",IF('Debt Setup'!$H$21="",0,MIN('Debt Setup'!$E$21,MAX(0,BA212+AX213))))</x:f>
      </x:c>
      <x:c r="AZ213" s="54" t="str">
        <x:f>IF('Debt Setup'!$F$3=0,"",IF('Debt Setup'!$H$21="",0,MIN(MAX(0,BA212+AX213-AY213),MAX(0,'Debt Setup'!$F$5-(G213+K213+O213+S213+W213+AA213+AE213+AI213+AM213+AQ213+AU213+AY213)-(IF(AND('Debt Setup'!$H$10&lt;&gt;"",'Debt Setup'!$H$10&lt;'Debt Setup'!$H$21),MAX(0,I212+F213-G213),0)+IF(AND('Debt Setup'!$H$11&lt;&gt;"",'Debt Setup'!$H$11&lt;'Debt Setup'!$H$21),MAX(0,M212+J213-K213),0)+IF(AND('Debt Setup'!$H$12&lt;&gt;"",'Debt Setup'!$H$12&lt;'Debt Setup'!$H$21),MAX(0,Q212+N213-O213),0)+IF(AND('Debt Setup'!$H$13&lt;&gt;"",'Debt Setup'!$H$13&lt;'Debt Setup'!$H$21),MAX(0,U212+R213-S213),0)+IF(AND('Debt Setup'!$H$14&lt;&gt;"",'Debt Setup'!$H$14&lt;'Debt Setup'!$H$21),MAX(0,Y212+V213-W213),0)+IF(AND('Debt Setup'!$H$15&lt;&gt;"",'Debt Setup'!$H$15&lt;'Debt Setup'!$H$21),MAX(0,AC212+Z213-AA213),0)+IF(AND('Debt Setup'!$H$16&lt;&gt;"",'Debt Setup'!$H$16&lt;'Debt Setup'!$H$21),MAX(0,AG212+AD213-AE213),0)+IF(AND('Debt Setup'!$H$17&lt;&gt;"",'Debt Setup'!$H$17&lt;'Debt Setup'!$H$21),MAX(0,AK212+AH213-AI213),0)+IF(AND('Debt Setup'!$H$18&lt;&gt;"",'Debt Setup'!$H$18&lt;'Debt Setup'!$H$21),MAX(0,AO212+AL213-AM213),0)+IF(AND('Debt Setup'!$H$19&lt;&gt;"",'Debt Setup'!$H$19&lt;'Debt Setup'!$H$21),MAX(0,AS212+AP213-AQ213),0)+IF(AND('Debt Setup'!$H$20&lt;&gt;"",'Debt Setup'!$H$20&lt;'Debt Setup'!$H$21),MAX(0,AW212+AT213-AU213),0)+IF(AND('Debt Setup'!$H$21&lt;&gt;"",'Debt Setup'!$H$21&lt;'Debt Setup'!$H$21),MAX(0,BA212+AX213-AY213),0))))))</x:f>
      </x:c>
      <x:c r="BA213" s="54" t="str">
        <x:f>IF('Debt Setup'!$F$3=0,"",MAX(0,BA212+AX213-AY213-AZ213))</x:f>
      </x:c>
    </x:row>
    <x:row r="214">
      <x:c r="A214" t="n">
        <x:v>209</x:v>
      </x:c>
      <x:c r="B214" s="86" t="str">
        <x:f>IF('Debt Setup'!$F$3=0,"",DATE(YEAR('Debt Setup'!$B$6),MONTH('Debt Setup'!$B$6)+A214-1,1))</x:f>
      </x:c>
      <x:c r="C214" s="54" t="str">
        <x:f>IF('Debt Setup'!$F$3=0,"",I214+M214+Q214+U214+Y214+AC214+AG214+AK214+AO214+AS214+AW214+BA214)</x:f>
      </x:c>
      <x:c r="D214" s="54" t="str">
        <x:f>IF('Debt Setup'!$F$3=0,"",G214+H214+K214+L214+O214+P214+S214+T214+W214+X214+AA214+AB214+AE214+AF214+AI214+AJ214+AM214+AN214+AQ214+AR214+AU214+AV214+AY214+AZ214)</x:f>
      </x:c>
      <x:c r="E214" s="54" t="str">
        <x:f>IF('Debt Setup'!$F$3=0,"",F214+J214+N214+R214+V214+Z214+AD214+AH214+AL214+AP214+AT214+AX214)</x:f>
      </x:c>
      <x:c r="F214" s="54" t="str">
        <x:f>IF('Debt Setup'!$F$3=0,"",IF(I213&lt;=0,0,I213*'Debt Setup'!$D$10/100/12))</x:f>
      </x:c>
      <x:c r="G214" s="54" t="str">
        <x:f>IF('Debt Setup'!$F$3=0,"",IF('Debt Setup'!$H$10="",0,MIN('Debt Setup'!$E$10,MAX(0,I213+F214))))</x:f>
      </x:c>
      <x:c r="H214" s="54" t="str">
        <x:f>IF('Debt Setup'!$F$3=0,"",IF('Debt Setup'!$H$10="",0,MIN(MAX(0,I213+F214-G214),MAX(0,'Debt Setup'!$F$5-(G214+K214+O214+S214+W214+AA214+AE214+AI214+AM214+AQ214+AU214+AY214)-(IF(AND('Debt Setup'!$H$10&lt;&gt;"",'Debt Setup'!$H$10&lt;'Debt Setup'!$H$10),MAX(0,I213+F214-G214),0)+IF(AND('Debt Setup'!$H$11&lt;&gt;"",'Debt Setup'!$H$11&lt;'Debt Setup'!$H$10),MAX(0,M213+J214-K214),0)+IF(AND('Debt Setup'!$H$12&lt;&gt;"",'Debt Setup'!$H$12&lt;'Debt Setup'!$H$10),MAX(0,Q213+N214-O214),0)+IF(AND('Debt Setup'!$H$13&lt;&gt;"",'Debt Setup'!$H$13&lt;'Debt Setup'!$H$10),MAX(0,U213+R214-S214),0)+IF(AND('Debt Setup'!$H$14&lt;&gt;"",'Debt Setup'!$H$14&lt;'Debt Setup'!$H$10),MAX(0,Y213+V214-W214),0)+IF(AND('Debt Setup'!$H$15&lt;&gt;"",'Debt Setup'!$H$15&lt;'Debt Setup'!$H$10),MAX(0,AC213+Z214-AA214),0)+IF(AND('Debt Setup'!$H$16&lt;&gt;"",'Debt Setup'!$H$16&lt;'Debt Setup'!$H$10),MAX(0,AG213+AD214-AE214),0)+IF(AND('Debt Setup'!$H$17&lt;&gt;"",'Debt Setup'!$H$17&lt;'Debt Setup'!$H$10),MAX(0,AK213+AH214-AI214),0)+IF(AND('Debt Setup'!$H$18&lt;&gt;"",'Debt Setup'!$H$18&lt;'Debt Setup'!$H$10),MAX(0,AO213+AL214-AM214),0)+IF(AND('Debt Setup'!$H$19&lt;&gt;"",'Debt Setup'!$H$19&lt;'Debt Setup'!$H$10),MAX(0,AS213+AP214-AQ214),0)+IF(AND('Debt Setup'!$H$20&lt;&gt;"",'Debt Setup'!$H$20&lt;'Debt Setup'!$H$10),MAX(0,AW213+AT214-AU214),0)+IF(AND('Debt Setup'!$H$21&lt;&gt;"",'Debt Setup'!$H$21&lt;'Debt Setup'!$H$10),MAX(0,BA213+AX214-AY214),0))))))</x:f>
      </x:c>
      <x:c r="I214" s="54" t="str">
        <x:f>IF('Debt Setup'!$F$3=0,"",MAX(0,I213+F214-G214-H214))</x:f>
      </x:c>
      <x:c r="J214" s="54" t="str">
        <x:f>IF('Debt Setup'!$F$3=0,"",IF(M213&lt;=0,0,M213*'Debt Setup'!$D$11/100/12))</x:f>
      </x:c>
      <x:c r="K214" s="54" t="str">
        <x:f>IF('Debt Setup'!$F$3=0,"",IF('Debt Setup'!$H$11="",0,MIN('Debt Setup'!$E$11,MAX(0,M213+J214))))</x:f>
      </x:c>
      <x:c r="L214" s="54" t="str">
        <x:f>IF('Debt Setup'!$F$3=0,"",IF('Debt Setup'!$H$11="",0,MIN(MAX(0,M213+J214-K214),MAX(0,'Debt Setup'!$F$5-(G214+K214+O214+S214+W214+AA214+AE214+AI214+AM214+AQ214+AU214+AY214)-(IF(AND('Debt Setup'!$H$10&lt;&gt;"",'Debt Setup'!$H$10&lt;'Debt Setup'!$H$11),MAX(0,I213+F214-G214),0)+IF(AND('Debt Setup'!$H$11&lt;&gt;"",'Debt Setup'!$H$11&lt;'Debt Setup'!$H$11),MAX(0,M213+J214-K214),0)+IF(AND('Debt Setup'!$H$12&lt;&gt;"",'Debt Setup'!$H$12&lt;'Debt Setup'!$H$11),MAX(0,Q213+N214-O214),0)+IF(AND('Debt Setup'!$H$13&lt;&gt;"",'Debt Setup'!$H$13&lt;'Debt Setup'!$H$11),MAX(0,U213+R214-S214),0)+IF(AND('Debt Setup'!$H$14&lt;&gt;"",'Debt Setup'!$H$14&lt;'Debt Setup'!$H$11),MAX(0,Y213+V214-W214),0)+IF(AND('Debt Setup'!$H$15&lt;&gt;"",'Debt Setup'!$H$15&lt;'Debt Setup'!$H$11),MAX(0,AC213+Z214-AA214),0)+IF(AND('Debt Setup'!$H$16&lt;&gt;"",'Debt Setup'!$H$16&lt;'Debt Setup'!$H$11),MAX(0,AG213+AD214-AE214),0)+IF(AND('Debt Setup'!$H$17&lt;&gt;"",'Debt Setup'!$H$17&lt;'Debt Setup'!$H$11),MAX(0,AK213+AH214-AI214),0)+IF(AND('Debt Setup'!$H$18&lt;&gt;"",'Debt Setup'!$H$18&lt;'Debt Setup'!$H$11),MAX(0,AO213+AL214-AM214),0)+IF(AND('Debt Setup'!$H$19&lt;&gt;"",'Debt Setup'!$H$19&lt;'Debt Setup'!$H$11),MAX(0,AS213+AP214-AQ214),0)+IF(AND('Debt Setup'!$H$20&lt;&gt;"",'Debt Setup'!$H$20&lt;'Debt Setup'!$H$11),MAX(0,AW213+AT214-AU214),0)+IF(AND('Debt Setup'!$H$21&lt;&gt;"",'Debt Setup'!$H$21&lt;'Debt Setup'!$H$11),MAX(0,BA213+AX214-AY214),0))))))</x:f>
      </x:c>
      <x:c r="M214" s="54" t="str">
        <x:f>IF('Debt Setup'!$F$3=0,"",MAX(0,M213+J214-K214-L214))</x:f>
      </x:c>
      <x:c r="N214" s="54" t="str">
        <x:f>IF('Debt Setup'!$F$3=0,"",IF(Q213&lt;=0,0,Q213*'Debt Setup'!$D$12/100/12))</x:f>
      </x:c>
      <x:c r="O214" s="54" t="str">
        <x:f>IF('Debt Setup'!$F$3=0,"",IF('Debt Setup'!$H$12="",0,MIN('Debt Setup'!$E$12,MAX(0,Q213+N214))))</x:f>
      </x:c>
      <x:c r="P214" s="54" t="str">
        <x:f>IF('Debt Setup'!$F$3=0,"",IF('Debt Setup'!$H$12="",0,MIN(MAX(0,Q213+N214-O214),MAX(0,'Debt Setup'!$F$5-(G214+K214+O214+S214+W214+AA214+AE214+AI214+AM214+AQ214+AU214+AY214)-(IF(AND('Debt Setup'!$H$10&lt;&gt;"",'Debt Setup'!$H$10&lt;'Debt Setup'!$H$12),MAX(0,I213+F214-G214),0)+IF(AND('Debt Setup'!$H$11&lt;&gt;"",'Debt Setup'!$H$11&lt;'Debt Setup'!$H$12),MAX(0,M213+J214-K214),0)+IF(AND('Debt Setup'!$H$12&lt;&gt;"",'Debt Setup'!$H$12&lt;'Debt Setup'!$H$12),MAX(0,Q213+N214-O214),0)+IF(AND('Debt Setup'!$H$13&lt;&gt;"",'Debt Setup'!$H$13&lt;'Debt Setup'!$H$12),MAX(0,U213+R214-S214),0)+IF(AND('Debt Setup'!$H$14&lt;&gt;"",'Debt Setup'!$H$14&lt;'Debt Setup'!$H$12),MAX(0,Y213+V214-W214),0)+IF(AND('Debt Setup'!$H$15&lt;&gt;"",'Debt Setup'!$H$15&lt;'Debt Setup'!$H$12),MAX(0,AC213+Z214-AA214),0)+IF(AND('Debt Setup'!$H$16&lt;&gt;"",'Debt Setup'!$H$16&lt;'Debt Setup'!$H$12),MAX(0,AG213+AD214-AE214),0)+IF(AND('Debt Setup'!$H$17&lt;&gt;"",'Debt Setup'!$H$17&lt;'Debt Setup'!$H$12),MAX(0,AK213+AH214-AI214),0)+IF(AND('Debt Setup'!$H$18&lt;&gt;"",'Debt Setup'!$H$18&lt;'Debt Setup'!$H$12),MAX(0,AO213+AL214-AM214),0)+IF(AND('Debt Setup'!$H$19&lt;&gt;"",'Debt Setup'!$H$19&lt;'Debt Setup'!$H$12),MAX(0,AS213+AP214-AQ214),0)+IF(AND('Debt Setup'!$H$20&lt;&gt;"",'Debt Setup'!$H$20&lt;'Debt Setup'!$H$12),MAX(0,AW213+AT214-AU214),0)+IF(AND('Debt Setup'!$H$21&lt;&gt;"",'Debt Setup'!$H$21&lt;'Debt Setup'!$H$12),MAX(0,BA213+AX214-AY214),0))))))</x:f>
      </x:c>
      <x:c r="Q214" s="54" t="str">
        <x:f>IF('Debt Setup'!$F$3=0,"",MAX(0,Q213+N214-O214-P214))</x:f>
      </x:c>
      <x:c r="R214" s="54" t="str">
        <x:f>IF('Debt Setup'!$F$3=0,"",IF(U213&lt;=0,0,U213*'Debt Setup'!$D$13/100/12))</x:f>
      </x:c>
      <x:c r="S214" s="54" t="str">
        <x:f>IF('Debt Setup'!$F$3=0,"",IF('Debt Setup'!$H$13="",0,MIN('Debt Setup'!$E$13,MAX(0,U213+R214))))</x:f>
      </x:c>
      <x:c r="T214" s="54" t="str">
        <x:f>IF('Debt Setup'!$F$3=0,"",IF('Debt Setup'!$H$13="",0,MIN(MAX(0,U213+R214-S214),MAX(0,'Debt Setup'!$F$5-(G214+K214+O214+S214+W214+AA214+AE214+AI214+AM214+AQ214+AU214+AY214)-(IF(AND('Debt Setup'!$H$10&lt;&gt;"",'Debt Setup'!$H$10&lt;'Debt Setup'!$H$13),MAX(0,I213+F214-G214),0)+IF(AND('Debt Setup'!$H$11&lt;&gt;"",'Debt Setup'!$H$11&lt;'Debt Setup'!$H$13),MAX(0,M213+J214-K214),0)+IF(AND('Debt Setup'!$H$12&lt;&gt;"",'Debt Setup'!$H$12&lt;'Debt Setup'!$H$13),MAX(0,Q213+N214-O214),0)+IF(AND('Debt Setup'!$H$13&lt;&gt;"",'Debt Setup'!$H$13&lt;'Debt Setup'!$H$13),MAX(0,U213+R214-S214),0)+IF(AND('Debt Setup'!$H$14&lt;&gt;"",'Debt Setup'!$H$14&lt;'Debt Setup'!$H$13),MAX(0,Y213+V214-W214),0)+IF(AND('Debt Setup'!$H$15&lt;&gt;"",'Debt Setup'!$H$15&lt;'Debt Setup'!$H$13),MAX(0,AC213+Z214-AA214),0)+IF(AND('Debt Setup'!$H$16&lt;&gt;"",'Debt Setup'!$H$16&lt;'Debt Setup'!$H$13),MAX(0,AG213+AD214-AE214),0)+IF(AND('Debt Setup'!$H$17&lt;&gt;"",'Debt Setup'!$H$17&lt;'Debt Setup'!$H$13),MAX(0,AK213+AH214-AI214),0)+IF(AND('Debt Setup'!$H$18&lt;&gt;"",'Debt Setup'!$H$18&lt;'Debt Setup'!$H$13),MAX(0,AO213+AL214-AM214),0)+IF(AND('Debt Setup'!$H$19&lt;&gt;"",'Debt Setup'!$H$19&lt;'Debt Setup'!$H$13),MAX(0,AS213+AP214-AQ214),0)+IF(AND('Debt Setup'!$H$20&lt;&gt;"",'Debt Setup'!$H$20&lt;'Debt Setup'!$H$13),MAX(0,AW213+AT214-AU214),0)+IF(AND('Debt Setup'!$H$21&lt;&gt;"",'Debt Setup'!$H$21&lt;'Debt Setup'!$H$13),MAX(0,BA213+AX214-AY214),0))))))</x:f>
      </x:c>
      <x:c r="U214" s="54" t="str">
        <x:f>IF('Debt Setup'!$F$3=0,"",MAX(0,U213+R214-S214-T214))</x:f>
      </x:c>
      <x:c r="V214" s="54" t="str">
        <x:f>IF('Debt Setup'!$F$3=0,"",IF(Y213&lt;=0,0,Y213*'Debt Setup'!$D$14/100/12))</x:f>
      </x:c>
      <x:c r="W214" s="54" t="str">
        <x:f>IF('Debt Setup'!$F$3=0,"",IF('Debt Setup'!$H$14="",0,MIN('Debt Setup'!$E$14,MAX(0,Y213+V214))))</x:f>
      </x:c>
      <x:c r="X214" s="54" t="str">
        <x:f>IF('Debt Setup'!$F$3=0,"",IF('Debt Setup'!$H$14="",0,MIN(MAX(0,Y213+V214-W214),MAX(0,'Debt Setup'!$F$5-(G214+K214+O214+S214+W214+AA214+AE214+AI214+AM214+AQ214+AU214+AY214)-(IF(AND('Debt Setup'!$H$10&lt;&gt;"",'Debt Setup'!$H$10&lt;'Debt Setup'!$H$14),MAX(0,I213+F214-G214),0)+IF(AND('Debt Setup'!$H$11&lt;&gt;"",'Debt Setup'!$H$11&lt;'Debt Setup'!$H$14),MAX(0,M213+J214-K214),0)+IF(AND('Debt Setup'!$H$12&lt;&gt;"",'Debt Setup'!$H$12&lt;'Debt Setup'!$H$14),MAX(0,Q213+N214-O214),0)+IF(AND('Debt Setup'!$H$13&lt;&gt;"",'Debt Setup'!$H$13&lt;'Debt Setup'!$H$14),MAX(0,U213+R214-S214),0)+IF(AND('Debt Setup'!$H$14&lt;&gt;"",'Debt Setup'!$H$14&lt;'Debt Setup'!$H$14),MAX(0,Y213+V214-W214),0)+IF(AND('Debt Setup'!$H$15&lt;&gt;"",'Debt Setup'!$H$15&lt;'Debt Setup'!$H$14),MAX(0,AC213+Z214-AA214),0)+IF(AND('Debt Setup'!$H$16&lt;&gt;"",'Debt Setup'!$H$16&lt;'Debt Setup'!$H$14),MAX(0,AG213+AD214-AE214),0)+IF(AND('Debt Setup'!$H$17&lt;&gt;"",'Debt Setup'!$H$17&lt;'Debt Setup'!$H$14),MAX(0,AK213+AH214-AI214),0)+IF(AND('Debt Setup'!$H$18&lt;&gt;"",'Debt Setup'!$H$18&lt;'Debt Setup'!$H$14),MAX(0,AO213+AL214-AM214),0)+IF(AND('Debt Setup'!$H$19&lt;&gt;"",'Debt Setup'!$H$19&lt;'Debt Setup'!$H$14),MAX(0,AS213+AP214-AQ214),0)+IF(AND('Debt Setup'!$H$20&lt;&gt;"",'Debt Setup'!$H$20&lt;'Debt Setup'!$H$14),MAX(0,AW213+AT214-AU214),0)+IF(AND('Debt Setup'!$H$21&lt;&gt;"",'Debt Setup'!$H$21&lt;'Debt Setup'!$H$14),MAX(0,BA213+AX214-AY214),0))))))</x:f>
      </x:c>
      <x:c r="Y214" s="54" t="str">
        <x:f>IF('Debt Setup'!$F$3=0,"",MAX(0,Y213+V214-W214-X214))</x:f>
      </x:c>
      <x:c r="Z214" s="54" t="str">
        <x:f>IF('Debt Setup'!$F$3=0,"",IF(AC213&lt;=0,0,AC213*'Debt Setup'!$D$15/100/12))</x:f>
      </x:c>
      <x:c r="AA214" s="54" t="str">
        <x:f>IF('Debt Setup'!$F$3=0,"",IF('Debt Setup'!$H$15="",0,MIN('Debt Setup'!$E$15,MAX(0,AC213+Z214))))</x:f>
      </x:c>
      <x:c r="AB214" s="54" t="str">
        <x:f>IF('Debt Setup'!$F$3=0,"",IF('Debt Setup'!$H$15="",0,MIN(MAX(0,AC213+Z214-AA214),MAX(0,'Debt Setup'!$F$5-(G214+K214+O214+S214+W214+AA214+AE214+AI214+AM214+AQ214+AU214+AY214)-(IF(AND('Debt Setup'!$H$10&lt;&gt;"",'Debt Setup'!$H$10&lt;'Debt Setup'!$H$15),MAX(0,I213+F214-G214),0)+IF(AND('Debt Setup'!$H$11&lt;&gt;"",'Debt Setup'!$H$11&lt;'Debt Setup'!$H$15),MAX(0,M213+J214-K214),0)+IF(AND('Debt Setup'!$H$12&lt;&gt;"",'Debt Setup'!$H$12&lt;'Debt Setup'!$H$15),MAX(0,Q213+N214-O214),0)+IF(AND('Debt Setup'!$H$13&lt;&gt;"",'Debt Setup'!$H$13&lt;'Debt Setup'!$H$15),MAX(0,U213+R214-S214),0)+IF(AND('Debt Setup'!$H$14&lt;&gt;"",'Debt Setup'!$H$14&lt;'Debt Setup'!$H$15),MAX(0,Y213+V214-W214),0)+IF(AND('Debt Setup'!$H$15&lt;&gt;"",'Debt Setup'!$H$15&lt;'Debt Setup'!$H$15),MAX(0,AC213+Z214-AA214),0)+IF(AND('Debt Setup'!$H$16&lt;&gt;"",'Debt Setup'!$H$16&lt;'Debt Setup'!$H$15),MAX(0,AG213+AD214-AE214),0)+IF(AND('Debt Setup'!$H$17&lt;&gt;"",'Debt Setup'!$H$17&lt;'Debt Setup'!$H$15),MAX(0,AK213+AH214-AI214),0)+IF(AND('Debt Setup'!$H$18&lt;&gt;"",'Debt Setup'!$H$18&lt;'Debt Setup'!$H$15),MAX(0,AO213+AL214-AM214),0)+IF(AND('Debt Setup'!$H$19&lt;&gt;"",'Debt Setup'!$H$19&lt;'Debt Setup'!$H$15),MAX(0,AS213+AP214-AQ214),0)+IF(AND('Debt Setup'!$H$20&lt;&gt;"",'Debt Setup'!$H$20&lt;'Debt Setup'!$H$15),MAX(0,AW213+AT214-AU214),0)+IF(AND('Debt Setup'!$H$21&lt;&gt;"",'Debt Setup'!$H$21&lt;'Debt Setup'!$H$15),MAX(0,BA213+AX214-AY214),0))))))</x:f>
      </x:c>
      <x:c r="AC214" s="54" t="str">
        <x:f>IF('Debt Setup'!$F$3=0,"",MAX(0,AC213+Z214-AA214-AB214))</x:f>
      </x:c>
      <x:c r="AD214" s="54" t="str">
        <x:f>IF('Debt Setup'!$F$3=0,"",IF(AG213&lt;=0,0,AG213*'Debt Setup'!$D$16/100/12))</x:f>
      </x:c>
      <x:c r="AE214" s="54" t="str">
        <x:f>IF('Debt Setup'!$F$3=0,"",IF('Debt Setup'!$H$16="",0,MIN('Debt Setup'!$E$16,MAX(0,AG213+AD214))))</x:f>
      </x:c>
      <x:c r="AF214" s="54" t="str">
        <x:f>IF('Debt Setup'!$F$3=0,"",IF('Debt Setup'!$H$16="",0,MIN(MAX(0,AG213+AD214-AE214),MAX(0,'Debt Setup'!$F$5-(G214+K214+O214+S214+W214+AA214+AE214+AI214+AM214+AQ214+AU214+AY214)-(IF(AND('Debt Setup'!$H$10&lt;&gt;"",'Debt Setup'!$H$10&lt;'Debt Setup'!$H$16),MAX(0,I213+F214-G214),0)+IF(AND('Debt Setup'!$H$11&lt;&gt;"",'Debt Setup'!$H$11&lt;'Debt Setup'!$H$16),MAX(0,M213+J214-K214),0)+IF(AND('Debt Setup'!$H$12&lt;&gt;"",'Debt Setup'!$H$12&lt;'Debt Setup'!$H$16),MAX(0,Q213+N214-O214),0)+IF(AND('Debt Setup'!$H$13&lt;&gt;"",'Debt Setup'!$H$13&lt;'Debt Setup'!$H$16),MAX(0,U213+R214-S214),0)+IF(AND('Debt Setup'!$H$14&lt;&gt;"",'Debt Setup'!$H$14&lt;'Debt Setup'!$H$16),MAX(0,Y213+V214-W214),0)+IF(AND('Debt Setup'!$H$15&lt;&gt;"",'Debt Setup'!$H$15&lt;'Debt Setup'!$H$16),MAX(0,AC213+Z214-AA214),0)+IF(AND('Debt Setup'!$H$16&lt;&gt;"",'Debt Setup'!$H$16&lt;'Debt Setup'!$H$16),MAX(0,AG213+AD214-AE214),0)+IF(AND('Debt Setup'!$H$17&lt;&gt;"",'Debt Setup'!$H$17&lt;'Debt Setup'!$H$16),MAX(0,AK213+AH214-AI214),0)+IF(AND('Debt Setup'!$H$18&lt;&gt;"",'Debt Setup'!$H$18&lt;'Debt Setup'!$H$16),MAX(0,AO213+AL214-AM214),0)+IF(AND('Debt Setup'!$H$19&lt;&gt;"",'Debt Setup'!$H$19&lt;'Debt Setup'!$H$16),MAX(0,AS213+AP214-AQ214),0)+IF(AND('Debt Setup'!$H$20&lt;&gt;"",'Debt Setup'!$H$20&lt;'Debt Setup'!$H$16),MAX(0,AW213+AT214-AU214),0)+IF(AND('Debt Setup'!$H$21&lt;&gt;"",'Debt Setup'!$H$21&lt;'Debt Setup'!$H$16),MAX(0,BA213+AX214-AY214),0))))))</x:f>
      </x:c>
      <x:c r="AG214" s="54" t="str">
        <x:f>IF('Debt Setup'!$F$3=0,"",MAX(0,AG213+AD214-AE214-AF214))</x:f>
      </x:c>
      <x:c r="AH214" s="54" t="str">
        <x:f>IF('Debt Setup'!$F$3=0,"",IF(AK213&lt;=0,0,AK213*'Debt Setup'!$D$17/100/12))</x:f>
      </x:c>
      <x:c r="AI214" s="54" t="str">
        <x:f>IF('Debt Setup'!$F$3=0,"",IF('Debt Setup'!$H$17="",0,MIN('Debt Setup'!$E$17,MAX(0,AK213+AH214))))</x:f>
      </x:c>
      <x:c r="AJ214" s="54" t="str">
        <x:f>IF('Debt Setup'!$F$3=0,"",IF('Debt Setup'!$H$17="",0,MIN(MAX(0,AK213+AH214-AI214),MAX(0,'Debt Setup'!$F$5-(G214+K214+O214+S214+W214+AA214+AE214+AI214+AM214+AQ214+AU214+AY214)-(IF(AND('Debt Setup'!$H$10&lt;&gt;"",'Debt Setup'!$H$10&lt;'Debt Setup'!$H$17),MAX(0,I213+F214-G214),0)+IF(AND('Debt Setup'!$H$11&lt;&gt;"",'Debt Setup'!$H$11&lt;'Debt Setup'!$H$17),MAX(0,M213+J214-K214),0)+IF(AND('Debt Setup'!$H$12&lt;&gt;"",'Debt Setup'!$H$12&lt;'Debt Setup'!$H$17),MAX(0,Q213+N214-O214),0)+IF(AND('Debt Setup'!$H$13&lt;&gt;"",'Debt Setup'!$H$13&lt;'Debt Setup'!$H$17),MAX(0,U213+R214-S214),0)+IF(AND('Debt Setup'!$H$14&lt;&gt;"",'Debt Setup'!$H$14&lt;'Debt Setup'!$H$17),MAX(0,Y213+V214-W214),0)+IF(AND('Debt Setup'!$H$15&lt;&gt;"",'Debt Setup'!$H$15&lt;'Debt Setup'!$H$17),MAX(0,AC213+Z214-AA214),0)+IF(AND('Debt Setup'!$H$16&lt;&gt;"",'Debt Setup'!$H$16&lt;'Debt Setup'!$H$17),MAX(0,AG213+AD214-AE214),0)+IF(AND('Debt Setup'!$H$17&lt;&gt;"",'Debt Setup'!$H$17&lt;'Debt Setup'!$H$17),MAX(0,AK213+AH214-AI214),0)+IF(AND('Debt Setup'!$H$18&lt;&gt;"",'Debt Setup'!$H$18&lt;'Debt Setup'!$H$17),MAX(0,AO213+AL214-AM214),0)+IF(AND('Debt Setup'!$H$19&lt;&gt;"",'Debt Setup'!$H$19&lt;'Debt Setup'!$H$17),MAX(0,AS213+AP214-AQ214),0)+IF(AND('Debt Setup'!$H$20&lt;&gt;"",'Debt Setup'!$H$20&lt;'Debt Setup'!$H$17),MAX(0,AW213+AT214-AU214),0)+IF(AND('Debt Setup'!$H$21&lt;&gt;"",'Debt Setup'!$H$21&lt;'Debt Setup'!$H$17),MAX(0,BA213+AX214-AY214),0))))))</x:f>
      </x:c>
      <x:c r="AK214" s="54" t="str">
        <x:f>IF('Debt Setup'!$F$3=0,"",MAX(0,AK213+AH214-AI214-AJ214))</x:f>
      </x:c>
      <x:c r="AL214" s="54" t="str">
        <x:f>IF('Debt Setup'!$F$3=0,"",IF(AO213&lt;=0,0,AO213*'Debt Setup'!$D$18/100/12))</x:f>
      </x:c>
      <x:c r="AM214" s="54" t="str">
        <x:f>IF('Debt Setup'!$F$3=0,"",IF('Debt Setup'!$H$18="",0,MIN('Debt Setup'!$E$18,MAX(0,AO213+AL214))))</x:f>
      </x:c>
      <x:c r="AN214" s="54" t="str">
        <x:f>IF('Debt Setup'!$F$3=0,"",IF('Debt Setup'!$H$18="",0,MIN(MAX(0,AO213+AL214-AM214),MAX(0,'Debt Setup'!$F$5-(G214+K214+O214+S214+W214+AA214+AE214+AI214+AM214+AQ214+AU214+AY214)-(IF(AND('Debt Setup'!$H$10&lt;&gt;"",'Debt Setup'!$H$10&lt;'Debt Setup'!$H$18),MAX(0,I213+F214-G214),0)+IF(AND('Debt Setup'!$H$11&lt;&gt;"",'Debt Setup'!$H$11&lt;'Debt Setup'!$H$18),MAX(0,M213+J214-K214),0)+IF(AND('Debt Setup'!$H$12&lt;&gt;"",'Debt Setup'!$H$12&lt;'Debt Setup'!$H$18),MAX(0,Q213+N214-O214),0)+IF(AND('Debt Setup'!$H$13&lt;&gt;"",'Debt Setup'!$H$13&lt;'Debt Setup'!$H$18),MAX(0,U213+R214-S214),0)+IF(AND('Debt Setup'!$H$14&lt;&gt;"",'Debt Setup'!$H$14&lt;'Debt Setup'!$H$18),MAX(0,Y213+V214-W214),0)+IF(AND('Debt Setup'!$H$15&lt;&gt;"",'Debt Setup'!$H$15&lt;'Debt Setup'!$H$18),MAX(0,AC213+Z214-AA214),0)+IF(AND('Debt Setup'!$H$16&lt;&gt;"",'Debt Setup'!$H$16&lt;'Debt Setup'!$H$18),MAX(0,AG213+AD214-AE214),0)+IF(AND('Debt Setup'!$H$17&lt;&gt;"",'Debt Setup'!$H$17&lt;'Debt Setup'!$H$18),MAX(0,AK213+AH214-AI214),0)+IF(AND('Debt Setup'!$H$18&lt;&gt;"",'Debt Setup'!$H$18&lt;'Debt Setup'!$H$18),MAX(0,AO213+AL214-AM214),0)+IF(AND('Debt Setup'!$H$19&lt;&gt;"",'Debt Setup'!$H$19&lt;'Debt Setup'!$H$18),MAX(0,AS213+AP214-AQ214),0)+IF(AND('Debt Setup'!$H$20&lt;&gt;"",'Debt Setup'!$H$20&lt;'Debt Setup'!$H$18),MAX(0,AW213+AT214-AU214),0)+IF(AND('Debt Setup'!$H$21&lt;&gt;"",'Debt Setup'!$H$21&lt;'Debt Setup'!$H$18),MAX(0,BA213+AX214-AY214),0))))))</x:f>
      </x:c>
      <x:c r="AO214" s="54" t="str">
        <x:f>IF('Debt Setup'!$F$3=0,"",MAX(0,AO213+AL214-AM214-AN214))</x:f>
      </x:c>
      <x:c r="AP214" s="54" t="str">
        <x:f>IF('Debt Setup'!$F$3=0,"",IF(AS213&lt;=0,0,AS213*'Debt Setup'!$D$19/100/12))</x:f>
      </x:c>
      <x:c r="AQ214" s="54" t="str">
        <x:f>IF('Debt Setup'!$F$3=0,"",IF('Debt Setup'!$H$19="",0,MIN('Debt Setup'!$E$19,MAX(0,AS213+AP214))))</x:f>
      </x:c>
      <x:c r="AR214" s="54" t="str">
        <x:f>IF('Debt Setup'!$F$3=0,"",IF('Debt Setup'!$H$19="",0,MIN(MAX(0,AS213+AP214-AQ214),MAX(0,'Debt Setup'!$F$5-(G214+K214+O214+S214+W214+AA214+AE214+AI214+AM214+AQ214+AU214+AY214)-(IF(AND('Debt Setup'!$H$10&lt;&gt;"",'Debt Setup'!$H$10&lt;'Debt Setup'!$H$19),MAX(0,I213+F214-G214),0)+IF(AND('Debt Setup'!$H$11&lt;&gt;"",'Debt Setup'!$H$11&lt;'Debt Setup'!$H$19),MAX(0,M213+J214-K214),0)+IF(AND('Debt Setup'!$H$12&lt;&gt;"",'Debt Setup'!$H$12&lt;'Debt Setup'!$H$19),MAX(0,Q213+N214-O214),0)+IF(AND('Debt Setup'!$H$13&lt;&gt;"",'Debt Setup'!$H$13&lt;'Debt Setup'!$H$19),MAX(0,U213+R214-S214),0)+IF(AND('Debt Setup'!$H$14&lt;&gt;"",'Debt Setup'!$H$14&lt;'Debt Setup'!$H$19),MAX(0,Y213+V214-W214),0)+IF(AND('Debt Setup'!$H$15&lt;&gt;"",'Debt Setup'!$H$15&lt;'Debt Setup'!$H$19),MAX(0,AC213+Z214-AA214),0)+IF(AND('Debt Setup'!$H$16&lt;&gt;"",'Debt Setup'!$H$16&lt;'Debt Setup'!$H$19),MAX(0,AG213+AD214-AE214),0)+IF(AND('Debt Setup'!$H$17&lt;&gt;"",'Debt Setup'!$H$17&lt;'Debt Setup'!$H$19),MAX(0,AK213+AH214-AI214),0)+IF(AND('Debt Setup'!$H$18&lt;&gt;"",'Debt Setup'!$H$18&lt;'Debt Setup'!$H$19),MAX(0,AO213+AL214-AM214),0)+IF(AND('Debt Setup'!$H$19&lt;&gt;"",'Debt Setup'!$H$19&lt;'Debt Setup'!$H$19),MAX(0,AS213+AP214-AQ214),0)+IF(AND('Debt Setup'!$H$20&lt;&gt;"",'Debt Setup'!$H$20&lt;'Debt Setup'!$H$19),MAX(0,AW213+AT214-AU214),0)+IF(AND('Debt Setup'!$H$21&lt;&gt;"",'Debt Setup'!$H$21&lt;'Debt Setup'!$H$19),MAX(0,BA213+AX214-AY214),0))))))</x:f>
      </x:c>
      <x:c r="AS214" s="54" t="str">
        <x:f>IF('Debt Setup'!$F$3=0,"",MAX(0,AS213+AP214-AQ214-AR214))</x:f>
      </x:c>
      <x:c r="AT214" s="54" t="str">
        <x:f>IF('Debt Setup'!$F$3=0,"",IF(AW213&lt;=0,0,AW213*'Debt Setup'!$D$20/100/12))</x:f>
      </x:c>
      <x:c r="AU214" s="54" t="str">
        <x:f>IF('Debt Setup'!$F$3=0,"",IF('Debt Setup'!$H$20="",0,MIN('Debt Setup'!$E$20,MAX(0,AW213+AT214))))</x:f>
      </x:c>
      <x:c r="AV214" s="54" t="str">
        <x:f>IF('Debt Setup'!$F$3=0,"",IF('Debt Setup'!$H$20="",0,MIN(MAX(0,AW213+AT214-AU214),MAX(0,'Debt Setup'!$F$5-(G214+K214+O214+S214+W214+AA214+AE214+AI214+AM214+AQ214+AU214+AY214)-(IF(AND('Debt Setup'!$H$10&lt;&gt;"",'Debt Setup'!$H$10&lt;'Debt Setup'!$H$20),MAX(0,I213+F214-G214),0)+IF(AND('Debt Setup'!$H$11&lt;&gt;"",'Debt Setup'!$H$11&lt;'Debt Setup'!$H$20),MAX(0,M213+J214-K214),0)+IF(AND('Debt Setup'!$H$12&lt;&gt;"",'Debt Setup'!$H$12&lt;'Debt Setup'!$H$20),MAX(0,Q213+N214-O214),0)+IF(AND('Debt Setup'!$H$13&lt;&gt;"",'Debt Setup'!$H$13&lt;'Debt Setup'!$H$20),MAX(0,U213+R214-S214),0)+IF(AND('Debt Setup'!$H$14&lt;&gt;"",'Debt Setup'!$H$14&lt;'Debt Setup'!$H$20),MAX(0,Y213+V214-W214),0)+IF(AND('Debt Setup'!$H$15&lt;&gt;"",'Debt Setup'!$H$15&lt;'Debt Setup'!$H$20),MAX(0,AC213+Z214-AA214),0)+IF(AND('Debt Setup'!$H$16&lt;&gt;"",'Debt Setup'!$H$16&lt;'Debt Setup'!$H$20),MAX(0,AG213+AD214-AE214),0)+IF(AND('Debt Setup'!$H$17&lt;&gt;"",'Debt Setup'!$H$17&lt;'Debt Setup'!$H$20),MAX(0,AK213+AH214-AI214),0)+IF(AND('Debt Setup'!$H$18&lt;&gt;"",'Debt Setup'!$H$18&lt;'Debt Setup'!$H$20),MAX(0,AO213+AL214-AM214),0)+IF(AND('Debt Setup'!$H$19&lt;&gt;"",'Debt Setup'!$H$19&lt;'Debt Setup'!$H$20),MAX(0,AS213+AP214-AQ214),0)+IF(AND('Debt Setup'!$H$20&lt;&gt;"",'Debt Setup'!$H$20&lt;'Debt Setup'!$H$20),MAX(0,AW213+AT214-AU214),0)+IF(AND('Debt Setup'!$H$21&lt;&gt;"",'Debt Setup'!$H$21&lt;'Debt Setup'!$H$20),MAX(0,BA213+AX214-AY214),0))))))</x:f>
      </x:c>
      <x:c r="AW214" s="54" t="str">
        <x:f>IF('Debt Setup'!$F$3=0,"",MAX(0,AW213+AT214-AU214-AV214))</x:f>
      </x:c>
      <x:c r="AX214" s="54" t="str">
        <x:f>IF('Debt Setup'!$F$3=0,"",IF(BA213&lt;=0,0,BA213*'Debt Setup'!$D$21/100/12))</x:f>
      </x:c>
      <x:c r="AY214" s="54" t="str">
        <x:f>IF('Debt Setup'!$F$3=0,"",IF('Debt Setup'!$H$21="",0,MIN('Debt Setup'!$E$21,MAX(0,BA213+AX214))))</x:f>
      </x:c>
      <x:c r="AZ214" s="54" t="str">
        <x:f>IF('Debt Setup'!$F$3=0,"",IF('Debt Setup'!$H$21="",0,MIN(MAX(0,BA213+AX214-AY214),MAX(0,'Debt Setup'!$F$5-(G214+K214+O214+S214+W214+AA214+AE214+AI214+AM214+AQ214+AU214+AY214)-(IF(AND('Debt Setup'!$H$10&lt;&gt;"",'Debt Setup'!$H$10&lt;'Debt Setup'!$H$21),MAX(0,I213+F214-G214),0)+IF(AND('Debt Setup'!$H$11&lt;&gt;"",'Debt Setup'!$H$11&lt;'Debt Setup'!$H$21),MAX(0,M213+J214-K214),0)+IF(AND('Debt Setup'!$H$12&lt;&gt;"",'Debt Setup'!$H$12&lt;'Debt Setup'!$H$21),MAX(0,Q213+N214-O214),0)+IF(AND('Debt Setup'!$H$13&lt;&gt;"",'Debt Setup'!$H$13&lt;'Debt Setup'!$H$21),MAX(0,U213+R214-S214),0)+IF(AND('Debt Setup'!$H$14&lt;&gt;"",'Debt Setup'!$H$14&lt;'Debt Setup'!$H$21),MAX(0,Y213+V214-W214),0)+IF(AND('Debt Setup'!$H$15&lt;&gt;"",'Debt Setup'!$H$15&lt;'Debt Setup'!$H$21),MAX(0,AC213+Z214-AA214),0)+IF(AND('Debt Setup'!$H$16&lt;&gt;"",'Debt Setup'!$H$16&lt;'Debt Setup'!$H$21),MAX(0,AG213+AD214-AE214),0)+IF(AND('Debt Setup'!$H$17&lt;&gt;"",'Debt Setup'!$H$17&lt;'Debt Setup'!$H$21),MAX(0,AK213+AH214-AI214),0)+IF(AND('Debt Setup'!$H$18&lt;&gt;"",'Debt Setup'!$H$18&lt;'Debt Setup'!$H$21),MAX(0,AO213+AL214-AM214),0)+IF(AND('Debt Setup'!$H$19&lt;&gt;"",'Debt Setup'!$H$19&lt;'Debt Setup'!$H$21),MAX(0,AS213+AP214-AQ214),0)+IF(AND('Debt Setup'!$H$20&lt;&gt;"",'Debt Setup'!$H$20&lt;'Debt Setup'!$H$21),MAX(0,AW213+AT214-AU214),0)+IF(AND('Debt Setup'!$H$21&lt;&gt;"",'Debt Setup'!$H$21&lt;'Debt Setup'!$H$21),MAX(0,BA213+AX214-AY214),0))))))</x:f>
      </x:c>
      <x:c r="BA214" s="54" t="str">
        <x:f>IF('Debt Setup'!$F$3=0,"",MAX(0,BA213+AX214-AY214-AZ214))</x:f>
      </x:c>
    </x:row>
    <x:row r="215">
      <x:c r="A215" t="n">
        <x:v>210</x:v>
      </x:c>
      <x:c r="B215" s="86" t="str">
        <x:f>IF('Debt Setup'!$F$3=0,"",DATE(YEAR('Debt Setup'!$B$6),MONTH('Debt Setup'!$B$6)+A215-1,1))</x:f>
      </x:c>
      <x:c r="C215" s="54" t="str">
        <x:f>IF('Debt Setup'!$F$3=0,"",I215+M215+Q215+U215+Y215+AC215+AG215+AK215+AO215+AS215+AW215+BA215)</x:f>
      </x:c>
      <x:c r="D215" s="54" t="str">
        <x:f>IF('Debt Setup'!$F$3=0,"",G215+H215+K215+L215+O215+P215+S215+T215+W215+X215+AA215+AB215+AE215+AF215+AI215+AJ215+AM215+AN215+AQ215+AR215+AU215+AV215+AY215+AZ215)</x:f>
      </x:c>
      <x:c r="E215" s="54" t="str">
        <x:f>IF('Debt Setup'!$F$3=0,"",F215+J215+N215+R215+V215+Z215+AD215+AH215+AL215+AP215+AT215+AX215)</x:f>
      </x:c>
      <x:c r="F215" s="54" t="str">
        <x:f>IF('Debt Setup'!$F$3=0,"",IF(I214&lt;=0,0,I214*'Debt Setup'!$D$10/100/12))</x:f>
      </x:c>
      <x:c r="G215" s="54" t="str">
        <x:f>IF('Debt Setup'!$F$3=0,"",IF('Debt Setup'!$H$10="",0,MIN('Debt Setup'!$E$10,MAX(0,I214+F215))))</x:f>
      </x:c>
      <x:c r="H215" s="54" t="str">
        <x:f>IF('Debt Setup'!$F$3=0,"",IF('Debt Setup'!$H$10="",0,MIN(MAX(0,I214+F215-G215),MAX(0,'Debt Setup'!$F$5-(G215+K215+O215+S215+W215+AA215+AE215+AI215+AM215+AQ215+AU215+AY215)-(IF(AND('Debt Setup'!$H$10&lt;&gt;"",'Debt Setup'!$H$10&lt;'Debt Setup'!$H$10),MAX(0,I214+F215-G215),0)+IF(AND('Debt Setup'!$H$11&lt;&gt;"",'Debt Setup'!$H$11&lt;'Debt Setup'!$H$10),MAX(0,M214+J215-K215),0)+IF(AND('Debt Setup'!$H$12&lt;&gt;"",'Debt Setup'!$H$12&lt;'Debt Setup'!$H$10),MAX(0,Q214+N215-O215),0)+IF(AND('Debt Setup'!$H$13&lt;&gt;"",'Debt Setup'!$H$13&lt;'Debt Setup'!$H$10),MAX(0,U214+R215-S215),0)+IF(AND('Debt Setup'!$H$14&lt;&gt;"",'Debt Setup'!$H$14&lt;'Debt Setup'!$H$10),MAX(0,Y214+V215-W215),0)+IF(AND('Debt Setup'!$H$15&lt;&gt;"",'Debt Setup'!$H$15&lt;'Debt Setup'!$H$10),MAX(0,AC214+Z215-AA215),0)+IF(AND('Debt Setup'!$H$16&lt;&gt;"",'Debt Setup'!$H$16&lt;'Debt Setup'!$H$10),MAX(0,AG214+AD215-AE215),0)+IF(AND('Debt Setup'!$H$17&lt;&gt;"",'Debt Setup'!$H$17&lt;'Debt Setup'!$H$10),MAX(0,AK214+AH215-AI215),0)+IF(AND('Debt Setup'!$H$18&lt;&gt;"",'Debt Setup'!$H$18&lt;'Debt Setup'!$H$10),MAX(0,AO214+AL215-AM215),0)+IF(AND('Debt Setup'!$H$19&lt;&gt;"",'Debt Setup'!$H$19&lt;'Debt Setup'!$H$10),MAX(0,AS214+AP215-AQ215),0)+IF(AND('Debt Setup'!$H$20&lt;&gt;"",'Debt Setup'!$H$20&lt;'Debt Setup'!$H$10),MAX(0,AW214+AT215-AU215),0)+IF(AND('Debt Setup'!$H$21&lt;&gt;"",'Debt Setup'!$H$21&lt;'Debt Setup'!$H$10),MAX(0,BA214+AX215-AY215),0))))))</x:f>
      </x:c>
      <x:c r="I215" s="54" t="str">
        <x:f>IF('Debt Setup'!$F$3=0,"",MAX(0,I214+F215-G215-H215))</x:f>
      </x:c>
      <x:c r="J215" s="54" t="str">
        <x:f>IF('Debt Setup'!$F$3=0,"",IF(M214&lt;=0,0,M214*'Debt Setup'!$D$11/100/12))</x:f>
      </x:c>
      <x:c r="K215" s="54" t="str">
        <x:f>IF('Debt Setup'!$F$3=0,"",IF('Debt Setup'!$H$11="",0,MIN('Debt Setup'!$E$11,MAX(0,M214+J215))))</x:f>
      </x:c>
      <x:c r="L215" s="54" t="str">
        <x:f>IF('Debt Setup'!$F$3=0,"",IF('Debt Setup'!$H$11="",0,MIN(MAX(0,M214+J215-K215),MAX(0,'Debt Setup'!$F$5-(G215+K215+O215+S215+W215+AA215+AE215+AI215+AM215+AQ215+AU215+AY215)-(IF(AND('Debt Setup'!$H$10&lt;&gt;"",'Debt Setup'!$H$10&lt;'Debt Setup'!$H$11),MAX(0,I214+F215-G215),0)+IF(AND('Debt Setup'!$H$11&lt;&gt;"",'Debt Setup'!$H$11&lt;'Debt Setup'!$H$11),MAX(0,M214+J215-K215),0)+IF(AND('Debt Setup'!$H$12&lt;&gt;"",'Debt Setup'!$H$12&lt;'Debt Setup'!$H$11),MAX(0,Q214+N215-O215),0)+IF(AND('Debt Setup'!$H$13&lt;&gt;"",'Debt Setup'!$H$13&lt;'Debt Setup'!$H$11),MAX(0,U214+R215-S215),0)+IF(AND('Debt Setup'!$H$14&lt;&gt;"",'Debt Setup'!$H$14&lt;'Debt Setup'!$H$11),MAX(0,Y214+V215-W215),0)+IF(AND('Debt Setup'!$H$15&lt;&gt;"",'Debt Setup'!$H$15&lt;'Debt Setup'!$H$11),MAX(0,AC214+Z215-AA215),0)+IF(AND('Debt Setup'!$H$16&lt;&gt;"",'Debt Setup'!$H$16&lt;'Debt Setup'!$H$11),MAX(0,AG214+AD215-AE215),0)+IF(AND('Debt Setup'!$H$17&lt;&gt;"",'Debt Setup'!$H$17&lt;'Debt Setup'!$H$11),MAX(0,AK214+AH215-AI215),0)+IF(AND('Debt Setup'!$H$18&lt;&gt;"",'Debt Setup'!$H$18&lt;'Debt Setup'!$H$11),MAX(0,AO214+AL215-AM215),0)+IF(AND('Debt Setup'!$H$19&lt;&gt;"",'Debt Setup'!$H$19&lt;'Debt Setup'!$H$11),MAX(0,AS214+AP215-AQ215),0)+IF(AND('Debt Setup'!$H$20&lt;&gt;"",'Debt Setup'!$H$20&lt;'Debt Setup'!$H$11),MAX(0,AW214+AT215-AU215),0)+IF(AND('Debt Setup'!$H$21&lt;&gt;"",'Debt Setup'!$H$21&lt;'Debt Setup'!$H$11),MAX(0,BA214+AX215-AY215),0))))))</x:f>
      </x:c>
      <x:c r="M215" s="54" t="str">
        <x:f>IF('Debt Setup'!$F$3=0,"",MAX(0,M214+J215-K215-L215))</x:f>
      </x:c>
      <x:c r="N215" s="54" t="str">
        <x:f>IF('Debt Setup'!$F$3=0,"",IF(Q214&lt;=0,0,Q214*'Debt Setup'!$D$12/100/12))</x:f>
      </x:c>
      <x:c r="O215" s="54" t="str">
        <x:f>IF('Debt Setup'!$F$3=0,"",IF('Debt Setup'!$H$12="",0,MIN('Debt Setup'!$E$12,MAX(0,Q214+N215))))</x:f>
      </x:c>
      <x:c r="P215" s="54" t="str">
        <x:f>IF('Debt Setup'!$F$3=0,"",IF('Debt Setup'!$H$12="",0,MIN(MAX(0,Q214+N215-O215),MAX(0,'Debt Setup'!$F$5-(G215+K215+O215+S215+W215+AA215+AE215+AI215+AM215+AQ215+AU215+AY215)-(IF(AND('Debt Setup'!$H$10&lt;&gt;"",'Debt Setup'!$H$10&lt;'Debt Setup'!$H$12),MAX(0,I214+F215-G215),0)+IF(AND('Debt Setup'!$H$11&lt;&gt;"",'Debt Setup'!$H$11&lt;'Debt Setup'!$H$12),MAX(0,M214+J215-K215),0)+IF(AND('Debt Setup'!$H$12&lt;&gt;"",'Debt Setup'!$H$12&lt;'Debt Setup'!$H$12),MAX(0,Q214+N215-O215),0)+IF(AND('Debt Setup'!$H$13&lt;&gt;"",'Debt Setup'!$H$13&lt;'Debt Setup'!$H$12),MAX(0,U214+R215-S215),0)+IF(AND('Debt Setup'!$H$14&lt;&gt;"",'Debt Setup'!$H$14&lt;'Debt Setup'!$H$12),MAX(0,Y214+V215-W215),0)+IF(AND('Debt Setup'!$H$15&lt;&gt;"",'Debt Setup'!$H$15&lt;'Debt Setup'!$H$12),MAX(0,AC214+Z215-AA215),0)+IF(AND('Debt Setup'!$H$16&lt;&gt;"",'Debt Setup'!$H$16&lt;'Debt Setup'!$H$12),MAX(0,AG214+AD215-AE215),0)+IF(AND('Debt Setup'!$H$17&lt;&gt;"",'Debt Setup'!$H$17&lt;'Debt Setup'!$H$12),MAX(0,AK214+AH215-AI215),0)+IF(AND('Debt Setup'!$H$18&lt;&gt;"",'Debt Setup'!$H$18&lt;'Debt Setup'!$H$12),MAX(0,AO214+AL215-AM215),0)+IF(AND('Debt Setup'!$H$19&lt;&gt;"",'Debt Setup'!$H$19&lt;'Debt Setup'!$H$12),MAX(0,AS214+AP215-AQ215),0)+IF(AND('Debt Setup'!$H$20&lt;&gt;"",'Debt Setup'!$H$20&lt;'Debt Setup'!$H$12),MAX(0,AW214+AT215-AU215),0)+IF(AND('Debt Setup'!$H$21&lt;&gt;"",'Debt Setup'!$H$21&lt;'Debt Setup'!$H$12),MAX(0,BA214+AX215-AY215),0))))))</x:f>
      </x:c>
      <x:c r="Q215" s="54" t="str">
        <x:f>IF('Debt Setup'!$F$3=0,"",MAX(0,Q214+N215-O215-P215))</x:f>
      </x:c>
      <x:c r="R215" s="54" t="str">
        <x:f>IF('Debt Setup'!$F$3=0,"",IF(U214&lt;=0,0,U214*'Debt Setup'!$D$13/100/12))</x:f>
      </x:c>
      <x:c r="S215" s="54" t="str">
        <x:f>IF('Debt Setup'!$F$3=0,"",IF('Debt Setup'!$H$13="",0,MIN('Debt Setup'!$E$13,MAX(0,U214+R215))))</x:f>
      </x:c>
      <x:c r="T215" s="54" t="str">
        <x:f>IF('Debt Setup'!$F$3=0,"",IF('Debt Setup'!$H$13="",0,MIN(MAX(0,U214+R215-S215),MAX(0,'Debt Setup'!$F$5-(G215+K215+O215+S215+W215+AA215+AE215+AI215+AM215+AQ215+AU215+AY215)-(IF(AND('Debt Setup'!$H$10&lt;&gt;"",'Debt Setup'!$H$10&lt;'Debt Setup'!$H$13),MAX(0,I214+F215-G215),0)+IF(AND('Debt Setup'!$H$11&lt;&gt;"",'Debt Setup'!$H$11&lt;'Debt Setup'!$H$13),MAX(0,M214+J215-K215),0)+IF(AND('Debt Setup'!$H$12&lt;&gt;"",'Debt Setup'!$H$12&lt;'Debt Setup'!$H$13),MAX(0,Q214+N215-O215),0)+IF(AND('Debt Setup'!$H$13&lt;&gt;"",'Debt Setup'!$H$13&lt;'Debt Setup'!$H$13),MAX(0,U214+R215-S215),0)+IF(AND('Debt Setup'!$H$14&lt;&gt;"",'Debt Setup'!$H$14&lt;'Debt Setup'!$H$13),MAX(0,Y214+V215-W215),0)+IF(AND('Debt Setup'!$H$15&lt;&gt;"",'Debt Setup'!$H$15&lt;'Debt Setup'!$H$13),MAX(0,AC214+Z215-AA215),0)+IF(AND('Debt Setup'!$H$16&lt;&gt;"",'Debt Setup'!$H$16&lt;'Debt Setup'!$H$13),MAX(0,AG214+AD215-AE215),0)+IF(AND('Debt Setup'!$H$17&lt;&gt;"",'Debt Setup'!$H$17&lt;'Debt Setup'!$H$13),MAX(0,AK214+AH215-AI215),0)+IF(AND('Debt Setup'!$H$18&lt;&gt;"",'Debt Setup'!$H$18&lt;'Debt Setup'!$H$13),MAX(0,AO214+AL215-AM215),0)+IF(AND('Debt Setup'!$H$19&lt;&gt;"",'Debt Setup'!$H$19&lt;'Debt Setup'!$H$13),MAX(0,AS214+AP215-AQ215),0)+IF(AND('Debt Setup'!$H$20&lt;&gt;"",'Debt Setup'!$H$20&lt;'Debt Setup'!$H$13),MAX(0,AW214+AT215-AU215),0)+IF(AND('Debt Setup'!$H$21&lt;&gt;"",'Debt Setup'!$H$21&lt;'Debt Setup'!$H$13),MAX(0,BA214+AX215-AY215),0))))))</x:f>
      </x:c>
      <x:c r="U215" s="54" t="str">
        <x:f>IF('Debt Setup'!$F$3=0,"",MAX(0,U214+R215-S215-T215))</x:f>
      </x:c>
      <x:c r="V215" s="54" t="str">
        <x:f>IF('Debt Setup'!$F$3=0,"",IF(Y214&lt;=0,0,Y214*'Debt Setup'!$D$14/100/12))</x:f>
      </x:c>
      <x:c r="W215" s="54" t="str">
        <x:f>IF('Debt Setup'!$F$3=0,"",IF('Debt Setup'!$H$14="",0,MIN('Debt Setup'!$E$14,MAX(0,Y214+V215))))</x:f>
      </x:c>
      <x:c r="X215" s="54" t="str">
        <x:f>IF('Debt Setup'!$F$3=0,"",IF('Debt Setup'!$H$14="",0,MIN(MAX(0,Y214+V215-W215),MAX(0,'Debt Setup'!$F$5-(G215+K215+O215+S215+W215+AA215+AE215+AI215+AM215+AQ215+AU215+AY215)-(IF(AND('Debt Setup'!$H$10&lt;&gt;"",'Debt Setup'!$H$10&lt;'Debt Setup'!$H$14),MAX(0,I214+F215-G215),0)+IF(AND('Debt Setup'!$H$11&lt;&gt;"",'Debt Setup'!$H$11&lt;'Debt Setup'!$H$14),MAX(0,M214+J215-K215),0)+IF(AND('Debt Setup'!$H$12&lt;&gt;"",'Debt Setup'!$H$12&lt;'Debt Setup'!$H$14),MAX(0,Q214+N215-O215),0)+IF(AND('Debt Setup'!$H$13&lt;&gt;"",'Debt Setup'!$H$13&lt;'Debt Setup'!$H$14),MAX(0,U214+R215-S215),0)+IF(AND('Debt Setup'!$H$14&lt;&gt;"",'Debt Setup'!$H$14&lt;'Debt Setup'!$H$14),MAX(0,Y214+V215-W215),0)+IF(AND('Debt Setup'!$H$15&lt;&gt;"",'Debt Setup'!$H$15&lt;'Debt Setup'!$H$14),MAX(0,AC214+Z215-AA215),0)+IF(AND('Debt Setup'!$H$16&lt;&gt;"",'Debt Setup'!$H$16&lt;'Debt Setup'!$H$14),MAX(0,AG214+AD215-AE215),0)+IF(AND('Debt Setup'!$H$17&lt;&gt;"",'Debt Setup'!$H$17&lt;'Debt Setup'!$H$14),MAX(0,AK214+AH215-AI215),0)+IF(AND('Debt Setup'!$H$18&lt;&gt;"",'Debt Setup'!$H$18&lt;'Debt Setup'!$H$14),MAX(0,AO214+AL215-AM215),0)+IF(AND('Debt Setup'!$H$19&lt;&gt;"",'Debt Setup'!$H$19&lt;'Debt Setup'!$H$14),MAX(0,AS214+AP215-AQ215),0)+IF(AND('Debt Setup'!$H$20&lt;&gt;"",'Debt Setup'!$H$20&lt;'Debt Setup'!$H$14),MAX(0,AW214+AT215-AU215),0)+IF(AND('Debt Setup'!$H$21&lt;&gt;"",'Debt Setup'!$H$21&lt;'Debt Setup'!$H$14),MAX(0,BA214+AX215-AY215),0))))))</x:f>
      </x:c>
      <x:c r="Y215" s="54" t="str">
        <x:f>IF('Debt Setup'!$F$3=0,"",MAX(0,Y214+V215-W215-X215))</x:f>
      </x:c>
      <x:c r="Z215" s="54" t="str">
        <x:f>IF('Debt Setup'!$F$3=0,"",IF(AC214&lt;=0,0,AC214*'Debt Setup'!$D$15/100/12))</x:f>
      </x:c>
      <x:c r="AA215" s="54" t="str">
        <x:f>IF('Debt Setup'!$F$3=0,"",IF('Debt Setup'!$H$15="",0,MIN('Debt Setup'!$E$15,MAX(0,AC214+Z215))))</x:f>
      </x:c>
      <x:c r="AB215" s="54" t="str">
        <x:f>IF('Debt Setup'!$F$3=0,"",IF('Debt Setup'!$H$15="",0,MIN(MAX(0,AC214+Z215-AA215),MAX(0,'Debt Setup'!$F$5-(G215+K215+O215+S215+W215+AA215+AE215+AI215+AM215+AQ215+AU215+AY215)-(IF(AND('Debt Setup'!$H$10&lt;&gt;"",'Debt Setup'!$H$10&lt;'Debt Setup'!$H$15),MAX(0,I214+F215-G215),0)+IF(AND('Debt Setup'!$H$11&lt;&gt;"",'Debt Setup'!$H$11&lt;'Debt Setup'!$H$15),MAX(0,M214+J215-K215),0)+IF(AND('Debt Setup'!$H$12&lt;&gt;"",'Debt Setup'!$H$12&lt;'Debt Setup'!$H$15),MAX(0,Q214+N215-O215),0)+IF(AND('Debt Setup'!$H$13&lt;&gt;"",'Debt Setup'!$H$13&lt;'Debt Setup'!$H$15),MAX(0,U214+R215-S215),0)+IF(AND('Debt Setup'!$H$14&lt;&gt;"",'Debt Setup'!$H$14&lt;'Debt Setup'!$H$15),MAX(0,Y214+V215-W215),0)+IF(AND('Debt Setup'!$H$15&lt;&gt;"",'Debt Setup'!$H$15&lt;'Debt Setup'!$H$15),MAX(0,AC214+Z215-AA215),0)+IF(AND('Debt Setup'!$H$16&lt;&gt;"",'Debt Setup'!$H$16&lt;'Debt Setup'!$H$15),MAX(0,AG214+AD215-AE215),0)+IF(AND('Debt Setup'!$H$17&lt;&gt;"",'Debt Setup'!$H$17&lt;'Debt Setup'!$H$15),MAX(0,AK214+AH215-AI215),0)+IF(AND('Debt Setup'!$H$18&lt;&gt;"",'Debt Setup'!$H$18&lt;'Debt Setup'!$H$15),MAX(0,AO214+AL215-AM215),0)+IF(AND('Debt Setup'!$H$19&lt;&gt;"",'Debt Setup'!$H$19&lt;'Debt Setup'!$H$15),MAX(0,AS214+AP215-AQ215),0)+IF(AND('Debt Setup'!$H$20&lt;&gt;"",'Debt Setup'!$H$20&lt;'Debt Setup'!$H$15),MAX(0,AW214+AT215-AU215),0)+IF(AND('Debt Setup'!$H$21&lt;&gt;"",'Debt Setup'!$H$21&lt;'Debt Setup'!$H$15),MAX(0,BA214+AX215-AY215),0))))))</x:f>
      </x:c>
      <x:c r="AC215" s="54" t="str">
        <x:f>IF('Debt Setup'!$F$3=0,"",MAX(0,AC214+Z215-AA215-AB215))</x:f>
      </x:c>
      <x:c r="AD215" s="54" t="str">
        <x:f>IF('Debt Setup'!$F$3=0,"",IF(AG214&lt;=0,0,AG214*'Debt Setup'!$D$16/100/12))</x:f>
      </x:c>
      <x:c r="AE215" s="54" t="str">
        <x:f>IF('Debt Setup'!$F$3=0,"",IF('Debt Setup'!$H$16="",0,MIN('Debt Setup'!$E$16,MAX(0,AG214+AD215))))</x:f>
      </x:c>
      <x:c r="AF215" s="54" t="str">
        <x:f>IF('Debt Setup'!$F$3=0,"",IF('Debt Setup'!$H$16="",0,MIN(MAX(0,AG214+AD215-AE215),MAX(0,'Debt Setup'!$F$5-(G215+K215+O215+S215+W215+AA215+AE215+AI215+AM215+AQ215+AU215+AY215)-(IF(AND('Debt Setup'!$H$10&lt;&gt;"",'Debt Setup'!$H$10&lt;'Debt Setup'!$H$16),MAX(0,I214+F215-G215),0)+IF(AND('Debt Setup'!$H$11&lt;&gt;"",'Debt Setup'!$H$11&lt;'Debt Setup'!$H$16),MAX(0,M214+J215-K215),0)+IF(AND('Debt Setup'!$H$12&lt;&gt;"",'Debt Setup'!$H$12&lt;'Debt Setup'!$H$16),MAX(0,Q214+N215-O215),0)+IF(AND('Debt Setup'!$H$13&lt;&gt;"",'Debt Setup'!$H$13&lt;'Debt Setup'!$H$16),MAX(0,U214+R215-S215),0)+IF(AND('Debt Setup'!$H$14&lt;&gt;"",'Debt Setup'!$H$14&lt;'Debt Setup'!$H$16),MAX(0,Y214+V215-W215),0)+IF(AND('Debt Setup'!$H$15&lt;&gt;"",'Debt Setup'!$H$15&lt;'Debt Setup'!$H$16),MAX(0,AC214+Z215-AA215),0)+IF(AND('Debt Setup'!$H$16&lt;&gt;"",'Debt Setup'!$H$16&lt;'Debt Setup'!$H$16),MAX(0,AG214+AD215-AE215),0)+IF(AND('Debt Setup'!$H$17&lt;&gt;"",'Debt Setup'!$H$17&lt;'Debt Setup'!$H$16),MAX(0,AK214+AH215-AI215),0)+IF(AND('Debt Setup'!$H$18&lt;&gt;"",'Debt Setup'!$H$18&lt;'Debt Setup'!$H$16),MAX(0,AO214+AL215-AM215),0)+IF(AND('Debt Setup'!$H$19&lt;&gt;"",'Debt Setup'!$H$19&lt;'Debt Setup'!$H$16),MAX(0,AS214+AP215-AQ215),0)+IF(AND('Debt Setup'!$H$20&lt;&gt;"",'Debt Setup'!$H$20&lt;'Debt Setup'!$H$16),MAX(0,AW214+AT215-AU215),0)+IF(AND('Debt Setup'!$H$21&lt;&gt;"",'Debt Setup'!$H$21&lt;'Debt Setup'!$H$16),MAX(0,BA214+AX215-AY215),0))))))</x:f>
      </x:c>
      <x:c r="AG215" s="54" t="str">
        <x:f>IF('Debt Setup'!$F$3=0,"",MAX(0,AG214+AD215-AE215-AF215))</x:f>
      </x:c>
      <x:c r="AH215" s="54" t="str">
        <x:f>IF('Debt Setup'!$F$3=0,"",IF(AK214&lt;=0,0,AK214*'Debt Setup'!$D$17/100/12))</x:f>
      </x:c>
      <x:c r="AI215" s="54" t="str">
        <x:f>IF('Debt Setup'!$F$3=0,"",IF('Debt Setup'!$H$17="",0,MIN('Debt Setup'!$E$17,MAX(0,AK214+AH215))))</x:f>
      </x:c>
      <x:c r="AJ215" s="54" t="str">
        <x:f>IF('Debt Setup'!$F$3=0,"",IF('Debt Setup'!$H$17="",0,MIN(MAX(0,AK214+AH215-AI215),MAX(0,'Debt Setup'!$F$5-(G215+K215+O215+S215+W215+AA215+AE215+AI215+AM215+AQ215+AU215+AY215)-(IF(AND('Debt Setup'!$H$10&lt;&gt;"",'Debt Setup'!$H$10&lt;'Debt Setup'!$H$17),MAX(0,I214+F215-G215),0)+IF(AND('Debt Setup'!$H$11&lt;&gt;"",'Debt Setup'!$H$11&lt;'Debt Setup'!$H$17),MAX(0,M214+J215-K215),0)+IF(AND('Debt Setup'!$H$12&lt;&gt;"",'Debt Setup'!$H$12&lt;'Debt Setup'!$H$17),MAX(0,Q214+N215-O215),0)+IF(AND('Debt Setup'!$H$13&lt;&gt;"",'Debt Setup'!$H$13&lt;'Debt Setup'!$H$17),MAX(0,U214+R215-S215),0)+IF(AND('Debt Setup'!$H$14&lt;&gt;"",'Debt Setup'!$H$14&lt;'Debt Setup'!$H$17),MAX(0,Y214+V215-W215),0)+IF(AND('Debt Setup'!$H$15&lt;&gt;"",'Debt Setup'!$H$15&lt;'Debt Setup'!$H$17),MAX(0,AC214+Z215-AA215),0)+IF(AND('Debt Setup'!$H$16&lt;&gt;"",'Debt Setup'!$H$16&lt;'Debt Setup'!$H$17),MAX(0,AG214+AD215-AE215),0)+IF(AND('Debt Setup'!$H$17&lt;&gt;"",'Debt Setup'!$H$17&lt;'Debt Setup'!$H$17),MAX(0,AK214+AH215-AI215),0)+IF(AND('Debt Setup'!$H$18&lt;&gt;"",'Debt Setup'!$H$18&lt;'Debt Setup'!$H$17),MAX(0,AO214+AL215-AM215),0)+IF(AND('Debt Setup'!$H$19&lt;&gt;"",'Debt Setup'!$H$19&lt;'Debt Setup'!$H$17),MAX(0,AS214+AP215-AQ215),0)+IF(AND('Debt Setup'!$H$20&lt;&gt;"",'Debt Setup'!$H$20&lt;'Debt Setup'!$H$17),MAX(0,AW214+AT215-AU215),0)+IF(AND('Debt Setup'!$H$21&lt;&gt;"",'Debt Setup'!$H$21&lt;'Debt Setup'!$H$17),MAX(0,BA214+AX215-AY215),0))))))</x:f>
      </x:c>
      <x:c r="AK215" s="54" t="str">
        <x:f>IF('Debt Setup'!$F$3=0,"",MAX(0,AK214+AH215-AI215-AJ215))</x:f>
      </x:c>
      <x:c r="AL215" s="54" t="str">
        <x:f>IF('Debt Setup'!$F$3=0,"",IF(AO214&lt;=0,0,AO214*'Debt Setup'!$D$18/100/12))</x:f>
      </x:c>
      <x:c r="AM215" s="54" t="str">
        <x:f>IF('Debt Setup'!$F$3=0,"",IF('Debt Setup'!$H$18="",0,MIN('Debt Setup'!$E$18,MAX(0,AO214+AL215))))</x:f>
      </x:c>
      <x:c r="AN215" s="54" t="str">
        <x:f>IF('Debt Setup'!$F$3=0,"",IF('Debt Setup'!$H$18="",0,MIN(MAX(0,AO214+AL215-AM215),MAX(0,'Debt Setup'!$F$5-(G215+K215+O215+S215+W215+AA215+AE215+AI215+AM215+AQ215+AU215+AY215)-(IF(AND('Debt Setup'!$H$10&lt;&gt;"",'Debt Setup'!$H$10&lt;'Debt Setup'!$H$18),MAX(0,I214+F215-G215),0)+IF(AND('Debt Setup'!$H$11&lt;&gt;"",'Debt Setup'!$H$11&lt;'Debt Setup'!$H$18),MAX(0,M214+J215-K215),0)+IF(AND('Debt Setup'!$H$12&lt;&gt;"",'Debt Setup'!$H$12&lt;'Debt Setup'!$H$18),MAX(0,Q214+N215-O215),0)+IF(AND('Debt Setup'!$H$13&lt;&gt;"",'Debt Setup'!$H$13&lt;'Debt Setup'!$H$18),MAX(0,U214+R215-S215),0)+IF(AND('Debt Setup'!$H$14&lt;&gt;"",'Debt Setup'!$H$14&lt;'Debt Setup'!$H$18),MAX(0,Y214+V215-W215),0)+IF(AND('Debt Setup'!$H$15&lt;&gt;"",'Debt Setup'!$H$15&lt;'Debt Setup'!$H$18),MAX(0,AC214+Z215-AA215),0)+IF(AND('Debt Setup'!$H$16&lt;&gt;"",'Debt Setup'!$H$16&lt;'Debt Setup'!$H$18),MAX(0,AG214+AD215-AE215),0)+IF(AND('Debt Setup'!$H$17&lt;&gt;"",'Debt Setup'!$H$17&lt;'Debt Setup'!$H$18),MAX(0,AK214+AH215-AI215),0)+IF(AND('Debt Setup'!$H$18&lt;&gt;"",'Debt Setup'!$H$18&lt;'Debt Setup'!$H$18),MAX(0,AO214+AL215-AM215),0)+IF(AND('Debt Setup'!$H$19&lt;&gt;"",'Debt Setup'!$H$19&lt;'Debt Setup'!$H$18),MAX(0,AS214+AP215-AQ215),0)+IF(AND('Debt Setup'!$H$20&lt;&gt;"",'Debt Setup'!$H$20&lt;'Debt Setup'!$H$18),MAX(0,AW214+AT215-AU215),0)+IF(AND('Debt Setup'!$H$21&lt;&gt;"",'Debt Setup'!$H$21&lt;'Debt Setup'!$H$18),MAX(0,BA214+AX215-AY215),0))))))</x:f>
      </x:c>
      <x:c r="AO215" s="54" t="str">
        <x:f>IF('Debt Setup'!$F$3=0,"",MAX(0,AO214+AL215-AM215-AN215))</x:f>
      </x:c>
      <x:c r="AP215" s="54" t="str">
        <x:f>IF('Debt Setup'!$F$3=0,"",IF(AS214&lt;=0,0,AS214*'Debt Setup'!$D$19/100/12))</x:f>
      </x:c>
      <x:c r="AQ215" s="54" t="str">
        <x:f>IF('Debt Setup'!$F$3=0,"",IF('Debt Setup'!$H$19="",0,MIN('Debt Setup'!$E$19,MAX(0,AS214+AP215))))</x:f>
      </x:c>
      <x:c r="AR215" s="54" t="str">
        <x:f>IF('Debt Setup'!$F$3=0,"",IF('Debt Setup'!$H$19="",0,MIN(MAX(0,AS214+AP215-AQ215),MAX(0,'Debt Setup'!$F$5-(G215+K215+O215+S215+W215+AA215+AE215+AI215+AM215+AQ215+AU215+AY215)-(IF(AND('Debt Setup'!$H$10&lt;&gt;"",'Debt Setup'!$H$10&lt;'Debt Setup'!$H$19),MAX(0,I214+F215-G215),0)+IF(AND('Debt Setup'!$H$11&lt;&gt;"",'Debt Setup'!$H$11&lt;'Debt Setup'!$H$19),MAX(0,M214+J215-K215),0)+IF(AND('Debt Setup'!$H$12&lt;&gt;"",'Debt Setup'!$H$12&lt;'Debt Setup'!$H$19),MAX(0,Q214+N215-O215),0)+IF(AND('Debt Setup'!$H$13&lt;&gt;"",'Debt Setup'!$H$13&lt;'Debt Setup'!$H$19),MAX(0,U214+R215-S215),0)+IF(AND('Debt Setup'!$H$14&lt;&gt;"",'Debt Setup'!$H$14&lt;'Debt Setup'!$H$19),MAX(0,Y214+V215-W215),0)+IF(AND('Debt Setup'!$H$15&lt;&gt;"",'Debt Setup'!$H$15&lt;'Debt Setup'!$H$19),MAX(0,AC214+Z215-AA215),0)+IF(AND('Debt Setup'!$H$16&lt;&gt;"",'Debt Setup'!$H$16&lt;'Debt Setup'!$H$19),MAX(0,AG214+AD215-AE215),0)+IF(AND('Debt Setup'!$H$17&lt;&gt;"",'Debt Setup'!$H$17&lt;'Debt Setup'!$H$19),MAX(0,AK214+AH215-AI215),0)+IF(AND('Debt Setup'!$H$18&lt;&gt;"",'Debt Setup'!$H$18&lt;'Debt Setup'!$H$19),MAX(0,AO214+AL215-AM215),0)+IF(AND('Debt Setup'!$H$19&lt;&gt;"",'Debt Setup'!$H$19&lt;'Debt Setup'!$H$19),MAX(0,AS214+AP215-AQ215),0)+IF(AND('Debt Setup'!$H$20&lt;&gt;"",'Debt Setup'!$H$20&lt;'Debt Setup'!$H$19),MAX(0,AW214+AT215-AU215),0)+IF(AND('Debt Setup'!$H$21&lt;&gt;"",'Debt Setup'!$H$21&lt;'Debt Setup'!$H$19),MAX(0,BA214+AX215-AY215),0))))))</x:f>
      </x:c>
      <x:c r="AS215" s="54" t="str">
        <x:f>IF('Debt Setup'!$F$3=0,"",MAX(0,AS214+AP215-AQ215-AR215))</x:f>
      </x:c>
      <x:c r="AT215" s="54" t="str">
        <x:f>IF('Debt Setup'!$F$3=0,"",IF(AW214&lt;=0,0,AW214*'Debt Setup'!$D$20/100/12))</x:f>
      </x:c>
      <x:c r="AU215" s="54" t="str">
        <x:f>IF('Debt Setup'!$F$3=0,"",IF('Debt Setup'!$H$20="",0,MIN('Debt Setup'!$E$20,MAX(0,AW214+AT215))))</x:f>
      </x:c>
      <x:c r="AV215" s="54" t="str">
        <x:f>IF('Debt Setup'!$F$3=0,"",IF('Debt Setup'!$H$20="",0,MIN(MAX(0,AW214+AT215-AU215),MAX(0,'Debt Setup'!$F$5-(G215+K215+O215+S215+W215+AA215+AE215+AI215+AM215+AQ215+AU215+AY215)-(IF(AND('Debt Setup'!$H$10&lt;&gt;"",'Debt Setup'!$H$10&lt;'Debt Setup'!$H$20),MAX(0,I214+F215-G215),0)+IF(AND('Debt Setup'!$H$11&lt;&gt;"",'Debt Setup'!$H$11&lt;'Debt Setup'!$H$20),MAX(0,M214+J215-K215),0)+IF(AND('Debt Setup'!$H$12&lt;&gt;"",'Debt Setup'!$H$12&lt;'Debt Setup'!$H$20),MAX(0,Q214+N215-O215),0)+IF(AND('Debt Setup'!$H$13&lt;&gt;"",'Debt Setup'!$H$13&lt;'Debt Setup'!$H$20),MAX(0,U214+R215-S215),0)+IF(AND('Debt Setup'!$H$14&lt;&gt;"",'Debt Setup'!$H$14&lt;'Debt Setup'!$H$20),MAX(0,Y214+V215-W215),0)+IF(AND('Debt Setup'!$H$15&lt;&gt;"",'Debt Setup'!$H$15&lt;'Debt Setup'!$H$20),MAX(0,AC214+Z215-AA215),0)+IF(AND('Debt Setup'!$H$16&lt;&gt;"",'Debt Setup'!$H$16&lt;'Debt Setup'!$H$20),MAX(0,AG214+AD215-AE215),0)+IF(AND('Debt Setup'!$H$17&lt;&gt;"",'Debt Setup'!$H$17&lt;'Debt Setup'!$H$20),MAX(0,AK214+AH215-AI215),0)+IF(AND('Debt Setup'!$H$18&lt;&gt;"",'Debt Setup'!$H$18&lt;'Debt Setup'!$H$20),MAX(0,AO214+AL215-AM215),0)+IF(AND('Debt Setup'!$H$19&lt;&gt;"",'Debt Setup'!$H$19&lt;'Debt Setup'!$H$20),MAX(0,AS214+AP215-AQ215),0)+IF(AND('Debt Setup'!$H$20&lt;&gt;"",'Debt Setup'!$H$20&lt;'Debt Setup'!$H$20),MAX(0,AW214+AT215-AU215),0)+IF(AND('Debt Setup'!$H$21&lt;&gt;"",'Debt Setup'!$H$21&lt;'Debt Setup'!$H$20),MAX(0,BA214+AX215-AY215),0))))))</x:f>
      </x:c>
      <x:c r="AW215" s="54" t="str">
        <x:f>IF('Debt Setup'!$F$3=0,"",MAX(0,AW214+AT215-AU215-AV215))</x:f>
      </x:c>
      <x:c r="AX215" s="54" t="str">
        <x:f>IF('Debt Setup'!$F$3=0,"",IF(BA214&lt;=0,0,BA214*'Debt Setup'!$D$21/100/12))</x:f>
      </x:c>
      <x:c r="AY215" s="54" t="str">
        <x:f>IF('Debt Setup'!$F$3=0,"",IF('Debt Setup'!$H$21="",0,MIN('Debt Setup'!$E$21,MAX(0,BA214+AX215))))</x:f>
      </x:c>
      <x:c r="AZ215" s="54" t="str">
        <x:f>IF('Debt Setup'!$F$3=0,"",IF('Debt Setup'!$H$21="",0,MIN(MAX(0,BA214+AX215-AY215),MAX(0,'Debt Setup'!$F$5-(G215+K215+O215+S215+W215+AA215+AE215+AI215+AM215+AQ215+AU215+AY215)-(IF(AND('Debt Setup'!$H$10&lt;&gt;"",'Debt Setup'!$H$10&lt;'Debt Setup'!$H$21),MAX(0,I214+F215-G215),0)+IF(AND('Debt Setup'!$H$11&lt;&gt;"",'Debt Setup'!$H$11&lt;'Debt Setup'!$H$21),MAX(0,M214+J215-K215),0)+IF(AND('Debt Setup'!$H$12&lt;&gt;"",'Debt Setup'!$H$12&lt;'Debt Setup'!$H$21),MAX(0,Q214+N215-O215),0)+IF(AND('Debt Setup'!$H$13&lt;&gt;"",'Debt Setup'!$H$13&lt;'Debt Setup'!$H$21),MAX(0,U214+R215-S215),0)+IF(AND('Debt Setup'!$H$14&lt;&gt;"",'Debt Setup'!$H$14&lt;'Debt Setup'!$H$21),MAX(0,Y214+V215-W215),0)+IF(AND('Debt Setup'!$H$15&lt;&gt;"",'Debt Setup'!$H$15&lt;'Debt Setup'!$H$21),MAX(0,AC214+Z215-AA215),0)+IF(AND('Debt Setup'!$H$16&lt;&gt;"",'Debt Setup'!$H$16&lt;'Debt Setup'!$H$21),MAX(0,AG214+AD215-AE215),0)+IF(AND('Debt Setup'!$H$17&lt;&gt;"",'Debt Setup'!$H$17&lt;'Debt Setup'!$H$21),MAX(0,AK214+AH215-AI215),0)+IF(AND('Debt Setup'!$H$18&lt;&gt;"",'Debt Setup'!$H$18&lt;'Debt Setup'!$H$21),MAX(0,AO214+AL215-AM215),0)+IF(AND('Debt Setup'!$H$19&lt;&gt;"",'Debt Setup'!$H$19&lt;'Debt Setup'!$H$21),MAX(0,AS214+AP215-AQ215),0)+IF(AND('Debt Setup'!$H$20&lt;&gt;"",'Debt Setup'!$H$20&lt;'Debt Setup'!$H$21),MAX(0,AW214+AT215-AU215),0)+IF(AND('Debt Setup'!$H$21&lt;&gt;"",'Debt Setup'!$H$21&lt;'Debt Setup'!$H$21),MAX(0,BA214+AX215-AY215),0))))))</x:f>
      </x:c>
      <x:c r="BA215" s="54" t="str">
        <x:f>IF('Debt Setup'!$F$3=0,"",MAX(0,BA214+AX215-AY215-AZ215))</x:f>
      </x:c>
    </x:row>
    <x:row r="216">
      <x:c r="A216" t="n">
        <x:v>211</x:v>
      </x:c>
      <x:c r="B216" s="86" t="str">
        <x:f>IF('Debt Setup'!$F$3=0,"",DATE(YEAR('Debt Setup'!$B$6),MONTH('Debt Setup'!$B$6)+A216-1,1))</x:f>
      </x:c>
      <x:c r="C216" s="54" t="str">
        <x:f>IF('Debt Setup'!$F$3=0,"",I216+M216+Q216+U216+Y216+AC216+AG216+AK216+AO216+AS216+AW216+BA216)</x:f>
      </x:c>
      <x:c r="D216" s="54" t="str">
        <x:f>IF('Debt Setup'!$F$3=0,"",G216+H216+K216+L216+O216+P216+S216+T216+W216+X216+AA216+AB216+AE216+AF216+AI216+AJ216+AM216+AN216+AQ216+AR216+AU216+AV216+AY216+AZ216)</x:f>
      </x:c>
      <x:c r="E216" s="54" t="str">
        <x:f>IF('Debt Setup'!$F$3=0,"",F216+J216+N216+R216+V216+Z216+AD216+AH216+AL216+AP216+AT216+AX216)</x:f>
      </x:c>
      <x:c r="F216" s="54" t="str">
        <x:f>IF('Debt Setup'!$F$3=0,"",IF(I215&lt;=0,0,I215*'Debt Setup'!$D$10/100/12))</x:f>
      </x:c>
      <x:c r="G216" s="54" t="str">
        <x:f>IF('Debt Setup'!$F$3=0,"",IF('Debt Setup'!$H$10="",0,MIN('Debt Setup'!$E$10,MAX(0,I215+F216))))</x:f>
      </x:c>
      <x:c r="H216" s="54" t="str">
        <x:f>IF('Debt Setup'!$F$3=0,"",IF('Debt Setup'!$H$10="",0,MIN(MAX(0,I215+F216-G216),MAX(0,'Debt Setup'!$F$5-(G216+K216+O216+S216+W216+AA216+AE216+AI216+AM216+AQ216+AU216+AY216)-(IF(AND('Debt Setup'!$H$10&lt;&gt;"",'Debt Setup'!$H$10&lt;'Debt Setup'!$H$10),MAX(0,I215+F216-G216),0)+IF(AND('Debt Setup'!$H$11&lt;&gt;"",'Debt Setup'!$H$11&lt;'Debt Setup'!$H$10),MAX(0,M215+J216-K216),0)+IF(AND('Debt Setup'!$H$12&lt;&gt;"",'Debt Setup'!$H$12&lt;'Debt Setup'!$H$10),MAX(0,Q215+N216-O216),0)+IF(AND('Debt Setup'!$H$13&lt;&gt;"",'Debt Setup'!$H$13&lt;'Debt Setup'!$H$10),MAX(0,U215+R216-S216),0)+IF(AND('Debt Setup'!$H$14&lt;&gt;"",'Debt Setup'!$H$14&lt;'Debt Setup'!$H$10),MAX(0,Y215+V216-W216),0)+IF(AND('Debt Setup'!$H$15&lt;&gt;"",'Debt Setup'!$H$15&lt;'Debt Setup'!$H$10),MAX(0,AC215+Z216-AA216),0)+IF(AND('Debt Setup'!$H$16&lt;&gt;"",'Debt Setup'!$H$16&lt;'Debt Setup'!$H$10),MAX(0,AG215+AD216-AE216),0)+IF(AND('Debt Setup'!$H$17&lt;&gt;"",'Debt Setup'!$H$17&lt;'Debt Setup'!$H$10),MAX(0,AK215+AH216-AI216),0)+IF(AND('Debt Setup'!$H$18&lt;&gt;"",'Debt Setup'!$H$18&lt;'Debt Setup'!$H$10),MAX(0,AO215+AL216-AM216),0)+IF(AND('Debt Setup'!$H$19&lt;&gt;"",'Debt Setup'!$H$19&lt;'Debt Setup'!$H$10),MAX(0,AS215+AP216-AQ216),0)+IF(AND('Debt Setup'!$H$20&lt;&gt;"",'Debt Setup'!$H$20&lt;'Debt Setup'!$H$10),MAX(0,AW215+AT216-AU216),0)+IF(AND('Debt Setup'!$H$21&lt;&gt;"",'Debt Setup'!$H$21&lt;'Debt Setup'!$H$10),MAX(0,BA215+AX216-AY216),0))))))</x:f>
      </x:c>
      <x:c r="I216" s="54" t="str">
        <x:f>IF('Debt Setup'!$F$3=0,"",MAX(0,I215+F216-G216-H216))</x:f>
      </x:c>
      <x:c r="J216" s="54" t="str">
        <x:f>IF('Debt Setup'!$F$3=0,"",IF(M215&lt;=0,0,M215*'Debt Setup'!$D$11/100/12))</x:f>
      </x:c>
      <x:c r="K216" s="54" t="str">
        <x:f>IF('Debt Setup'!$F$3=0,"",IF('Debt Setup'!$H$11="",0,MIN('Debt Setup'!$E$11,MAX(0,M215+J216))))</x:f>
      </x:c>
      <x:c r="L216" s="54" t="str">
        <x:f>IF('Debt Setup'!$F$3=0,"",IF('Debt Setup'!$H$11="",0,MIN(MAX(0,M215+J216-K216),MAX(0,'Debt Setup'!$F$5-(G216+K216+O216+S216+W216+AA216+AE216+AI216+AM216+AQ216+AU216+AY216)-(IF(AND('Debt Setup'!$H$10&lt;&gt;"",'Debt Setup'!$H$10&lt;'Debt Setup'!$H$11),MAX(0,I215+F216-G216),0)+IF(AND('Debt Setup'!$H$11&lt;&gt;"",'Debt Setup'!$H$11&lt;'Debt Setup'!$H$11),MAX(0,M215+J216-K216),0)+IF(AND('Debt Setup'!$H$12&lt;&gt;"",'Debt Setup'!$H$12&lt;'Debt Setup'!$H$11),MAX(0,Q215+N216-O216),0)+IF(AND('Debt Setup'!$H$13&lt;&gt;"",'Debt Setup'!$H$13&lt;'Debt Setup'!$H$11),MAX(0,U215+R216-S216),0)+IF(AND('Debt Setup'!$H$14&lt;&gt;"",'Debt Setup'!$H$14&lt;'Debt Setup'!$H$11),MAX(0,Y215+V216-W216),0)+IF(AND('Debt Setup'!$H$15&lt;&gt;"",'Debt Setup'!$H$15&lt;'Debt Setup'!$H$11),MAX(0,AC215+Z216-AA216),0)+IF(AND('Debt Setup'!$H$16&lt;&gt;"",'Debt Setup'!$H$16&lt;'Debt Setup'!$H$11),MAX(0,AG215+AD216-AE216),0)+IF(AND('Debt Setup'!$H$17&lt;&gt;"",'Debt Setup'!$H$17&lt;'Debt Setup'!$H$11),MAX(0,AK215+AH216-AI216),0)+IF(AND('Debt Setup'!$H$18&lt;&gt;"",'Debt Setup'!$H$18&lt;'Debt Setup'!$H$11),MAX(0,AO215+AL216-AM216),0)+IF(AND('Debt Setup'!$H$19&lt;&gt;"",'Debt Setup'!$H$19&lt;'Debt Setup'!$H$11),MAX(0,AS215+AP216-AQ216),0)+IF(AND('Debt Setup'!$H$20&lt;&gt;"",'Debt Setup'!$H$20&lt;'Debt Setup'!$H$11),MAX(0,AW215+AT216-AU216),0)+IF(AND('Debt Setup'!$H$21&lt;&gt;"",'Debt Setup'!$H$21&lt;'Debt Setup'!$H$11),MAX(0,BA215+AX216-AY216),0))))))</x:f>
      </x:c>
      <x:c r="M216" s="54" t="str">
        <x:f>IF('Debt Setup'!$F$3=0,"",MAX(0,M215+J216-K216-L216))</x:f>
      </x:c>
      <x:c r="N216" s="54" t="str">
        <x:f>IF('Debt Setup'!$F$3=0,"",IF(Q215&lt;=0,0,Q215*'Debt Setup'!$D$12/100/12))</x:f>
      </x:c>
      <x:c r="O216" s="54" t="str">
        <x:f>IF('Debt Setup'!$F$3=0,"",IF('Debt Setup'!$H$12="",0,MIN('Debt Setup'!$E$12,MAX(0,Q215+N216))))</x:f>
      </x:c>
      <x:c r="P216" s="54" t="str">
        <x:f>IF('Debt Setup'!$F$3=0,"",IF('Debt Setup'!$H$12="",0,MIN(MAX(0,Q215+N216-O216),MAX(0,'Debt Setup'!$F$5-(G216+K216+O216+S216+W216+AA216+AE216+AI216+AM216+AQ216+AU216+AY216)-(IF(AND('Debt Setup'!$H$10&lt;&gt;"",'Debt Setup'!$H$10&lt;'Debt Setup'!$H$12),MAX(0,I215+F216-G216),0)+IF(AND('Debt Setup'!$H$11&lt;&gt;"",'Debt Setup'!$H$11&lt;'Debt Setup'!$H$12),MAX(0,M215+J216-K216),0)+IF(AND('Debt Setup'!$H$12&lt;&gt;"",'Debt Setup'!$H$12&lt;'Debt Setup'!$H$12),MAX(0,Q215+N216-O216),0)+IF(AND('Debt Setup'!$H$13&lt;&gt;"",'Debt Setup'!$H$13&lt;'Debt Setup'!$H$12),MAX(0,U215+R216-S216),0)+IF(AND('Debt Setup'!$H$14&lt;&gt;"",'Debt Setup'!$H$14&lt;'Debt Setup'!$H$12),MAX(0,Y215+V216-W216),0)+IF(AND('Debt Setup'!$H$15&lt;&gt;"",'Debt Setup'!$H$15&lt;'Debt Setup'!$H$12),MAX(0,AC215+Z216-AA216),0)+IF(AND('Debt Setup'!$H$16&lt;&gt;"",'Debt Setup'!$H$16&lt;'Debt Setup'!$H$12),MAX(0,AG215+AD216-AE216),0)+IF(AND('Debt Setup'!$H$17&lt;&gt;"",'Debt Setup'!$H$17&lt;'Debt Setup'!$H$12),MAX(0,AK215+AH216-AI216),0)+IF(AND('Debt Setup'!$H$18&lt;&gt;"",'Debt Setup'!$H$18&lt;'Debt Setup'!$H$12),MAX(0,AO215+AL216-AM216),0)+IF(AND('Debt Setup'!$H$19&lt;&gt;"",'Debt Setup'!$H$19&lt;'Debt Setup'!$H$12),MAX(0,AS215+AP216-AQ216),0)+IF(AND('Debt Setup'!$H$20&lt;&gt;"",'Debt Setup'!$H$20&lt;'Debt Setup'!$H$12),MAX(0,AW215+AT216-AU216),0)+IF(AND('Debt Setup'!$H$21&lt;&gt;"",'Debt Setup'!$H$21&lt;'Debt Setup'!$H$12),MAX(0,BA215+AX216-AY216),0))))))</x:f>
      </x:c>
      <x:c r="Q216" s="54" t="str">
        <x:f>IF('Debt Setup'!$F$3=0,"",MAX(0,Q215+N216-O216-P216))</x:f>
      </x:c>
      <x:c r="R216" s="54" t="str">
        <x:f>IF('Debt Setup'!$F$3=0,"",IF(U215&lt;=0,0,U215*'Debt Setup'!$D$13/100/12))</x:f>
      </x:c>
      <x:c r="S216" s="54" t="str">
        <x:f>IF('Debt Setup'!$F$3=0,"",IF('Debt Setup'!$H$13="",0,MIN('Debt Setup'!$E$13,MAX(0,U215+R216))))</x:f>
      </x:c>
      <x:c r="T216" s="54" t="str">
        <x:f>IF('Debt Setup'!$F$3=0,"",IF('Debt Setup'!$H$13="",0,MIN(MAX(0,U215+R216-S216),MAX(0,'Debt Setup'!$F$5-(G216+K216+O216+S216+W216+AA216+AE216+AI216+AM216+AQ216+AU216+AY216)-(IF(AND('Debt Setup'!$H$10&lt;&gt;"",'Debt Setup'!$H$10&lt;'Debt Setup'!$H$13),MAX(0,I215+F216-G216),0)+IF(AND('Debt Setup'!$H$11&lt;&gt;"",'Debt Setup'!$H$11&lt;'Debt Setup'!$H$13),MAX(0,M215+J216-K216),0)+IF(AND('Debt Setup'!$H$12&lt;&gt;"",'Debt Setup'!$H$12&lt;'Debt Setup'!$H$13),MAX(0,Q215+N216-O216),0)+IF(AND('Debt Setup'!$H$13&lt;&gt;"",'Debt Setup'!$H$13&lt;'Debt Setup'!$H$13),MAX(0,U215+R216-S216),0)+IF(AND('Debt Setup'!$H$14&lt;&gt;"",'Debt Setup'!$H$14&lt;'Debt Setup'!$H$13),MAX(0,Y215+V216-W216),0)+IF(AND('Debt Setup'!$H$15&lt;&gt;"",'Debt Setup'!$H$15&lt;'Debt Setup'!$H$13),MAX(0,AC215+Z216-AA216),0)+IF(AND('Debt Setup'!$H$16&lt;&gt;"",'Debt Setup'!$H$16&lt;'Debt Setup'!$H$13),MAX(0,AG215+AD216-AE216),0)+IF(AND('Debt Setup'!$H$17&lt;&gt;"",'Debt Setup'!$H$17&lt;'Debt Setup'!$H$13),MAX(0,AK215+AH216-AI216),0)+IF(AND('Debt Setup'!$H$18&lt;&gt;"",'Debt Setup'!$H$18&lt;'Debt Setup'!$H$13),MAX(0,AO215+AL216-AM216),0)+IF(AND('Debt Setup'!$H$19&lt;&gt;"",'Debt Setup'!$H$19&lt;'Debt Setup'!$H$13),MAX(0,AS215+AP216-AQ216),0)+IF(AND('Debt Setup'!$H$20&lt;&gt;"",'Debt Setup'!$H$20&lt;'Debt Setup'!$H$13),MAX(0,AW215+AT216-AU216),0)+IF(AND('Debt Setup'!$H$21&lt;&gt;"",'Debt Setup'!$H$21&lt;'Debt Setup'!$H$13),MAX(0,BA215+AX216-AY216),0))))))</x:f>
      </x:c>
      <x:c r="U216" s="54" t="str">
        <x:f>IF('Debt Setup'!$F$3=0,"",MAX(0,U215+R216-S216-T216))</x:f>
      </x:c>
      <x:c r="V216" s="54" t="str">
        <x:f>IF('Debt Setup'!$F$3=0,"",IF(Y215&lt;=0,0,Y215*'Debt Setup'!$D$14/100/12))</x:f>
      </x:c>
      <x:c r="W216" s="54" t="str">
        <x:f>IF('Debt Setup'!$F$3=0,"",IF('Debt Setup'!$H$14="",0,MIN('Debt Setup'!$E$14,MAX(0,Y215+V216))))</x:f>
      </x:c>
      <x:c r="X216" s="54" t="str">
        <x:f>IF('Debt Setup'!$F$3=0,"",IF('Debt Setup'!$H$14="",0,MIN(MAX(0,Y215+V216-W216),MAX(0,'Debt Setup'!$F$5-(G216+K216+O216+S216+W216+AA216+AE216+AI216+AM216+AQ216+AU216+AY216)-(IF(AND('Debt Setup'!$H$10&lt;&gt;"",'Debt Setup'!$H$10&lt;'Debt Setup'!$H$14),MAX(0,I215+F216-G216),0)+IF(AND('Debt Setup'!$H$11&lt;&gt;"",'Debt Setup'!$H$11&lt;'Debt Setup'!$H$14),MAX(0,M215+J216-K216),0)+IF(AND('Debt Setup'!$H$12&lt;&gt;"",'Debt Setup'!$H$12&lt;'Debt Setup'!$H$14),MAX(0,Q215+N216-O216),0)+IF(AND('Debt Setup'!$H$13&lt;&gt;"",'Debt Setup'!$H$13&lt;'Debt Setup'!$H$14),MAX(0,U215+R216-S216),0)+IF(AND('Debt Setup'!$H$14&lt;&gt;"",'Debt Setup'!$H$14&lt;'Debt Setup'!$H$14),MAX(0,Y215+V216-W216),0)+IF(AND('Debt Setup'!$H$15&lt;&gt;"",'Debt Setup'!$H$15&lt;'Debt Setup'!$H$14),MAX(0,AC215+Z216-AA216),0)+IF(AND('Debt Setup'!$H$16&lt;&gt;"",'Debt Setup'!$H$16&lt;'Debt Setup'!$H$14),MAX(0,AG215+AD216-AE216),0)+IF(AND('Debt Setup'!$H$17&lt;&gt;"",'Debt Setup'!$H$17&lt;'Debt Setup'!$H$14),MAX(0,AK215+AH216-AI216),0)+IF(AND('Debt Setup'!$H$18&lt;&gt;"",'Debt Setup'!$H$18&lt;'Debt Setup'!$H$14),MAX(0,AO215+AL216-AM216),0)+IF(AND('Debt Setup'!$H$19&lt;&gt;"",'Debt Setup'!$H$19&lt;'Debt Setup'!$H$14),MAX(0,AS215+AP216-AQ216),0)+IF(AND('Debt Setup'!$H$20&lt;&gt;"",'Debt Setup'!$H$20&lt;'Debt Setup'!$H$14),MAX(0,AW215+AT216-AU216),0)+IF(AND('Debt Setup'!$H$21&lt;&gt;"",'Debt Setup'!$H$21&lt;'Debt Setup'!$H$14),MAX(0,BA215+AX216-AY216),0))))))</x:f>
      </x:c>
      <x:c r="Y216" s="54" t="str">
        <x:f>IF('Debt Setup'!$F$3=0,"",MAX(0,Y215+V216-W216-X216))</x:f>
      </x:c>
      <x:c r="Z216" s="54" t="str">
        <x:f>IF('Debt Setup'!$F$3=0,"",IF(AC215&lt;=0,0,AC215*'Debt Setup'!$D$15/100/12))</x:f>
      </x:c>
      <x:c r="AA216" s="54" t="str">
        <x:f>IF('Debt Setup'!$F$3=0,"",IF('Debt Setup'!$H$15="",0,MIN('Debt Setup'!$E$15,MAX(0,AC215+Z216))))</x:f>
      </x:c>
      <x:c r="AB216" s="54" t="str">
        <x:f>IF('Debt Setup'!$F$3=0,"",IF('Debt Setup'!$H$15="",0,MIN(MAX(0,AC215+Z216-AA216),MAX(0,'Debt Setup'!$F$5-(G216+K216+O216+S216+W216+AA216+AE216+AI216+AM216+AQ216+AU216+AY216)-(IF(AND('Debt Setup'!$H$10&lt;&gt;"",'Debt Setup'!$H$10&lt;'Debt Setup'!$H$15),MAX(0,I215+F216-G216),0)+IF(AND('Debt Setup'!$H$11&lt;&gt;"",'Debt Setup'!$H$11&lt;'Debt Setup'!$H$15),MAX(0,M215+J216-K216),0)+IF(AND('Debt Setup'!$H$12&lt;&gt;"",'Debt Setup'!$H$12&lt;'Debt Setup'!$H$15),MAX(0,Q215+N216-O216),0)+IF(AND('Debt Setup'!$H$13&lt;&gt;"",'Debt Setup'!$H$13&lt;'Debt Setup'!$H$15),MAX(0,U215+R216-S216),0)+IF(AND('Debt Setup'!$H$14&lt;&gt;"",'Debt Setup'!$H$14&lt;'Debt Setup'!$H$15),MAX(0,Y215+V216-W216),0)+IF(AND('Debt Setup'!$H$15&lt;&gt;"",'Debt Setup'!$H$15&lt;'Debt Setup'!$H$15),MAX(0,AC215+Z216-AA216),0)+IF(AND('Debt Setup'!$H$16&lt;&gt;"",'Debt Setup'!$H$16&lt;'Debt Setup'!$H$15),MAX(0,AG215+AD216-AE216),0)+IF(AND('Debt Setup'!$H$17&lt;&gt;"",'Debt Setup'!$H$17&lt;'Debt Setup'!$H$15),MAX(0,AK215+AH216-AI216),0)+IF(AND('Debt Setup'!$H$18&lt;&gt;"",'Debt Setup'!$H$18&lt;'Debt Setup'!$H$15),MAX(0,AO215+AL216-AM216),0)+IF(AND('Debt Setup'!$H$19&lt;&gt;"",'Debt Setup'!$H$19&lt;'Debt Setup'!$H$15),MAX(0,AS215+AP216-AQ216),0)+IF(AND('Debt Setup'!$H$20&lt;&gt;"",'Debt Setup'!$H$20&lt;'Debt Setup'!$H$15),MAX(0,AW215+AT216-AU216),0)+IF(AND('Debt Setup'!$H$21&lt;&gt;"",'Debt Setup'!$H$21&lt;'Debt Setup'!$H$15),MAX(0,BA215+AX216-AY216),0))))))</x:f>
      </x:c>
      <x:c r="AC216" s="54" t="str">
        <x:f>IF('Debt Setup'!$F$3=0,"",MAX(0,AC215+Z216-AA216-AB216))</x:f>
      </x:c>
      <x:c r="AD216" s="54" t="str">
        <x:f>IF('Debt Setup'!$F$3=0,"",IF(AG215&lt;=0,0,AG215*'Debt Setup'!$D$16/100/12))</x:f>
      </x:c>
      <x:c r="AE216" s="54" t="str">
        <x:f>IF('Debt Setup'!$F$3=0,"",IF('Debt Setup'!$H$16="",0,MIN('Debt Setup'!$E$16,MAX(0,AG215+AD216))))</x:f>
      </x:c>
      <x:c r="AF216" s="54" t="str">
        <x:f>IF('Debt Setup'!$F$3=0,"",IF('Debt Setup'!$H$16="",0,MIN(MAX(0,AG215+AD216-AE216),MAX(0,'Debt Setup'!$F$5-(G216+K216+O216+S216+W216+AA216+AE216+AI216+AM216+AQ216+AU216+AY216)-(IF(AND('Debt Setup'!$H$10&lt;&gt;"",'Debt Setup'!$H$10&lt;'Debt Setup'!$H$16),MAX(0,I215+F216-G216),0)+IF(AND('Debt Setup'!$H$11&lt;&gt;"",'Debt Setup'!$H$11&lt;'Debt Setup'!$H$16),MAX(0,M215+J216-K216),0)+IF(AND('Debt Setup'!$H$12&lt;&gt;"",'Debt Setup'!$H$12&lt;'Debt Setup'!$H$16),MAX(0,Q215+N216-O216),0)+IF(AND('Debt Setup'!$H$13&lt;&gt;"",'Debt Setup'!$H$13&lt;'Debt Setup'!$H$16),MAX(0,U215+R216-S216),0)+IF(AND('Debt Setup'!$H$14&lt;&gt;"",'Debt Setup'!$H$14&lt;'Debt Setup'!$H$16),MAX(0,Y215+V216-W216),0)+IF(AND('Debt Setup'!$H$15&lt;&gt;"",'Debt Setup'!$H$15&lt;'Debt Setup'!$H$16),MAX(0,AC215+Z216-AA216),0)+IF(AND('Debt Setup'!$H$16&lt;&gt;"",'Debt Setup'!$H$16&lt;'Debt Setup'!$H$16),MAX(0,AG215+AD216-AE216),0)+IF(AND('Debt Setup'!$H$17&lt;&gt;"",'Debt Setup'!$H$17&lt;'Debt Setup'!$H$16),MAX(0,AK215+AH216-AI216),0)+IF(AND('Debt Setup'!$H$18&lt;&gt;"",'Debt Setup'!$H$18&lt;'Debt Setup'!$H$16),MAX(0,AO215+AL216-AM216),0)+IF(AND('Debt Setup'!$H$19&lt;&gt;"",'Debt Setup'!$H$19&lt;'Debt Setup'!$H$16),MAX(0,AS215+AP216-AQ216),0)+IF(AND('Debt Setup'!$H$20&lt;&gt;"",'Debt Setup'!$H$20&lt;'Debt Setup'!$H$16),MAX(0,AW215+AT216-AU216),0)+IF(AND('Debt Setup'!$H$21&lt;&gt;"",'Debt Setup'!$H$21&lt;'Debt Setup'!$H$16),MAX(0,BA215+AX216-AY216),0))))))</x:f>
      </x:c>
      <x:c r="AG216" s="54" t="str">
        <x:f>IF('Debt Setup'!$F$3=0,"",MAX(0,AG215+AD216-AE216-AF216))</x:f>
      </x:c>
      <x:c r="AH216" s="54" t="str">
        <x:f>IF('Debt Setup'!$F$3=0,"",IF(AK215&lt;=0,0,AK215*'Debt Setup'!$D$17/100/12))</x:f>
      </x:c>
      <x:c r="AI216" s="54" t="str">
        <x:f>IF('Debt Setup'!$F$3=0,"",IF('Debt Setup'!$H$17="",0,MIN('Debt Setup'!$E$17,MAX(0,AK215+AH216))))</x:f>
      </x:c>
      <x:c r="AJ216" s="54" t="str">
        <x:f>IF('Debt Setup'!$F$3=0,"",IF('Debt Setup'!$H$17="",0,MIN(MAX(0,AK215+AH216-AI216),MAX(0,'Debt Setup'!$F$5-(G216+K216+O216+S216+W216+AA216+AE216+AI216+AM216+AQ216+AU216+AY216)-(IF(AND('Debt Setup'!$H$10&lt;&gt;"",'Debt Setup'!$H$10&lt;'Debt Setup'!$H$17),MAX(0,I215+F216-G216),0)+IF(AND('Debt Setup'!$H$11&lt;&gt;"",'Debt Setup'!$H$11&lt;'Debt Setup'!$H$17),MAX(0,M215+J216-K216),0)+IF(AND('Debt Setup'!$H$12&lt;&gt;"",'Debt Setup'!$H$12&lt;'Debt Setup'!$H$17),MAX(0,Q215+N216-O216),0)+IF(AND('Debt Setup'!$H$13&lt;&gt;"",'Debt Setup'!$H$13&lt;'Debt Setup'!$H$17),MAX(0,U215+R216-S216),0)+IF(AND('Debt Setup'!$H$14&lt;&gt;"",'Debt Setup'!$H$14&lt;'Debt Setup'!$H$17),MAX(0,Y215+V216-W216),0)+IF(AND('Debt Setup'!$H$15&lt;&gt;"",'Debt Setup'!$H$15&lt;'Debt Setup'!$H$17),MAX(0,AC215+Z216-AA216),0)+IF(AND('Debt Setup'!$H$16&lt;&gt;"",'Debt Setup'!$H$16&lt;'Debt Setup'!$H$17),MAX(0,AG215+AD216-AE216),0)+IF(AND('Debt Setup'!$H$17&lt;&gt;"",'Debt Setup'!$H$17&lt;'Debt Setup'!$H$17),MAX(0,AK215+AH216-AI216),0)+IF(AND('Debt Setup'!$H$18&lt;&gt;"",'Debt Setup'!$H$18&lt;'Debt Setup'!$H$17),MAX(0,AO215+AL216-AM216),0)+IF(AND('Debt Setup'!$H$19&lt;&gt;"",'Debt Setup'!$H$19&lt;'Debt Setup'!$H$17),MAX(0,AS215+AP216-AQ216),0)+IF(AND('Debt Setup'!$H$20&lt;&gt;"",'Debt Setup'!$H$20&lt;'Debt Setup'!$H$17),MAX(0,AW215+AT216-AU216),0)+IF(AND('Debt Setup'!$H$21&lt;&gt;"",'Debt Setup'!$H$21&lt;'Debt Setup'!$H$17),MAX(0,BA215+AX216-AY216),0))))))</x:f>
      </x:c>
      <x:c r="AK216" s="54" t="str">
        <x:f>IF('Debt Setup'!$F$3=0,"",MAX(0,AK215+AH216-AI216-AJ216))</x:f>
      </x:c>
      <x:c r="AL216" s="54" t="str">
        <x:f>IF('Debt Setup'!$F$3=0,"",IF(AO215&lt;=0,0,AO215*'Debt Setup'!$D$18/100/12))</x:f>
      </x:c>
      <x:c r="AM216" s="54" t="str">
        <x:f>IF('Debt Setup'!$F$3=0,"",IF('Debt Setup'!$H$18="",0,MIN('Debt Setup'!$E$18,MAX(0,AO215+AL216))))</x:f>
      </x:c>
      <x:c r="AN216" s="54" t="str">
        <x:f>IF('Debt Setup'!$F$3=0,"",IF('Debt Setup'!$H$18="",0,MIN(MAX(0,AO215+AL216-AM216),MAX(0,'Debt Setup'!$F$5-(G216+K216+O216+S216+W216+AA216+AE216+AI216+AM216+AQ216+AU216+AY216)-(IF(AND('Debt Setup'!$H$10&lt;&gt;"",'Debt Setup'!$H$10&lt;'Debt Setup'!$H$18),MAX(0,I215+F216-G216),0)+IF(AND('Debt Setup'!$H$11&lt;&gt;"",'Debt Setup'!$H$11&lt;'Debt Setup'!$H$18),MAX(0,M215+J216-K216),0)+IF(AND('Debt Setup'!$H$12&lt;&gt;"",'Debt Setup'!$H$12&lt;'Debt Setup'!$H$18),MAX(0,Q215+N216-O216),0)+IF(AND('Debt Setup'!$H$13&lt;&gt;"",'Debt Setup'!$H$13&lt;'Debt Setup'!$H$18),MAX(0,U215+R216-S216),0)+IF(AND('Debt Setup'!$H$14&lt;&gt;"",'Debt Setup'!$H$14&lt;'Debt Setup'!$H$18),MAX(0,Y215+V216-W216),0)+IF(AND('Debt Setup'!$H$15&lt;&gt;"",'Debt Setup'!$H$15&lt;'Debt Setup'!$H$18),MAX(0,AC215+Z216-AA216),0)+IF(AND('Debt Setup'!$H$16&lt;&gt;"",'Debt Setup'!$H$16&lt;'Debt Setup'!$H$18),MAX(0,AG215+AD216-AE216),0)+IF(AND('Debt Setup'!$H$17&lt;&gt;"",'Debt Setup'!$H$17&lt;'Debt Setup'!$H$18),MAX(0,AK215+AH216-AI216),0)+IF(AND('Debt Setup'!$H$18&lt;&gt;"",'Debt Setup'!$H$18&lt;'Debt Setup'!$H$18),MAX(0,AO215+AL216-AM216),0)+IF(AND('Debt Setup'!$H$19&lt;&gt;"",'Debt Setup'!$H$19&lt;'Debt Setup'!$H$18),MAX(0,AS215+AP216-AQ216),0)+IF(AND('Debt Setup'!$H$20&lt;&gt;"",'Debt Setup'!$H$20&lt;'Debt Setup'!$H$18),MAX(0,AW215+AT216-AU216),0)+IF(AND('Debt Setup'!$H$21&lt;&gt;"",'Debt Setup'!$H$21&lt;'Debt Setup'!$H$18),MAX(0,BA215+AX216-AY216),0))))))</x:f>
      </x:c>
      <x:c r="AO216" s="54" t="str">
        <x:f>IF('Debt Setup'!$F$3=0,"",MAX(0,AO215+AL216-AM216-AN216))</x:f>
      </x:c>
      <x:c r="AP216" s="54" t="str">
        <x:f>IF('Debt Setup'!$F$3=0,"",IF(AS215&lt;=0,0,AS215*'Debt Setup'!$D$19/100/12))</x:f>
      </x:c>
      <x:c r="AQ216" s="54" t="str">
        <x:f>IF('Debt Setup'!$F$3=0,"",IF('Debt Setup'!$H$19="",0,MIN('Debt Setup'!$E$19,MAX(0,AS215+AP216))))</x:f>
      </x:c>
      <x:c r="AR216" s="54" t="str">
        <x:f>IF('Debt Setup'!$F$3=0,"",IF('Debt Setup'!$H$19="",0,MIN(MAX(0,AS215+AP216-AQ216),MAX(0,'Debt Setup'!$F$5-(G216+K216+O216+S216+W216+AA216+AE216+AI216+AM216+AQ216+AU216+AY216)-(IF(AND('Debt Setup'!$H$10&lt;&gt;"",'Debt Setup'!$H$10&lt;'Debt Setup'!$H$19),MAX(0,I215+F216-G216),0)+IF(AND('Debt Setup'!$H$11&lt;&gt;"",'Debt Setup'!$H$11&lt;'Debt Setup'!$H$19),MAX(0,M215+J216-K216),0)+IF(AND('Debt Setup'!$H$12&lt;&gt;"",'Debt Setup'!$H$12&lt;'Debt Setup'!$H$19),MAX(0,Q215+N216-O216),0)+IF(AND('Debt Setup'!$H$13&lt;&gt;"",'Debt Setup'!$H$13&lt;'Debt Setup'!$H$19),MAX(0,U215+R216-S216),0)+IF(AND('Debt Setup'!$H$14&lt;&gt;"",'Debt Setup'!$H$14&lt;'Debt Setup'!$H$19),MAX(0,Y215+V216-W216),0)+IF(AND('Debt Setup'!$H$15&lt;&gt;"",'Debt Setup'!$H$15&lt;'Debt Setup'!$H$19),MAX(0,AC215+Z216-AA216),0)+IF(AND('Debt Setup'!$H$16&lt;&gt;"",'Debt Setup'!$H$16&lt;'Debt Setup'!$H$19),MAX(0,AG215+AD216-AE216),0)+IF(AND('Debt Setup'!$H$17&lt;&gt;"",'Debt Setup'!$H$17&lt;'Debt Setup'!$H$19),MAX(0,AK215+AH216-AI216),0)+IF(AND('Debt Setup'!$H$18&lt;&gt;"",'Debt Setup'!$H$18&lt;'Debt Setup'!$H$19),MAX(0,AO215+AL216-AM216),0)+IF(AND('Debt Setup'!$H$19&lt;&gt;"",'Debt Setup'!$H$19&lt;'Debt Setup'!$H$19),MAX(0,AS215+AP216-AQ216),0)+IF(AND('Debt Setup'!$H$20&lt;&gt;"",'Debt Setup'!$H$20&lt;'Debt Setup'!$H$19),MAX(0,AW215+AT216-AU216),0)+IF(AND('Debt Setup'!$H$21&lt;&gt;"",'Debt Setup'!$H$21&lt;'Debt Setup'!$H$19),MAX(0,BA215+AX216-AY216),0))))))</x:f>
      </x:c>
      <x:c r="AS216" s="54" t="str">
        <x:f>IF('Debt Setup'!$F$3=0,"",MAX(0,AS215+AP216-AQ216-AR216))</x:f>
      </x:c>
      <x:c r="AT216" s="54" t="str">
        <x:f>IF('Debt Setup'!$F$3=0,"",IF(AW215&lt;=0,0,AW215*'Debt Setup'!$D$20/100/12))</x:f>
      </x:c>
      <x:c r="AU216" s="54" t="str">
        <x:f>IF('Debt Setup'!$F$3=0,"",IF('Debt Setup'!$H$20="",0,MIN('Debt Setup'!$E$20,MAX(0,AW215+AT216))))</x:f>
      </x:c>
      <x:c r="AV216" s="54" t="str">
        <x:f>IF('Debt Setup'!$F$3=0,"",IF('Debt Setup'!$H$20="",0,MIN(MAX(0,AW215+AT216-AU216),MAX(0,'Debt Setup'!$F$5-(G216+K216+O216+S216+W216+AA216+AE216+AI216+AM216+AQ216+AU216+AY216)-(IF(AND('Debt Setup'!$H$10&lt;&gt;"",'Debt Setup'!$H$10&lt;'Debt Setup'!$H$20),MAX(0,I215+F216-G216),0)+IF(AND('Debt Setup'!$H$11&lt;&gt;"",'Debt Setup'!$H$11&lt;'Debt Setup'!$H$20),MAX(0,M215+J216-K216),0)+IF(AND('Debt Setup'!$H$12&lt;&gt;"",'Debt Setup'!$H$12&lt;'Debt Setup'!$H$20),MAX(0,Q215+N216-O216),0)+IF(AND('Debt Setup'!$H$13&lt;&gt;"",'Debt Setup'!$H$13&lt;'Debt Setup'!$H$20),MAX(0,U215+R216-S216),0)+IF(AND('Debt Setup'!$H$14&lt;&gt;"",'Debt Setup'!$H$14&lt;'Debt Setup'!$H$20),MAX(0,Y215+V216-W216),0)+IF(AND('Debt Setup'!$H$15&lt;&gt;"",'Debt Setup'!$H$15&lt;'Debt Setup'!$H$20),MAX(0,AC215+Z216-AA216),0)+IF(AND('Debt Setup'!$H$16&lt;&gt;"",'Debt Setup'!$H$16&lt;'Debt Setup'!$H$20),MAX(0,AG215+AD216-AE216),0)+IF(AND('Debt Setup'!$H$17&lt;&gt;"",'Debt Setup'!$H$17&lt;'Debt Setup'!$H$20),MAX(0,AK215+AH216-AI216),0)+IF(AND('Debt Setup'!$H$18&lt;&gt;"",'Debt Setup'!$H$18&lt;'Debt Setup'!$H$20),MAX(0,AO215+AL216-AM216),0)+IF(AND('Debt Setup'!$H$19&lt;&gt;"",'Debt Setup'!$H$19&lt;'Debt Setup'!$H$20),MAX(0,AS215+AP216-AQ216),0)+IF(AND('Debt Setup'!$H$20&lt;&gt;"",'Debt Setup'!$H$20&lt;'Debt Setup'!$H$20),MAX(0,AW215+AT216-AU216),0)+IF(AND('Debt Setup'!$H$21&lt;&gt;"",'Debt Setup'!$H$21&lt;'Debt Setup'!$H$20),MAX(0,BA215+AX216-AY216),0))))))</x:f>
      </x:c>
      <x:c r="AW216" s="54" t="str">
        <x:f>IF('Debt Setup'!$F$3=0,"",MAX(0,AW215+AT216-AU216-AV216))</x:f>
      </x:c>
      <x:c r="AX216" s="54" t="str">
        <x:f>IF('Debt Setup'!$F$3=0,"",IF(BA215&lt;=0,0,BA215*'Debt Setup'!$D$21/100/12))</x:f>
      </x:c>
      <x:c r="AY216" s="54" t="str">
        <x:f>IF('Debt Setup'!$F$3=0,"",IF('Debt Setup'!$H$21="",0,MIN('Debt Setup'!$E$21,MAX(0,BA215+AX216))))</x:f>
      </x:c>
      <x:c r="AZ216" s="54" t="str">
        <x:f>IF('Debt Setup'!$F$3=0,"",IF('Debt Setup'!$H$21="",0,MIN(MAX(0,BA215+AX216-AY216),MAX(0,'Debt Setup'!$F$5-(G216+K216+O216+S216+W216+AA216+AE216+AI216+AM216+AQ216+AU216+AY216)-(IF(AND('Debt Setup'!$H$10&lt;&gt;"",'Debt Setup'!$H$10&lt;'Debt Setup'!$H$21),MAX(0,I215+F216-G216),0)+IF(AND('Debt Setup'!$H$11&lt;&gt;"",'Debt Setup'!$H$11&lt;'Debt Setup'!$H$21),MAX(0,M215+J216-K216),0)+IF(AND('Debt Setup'!$H$12&lt;&gt;"",'Debt Setup'!$H$12&lt;'Debt Setup'!$H$21),MAX(0,Q215+N216-O216),0)+IF(AND('Debt Setup'!$H$13&lt;&gt;"",'Debt Setup'!$H$13&lt;'Debt Setup'!$H$21),MAX(0,U215+R216-S216),0)+IF(AND('Debt Setup'!$H$14&lt;&gt;"",'Debt Setup'!$H$14&lt;'Debt Setup'!$H$21),MAX(0,Y215+V216-W216),0)+IF(AND('Debt Setup'!$H$15&lt;&gt;"",'Debt Setup'!$H$15&lt;'Debt Setup'!$H$21),MAX(0,AC215+Z216-AA216),0)+IF(AND('Debt Setup'!$H$16&lt;&gt;"",'Debt Setup'!$H$16&lt;'Debt Setup'!$H$21),MAX(0,AG215+AD216-AE216),0)+IF(AND('Debt Setup'!$H$17&lt;&gt;"",'Debt Setup'!$H$17&lt;'Debt Setup'!$H$21),MAX(0,AK215+AH216-AI216),0)+IF(AND('Debt Setup'!$H$18&lt;&gt;"",'Debt Setup'!$H$18&lt;'Debt Setup'!$H$21),MAX(0,AO215+AL216-AM216),0)+IF(AND('Debt Setup'!$H$19&lt;&gt;"",'Debt Setup'!$H$19&lt;'Debt Setup'!$H$21),MAX(0,AS215+AP216-AQ216),0)+IF(AND('Debt Setup'!$H$20&lt;&gt;"",'Debt Setup'!$H$20&lt;'Debt Setup'!$H$21),MAX(0,AW215+AT216-AU216),0)+IF(AND('Debt Setup'!$H$21&lt;&gt;"",'Debt Setup'!$H$21&lt;'Debt Setup'!$H$21),MAX(0,BA215+AX216-AY216),0))))))</x:f>
      </x:c>
      <x:c r="BA216" s="54" t="str">
        <x:f>IF('Debt Setup'!$F$3=0,"",MAX(0,BA215+AX216-AY216-AZ216))</x:f>
      </x:c>
    </x:row>
    <x:row r="217">
      <x:c r="A217" t="n">
        <x:v>212</x:v>
      </x:c>
      <x:c r="B217" s="86" t="str">
        <x:f>IF('Debt Setup'!$F$3=0,"",DATE(YEAR('Debt Setup'!$B$6),MONTH('Debt Setup'!$B$6)+A217-1,1))</x:f>
      </x:c>
      <x:c r="C217" s="54" t="str">
        <x:f>IF('Debt Setup'!$F$3=0,"",I217+M217+Q217+U217+Y217+AC217+AG217+AK217+AO217+AS217+AW217+BA217)</x:f>
      </x:c>
      <x:c r="D217" s="54" t="str">
        <x:f>IF('Debt Setup'!$F$3=0,"",G217+H217+K217+L217+O217+P217+S217+T217+W217+X217+AA217+AB217+AE217+AF217+AI217+AJ217+AM217+AN217+AQ217+AR217+AU217+AV217+AY217+AZ217)</x:f>
      </x:c>
      <x:c r="E217" s="54" t="str">
        <x:f>IF('Debt Setup'!$F$3=0,"",F217+J217+N217+R217+V217+Z217+AD217+AH217+AL217+AP217+AT217+AX217)</x:f>
      </x:c>
      <x:c r="F217" s="54" t="str">
        <x:f>IF('Debt Setup'!$F$3=0,"",IF(I216&lt;=0,0,I216*'Debt Setup'!$D$10/100/12))</x:f>
      </x:c>
      <x:c r="G217" s="54" t="str">
        <x:f>IF('Debt Setup'!$F$3=0,"",IF('Debt Setup'!$H$10="",0,MIN('Debt Setup'!$E$10,MAX(0,I216+F217))))</x:f>
      </x:c>
      <x:c r="H217" s="54" t="str">
        <x:f>IF('Debt Setup'!$F$3=0,"",IF('Debt Setup'!$H$10="",0,MIN(MAX(0,I216+F217-G217),MAX(0,'Debt Setup'!$F$5-(G217+K217+O217+S217+W217+AA217+AE217+AI217+AM217+AQ217+AU217+AY217)-(IF(AND('Debt Setup'!$H$10&lt;&gt;"",'Debt Setup'!$H$10&lt;'Debt Setup'!$H$10),MAX(0,I216+F217-G217),0)+IF(AND('Debt Setup'!$H$11&lt;&gt;"",'Debt Setup'!$H$11&lt;'Debt Setup'!$H$10),MAX(0,M216+J217-K217),0)+IF(AND('Debt Setup'!$H$12&lt;&gt;"",'Debt Setup'!$H$12&lt;'Debt Setup'!$H$10),MAX(0,Q216+N217-O217),0)+IF(AND('Debt Setup'!$H$13&lt;&gt;"",'Debt Setup'!$H$13&lt;'Debt Setup'!$H$10),MAX(0,U216+R217-S217),0)+IF(AND('Debt Setup'!$H$14&lt;&gt;"",'Debt Setup'!$H$14&lt;'Debt Setup'!$H$10),MAX(0,Y216+V217-W217),0)+IF(AND('Debt Setup'!$H$15&lt;&gt;"",'Debt Setup'!$H$15&lt;'Debt Setup'!$H$10),MAX(0,AC216+Z217-AA217),0)+IF(AND('Debt Setup'!$H$16&lt;&gt;"",'Debt Setup'!$H$16&lt;'Debt Setup'!$H$10),MAX(0,AG216+AD217-AE217),0)+IF(AND('Debt Setup'!$H$17&lt;&gt;"",'Debt Setup'!$H$17&lt;'Debt Setup'!$H$10),MAX(0,AK216+AH217-AI217),0)+IF(AND('Debt Setup'!$H$18&lt;&gt;"",'Debt Setup'!$H$18&lt;'Debt Setup'!$H$10),MAX(0,AO216+AL217-AM217),0)+IF(AND('Debt Setup'!$H$19&lt;&gt;"",'Debt Setup'!$H$19&lt;'Debt Setup'!$H$10),MAX(0,AS216+AP217-AQ217),0)+IF(AND('Debt Setup'!$H$20&lt;&gt;"",'Debt Setup'!$H$20&lt;'Debt Setup'!$H$10),MAX(0,AW216+AT217-AU217),0)+IF(AND('Debt Setup'!$H$21&lt;&gt;"",'Debt Setup'!$H$21&lt;'Debt Setup'!$H$10),MAX(0,BA216+AX217-AY217),0))))))</x:f>
      </x:c>
      <x:c r="I217" s="54" t="str">
        <x:f>IF('Debt Setup'!$F$3=0,"",MAX(0,I216+F217-G217-H217))</x:f>
      </x:c>
      <x:c r="J217" s="54" t="str">
        <x:f>IF('Debt Setup'!$F$3=0,"",IF(M216&lt;=0,0,M216*'Debt Setup'!$D$11/100/12))</x:f>
      </x:c>
      <x:c r="K217" s="54" t="str">
        <x:f>IF('Debt Setup'!$F$3=0,"",IF('Debt Setup'!$H$11="",0,MIN('Debt Setup'!$E$11,MAX(0,M216+J217))))</x:f>
      </x:c>
      <x:c r="L217" s="54" t="str">
        <x:f>IF('Debt Setup'!$F$3=0,"",IF('Debt Setup'!$H$11="",0,MIN(MAX(0,M216+J217-K217),MAX(0,'Debt Setup'!$F$5-(G217+K217+O217+S217+W217+AA217+AE217+AI217+AM217+AQ217+AU217+AY217)-(IF(AND('Debt Setup'!$H$10&lt;&gt;"",'Debt Setup'!$H$10&lt;'Debt Setup'!$H$11),MAX(0,I216+F217-G217),0)+IF(AND('Debt Setup'!$H$11&lt;&gt;"",'Debt Setup'!$H$11&lt;'Debt Setup'!$H$11),MAX(0,M216+J217-K217),0)+IF(AND('Debt Setup'!$H$12&lt;&gt;"",'Debt Setup'!$H$12&lt;'Debt Setup'!$H$11),MAX(0,Q216+N217-O217),0)+IF(AND('Debt Setup'!$H$13&lt;&gt;"",'Debt Setup'!$H$13&lt;'Debt Setup'!$H$11),MAX(0,U216+R217-S217),0)+IF(AND('Debt Setup'!$H$14&lt;&gt;"",'Debt Setup'!$H$14&lt;'Debt Setup'!$H$11),MAX(0,Y216+V217-W217),0)+IF(AND('Debt Setup'!$H$15&lt;&gt;"",'Debt Setup'!$H$15&lt;'Debt Setup'!$H$11),MAX(0,AC216+Z217-AA217),0)+IF(AND('Debt Setup'!$H$16&lt;&gt;"",'Debt Setup'!$H$16&lt;'Debt Setup'!$H$11),MAX(0,AG216+AD217-AE217),0)+IF(AND('Debt Setup'!$H$17&lt;&gt;"",'Debt Setup'!$H$17&lt;'Debt Setup'!$H$11),MAX(0,AK216+AH217-AI217),0)+IF(AND('Debt Setup'!$H$18&lt;&gt;"",'Debt Setup'!$H$18&lt;'Debt Setup'!$H$11),MAX(0,AO216+AL217-AM217),0)+IF(AND('Debt Setup'!$H$19&lt;&gt;"",'Debt Setup'!$H$19&lt;'Debt Setup'!$H$11),MAX(0,AS216+AP217-AQ217),0)+IF(AND('Debt Setup'!$H$20&lt;&gt;"",'Debt Setup'!$H$20&lt;'Debt Setup'!$H$11),MAX(0,AW216+AT217-AU217),0)+IF(AND('Debt Setup'!$H$21&lt;&gt;"",'Debt Setup'!$H$21&lt;'Debt Setup'!$H$11),MAX(0,BA216+AX217-AY217),0))))))</x:f>
      </x:c>
      <x:c r="M217" s="54" t="str">
        <x:f>IF('Debt Setup'!$F$3=0,"",MAX(0,M216+J217-K217-L217))</x:f>
      </x:c>
      <x:c r="N217" s="54" t="str">
        <x:f>IF('Debt Setup'!$F$3=0,"",IF(Q216&lt;=0,0,Q216*'Debt Setup'!$D$12/100/12))</x:f>
      </x:c>
      <x:c r="O217" s="54" t="str">
        <x:f>IF('Debt Setup'!$F$3=0,"",IF('Debt Setup'!$H$12="",0,MIN('Debt Setup'!$E$12,MAX(0,Q216+N217))))</x:f>
      </x:c>
      <x:c r="P217" s="54" t="str">
        <x:f>IF('Debt Setup'!$F$3=0,"",IF('Debt Setup'!$H$12="",0,MIN(MAX(0,Q216+N217-O217),MAX(0,'Debt Setup'!$F$5-(G217+K217+O217+S217+W217+AA217+AE217+AI217+AM217+AQ217+AU217+AY217)-(IF(AND('Debt Setup'!$H$10&lt;&gt;"",'Debt Setup'!$H$10&lt;'Debt Setup'!$H$12),MAX(0,I216+F217-G217),0)+IF(AND('Debt Setup'!$H$11&lt;&gt;"",'Debt Setup'!$H$11&lt;'Debt Setup'!$H$12),MAX(0,M216+J217-K217),0)+IF(AND('Debt Setup'!$H$12&lt;&gt;"",'Debt Setup'!$H$12&lt;'Debt Setup'!$H$12),MAX(0,Q216+N217-O217),0)+IF(AND('Debt Setup'!$H$13&lt;&gt;"",'Debt Setup'!$H$13&lt;'Debt Setup'!$H$12),MAX(0,U216+R217-S217),0)+IF(AND('Debt Setup'!$H$14&lt;&gt;"",'Debt Setup'!$H$14&lt;'Debt Setup'!$H$12),MAX(0,Y216+V217-W217),0)+IF(AND('Debt Setup'!$H$15&lt;&gt;"",'Debt Setup'!$H$15&lt;'Debt Setup'!$H$12),MAX(0,AC216+Z217-AA217),0)+IF(AND('Debt Setup'!$H$16&lt;&gt;"",'Debt Setup'!$H$16&lt;'Debt Setup'!$H$12),MAX(0,AG216+AD217-AE217),0)+IF(AND('Debt Setup'!$H$17&lt;&gt;"",'Debt Setup'!$H$17&lt;'Debt Setup'!$H$12),MAX(0,AK216+AH217-AI217),0)+IF(AND('Debt Setup'!$H$18&lt;&gt;"",'Debt Setup'!$H$18&lt;'Debt Setup'!$H$12),MAX(0,AO216+AL217-AM217),0)+IF(AND('Debt Setup'!$H$19&lt;&gt;"",'Debt Setup'!$H$19&lt;'Debt Setup'!$H$12),MAX(0,AS216+AP217-AQ217),0)+IF(AND('Debt Setup'!$H$20&lt;&gt;"",'Debt Setup'!$H$20&lt;'Debt Setup'!$H$12),MAX(0,AW216+AT217-AU217),0)+IF(AND('Debt Setup'!$H$21&lt;&gt;"",'Debt Setup'!$H$21&lt;'Debt Setup'!$H$12),MAX(0,BA216+AX217-AY217),0))))))</x:f>
      </x:c>
      <x:c r="Q217" s="54" t="str">
        <x:f>IF('Debt Setup'!$F$3=0,"",MAX(0,Q216+N217-O217-P217))</x:f>
      </x:c>
      <x:c r="R217" s="54" t="str">
        <x:f>IF('Debt Setup'!$F$3=0,"",IF(U216&lt;=0,0,U216*'Debt Setup'!$D$13/100/12))</x:f>
      </x:c>
      <x:c r="S217" s="54" t="str">
        <x:f>IF('Debt Setup'!$F$3=0,"",IF('Debt Setup'!$H$13="",0,MIN('Debt Setup'!$E$13,MAX(0,U216+R217))))</x:f>
      </x:c>
      <x:c r="T217" s="54" t="str">
        <x:f>IF('Debt Setup'!$F$3=0,"",IF('Debt Setup'!$H$13="",0,MIN(MAX(0,U216+R217-S217),MAX(0,'Debt Setup'!$F$5-(G217+K217+O217+S217+W217+AA217+AE217+AI217+AM217+AQ217+AU217+AY217)-(IF(AND('Debt Setup'!$H$10&lt;&gt;"",'Debt Setup'!$H$10&lt;'Debt Setup'!$H$13),MAX(0,I216+F217-G217),0)+IF(AND('Debt Setup'!$H$11&lt;&gt;"",'Debt Setup'!$H$11&lt;'Debt Setup'!$H$13),MAX(0,M216+J217-K217),0)+IF(AND('Debt Setup'!$H$12&lt;&gt;"",'Debt Setup'!$H$12&lt;'Debt Setup'!$H$13),MAX(0,Q216+N217-O217),0)+IF(AND('Debt Setup'!$H$13&lt;&gt;"",'Debt Setup'!$H$13&lt;'Debt Setup'!$H$13),MAX(0,U216+R217-S217),0)+IF(AND('Debt Setup'!$H$14&lt;&gt;"",'Debt Setup'!$H$14&lt;'Debt Setup'!$H$13),MAX(0,Y216+V217-W217),0)+IF(AND('Debt Setup'!$H$15&lt;&gt;"",'Debt Setup'!$H$15&lt;'Debt Setup'!$H$13),MAX(0,AC216+Z217-AA217),0)+IF(AND('Debt Setup'!$H$16&lt;&gt;"",'Debt Setup'!$H$16&lt;'Debt Setup'!$H$13),MAX(0,AG216+AD217-AE217),0)+IF(AND('Debt Setup'!$H$17&lt;&gt;"",'Debt Setup'!$H$17&lt;'Debt Setup'!$H$13),MAX(0,AK216+AH217-AI217),0)+IF(AND('Debt Setup'!$H$18&lt;&gt;"",'Debt Setup'!$H$18&lt;'Debt Setup'!$H$13),MAX(0,AO216+AL217-AM217),0)+IF(AND('Debt Setup'!$H$19&lt;&gt;"",'Debt Setup'!$H$19&lt;'Debt Setup'!$H$13),MAX(0,AS216+AP217-AQ217),0)+IF(AND('Debt Setup'!$H$20&lt;&gt;"",'Debt Setup'!$H$20&lt;'Debt Setup'!$H$13),MAX(0,AW216+AT217-AU217),0)+IF(AND('Debt Setup'!$H$21&lt;&gt;"",'Debt Setup'!$H$21&lt;'Debt Setup'!$H$13),MAX(0,BA216+AX217-AY217),0))))))</x:f>
      </x:c>
      <x:c r="U217" s="54" t="str">
        <x:f>IF('Debt Setup'!$F$3=0,"",MAX(0,U216+R217-S217-T217))</x:f>
      </x:c>
      <x:c r="V217" s="54" t="str">
        <x:f>IF('Debt Setup'!$F$3=0,"",IF(Y216&lt;=0,0,Y216*'Debt Setup'!$D$14/100/12))</x:f>
      </x:c>
      <x:c r="W217" s="54" t="str">
        <x:f>IF('Debt Setup'!$F$3=0,"",IF('Debt Setup'!$H$14="",0,MIN('Debt Setup'!$E$14,MAX(0,Y216+V217))))</x:f>
      </x:c>
      <x:c r="X217" s="54" t="str">
        <x:f>IF('Debt Setup'!$F$3=0,"",IF('Debt Setup'!$H$14="",0,MIN(MAX(0,Y216+V217-W217),MAX(0,'Debt Setup'!$F$5-(G217+K217+O217+S217+W217+AA217+AE217+AI217+AM217+AQ217+AU217+AY217)-(IF(AND('Debt Setup'!$H$10&lt;&gt;"",'Debt Setup'!$H$10&lt;'Debt Setup'!$H$14),MAX(0,I216+F217-G217),0)+IF(AND('Debt Setup'!$H$11&lt;&gt;"",'Debt Setup'!$H$11&lt;'Debt Setup'!$H$14),MAX(0,M216+J217-K217),0)+IF(AND('Debt Setup'!$H$12&lt;&gt;"",'Debt Setup'!$H$12&lt;'Debt Setup'!$H$14),MAX(0,Q216+N217-O217),0)+IF(AND('Debt Setup'!$H$13&lt;&gt;"",'Debt Setup'!$H$13&lt;'Debt Setup'!$H$14),MAX(0,U216+R217-S217),0)+IF(AND('Debt Setup'!$H$14&lt;&gt;"",'Debt Setup'!$H$14&lt;'Debt Setup'!$H$14),MAX(0,Y216+V217-W217),0)+IF(AND('Debt Setup'!$H$15&lt;&gt;"",'Debt Setup'!$H$15&lt;'Debt Setup'!$H$14),MAX(0,AC216+Z217-AA217),0)+IF(AND('Debt Setup'!$H$16&lt;&gt;"",'Debt Setup'!$H$16&lt;'Debt Setup'!$H$14),MAX(0,AG216+AD217-AE217),0)+IF(AND('Debt Setup'!$H$17&lt;&gt;"",'Debt Setup'!$H$17&lt;'Debt Setup'!$H$14),MAX(0,AK216+AH217-AI217),0)+IF(AND('Debt Setup'!$H$18&lt;&gt;"",'Debt Setup'!$H$18&lt;'Debt Setup'!$H$14),MAX(0,AO216+AL217-AM217),0)+IF(AND('Debt Setup'!$H$19&lt;&gt;"",'Debt Setup'!$H$19&lt;'Debt Setup'!$H$14),MAX(0,AS216+AP217-AQ217),0)+IF(AND('Debt Setup'!$H$20&lt;&gt;"",'Debt Setup'!$H$20&lt;'Debt Setup'!$H$14),MAX(0,AW216+AT217-AU217),0)+IF(AND('Debt Setup'!$H$21&lt;&gt;"",'Debt Setup'!$H$21&lt;'Debt Setup'!$H$14),MAX(0,BA216+AX217-AY217),0))))))</x:f>
      </x:c>
      <x:c r="Y217" s="54" t="str">
        <x:f>IF('Debt Setup'!$F$3=0,"",MAX(0,Y216+V217-W217-X217))</x:f>
      </x:c>
      <x:c r="Z217" s="54" t="str">
        <x:f>IF('Debt Setup'!$F$3=0,"",IF(AC216&lt;=0,0,AC216*'Debt Setup'!$D$15/100/12))</x:f>
      </x:c>
      <x:c r="AA217" s="54" t="str">
        <x:f>IF('Debt Setup'!$F$3=0,"",IF('Debt Setup'!$H$15="",0,MIN('Debt Setup'!$E$15,MAX(0,AC216+Z217))))</x:f>
      </x:c>
      <x:c r="AB217" s="54" t="str">
        <x:f>IF('Debt Setup'!$F$3=0,"",IF('Debt Setup'!$H$15="",0,MIN(MAX(0,AC216+Z217-AA217),MAX(0,'Debt Setup'!$F$5-(G217+K217+O217+S217+W217+AA217+AE217+AI217+AM217+AQ217+AU217+AY217)-(IF(AND('Debt Setup'!$H$10&lt;&gt;"",'Debt Setup'!$H$10&lt;'Debt Setup'!$H$15),MAX(0,I216+F217-G217),0)+IF(AND('Debt Setup'!$H$11&lt;&gt;"",'Debt Setup'!$H$11&lt;'Debt Setup'!$H$15),MAX(0,M216+J217-K217),0)+IF(AND('Debt Setup'!$H$12&lt;&gt;"",'Debt Setup'!$H$12&lt;'Debt Setup'!$H$15),MAX(0,Q216+N217-O217),0)+IF(AND('Debt Setup'!$H$13&lt;&gt;"",'Debt Setup'!$H$13&lt;'Debt Setup'!$H$15),MAX(0,U216+R217-S217),0)+IF(AND('Debt Setup'!$H$14&lt;&gt;"",'Debt Setup'!$H$14&lt;'Debt Setup'!$H$15),MAX(0,Y216+V217-W217),0)+IF(AND('Debt Setup'!$H$15&lt;&gt;"",'Debt Setup'!$H$15&lt;'Debt Setup'!$H$15),MAX(0,AC216+Z217-AA217),0)+IF(AND('Debt Setup'!$H$16&lt;&gt;"",'Debt Setup'!$H$16&lt;'Debt Setup'!$H$15),MAX(0,AG216+AD217-AE217),0)+IF(AND('Debt Setup'!$H$17&lt;&gt;"",'Debt Setup'!$H$17&lt;'Debt Setup'!$H$15),MAX(0,AK216+AH217-AI217),0)+IF(AND('Debt Setup'!$H$18&lt;&gt;"",'Debt Setup'!$H$18&lt;'Debt Setup'!$H$15),MAX(0,AO216+AL217-AM217),0)+IF(AND('Debt Setup'!$H$19&lt;&gt;"",'Debt Setup'!$H$19&lt;'Debt Setup'!$H$15),MAX(0,AS216+AP217-AQ217),0)+IF(AND('Debt Setup'!$H$20&lt;&gt;"",'Debt Setup'!$H$20&lt;'Debt Setup'!$H$15),MAX(0,AW216+AT217-AU217),0)+IF(AND('Debt Setup'!$H$21&lt;&gt;"",'Debt Setup'!$H$21&lt;'Debt Setup'!$H$15),MAX(0,BA216+AX217-AY217),0))))))</x:f>
      </x:c>
      <x:c r="AC217" s="54" t="str">
        <x:f>IF('Debt Setup'!$F$3=0,"",MAX(0,AC216+Z217-AA217-AB217))</x:f>
      </x:c>
      <x:c r="AD217" s="54" t="str">
        <x:f>IF('Debt Setup'!$F$3=0,"",IF(AG216&lt;=0,0,AG216*'Debt Setup'!$D$16/100/12))</x:f>
      </x:c>
      <x:c r="AE217" s="54" t="str">
        <x:f>IF('Debt Setup'!$F$3=0,"",IF('Debt Setup'!$H$16="",0,MIN('Debt Setup'!$E$16,MAX(0,AG216+AD217))))</x:f>
      </x:c>
      <x:c r="AF217" s="54" t="str">
        <x:f>IF('Debt Setup'!$F$3=0,"",IF('Debt Setup'!$H$16="",0,MIN(MAX(0,AG216+AD217-AE217),MAX(0,'Debt Setup'!$F$5-(G217+K217+O217+S217+W217+AA217+AE217+AI217+AM217+AQ217+AU217+AY217)-(IF(AND('Debt Setup'!$H$10&lt;&gt;"",'Debt Setup'!$H$10&lt;'Debt Setup'!$H$16),MAX(0,I216+F217-G217),0)+IF(AND('Debt Setup'!$H$11&lt;&gt;"",'Debt Setup'!$H$11&lt;'Debt Setup'!$H$16),MAX(0,M216+J217-K217),0)+IF(AND('Debt Setup'!$H$12&lt;&gt;"",'Debt Setup'!$H$12&lt;'Debt Setup'!$H$16),MAX(0,Q216+N217-O217),0)+IF(AND('Debt Setup'!$H$13&lt;&gt;"",'Debt Setup'!$H$13&lt;'Debt Setup'!$H$16),MAX(0,U216+R217-S217),0)+IF(AND('Debt Setup'!$H$14&lt;&gt;"",'Debt Setup'!$H$14&lt;'Debt Setup'!$H$16),MAX(0,Y216+V217-W217),0)+IF(AND('Debt Setup'!$H$15&lt;&gt;"",'Debt Setup'!$H$15&lt;'Debt Setup'!$H$16),MAX(0,AC216+Z217-AA217),0)+IF(AND('Debt Setup'!$H$16&lt;&gt;"",'Debt Setup'!$H$16&lt;'Debt Setup'!$H$16),MAX(0,AG216+AD217-AE217),0)+IF(AND('Debt Setup'!$H$17&lt;&gt;"",'Debt Setup'!$H$17&lt;'Debt Setup'!$H$16),MAX(0,AK216+AH217-AI217),0)+IF(AND('Debt Setup'!$H$18&lt;&gt;"",'Debt Setup'!$H$18&lt;'Debt Setup'!$H$16),MAX(0,AO216+AL217-AM217),0)+IF(AND('Debt Setup'!$H$19&lt;&gt;"",'Debt Setup'!$H$19&lt;'Debt Setup'!$H$16),MAX(0,AS216+AP217-AQ217),0)+IF(AND('Debt Setup'!$H$20&lt;&gt;"",'Debt Setup'!$H$20&lt;'Debt Setup'!$H$16),MAX(0,AW216+AT217-AU217),0)+IF(AND('Debt Setup'!$H$21&lt;&gt;"",'Debt Setup'!$H$21&lt;'Debt Setup'!$H$16),MAX(0,BA216+AX217-AY217),0))))))</x:f>
      </x:c>
      <x:c r="AG217" s="54" t="str">
        <x:f>IF('Debt Setup'!$F$3=0,"",MAX(0,AG216+AD217-AE217-AF217))</x:f>
      </x:c>
      <x:c r="AH217" s="54" t="str">
        <x:f>IF('Debt Setup'!$F$3=0,"",IF(AK216&lt;=0,0,AK216*'Debt Setup'!$D$17/100/12))</x:f>
      </x:c>
      <x:c r="AI217" s="54" t="str">
        <x:f>IF('Debt Setup'!$F$3=0,"",IF('Debt Setup'!$H$17="",0,MIN('Debt Setup'!$E$17,MAX(0,AK216+AH217))))</x:f>
      </x:c>
      <x:c r="AJ217" s="54" t="str">
        <x:f>IF('Debt Setup'!$F$3=0,"",IF('Debt Setup'!$H$17="",0,MIN(MAX(0,AK216+AH217-AI217),MAX(0,'Debt Setup'!$F$5-(G217+K217+O217+S217+W217+AA217+AE217+AI217+AM217+AQ217+AU217+AY217)-(IF(AND('Debt Setup'!$H$10&lt;&gt;"",'Debt Setup'!$H$10&lt;'Debt Setup'!$H$17),MAX(0,I216+F217-G217),0)+IF(AND('Debt Setup'!$H$11&lt;&gt;"",'Debt Setup'!$H$11&lt;'Debt Setup'!$H$17),MAX(0,M216+J217-K217),0)+IF(AND('Debt Setup'!$H$12&lt;&gt;"",'Debt Setup'!$H$12&lt;'Debt Setup'!$H$17),MAX(0,Q216+N217-O217),0)+IF(AND('Debt Setup'!$H$13&lt;&gt;"",'Debt Setup'!$H$13&lt;'Debt Setup'!$H$17),MAX(0,U216+R217-S217),0)+IF(AND('Debt Setup'!$H$14&lt;&gt;"",'Debt Setup'!$H$14&lt;'Debt Setup'!$H$17),MAX(0,Y216+V217-W217),0)+IF(AND('Debt Setup'!$H$15&lt;&gt;"",'Debt Setup'!$H$15&lt;'Debt Setup'!$H$17),MAX(0,AC216+Z217-AA217),0)+IF(AND('Debt Setup'!$H$16&lt;&gt;"",'Debt Setup'!$H$16&lt;'Debt Setup'!$H$17),MAX(0,AG216+AD217-AE217),0)+IF(AND('Debt Setup'!$H$17&lt;&gt;"",'Debt Setup'!$H$17&lt;'Debt Setup'!$H$17),MAX(0,AK216+AH217-AI217),0)+IF(AND('Debt Setup'!$H$18&lt;&gt;"",'Debt Setup'!$H$18&lt;'Debt Setup'!$H$17),MAX(0,AO216+AL217-AM217),0)+IF(AND('Debt Setup'!$H$19&lt;&gt;"",'Debt Setup'!$H$19&lt;'Debt Setup'!$H$17),MAX(0,AS216+AP217-AQ217),0)+IF(AND('Debt Setup'!$H$20&lt;&gt;"",'Debt Setup'!$H$20&lt;'Debt Setup'!$H$17),MAX(0,AW216+AT217-AU217),0)+IF(AND('Debt Setup'!$H$21&lt;&gt;"",'Debt Setup'!$H$21&lt;'Debt Setup'!$H$17),MAX(0,BA216+AX217-AY217),0))))))</x:f>
      </x:c>
      <x:c r="AK217" s="54" t="str">
        <x:f>IF('Debt Setup'!$F$3=0,"",MAX(0,AK216+AH217-AI217-AJ217))</x:f>
      </x:c>
      <x:c r="AL217" s="54" t="str">
        <x:f>IF('Debt Setup'!$F$3=0,"",IF(AO216&lt;=0,0,AO216*'Debt Setup'!$D$18/100/12))</x:f>
      </x:c>
      <x:c r="AM217" s="54" t="str">
        <x:f>IF('Debt Setup'!$F$3=0,"",IF('Debt Setup'!$H$18="",0,MIN('Debt Setup'!$E$18,MAX(0,AO216+AL217))))</x:f>
      </x:c>
      <x:c r="AN217" s="54" t="str">
        <x:f>IF('Debt Setup'!$F$3=0,"",IF('Debt Setup'!$H$18="",0,MIN(MAX(0,AO216+AL217-AM217),MAX(0,'Debt Setup'!$F$5-(G217+K217+O217+S217+W217+AA217+AE217+AI217+AM217+AQ217+AU217+AY217)-(IF(AND('Debt Setup'!$H$10&lt;&gt;"",'Debt Setup'!$H$10&lt;'Debt Setup'!$H$18),MAX(0,I216+F217-G217),0)+IF(AND('Debt Setup'!$H$11&lt;&gt;"",'Debt Setup'!$H$11&lt;'Debt Setup'!$H$18),MAX(0,M216+J217-K217),0)+IF(AND('Debt Setup'!$H$12&lt;&gt;"",'Debt Setup'!$H$12&lt;'Debt Setup'!$H$18),MAX(0,Q216+N217-O217),0)+IF(AND('Debt Setup'!$H$13&lt;&gt;"",'Debt Setup'!$H$13&lt;'Debt Setup'!$H$18),MAX(0,U216+R217-S217),0)+IF(AND('Debt Setup'!$H$14&lt;&gt;"",'Debt Setup'!$H$14&lt;'Debt Setup'!$H$18),MAX(0,Y216+V217-W217),0)+IF(AND('Debt Setup'!$H$15&lt;&gt;"",'Debt Setup'!$H$15&lt;'Debt Setup'!$H$18),MAX(0,AC216+Z217-AA217),0)+IF(AND('Debt Setup'!$H$16&lt;&gt;"",'Debt Setup'!$H$16&lt;'Debt Setup'!$H$18),MAX(0,AG216+AD217-AE217),0)+IF(AND('Debt Setup'!$H$17&lt;&gt;"",'Debt Setup'!$H$17&lt;'Debt Setup'!$H$18),MAX(0,AK216+AH217-AI217),0)+IF(AND('Debt Setup'!$H$18&lt;&gt;"",'Debt Setup'!$H$18&lt;'Debt Setup'!$H$18),MAX(0,AO216+AL217-AM217),0)+IF(AND('Debt Setup'!$H$19&lt;&gt;"",'Debt Setup'!$H$19&lt;'Debt Setup'!$H$18),MAX(0,AS216+AP217-AQ217),0)+IF(AND('Debt Setup'!$H$20&lt;&gt;"",'Debt Setup'!$H$20&lt;'Debt Setup'!$H$18),MAX(0,AW216+AT217-AU217),0)+IF(AND('Debt Setup'!$H$21&lt;&gt;"",'Debt Setup'!$H$21&lt;'Debt Setup'!$H$18),MAX(0,BA216+AX217-AY217),0))))))</x:f>
      </x:c>
      <x:c r="AO217" s="54" t="str">
        <x:f>IF('Debt Setup'!$F$3=0,"",MAX(0,AO216+AL217-AM217-AN217))</x:f>
      </x:c>
      <x:c r="AP217" s="54" t="str">
        <x:f>IF('Debt Setup'!$F$3=0,"",IF(AS216&lt;=0,0,AS216*'Debt Setup'!$D$19/100/12))</x:f>
      </x:c>
      <x:c r="AQ217" s="54" t="str">
        <x:f>IF('Debt Setup'!$F$3=0,"",IF('Debt Setup'!$H$19="",0,MIN('Debt Setup'!$E$19,MAX(0,AS216+AP217))))</x:f>
      </x:c>
      <x:c r="AR217" s="54" t="str">
        <x:f>IF('Debt Setup'!$F$3=0,"",IF('Debt Setup'!$H$19="",0,MIN(MAX(0,AS216+AP217-AQ217),MAX(0,'Debt Setup'!$F$5-(G217+K217+O217+S217+W217+AA217+AE217+AI217+AM217+AQ217+AU217+AY217)-(IF(AND('Debt Setup'!$H$10&lt;&gt;"",'Debt Setup'!$H$10&lt;'Debt Setup'!$H$19),MAX(0,I216+F217-G217),0)+IF(AND('Debt Setup'!$H$11&lt;&gt;"",'Debt Setup'!$H$11&lt;'Debt Setup'!$H$19),MAX(0,M216+J217-K217),0)+IF(AND('Debt Setup'!$H$12&lt;&gt;"",'Debt Setup'!$H$12&lt;'Debt Setup'!$H$19),MAX(0,Q216+N217-O217),0)+IF(AND('Debt Setup'!$H$13&lt;&gt;"",'Debt Setup'!$H$13&lt;'Debt Setup'!$H$19),MAX(0,U216+R217-S217),0)+IF(AND('Debt Setup'!$H$14&lt;&gt;"",'Debt Setup'!$H$14&lt;'Debt Setup'!$H$19),MAX(0,Y216+V217-W217),0)+IF(AND('Debt Setup'!$H$15&lt;&gt;"",'Debt Setup'!$H$15&lt;'Debt Setup'!$H$19),MAX(0,AC216+Z217-AA217),0)+IF(AND('Debt Setup'!$H$16&lt;&gt;"",'Debt Setup'!$H$16&lt;'Debt Setup'!$H$19),MAX(0,AG216+AD217-AE217),0)+IF(AND('Debt Setup'!$H$17&lt;&gt;"",'Debt Setup'!$H$17&lt;'Debt Setup'!$H$19),MAX(0,AK216+AH217-AI217),0)+IF(AND('Debt Setup'!$H$18&lt;&gt;"",'Debt Setup'!$H$18&lt;'Debt Setup'!$H$19),MAX(0,AO216+AL217-AM217),0)+IF(AND('Debt Setup'!$H$19&lt;&gt;"",'Debt Setup'!$H$19&lt;'Debt Setup'!$H$19),MAX(0,AS216+AP217-AQ217),0)+IF(AND('Debt Setup'!$H$20&lt;&gt;"",'Debt Setup'!$H$20&lt;'Debt Setup'!$H$19),MAX(0,AW216+AT217-AU217),0)+IF(AND('Debt Setup'!$H$21&lt;&gt;"",'Debt Setup'!$H$21&lt;'Debt Setup'!$H$19),MAX(0,BA216+AX217-AY217),0))))))</x:f>
      </x:c>
      <x:c r="AS217" s="54" t="str">
        <x:f>IF('Debt Setup'!$F$3=0,"",MAX(0,AS216+AP217-AQ217-AR217))</x:f>
      </x:c>
      <x:c r="AT217" s="54" t="str">
        <x:f>IF('Debt Setup'!$F$3=0,"",IF(AW216&lt;=0,0,AW216*'Debt Setup'!$D$20/100/12))</x:f>
      </x:c>
      <x:c r="AU217" s="54" t="str">
        <x:f>IF('Debt Setup'!$F$3=0,"",IF('Debt Setup'!$H$20="",0,MIN('Debt Setup'!$E$20,MAX(0,AW216+AT217))))</x:f>
      </x:c>
      <x:c r="AV217" s="54" t="str">
        <x:f>IF('Debt Setup'!$F$3=0,"",IF('Debt Setup'!$H$20="",0,MIN(MAX(0,AW216+AT217-AU217),MAX(0,'Debt Setup'!$F$5-(G217+K217+O217+S217+W217+AA217+AE217+AI217+AM217+AQ217+AU217+AY217)-(IF(AND('Debt Setup'!$H$10&lt;&gt;"",'Debt Setup'!$H$10&lt;'Debt Setup'!$H$20),MAX(0,I216+F217-G217),0)+IF(AND('Debt Setup'!$H$11&lt;&gt;"",'Debt Setup'!$H$11&lt;'Debt Setup'!$H$20),MAX(0,M216+J217-K217),0)+IF(AND('Debt Setup'!$H$12&lt;&gt;"",'Debt Setup'!$H$12&lt;'Debt Setup'!$H$20),MAX(0,Q216+N217-O217),0)+IF(AND('Debt Setup'!$H$13&lt;&gt;"",'Debt Setup'!$H$13&lt;'Debt Setup'!$H$20),MAX(0,U216+R217-S217),0)+IF(AND('Debt Setup'!$H$14&lt;&gt;"",'Debt Setup'!$H$14&lt;'Debt Setup'!$H$20),MAX(0,Y216+V217-W217),0)+IF(AND('Debt Setup'!$H$15&lt;&gt;"",'Debt Setup'!$H$15&lt;'Debt Setup'!$H$20),MAX(0,AC216+Z217-AA217),0)+IF(AND('Debt Setup'!$H$16&lt;&gt;"",'Debt Setup'!$H$16&lt;'Debt Setup'!$H$20),MAX(0,AG216+AD217-AE217),0)+IF(AND('Debt Setup'!$H$17&lt;&gt;"",'Debt Setup'!$H$17&lt;'Debt Setup'!$H$20),MAX(0,AK216+AH217-AI217),0)+IF(AND('Debt Setup'!$H$18&lt;&gt;"",'Debt Setup'!$H$18&lt;'Debt Setup'!$H$20),MAX(0,AO216+AL217-AM217),0)+IF(AND('Debt Setup'!$H$19&lt;&gt;"",'Debt Setup'!$H$19&lt;'Debt Setup'!$H$20),MAX(0,AS216+AP217-AQ217),0)+IF(AND('Debt Setup'!$H$20&lt;&gt;"",'Debt Setup'!$H$20&lt;'Debt Setup'!$H$20),MAX(0,AW216+AT217-AU217),0)+IF(AND('Debt Setup'!$H$21&lt;&gt;"",'Debt Setup'!$H$21&lt;'Debt Setup'!$H$20),MAX(0,BA216+AX217-AY217),0))))))</x:f>
      </x:c>
      <x:c r="AW217" s="54" t="str">
        <x:f>IF('Debt Setup'!$F$3=0,"",MAX(0,AW216+AT217-AU217-AV217))</x:f>
      </x:c>
      <x:c r="AX217" s="54" t="str">
        <x:f>IF('Debt Setup'!$F$3=0,"",IF(BA216&lt;=0,0,BA216*'Debt Setup'!$D$21/100/12))</x:f>
      </x:c>
      <x:c r="AY217" s="54" t="str">
        <x:f>IF('Debt Setup'!$F$3=0,"",IF('Debt Setup'!$H$21="",0,MIN('Debt Setup'!$E$21,MAX(0,BA216+AX217))))</x:f>
      </x:c>
      <x:c r="AZ217" s="54" t="str">
        <x:f>IF('Debt Setup'!$F$3=0,"",IF('Debt Setup'!$H$21="",0,MIN(MAX(0,BA216+AX217-AY217),MAX(0,'Debt Setup'!$F$5-(G217+K217+O217+S217+W217+AA217+AE217+AI217+AM217+AQ217+AU217+AY217)-(IF(AND('Debt Setup'!$H$10&lt;&gt;"",'Debt Setup'!$H$10&lt;'Debt Setup'!$H$21),MAX(0,I216+F217-G217),0)+IF(AND('Debt Setup'!$H$11&lt;&gt;"",'Debt Setup'!$H$11&lt;'Debt Setup'!$H$21),MAX(0,M216+J217-K217),0)+IF(AND('Debt Setup'!$H$12&lt;&gt;"",'Debt Setup'!$H$12&lt;'Debt Setup'!$H$21),MAX(0,Q216+N217-O217),0)+IF(AND('Debt Setup'!$H$13&lt;&gt;"",'Debt Setup'!$H$13&lt;'Debt Setup'!$H$21),MAX(0,U216+R217-S217),0)+IF(AND('Debt Setup'!$H$14&lt;&gt;"",'Debt Setup'!$H$14&lt;'Debt Setup'!$H$21),MAX(0,Y216+V217-W217),0)+IF(AND('Debt Setup'!$H$15&lt;&gt;"",'Debt Setup'!$H$15&lt;'Debt Setup'!$H$21),MAX(0,AC216+Z217-AA217),0)+IF(AND('Debt Setup'!$H$16&lt;&gt;"",'Debt Setup'!$H$16&lt;'Debt Setup'!$H$21),MAX(0,AG216+AD217-AE217),0)+IF(AND('Debt Setup'!$H$17&lt;&gt;"",'Debt Setup'!$H$17&lt;'Debt Setup'!$H$21),MAX(0,AK216+AH217-AI217),0)+IF(AND('Debt Setup'!$H$18&lt;&gt;"",'Debt Setup'!$H$18&lt;'Debt Setup'!$H$21),MAX(0,AO216+AL217-AM217),0)+IF(AND('Debt Setup'!$H$19&lt;&gt;"",'Debt Setup'!$H$19&lt;'Debt Setup'!$H$21),MAX(0,AS216+AP217-AQ217),0)+IF(AND('Debt Setup'!$H$20&lt;&gt;"",'Debt Setup'!$H$20&lt;'Debt Setup'!$H$21),MAX(0,AW216+AT217-AU217),0)+IF(AND('Debt Setup'!$H$21&lt;&gt;"",'Debt Setup'!$H$21&lt;'Debt Setup'!$H$21),MAX(0,BA216+AX217-AY217),0))))))</x:f>
      </x:c>
      <x:c r="BA217" s="54" t="str">
        <x:f>IF('Debt Setup'!$F$3=0,"",MAX(0,BA216+AX217-AY217-AZ217))</x:f>
      </x:c>
    </x:row>
    <x:row r="218">
      <x:c r="A218" t="n">
        <x:v>213</x:v>
      </x:c>
      <x:c r="B218" s="86" t="str">
        <x:f>IF('Debt Setup'!$F$3=0,"",DATE(YEAR('Debt Setup'!$B$6),MONTH('Debt Setup'!$B$6)+A218-1,1))</x:f>
      </x:c>
      <x:c r="C218" s="54" t="str">
        <x:f>IF('Debt Setup'!$F$3=0,"",I218+M218+Q218+U218+Y218+AC218+AG218+AK218+AO218+AS218+AW218+BA218)</x:f>
      </x:c>
      <x:c r="D218" s="54" t="str">
        <x:f>IF('Debt Setup'!$F$3=0,"",G218+H218+K218+L218+O218+P218+S218+T218+W218+X218+AA218+AB218+AE218+AF218+AI218+AJ218+AM218+AN218+AQ218+AR218+AU218+AV218+AY218+AZ218)</x:f>
      </x:c>
      <x:c r="E218" s="54" t="str">
        <x:f>IF('Debt Setup'!$F$3=0,"",F218+J218+N218+R218+V218+Z218+AD218+AH218+AL218+AP218+AT218+AX218)</x:f>
      </x:c>
      <x:c r="F218" s="54" t="str">
        <x:f>IF('Debt Setup'!$F$3=0,"",IF(I217&lt;=0,0,I217*'Debt Setup'!$D$10/100/12))</x:f>
      </x:c>
      <x:c r="G218" s="54" t="str">
        <x:f>IF('Debt Setup'!$F$3=0,"",IF('Debt Setup'!$H$10="",0,MIN('Debt Setup'!$E$10,MAX(0,I217+F218))))</x:f>
      </x:c>
      <x:c r="H218" s="54" t="str">
        <x:f>IF('Debt Setup'!$F$3=0,"",IF('Debt Setup'!$H$10="",0,MIN(MAX(0,I217+F218-G218),MAX(0,'Debt Setup'!$F$5-(G218+K218+O218+S218+W218+AA218+AE218+AI218+AM218+AQ218+AU218+AY218)-(IF(AND('Debt Setup'!$H$10&lt;&gt;"",'Debt Setup'!$H$10&lt;'Debt Setup'!$H$10),MAX(0,I217+F218-G218),0)+IF(AND('Debt Setup'!$H$11&lt;&gt;"",'Debt Setup'!$H$11&lt;'Debt Setup'!$H$10),MAX(0,M217+J218-K218),0)+IF(AND('Debt Setup'!$H$12&lt;&gt;"",'Debt Setup'!$H$12&lt;'Debt Setup'!$H$10),MAX(0,Q217+N218-O218),0)+IF(AND('Debt Setup'!$H$13&lt;&gt;"",'Debt Setup'!$H$13&lt;'Debt Setup'!$H$10),MAX(0,U217+R218-S218),0)+IF(AND('Debt Setup'!$H$14&lt;&gt;"",'Debt Setup'!$H$14&lt;'Debt Setup'!$H$10),MAX(0,Y217+V218-W218),0)+IF(AND('Debt Setup'!$H$15&lt;&gt;"",'Debt Setup'!$H$15&lt;'Debt Setup'!$H$10),MAX(0,AC217+Z218-AA218),0)+IF(AND('Debt Setup'!$H$16&lt;&gt;"",'Debt Setup'!$H$16&lt;'Debt Setup'!$H$10),MAX(0,AG217+AD218-AE218),0)+IF(AND('Debt Setup'!$H$17&lt;&gt;"",'Debt Setup'!$H$17&lt;'Debt Setup'!$H$10),MAX(0,AK217+AH218-AI218),0)+IF(AND('Debt Setup'!$H$18&lt;&gt;"",'Debt Setup'!$H$18&lt;'Debt Setup'!$H$10),MAX(0,AO217+AL218-AM218),0)+IF(AND('Debt Setup'!$H$19&lt;&gt;"",'Debt Setup'!$H$19&lt;'Debt Setup'!$H$10),MAX(0,AS217+AP218-AQ218),0)+IF(AND('Debt Setup'!$H$20&lt;&gt;"",'Debt Setup'!$H$20&lt;'Debt Setup'!$H$10),MAX(0,AW217+AT218-AU218),0)+IF(AND('Debt Setup'!$H$21&lt;&gt;"",'Debt Setup'!$H$21&lt;'Debt Setup'!$H$10),MAX(0,BA217+AX218-AY218),0))))))</x:f>
      </x:c>
      <x:c r="I218" s="54" t="str">
        <x:f>IF('Debt Setup'!$F$3=0,"",MAX(0,I217+F218-G218-H218))</x:f>
      </x:c>
      <x:c r="J218" s="54" t="str">
        <x:f>IF('Debt Setup'!$F$3=0,"",IF(M217&lt;=0,0,M217*'Debt Setup'!$D$11/100/12))</x:f>
      </x:c>
      <x:c r="K218" s="54" t="str">
        <x:f>IF('Debt Setup'!$F$3=0,"",IF('Debt Setup'!$H$11="",0,MIN('Debt Setup'!$E$11,MAX(0,M217+J218))))</x:f>
      </x:c>
      <x:c r="L218" s="54" t="str">
        <x:f>IF('Debt Setup'!$F$3=0,"",IF('Debt Setup'!$H$11="",0,MIN(MAX(0,M217+J218-K218),MAX(0,'Debt Setup'!$F$5-(G218+K218+O218+S218+W218+AA218+AE218+AI218+AM218+AQ218+AU218+AY218)-(IF(AND('Debt Setup'!$H$10&lt;&gt;"",'Debt Setup'!$H$10&lt;'Debt Setup'!$H$11),MAX(0,I217+F218-G218),0)+IF(AND('Debt Setup'!$H$11&lt;&gt;"",'Debt Setup'!$H$11&lt;'Debt Setup'!$H$11),MAX(0,M217+J218-K218),0)+IF(AND('Debt Setup'!$H$12&lt;&gt;"",'Debt Setup'!$H$12&lt;'Debt Setup'!$H$11),MAX(0,Q217+N218-O218),0)+IF(AND('Debt Setup'!$H$13&lt;&gt;"",'Debt Setup'!$H$13&lt;'Debt Setup'!$H$11),MAX(0,U217+R218-S218),0)+IF(AND('Debt Setup'!$H$14&lt;&gt;"",'Debt Setup'!$H$14&lt;'Debt Setup'!$H$11),MAX(0,Y217+V218-W218),0)+IF(AND('Debt Setup'!$H$15&lt;&gt;"",'Debt Setup'!$H$15&lt;'Debt Setup'!$H$11),MAX(0,AC217+Z218-AA218),0)+IF(AND('Debt Setup'!$H$16&lt;&gt;"",'Debt Setup'!$H$16&lt;'Debt Setup'!$H$11),MAX(0,AG217+AD218-AE218),0)+IF(AND('Debt Setup'!$H$17&lt;&gt;"",'Debt Setup'!$H$17&lt;'Debt Setup'!$H$11),MAX(0,AK217+AH218-AI218),0)+IF(AND('Debt Setup'!$H$18&lt;&gt;"",'Debt Setup'!$H$18&lt;'Debt Setup'!$H$11),MAX(0,AO217+AL218-AM218),0)+IF(AND('Debt Setup'!$H$19&lt;&gt;"",'Debt Setup'!$H$19&lt;'Debt Setup'!$H$11),MAX(0,AS217+AP218-AQ218),0)+IF(AND('Debt Setup'!$H$20&lt;&gt;"",'Debt Setup'!$H$20&lt;'Debt Setup'!$H$11),MAX(0,AW217+AT218-AU218),0)+IF(AND('Debt Setup'!$H$21&lt;&gt;"",'Debt Setup'!$H$21&lt;'Debt Setup'!$H$11),MAX(0,BA217+AX218-AY218),0))))))</x:f>
      </x:c>
      <x:c r="M218" s="54" t="str">
        <x:f>IF('Debt Setup'!$F$3=0,"",MAX(0,M217+J218-K218-L218))</x:f>
      </x:c>
      <x:c r="N218" s="54" t="str">
        <x:f>IF('Debt Setup'!$F$3=0,"",IF(Q217&lt;=0,0,Q217*'Debt Setup'!$D$12/100/12))</x:f>
      </x:c>
      <x:c r="O218" s="54" t="str">
        <x:f>IF('Debt Setup'!$F$3=0,"",IF('Debt Setup'!$H$12="",0,MIN('Debt Setup'!$E$12,MAX(0,Q217+N218))))</x:f>
      </x:c>
      <x:c r="P218" s="54" t="str">
        <x:f>IF('Debt Setup'!$F$3=0,"",IF('Debt Setup'!$H$12="",0,MIN(MAX(0,Q217+N218-O218),MAX(0,'Debt Setup'!$F$5-(G218+K218+O218+S218+W218+AA218+AE218+AI218+AM218+AQ218+AU218+AY218)-(IF(AND('Debt Setup'!$H$10&lt;&gt;"",'Debt Setup'!$H$10&lt;'Debt Setup'!$H$12),MAX(0,I217+F218-G218),0)+IF(AND('Debt Setup'!$H$11&lt;&gt;"",'Debt Setup'!$H$11&lt;'Debt Setup'!$H$12),MAX(0,M217+J218-K218),0)+IF(AND('Debt Setup'!$H$12&lt;&gt;"",'Debt Setup'!$H$12&lt;'Debt Setup'!$H$12),MAX(0,Q217+N218-O218),0)+IF(AND('Debt Setup'!$H$13&lt;&gt;"",'Debt Setup'!$H$13&lt;'Debt Setup'!$H$12),MAX(0,U217+R218-S218),0)+IF(AND('Debt Setup'!$H$14&lt;&gt;"",'Debt Setup'!$H$14&lt;'Debt Setup'!$H$12),MAX(0,Y217+V218-W218),0)+IF(AND('Debt Setup'!$H$15&lt;&gt;"",'Debt Setup'!$H$15&lt;'Debt Setup'!$H$12),MAX(0,AC217+Z218-AA218),0)+IF(AND('Debt Setup'!$H$16&lt;&gt;"",'Debt Setup'!$H$16&lt;'Debt Setup'!$H$12),MAX(0,AG217+AD218-AE218),0)+IF(AND('Debt Setup'!$H$17&lt;&gt;"",'Debt Setup'!$H$17&lt;'Debt Setup'!$H$12),MAX(0,AK217+AH218-AI218),0)+IF(AND('Debt Setup'!$H$18&lt;&gt;"",'Debt Setup'!$H$18&lt;'Debt Setup'!$H$12),MAX(0,AO217+AL218-AM218),0)+IF(AND('Debt Setup'!$H$19&lt;&gt;"",'Debt Setup'!$H$19&lt;'Debt Setup'!$H$12),MAX(0,AS217+AP218-AQ218),0)+IF(AND('Debt Setup'!$H$20&lt;&gt;"",'Debt Setup'!$H$20&lt;'Debt Setup'!$H$12),MAX(0,AW217+AT218-AU218),0)+IF(AND('Debt Setup'!$H$21&lt;&gt;"",'Debt Setup'!$H$21&lt;'Debt Setup'!$H$12),MAX(0,BA217+AX218-AY218),0))))))</x:f>
      </x:c>
      <x:c r="Q218" s="54" t="str">
        <x:f>IF('Debt Setup'!$F$3=0,"",MAX(0,Q217+N218-O218-P218))</x:f>
      </x:c>
      <x:c r="R218" s="54" t="str">
        <x:f>IF('Debt Setup'!$F$3=0,"",IF(U217&lt;=0,0,U217*'Debt Setup'!$D$13/100/12))</x:f>
      </x:c>
      <x:c r="S218" s="54" t="str">
        <x:f>IF('Debt Setup'!$F$3=0,"",IF('Debt Setup'!$H$13="",0,MIN('Debt Setup'!$E$13,MAX(0,U217+R218))))</x:f>
      </x:c>
      <x:c r="T218" s="54" t="str">
        <x:f>IF('Debt Setup'!$F$3=0,"",IF('Debt Setup'!$H$13="",0,MIN(MAX(0,U217+R218-S218),MAX(0,'Debt Setup'!$F$5-(G218+K218+O218+S218+W218+AA218+AE218+AI218+AM218+AQ218+AU218+AY218)-(IF(AND('Debt Setup'!$H$10&lt;&gt;"",'Debt Setup'!$H$10&lt;'Debt Setup'!$H$13),MAX(0,I217+F218-G218),0)+IF(AND('Debt Setup'!$H$11&lt;&gt;"",'Debt Setup'!$H$11&lt;'Debt Setup'!$H$13),MAX(0,M217+J218-K218),0)+IF(AND('Debt Setup'!$H$12&lt;&gt;"",'Debt Setup'!$H$12&lt;'Debt Setup'!$H$13),MAX(0,Q217+N218-O218),0)+IF(AND('Debt Setup'!$H$13&lt;&gt;"",'Debt Setup'!$H$13&lt;'Debt Setup'!$H$13),MAX(0,U217+R218-S218),0)+IF(AND('Debt Setup'!$H$14&lt;&gt;"",'Debt Setup'!$H$14&lt;'Debt Setup'!$H$13),MAX(0,Y217+V218-W218),0)+IF(AND('Debt Setup'!$H$15&lt;&gt;"",'Debt Setup'!$H$15&lt;'Debt Setup'!$H$13),MAX(0,AC217+Z218-AA218),0)+IF(AND('Debt Setup'!$H$16&lt;&gt;"",'Debt Setup'!$H$16&lt;'Debt Setup'!$H$13),MAX(0,AG217+AD218-AE218),0)+IF(AND('Debt Setup'!$H$17&lt;&gt;"",'Debt Setup'!$H$17&lt;'Debt Setup'!$H$13),MAX(0,AK217+AH218-AI218),0)+IF(AND('Debt Setup'!$H$18&lt;&gt;"",'Debt Setup'!$H$18&lt;'Debt Setup'!$H$13),MAX(0,AO217+AL218-AM218),0)+IF(AND('Debt Setup'!$H$19&lt;&gt;"",'Debt Setup'!$H$19&lt;'Debt Setup'!$H$13),MAX(0,AS217+AP218-AQ218),0)+IF(AND('Debt Setup'!$H$20&lt;&gt;"",'Debt Setup'!$H$20&lt;'Debt Setup'!$H$13),MAX(0,AW217+AT218-AU218),0)+IF(AND('Debt Setup'!$H$21&lt;&gt;"",'Debt Setup'!$H$21&lt;'Debt Setup'!$H$13),MAX(0,BA217+AX218-AY218),0))))))</x:f>
      </x:c>
      <x:c r="U218" s="54" t="str">
        <x:f>IF('Debt Setup'!$F$3=0,"",MAX(0,U217+R218-S218-T218))</x:f>
      </x:c>
      <x:c r="V218" s="54" t="str">
        <x:f>IF('Debt Setup'!$F$3=0,"",IF(Y217&lt;=0,0,Y217*'Debt Setup'!$D$14/100/12))</x:f>
      </x:c>
      <x:c r="W218" s="54" t="str">
        <x:f>IF('Debt Setup'!$F$3=0,"",IF('Debt Setup'!$H$14="",0,MIN('Debt Setup'!$E$14,MAX(0,Y217+V218))))</x:f>
      </x:c>
      <x:c r="X218" s="54" t="str">
        <x:f>IF('Debt Setup'!$F$3=0,"",IF('Debt Setup'!$H$14="",0,MIN(MAX(0,Y217+V218-W218),MAX(0,'Debt Setup'!$F$5-(G218+K218+O218+S218+W218+AA218+AE218+AI218+AM218+AQ218+AU218+AY218)-(IF(AND('Debt Setup'!$H$10&lt;&gt;"",'Debt Setup'!$H$10&lt;'Debt Setup'!$H$14),MAX(0,I217+F218-G218),0)+IF(AND('Debt Setup'!$H$11&lt;&gt;"",'Debt Setup'!$H$11&lt;'Debt Setup'!$H$14),MAX(0,M217+J218-K218),0)+IF(AND('Debt Setup'!$H$12&lt;&gt;"",'Debt Setup'!$H$12&lt;'Debt Setup'!$H$14),MAX(0,Q217+N218-O218),0)+IF(AND('Debt Setup'!$H$13&lt;&gt;"",'Debt Setup'!$H$13&lt;'Debt Setup'!$H$14),MAX(0,U217+R218-S218),0)+IF(AND('Debt Setup'!$H$14&lt;&gt;"",'Debt Setup'!$H$14&lt;'Debt Setup'!$H$14),MAX(0,Y217+V218-W218),0)+IF(AND('Debt Setup'!$H$15&lt;&gt;"",'Debt Setup'!$H$15&lt;'Debt Setup'!$H$14),MAX(0,AC217+Z218-AA218),0)+IF(AND('Debt Setup'!$H$16&lt;&gt;"",'Debt Setup'!$H$16&lt;'Debt Setup'!$H$14),MAX(0,AG217+AD218-AE218),0)+IF(AND('Debt Setup'!$H$17&lt;&gt;"",'Debt Setup'!$H$17&lt;'Debt Setup'!$H$14),MAX(0,AK217+AH218-AI218),0)+IF(AND('Debt Setup'!$H$18&lt;&gt;"",'Debt Setup'!$H$18&lt;'Debt Setup'!$H$14),MAX(0,AO217+AL218-AM218),0)+IF(AND('Debt Setup'!$H$19&lt;&gt;"",'Debt Setup'!$H$19&lt;'Debt Setup'!$H$14),MAX(0,AS217+AP218-AQ218),0)+IF(AND('Debt Setup'!$H$20&lt;&gt;"",'Debt Setup'!$H$20&lt;'Debt Setup'!$H$14),MAX(0,AW217+AT218-AU218),0)+IF(AND('Debt Setup'!$H$21&lt;&gt;"",'Debt Setup'!$H$21&lt;'Debt Setup'!$H$14),MAX(0,BA217+AX218-AY218),0))))))</x:f>
      </x:c>
      <x:c r="Y218" s="54" t="str">
        <x:f>IF('Debt Setup'!$F$3=0,"",MAX(0,Y217+V218-W218-X218))</x:f>
      </x:c>
      <x:c r="Z218" s="54" t="str">
        <x:f>IF('Debt Setup'!$F$3=0,"",IF(AC217&lt;=0,0,AC217*'Debt Setup'!$D$15/100/12))</x:f>
      </x:c>
      <x:c r="AA218" s="54" t="str">
        <x:f>IF('Debt Setup'!$F$3=0,"",IF('Debt Setup'!$H$15="",0,MIN('Debt Setup'!$E$15,MAX(0,AC217+Z218))))</x:f>
      </x:c>
      <x:c r="AB218" s="54" t="str">
        <x:f>IF('Debt Setup'!$F$3=0,"",IF('Debt Setup'!$H$15="",0,MIN(MAX(0,AC217+Z218-AA218),MAX(0,'Debt Setup'!$F$5-(G218+K218+O218+S218+W218+AA218+AE218+AI218+AM218+AQ218+AU218+AY218)-(IF(AND('Debt Setup'!$H$10&lt;&gt;"",'Debt Setup'!$H$10&lt;'Debt Setup'!$H$15),MAX(0,I217+F218-G218),0)+IF(AND('Debt Setup'!$H$11&lt;&gt;"",'Debt Setup'!$H$11&lt;'Debt Setup'!$H$15),MAX(0,M217+J218-K218),0)+IF(AND('Debt Setup'!$H$12&lt;&gt;"",'Debt Setup'!$H$12&lt;'Debt Setup'!$H$15),MAX(0,Q217+N218-O218),0)+IF(AND('Debt Setup'!$H$13&lt;&gt;"",'Debt Setup'!$H$13&lt;'Debt Setup'!$H$15),MAX(0,U217+R218-S218),0)+IF(AND('Debt Setup'!$H$14&lt;&gt;"",'Debt Setup'!$H$14&lt;'Debt Setup'!$H$15),MAX(0,Y217+V218-W218),0)+IF(AND('Debt Setup'!$H$15&lt;&gt;"",'Debt Setup'!$H$15&lt;'Debt Setup'!$H$15),MAX(0,AC217+Z218-AA218),0)+IF(AND('Debt Setup'!$H$16&lt;&gt;"",'Debt Setup'!$H$16&lt;'Debt Setup'!$H$15),MAX(0,AG217+AD218-AE218),0)+IF(AND('Debt Setup'!$H$17&lt;&gt;"",'Debt Setup'!$H$17&lt;'Debt Setup'!$H$15),MAX(0,AK217+AH218-AI218),0)+IF(AND('Debt Setup'!$H$18&lt;&gt;"",'Debt Setup'!$H$18&lt;'Debt Setup'!$H$15),MAX(0,AO217+AL218-AM218),0)+IF(AND('Debt Setup'!$H$19&lt;&gt;"",'Debt Setup'!$H$19&lt;'Debt Setup'!$H$15),MAX(0,AS217+AP218-AQ218),0)+IF(AND('Debt Setup'!$H$20&lt;&gt;"",'Debt Setup'!$H$20&lt;'Debt Setup'!$H$15),MAX(0,AW217+AT218-AU218),0)+IF(AND('Debt Setup'!$H$21&lt;&gt;"",'Debt Setup'!$H$21&lt;'Debt Setup'!$H$15),MAX(0,BA217+AX218-AY218),0))))))</x:f>
      </x:c>
      <x:c r="AC218" s="54" t="str">
        <x:f>IF('Debt Setup'!$F$3=0,"",MAX(0,AC217+Z218-AA218-AB218))</x:f>
      </x:c>
      <x:c r="AD218" s="54" t="str">
        <x:f>IF('Debt Setup'!$F$3=0,"",IF(AG217&lt;=0,0,AG217*'Debt Setup'!$D$16/100/12))</x:f>
      </x:c>
      <x:c r="AE218" s="54" t="str">
        <x:f>IF('Debt Setup'!$F$3=0,"",IF('Debt Setup'!$H$16="",0,MIN('Debt Setup'!$E$16,MAX(0,AG217+AD218))))</x:f>
      </x:c>
      <x:c r="AF218" s="54" t="str">
        <x:f>IF('Debt Setup'!$F$3=0,"",IF('Debt Setup'!$H$16="",0,MIN(MAX(0,AG217+AD218-AE218),MAX(0,'Debt Setup'!$F$5-(G218+K218+O218+S218+W218+AA218+AE218+AI218+AM218+AQ218+AU218+AY218)-(IF(AND('Debt Setup'!$H$10&lt;&gt;"",'Debt Setup'!$H$10&lt;'Debt Setup'!$H$16),MAX(0,I217+F218-G218),0)+IF(AND('Debt Setup'!$H$11&lt;&gt;"",'Debt Setup'!$H$11&lt;'Debt Setup'!$H$16),MAX(0,M217+J218-K218),0)+IF(AND('Debt Setup'!$H$12&lt;&gt;"",'Debt Setup'!$H$12&lt;'Debt Setup'!$H$16),MAX(0,Q217+N218-O218),0)+IF(AND('Debt Setup'!$H$13&lt;&gt;"",'Debt Setup'!$H$13&lt;'Debt Setup'!$H$16),MAX(0,U217+R218-S218),0)+IF(AND('Debt Setup'!$H$14&lt;&gt;"",'Debt Setup'!$H$14&lt;'Debt Setup'!$H$16),MAX(0,Y217+V218-W218),0)+IF(AND('Debt Setup'!$H$15&lt;&gt;"",'Debt Setup'!$H$15&lt;'Debt Setup'!$H$16),MAX(0,AC217+Z218-AA218),0)+IF(AND('Debt Setup'!$H$16&lt;&gt;"",'Debt Setup'!$H$16&lt;'Debt Setup'!$H$16),MAX(0,AG217+AD218-AE218),0)+IF(AND('Debt Setup'!$H$17&lt;&gt;"",'Debt Setup'!$H$17&lt;'Debt Setup'!$H$16),MAX(0,AK217+AH218-AI218),0)+IF(AND('Debt Setup'!$H$18&lt;&gt;"",'Debt Setup'!$H$18&lt;'Debt Setup'!$H$16),MAX(0,AO217+AL218-AM218),0)+IF(AND('Debt Setup'!$H$19&lt;&gt;"",'Debt Setup'!$H$19&lt;'Debt Setup'!$H$16),MAX(0,AS217+AP218-AQ218),0)+IF(AND('Debt Setup'!$H$20&lt;&gt;"",'Debt Setup'!$H$20&lt;'Debt Setup'!$H$16),MAX(0,AW217+AT218-AU218),0)+IF(AND('Debt Setup'!$H$21&lt;&gt;"",'Debt Setup'!$H$21&lt;'Debt Setup'!$H$16),MAX(0,BA217+AX218-AY218),0))))))</x:f>
      </x:c>
      <x:c r="AG218" s="54" t="str">
        <x:f>IF('Debt Setup'!$F$3=0,"",MAX(0,AG217+AD218-AE218-AF218))</x:f>
      </x:c>
      <x:c r="AH218" s="54" t="str">
        <x:f>IF('Debt Setup'!$F$3=0,"",IF(AK217&lt;=0,0,AK217*'Debt Setup'!$D$17/100/12))</x:f>
      </x:c>
      <x:c r="AI218" s="54" t="str">
        <x:f>IF('Debt Setup'!$F$3=0,"",IF('Debt Setup'!$H$17="",0,MIN('Debt Setup'!$E$17,MAX(0,AK217+AH218))))</x:f>
      </x:c>
      <x:c r="AJ218" s="54" t="str">
        <x:f>IF('Debt Setup'!$F$3=0,"",IF('Debt Setup'!$H$17="",0,MIN(MAX(0,AK217+AH218-AI218),MAX(0,'Debt Setup'!$F$5-(G218+K218+O218+S218+W218+AA218+AE218+AI218+AM218+AQ218+AU218+AY218)-(IF(AND('Debt Setup'!$H$10&lt;&gt;"",'Debt Setup'!$H$10&lt;'Debt Setup'!$H$17),MAX(0,I217+F218-G218),0)+IF(AND('Debt Setup'!$H$11&lt;&gt;"",'Debt Setup'!$H$11&lt;'Debt Setup'!$H$17),MAX(0,M217+J218-K218),0)+IF(AND('Debt Setup'!$H$12&lt;&gt;"",'Debt Setup'!$H$12&lt;'Debt Setup'!$H$17),MAX(0,Q217+N218-O218),0)+IF(AND('Debt Setup'!$H$13&lt;&gt;"",'Debt Setup'!$H$13&lt;'Debt Setup'!$H$17),MAX(0,U217+R218-S218),0)+IF(AND('Debt Setup'!$H$14&lt;&gt;"",'Debt Setup'!$H$14&lt;'Debt Setup'!$H$17),MAX(0,Y217+V218-W218),0)+IF(AND('Debt Setup'!$H$15&lt;&gt;"",'Debt Setup'!$H$15&lt;'Debt Setup'!$H$17),MAX(0,AC217+Z218-AA218),0)+IF(AND('Debt Setup'!$H$16&lt;&gt;"",'Debt Setup'!$H$16&lt;'Debt Setup'!$H$17),MAX(0,AG217+AD218-AE218),0)+IF(AND('Debt Setup'!$H$17&lt;&gt;"",'Debt Setup'!$H$17&lt;'Debt Setup'!$H$17),MAX(0,AK217+AH218-AI218),0)+IF(AND('Debt Setup'!$H$18&lt;&gt;"",'Debt Setup'!$H$18&lt;'Debt Setup'!$H$17),MAX(0,AO217+AL218-AM218),0)+IF(AND('Debt Setup'!$H$19&lt;&gt;"",'Debt Setup'!$H$19&lt;'Debt Setup'!$H$17),MAX(0,AS217+AP218-AQ218),0)+IF(AND('Debt Setup'!$H$20&lt;&gt;"",'Debt Setup'!$H$20&lt;'Debt Setup'!$H$17),MAX(0,AW217+AT218-AU218),0)+IF(AND('Debt Setup'!$H$21&lt;&gt;"",'Debt Setup'!$H$21&lt;'Debt Setup'!$H$17),MAX(0,BA217+AX218-AY218),0))))))</x:f>
      </x:c>
      <x:c r="AK218" s="54" t="str">
        <x:f>IF('Debt Setup'!$F$3=0,"",MAX(0,AK217+AH218-AI218-AJ218))</x:f>
      </x:c>
      <x:c r="AL218" s="54" t="str">
        <x:f>IF('Debt Setup'!$F$3=0,"",IF(AO217&lt;=0,0,AO217*'Debt Setup'!$D$18/100/12))</x:f>
      </x:c>
      <x:c r="AM218" s="54" t="str">
        <x:f>IF('Debt Setup'!$F$3=0,"",IF('Debt Setup'!$H$18="",0,MIN('Debt Setup'!$E$18,MAX(0,AO217+AL218))))</x:f>
      </x:c>
      <x:c r="AN218" s="54" t="str">
        <x:f>IF('Debt Setup'!$F$3=0,"",IF('Debt Setup'!$H$18="",0,MIN(MAX(0,AO217+AL218-AM218),MAX(0,'Debt Setup'!$F$5-(G218+K218+O218+S218+W218+AA218+AE218+AI218+AM218+AQ218+AU218+AY218)-(IF(AND('Debt Setup'!$H$10&lt;&gt;"",'Debt Setup'!$H$10&lt;'Debt Setup'!$H$18),MAX(0,I217+F218-G218),0)+IF(AND('Debt Setup'!$H$11&lt;&gt;"",'Debt Setup'!$H$11&lt;'Debt Setup'!$H$18),MAX(0,M217+J218-K218),0)+IF(AND('Debt Setup'!$H$12&lt;&gt;"",'Debt Setup'!$H$12&lt;'Debt Setup'!$H$18),MAX(0,Q217+N218-O218),0)+IF(AND('Debt Setup'!$H$13&lt;&gt;"",'Debt Setup'!$H$13&lt;'Debt Setup'!$H$18),MAX(0,U217+R218-S218),0)+IF(AND('Debt Setup'!$H$14&lt;&gt;"",'Debt Setup'!$H$14&lt;'Debt Setup'!$H$18),MAX(0,Y217+V218-W218),0)+IF(AND('Debt Setup'!$H$15&lt;&gt;"",'Debt Setup'!$H$15&lt;'Debt Setup'!$H$18),MAX(0,AC217+Z218-AA218),0)+IF(AND('Debt Setup'!$H$16&lt;&gt;"",'Debt Setup'!$H$16&lt;'Debt Setup'!$H$18),MAX(0,AG217+AD218-AE218),0)+IF(AND('Debt Setup'!$H$17&lt;&gt;"",'Debt Setup'!$H$17&lt;'Debt Setup'!$H$18),MAX(0,AK217+AH218-AI218),0)+IF(AND('Debt Setup'!$H$18&lt;&gt;"",'Debt Setup'!$H$18&lt;'Debt Setup'!$H$18),MAX(0,AO217+AL218-AM218),0)+IF(AND('Debt Setup'!$H$19&lt;&gt;"",'Debt Setup'!$H$19&lt;'Debt Setup'!$H$18),MAX(0,AS217+AP218-AQ218),0)+IF(AND('Debt Setup'!$H$20&lt;&gt;"",'Debt Setup'!$H$20&lt;'Debt Setup'!$H$18),MAX(0,AW217+AT218-AU218),0)+IF(AND('Debt Setup'!$H$21&lt;&gt;"",'Debt Setup'!$H$21&lt;'Debt Setup'!$H$18),MAX(0,BA217+AX218-AY218),0))))))</x:f>
      </x:c>
      <x:c r="AO218" s="54" t="str">
        <x:f>IF('Debt Setup'!$F$3=0,"",MAX(0,AO217+AL218-AM218-AN218))</x:f>
      </x:c>
      <x:c r="AP218" s="54" t="str">
        <x:f>IF('Debt Setup'!$F$3=0,"",IF(AS217&lt;=0,0,AS217*'Debt Setup'!$D$19/100/12))</x:f>
      </x:c>
      <x:c r="AQ218" s="54" t="str">
        <x:f>IF('Debt Setup'!$F$3=0,"",IF('Debt Setup'!$H$19="",0,MIN('Debt Setup'!$E$19,MAX(0,AS217+AP218))))</x:f>
      </x:c>
      <x:c r="AR218" s="54" t="str">
        <x:f>IF('Debt Setup'!$F$3=0,"",IF('Debt Setup'!$H$19="",0,MIN(MAX(0,AS217+AP218-AQ218),MAX(0,'Debt Setup'!$F$5-(G218+K218+O218+S218+W218+AA218+AE218+AI218+AM218+AQ218+AU218+AY218)-(IF(AND('Debt Setup'!$H$10&lt;&gt;"",'Debt Setup'!$H$10&lt;'Debt Setup'!$H$19),MAX(0,I217+F218-G218),0)+IF(AND('Debt Setup'!$H$11&lt;&gt;"",'Debt Setup'!$H$11&lt;'Debt Setup'!$H$19),MAX(0,M217+J218-K218),0)+IF(AND('Debt Setup'!$H$12&lt;&gt;"",'Debt Setup'!$H$12&lt;'Debt Setup'!$H$19),MAX(0,Q217+N218-O218),0)+IF(AND('Debt Setup'!$H$13&lt;&gt;"",'Debt Setup'!$H$13&lt;'Debt Setup'!$H$19),MAX(0,U217+R218-S218),0)+IF(AND('Debt Setup'!$H$14&lt;&gt;"",'Debt Setup'!$H$14&lt;'Debt Setup'!$H$19),MAX(0,Y217+V218-W218),0)+IF(AND('Debt Setup'!$H$15&lt;&gt;"",'Debt Setup'!$H$15&lt;'Debt Setup'!$H$19),MAX(0,AC217+Z218-AA218),0)+IF(AND('Debt Setup'!$H$16&lt;&gt;"",'Debt Setup'!$H$16&lt;'Debt Setup'!$H$19),MAX(0,AG217+AD218-AE218),0)+IF(AND('Debt Setup'!$H$17&lt;&gt;"",'Debt Setup'!$H$17&lt;'Debt Setup'!$H$19),MAX(0,AK217+AH218-AI218),0)+IF(AND('Debt Setup'!$H$18&lt;&gt;"",'Debt Setup'!$H$18&lt;'Debt Setup'!$H$19),MAX(0,AO217+AL218-AM218),0)+IF(AND('Debt Setup'!$H$19&lt;&gt;"",'Debt Setup'!$H$19&lt;'Debt Setup'!$H$19),MAX(0,AS217+AP218-AQ218),0)+IF(AND('Debt Setup'!$H$20&lt;&gt;"",'Debt Setup'!$H$20&lt;'Debt Setup'!$H$19),MAX(0,AW217+AT218-AU218),0)+IF(AND('Debt Setup'!$H$21&lt;&gt;"",'Debt Setup'!$H$21&lt;'Debt Setup'!$H$19),MAX(0,BA217+AX218-AY218),0))))))</x:f>
      </x:c>
      <x:c r="AS218" s="54" t="str">
        <x:f>IF('Debt Setup'!$F$3=0,"",MAX(0,AS217+AP218-AQ218-AR218))</x:f>
      </x:c>
      <x:c r="AT218" s="54" t="str">
        <x:f>IF('Debt Setup'!$F$3=0,"",IF(AW217&lt;=0,0,AW217*'Debt Setup'!$D$20/100/12))</x:f>
      </x:c>
      <x:c r="AU218" s="54" t="str">
        <x:f>IF('Debt Setup'!$F$3=0,"",IF('Debt Setup'!$H$20="",0,MIN('Debt Setup'!$E$20,MAX(0,AW217+AT218))))</x:f>
      </x:c>
      <x:c r="AV218" s="54" t="str">
        <x:f>IF('Debt Setup'!$F$3=0,"",IF('Debt Setup'!$H$20="",0,MIN(MAX(0,AW217+AT218-AU218),MAX(0,'Debt Setup'!$F$5-(G218+K218+O218+S218+W218+AA218+AE218+AI218+AM218+AQ218+AU218+AY218)-(IF(AND('Debt Setup'!$H$10&lt;&gt;"",'Debt Setup'!$H$10&lt;'Debt Setup'!$H$20),MAX(0,I217+F218-G218),0)+IF(AND('Debt Setup'!$H$11&lt;&gt;"",'Debt Setup'!$H$11&lt;'Debt Setup'!$H$20),MAX(0,M217+J218-K218),0)+IF(AND('Debt Setup'!$H$12&lt;&gt;"",'Debt Setup'!$H$12&lt;'Debt Setup'!$H$20),MAX(0,Q217+N218-O218),0)+IF(AND('Debt Setup'!$H$13&lt;&gt;"",'Debt Setup'!$H$13&lt;'Debt Setup'!$H$20),MAX(0,U217+R218-S218),0)+IF(AND('Debt Setup'!$H$14&lt;&gt;"",'Debt Setup'!$H$14&lt;'Debt Setup'!$H$20),MAX(0,Y217+V218-W218),0)+IF(AND('Debt Setup'!$H$15&lt;&gt;"",'Debt Setup'!$H$15&lt;'Debt Setup'!$H$20),MAX(0,AC217+Z218-AA218),0)+IF(AND('Debt Setup'!$H$16&lt;&gt;"",'Debt Setup'!$H$16&lt;'Debt Setup'!$H$20),MAX(0,AG217+AD218-AE218),0)+IF(AND('Debt Setup'!$H$17&lt;&gt;"",'Debt Setup'!$H$17&lt;'Debt Setup'!$H$20),MAX(0,AK217+AH218-AI218),0)+IF(AND('Debt Setup'!$H$18&lt;&gt;"",'Debt Setup'!$H$18&lt;'Debt Setup'!$H$20),MAX(0,AO217+AL218-AM218),0)+IF(AND('Debt Setup'!$H$19&lt;&gt;"",'Debt Setup'!$H$19&lt;'Debt Setup'!$H$20),MAX(0,AS217+AP218-AQ218),0)+IF(AND('Debt Setup'!$H$20&lt;&gt;"",'Debt Setup'!$H$20&lt;'Debt Setup'!$H$20),MAX(0,AW217+AT218-AU218),0)+IF(AND('Debt Setup'!$H$21&lt;&gt;"",'Debt Setup'!$H$21&lt;'Debt Setup'!$H$20),MAX(0,BA217+AX218-AY218),0))))))</x:f>
      </x:c>
      <x:c r="AW218" s="54" t="str">
        <x:f>IF('Debt Setup'!$F$3=0,"",MAX(0,AW217+AT218-AU218-AV218))</x:f>
      </x:c>
      <x:c r="AX218" s="54" t="str">
        <x:f>IF('Debt Setup'!$F$3=0,"",IF(BA217&lt;=0,0,BA217*'Debt Setup'!$D$21/100/12))</x:f>
      </x:c>
      <x:c r="AY218" s="54" t="str">
        <x:f>IF('Debt Setup'!$F$3=0,"",IF('Debt Setup'!$H$21="",0,MIN('Debt Setup'!$E$21,MAX(0,BA217+AX218))))</x:f>
      </x:c>
      <x:c r="AZ218" s="54" t="str">
        <x:f>IF('Debt Setup'!$F$3=0,"",IF('Debt Setup'!$H$21="",0,MIN(MAX(0,BA217+AX218-AY218),MAX(0,'Debt Setup'!$F$5-(G218+K218+O218+S218+W218+AA218+AE218+AI218+AM218+AQ218+AU218+AY218)-(IF(AND('Debt Setup'!$H$10&lt;&gt;"",'Debt Setup'!$H$10&lt;'Debt Setup'!$H$21),MAX(0,I217+F218-G218),0)+IF(AND('Debt Setup'!$H$11&lt;&gt;"",'Debt Setup'!$H$11&lt;'Debt Setup'!$H$21),MAX(0,M217+J218-K218),0)+IF(AND('Debt Setup'!$H$12&lt;&gt;"",'Debt Setup'!$H$12&lt;'Debt Setup'!$H$21),MAX(0,Q217+N218-O218),0)+IF(AND('Debt Setup'!$H$13&lt;&gt;"",'Debt Setup'!$H$13&lt;'Debt Setup'!$H$21),MAX(0,U217+R218-S218),0)+IF(AND('Debt Setup'!$H$14&lt;&gt;"",'Debt Setup'!$H$14&lt;'Debt Setup'!$H$21),MAX(0,Y217+V218-W218),0)+IF(AND('Debt Setup'!$H$15&lt;&gt;"",'Debt Setup'!$H$15&lt;'Debt Setup'!$H$21),MAX(0,AC217+Z218-AA218),0)+IF(AND('Debt Setup'!$H$16&lt;&gt;"",'Debt Setup'!$H$16&lt;'Debt Setup'!$H$21),MAX(0,AG217+AD218-AE218),0)+IF(AND('Debt Setup'!$H$17&lt;&gt;"",'Debt Setup'!$H$17&lt;'Debt Setup'!$H$21),MAX(0,AK217+AH218-AI218),0)+IF(AND('Debt Setup'!$H$18&lt;&gt;"",'Debt Setup'!$H$18&lt;'Debt Setup'!$H$21),MAX(0,AO217+AL218-AM218),0)+IF(AND('Debt Setup'!$H$19&lt;&gt;"",'Debt Setup'!$H$19&lt;'Debt Setup'!$H$21),MAX(0,AS217+AP218-AQ218),0)+IF(AND('Debt Setup'!$H$20&lt;&gt;"",'Debt Setup'!$H$20&lt;'Debt Setup'!$H$21),MAX(0,AW217+AT218-AU218),0)+IF(AND('Debt Setup'!$H$21&lt;&gt;"",'Debt Setup'!$H$21&lt;'Debt Setup'!$H$21),MAX(0,BA217+AX218-AY218),0))))))</x:f>
      </x:c>
      <x:c r="BA218" s="54" t="str">
        <x:f>IF('Debt Setup'!$F$3=0,"",MAX(0,BA217+AX218-AY218-AZ218))</x:f>
      </x:c>
    </x:row>
    <x:row r="219">
      <x:c r="A219" t="n">
        <x:v>214</x:v>
      </x:c>
      <x:c r="B219" s="86" t="str">
        <x:f>IF('Debt Setup'!$F$3=0,"",DATE(YEAR('Debt Setup'!$B$6),MONTH('Debt Setup'!$B$6)+A219-1,1))</x:f>
      </x:c>
      <x:c r="C219" s="54" t="str">
        <x:f>IF('Debt Setup'!$F$3=0,"",I219+M219+Q219+U219+Y219+AC219+AG219+AK219+AO219+AS219+AW219+BA219)</x:f>
      </x:c>
      <x:c r="D219" s="54" t="str">
        <x:f>IF('Debt Setup'!$F$3=0,"",G219+H219+K219+L219+O219+P219+S219+T219+W219+X219+AA219+AB219+AE219+AF219+AI219+AJ219+AM219+AN219+AQ219+AR219+AU219+AV219+AY219+AZ219)</x:f>
      </x:c>
      <x:c r="E219" s="54" t="str">
        <x:f>IF('Debt Setup'!$F$3=0,"",F219+J219+N219+R219+V219+Z219+AD219+AH219+AL219+AP219+AT219+AX219)</x:f>
      </x:c>
      <x:c r="F219" s="54" t="str">
        <x:f>IF('Debt Setup'!$F$3=0,"",IF(I218&lt;=0,0,I218*'Debt Setup'!$D$10/100/12))</x:f>
      </x:c>
      <x:c r="G219" s="54" t="str">
        <x:f>IF('Debt Setup'!$F$3=0,"",IF('Debt Setup'!$H$10="",0,MIN('Debt Setup'!$E$10,MAX(0,I218+F219))))</x:f>
      </x:c>
      <x:c r="H219" s="54" t="str">
        <x:f>IF('Debt Setup'!$F$3=0,"",IF('Debt Setup'!$H$10="",0,MIN(MAX(0,I218+F219-G219),MAX(0,'Debt Setup'!$F$5-(G219+K219+O219+S219+W219+AA219+AE219+AI219+AM219+AQ219+AU219+AY219)-(IF(AND('Debt Setup'!$H$10&lt;&gt;"",'Debt Setup'!$H$10&lt;'Debt Setup'!$H$10),MAX(0,I218+F219-G219),0)+IF(AND('Debt Setup'!$H$11&lt;&gt;"",'Debt Setup'!$H$11&lt;'Debt Setup'!$H$10),MAX(0,M218+J219-K219),0)+IF(AND('Debt Setup'!$H$12&lt;&gt;"",'Debt Setup'!$H$12&lt;'Debt Setup'!$H$10),MAX(0,Q218+N219-O219),0)+IF(AND('Debt Setup'!$H$13&lt;&gt;"",'Debt Setup'!$H$13&lt;'Debt Setup'!$H$10),MAX(0,U218+R219-S219),0)+IF(AND('Debt Setup'!$H$14&lt;&gt;"",'Debt Setup'!$H$14&lt;'Debt Setup'!$H$10),MAX(0,Y218+V219-W219),0)+IF(AND('Debt Setup'!$H$15&lt;&gt;"",'Debt Setup'!$H$15&lt;'Debt Setup'!$H$10),MAX(0,AC218+Z219-AA219),0)+IF(AND('Debt Setup'!$H$16&lt;&gt;"",'Debt Setup'!$H$16&lt;'Debt Setup'!$H$10),MAX(0,AG218+AD219-AE219),0)+IF(AND('Debt Setup'!$H$17&lt;&gt;"",'Debt Setup'!$H$17&lt;'Debt Setup'!$H$10),MAX(0,AK218+AH219-AI219),0)+IF(AND('Debt Setup'!$H$18&lt;&gt;"",'Debt Setup'!$H$18&lt;'Debt Setup'!$H$10),MAX(0,AO218+AL219-AM219),0)+IF(AND('Debt Setup'!$H$19&lt;&gt;"",'Debt Setup'!$H$19&lt;'Debt Setup'!$H$10),MAX(0,AS218+AP219-AQ219),0)+IF(AND('Debt Setup'!$H$20&lt;&gt;"",'Debt Setup'!$H$20&lt;'Debt Setup'!$H$10),MAX(0,AW218+AT219-AU219),0)+IF(AND('Debt Setup'!$H$21&lt;&gt;"",'Debt Setup'!$H$21&lt;'Debt Setup'!$H$10),MAX(0,BA218+AX219-AY219),0))))))</x:f>
      </x:c>
      <x:c r="I219" s="54" t="str">
        <x:f>IF('Debt Setup'!$F$3=0,"",MAX(0,I218+F219-G219-H219))</x:f>
      </x:c>
      <x:c r="J219" s="54" t="str">
        <x:f>IF('Debt Setup'!$F$3=0,"",IF(M218&lt;=0,0,M218*'Debt Setup'!$D$11/100/12))</x:f>
      </x:c>
      <x:c r="K219" s="54" t="str">
        <x:f>IF('Debt Setup'!$F$3=0,"",IF('Debt Setup'!$H$11="",0,MIN('Debt Setup'!$E$11,MAX(0,M218+J219))))</x:f>
      </x:c>
      <x:c r="L219" s="54" t="str">
        <x:f>IF('Debt Setup'!$F$3=0,"",IF('Debt Setup'!$H$11="",0,MIN(MAX(0,M218+J219-K219),MAX(0,'Debt Setup'!$F$5-(G219+K219+O219+S219+W219+AA219+AE219+AI219+AM219+AQ219+AU219+AY219)-(IF(AND('Debt Setup'!$H$10&lt;&gt;"",'Debt Setup'!$H$10&lt;'Debt Setup'!$H$11),MAX(0,I218+F219-G219),0)+IF(AND('Debt Setup'!$H$11&lt;&gt;"",'Debt Setup'!$H$11&lt;'Debt Setup'!$H$11),MAX(0,M218+J219-K219),0)+IF(AND('Debt Setup'!$H$12&lt;&gt;"",'Debt Setup'!$H$12&lt;'Debt Setup'!$H$11),MAX(0,Q218+N219-O219),0)+IF(AND('Debt Setup'!$H$13&lt;&gt;"",'Debt Setup'!$H$13&lt;'Debt Setup'!$H$11),MAX(0,U218+R219-S219),0)+IF(AND('Debt Setup'!$H$14&lt;&gt;"",'Debt Setup'!$H$14&lt;'Debt Setup'!$H$11),MAX(0,Y218+V219-W219),0)+IF(AND('Debt Setup'!$H$15&lt;&gt;"",'Debt Setup'!$H$15&lt;'Debt Setup'!$H$11),MAX(0,AC218+Z219-AA219),0)+IF(AND('Debt Setup'!$H$16&lt;&gt;"",'Debt Setup'!$H$16&lt;'Debt Setup'!$H$11),MAX(0,AG218+AD219-AE219),0)+IF(AND('Debt Setup'!$H$17&lt;&gt;"",'Debt Setup'!$H$17&lt;'Debt Setup'!$H$11),MAX(0,AK218+AH219-AI219),0)+IF(AND('Debt Setup'!$H$18&lt;&gt;"",'Debt Setup'!$H$18&lt;'Debt Setup'!$H$11),MAX(0,AO218+AL219-AM219),0)+IF(AND('Debt Setup'!$H$19&lt;&gt;"",'Debt Setup'!$H$19&lt;'Debt Setup'!$H$11),MAX(0,AS218+AP219-AQ219),0)+IF(AND('Debt Setup'!$H$20&lt;&gt;"",'Debt Setup'!$H$20&lt;'Debt Setup'!$H$11),MAX(0,AW218+AT219-AU219),0)+IF(AND('Debt Setup'!$H$21&lt;&gt;"",'Debt Setup'!$H$21&lt;'Debt Setup'!$H$11),MAX(0,BA218+AX219-AY219),0))))))</x:f>
      </x:c>
      <x:c r="M219" s="54" t="str">
        <x:f>IF('Debt Setup'!$F$3=0,"",MAX(0,M218+J219-K219-L219))</x:f>
      </x:c>
      <x:c r="N219" s="54" t="str">
        <x:f>IF('Debt Setup'!$F$3=0,"",IF(Q218&lt;=0,0,Q218*'Debt Setup'!$D$12/100/12))</x:f>
      </x:c>
      <x:c r="O219" s="54" t="str">
        <x:f>IF('Debt Setup'!$F$3=0,"",IF('Debt Setup'!$H$12="",0,MIN('Debt Setup'!$E$12,MAX(0,Q218+N219))))</x:f>
      </x:c>
      <x:c r="P219" s="54" t="str">
        <x:f>IF('Debt Setup'!$F$3=0,"",IF('Debt Setup'!$H$12="",0,MIN(MAX(0,Q218+N219-O219),MAX(0,'Debt Setup'!$F$5-(G219+K219+O219+S219+W219+AA219+AE219+AI219+AM219+AQ219+AU219+AY219)-(IF(AND('Debt Setup'!$H$10&lt;&gt;"",'Debt Setup'!$H$10&lt;'Debt Setup'!$H$12),MAX(0,I218+F219-G219),0)+IF(AND('Debt Setup'!$H$11&lt;&gt;"",'Debt Setup'!$H$11&lt;'Debt Setup'!$H$12),MAX(0,M218+J219-K219),0)+IF(AND('Debt Setup'!$H$12&lt;&gt;"",'Debt Setup'!$H$12&lt;'Debt Setup'!$H$12),MAX(0,Q218+N219-O219),0)+IF(AND('Debt Setup'!$H$13&lt;&gt;"",'Debt Setup'!$H$13&lt;'Debt Setup'!$H$12),MAX(0,U218+R219-S219),0)+IF(AND('Debt Setup'!$H$14&lt;&gt;"",'Debt Setup'!$H$14&lt;'Debt Setup'!$H$12),MAX(0,Y218+V219-W219),0)+IF(AND('Debt Setup'!$H$15&lt;&gt;"",'Debt Setup'!$H$15&lt;'Debt Setup'!$H$12),MAX(0,AC218+Z219-AA219),0)+IF(AND('Debt Setup'!$H$16&lt;&gt;"",'Debt Setup'!$H$16&lt;'Debt Setup'!$H$12),MAX(0,AG218+AD219-AE219),0)+IF(AND('Debt Setup'!$H$17&lt;&gt;"",'Debt Setup'!$H$17&lt;'Debt Setup'!$H$12),MAX(0,AK218+AH219-AI219),0)+IF(AND('Debt Setup'!$H$18&lt;&gt;"",'Debt Setup'!$H$18&lt;'Debt Setup'!$H$12),MAX(0,AO218+AL219-AM219),0)+IF(AND('Debt Setup'!$H$19&lt;&gt;"",'Debt Setup'!$H$19&lt;'Debt Setup'!$H$12),MAX(0,AS218+AP219-AQ219),0)+IF(AND('Debt Setup'!$H$20&lt;&gt;"",'Debt Setup'!$H$20&lt;'Debt Setup'!$H$12),MAX(0,AW218+AT219-AU219),0)+IF(AND('Debt Setup'!$H$21&lt;&gt;"",'Debt Setup'!$H$21&lt;'Debt Setup'!$H$12),MAX(0,BA218+AX219-AY219),0))))))</x:f>
      </x:c>
      <x:c r="Q219" s="54" t="str">
        <x:f>IF('Debt Setup'!$F$3=0,"",MAX(0,Q218+N219-O219-P219))</x:f>
      </x:c>
      <x:c r="R219" s="54" t="str">
        <x:f>IF('Debt Setup'!$F$3=0,"",IF(U218&lt;=0,0,U218*'Debt Setup'!$D$13/100/12))</x:f>
      </x:c>
      <x:c r="S219" s="54" t="str">
        <x:f>IF('Debt Setup'!$F$3=0,"",IF('Debt Setup'!$H$13="",0,MIN('Debt Setup'!$E$13,MAX(0,U218+R219))))</x:f>
      </x:c>
      <x:c r="T219" s="54" t="str">
        <x:f>IF('Debt Setup'!$F$3=0,"",IF('Debt Setup'!$H$13="",0,MIN(MAX(0,U218+R219-S219),MAX(0,'Debt Setup'!$F$5-(G219+K219+O219+S219+W219+AA219+AE219+AI219+AM219+AQ219+AU219+AY219)-(IF(AND('Debt Setup'!$H$10&lt;&gt;"",'Debt Setup'!$H$10&lt;'Debt Setup'!$H$13),MAX(0,I218+F219-G219),0)+IF(AND('Debt Setup'!$H$11&lt;&gt;"",'Debt Setup'!$H$11&lt;'Debt Setup'!$H$13),MAX(0,M218+J219-K219),0)+IF(AND('Debt Setup'!$H$12&lt;&gt;"",'Debt Setup'!$H$12&lt;'Debt Setup'!$H$13),MAX(0,Q218+N219-O219),0)+IF(AND('Debt Setup'!$H$13&lt;&gt;"",'Debt Setup'!$H$13&lt;'Debt Setup'!$H$13),MAX(0,U218+R219-S219),0)+IF(AND('Debt Setup'!$H$14&lt;&gt;"",'Debt Setup'!$H$14&lt;'Debt Setup'!$H$13),MAX(0,Y218+V219-W219),0)+IF(AND('Debt Setup'!$H$15&lt;&gt;"",'Debt Setup'!$H$15&lt;'Debt Setup'!$H$13),MAX(0,AC218+Z219-AA219),0)+IF(AND('Debt Setup'!$H$16&lt;&gt;"",'Debt Setup'!$H$16&lt;'Debt Setup'!$H$13),MAX(0,AG218+AD219-AE219),0)+IF(AND('Debt Setup'!$H$17&lt;&gt;"",'Debt Setup'!$H$17&lt;'Debt Setup'!$H$13),MAX(0,AK218+AH219-AI219),0)+IF(AND('Debt Setup'!$H$18&lt;&gt;"",'Debt Setup'!$H$18&lt;'Debt Setup'!$H$13),MAX(0,AO218+AL219-AM219),0)+IF(AND('Debt Setup'!$H$19&lt;&gt;"",'Debt Setup'!$H$19&lt;'Debt Setup'!$H$13),MAX(0,AS218+AP219-AQ219),0)+IF(AND('Debt Setup'!$H$20&lt;&gt;"",'Debt Setup'!$H$20&lt;'Debt Setup'!$H$13),MAX(0,AW218+AT219-AU219),0)+IF(AND('Debt Setup'!$H$21&lt;&gt;"",'Debt Setup'!$H$21&lt;'Debt Setup'!$H$13),MAX(0,BA218+AX219-AY219),0))))))</x:f>
      </x:c>
      <x:c r="U219" s="54" t="str">
        <x:f>IF('Debt Setup'!$F$3=0,"",MAX(0,U218+R219-S219-T219))</x:f>
      </x:c>
      <x:c r="V219" s="54" t="str">
        <x:f>IF('Debt Setup'!$F$3=0,"",IF(Y218&lt;=0,0,Y218*'Debt Setup'!$D$14/100/12))</x:f>
      </x:c>
      <x:c r="W219" s="54" t="str">
        <x:f>IF('Debt Setup'!$F$3=0,"",IF('Debt Setup'!$H$14="",0,MIN('Debt Setup'!$E$14,MAX(0,Y218+V219))))</x:f>
      </x:c>
      <x:c r="X219" s="54" t="str">
        <x:f>IF('Debt Setup'!$F$3=0,"",IF('Debt Setup'!$H$14="",0,MIN(MAX(0,Y218+V219-W219),MAX(0,'Debt Setup'!$F$5-(G219+K219+O219+S219+W219+AA219+AE219+AI219+AM219+AQ219+AU219+AY219)-(IF(AND('Debt Setup'!$H$10&lt;&gt;"",'Debt Setup'!$H$10&lt;'Debt Setup'!$H$14),MAX(0,I218+F219-G219),0)+IF(AND('Debt Setup'!$H$11&lt;&gt;"",'Debt Setup'!$H$11&lt;'Debt Setup'!$H$14),MAX(0,M218+J219-K219),0)+IF(AND('Debt Setup'!$H$12&lt;&gt;"",'Debt Setup'!$H$12&lt;'Debt Setup'!$H$14),MAX(0,Q218+N219-O219),0)+IF(AND('Debt Setup'!$H$13&lt;&gt;"",'Debt Setup'!$H$13&lt;'Debt Setup'!$H$14),MAX(0,U218+R219-S219),0)+IF(AND('Debt Setup'!$H$14&lt;&gt;"",'Debt Setup'!$H$14&lt;'Debt Setup'!$H$14),MAX(0,Y218+V219-W219),0)+IF(AND('Debt Setup'!$H$15&lt;&gt;"",'Debt Setup'!$H$15&lt;'Debt Setup'!$H$14),MAX(0,AC218+Z219-AA219),0)+IF(AND('Debt Setup'!$H$16&lt;&gt;"",'Debt Setup'!$H$16&lt;'Debt Setup'!$H$14),MAX(0,AG218+AD219-AE219),0)+IF(AND('Debt Setup'!$H$17&lt;&gt;"",'Debt Setup'!$H$17&lt;'Debt Setup'!$H$14),MAX(0,AK218+AH219-AI219),0)+IF(AND('Debt Setup'!$H$18&lt;&gt;"",'Debt Setup'!$H$18&lt;'Debt Setup'!$H$14),MAX(0,AO218+AL219-AM219),0)+IF(AND('Debt Setup'!$H$19&lt;&gt;"",'Debt Setup'!$H$19&lt;'Debt Setup'!$H$14),MAX(0,AS218+AP219-AQ219),0)+IF(AND('Debt Setup'!$H$20&lt;&gt;"",'Debt Setup'!$H$20&lt;'Debt Setup'!$H$14),MAX(0,AW218+AT219-AU219),0)+IF(AND('Debt Setup'!$H$21&lt;&gt;"",'Debt Setup'!$H$21&lt;'Debt Setup'!$H$14),MAX(0,BA218+AX219-AY219),0))))))</x:f>
      </x:c>
      <x:c r="Y219" s="54" t="str">
        <x:f>IF('Debt Setup'!$F$3=0,"",MAX(0,Y218+V219-W219-X219))</x:f>
      </x:c>
      <x:c r="Z219" s="54" t="str">
        <x:f>IF('Debt Setup'!$F$3=0,"",IF(AC218&lt;=0,0,AC218*'Debt Setup'!$D$15/100/12))</x:f>
      </x:c>
      <x:c r="AA219" s="54" t="str">
        <x:f>IF('Debt Setup'!$F$3=0,"",IF('Debt Setup'!$H$15="",0,MIN('Debt Setup'!$E$15,MAX(0,AC218+Z219))))</x:f>
      </x:c>
      <x:c r="AB219" s="54" t="str">
        <x:f>IF('Debt Setup'!$F$3=0,"",IF('Debt Setup'!$H$15="",0,MIN(MAX(0,AC218+Z219-AA219),MAX(0,'Debt Setup'!$F$5-(G219+K219+O219+S219+W219+AA219+AE219+AI219+AM219+AQ219+AU219+AY219)-(IF(AND('Debt Setup'!$H$10&lt;&gt;"",'Debt Setup'!$H$10&lt;'Debt Setup'!$H$15),MAX(0,I218+F219-G219),0)+IF(AND('Debt Setup'!$H$11&lt;&gt;"",'Debt Setup'!$H$11&lt;'Debt Setup'!$H$15),MAX(0,M218+J219-K219),0)+IF(AND('Debt Setup'!$H$12&lt;&gt;"",'Debt Setup'!$H$12&lt;'Debt Setup'!$H$15),MAX(0,Q218+N219-O219),0)+IF(AND('Debt Setup'!$H$13&lt;&gt;"",'Debt Setup'!$H$13&lt;'Debt Setup'!$H$15),MAX(0,U218+R219-S219),0)+IF(AND('Debt Setup'!$H$14&lt;&gt;"",'Debt Setup'!$H$14&lt;'Debt Setup'!$H$15),MAX(0,Y218+V219-W219),0)+IF(AND('Debt Setup'!$H$15&lt;&gt;"",'Debt Setup'!$H$15&lt;'Debt Setup'!$H$15),MAX(0,AC218+Z219-AA219),0)+IF(AND('Debt Setup'!$H$16&lt;&gt;"",'Debt Setup'!$H$16&lt;'Debt Setup'!$H$15),MAX(0,AG218+AD219-AE219),0)+IF(AND('Debt Setup'!$H$17&lt;&gt;"",'Debt Setup'!$H$17&lt;'Debt Setup'!$H$15),MAX(0,AK218+AH219-AI219),0)+IF(AND('Debt Setup'!$H$18&lt;&gt;"",'Debt Setup'!$H$18&lt;'Debt Setup'!$H$15),MAX(0,AO218+AL219-AM219),0)+IF(AND('Debt Setup'!$H$19&lt;&gt;"",'Debt Setup'!$H$19&lt;'Debt Setup'!$H$15),MAX(0,AS218+AP219-AQ219),0)+IF(AND('Debt Setup'!$H$20&lt;&gt;"",'Debt Setup'!$H$20&lt;'Debt Setup'!$H$15),MAX(0,AW218+AT219-AU219),0)+IF(AND('Debt Setup'!$H$21&lt;&gt;"",'Debt Setup'!$H$21&lt;'Debt Setup'!$H$15),MAX(0,BA218+AX219-AY219),0))))))</x:f>
      </x:c>
      <x:c r="AC219" s="54" t="str">
        <x:f>IF('Debt Setup'!$F$3=0,"",MAX(0,AC218+Z219-AA219-AB219))</x:f>
      </x:c>
      <x:c r="AD219" s="54" t="str">
        <x:f>IF('Debt Setup'!$F$3=0,"",IF(AG218&lt;=0,0,AG218*'Debt Setup'!$D$16/100/12))</x:f>
      </x:c>
      <x:c r="AE219" s="54" t="str">
        <x:f>IF('Debt Setup'!$F$3=0,"",IF('Debt Setup'!$H$16="",0,MIN('Debt Setup'!$E$16,MAX(0,AG218+AD219))))</x:f>
      </x:c>
      <x:c r="AF219" s="54" t="str">
        <x:f>IF('Debt Setup'!$F$3=0,"",IF('Debt Setup'!$H$16="",0,MIN(MAX(0,AG218+AD219-AE219),MAX(0,'Debt Setup'!$F$5-(G219+K219+O219+S219+W219+AA219+AE219+AI219+AM219+AQ219+AU219+AY219)-(IF(AND('Debt Setup'!$H$10&lt;&gt;"",'Debt Setup'!$H$10&lt;'Debt Setup'!$H$16),MAX(0,I218+F219-G219),0)+IF(AND('Debt Setup'!$H$11&lt;&gt;"",'Debt Setup'!$H$11&lt;'Debt Setup'!$H$16),MAX(0,M218+J219-K219),0)+IF(AND('Debt Setup'!$H$12&lt;&gt;"",'Debt Setup'!$H$12&lt;'Debt Setup'!$H$16),MAX(0,Q218+N219-O219),0)+IF(AND('Debt Setup'!$H$13&lt;&gt;"",'Debt Setup'!$H$13&lt;'Debt Setup'!$H$16),MAX(0,U218+R219-S219),0)+IF(AND('Debt Setup'!$H$14&lt;&gt;"",'Debt Setup'!$H$14&lt;'Debt Setup'!$H$16),MAX(0,Y218+V219-W219),0)+IF(AND('Debt Setup'!$H$15&lt;&gt;"",'Debt Setup'!$H$15&lt;'Debt Setup'!$H$16),MAX(0,AC218+Z219-AA219),0)+IF(AND('Debt Setup'!$H$16&lt;&gt;"",'Debt Setup'!$H$16&lt;'Debt Setup'!$H$16),MAX(0,AG218+AD219-AE219),0)+IF(AND('Debt Setup'!$H$17&lt;&gt;"",'Debt Setup'!$H$17&lt;'Debt Setup'!$H$16),MAX(0,AK218+AH219-AI219),0)+IF(AND('Debt Setup'!$H$18&lt;&gt;"",'Debt Setup'!$H$18&lt;'Debt Setup'!$H$16),MAX(0,AO218+AL219-AM219),0)+IF(AND('Debt Setup'!$H$19&lt;&gt;"",'Debt Setup'!$H$19&lt;'Debt Setup'!$H$16),MAX(0,AS218+AP219-AQ219),0)+IF(AND('Debt Setup'!$H$20&lt;&gt;"",'Debt Setup'!$H$20&lt;'Debt Setup'!$H$16),MAX(0,AW218+AT219-AU219),0)+IF(AND('Debt Setup'!$H$21&lt;&gt;"",'Debt Setup'!$H$21&lt;'Debt Setup'!$H$16),MAX(0,BA218+AX219-AY219),0))))))</x:f>
      </x:c>
      <x:c r="AG219" s="54" t="str">
        <x:f>IF('Debt Setup'!$F$3=0,"",MAX(0,AG218+AD219-AE219-AF219))</x:f>
      </x:c>
      <x:c r="AH219" s="54" t="str">
        <x:f>IF('Debt Setup'!$F$3=0,"",IF(AK218&lt;=0,0,AK218*'Debt Setup'!$D$17/100/12))</x:f>
      </x:c>
      <x:c r="AI219" s="54" t="str">
        <x:f>IF('Debt Setup'!$F$3=0,"",IF('Debt Setup'!$H$17="",0,MIN('Debt Setup'!$E$17,MAX(0,AK218+AH219))))</x:f>
      </x:c>
      <x:c r="AJ219" s="54" t="str">
        <x:f>IF('Debt Setup'!$F$3=0,"",IF('Debt Setup'!$H$17="",0,MIN(MAX(0,AK218+AH219-AI219),MAX(0,'Debt Setup'!$F$5-(G219+K219+O219+S219+W219+AA219+AE219+AI219+AM219+AQ219+AU219+AY219)-(IF(AND('Debt Setup'!$H$10&lt;&gt;"",'Debt Setup'!$H$10&lt;'Debt Setup'!$H$17),MAX(0,I218+F219-G219),0)+IF(AND('Debt Setup'!$H$11&lt;&gt;"",'Debt Setup'!$H$11&lt;'Debt Setup'!$H$17),MAX(0,M218+J219-K219),0)+IF(AND('Debt Setup'!$H$12&lt;&gt;"",'Debt Setup'!$H$12&lt;'Debt Setup'!$H$17),MAX(0,Q218+N219-O219),0)+IF(AND('Debt Setup'!$H$13&lt;&gt;"",'Debt Setup'!$H$13&lt;'Debt Setup'!$H$17),MAX(0,U218+R219-S219),0)+IF(AND('Debt Setup'!$H$14&lt;&gt;"",'Debt Setup'!$H$14&lt;'Debt Setup'!$H$17),MAX(0,Y218+V219-W219),0)+IF(AND('Debt Setup'!$H$15&lt;&gt;"",'Debt Setup'!$H$15&lt;'Debt Setup'!$H$17),MAX(0,AC218+Z219-AA219),0)+IF(AND('Debt Setup'!$H$16&lt;&gt;"",'Debt Setup'!$H$16&lt;'Debt Setup'!$H$17),MAX(0,AG218+AD219-AE219),0)+IF(AND('Debt Setup'!$H$17&lt;&gt;"",'Debt Setup'!$H$17&lt;'Debt Setup'!$H$17),MAX(0,AK218+AH219-AI219),0)+IF(AND('Debt Setup'!$H$18&lt;&gt;"",'Debt Setup'!$H$18&lt;'Debt Setup'!$H$17),MAX(0,AO218+AL219-AM219),0)+IF(AND('Debt Setup'!$H$19&lt;&gt;"",'Debt Setup'!$H$19&lt;'Debt Setup'!$H$17),MAX(0,AS218+AP219-AQ219),0)+IF(AND('Debt Setup'!$H$20&lt;&gt;"",'Debt Setup'!$H$20&lt;'Debt Setup'!$H$17),MAX(0,AW218+AT219-AU219),0)+IF(AND('Debt Setup'!$H$21&lt;&gt;"",'Debt Setup'!$H$21&lt;'Debt Setup'!$H$17),MAX(0,BA218+AX219-AY219),0))))))</x:f>
      </x:c>
      <x:c r="AK219" s="54" t="str">
        <x:f>IF('Debt Setup'!$F$3=0,"",MAX(0,AK218+AH219-AI219-AJ219))</x:f>
      </x:c>
      <x:c r="AL219" s="54" t="str">
        <x:f>IF('Debt Setup'!$F$3=0,"",IF(AO218&lt;=0,0,AO218*'Debt Setup'!$D$18/100/12))</x:f>
      </x:c>
      <x:c r="AM219" s="54" t="str">
        <x:f>IF('Debt Setup'!$F$3=0,"",IF('Debt Setup'!$H$18="",0,MIN('Debt Setup'!$E$18,MAX(0,AO218+AL219))))</x:f>
      </x:c>
      <x:c r="AN219" s="54" t="str">
        <x:f>IF('Debt Setup'!$F$3=0,"",IF('Debt Setup'!$H$18="",0,MIN(MAX(0,AO218+AL219-AM219),MAX(0,'Debt Setup'!$F$5-(G219+K219+O219+S219+W219+AA219+AE219+AI219+AM219+AQ219+AU219+AY219)-(IF(AND('Debt Setup'!$H$10&lt;&gt;"",'Debt Setup'!$H$10&lt;'Debt Setup'!$H$18),MAX(0,I218+F219-G219),0)+IF(AND('Debt Setup'!$H$11&lt;&gt;"",'Debt Setup'!$H$11&lt;'Debt Setup'!$H$18),MAX(0,M218+J219-K219),0)+IF(AND('Debt Setup'!$H$12&lt;&gt;"",'Debt Setup'!$H$12&lt;'Debt Setup'!$H$18),MAX(0,Q218+N219-O219),0)+IF(AND('Debt Setup'!$H$13&lt;&gt;"",'Debt Setup'!$H$13&lt;'Debt Setup'!$H$18),MAX(0,U218+R219-S219),0)+IF(AND('Debt Setup'!$H$14&lt;&gt;"",'Debt Setup'!$H$14&lt;'Debt Setup'!$H$18),MAX(0,Y218+V219-W219),0)+IF(AND('Debt Setup'!$H$15&lt;&gt;"",'Debt Setup'!$H$15&lt;'Debt Setup'!$H$18),MAX(0,AC218+Z219-AA219),0)+IF(AND('Debt Setup'!$H$16&lt;&gt;"",'Debt Setup'!$H$16&lt;'Debt Setup'!$H$18),MAX(0,AG218+AD219-AE219),0)+IF(AND('Debt Setup'!$H$17&lt;&gt;"",'Debt Setup'!$H$17&lt;'Debt Setup'!$H$18),MAX(0,AK218+AH219-AI219),0)+IF(AND('Debt Setup'!$H$18&lt;&gt;"",'Debt Setup'!$H$18&lt;'Debt Setup'!$H$18),MAX(0,AO218+AL219-AM219),0)+IF(AND('Debt Setup'!$H$19&lt;&gt;"",'Debt Setup'!$H$19&lt;'Debt Setup'!$H$18),MAX(0,AS218+AP219-AQ219),0)+IF(AND('Debt Setup'!$H$20&lt;&gt;"",'Debt Setup'!$H$20&lt;'Debt Setup'!$H$18),MAX(0,AW218+AT219-AU219),0)+IF(AND('Debt Setup'!$H$21&lt;&gt;"",'Debt Setup'!$H$21&lt;'Debt Setup'!$H$18),MAX(0,BA218+AX219-AY219),0))))))</x:f>
      </x:c>
      <x:c r="AO219" s="54" t="str">
        <x:f>IF('Debt Setup'!$F$3=0,"",MAX(0,AO218+AL219-AM219-AN219))</x:f>
      </x:c>
      <x:c r="AP219" s="54" t="str">
        <x:f>IF('Debt Setup'!$F$3=0,"",IF(AS218&lt;=0,0,AS218*'Debt Setup'!$D$19/100/12))</x:f>
      </x:c>
      <x:c r="AQ219" s="54" t="str">
        <x:f>IF('Debt Setup'!$F$3=0,"",IF('Debt Setup'!$H$19="",0,MIN('Debt Setup'!$E$19,MAX(0,AS218+AP219))))</x:f>
      </x:c>
      <x:c r="AR219" s="54" t="str">
        <x:f>IF('Debt Setup'!$F$3=0,"",IF('Debt Setup'!$H$19="",0,MIN(MAX(0,AS218+AP219-AQ219),MAX(0,'Debt Setup'!$F$5-(G219+K219+O219+S219+W219+AA219+AE219+AI219+AM219+AQ219+AU219+AY219)-(IF(AND('Debt Setup'!$H$10&lt;&gt;"",'Debt Setup'!$H$10&lt;'Debt Setup'!$H$19),MAX(0,I218+F219-G219),0)+IF(AND('Debt Setup'!$H$11&lt;&gt;"",'Debt Setup'!$H$11&lt;'Debt Setup'!$H$19),MAX(0,M218+J219-K219),0)+IF(AND('Debt Setup'!$H$12&lt;&gt;"",'Debt Setup'!$H$12&lt;'Debt Setup'!$H$19),MAX(0,Q218+N219-O219),0)+IF(AND('Debt Setup'!$H$13&lt;&gt;"",'Debt Setup'!$H$13&lt;'Debt Setup'!$H$19),MAX(0,U218+R219-S219),0)+IF(AND('Debt Setup'!$H$14&lt;&gt;"",'Debt Setup'!$H$14&lt;'Debt Setup'!$H$19),MAX(0,Y218+V219-W219),0)+IF(AND('Debt Setup'!$H$15&lt;&gt;"",'Debt Setup'!$H$15&lt;'Debt Setup'!$H$19),MAX(0,AC218+Z219-AA219),0)+IF(AND('Debt Setup'!$H$16&lt;&gt;"",'Debt Setup'!$H$16&lt;'Debt Setup'!$H$19),MAX(0,AG218+AD219-AE219),0)+IF(AND('Debt Setup'!$H$17&lt;&gt;"",'Debt Setup'!$H$17&lt;'Debt Setup'!$H$19),MAX(0,AK218+AH219-AI219),0)+IF(AND('Debt Setup'!$H$18&lt;&gt;"",'Debt Setup'!$H$18&lt;'Debt Setup'!$H$19),MAX(0,AO218+AL219-AM219),0)+IF(AND('Debt Setup'!$H$19&lt;&gt;"",'Debt Setup'!$H$19&lt;'Debt Setup'!$H$19),MAX(0,AS218+AP219-AQ219),0)+IF(AND('Debt Setup'!$H$20&lt;&gt;"",'Debt Setup'!$H$20&lt;'Debt Setup'!$H$19),MAX(0,AW218+AT219-AU219),0)+IF(AND('Debt Setup'!$H$21&lt;&gt;"",'Debt Setup'!$H$21&lt;'Debt Setup'!$H$19),MAX(0,BA218+AX219-AY219),0))))))</x:f>
      </x:c>
      <x:c r="AS219" s="54" t="str">
        <x:f>IF('Debt Setup'!$F$3=0,"",MAX(0,AS218+AP219-AQ219-AR219))</x:f>
      </x:c>
      <x:c r="AT219" s="54" t="str">
        <x:f>IF('Debt Setup'!$F$3=0,"",IF(AW218&lt;=0,0,AW218*'Debt Setup'!$D$20/100/12))</x:f>
      </x:c>
      <x:c r="AU219" s="54" t="str">
        <x:f>IF('Debt Setup'!$F$3=0,"",IF('Debt Setup'!$H$20="",0,MIN('Debt Setup'!$E$20,MAX(0,AW218+AT219))))</x:f>
      </x:c>
      <x:c r="AV219" s="54" t="str">
        <x:f>IF('Debt Setup'!$F$3=0,"",IF('Debt Setup'!$H$20="",0,MIN(MAX(0,AW218+AT219-AU219),MAX(0,'Debt Setup'!$F$5-(G219+K219+O219+S219+W219+AA219+AE219+AI219+AM219+AQ219+AU219+AY219)-(IF(AND('Debt Setup'!$H$10&lt;&gt;"",'Debt Setup'!$H$10&lt;'Debt Setup'!$H$20),MAX(0,I218+F219-G219),0)+IF(AND('Debt Setup'!$H$11&lt;&gt;"",'Debt Setup'!$H$11&lt;'Debt Setup'!$H$20),MAX(0,M218+J219-K219),0)+IF(AND('Debt Setup'!$H$12&lt;&gt;"",'Debt Setup'!$H$12&lt;'Debt Setup'!$H$20),MAX(0,Q218+N219-O219),0)+IF(AND('Debt Setup'!$H$13&lt;&gt;"",'Debt Setup'!$H$13&lt;'Debt Setup'!$H$20),MAX(0,U218+R219-S219),0)+IF(AND('Debt Setup'!$H$14&lt;&gt;"",'Debt Setup'!$H$14&lt;'Debt Setup'!$H$20),MAX(0,Y218+V219-W219),0)+IF(AND('Debt Setup'!$H$15&lt;&gt;"",'Debt Setup'!$H$15&lt;'Debt Setup'!$H$20),MAX(0,AC218+Z219-AA219),0)+IF(AND('Debt Setup'!$H$16&lt;&gt;"",'Debt Setup'!$H$16&lt;'Debt Setup'!$H$20),MAX(0,AG218+AD219-AE219),0)+IF(AND('Debt Setup'!$H$17&lt;&gt;"",'Debt Setup'!$H$17&lt;'Debt Setup'!$H$20),MAX(0,AK218+AH219-AI219),0)+IF(AND('Debt Setup'!$H$18&lt;&gt;"",'Debt Setup'!$H$18&lt;'Debt Setup'!$H$20),MAX(0,AO218+AL219-AM219),0)+IF(AND('Debt Setup'!$H$19&lt;&gt;"",'Debt Setup'!$H$19&lt;'Debt Setup'!$H$20),MAX(0,AS218+AP219-AQ219),0)+IF(AND('Debt Setup'!$H$20&lt;&gt;"",'Debt Setup'!$H$20&lt;'Debt Setup'!$H$20),MAX(0,AW218+AT219-AU219),0)+IF(AND('Debt Setup'!$H$21&lt;&gt;"",'Debt Setup'!$H$21&lt;'Debt Setup'!$H$20),MAX(0,BA218+AX219-AY219),0))))))</x:f>
      </x:c>
      <x:c r="AW219" s="54" t="str">
        <x:f>IF('Debt Setup'!$F$3=0,"",MAX(0,AW218+AT219-AU219-AV219))</x:f>
      </x:c>
      <x:c r="AX219" s="54" t="str">
        <x:f>IF('Debt Setup'!$F$3=0,"",IF(BA218&lt;=0,0,BA218*'Debt Setup'!$D$21/100/12))</x:f>
      </x:c>
      <x:c r="AY219" s="54" t="str">
        <x:f>IF('Debt Setup'!$F$3=0,"",IF('Debt Setup'!$H$21="",0,MIN('Debt Setup'!$E$21,MAX(0,BA218+AX219))))</x:f>
      </x:c>
      <x:c r="AZ219" s="54" t="str">
        <x:f>IF('Debt Setup'!$F$3=0,"",IF('Debt Setup'!$H$21="",0,MIN(MAX(0,BA218+AX219-AY219),MAX(0,'Debt Setup'!$F$5-(G219+K219+O219+S219+W219+AA219+AE219+AI219+AM219+AQ219+AU219+AY219)-(IF(AND('Debt Setup'!$H$10&lt;&gt;"",'Debt Setup'!$H$10&lt;'Debt Setup'!$H$21),MAX(0,I218+F219-G219),0)+IF(AND('Debt Setup'!$H$11&lt;&gt;"",'Debt Setup'!$H$11&lt;'Debt Setup'!$H$21),MAX(0,M218+J219-K219),0)+IF(AND('Debt Setup'!$H$12&lt;&gt;"",'Debt Setup'!$H$12&lt;'Debt Setup'!$H$21),MAX(0,Q218+N219-O219),0)+IF(AND('Debt Setup'!$H$13&lt;&gt;"",'Debt Setup'!$H$13&lt;'Debt Setup'!$H$21),MAX(0,U218+R219-S219),0)+IF(AND('Debt Setup'!$H$14&lt;&gt;"",'Debt Setup'!$H$14&lt;'Debt Setup'!$H$21),MAX(0,Y218+V219-W219),0)+IF(AND('Debt Setup'!$H$15&lt;&gt;"",'Debt Setup'!$H$15&lt;'Debt Setup'!$H$21),MAX(0,AC218+Z219-AA219),0)+IF(AND('Debt Setup'!$H$16&lt;&gt;"",'Debt Setup'!$H$16&lt;'Debt Setup'!$H$21),MAX(0,AG218+AD219-AE219),0)+IF(AND('Debt Setup'!$H$17&lt;&gt;"",'Debt Setup'!$H$17&lt;'Debt Setup'!$H$21),MAX(0,AK218+AH219-AI219),0)+IF(AND('Debt Setup'!$H$18&lt;&gt;"",'Debt Setup'!$H$18&lt;'Debt Setup'!$H$21),MAX(0,AO218+AL219-AM219),0)+IF(AND('Debt Setup'!$H$19&lt;&gt;"",'Debt Setup'!$H$19&lt;'Debt Setup'!$H$21),MAX(0,AS218+AP219-AQ219),0)+IF(AND('Debt Setup'!$H$20&lt;&gt;"",'Debt Setup'!$H$20&lt;'Debt Setup'!$H$21),MAX(0,AW218+AT219-AU219),0)+IF(AND('Debt Setup'!$H$21&lt;&gt;"",'Debt Setup'!$H$21&lt;'Debt Setup'!$H$21),MAX(0,BA218+AX219-AY219),0))))))</x:f>
      </x:c>
      <x:c r="BA219" s="54" t="str">
        <x:f>IF('Debt Setup'!$F$3=0,"",MAX(0,BA218+AX219-AY219-AZ219))</x:f>
      </x:c>
    </x:row>
    <x:row r="220">
      <x:c r="A220" t="n">
        <x:v>215</x:v>
      </x:c>
      <x:c r="B220" s="86" t="str">
        <x:f>IF('Debt Setup'!$F$3=0,"",DATE(YEAR('Debt Setup'!$B$6),MONTH('Debt Setup'!$B$6)+A220-1,1))</x:f>
      </x:c>
      <x:c r="C220" s="54" t="str">
        <x:f>IF('Debt Setup'!$F$3=0,"",I220+M220+Q220+U220+Y220+AC220+AG220+AK220+AO220+AS220+AW220+BA220)</x:f>
      </x:c>
      <x:c r="D220" s="54" t="str">
        <x:f>IF('Debt Setup'!$F$3=0,"",G220+H220+K220+L220+O220+P220+S220+T220+W220+X220+AA220+AB220+AE220+AF220+AI220+AJ220+AM220+AN220+AQ220+AR220+AU220+AV220+AY220+AZ220)</x:f>
      </x:c>
      <x:c r="E220" s="54" t="str">
        <x:f>IF('Debt Setup'!$F$3=0,"",F220+J220+N220+R220+V220+Z220+AD220+AH220+AL220+AP220+AT220+AX220)</x:f>
      </x:c>
      <x:c r="F220" s="54" t="str">
        <x:f>IF('Debt Setup'!$F$3=0,"",IF(I219&lt;=0,0,I219*'Debt Setup'!$D$10/100/12))</x:f>
      </x:c>
      <x:c r="G220" s="54" t="str">
        <x:f>IF('Debt Setup'!$F$3=0,"",IF('Debt Setup'!$H$10="",0,MIN('Debt Setup'!$E$10,MAX(0,I219+F220))))</x:f>
      </x:c>
      <x:c r="H220" s="54" t="str">
        <x:f>IF('Debt Setup'!$F$3=0,"",IF('Debt Setup'!$H$10="",0,MIN(MAX(0,I219+F220-G220),MAX(0,'Debt Setup'!$F$5-(G220+K220+O220+S220+W220+AA220+AE220+AI220+AM220+AQ220+AU220+AY220)-(IF(AND('Debt Setup'!$H$10&lt;&gt;"",'Debt Setup'!$H$10&lt;'Debt Setup'!$H$10),MAX(0,I219+F220-G220),0)+IF(AND('Debt Setup'!$H$11&lt;&gt;"",'Debt Setup'!$H$11&lt;'Debt Setup'!$H$10),MAX(0,M219+J220-K220),0)+IF(AND('Debt Setup'!$H$12&lt;&gt;"",'Debt Setup'!$H$12&lt;'Debt Setup'!$H$10),MAX(0,Q219+N220-O220),0)+IF(AND('Debt Setup'!$H$13&lt;&gt;"",'Debt Setup'!$H$13&lt;'Debt Setup'!$H$10),MAX(0,U219+R220-S220),0)+IF(AND('Debt Setup'!$H$14&lt;&gt;"",'Debt Setup'!$H$14&lt;'Debt Setup'!$H$10),MAX(0,Y219+V220-W220),0)+IF(AND('Debt Setup'!$H$15&lt;&gt;"",'Debt Setup'!$H$15&lt;'Debt Setup'!$H$10),MAX(0,AC219+Z220-AA220),0)+IF(AND('Debt Setup'!$H$16&lt;&gt;"",'Debt Setup'!$H$16&lt;'Debt Setup'!$H$10),MAX(0,AG219+AD220-AE220),0)+IF(AND('Debt Setup'!$H$17&lt;&gt;"",'Debt Setup'!$H$17&lt;'Debt Setup'!$H$10),MAX(0,AK219+AH220-AI220),0)+IF(AND('Debt Setup'!$H$18&lt;&gt;"",'Debt Setup'!$H$18&lt;'Debt Setup'!$H$10),MAX(0,AO219+AL220-AM220),0)+IF(AND('Debt Setup'!$H$19&lt;&gt;"",'Debt Setup'!$H$19&lt;'Debt Setup'!$H$10),MAX(0,AS219+AP220-AQ220),0)+IF(AND('Debt Setup'!$H$20&lt;&gt;"",'Debt Setup'!$H$20&lt;'Debt Setup'!$H$10),MAX(0,AW219+AT220-AU220),0)+IF(AND('Debt Setup'!$H$21&lt;&gt;"",'Debt Setup'!$H$21&lt;'Debt Setup'!$H$10),MAX(0,BA219+AX220-AY220),0))))))</x:f>
      </x:c>
      <x:c r="I220" s="54" t="str">
        <x:f>IF('Debt Setup'!$F$3=0,"",MAX(0,I219+F220-G220-H220))</x:f>
      </x:c>
      <x:c r="J220" s="54" t="str">
        <x:f>IF('Debt Setup'!$F$3=0,"",IF(M219&lt;=0,0,M219*'Debt Setup'!$D$11/100/12))</x:f>
      </x:c>
      <x:c r="K220" s="54" t="str">
        <x:f>IF('Debt Setup'!$F$3=0,"",IF('Debt Setup'!$H$11="",0,MIN('Debt Setup'!$E$11,MAX(0,M219+J220))))</x:f>
      </x:c>
      <x:c r="L220" s="54" t="str">
        <x:f>IF('Debt Setup'!$F$3=0,"",IF('Debt Setup'!$H$11="",0,MIN(MAX(0,M219+J220-K220),MAX(0,'Debt Setup'!$F$5-(G220+K220+O220+S220+W220+AA220+AE220+AI220+AM220+AQ220+AU220+AY220)-(IF(AND('Debt Setup'!$H$10&lt;&gt;"",'Debt Setup'!$H$10&lt;'Debt Setup'!$H$11),MAX(0,I219+F220-G220),0)+IF(AND('Debt Setup'!$H$11&lt;&gt;"",'Debt Setup'!$H$11&lt;'Debt Setup'!$H$11),MAX(0,M219+J220-K220),0)+IF(AND('Debt Setup'!$H$12&lt;&gt;"",'Debt Setup'!$H$12&lt;'Debt Setup'!$H$11),MAX(0,Q219+N220-O220),0)+IF(AND('Debt Setup'!$H$13&lt;&gt;"",'Debt Setup'!$H$13&lt;'Debt Setup'!$H$11),MAX(0,U219+R220-S220),0)+IF(AND('Debt Setup'!$H$14&lt;&gt;"",'Debt Setup'!$H$14&lt;'Debt Setup'!$H$11),MAX(0,Y219+V220-W220),0)+IF(AND('Debt Setup'!$H$15&lt;&gt;"",'Debt Setup'!$H$15&lt;'Debt Setup'!$H$11),MAX(0,AC219+Z220-AA220),0)+IF(AND('Debt Setup'!$H$16&lt;&gt;"",'Debt Setup'!$H$16&lt;'Debt Setup'!$H$11),MAX(0,AG219+AD220-AE220),0)+IF(AND('Debt Setup'!$H$17&lt;&gt;"",'Debt Setup'!$H$17&lt;'Debt Setup'!$H$11),MAX(0,AK219+AH220-AI220),0)+IF(AND('Debt Setup'!$H$18&lt;&gt;"",'Debt Setup'!$H$18&lt;'Debt Setup'!$H$11),MAX(0,AO219+AL220-AM220),0)+IF(AND('Debt Setup'!$H$19&lt;&gt;"",'Debt Setup'!$H$19&lt;'Debt Setup'!$H$11),MAX(0,AS219+AP220-AQ220),0)+IF(AND('Debt Setup'!$H$20&lt;&gt;"",'Debt Setup'!$H$20&lt;'Debt Setup'!$H$11),MAX(0,AW219+AT220-AU220),0)+IF(AND('Debt Setup'!$H$21&lt;&gt;"",'Debt Setup'!$H$21&lt;'Debt Setup'!$H$11),MAX(0,BA219+AX220-AY220),0))))))</x:f>
      </x:c>
      <x:c r="M220" s="54" t="str">
        <x:f>IF('Debt Setup'!$F$3=0,"",MAX(0,M219+J220-K220-L220))</x:f>
      </x:c>
      <x:c r="N220" s="54" t="str">
        <x:f>IF('Debt Setup'!$F$3=0,"",IF(Q219&lt;=0,0,Q219*'Debt Setup'!$D$12/100/12))</x:f>
      </x:c>
      <x:c r="O220" s="54" t="str">
        <x:f>IF('Debt Setup'!$F$3=0,"",IF('Debt Setup'!$H$12="",0,MIN('Debt Setup'!$E$12,MAX(0,Q219+N220))))</x:f>
      </x:c>
      <x:c r="P220" s="54" t="str">
        <x:f>IF('Debt Setup'!$F$3=0,"",IF('Debt Setup'!$H$12="",0,MIN(MAX(0,Q219+N220-O220),MAX(0,'Debt Setup'!$F$5-(G220+K220+O220+S220+W220+AA220+AE220+AI220+AM220+AQ220+AU220+AY220)-(IF(AND('Debt Setup'!$H$10&lt;&gt;"",'Debt Setup'!$H$10&lt;'Debt Setup'!$H$12),MAX(0,I219+F220-G220),0)+IF(AND('Debt Setup'!$H$11&lt;&gt;"",'Debt Setup'!$H$11&lt;'Debt Setup'!$H$12),MAX(0,M219+J220-K220),0)+IF(AND('Debt Setup'!$H$12&lt;&gt;"",'Debt Setup'!$H$12&lt;'Debt Setup'!$H$12),MAX(0,Q219+N220-O220),0)+IF(AND('Debt Setup'!$H$13&lt;&gt;"",'Debt Setup'!$H$13&lt;'Debt Setup'!$H$12),MAX(0,U219+R220-S220),0)+IF(AND('Debt Setup'!$H$14&lt;&gt;"",'Debt Setup'!$H$14&lt;'Debt Setup'!$H$12),MAX(0,Y219+V220-W220),0)+IF(AND('Debt Setup'!$H$15&lt;&gt;"",'Debt Setup'!$H$15&lt;'Debt Setup'!$H$12),MAX(0,AC219+Z220-AA220),0)+IF(AND('Debt Setup'!$H$16&lt;&gt;"",'Debt Setup'!$H$16&lt;'Debt Setup'!$H$12),MAX(0,AG219+AD220-AE220),0)+IF(AND('Debt Setup'!$H$17&lt;&gt;"",'Debt Setup'!$H$17&lt;'Debt Setup'!$H$12),MAX(0,AK219+AH220-AI220),0)+IF(AND('Debt Setup'!$H$18&lt;&gt;"",'Debt Setup'!$H$18&lt;'Debt Setup'!$H$12),MAX(0,AO219+AL220-AM220),0)+IF(AND('Debt Setup'!$H$19&lt;&gt;"",'Debt Setup'!$H$19&lt;'Debt Setup'!$H$12),MAX(0,AS219+AP220-AQ220),0)+IF(AND('Debt Setup'!$H$20&lt;&gt;"",'Debt Setup'!$H$20&lt;'Debt Setup'!$H$12),MAX(0,AW219+AT220-AU220),0)+IF(AND('Debt Setup'!$H$21&lt;&gt;"",'Debt Setup'!$H$21&lt;'Debt Setup'!$H$12),MAX(0,BA219+AX220-AY220),0))))))</x:f>
      </x:c>
      <x:c r="Q220" s="54" t="str">
        <x:f>IF('Debt Setup'!$F$3=0,"",MAX(0,Q219+N220-O220-P220))</x:f>
      </x:c>
      <x:c r="R220" s="54" t="str">
        <x:f>IF('Debt Setup'!$F$3=0,"",IF(U219&lt;=0,0,U219*'Debt Setup'!$D$13/100/12))</x:f>
      </x:c>
      <x:c r="S220" s="54" t="str">
        <x:f>IF('Debt Setup'!$F$3=0,"",IF('Debt Setup'!$H$13="",0,MIN('Debt Setup'!$E$13,MAX(0,U219+R220))))</x:f>
      </x:c>
      <x:c r="T220" s="54" t="str">
        <x:f>IF('Debt Setup'!$F$3=0,"",IF('Debt Setup'!$H$13="",0,MIN(MAX(0,U219+R220-S220),MAX(0,'Debt Setup'!$F$5-(G220+K220+O220+S220+W220+AA220+AE220+AI220+AM220+AQ220+AU220+AY220)-(IF(AND('Debt Setup'!$H$10&lt;&gt;"",'Debt Setup'!$H$10&lt;'Debt Setup'!$H$13),MAX(0,I219+F220-G220),0)+IF(AND('Debt Setup'!$H$11&lt;&gt;"",'Debt Setup'!$H$11&lt;'Debt Setup'!$H$13),MAX(0,M219+J220-K220),0)+IF(AND('Debt Setup'!$H$12&lt;&gt;"",'Debt Setup'!$H$12&lt;'Debt Setup'!$H$13),MAX(0,Q219+N220-O220),0)+IF(AND('Debt Setup'!$H$13&lt;&gt;"",'Debt Setup'!$H$13&lt;'Debt Setup'!$H$13),MAX(0,U219+R220-S220),0)+IF(AND('Debt Setup'!$H$14&lt;&gt;"",'Debt Setup'!$H$14&lt;'Debt Setup'!$H$13),MAX(0,Y219+V220-W220),0)+IF(AND('Debt Setup'!$H$15&lt;&gt;"",'Debt Setup'!$H$15&lt;'Debt Setup'!$H$13),MAX(0,AC219+Z220-AA220),0)+IF(AND('Debt Setup'!$H$16&lt;&gt;"",'Debt Setup'!$H$16&lt;'Debt Setup'!$H$13),MAX(0,AG219+AD220-AE220),0)+IF(AND('Debt Setup'!$H$17&lt;&gt;"",'Debt Setup'!$H$17&lt;'Debt Setup'!$H$13),MAX(0,AK219+AH220-AI220),0)+IF(AND('Debt Setup'!$H$18&lt;&gt;"",'Debt Setup'!$H$18&lt;'Debt Setup'!$H$13),MAX(0,AO219+AL220-AM220),0)+IF(AND('Debt Setup'!$H$19&lt;&gt;"",'Debt Setup'!$H$19&lt;'Debt Setup'!$H$13),MAX(0,AS219+AP220-AQ220),0)+IF(AND('Debt Setup'!$H$20&lt;&gt;"",'Debt Setup'!$H$20&lt;'Debt Setup'!$H$13),MAX(0,AW219+AT220-AU220),0)+IF(AND('Debt Setup'!$H$21&lt;&gt;"",'Debt Setup'!$H$21&lt;'Debt Setup'!$H$13),MAX(0,BA219+AX220-AY220),0))))))</x:f>
      </x:c>
      <x:c r="U220" s="54" t="str">
        <x:f>IF('Debt Setup'!$F$3=0,"",MAX(0,U219+R220-S220-T220))</x:f>
      </x:c>
      <x:c r="V220" s="54" t="str">
        <x:f>IF('Debt Setup'!$F$3=0,"",IF(Y219&lt;=0,0,Y219*'Debt Setup'!$D$14/100/12))</x:f>
      </x:c>
      <x:c r="W220" s="54" t="str">
        <x:f>IF('Debt Setup'!$F$3=0,"",IF('Debt Setup'!$H$14="",0,MIN('Debt Setup'!$E$14,MAX(0,Y219+V220))))</x:f>
      </x:c>
      <x:c r="X220" s="54" t="str">
        <x:f>IF('Debt Setup'!$F$3=0,"",IF('Debt Setup'!$H$14="",0,MIN(MAX(0,Y219+V220-W220),MAX(0,'Debt Setup'!$F$5-(G220+K220+O220+S220+W220+AA220+AE220+AI220+AM220+AQ220+AU220+AY220)-(IF(AND('Debt Setup'!$H$10&lt;&gt;"",'Debt Setup'!$H$10&lt;'Debt Setup'!$H$14),MAX(0,I219+F220-G220),0)+IF(AND('Debt Setup'!$H$11&lt;&gt;"",'Debt Setup'!$H$11&lt;'Debt Setup'!$H$14),MAX(0,M219+J220-K220),0)+IF(AND('Debt Setup'!$H$12&lt;&gt;"",'Debt Setup'!$H$12&lt;'Debt Setup'!$H$14),MAX(0,Q219+N220-O220),0)+IF(AND('Debt Setup'!$H$13&lt;&gt;"",'Debt Setup'!$H$13&lt;'Debt Setup'!$H$14),MAX(0,U219+R220-S220),0)+IF(AND('Debt Setup'!$H$14&lt;&gt;"",'Debt Setup'!$H$14&lt;'Debt Setup'!$H$14),MAX(0,Y219+V220-W220),0)+IF(AND('Debt Setup'!$H$15&lt;&gt;"",'Debt Setup'!$H$15&lt;'Debt Setup'!$H$14),MAX(0,AC219+Z220-AA220),0)+IF(AND('Debt Setup'!$H$16&lt;&gt;"",'Debt Setup'!$H$16&lt;'Debt Setup'!$H$14),MAX(0,AG219+AD220-AE220),0)+IF(AND('Debt Setup'!$H$17&lt;&gt;"",'Debt Setup'!$H$17&lt;'Debt Setup'!$H$14),MAX(0,AK219+AH220-AI220),0)+IF(AND('Debt Setup'!$H$18&lt;&gt;"",'Debt Setup'!$H$18&lt;'Debt Setup'!$H$14),MAX(0,AO219+AL220-AM220),0)+IF(AND('Debt Setup'!$H$19&lt;&gt;"",'Debt Setup'!$H$19&lt;'Debt Setup'!$H$14),MAX(0,AS219+AP220-AQ220),0)+IF(AND('Debt Setup'!$H$20&lt;&gt;"",'Debt Setup'!$H$20&lt;'Debt Setup'!$H$14),MAX(0,AW219+AT220-AU220),0)+IF(AND('Debt Setup'!$H$21&lt;&gt;"",'Debt Setup'!$H$21&lt;'Debt Setup'!$H$14),MAX(0,BA219+AX220-AY220),0))))))</x:f>
      </x:c>
      <x:c r="Y220" s="54" t="str">
        <x:f>IF('Debt Setup'!$F$3=0,"",MAX(0,Y219+V220-W220-X220))</x:f>
      </x:c>
      <x:c r="Z220" s="54" t="str">
        <x:f>IF('Debt Setup'!$F$3=0,"",IF(AC219&lt;=0,0,AC219*'Debt Setup'!$D$15/100/12))</x:f>
      </x:c>
      <x:c r="AA220" s="54" t="str">
        <x:f>IF('Debt Setup'!$F$3=0,"",IF('Debt Setup'!$H$15="",0,MIN('Debt Setup'!$E$15,MAX(0,AC219+Z220))))</x:f>
      </x:c>
      <x:c r="AB220" s="54" t="str">
        <x:f>IF('Debt Setup'!$F$3=0,"",IF('Debt Setup'!$H$15="",0,MIN(MAX(0,AC219+Z220-AA220),MAX(0,'Debt Setup'!$F$5-(G220+K220+O220+S220+W220+AA220+AE220+AI220+AM220+AQ220+AU220+AY220)-(IF(AND('Debt Setup'!$H$10&lt;&gt;"",'Debt Setup'!$H$10&lt;'Debt Setup'!$H$15),MAX(0,I219+F220-G220),0)+IF(AND('Debt Setup'!$H$11&lt;&gt;"",'Debt Setup'!$H$11&lt;'Debt Setup'!$H$15),MAX(0,M219+J220-K220),0)+IF(AND('Debt Setup'!$H$12&lt;&gt;"",'Debt Setup'!$H$12&lt;'Debt Setup'!$H$15),MAX(0,Q219+N220-O220),0)+IF(AND('Debt Setup'!$H$13&lt;&gt;"",'Debt Setup'!$H$13&lt;'Debt Setup'!$H$15),MAX(0,U219+R220-S220),0)+IF(AND('Debt Setup'!$H$14&lt;&gt;"",'Debt Setup'!$H$14&lt;'Debt Setup'!$H$15),MAX(0,Y219+V220-W220),0)+IF(AND('Debt Setup'!$H$15&lt;&gt;"",'Debt Setup'!$H$15&lt;'Debt Setup'!$H$15),MAX(0,AC219+Z220-AA220),0)+IF(AND('Debt Setup'!$H$16&lt;&gt;"",'Debt Setup'!$H$16&lt;'Debt Setup'!$H$15),MAX(0,AG219+AD220-AE220),0)+IF(AND('Debt Setup'!$H$17&lt;&gt;"",'Debt Setup'!$H$17&lt;'Debt Setup'!$H$15),MAX(0,AK219+AH220-AI220),0)+IF(AND('Debt Setup'!$H$18&lt;&gt;"",'Debt Setup'!$H$18&lt;'Debt Setup'!$H$15),MAX(0,AO219+AL220-AM220),0)+IF(AND('Debt Setup'!$H$19&lt;&gt;"",'Debt Setup'!$H$19&lt;'Debt Setup'!$H$15),MAX(0,AS219+AP220-AQ220),0)+IF(AND('Debt Setup'!$H$20&lt;&gt;"",'Debt Setup'!$H$20&lt;'Debt Setup'!$H$15),MAX(0,AW219+AT220-AU220),0)+IF(AND('Debt Setup'!$H$21&lt;&gt;"",'Debt Setup'!$H$21&lt;'Debt Setup'!$H$15),MAX(0,BA219+AX220-AY220),0))))))</x:f>
      </x:c>
      <x:c r="AC220" s="54" t="str">
        <x:f>IF('Debt Setup'!$F$3=0,"",MAX(0,AC219+Z220-AA220-AB220))</x:f>
      </x:c>
      <x:c r="AD220" s="54" t="str">
        <x:f>IF('Debt Setup'!$F$3=0,"",IF(AG219&lt;=0,0,AG219*'Debt Setup'!$D$16/100/12))</x:f>
      </x:c>
      <x:c r="AE220" s="54" t="str">
        <x:f>IF('Debt Setup'!$F$3=0,"",IF('Debt Setup'!$H$16="",0,MIN('Debt Setup'!$E$16,MAX(0,AG219+AD220))))</x:f>
      </x:c>
      <x:c r="AF220" s="54" t="str">
        <x:f>IF('Debt Setup'!$F$3=0,"",IF('Debt Setup'!$H$16="",0,MIN(MAX(0,AG219+AD220-AE220),MAX(0,'Debt Setup'!$F$5-(G220+K220+O220+S220+W220+AA220+AE220+AI220+AM220+AQ220+AU220+AY220)-(IF(AND('Debt Setup'!$H$10&lt;&gt;"",'Debt Setup'!$H$10&lt;'Debt Setup'!$H$16),MAX(0,I219+F220-G220),0)+IF(AND('Debt Setup'!$H$11&lt;&gt;"",'Debt Setup'!$H$11&lt;'Debt Setup'!$H$16),MAX(0,M219+J220-K220),0)+IF(AND('Debt Setup'!$H$12&lt;&gt;"",'Debt Setup'!$H$12&lt;'Debt Setup'!$H$16),MAX(0,Q219+N220-O220),0)+IF(AND('Debt Setup'!$H$13&lt;&gt;"",'Debt Setup'!$H$13&lt;'Debt Setup'!$H$16),MAX(0,U219+R220-S220),0)+IF(AND('Debt Setup'!$H$14&lt;&gt;"",'Debt Setup'!$H$14&lt;'Debt Setup'!$H$16),MAX(0,Y219+V220-W220),0)+IF(AND('Debt Setup'!$H$15&lt;&gt;"",'Debt Setup'!$H$15&lt;'Debt Setup'!$H$16),MAX(0,AC219+Z220-AA220),0)+IF(AND('Debt Setup'!$H$16&lt;&gt;"",'Debt Setup'!$H$16&lt;'Debt Setup'!$H$16),MAX(0,AG219+AD220-AE220),0)+IF(AND('Debt Setup'!$H$17&lt;&gt;"",'Debt Setup'!$H$17&lt;'Debt Setup'!$H$16),MAX(0,AK219+AH220-AI220),0)+IF(AND('Debt Setup'!$H$18&lt;&gt;"",'Debt Setup'!$H$18&lt;'Debt Setup'!$H$16),MAX(0,AO219+AL220-AM220),0)+IF(AND('Debt Setup'!$H$19&lt;&gt;"",'Debt Setup'!$H$19&lt;'Debt Setup'!$H$16),MAX(0,AS219+AP220-AQ220),0)+IF(AND('Debt Setup'!$H$20&lt;&gt;"",'Debt Setup'!$H$20&lt;'Debt Setup'!$H$16),MAX(0,AW219+AT220-AU220),0)+IF(AND('Debt Setup'!$H$21&lt;&gt;"",'Debt Setup'!$H$21&lt;'Debt Setup'!$H$16),MAX(0,BA219+AX220-AY220),0))))))</x:f>
      </x:c>
      <x:c r="AG220" s="54" t="str">
        <x:f>IF('Debt Setup'!$F$3=0,"",MAX(0,AG219+AD220-AE220-AF220))</x:f>
      </x:c>
      <x:c r="AH220" s="54" t="str">
        <x:f>IF('Debt Setup'!$F$3=0,"",IF(AK219&lt;=0,0,AK219*'Debt Setup'!$D$17/100/12))</x:f>
      </x:c>
      <x:c r="AI220" s="54" t="str">
        <x:f>IF('Debt Setup'!$F$3=0,"",IF('Debt Setup'!$H$17="",0,MIN('Debt Setup'!$E$17,MAX(0,AK219+AH220))))</x:f>
      </x:c>
      <x:c r="AJ220" s="54" t="str">
        <x:f>IF('Debt Setup'!$F$3=0,"",IF('Debt Setup'!$H$17="",0,MIN(MAX(0,AK219+AH220-AI220),MAX(0,'Debt Setup'!$F$5-(G220+K220+O220+S220+W220+AA220+AE220+AI220+AM220+AQ220+AU220+AY220)-(IF(AND('Debt Setup'!$H$10&lt;&gt;"",'Debt Setup'!$H$10&lt;'Debt Setup'!$H$17),MAX(0,I219+F220-G220),0)+IF(AND('Debt Setup'!$H$11&lt;&gt;"",'Debt Setup'!$H$11&lt;'Debt Setup'!$H$17),MAX(0,M219+J220-K220),0)+IF(AND('Debt Setup'!$H$12&lt;&gt;"",'Debt Setup'!$H$12&lt;'Debt Setup'!$H$17),MAX(0,Q219+N220-O220),0)+IF(AND('Debt Setup'!$H$13&lt;&gt;"",'Debt Setup'!$H$13&lt;'Debt Setup'!$H$17),MAX(0,U219+R220-S220),0)+IF(AND('Debt Setup'!$H$14&lt;&gt;"",'Debt Setup'!$H$14&lt;'Debt Setup'!$H$17),MAX(0,Y219+V220-W220),0)+IF(AND('Debt Setup'!$H$15&lt;&gt;"",'Debt Setup'!$H$15&lt;'Debt Setup'!$H$17),MAX(0,AC219+Z220-AA220),0)+IF(AND('Debt Setup'!$H$16&lt;&gt;"",'Debt Setup'!$H$16&lt;'Debt Setup'!$H$17),MAX(0,AG219+AD220-AE220),0)+IF(AND('Debt Setup'!$H$17&lt;&gt;"",'Debt Setup'!$H$17&lt;'Debt Setup'!$H$17),MAX(0,AK219+AH220-AI220),0)+IF(AND('Debt Setup'!$H$18&lt;&gt;"",'Debt Setup'!$H$18&lt;'Debt Setup'!$H$17),MAX(0,AO219+AL220-AM220),0)+IF(AND('Debt Setup'!$H$19&lt;&gt;"",'Debt Setup'!$H$19&lt;'Debt Setup'!$H$17),MAX(0,AS219+AP220-AQ220),0)+IF(AND('Debt Setup'!$H$20&lt;&gt;"",'Debt Setup'!$H$20&lt;'Debt Setup'!$H$17),MAX(0,AW219+AT220-AU220),0)+IF(AND('Debt Setup'!$H$21&lt;&gt;"",'Debt Setup'!$H$21&lt;'Debt Setup'!$H$17),MAX(0,BA219+AX220-AY220),0))))))</x:f>
      </x:c>
      <x:c r="AK220" s="54" t="str">
        <x:f>IF('Debt Setup'!$F$3=0,"",MAX(0,AK219+AH220-AI220-AJ220))</x:f>
      </x:c>
      <x:c r="AL220" s="54" t="str">
        <x:f>IF('Debt Setup'!$F$3=0,"",IF(AO219&lt;=0,0,AO219*'Debt Setup'!$D$18/100/12))</x:f>
      </x:c>
      <x:c r="AM220" s="54" t="str">
        <x:f>IF('Debt Setup'!$F$3=0,"",IF('Debt Setup'!$H$18="",0,MIN('Debt Setup'!$E$18,MAX(0,AO219+AL220))))</x:f>
      </x:c>
      <x:c r="AN220" s="54" t="str">
        <x:f>IF('Debt Setup'!$F$3=0,"",IF('Debt Setup'!$H$18="",0,MIN(MAX(0,AO219+AL220-AM220),MAX(0,'Debt Setup'!$F$5-(G220+K220+O220+S220+W220+AA220+AE220+AI220+AM220+AQ220+AU220+AY220)-(IF(AND('Debt Setup'!$H$10&lt;&gt;"",'Debt Setup'!$H$10&lt;'Debt Setup'!$H$18),MAX(0,I219+F220-G220),0)+IF(AND('Debt Setup'!$H$11&lt;&gt;"",'Debt Setup'!$H$11&lt;'Debt Setup'!$H$18),MAX(0,M219+J220-K220),0)+IF(AND('Debt Setup'!$H$12&lt;&gt;"",'Debt Setup'!$H$12&lt;'Debt Setup'!$H$18),MAX(0,Q219+N220-O220),0)+IF(AND('Debt Setup'!$H$13&lt;&gt;"",'Debt Setup'!$H$13&lt;'Debt Setup'!$H$18),MAX(0,U219+R220-S220),0)+IF(AND('Debt Setup'!$H$14&lt;&gt;"",'Debt Setup'!$H$14&lt;'Debt Setup'!$H$18),MAX(0,Y219+V220-W220),0)+IF(AND('Debt Setup'!$H$15&lt;&gt;"",'Debt Setup'!$H$15&lt;'Debt Setup'!$H$18),MAX(0,AC219+Z220-AA220),0)+IF(AND('Debt Setup'!$H$16&lt;&gt;"",'Debt Setup'!$H$16&lt;'Debt Setup'!$H$18),MAX(0,AG219+AD220-AE220),0)+IF(AND('Debt Setup'!$H$17&lt;&gt;"",'Debt Setup'!$H$17&lt;'Debt Setup'!$H$18),MAX(0,AK219+AH220-AI220),0)+IF(AND('Debt Setup'!$H$18&lt;&gt;"",'Debt Setup'!$H$18&lt;'Debt Setup'!$H$18),MAX(0,AO219+AL220-AM220),0)+IF(AND('Debt Setup'!$H$19&lt;&gt;"",'Debt Setup'!$H$19&lt;'Debt Setup'!$H$18),MAX(0,AS219+AP220-AQ220),0)+IF(AND('Debt Setup'!$H$20&lt;&gt;"",'Debt Setup'!$H$20&lt;'Debt Setup'!$H$18),MAX(0,AW219+AT220-AU220),0)+IF(AND('Debt Setup'!$H$21&lt;&gt;"",'Debt Setup'!$H$21&lt;'Debt Setup'!$H$18),MAX(0,BA219+AX220-AY220),0))))))</x:f>
      </x:c>
      <x:c r="AO220" s="54" t="str">
        <x:f>IF('Debt Setup'!$F$3=0,"",MAX(0,AO219+AL220-AM220-AN220))</x:f>
      </x:c>
      <x:c r="AP220" s="54" t="str">
        <x:f>IF('Debt Setup'!$F$3=0,"",IF(AS219&lt;=0,0,AS219*'Debt Setup'!$D$19/100/12))</x:f>
      </x:c>
      <x:c r="AQ220" s="54" t="str">
        <x:f>IF('Debt Setup'!$F$3=0,"",IF('Debt Setup'!$H$19="",0,MIN('Debt Setup'!$E$19,MAX(0,AS219+AP220))))</x:f>
      </x:c>
      <x:c r="AR220" s="54" t="str">
        <x:f>IF('Debt Setup'!$F$3=0,"",IF('Debt Setup'!$H$19="",0,MIN(MAX(0,AS219+AP220-AQ220),MAX(0,'Debt Setup'!$F$5-(G220+K220+O220+S220+W220+AA220+AE220+AI220+AM220+AQ220+AU220+AY220)-(IF(AND('Debt Setup'!$H$10&lt;&gt;"",'Debt Setup'!$H$10&lt;'Debt Setup'!$H$19),MAX(0,I219+F220-G220),0)+IF(AND('Debt Setup'!$H$11&lt;&gt;"",'Debt Setup'!$H$11&lt;'Debt Setup'!$H$19),MAX(0,M219+J220-K220),0)+IF(AND('Debt Setup'!$H$12&lt;&gt;"",'Debt Setup'!$H$12&lt;'Debt Setup'!$H$19),MAX(0,Q219+N220-O220),0)+IF(AND('Debt Setup'!$H$13&lt;&gt;"",'Debt Setup'!$H$13&lt;'Debt Setup'!$H$19),MAX(0,U219+R220-S220),0)+IF(AND('Debt Setup'!$H$14&lt;&gt;"",'Debt Setup'!$H$14&lt;'Debt Setup'!$H$19),MAX(0,Y219+V220-W220),0)+IF(AND('Debt Setup'!$H$15&lt;&gt;"",'Debt Setup'!$H$15&lt;'Debt Setup'!$H$19),MAX(0,AC219+Z220-AA220),0)+IF(AND('Debt Setup'!$H$16&lt;&gt;"",'Debt Setup'!$H$16&lt;'Debt Setup'!$H$19),MAX(0,AG219+AD220-AE220),0)+IF(AND('Debt Setup'!$H$17&lt;&gt;"",'Debt Setup'!$H$17&lt;'Debt Setup'!$H$19),MAX(0,AK219+AH220-AI220),0)+IF(AND('Debt Setup'!$H$18&lt;&gt;"",'Debt Setup'!$H$18&lt;'Debt Setup'!$H$19),MAX(0,AO219+AL220-AM220),0)+IF(AND('Debt Setup'!$H$19&lt;&gt;"",'Debt Setup'!$H$19&lt;'Debt Setup'!$H$19),MAX(0,AS219+AP220-AQ220),0)+IF(AND('Debt Setup'!$H$20&lt;&gt;"",'Debt Setup'!$H$20&lt;'Debt Setup'!$H$19),MAX(0,AW219+AT220-AU220),0)+IF(AND('Debt Setup'!$H$21&lt;&gt;"",'Debt Setup'!$H$21&lt;'Debt Setup'!$H$19),MAX(0,BA219+AX220-AY220),0))))))</x:f>
      </x:c>
      <x:c r="AS220" s="54" t="str">
        <x:f>IF('Debt Setup'!$F$3=0,"",MAX(0,AS219+AP220-AQ220-AR220))</x:f>
      </x:c>
      <x:c r="AT220" s="54" t="str">
        <x:f>IF('Debt Setup'!$F$3=0,"",IF(AW219&lt;=0,0,AW219*'Debt Setup'!$D$20/100/12))</x:f>
      </x:c>
      <x:c r="AU220" s="54" t="str">
        <x:f>IF('Debt Setup'!$F$3=0,"",IF('Debt Setup'!$H$20="",0,MIN('Debt Setup'!$E$20,MAX(0,AW219+AT220))))</x:f>
      </x:c>
      <x:c r="AV220" s="54" t="str">
        <x:f>IF('Debt Setup'!$F$3=0,"",IF('Debt Setup'!$H$20="",0,MIN(MAX(0,AW219+AT220-AU220),MAX(0,'Debt Setup'!$F$5-(G220+K220+O220+S220+W220+AA220+AE220+AI220+AM220+AQ220+AU220+AY220)-(IF(AND('Debt Setup'!$H$10&lt;&gt;"",'Debt Setup'!$H$10&lt;'Debt Setup'!$H$20),MAX(0,I219+F220-G220),0)+IF(AND('Debt Setup'!$H$11&lt;&gt;"",'Debt Setup'!$H$11&lt;'Debt Setup'!$H$20),MAX(0,M219+J220-K220),0)+IF(AND('Debt Setup'!$H$12&lt;&gt;"",'Debt Setup'!$H$12&lt;'Debt Setup'!$H$20),MAX(0,Q219+N220-O220),0)+IF(AND('Debt Setup'!$H$13&lt;&gt;"",'Debt Setup'!$H$13&lt;'Debt Setup'!$H$20),MAX(0,U219+R220-S220),0)+IF(AND('Debt Setup'!$H$14&lt;&gt;"",'Debt Setup'!$H$14&lt;'Debt Setup'!$H$20),MAX(0,Y219+V220-W220),0)+IF(AND('Debt Setup'!$H$15&lt;&gt;"",'Debt Setup'!$H$15&lt;'Debt Setup'!$H$20),MAX(0,AC219+Z220-AA220),0)+IF(AND('Debt Setup'!$H$16&lt;&gt;"",'Debt Setup'!$H$16&lt;'Debt Setup'!$H$20),MAX(0,AG219+AD220-AE220),0)+IF(AND('Debt Setup'!$H$17&lt;&gt;"",'Debt Setup'!$H$17&lt;'Debt Setup'!$H$20),MAX(0,AK219+AH220-AI220),0)+IF(AND('Debt Setup'!$H$18&lt;&gt;"",'Debt Setup'!$H$18&lt;'Debt Setup'!$H$20),MAX(0,AO219+AL220-AM220),0)+IF(AND('Debt Setup'!$H$19&lt;&gt;"",'Debt Setup'!$H$19&lt;'Debt Setup'!$H$20),MAX(0,AS219+AP220-AQ220),0)+IF(AND('Debt Setup'!$H$20&lt;&gt;"",'Debt Setup'!$H$20&lt;'Debt Setup'!$H$20),MAX(0,AW219+AT220-AU220),0)+IF(AND('Debt Setup'!$H$21&lt;&gt;"",'Debt Setup'!$H$21&lt;'Debt Setup'!$H$20),MAX(0,BA219+AX220-AY220),0))))))</x:f>
      </x:c>
      <x:c r="AW220" s="54" t="str">
        <x:f>IF('Debt Setup'!$F$3=0,"",MAX(0,AW219+AT220-AU220-AV220))</x:f>
      </x:c>
      <x:c r="AX220" s="54" t="str">
        <x:f>IF('Debt Setup'!$F$3=0,"",IF(BA219&lt;=0,0,BA219*'Debt Setup'!$D$21/100/12))</x:f>
      </x:c>
      <x:c r="AY220" s="54" t="str">
        <x:f>IF('Debt Setup'!$F$3=0,"",IF('Debt Setup'!$H$21="",0,MIN('Debt Setup'!$E$21,MAX(0,BA219+AX220))))</x:f>
      </x:c>
      <x:c r="AZ220" s="54" t="str">
        <x:f>IF('Debt Setup'!$F$3=0,"",IF('Debt Setup'!$H$21="",0,MIN(MAX(0,BA219+AX220-AY220),MAX(0,'Debt Setup'!$F$5-(G220+K220+O220+S220+W220+AA220+AE220+AI220+AM220+AQ220+AU220+AY220)-(IF(AND('Debt Setup'!$H$10&lt;&gt;"",'Debt Setup'!$H$10&lt;'Debt Setup'!$H$21),MAX(0,I219+F220-G220),0)+IF(AND('Debt Setup'!$H$11&lt;&gt;"",'Debt Setup'!$H$11&lt;'Debt Setup'!$H$21),MAX(0,M219+J220-K220),0)+IF(AND('Debt Setup'!$H$12&lt;&gt;"",'Debt Setup'!$H$12&lt;'Debt Setup'!$H$21),MAX(0,Q219+N220-O220),0)+IF(AND('Debt Setup'!$H$13&lt;&gt;"",'Debt Setup'!$H$13&lt;'Debt Setup'!$H$21),MAX(0,U219+R220-S220),0)+IF(AND('Debt Setup'!$H$14&lt;&gt;"",'Debt Setup'!$H$14&lt;'Debt Setup'!$H$21),MAX(0,Y219+V220-W220),0)+IF(AND('Debt Setup'!$H$15&lt;&gt;"",'Debt Setup'!$H$15&lt;'Debt Setup'!$H$21),MAX(0,AC219+Z220-AA220),0)+IF(AND('Debt Setup'!$H$16&lt;&gt;"",'Debt Setup'!$H$16&lt;'Debt Setup'!$H$21),MAX(0,AG219+AD220-AE220),0)+IF(AND('Debt Setup'!$H$17&lt;&gt;"",'Debt Setup'!$H$17&lt;'Debt Setup'!$H$21),MAX(0,AK219+AH220-AI220),0)+IF(AND('Debt Setup'!$H$18&lt;&gt;"",'Debt Setup'!$H$18&lt;'Debt Setup'!$H$21),MAX(0,AO219+AL220-AM220),0)+IF(AND('Debt Setup'!$H$19&lt;&gt;"",'Debt Setup'!$H$19&lt;'Debt Setup'!$H$21),MAX(0,AS219+AP220-AQ220),0)+IF(AND('Debt Setup'!$H$20&lt;&gt;"",'Debt Setup'!$H$20&lt;'Debt Setup'!$H$21),MAX(0,AW219+AT220-AU220),0)+IF(AND('Debt Setup'!$H$21&lt;&gt;"",'Debt Setup'!$H$21&lt;'Debt Setup'!$H$21),MAX(0,BA219+AX220-AY220),0))))))</x:f>
      </x:c>
      <x:c r="BA220" s="54" t="str">
        <x:f>IF('Debt Setup'!$F$3=0,"",MAX(0,BA219+AX220-AY220-AZ220))</x:f>
      </x:c>
    </x:row>
    <x:row r="221">
      <x:c r="A221" t="n">
        <x:v>216</x:v>
      </x:c>
      <x:c r="B221" s="86" t="str">
        <x:f>IF('Debt Setup'!$F$3=0,"",DATE(YEAR('Debt Setup'!$B$6),MONTH('Debt Setup'!$B$6)+A221-1,1))</x:f>
      </x:c>
      <x:c r="C221" s="54" t="str">
        <x:f>IF('Debt Setup'!$F$3=0,"",I221+M221+Q221+U221+Y221+AC221+AG221+AK221+AO221+AS221+AW221+BA221)</x:f>
      </x:c>
      <x:c r="D221" s="54" t="str">
        <x:f>IF('Debt Setup'!$F$3=0,"",G221+H221+K221+L221+O221+P221+S221+T221+W221+X221+AA221+AB221+AE221+AF221+AI221+AJ221+AM221+AN221+AQ221+AR221+AU221+AV221+AY221+AZ221)</x:f>
      </x:c>
      <x:c r="E221" s="54" t="str">
        <x:f>IF('Debt Setup'!$F$3=0,"",F221+J221+N221+R221+V221+Z221+AD221+AH221+AL221+AP221+AT221+AX221)</x:f>
      </x:c>
      <x:c r="F221" s="54" t="str">
        <x:f>IF('Debt Setup'!$F$3=0,"",IF(I220&lt;=0,0,I220*'Debt Setup'!$D$10/100/12))</x:f>
      </x:c>
      <x:c r="G221" s="54" t="str">
        <x:f>IF('Debt Setup'!$F$3=0,"",IF('Debt Setup'!$H$10="",0,MIN('Debt Setup'!$E$10,MAX(0,I220+F221))))</x:f>
      </x:c>
      <x:c r="H221" s="54" t="str">
        <x:f>IF('Debt Setup'!$F$3=0,"",IF('Debt Setup'!$H$10="",0,MIN(MAX(0,I220+F221-G221),MAX(0,'Debt Setup'!$F$5-(G221+K221+O221+S221+W221+AA221+AE221+AI221+AM221+AQ221+AU221+AY221)-(IF(AND('Debt Setup'!$H$10&lt;&gt;"",'Debt Setup'!$H$10&lt;'Debt Setup'!$H$10),MAX(0,I220+F221-G221),0)+IF(AND('Debt Setup'!$H$11&lt;&gt;"",'Debt Setup'!$H$11&lt;'Debt Setup'!$H$10),MAX(0,M220+J221-K221),0)+IF(AND('Debt Setup'!$H$12&lt;&gt;"",'Debt Setup'!$H$12&lt;'Debt Setup'!$H$10),MAX(0,Q220+N221-O221),0)+IF(AND('Debt Setup'!$H$13&lt;&gt;"",'Debt Setup'!$H$13&lt;'Debt Setup'!$H$10),MAX(0,U220+R221-S221),0)+IF(AND('Debt Setup'!$H$14&lt;&gt;"",'Debt Setup'!$H$14&lt;'Debt Setup'!$H$10),MAX(0,Y220+V221-W221),0)+IF(AND('Debt Setup'!$H$15&lt;&gt;"",'Debt Setup'!$H$15&lt;'Debt Setup'!$H$10),MAX(0,AC220+Z221-AA221),0)+IF(AND('Debt Setup'!$H$16&lt;&gt;"",'Debt Setup'!$H$16&lt;'Debt Setup'!$H$10),MAX(0,AG220+AD221-AE221),0)+IF(AND('Debt Setup'!$H$17&lt;&gt;"",'Debt Setup'!$H$17&lt;'Debt Setup'!$H$10),MAX(0,AK220+AH221-AI221),0)+IF(AND('Debt Setup'!$H$18&lt;&gt;"",'Debt Setup'!$H$18&lt;'Debt Setup'!$H$10),MAX(0,AO220+AL221-AM221),0)+IF(AND('Debt Setup'!$H$19&lt;&gt;"",'Debt Setup'!$H$19&lt;'Debt Setup'!$H$10),MAX(0,AS220+AP221-AQ221),0)+IF(AND('Debt Setup'!$H$20&lt;&gt;"",'Debt Setup'!$H$20&lt;'Debt Setup'!$H$10),MAX(0,AW220+AT221-AU221),0)+IF(AND('Debt Setup'!$H$21&lt;&gt;"",'Debt Setup'!$H$21&lt;'Debt Setup'!$H$10),MAX(0,BA220+AX221-AY221),0))))))</x:f>
      </x:c>
      <x:c r="I221" s="54" t="str">
        <x:f>IF('Debt Setup'!$F$3=0,"",MAX(0,I220+F221-G221-H221))</x:f>
      </x:c>
      <x:c r="J221" s="54" t="str">
        <x:f>IF('Debt Setup'!$F$3=0,"",IF(M220&lt;=0,0,M220*'Debt Setup'!$D$11/100/12))</x:f>
      </x:c>
      <x:c r="K221" s="54" t="str">
        <x:f>IF('Debt Setup'!$F$3=0,"",IF('Debt Setup'!$H$11="",0,MIN('Debt Setup'!$E$11,MAX(0,M220+J221))))</x:f>
      </x:c>
      <x:c r="L221" s="54" t="str">
        <x:f>IF('Debt Setup'!$F$3=0,"",IF('Debt Setup'!$H$11="",0,MIN(MAX(0,M220+J221-K221),MAX(0,'Debt Setup'!$F$5-(G221+K221+O221+S221+W221+AA221+AE221+AI221+AM221+AQ221+AU221+AY221)-(IF(AND('Debt Setup'!$H$10&lt;&gt;"",'Debt Setup'!$H$10&lt;'Debt Setup'!$H$11),MAX(0,I220+F221-G221),0)+IF(AND('Debt Setup'!$H$11&lt;&gt;"",'Debt Setup'!$H$11&lt;'Debt Setup'!$H$11),MAX(0,M220+J221-K221),0)+IF(AND('Debt Setup'!$H$12&lt;&gt;"",'Debt Setup'!$H$12&lt;'Debt Setup'!$H$11),MAX(0,Q220+N221-O221),0)+IF(AND('Debt Setup'!$H$13&lt;&gt;"",'Debt Setup'!$H$13&lt;'Debt Setup'!$H$11),MAX(0,U220+R221-S221),0)+IF(AND('Debt Setup'!$H$14&lt;&gt;"",'Debt Setup'!$H$14&lt;'Debt Setup'!$H$11),MAX(0,Y220+V221-W221),0)+IF(AND('Debt Setup'!$H$15&lt;&gt;"",'Debt Setup'!$H$15&lt;'Debt Setup'!$H$11),MAX(0,AC220+Z221-AA221),0)+IF(AND('Debt Setup'!$H$16&lt;&gt;"",'Debt Setup'!$H$16&lt;'Debt Setup'!$H$11),MAX(0,AG220+AD221-AE221),0)+IF(AND('Debt Setup'!$H$17&lt;&gt;"",'Debt Setup'!$H$17&lt;'Debt Setup'!$H$11),MAX(0,AK220+AH221-AI221),0)+IF(AND('Debt Setup'!$H$18&lt;&gt;"",'Debt Setup'!$H$18&lt;'Debt Setup'!$H$11),MAX(0,AO220+AL221-AM221),0)+IF(AND('Debt Setup'!$H$19&lt;&gt;"",'Debt Setup'!$H$19&lt;'Debt Setup'!$H$11),MAX(0,AS220+AP221-AQ221),0)+IF(AND('Debt Setup'!$H$20&lt;&gt;"",'Debt Setup'!$H$20&lt;'Debt Setup'!$H$11),MAX(0,AW220+AT221-AU221),0)+IF(AND('Debt Setup'!$H$21&lt;&gt;"",'Debt Setup'!$H$21&lt;'Debt Setup'!$H$11),MAX(0,BA220+AX221-AY221),0))))))</x:f>
      </x:c>
      <x:c r="M221" s="54" t="str">
        <x:f>IF('Debt Setup'!$F$3=0,"",MAX(0,M220+J221-K221-L221))</x:f>
      </x:c>
      <x:c r="N221" s="54" t="str">
        <x:f>IF('Debt Setup'!$F$3=0,"",IF(Q220&lt;=0,0,Q220*'Debt Setup'!$D$12/100/12))</x:f>
      </x:c>
      <x:c r="O221" s="54" t="str">
        <x:f>IF('Debt Setup'!$F$3=0,"",IF('Debt Setup'!$H$12="",0,MIN('Debt Setup'!$E$12,MAX(0,Q220+N221))))</x:f>
      </x:c>
      <x:c r="P221" s="54" t="str">
        <x:f>IF('Debt Setup'!$F$3=0,"",IF('Debt Setup'!$H$12="",0,MIN(MAX(0,Q220+N221-O221),MAX(0,'Debt Setup'!$F$5-(G221+K221+O221+S221+W221+AA221+AE221+AI221+AM221+AQ221+AU221+AY221)-(IF(AND('Debt Setup'!$H$10&lt;&gt;"",'Debt Setup'!$H$10&lt;'Debt Setup'!$H$12),MAX(0,I220+F221-G221),0)+IF(AND('Debt Setup'!$H$11&lt;&gt;"",'Debt Setup'!$H$11&lt;'Debt Setup'!$H$12),MAX(0,M220+J221-K221),0)+IF(AND('Debt Setup'!$H$12&lt;&gt;"",'Debt Setup'!$H$12&lt;'Debt Setup'!$H$12),MAX(0,Q220+N221-O221),0)+IF(AND('Debt Setup'!$H$13&lt;&gt;"",'Debt Setup'!$H$13&lt;'Debt Setup'!$H$12),MAX(0,U220+R221-S221),0)+IF(AND('Debt Setup'!$H$14&lt;&gt;"",'Debt Setup'!$H$14&lt;'Debt Setup'!$H$12),MAX(0,Y220+V221-W221),0)+IF(AND('Debt Setup'!$H$15&lt;&gt;"",'Debt Setup'!$H$15&lt;'Debt Setup'!$H$12),MAX(0,AC220+Z221-AA221),0)+IF(AND('Debt Setup'!$H$16&lt;&gt;"",'Debt Setup'!$H$16&lt;'Debt Setup'!$H$12),MAX(0,AG220+AD221-AE221),0)+IF(AND('Debt Setup'!$H$17&lt;&gt;"",'Debt Setup'!$H$17&lt;'Debt Setup'!$H$12),MAX(0,AK220+AH221-AI221),0)+IF(AND('Debt Setup'!$H$18&lt;&gt;"",'Debt Setup'!$H$18&lt;'Debt Setup'!$H$12),MAX(0,AO220+AL221-AM221),0)+IF(AND('Debt Setup'!$H$19&lt;&gt;"",'Debt Setup'!$H$19&lt;'Debt Setup'!$H$12),MAX(0,AS220+AP221-AQ221),0)+IF(AND('Debt Setup'!$H$20&lt;&gt;"",'Debt Setup'!$H$20&lt;'Debt Setup'!$H$12),MAX(0,AW220+AT221-AU221),0)+IF(AND('Debt Setup'!$H$21&lt;&gt;"",'Debt Setup'!$H$21&lt;'Debt Setup'!$H$12),MAX(0,BA220+AX221-AY221),0))))))</x:f>
      </x:c>
      <x:c r="Q221" s="54" t="str">
        <x:f>IF('Debt Setup'!$F$3=0,"",MAX(0,Q220+N221-O221-P221))</x:f>
      </x:c>
      <x:c r="R221" s="54" t="str">
        <x:f>IF('Debt Setup'!$F$3=0,"",IF(U220&lt;=0,0,U220*'Debt Setup'!$D$13/100/12))</x:f>
      </x:c>
      <x:c r="S221" s="54" t="str">
        <x:f>IF('Debt Setup'!$F$3=0,"",IF('Debt Setup'!$H$13="",0,MIN('Debt Setup'!$E$13,MAX(0,U220+R221))))</x:f>
      </x:c>
      <x:c r="T221" s="54" t="str">
        <x:f>IF('Debt Setup'!$F$3=0,"",IF('Debt Setup'!$H$13="",0,MIN(MAX(0,U220+R221-S221),MAX(0,'Debt Setup'!$F$5-(G221+K221+O221+S221+W221+AA221+AE221+AI221+AM221+AQ221+AU221+AY221)-(IF(AND('Debt Setup'!$H$10&lt;&gt;"",'Debt Setup'!$H$10&lt;'Debt Setup'!$H$13),MAX(0,I220+F221-G221),0)+IF(AND('Debt Setup'!$H$11&lt;&gt;"",'Debt Setup'!$H$11&lt;'Debt Setup'!$H$13),MAX(0,M220+J221-K221),0)+IF(AND('Debt Setup'!$H$12&lt;&gt;"",'Debt Setup'!$H$12&lt;'Debt Setup'!$H$13),MAX(0,Q220+N221-O221),0)+IF(AND('Debt Setup'!$H$13&lt;&gt;"",'Debt Setup'!$H$13&lt;'Debt Setup'!$H$13),MAX(0,U220+R221-S221),0)+IF(AND('Debt Setup'!$H$14&lt;&gt;"",'Debt Setup'!$H$14&lt;'Debt Setup'!$H$13),MAX(0,Y220+V221-W221),0)+IF(AND('Debt Setup'!$H$15&lt;&gt;"",'Debt Setup'!$H$15&lt;'Debt Setup'!$H$13),MAX(0,AC220+Z221-AA221),0)+IF(AND('Debt Setup'!$H$16&lt;&gt;"",'Debt Setup'!$H$16&lt;'Debt Setup'!$H$13),MAX(0,AG220+AD221-AE221),0)+IF(AND('Debt Setup'!$H$17&lt;&gt;"",'Debt Setup'!$H$17&lt;'Debt Setup'!$H$13),MAX(0,AK220+AH221-AI221),0)+IF(AND('Debt Setup'!$H$18&lt;&gt;"",'Debt Setup'!$H$18&lt;'Debt Setup'!$H$13),MAX(0,AO220+AL221-AM221),0)+IF(AND('Debt Setup'!$H$19&lt;&gt;"",'Debt Setup'!$H$19&lt;'Debt Setup'!$H$13),MAX(0,AS220+AP221-AQ221),0)+IF(AND('Debt Setup'!$H$20&lt;&gt;"",'Debt Setup'!$H$20&lt;'Debt Setup'!$H$13),MAX(0,AW220+AT221-AU221),0)+IF(AND('Debt Setup'!$H$21&lt;&gt;"",'Debt Setup'!$H$21&lt;'Debt Setup'!$H$13),MAX(0,BA220+AX221-AY221),0))))))</x:f>
      </x:c>
      <x:c r="U221" s="54" t="str">
        <x:f>IF('Debt Setup'!$F$3=0,"",MAX(0,U220+R221-S221-T221))</x:f>
      </x:c>
      <x:c r="V221" s="54" t="str">
        <x:f>IF('Debt Setup'!$F$3=0,"",IF(Y220&lt;=0,0,Y220*'Debt Setup'!$D$14/100/12))</x:f>
      </x:c>
      <x:c r="W221" s="54" t="str">
        <x:f>IF('Debt Setup'!$F$3=0,"",IF('Debt Setup'!$H$14="",0,MIN('Debt Setup'!$E$14,MAX(0,Y220+V221))))</x:f>
      </x:c>
      <x:c r="X221" s="54" t="str">
        <x:f>IF('Debt Setup'!$F$3=0,"",IF('Debt Setup'!$H$14="",0,MIN(MAX(0,Y220+V221-W221),MAX(0,'Debt Setup'!$F$5-(G221+K221+O221+S221+W221+AA221+AE221+AI221+AM221+AQ221+AU221+AY221)-(IF(AND('Debt Setup'!$H$10&lt;&gt;"",'Debt Setup'!$H$10&lt;'Debt Setup'!$H$14),MAX(0,I220+F221-G221),0)+IF(AND('Debt Setup'!$H$11&lt;&gt;"",'Debt Setup'!$H$11&lt;'Debt Setup'!$H$14),MAX(0,M220+J221-K221),0)+IF(AND('Debt Setup'!$H$12&lt;&gt;"",'Debt Setup'!$H$12&lt;'Debt Setup'!$H$14),MAX(0,Q220+N221-O221),0)+IF(AND('Debt Setup'!$H$13&lt;&gt;"",'Debt Setup'!$H$13&lt;'Debt Setup'!$H$14),MAX(0,U220+R221-S221),0)+IF(AND('Debt Setup'!$H$14&lt;&gt;"",'Debt Setup'!$H$14&lt;'Debt Setup'!$H$14),MAX(0,Y220+V221-W221),0)+IF(AND('Debt Setup'!$H$15&lt;&gt;"",'Debt Setup'!$H$15&lt;'Debt Setup'!$H$14),MAX(0,AC220+Z221-AA221),0)+IF(AND('Debt Setup'!$H$16&lt;&gt;"",'Debt Setup'!$H$16&lt;'Debt Setup'!$H$14),MAX(0,AG220+AD221-AE221),0)+IF(AND('Debt Setup'!$H$17&lt;&gt;"",'Debt Setup'!$H$17&lt;'Debt Setup'!$H$14),MAX(0,AK220+AH221-AI221),0)+IF(AND('Debt Setup'!$H$18&lt;&gt;"",'Debt Setup'!$H$18&lt;'Debt Setup'!$H$14),MAX(0,AO220+AL221-AM221),0)+IF(AND('Debt Setup'!$H$19&lt;&gt;"",'Debt Setup'!$H$19&lt;'Debt Setup'!$H$14),MAX(0,AS220+AP221-AQ221),0)+IF(AND('Debt Setup'!$H$20&lt;&gt;"",'Debt Setup'!$H$20&lt;'Debt Setup'!$H$14),MAX(0,AW220+AT221-AU221),0)+IF(AND('Debt Setup'!$H$21&lt;&gt;"",'Debt Setup'!$H$21&lt;'Debt Setup'!$H$14),MAX(0,BA220+AX221-AY221),0))))))</x:f>
      </x:c>
      <x:c r="Y221" s="54" t="str">
        <x:f>IF('Debt Setup'!$F$3=0,"",MAX(0,Y220+V221-W221-X221))</x:f>
      </x:c>
      <x:c r="Z221" s="54" t="str">
        <x:f>IF('Debt Setup'!$F$3=0,"",IF(AC220&lt;=0,0,AC220*'Debt Setup'!$D$15/100/12))</x:f>
      </x:c>
      <x:c r="AA221" s="54" t="str">
        <x:f>IF('Debt Setup'!$F$3=0,"",IF('Debt Setup'!$H$15="",0,MIN('Debt Setup'!$E$15,MAX(0,AC220+Z221))))</x:f>
      </x:c>
      <x:c r="AB221" s="54" t="str">
        <x:f>IF('Debt Setup'!$F$3=0,"",IF('Debt Setup'!$H$15="",0,MIN(MAX(0,AC220+Z221-AA221),MAX(0,'Debt Setup'!$F$5-(G221+K221+O221+S221+W221+AA221+AE221+AI221+AM221+AQ221+AU221+AY221)-(IF(AND('Debt Setup'!$H$10&lt;&gt;"",'Debt Setup'!$H$10&lt;'Debt Setup'!$H$15),MAX(0,I220+F221-G221),0)+IF(AND('Debt Setup'!$H$11&lt;&gt;"",'Debt Setup'!$H$11&lt;'Debt Setup'!$H$15),MAX(0,M220+J221-K221),0)+IF(AND('Debt Setup'!$H$12&lt;&gt;"",'Debt Setup'!$H$12&lt;'Debt Setup'!$H$15),MAX(0,Q220+N221-O221),0)+IF(AND('Debt Setup'!$H$13&lt;&gt;"",'Debt Setup'!$H$13&lt;'Debt Setup'!$H$15),MAX(0,U220+R221-S221),0)+IF(AND('Debt Setup'!$H$14&lt;&gt;"",'Debt Setup'!$H$14&lt;'Debt Setup'!$H$15),MAX(0,Y220+V221-W221),0)+IF(AND('Debt Setup'!$H$15&lt;&gt;"",'Debt Setup'!$H$15&lt;'Debt Setup'!$H$15),MAX(0,AC220+Z221-AA221),0)+IF(AND('Debt Setup'!$H$16&lt;&gt;"",'Debt Setup'!$H$16&lt;'Debt Setup'!$H$15),MAX(0,AG220+AD221-AE221),0)+IF(AND('Debt Setup'!$H$17&lt;&gt;"",'Debt Setup'!$H$17&lt;'Debt Setup'!$H$15),MAX(0,AK220+AH221-AI221),0)+IF(AND('Debt Setup'!$H$18&lt;&gt;"",'Debt Setup'!$H$18&lt;'Debt Setup'!$H$15),MAX(0,AO220+AL221-AM221),0)+IF(AND('Debt Setup'!$H$19&lt;&gt;"",'Debt Setup'!$H$19&lt;'Debt Setup'!$H$15),MAX(0,AS220+AP221-AQ221),0)+IF(AND('Debt Setup'!$H$20&lt;&gt;"",'Debt Setup'!$H$20&lt;'Debt Setup'!$H$15),MAX(0,AW220+AT221-AU221),0)+IF(AND('Debt Setup'!$H$21&lt;&gt;"",'Debt Setup'!$H$21&lt;'Debt Setup'!$H$15),MAX(0,BA220+AX221-AY221),0))))))</x:f>
      </x:c>
      <x:c r="AC221" s="54" t="str">
        <x:f>IF('Debt Setup'!$F$3=0,"",MAX(0,AC220+Z221-AA221-AB221))</x:f>
      </x:c>
      <x:c r="AD221" s="54" t="str">
        <x:f>IF('Debt Setup'!$F$3=0,"",IF(AG220&lt;=0,0,AG220*'Debt Setup'!$D$16/100/12))</x:f>
      </x:c>
      <x:c r="AE221" s="54" t="str">
        <x:f>IF('Debt Setup'!$F$3=0,"",IF('Debt Setup'!$H$16="",0,MIN('Debt Setup'!$E$16,MAX(0,AG220+AD221))))</x:f>
      </x:c>
      <x:c r="AF221" s="54" t="str">
        <x:f>IF('Debt Setup'!$F$3=0,"",IF('Debt Setup'!$H$16="",0,MIN(MAX(0,AG220+AD221-AE221),MAX(0,'Debt Setup'!$F$5-(G221+K221+O221+S221+W221+AA221+AE221+AI221+AM221+AQ221+AU221+AY221)-(IF(AND('Debt Setup'!$H$10&lt;&gt;"",'Debt Setup'!$H$10&lt;'Debt Setup'!$H$16),MAX(0,I220+F221-G221),0)+IF(AND('Debt Setup'!$H$11&lt;&gt;"",'Debt Setup'!$H$11&lt;'Debt Setup'!$H$16),MAX(0,M220+J221-K221),0)+IF(AND('Debt Setup'!$H$12&lt;&gt;"",'Debt Setup'!$H$12&lt;'Debt Setup'!$H$16),MAX(0,Q220+N221-O221),0)+IF(AND('Debt Setup'!$H$13&lt;&gt;"",'Debt Setup'!$H$13&lt;'Debt Setup'!$H$16),MAX(0,U220+R221-S221),0)+IF(AND('Debt Setup'!$H$14&lt;&gt;"",'Debt Setup'!$H$14&lt;'Debt Setup'!$H$16),MAX(0,Y220+V221-W221),0)+IF(AND('Debt Setup'!$H$15&lt;&gt;"",'Debt Setup'!$H$15&lt;'Debt Setup'!$H$16),MAX(0,AC220+Z221-AA221),0)+IF(AND('Debt Setup'!$H$16&lt;&gt;"",'Debt Setup'!$H$16&lt;'Debt Setup'!$H$16),MAX(0,AG220+AD221-AE221),0)+IF(AND('Debt Setup'!$H$17&lt;&gt;"",'Debt Setup'!$H$17&lt;'Debt Setup'!$H$16),MAX(0,AK220+AH221-AI221),0)+IF(AND('Debt Setup'!$H$18&lt;&gt;"",'Debt Setup'!$H$18&lt;'Debt Setup'!$H$16),MAX(0,AO220+AL221-AM221),0)+IF(AND('Debt Setup'!$H$19&lt;&gt;"",'Debt Setup'!$H$19&lt;'Debt Setup'!$H$16),MAX(0,AS220+AP221-AQ221),0)+IF(AND('Debt Setup'!$H$20&lt;&gt;"",'Debt Setup'!$H$20&lt;'Debt Setup'!$H$16),MAX(0,AW220+AT221-AU221),0)+IF(AND('Debt Setup'!$H$21&lt;&gt;"",'Debt Setup'!$H$21&lt;'Debt Setup'!$H$16),MAX(0,BA220+AX221-AY221),0))))))</x:f>
      </x:c>
      <x:c r="AG221" s="54" t="str">
        <x:f>IF('Debt Setup'!$F$3=0,"",MAX(0,AG220+AD221-AE221-AF221))</x:f>
      </x:c>
      <x:c r="AH221" s="54" t="str">
        <x:f>IF('Debt Setup'!$F$3=0,"",IF(AK220&lt;=0,0,AK220*'Debt Setup'!$D$17/100/12))</x:f>
      </x:c>
      <x:c r="AI221" s="54" t="str">
        <x:f>IF('Debt Setup'!$F$3=0,"",IF('Debt Setup'!$H$17="",0,MIN('Debt Setup'!$E$17,MAX(0,AK220+AH221))))</x:f>
      </x:c>
      <x:c r="AJ221" s="54" t="str">
        <x:f>IF('Debt Setup'!$F$3=0,"",IF('Debt Setup'!$H$17="",0,MIN(MAX(0,AK220+AH221-AI221),MAX(0,'Debt Setup'!$F$5-(G221+K221+O221+S221+W221+AA221+AE221+AI221+AM221+AQ221+AU221+AY221)-(IF(AND('Debt Setup'!$H$10&lt;&gt;"",'Debt Setup'!$H$10&lt;'Debt Setup'!$H$17),MAX(0,I220+F221-G221),0)+IF(AND('Debt Setup'!$H$11&lt;&gt;"",'Debt Setup'!$H$11&lt;'Debt Setup'!$H$17),MAX(0,M220+J221-K221),0)+IF(AND('Debt Setup'!$H$12&lt;&gt;"",'Debt Setup'!$H$12&lt;'Debt Setup'!$H$17),MAX(0,Q220+N221-O221),0)+IF(AND('Debt Setup'!$H$13&lt;&gt;"",'Debt Setup'!$H$13&lt;'Debt Setup'!$H$17),MAX(0,U220+R221-S221),0)+IF(AND('Debt Setup'!$H$14&lt;&gt;"",'Debt Setup'!$H$14&lt;'Debt Setup'!$H$17),MAX(0,Y220+V221-W221),0)+IF(AND('Debt Setup'!$H$15&lt;&gt;"",'Debt Setup'!$H$15&lt;'Debt Setup'!$H$17),MAX(0,AC220+Z221-AA221),0)+IF(AND('Debt Setup'!$H$16&lt;&gt;"",'Debt Setup'!$H$16&lt;'Debt Setup'!$H$17),MAX(0,AG220+AD221-AE221),0)+IF(AND('Debt Setup'!$H$17&lt;&gt;"",'Debt Setup'!$H$17&lt;'Debt Setup'!$H$17),MAX(0,AK220+AH221-AI221),0)+IF(AND('Debt Setup'!$H$18&lt;&gt;"",'Debt Setup'!$H$18&lt;'Debt Setup'!$H$17),MAX(0,AO220+AL221-AM221),0)+IF(AND('Debt Setup'!$H$19&lt;&gt;"",'Debt Setup'!$H$19&lt;'Debt Setup'!$H$17),MAX(0,AS220+AP221-AQ221),0)+IF(AND('Debt Setup'!$H$20&lt;&gt;"",'Debt Setup'!$H$20&lt;'Debt Setup'!$H$17),MAX(0,AW220+AT221-AU221),0)+IF(AND('Debt Setup'!$H$21&lt;&gt;"",'Debt Setup'!$H$21&lt;'Debt Setup'!$H$17),MAX(0,BA220+AX221-AY221),0))))))</x:f>
      </x:c>
      <x:c r="AK221" s="54" t="str">
        <x:f>IF('Debt Setup'!$F$3=0,"",MAX(0,AK220+AH221-AI221-AJ221))</x:f>
      </x:c>
      <x:c r="AL221" s="54" t="str">
        <x:f>IF('Debt Setup'!$F$3=0,"",IF(AO220&lt;=0,0,AO220*'Debt Setup'!$D$18/100/12))</x:f>
      </x:c>
      <x:c r="AM221" s="54" t="str">
        <x:f>IF('Debt Setup'!$F$3=0,"",IF('Debt Setup'!$H$18="",0,MIN('Debt Setup'!$E$18,MAX(0,AO220+AL221))))</x:f>
      </x:c>
      <x:c r="AN221" s="54" t="str">
        <x:f>IF('Debt Setup'!$F$3=0,"",IF('Debt Setup'!$H$18="",0,MIN(MAX(0,AO220+AL221-AM221),MAX(0,'Debt Setup'!$F$5-(G221+K221+O221+S221+W221+AA221+AE221+AI221+AM221+AQ221+AU221+AY221)-(IF(AND('Debt Setup'!$H$10&lt;&gt;"",'Debt Setup'!$H$10&lt;'Debt Setup'!$H$18),MAX(0,I220+F221-G221),0)+IF(AND('Debt Setup'!$H$11&lt;&gt;"",'Debt Setup'!$H$11&lt;'Debt Setup'!$H$18),MAX(0,M220+J221-K221),0)+IF(AND('Debt Setup'!$H$12&lt;&gt;"",'Debt Setup'!$H$12&lt;'Debt Setup'!$H$18),MAX(0,Q220+N221-O221),0)+IF(AND('Debt Setup'!$H$13&lt;&gt;"",'Debt Setup'!$H$13&lt;'Debt Setup'!$H$18),MAX(0,U220+R221-S221),0)+IF(AND('Debt Setup'!$H$14&lt;&gt;"",'Debt Setup'!$H$14&lt;'Debt Setup'!$H$18),MAX(0,Y220+V221-W221),0)+IF(AND('Debt Setup'!$H$15&lt;&gt;"",'Debt Setup'!$H$15&lt;'Debt Setup'!$H$18),MAX(0,AC220+Z221-AA221),0)+IF(AND('Debt Setup'!$H$16&lt;&gt;"",'Debt Setup'!$H$16&lt;'Debt Setup'!$H$18),MAX(0,AG220+AD221-AE221),0)+IF(AND('Debt Setup'!$H$17&lt;&gt;"",'Debt Setup'!$H$17&lt;'Debt Setup'!$H$18),MAX(0,AK220+AH221-AI221),0)+IF(AND('Debt Setup'!$H$18&lt;&gt;"",'Debt Setup'!$H$18&lt;'Debt Setup'!$H$18),MAX(0,AO220+AL221-AM221),0)+IF(AND('Debt Setup'!$H$19&lt;&gt;"",'Debt Setup'!$H$19&lt;'Debt Setup'!$H$18),MAX(0,AS220+AP221-AQ221),0)+IF(AND('Debt Setup'!$H$20&lt;&gt;"",'Debt Setup'!$H$20&lt;'Debt Setup'!$H$18),MAX(0,AW220+AT221-AU221),0)+IF(AND('Debt Setup'!$H$21&lt;&gt;"",'Debt Setup'!$H$21&lt;'Debt Setup'!$H$18),MAX(0,BA220+AX221-AY221),0))))))</x:f>
      </x:c>
      <x:c r="AO221" s="54" t="str">
        <x:f>IF('Debt Setup'!$F$3=0,"",MAX(0,AO220+AL221-AM221-AN221))</x:f>
      </x:c>
      <x:c r="AP221" s="54" t="str">
        <x:f>IF('Debt Setup'!$F$3=0,"",IF(AS220&lt;=0,0,AS220*'Debt Setup'!$D$19/100/12))</x:f>
      </x:c>
      <x:c r="AQ221" s="54" t="str">
        <x:f>IF('Debt Setup'!$F$3=0,"",IF('Debt Setup'!$H$19="",0,MIN('Debt Setup'!$E$19,MAX(0,AS220+AP221))))</x:f>
      </x:c>
      <x:c r="AR221" s="54" t="str">
        <x:f>IF('Debt Setup'!$F$3=0,"",IF('Debt Setup'!$H$19="",0,MIN(MAX(0,AS220+AP221-AQ221),MAX(0,'Debt Setup'!$F$5-(G221+K221+O221+S221+W221+AA221+AE221+AI221+AM221+AQ221+AU221+AY221)-(IF(AND('Debt Setup'!$H$10&lt;&gt;"",'Debt Setup'!$H$10&lt;'Debt Setup'!$H$19),MAX(0,I220+F221-G221),0)+IF(AND('Debt Setup'!$H$11&lt;&gt;"",'Debt Setup'!$H$11&lt;'Debt Setup'!$H$19),MAX(0,M220+J221-K221),0)+IF(AND('Debt Setup'!$H$12&lt;&gt;"",'Debt Setup'!$H$12&lt;'Debt Setup'!$H$19),MAX(0,Q220+N221-O221),0)+IF(AND('Debt Setup'!$H$13&lt;&gt;"",'Debt Setup'!$H$13&lt;'Debt Setup'!$H$19),MAX(0,U220+R221-S221),0)+IF(AND('Debt Setup'!$H$14&lt;&gt;"",'Debt Setup'!$H$14&lt;'Debt Setup'!$H$19),MAX(0,Y220+V221-W221),0)+IF(AND('Debt Setup'!$H$15&lt;&gt;"",'Debt Setup'!$H$15&lt;'Debt Setup'!$H$19),MAX(0,AC220+Z221-AA221),0)+IF(AND('Debt Setup'!$H$16&lt;&gt;"",'Debt Setup'!$H$16&lt;'Debt Setup'!$H$19),MAX(0,AG220+AD221-AE221),0)+IF(AND('Debt Setup'!$H$17&lt;&gt;"",'Debt Setup'!$H$17&lt;'Debt Setup'!$H$19),MAX(0,AK220+AH221-AI221),0)+IF(AND('Debt Setup'!$H$18&lt;&gt;"",'Debt Setup'!$H$18&lt;'Debt Setup'!$H$19),MAX(0,AO220+AL221-AM221),0)+IF(AND('Debt Setup'!$H$19&lt;&gt;"",'Debt Setup'!$H$19&lt;'Debt Setup'!$H$19),MAX(0,AS220+AP221-AQ221),0)+IF(AND('Debt Setup'!$H$20&lt;&gt;"",'Debt Setup'!$H$20&lt;'Debt Setup'!$H$19),MAX(0,AW220+AT221-AU221),0)+IF(AND('Debt Setup'!$H$21&lt;&gt;"",'Debt Setup'!$H$21&lt;'Debt Setup'!$H$19),MAX(0,BA220+AX221-AY221),0))))))</x:f>
      </x:c>
      <x:c r="AS221" s="54" t="str">
        <x:f>IF('Debt Setup'!$F$3=0,"",MAX(0,AS220+AP221-AQ221-AR221))</x:f>
      </x:c>
      <x:c r="AT221" s="54" t="str">
        <x:f>IF('Debt Setup'!$F$3=0,"",IF(AW220&lt;=0,0,AW220*'Debt Setup'!$D$20/100/12))</x:f>
      </x:c>
      <x:c r="AU221" s="54" t="str">
        <x:f>IF('Debt Setup'!$F$3=0,"",IF('Debt Setup'!$H$20="",0,MIN('Debt Setup'!$E$20,MAX(0,AW220+AT221))))</x:f>
      </x:c>
      <x:c r="AV221" s="54" t="str">
        <x:f>IF('Debt Setup'!$F$3=0,"",IF('Debt Setup'!$H$20="",0,MIN(MAX(0,AW220+AT221-AU221),MAX(0,'Debt Setup'!$F$5-(G221+K221+O221+S221+W221+AA221+AE221+AI221+AM221+AQ221+AU221+AY221)-(IF(AND('Debt Setup'!$H$10&lt;&gt;"",'Debt Setup'!$H$10&lt;'Debt Setup'!$H$20),MAX(0,I220+F221-G221),0)+IF(AND('Debt Setup'!$H$11&lt;&gt;"",'Debt Setup'!$H$11&lt;'Debt Setup'!$H$20),MAX(0,M220+J221-K221),0)+IF(AND('Debt Setup'!$H$12&lt;&gt;"",'Debt Setup'!$H$12&lt;'Debt Setup'!$H$20),MAX(0,Q220+N221-O221),0)+IF(AND('Debt Setup'!$H$13&lt;&gt;"",'Debt Setup'!$H$13&lt;'Debt Setup'!$H$20),MAX(0,U220+R221-S221),0)+IF(AND('Debt Setup'!$H$14&lt;&gt;"",'Debt Setup'!$H$14&lt;'Debt Setup'!$H$20),MAX(0,Y220+V221-W221),0)+IF(AND('Debt Setup'!$H$15&lt;&gt;"",'Debt Setup'!$H$15&lt;'Debt Setup'!$H$20),MAX(0,AC220+Z221-AA221),0)+IF(AND('Debt Setup'!$H$16&lt;&gt;"",'Debt Setup'!$H$16&lt;'Debt Setup'!$H$20),MAX(0,AG220+AD221-AE221),0)+IF(AND('Debt Setup'!$H$17&lt;&gt;"",'Debt Setup'!$H$17&lt;'Debt Setup'!$H$20),MAX(0,AK220+AH221-AI221),0)+IF(AND('Debt Setup'!$H$18&lt;&gt;"",'Debt Setup'!$H$18&lt;'Debt Setup'!$H$20),MAX(0,AO220+AL221-AM221),0)+IF(AND('Debt Setup'!$H$19&lt;&gt;"",'Debt Setup'!$H$19&lt;'Debt Setup'!$H$20),MAX(0,AS220+AP221-AQ221),0)+IF(AND('Debt Setup'!$H$20&lt;&gt;"",'Debt Setup'!$H$20&lt;'Debt Setup'!$H$20),MAX(0,AW220+AT221-AU221),0)+IF(AND('Debt Setup'!$H$21&lt;&gt;"",'Debt Setup'!$H$21&lt;'Debt Setup'!$H$20),MAX(0,BA220+AX221-AY221),0))))))</x:f>
      </x:c>
      <x:c r="AW221" s="54" t="str">
        <x:f>IF('Debt Setup'!$F$3=0,"",MAX(0,AW220+AT221-AU221-AV221))</x:f>
      </x:c>
      <x:c r="AX221" s="54" t="str">
        <x:f>IF('Debt Setup'!$F$3=0,"",IF(BA220&lt;=0,0,BA220*'Debt Setup'!$D$21/100/12))</x:f>
      </x:c>
      <x:c r="AY221" s="54" t="str">
        <x:f>IF('Debt Setup'!$F$3=0,"",IF('Debt Setup'!$H$21="",0,MIN('Debt Setup'!$E$21,MAX(0,BA220+AX221))))</x:f>
      </x:c>
      <x:c r="AZ221" s="54" t="str">
        <x:f>IF('Debt Setup'!$F$3=0,"",IF('Debt Setup'!$H$21="",0,MIN(MAX(0,BA220+AX221-AY221),MAX(0,'Debt Setup'!$F$5-(G221+K221+O221+S221+W221+AA221+AE221+AI221+AM221+AQ221+AU221+AY221)-(IF(AND('Debt Setup'!$H$10&lt;&gt;"",'Debt Setup'!$H$10&lt;'Debt Setup'!$H$21),MAX(0,I220+F221-G221),0)+IF(AND('Debt Setup'!$H$11&lt;&gt;"",'Debt Setup'!$H$11&lt;'Debt Setup'!$H$21),MAX(0,M220+J221-K221),0)+IF(AND('Debt Setup'!$H$12&lt;&gt;"",'Debt Setup'!$H$12&lt;'Debt Setup'!$H$21),MAX(0,Q220+N221-O221),0)+IF(AND('Debt Setup'!$H$13&lt;&gt;"",'Debt Setup'!$H$13&lt;'Debt Setup'!$H$21),MAX(0,U220+R221-S221),0)+IF(AND('Debt Setup'!$H$14&lt;&gt;"",'Debt Setup'!$H$14&lt;'Debt Setup'!$H$21),MAX(0,Y220+V221-W221),0)+IF(AND('Debt Setup'!$H$15&lt;&gt;"",'Debt Setup'!$H$15&lt;'Debt Setup'!$H$21),MAX(0,AC220+Z221-AA221),0)+IF(AND('Debt Setup'!$H$16&lt;&gt;"",'Debt Setup'!$H$16&lt;'Debt Setup'!$H$21),MAX(0,AG220+AD221-AE221),0)+IF(AND('Debt Setup'!$H$17&lt;&gt;"",'Debt Setup'!$H$17&lt;'Debt Setup'!$H$21),MAX(0,AK220+AH221-AI221),0)+IF(AND('Debt Setup'!$H$18&lt;&gt;"",'Debt Setup'!$H$18&lt;'Debt Setup'!$H$21),MAX(0,AO220+AL221-AM221),0)+IF(AND('Debt Setup'!$H$19&lt;&gt;"",'Debt Setup'!$H$19&lt;'Debt Setup'!$H$21),MAX(0,AS220+AP221-AQ221),0)+IF(AND('Debt Setup'!$H$20&lt;&gt;"",'Debt Setup'!$H$20&lt;'Debt Setup'!$H$21),MAX(0,AW220+AT221-AU221),0)+IF(AND('Debt Setup'!$H$21&lt;&gt;"",'Debt Setup'!$H$21&lt;'Debt Setup'!$H$21),MAX(0,BA220+AX221-AY221),0))))))</x:f>
      </x:c>
      <x:c r="BA221" s="54" t="str">
        <x:f>IF('Debt Setup'!$F$3=0,"",MAX(0,BA220+AX221-AY221-AZ221))</x:f>
      </x:c>
    </x:row>
    <x:row r="222">
      <x:c r="A222" t="n">
        <x:v>217</x:v>
      </x:c>
      <x:c r="B222" s="86" t="str">
        <x:f>IF('Debt Setup'!$F$3=0,"",DATE(YEAR('Debt Setup'!$B$6),MONTH('Debt Setup'!$B$6)+A222-1,1))</x:f>
      </x:c>
      <x:c r="C222" s="54" t="str">
        <x:f>IF('Debt Setup'!$F$3=0,"",I222+M222+Q222+U222+Y222+AC222+AG222+AK222+AO222+AS222+AW222+BA222)</x:f>
      </x:c>
      <x:c r="D222" s="54" t="str">
        <x:f>IF('Debt Setup'!$F$3=0,"",G222+H222+K222+L222+O222+P222+S222+T222+W222+X222+AA222+AB222+AE222+AF222+AI222+AJ222+AM222+AN222+AQ222+AR222+AU222+AV222+AY222+AZ222)</x:f>
      </x:c>
      <x:c r="E222" s="54" t="str">
        <x:f>IF('Debt Setup'!$F$3=0,"",F222+J222+N222+R222+V222+Z222+AD222+AH222+AL222+AP222+AT222+AX222)</x:f>
      </x:c>
      <x:c r="F222" s="54" t="str">
        <x:f>IF('Debt Setup'!$F$3=0,"",IF(I221&lt;=0,0,I221*'Debt Setup'!$D$10/100/12))</x:f>
      </x:c>
      <x:c r="G222" s="54" t="str">
        <x:f>IF('Debt Setup'!$F$3=0,"",IF('Debt Setup'!$H$10="",0,MIN('Debt Setup'!$E$10,MAX(0,I221+F222))))</x:f>
      </x:c>
      <x:c r="H222" s="54" t="str">
        <x:f>IF('Debt Setup'!$F$3=0,"",IF('Debt Setup'!$H$10="",0,MIN(MAX(0,I221+F222-G222),MAX(0,'Debt Setup'!$F$5-(G222+K222+O222+S222+W222+AA222+AE222+AI222+AM222+AQ222+AU222+AY222)-(IF(AND('Debt Setup'!$H$10&lt;&gt;"",'Debt Setup'!$H$10&lt;'Debt Setup'!$H$10),MAX(0,I221+F222-G222),0)+IF(AND('Debt Setup'!$H$11&lt;&gt;"",'Debt Setup'!$H$11&lt;'Debt Setup'!$H$10),MAX(0,M221+J222-K222),0)+IF(AND('Debt Setup'!$H$12&lt;&gt;"",'Debt Setup'!$H$12&lt;'Debt Setup'!$H$10),MAX(0,Q221+N222-O222),0)+IF(AND('Debt Setup'!$H$13&lt;&gt;"",'Debt Setup'!$H$13&lt;'Debt Setup'!$H$10),MAX(0,U221+R222-S222),0)+IF(AND('Debt Setup'!$H$14&lt;&gt;"",'Debt Setup'!$H$14&lt;'Debt Setup'!$H$10),MAX(0,Y221+V222-W222),0)+IF(AND('Debt Setup'!$H$15&lt;&gt;"",'Debt Setup'!$H$15&lt;'Debt Setup'!$H$10),MAX(0,AC221+Z222-AA222),0)+IF(AND('Debt Setup'!$H$16&lt;&gt;"",'Debt Setup'!$H$16&lt;'Debt Setup'!$H$10),MAX(0,AG221+AD222-AE222),0)+IF(AND('Debt Setup'!$H$17&lt;&gt;"",'Debt Setup'!$H$17&lt;'Debt Setup'!$H$10),MAX(0,AK221+AH222-AI222),0)+IF(AND('Debt Setup'!$H$18&lt;&gt;"",'Debt Setup'!$H$18&lt;'Debt Setup'!$H$10),MAX(0,AO221+AL222-AM222),0)+IF(AND('Debt Setup'!$H$19&lt;&gt;"",'Debt Setup'!$H$19&lt;'Debt Setup'!$H$10),MAX(0,AS221+AP222-AQ222),0)+IF(AND('Debt Setup'!$H$20&lt;&gt;"",'Debt Setup'!$H$20&lt;'Debt Setup'!$H$10),MAX(0,AW221+AT222-AU222),0)+IF(AND('Debt Setup'!$H$21&lt;&gt;"",'Debt Setup'!$H$21&lt;'Debt Setup'!$H$10),MAX(0,BA221+AX222-AY222),0))))))</x:f>
      </x:c>
      <x:c r="I222" s="54" t="str">
        <x:f>IF('Debt Setup'!$F$3=0,"",MAX(0,I221+F222-G222-H222))</x:f>
      </x:c>
      <x:c r="J222" s="54" t="str">
        <x:f>IF('Debt Setup'!$F$3=0,"",IF(M221&lt;=0,0,M221*'Debt Setup'!$D$11/100/12))</x:f>
      </x:c>
      <x:c r="K222" s="54" t="str">
        <x:f>IF('Debt Setup'!$F$3=0,"",IF('Debt Setup'!$H$11="",0,MIN('Debt Setup'!$E$11,MAX(0,M221+J222))))</x:f>
      </x:c>
      <x:c r="L222" s="54" t="str">
        <x:f>IF('Debt Setup'!$F$3=0,"",IF('Debt Setup'!$H$11="",0,MIN(MAX(0,M221+J222-K222),MAX(0,'Debt Setup'!$F$5-(G222+K222+O222+S222+W222+AA222+AE222+AI222+AM222+AQ222+AU222+AY222)-(IF(AND('Debt Setup'!$H$10&lt;&gt;"",'Debt Setup'!$H$10&lt;'Debt Setup'!$H$11),MAX(0,I221+F222-G222),0)+IF(AND('Debt Setup'!$H$11&lt;&gt;"",'Debt Setup'!$H$11&lt;'Debt Setup'!$H$11),MAX(0,M221+J222-K222),0)+IF(AND('Debt Setup'!$H$12&lt;&gt;"",'Debt Setup'!$H$12&lt;'Debt Setup'!$H$11),MAX(0,Q221+N222-O222),0)+IF(AND('Debt Setup'!$H$13&lt;&gt;"",'Debt Setup'!$H$13&lt;'Debt Setup'!$H$11),MAX(0,U221+R222-S222),0)+IF(AND('Debt Setup'!$H$14&lt;&gt;"",'Debt Setup'!$H$14&lt;'Debt Setup'!$H$11),MAX(0,Y221+V222-W222),0)+IF(AND('Debt Setup'!$H$15&lt;&gt;"",'Debt Setup'!$H$15&lt;'Debt Setup'!$H$11),MAX(0,AC221+Z222-AA222),0)+IF(AND('Debt Setup'!$H$16&lt;&gt;"",'Debt Setup'!$H$16&lt;'Debt Setup'!$H$11),MAX(0,AG221+AD222-AE222),0)+IF(AND('Debt Setup'!$H$17&lt;&gt;"",'Debt Setup'!$H$17&lt;'Debt Setup'!$H$11),MAX(0,AK221+AH222-AI222),0)+IF(AND('Debt Setup'!$H$18&lt;&gt;"",'Debt Setup'!$H$18&lt;'Debt Setup'!$H$11),MAX(0,AO221+AL222-AM222),0)+IF(AND('Debt Setup'!$H$19&lt;&gt;"",'Debt Setup'!$H$19&lt;'Debt Setup'!$H$11),MAX(0,AS221+AP222-AQ222),0)+IF(AND('Debt Setup'!$H$20&lt;&gt;"",'Debt Setup'!$H$20&lt;'Debt Setup'!$H$11),MAX(0,AW221+AT222-AU222),0)+IF(AND('Debt Setup'!$H$21&lt;&gt;"",'Debt Setup'!$H$21&lt;'Debt Setup'!$H$11),MAX(0,BA221+AX222-AY222),0))))))</x:f>
      </x:c>
      <x:c r="M222" s="54" t="str">
        <x:f>IF('Debt Setup'!$F$3=0,"",MAX(0,M221+J222-K222-L222))</x:f>
      </x:c>
      <x:c r="N222" s="54" t="str">
        <x:f>IF('Debt Setup'!$F$3=0,"",IF(Q221&lt;=0,0,Q221*'Debt Setup'!$D$12/100/12))</x:f>
      </x:c>
      <x:c r="O222" s="54" t="str">
        <x:f>IF('Debt Setup'!$F$3=0,"",IF('Debt Setup'!$H$12="",0,MIN('Debt Setup'!$E$12,MAX(0,Q221+N222))))</x:f>
      </x:c>
      <x:c r="P222" s="54" t="str">
        <x:f>IF('Debt Setup'!$F$3=0,"",IF('Debt Setup'!$H$12="",0,MIN(MAX(0,Q221+N222-O222),MAX(0,'Debt Setup'!$F$5-(G222+K222+O222+S222+W222+AA222+AE222+AI222+AM222+AQ222+AU222+AY222)-(IF(AND('Debt Setup'!$H$10&lt;&gt;"",'Debt Setup'!$H$10&lt;'Debt Setup'!$H$12),MAX(0,I221+F222-G222),0)+IF(AND('Debt Setup'!$H$11&lt;&gt;"",'Debt Setup'!$H$11&lt;'Debt Setup'!$H$12),MAX(0,M221+J222-K222),0)+IF(AND('Debt Setup'!$H$12&lt;&gt;"",'Debt Setup'!$H$12&lt;'Debt Setup'!$H$12),MAX(0,Q221+N222-O222),0)+IF(AND('Debt Setup'!$H$13&lt;&gt;"",'Debt Setup'!$H$13&lt;'Debt Setup'!$H$12),MAX(0,U221+R222-S222),0)+IF(AND('Debt Setup'!$H$14&lt;&gt;"",'Debt Setup'!$H$14&lt;'Debt Setup'!$H$12),MAX(0,Y221+V222-W222),0)+IF(AND('Debt Setup'!$H$15&lt;&gt;"",'Debt Setup'!$H$15&lt;'Debt Setup'!$H$12),MAX(0,AC221+Z222-AA222),0)+IF(AND('Debt Setup'!$H$16&lt;&gt;"",'Debt Setup'!$H$16&lt;'Debt Setup'!$H$12),MAX(0,AG221+AD222-AE222),0)+IF(AND('Debt Setup'!$H$17&lt;&gt;"",'Debt Setup'!$H$17&lt;'Debt Setup'!$H$12),MAX(0,AK221+AH222-AI222),0)+IF(AND('Debt Setup'!$H$18&lt;&gt;"",'Debt Setup'!$H$18&lt;'Debt Setup'!$H$12),MAX(0,AO221+AL222-AM222),0)+IF(AND('Debt Setup'!$H$19&lt;&gt;"",'Debt Setup'!$H$19&lt;'Debt Setup'!$H$12),MAX(0,AS221+AP222-AQ222),0)+IF(AND('Debt Setup'!$H$20&lt;&gt;"",'Debt Setup'!$H$20&lt;'Debt Setup'!$H$12),MAX(0,AW221+AT222-AU222),0)+IF(AND('Debt Setup'!$H$21&lt;&gt;"",'Debt Setup'!$H$21&lt;'Debt Setup'!$H$12),MAX(0,BA221+AX222-AY222),0))))))</x:f>
      </x:c>
      <x:c r="Q222" s="54" t="str">
        <x:f>IF('Debt Setup'!$F$3=0,"",MAX(0,Q221+N222-O222-P222))</x:f>
      </x:c>
      <x:c r="R222" s="54" t="str">
        <x:f>IF('Debt Setup'!$F$3=0,"",IF(U221&lt;=0,0,U221*'Debt Setup'!$D$13/100/12))</x:f>
      </x:c>
      <x:c r="S222" s="54" t="str">
        <x:f>IF('Debt Setup'!$F$3=0,"",IF('Debt Setup'!$H$13="",0,MIN('Debt Setup'!$E$13,MAX(0,U221+R222))))</x:f>
      </x:c>
      <x:c r="T222" s="54" t="str">
        <x:f>IF('Debt Setup'!$F$3=0,"",IF('Debt Setup'!$H$13="",0,MIN(MAX(0,U221+R222-S222),MAX(0,'Debt Setup'!$F$5-(G222+K222+O222+S222+W222+AA222+AE222+AI222+AM222+AQ222+AU222+AY222)-(IF(AND('Debt Setup'!$H$10&lt;&gt;"",'Debt Setup'!$H$10&lt;'Debt Setup'!$H$13),MAX(0,I221+F222-G222),0)+IF(AND('Debt Setup'!$H$11&lt;&gt;"",'Debt Setup'!$H$11&lt;'Debt Setup'!$H$13),MAX(0,M221+J222-K222),0)+IF(AND('Debt Setup'!$H$12&lt;&gt;"",'Debt Setup'!$H$12&lt;'Debt Setup'!$H$13),MAX(0,Q221+N222-O222),0)+IF(AND('Debt Setup'!$H$13&lt;&gt;"",'Debt Setup'!$H$13&lt;'Debt Setup'!$H$13),MAX(0,U221+R222-S222),0)+IF(AND('Debt Setup'!$H$14&lt;&gt;"",'Debt Setup'!$H$14&lt;'Debt Setup'!$H$13),MAX(0,Y221+V222-W222),0)+IF(AND('Debt Setup'!$H$15&lt;&gt;"",'Debt Setup'!$H$15&lt;'Debt Setup'!$H$13),MAX(0,AC221+Z222-AA222),0)+IF(AND('Debt Setup'!$H$16&lt;&gt;"",'Debt Setup'!$H$16&lt;'Debt Setup'!$H$13),MAX(0,AG221+AD222-AE222),0)+IF(AND('Debt Setup'!$H$17&lt;&gt;"",'Debt Setup'!$H$17&lt;'Debt Setup'!$H$13),MAX(0,AK221+AH222-AI222),0)+IF(AND('Debt Setup'!$H$18&lt;&gt;"",'Debt Setup'!$H$18&lt;'Debt Setup'!$H$13),MAX(0,AO221+AL222-AM222),0)+IF(AND('Debt Setup'!$H$19&lt;&gt;"",'Debt Setup'!$H$19&lt;'Debt Setup'!$H$13),MAX(0,AS221+AP222-AQ222),0)+IF(AND('Debt Setup'!$H$20&lt;&gt;"",'Debt Setup'!$H$20&lt;'Debt Setup'!$H$13),MAX(0,AW221+AT222-AU222),0)+IF(AND('Debt Setup'!$H$21&lt;&gt;"",'Debt Setup'!$H$21&lt;'Debt Setup'!$H$13),MAX(0,BA221+AX222-AY222),0))))))</x:f>
      </x:c>
      <x:c r="U222" s="54" t="str">
        <x:f>IF('Debt Setup'!$F$3=0,"",MAX(0,U221+R222-S222-T222))</x:f>
      </x:c>
      <x:c r="V222" s="54" t="str">
        <x:f>IF('Debt Setup'!$F$3=0,"",IF(Y221&lt;=0,0,Y221*'Debt Setup'!$D$14/100/12))</x:f>
      </x:c>
      <x:c r="W222" s="54" t="str">
        <x:f>IF('Debt Setup'!$F$3=0,"",IF('Debt Setup'!$H$14="",0,MIN('Debt Setup'!$E$14,MAX(0,Y221+V222))))</x:f>
      </x:c>
      <x:c r="X222" s="54" t="str">
        <x:f>IF('Debt Setup'!$F$3=0,"",IF('Debt Setup'!$H$14="",0,MIN(MAX(0,Y221+V222-W222),MAX(0,'Debt Setup'!$F$5-(G222+K222+O222+S222+W222+AA222+AE222+AI222+AM222+AQ222+AU222+AY222)-(IF(AND('Debt Setup'!$H$10&lt;&gt;"",'Debt Setup'!$H$10&lt;'Debt Setup'!$H$14),MAX(0,I221+F222-G222),0)+IF(AND('Debt Setup'!$H$11&lt;&gt;"",'Debt Setup'!$H$11&lt;'Debt Setup'!$H$14),MAX(0,M221+J222-K222),0)+IF(AND('Debt Setup'!$H$12&lt;&gt;"",'Debt Setup'!$H$12&lt;'Debt Setup'!$H$14),MAX(0,Q221+N222-O222),0)+IF(AND('Debt Setup'!$H$13&lt;&gt;"",'Debt Setup'!$H$13&lt;'Debt Setup'!$H$14),MAX(0,U221+R222-S222),0)+IF(AND('Debt Setup'!$H$14&lt;&gt;"",'Debt Setup'!$H$14&lt;'Debt Setup'!$H$14),MAX(0,Y221+V222-W222),0)+IF(AND('Debt Setup'!$H$15&lt;&gt;"",'Debt Setup'!$H$15&lt;'Debt Setup'!$H$14),MAX(0,AC221+Z222-AA222),0)+IF(AND('Debt Setup'!$H$16&lt;&gt;"",'Debt Setup'!$H$16&lt;'Debt Setup'!$H$14),MAX(0,AG221+AD222-AE222),0)+IF(AND('Debt Setup'!$H$17&lt;&gt;"",'Debt Setup'!$H$17&lt;'Debt Setup'!$H$14),MAX(0,AK221+AH222-AI222),0)+IF(AND('Debt Setup'!$H$18&lt;&gt;"",'Debt Setup'!$H$18&lt;'Debt Setup'!$H$14),MAX(0,AO221+AL222-AM222),0)+IF(AND('Debt Setup'!$H$19&lt;&gt;"",'Debt Setup'!$H$19&lt;'Debt Setup'!$H$14),MAX(0,AS221+AP222-AQ222),0)+IF(AND('Debt Setup'!$H$20&lt;&gt;"",'Debt Setup'!$H$20&lt;'Debt Setup'!$H$14),MAX(0,AW221+AT222-AU222),0)+IF(AND('Debt Setup'!$H$21&lt;&gt;"",'Debt Setup'!$H$21&lt;'Debt Setup'!$H$14),MAX(0,BA221+AX222-AY222),0))))))</x:f>
      </x:c>
      <x:c r="Y222" s="54" t="str">
        <x:f>IF('Debt Setup'!$F$3=0,"",MAX(0,Y221+V222-W222-X222))</x:f>
      </x:c>
      <x:c r="Z222" s="54" t="str">
        <x:f>IF('Debt Setup'!$F$3=0,"",IF(AC221&lt;=0,0,AC221*'Debt Setup'!$D$15/100/12))</x:f>
      </x:c>
      <x:c r="AA222" s="54" t="str">
        <x:f>IF('Debt Setup'!$F$3=0,"",IF('Debt Setup'!$H$15="",0,MIN('Debt Setup'!$E$15,MAX(0,AC221+Z222))))</x:f>
      </x:c>
      <x:c r="AB222" s="54" t="str">
        <x:f>IF('Debt Setup'!$F$3=0,"",IF('Debt Setup'!$H$15="",0,MIN(MAX(0,AC221+Z222-AA222),MAX(0,'Debt Setup'!$F$5-(G222+K222+O222+S222+W222+AA222+AE222+AI222+AM222+AQ222+AU222+AY222)-(IF(AND('Debt Setup'!$H$10&lt;&gt;"",'Debt Setup'!$H$10&lt;'Debt Setup'!$H$15),MAX(0,I221+F222-G222),0)+IF(AND('Debt Setup'!$H$11&lt;&gt;"",'Debt Setup'!$H$11&lt;'Debt Setup'!$H$15),MAX(0,M221+J222-K222),0)+IF(AND('Debt Setup'!$H$12&lt;&gt;"",'Debt Setup'!$H$12&lt;'Debt Setup'!$H$15),MAX(0,Q221+N222-O222),0)+IF(AND('Debt Setup'!$H$13&lt;&gt;"",'Debt Setup'!$H$13&lt;'Debt Setup'!$H$15),MAX(0,U221+R222-S222),0)+IF(AND('Debt Setup'!$H$14&lt;&gt;"",'Debt Setup'!$H$14&lt;'Debt Setup'!$H$15),MAX(0,Y221+V222-W222),0)+IF(AND('Debt Setup'!$H$15&lt;&gt;"",'Debt Setup'!$H$15&lt;'Debt Setup'!$H$15),MAX(0,AC221+Z222-AA222),0)+IF(AND('Debt Setup'!$H$16&lt;&gt;"",'Debt Setup'!$H$16&lt;'Debt Setup'!$H$15),MAX(0,AG221+AD222-AE222),0)+IF(AND('Debt Setup'!$H$17&lt;&gt;"",'Debt Setup'!$H$17&lt;'Debt Setup'!$H$15),MAX(0,AK221+AH222-AI222),0)+IF(AND('Debt Setup'!$H$18&lt;&gt;"",'Debt Setup'!$H$18&lt;'Debt Setup'!$H$15),MAX(0,AO221+AL222-AM222),0)+IF(AND('Debt Setup'!$H$19&lt;&gt;"",'Debt Setup'!$H$19&lt;'Debt Setup'!$H$15),MAX(0,AS221+AP222-AQ222),0)+IF(AND('Debt Setup'!$H$20&lt;&gt;"",'Debt Setup'!$H$20&lt;'Debt Setup'!$H$15),MAX(0,AW221+AT222-AU222),0)+IF(AND('Debt Setup'!$H$21&lt;&gt;"",'Debt Setup'!$H$21&lt;'Debt Setup'!$H$15),MAX(0,BA221+AX222-AY222),0))))))</x:f>
      </x:c>
      <x:c r="AC222" s="54" t="str">
        <x:f>IF('Debt Setup'!$F$3=0,"",MAX(0,AC221+Z222-AA222-AB222))</x:f>
      </x:c>
      <x:c r="AD222" s="54" t="str">
        <x:f>IF('Debt Setup'!$F$3=0,"",IF(AG221&lt;=0,0,AG221*'Debt Setup'!$D$16/100/12))</x:f>
      </x:c>
      <x:c r="AE222" s="54" t="str">
        <x:f>IF('Debt Setup'!$F$3=0,"",IF('Debt Setup'!$H$16="",0,MIN('Debt Setup'!$E$16,MAX(0,AG221+AD222))))</x:f>
      </x:c>
      <x:c r="AF222" s="54" t="str">
        <x:f>IF('Debt Setup'!$F$3=0,"",IF('Debt Setup'!$H$16="",0,MIN(MAX(0,AG221+AD222-AE222),MAX(0,'Debt Setup'!$F$5-(G222+K222+O222+S222+W222+AA222+AE222+AI222+AM222+AQ222+AU222+AY222)-(IF(AND('Debt Setup'!$H$10&lt;&gt;"",'Debt Setup'!$H$10&lt;'Debt Setup'!$H$16),MAX(0,I221+F222-G222),0)+IF(AND('Debt Setup'!$H$11&lt;&gt;"",'Debt Setup'!$H$11&lt;'Debt Setup'!$H$16),MAX(0,M221+J222-K222),0)+IF(AND('Debt Setup'!$H$12&lt;&gt;"",'Debt Setup'!$H$12&lt;'Debt Setup'!$H$16),MAX(0,Q221+N222-O222),0)+IF(AND('Debt Setup'!$H$13&lt;&gt;"",'Debt Setup'!$H$13&lt;'Debt Setup'!$H$16),MAX(0,U221+R222-S222),0)+IF(AND('Debt Setup'!$H$14&lt;&gt;"",'Debt Setup'!$H$14&lt;'Debt Setup'!$H$16),MAX(0,Y221+V222-W222),0)+IF(AND('Debt Setup'!$H$15&lt;&gt;"",'Debt Setup'!$H$15&lt;'Debt Setup'!$H$16),MAX(0,AC221+Z222-AA222),0)+IF(AND('Debt Setup'!$H$16&lt;&gt;"",'Debt Setup'!$H$16&lt;'Debt Setup'!$H$16),MAX(0,AG221+AD222-AE222),0)+IF(AND('Debt Setup'!$H$17&lt;&gt;"",'Debt Setup'!$H$17&lt;'Debt Setup'!$H$16),MAX(0,AK221+AH222-AI222),0)+IF(AND('Debt Setup'!$H$18&lt;&gt;"",'Debt Setup'!$H$18&lt;'Debt Setup'!$H$16),MAX(0,AO221+AL222-AM222),0)+IF(AND('Debt Setup'!$H$19&lt;&gt;"",'Debt Setup'!$H$19&lt;'Debt Setup'!$H$16),MAX(0,AS221+AP222-AQ222),0)+IF(AND('Debt Setup'!$H$20&lt;&gt;"",'Debt Setup'!$H$20&lt;'Debt Setup'!$H$16),MAX(0,AW221+AT222-AU222),0)+IF(AND('Debt Setup'!$H$21&lt;&gt;"",'Debt Setup'!$H$21&lt;'Debt Setup'!$H$16),MAX(0,BA221+AX222-AY222),0))))))</x:f>
      </x:c>
      <x:c r="AG222" s="54" t="str">
        <x:f>IF('Debt Setup'!$F$3=0,"",MAX(0,AG221+AD222-AE222-AF222))</x:f>
      </x:c>
      <x:c r="AH222" s="54" t="str">
        <x:f>IF('Debt Setup'!$F$3=0,"",IF(AK221&lt;=0,0,AK221*'Debt Setup'!$D$17/100/12))</x:f>
      </x:c>
      <x:c r="AI222" s="54" t="str">
        <x:f>IF('Debt Setup'!$F$3=0,"",IF('Debt Setup'!$H$17="",0,MIN('Debt Setup'!$E$17,MAX(0,AK221+AH222))))</x:f>
      </x:c>
      <x:c r="AJ222" s="54" t="str">
        <x:f>IF('Debt Setup'!$F$3=0,"",IF('Debt Setup'!$H$17="",0,MIN(MAX(0,AK221+AH222-AI222),MAX(0,'Debt Setup'!$F$5-(G222+K222+O222+S222+W222+AA222+AE222+AI222+AM222+AQ222+AU222+AY222)-(IF(AND('Debt Setup'!$H$10&lt;&gt;"",'Debt Setup'!$H$10&lt;'Debt Setup'!$H$17),MAX(0,I221+F222-G222),0)+IF(AND('Debt Setup'!$H$11&lt;&gt;"",'Debt Setup'!$H$11&lt;'Debt Setup'!$H$17),MAX(0,M221+J222-K222),0)+IF(AND('Debt Setup'!$H$12&lt;&gt;"",'Debt Setup'!$H$12&lt;'Debt Setup'!$H$17),MAX(0,Q221+N222-O222),0)+IF(AND('Debt Setup'!$H$13&lt;&gt;"",'Debt Setup'!$H$13&lt;'Debt Setup'!$H$17),MAX(0,U221+R222-S222),0)+IF(AND('Debt Setup'!$H$14&lt;&gt;"",'Debt Setup'!$H$14&lt;'Debt Setup'!$H$17),MAX(0,Y221+V222-W222),0)+IF(AND('Debt Setup'!$H$15&lt;&gt;"",'Debt Setup'!$H$15&lt;'Debt Setup'!$H$17),MAX(0,AC221+Z222-AA222),0)+IF(AND('Debt Setup'!$H$16&lt;&gt;"",'Debt Setup'!$H$16&lt;'Debt Setup'!$H$17),MAX(0,AG221+AD222-AE222),0)+IF(AND('Debt Setup'!$H$17&lt;&gt;"",'Debt Setup'!$H$17&lt;'Debt Setup'!$H$17),MAX(0,AK221+AH222-AI222),0)+IF(AND('Debt Setup'!$H$18&lt;&gt;"",'Debt Setup'!$H$18&lt;'Debt Setup'!$H$17),MAX(0,AO221+AL222-AM222),0)+IF(AND('Debt Setup'!$H$19&lt;&gt;"",'Debt Setup'!$H$19&lt;'Debt Setup'!$H$17),MAX(0,AS221+AP222-AQ222),0)+IF(AND('Debt Setup'!$H$20&lt;&gt;"",'Debt Setup'!$H$20&lt;'Debt Setup'!$H$17),MAX(0,AW221+AT222-AU222),0)+IF(AND('Debt Setup'!$H$21&lt;&gt;"",'Debt Setup'!$H$21&lt;'Debt Setup'!$H$17),MAX(0,BA221+AX222-AY222),0))))))</x:f>
      </x:c>
      <x:c r="AK222" s="54" t="str">
        <x:f>IF('Debt Setup'!$F$3=0,"",MAX(0,AK221+AH222-AI222-AJ222))</x:f>
      </x:c>
      <x:c r="AL222" s="54" t="str">
        <x:f>IF('Debt Setup'!$F$3=0,"",IF(AO221&lt;=0,0,AO221*'Debt Setup'!$D$18/100/12))</x:f>
      </x:c>
      <x:c r="AM222" s="54" t="str">
        <x:f>IF('Debt Setup'!$F$3=0,"",IF('Debt Setup'!$H$18="",0,MIN('Debt Setup'!$E$18,MAX(0,AO221+AL222))))</x:f>
      </x:c>
      <x:c r="AN222" s="54" t="str">
        <x:f>IF('Debt Setup'!$F$3=0,"",IF('Debt Setup'!$H$18="",0,MIN(MAX(0,AO221+AL222-AM222),MAX(0,'Debt Setup'!$F$5-(G222+K222+O222+S222+W222+AA222+AE222+AI222+AM222+AQ222+AU222+AY222)-(IF(AND('Debt Setup'!$H$10&lt;&gt;"",'Debt Setup'!$H$10&lt;'Debt Setup'!$H$18),MAX(0,I221+F222-G222),0)+IF(AND('Debt Setup'!$H$11&lt;&gt;"",'Debt Setup'!$H$11&lt;'Debt Setup'!$H$18),MAX(0,M221+J222-K222),0)+IF(AND('Debt Setup'!$H$12&lt;&gt;"",'Debt Setup'!$H$12&lt;'Debt Setup'!$H$18),MAX(0,Q221+N222-O222),0)+IF(AND('Debt Setup'!$H$13&lt;&gt;"",'Debt Setup'!$H$13&lt;'Debt Setup'!$H$18),MAX(0,U221+R222-S222),0)+IF(AND('Debt Setup'!$H$14&lt;&gt;"",'Debt Setup'!$H$14&lt;'Debt Setup'!$H$18),MAX(0,Y221+V222-W222),0)+IF(AND('Debt Setup'!$H$15&lt;&gt;"",'Debt Setup'!$H$15&lt;'Debt Setup'!$H$18),MAX(0,AC221+Z222-AA222),0)+IF(AND('Debt Setup'!$H$16&lt;&gt;"",'Debt Setup'!$H$16&lt;'Debt Setup'!$H$18),MAX(0,AG221+AD222-AE222),0)+IF(AND('Debt Setup'!$H$17&lt;&gt;"",'Debt Setup'!$H$17&lt;'Debt Setup'!$H$18),MAX(0,AK221+AH222-AI222),0)+IF(AND('Debt Setup'!$H$18&lt;&gt;"",'Debt Setup'!$H$18&lt;'Debt Setup'!$H$18),MAX(0,AO221+AL222-AM222),0)+IF(AND('Debt Setup'!$H$19&lt;&gt;"",'Debt Setup'!$H$19&lt;'Debt Setup'!$H$18),MAX(0,AS221+AP222-AQ222),0)+IF(AND('Debt Setup'!$H$20&lt;&gt;"",'Debt Setup'!$H$20&lt;'Debt Setup'!$H$18),MAX(0,AW221+AT222-AU222),0)+IF(AND('Debt Setup'!$H$21&lt;&gt;"",'Debt Setup'!$H$21&lt;'Debt Setup'!$H$18),MAX(0,BA221+AX222-AY222),0))))))</x:f>
      </x:c>
      <x:c r="AO222" s="54" t="str">
        <x:f>IF('Debt Setup'!$F$3=0,"",MAX(0,AO221+AL222-AM222-AN222))</x:f>
      </x:c>
      <x:c r="AP222" s="54" t="str">
        <x:f>IF('Debt Setup'!$F$3=0,"",IF(AS221&lt;=0,0,AS221*'Debt Setup'!$D$19/100/12))</x:f>
      </x:c>
      <x:c r="AQ222" s="54" t="str">
        <x:f>IF('Debt Setup'!$F$3=0,"",IF('Debt Setup'!$H$19="",0,MIN('Debt Setup'!$E$19,MAX(0,AS221+AP222))))</x:f>
      </x:c>
      <x:c r="AR222" s="54" t="str">
        <x:f>IF('Debt Setup'!$F$3=0,"",IF('Debt Setup'!$H$19="",0,MIN(MAX(0,AS221+AP222-AQ222),MAX(0,'Debt Setup'!$F$5-(G222+K222+O222+S222+W222+AA222+AE222+AI222+AM222+AQ222+AU222+AY222)-(IF(AND('Debt Setup'!$H$10&lt;&gt;"",'Debt Setup'!$H$10&lt;'Debt Setup'!$H$19),MAX(0,I221+F222-G222),0)+IF(AND('Debt Setup'!$H$11&lt;&gt;"",'Debt Setup'!$H$11&lt;'Debt Setup'!$H$19),MAX(0,M221+J222-K222),0)+IF(AND('Debt Setup'!$H$12&lt;&gt;"",'Debt Setup'!$H$12&lt;'Debt Setup'!$H$19),MAX(0,Q221+N222-O222),0)+IF(AND('Debt Setup'!$H$13&lt;&gt;"",'Debt Setup'!$H$13&lt;'Debt Setup'!$H$19),MAX(0,U221+R222-S222),0)+IF(AND('Debt Setup'!$H$14&lt;&gt;"",'Debt Setup'!$H$14&lt;'Debt Setup'!$H$19),MAX(0,Y221+V222-W222),0)+IF(AND('Debt Setup'!$H$15&lt;&gt;"",'Debt Setup'!$H$15&lt;'Debt Setup'!$H$19),MAX(0,AC221+Z222-AA222),0)+IF(AND('Debt Setup'!$H$16&lt;&gt;"",'Debt Setup'!$H$16&lt;'Debt Setup'!$H$19),MAX(0,AG221+AD222-AE222),0)+IF(AND('Debt Setup'!$H$17&lt;&gt;"",'Debt Setup'!$H$17&lt;'Debt Setup'!$H$19),MAX(0,AK221+AH222-AI222),0)+IF(AND('Debt Setup'!$H$18&lt;&gt;"",'Debt Setup'!$H$18&lt;'Debt Setup'!$H$19),MAX(0,AO221+AL222-AM222),0)+IF(AND('Debt Setup'!$H$19&lt;&gt;"",'Debt Setup'!$H$19&lt;'Debt Setup'!$H$19),MAX(0,AS221+AP222-AQ222),0)+IF(AND('Debt Setup'!$H$20&lt;&gt;"",'Debt Setup'!$H$20&lt;'Debt Setup'!$H$19),MAX(0,AW221+AT222-AU222),0)+IF(AND('Debt Setup'!$H$21&lt;&gt;"",'Debt Setup'!$H$21&lt;'Debt Setup'!$H$19),MAX(0,BA221+AX222-AY222),0))))))</x:f>
      </x:c>
      <x:c r="AS222" s="54" t="str">
        <x:f>IF('Debt Setup'!$F$3=0,"",MAX(0,AS221+AP222-AQ222-AR222))</x:f>
      </x:c>
      <x:c r="AT222" s="54" t="str">
        <x:f>IF('Debt Setup'!$F$3=0,"",IF(AW221&lt;=0,0,AW221*'Debt Setup'!$D$20/100/12))</x:f>
      </x:c>
      <x:c r="AU222" s="54" t="str">
        <x:f>IF('Debt Setup'!$F$3=0,"",IF('Debt Setup'!$H$20="",0,MIN('Debt Setup'!$E$20,MAX(0,AW221+AT222))))</x:f>
      </x:c>
      <x:c r="AV222" s="54" t="str">
        <x:f>IF('Debt Setup'!$F$3=0,"",IF('Debt Setup'!$H$20="",0,MIN(MAX(0,AW221+AT222-AU222),MAX(0,'Debt Setup'!$F$5-(G222+K222+O222+S222+W222+AA222+AE222+AI222+AM222+AQ222+AU222+AY222)-(IF(AND('Debt Setup'!$H$10&lt;&gt;"",'Debt Setup'!$H$10&lt;'Debt Setup'!$H$20),MAX(0,I221+F222-G222),0)+IF(AND('Debt Setup'!$H$11&lt;&gt;"",'Debt Setup'!$H$11&lt;'Debt Setup'!$H$20),MAX(0,M221+J222-K222),0)+IF(AND('Debt Setup'!$H$12&lt;&gt;"",'Debt Setup'!$H$12&lt;'Debt Setup'!$H$20),MAX(0,Q221+N222-O222),0)+IF(AND('Debt Setup'!$H$13&lt;&gt;"",'Debt Setup'!$H$13&lt;'Debt Setup'!$H$20),MAX(0,U221+R222-S222),0)+IF(AND('Debt Setup'!$H$14&lt;&gt;"",'Debt Setup'!$H$14&lt;'Debt Setup'!$H$20),MAX(0,Y221+V222-W222),0)+IF(AND('Debt Setup'!$H$15&lt;&gt;"",'Debt Setup'!$H$15&lt;'Debt Setup'!$H$20),MAX(0,AC221+Z222-AA222),0)+IF(AND('Debt Setup'!$H$16&lt;&gt;"",'Debt Setup'!$H$16&lt;'Debt Setup'!$H$20),MAX(0,AG221+AD222-AE222),0)+IF(AND('Debt Setup'!$H$17&lt;&gt;"",'Debt Setup'!$H$17&lt;'Debt Setup'!$H$20),MAX(0,AK221+AH222-AI222),0)+IF(AND('Debt Setup'!$H$18&lt;&gt;"",'Debt Setup'!$H$18&lt;'Debt Setup'!$H$20),MAX(0,AO221+AL222-AM222),0)+IF(AND('Debt Setup'!$H$19&lt;&gt;"",'Debt Setup'!$H$19&lt;'Debt Setup'!$H$20),MAX(0,AS221+AP222-AQ222),0)+IF(AND('Debt Setup'!$H$20&lt;&gt;"",'Debt Setup'!$H$20&lt;'Debt Setup'!$H$20),MAX(0,AW221+AT222-AU222),0)+IF(AND('Debt Setup'!$H$21&lt;&gt;"",'Debt Setup'!$H$21&lt;'Debt Setup'!$H$20),MAX(0,BA221+AX222-AY222),0))))))</x:f>
      </x:c>
      <x:c r="AW222" s="54" t="str">
        <x:f>IF('Debt Setup'!$F$3=0,"",MAX(0,AW221+AT222-AU222-AV222))</x:f>
      </x:c>
      <x:c r="AX222" s="54" t="str">
        <x:f>IF('Debt Setup'!$F$3=0,"",IF(BA221&lt;=0,0,BA221*'Debt Setup'!$D$21/100/12))</x:f>
      </x:c>
      <x:c r="AY222" s="54" t="str">
        <x:f>IF('Debt Setup'!$F$3=0,"",IF('Debt Setup'!$H$21="",0,MIN('Debt Setup'!$E$21,MAX(0,BA221+AX222))))</x:f>
      </x:c>
      <x:c r="AZ222" s="54" t="str">
        <x:f>IF('Debt Setup'!$F$3=0,"",IF('Debt Setup'!$H$21="",0,MIN(MAX(0,BA221+AX222-AY222),MAX(0,'Debt Setup'!$F$5-(G222+K222+O222+S222+W222+AA222+AE222+AI222+AM222+AQ222+AU222+AY222)-(IF(AND('Debt Setup'!$H$10&lt;&gt;"",'Debt Setup'!$H$10&lt;'Debt Setup'!$H$21),MAX(0,I221+F222-G222),0)+IF(AND('Debt Setup'!$H$11&lt;&gt;"",'Debt Setup'!$H$11&lt;'Debt Setup'!$H$21),MAX(0,M221+J222-K222),0)+IF(AND('Debt Setup'!$H$12&lt;&gt;"",'Debt Setup'!$H$12&lt;'Debt Setup'!$H$21),MAX(0,Q221+N222-O222),0)+IF(AND('Debt Setup'!$H$13&lt;&gt;"",'Debt Setup'!$H$13&lt;'Debt Setup'!$H$21),MAX(0,U221+R222-S222),0)+IF(AND('Debt Setup'!$H$14&lt;&gt;"",'Debt Setup'!$H$14&lt;'Debt Setup'!$H$21),MAX(0,Y221+V222-W222),0)+IF(AND('Debt Setup'!$H$15&lt;&gt;"",'Debt Setup'!$H$15&lt;'Debt Setup'!$H$21),MAX(0,AC221+Z222-AA222),0)+IF(AND('Debt Setup'!$H$16&lt;&gt;"",'Debt Setup'!$H$16&lt;'Debt Setup'!$H$21),MAX(0,AG221+AD222-AE222),0)+IF(AND('Debt Setup'!$H$17&lt;&gt;"",'Debt Setup'!$H$17&lt;'Debt Setup'!$H$21),MAX(0,AK221+AH222-AI222),0)+IF(AND('Debt Setup'!$H$18&lt;&gt;"",'Debt Setup'!$H$18&lt;'Debt Setup'!$H$21),MAX(0,AO221+AL222-AM222),0)+IF(AND('Debt Setup'!$H$19&lt;&gt;"",'Debt Setup'!$H$19&lt;'Debt Setup'!$H$21),MAX(0,AS221+AP222-AQ222),0)+IF(AND('Debt Setup'!$H$20&lt;&gt;"",'Debt Setup'!$H$20&lt;'Debt Setup'!$H$21),MAX(0,AW221+AT222-AU222),0)+IF(AND('Debt Setup'!$H$21&lt;&gt;"",'Debt Setup'!$H$21&lt;'Debt Setup'!$H$21),MAX(0,BA221+AX222-AY222),0))))))</x:f>
      </x:c>
      <x:c r="BA222" s="54" t="str">
        <x:f>IF('Debt Setup'!$F$3=0,"",MAX(0,BA221+AX222-AY222-AZ222))</x:f>
      </x:c>
    </x:row>
    <x:row r="223">
      <x:c r="A223" t="n">
        <x:v>218</x:v>
      </x:c>
      <x:c r="B223" s="86" t="str">
        <x:f>IF('Debt Setup'!$F$3=0,"",DATE(YEAR('Debt Setup'!$B$6),MONTH('Debt Setup'!$B$6)+A223-1,1))</x:f>
      </x:c>
      <x:c r="C223" s="54" t="str">
        <x:f>IF('Debt Setup'!$F$3=0,"",I223+M223+Q223+U223+Y223+AC223+AG223+AK223+AO223+AS223+AW223+BA223)</x:f>
      </x:c>
      <x:c r="D223" s="54" t="str">
        <x:f>IF('Debt Setup'!$F$3=0,"",G223+H223+K223+L223+O223+P223+S223+T223+W223+X223+AA223+AB223+AE223+AF223+AI223+AJ223+AM223+AN223+AQ223+AR223+AU223+AV223+AY223+AZ223)</x:f>
      </x:c>
      <x:c r="E223" s="54" t="str">
        <x:f>IF('Debt Setup'!$F$3=0,"",F223+J223+N223+R223+V223+Z223+AD223+AH223+AL223+AP223+AT223+AX223)</x:f>
      </x:c>
      <x:c r="F223" s="54" t="str">
        <x:f>IF('Debt Setup'!$F$3=0,"",IF(I222&lt;=0,0,I222*'Debt Setup'!$D$10/100/12))</x:f>
      </x:c>
      <x:c r="G223" s="54" t="str">
        <x:f>IF('Debt Setup'!$F$3=0,"",IF('Debt Setup'!$H$10="",0,MIN('Debt Setup'!$E$10,MAX(0,I222+F223))))</x:f>
      </x:c>
      <x:c r="H223" s="54" t="str">
        <x:f>IF('Debt Setup'!$F$3=0,"",IF('Debt Setup'!$H$10="",0,MIN(MAX(0,I222+F223-G223),MAX(0,'Debt Setup'!$F$5-(G223+K223+O223+S223+W223+AA223+AE223+AI223+AM223+AQ223+AU223+AY223)-(IF(AND('Debt Setup'!$H$10&lt;&gt;"",'Debt Setup'!$H$10&lt;'Debt Setup'!$H$10),MAX(0,I222+F223-G223),0)+IF(AND('Debt Setup'!$H$11&lt;&gt;"",'Debt Setup'!$H$11&lt;'Debt Setup'!$H$10),MAX(0,M222+J223-K223),0)+IF(AND('Debt Setup'!$H$12&lt;&gt;"",'Debt Setup'!$H$12&lt;'Debt Setup'!$H$10),MAX(0,Q222+N223-O223),0)+IF(AND('Debt Setup'!$H$13&lt;&gt;"",'Debt Setup'!$H$13&lt;'Debt Setup'!$H$10),MAX(0,U222+R223-S223),0)+IF(AND('Debt Setup'!$H$14&lt;&gt;"",'Debt Setup'!$H$14&lt;'Debt Setup'!$H$10),MAX(0,Y222+V223-W223),0)+IF(AND('Debt Setup'!$H$15&lt;&gt;"",'Debt Setup'!$H$15&lt;'Debt Setup'!$H$10),MAX(0,AC222+Z223-AA223),0)+IF(AND('Debt Setup'!$H$16&lt;&gt;"",'Debt Setup'!$H$16&lt;'Debt Setup'!$H$10),MAX(0,AG222+AD223-AE223),0)+IF(AND('Debt Setup'!$H$17&lt;&gt;"",'Debt Setup'!$H$17&lt;'Debt Setup'!$H$10),MAX(0,AK222+AH223-AI223),0)+IF(AND('Debt Setup'!$H$18&lt;&gt;"",'Debt Setup'!$H$18&lt;'Debt Setup'!$H$10),MAX(0,AO222+AL223-AM223),0)+IF(AND('Debt Setup'!$H$19&lt;&gt;"",'Debt Setup'!$H$19&lt;'Debt Setup'!$H$10),MAX(0,AS222+AP223-AQ223),0)+IF(AND('Debt Setup'!$H$20&lt;&gt;"",'Debt Setup'!$H$20&lt;'Debt Setup'!$H$10),MAX(0,AW222+AT223-AU223),0)+IF(AND('Debt Setup'!$H$21&lt;&gt;"",'Debt Setup'!$H$21&lt;'Debt Setup'!$H$10),MAX(0,BA222+AX223-AY223),0))))))</x:f>
      </x:c>
      <x:c r="I223" s="54" t="str">
        <x:f>IF('Debt Setup'!$F$3=0,"",MAX(0,I222+F223-G223-H223))</x:f>
      </x:c>
      <x:c r="J223" s="54" t="str">
        <x:f>IF('Debt Setup'!$F$3=0,"",IF(M222&lt;=0,0,M222*'Debt Setup'!$D$11/100/12))</x:f>
      </x:c>
      <x:c r="K223" s="54" t="str">
        <x:f>IF('Debt Setup'!$F$3=0,"",IF('Debt Setup'!$H$11="",0,MIN('Debt Setup'!$E$11,MAX(0,M222+J223))))</x:f>
      </x:c>
      <x:c r="L223" s="54" t="str">
        <x:f>IF('Debt Setup'!$F$3=0,"",IF('Debt Setup'!$H$11="",0,MIN(MAX(0,M222+J223-K223),MAX(0,'Debt Setup'!$F$5-(G223+K223+O223+S223+W223+AA223+AE223+AI223+AM223+AQ223+AU223+AY223)-(IF(AND('Debt Setup'!$H$10&lt;&gt;"",'Debt Setup'!$H$10&lt;'Debt Setup'!$H$11),MAX(0,I222+F223-G223),0)+IF(AND('Debt Setup'!$H$11&lt;&gt;"",'Debt Setup'!$H$11&lt;'Debt Setup'!$H$11),MAX(0,M222+J223-K223),0)+IF(AND('Debt Setup'!$H$12&lt;&gt;"",'Debt Setup'!$H$12&lt;'Debt Setup'!$H$11),MAX(0,Q222+N223-O223),0)+IF(AND('Debt Setup'!$H$13&lt;&gt;"",'Debt Setup'!$H$13&lt;'Debt Setup'!$H$11),MAX(0,U222+R223-S223),0)+IF(AND('Debt Setup'!$H$14&lt;&gt;"",'Debt Setup'!$H$14&lt;'Debt Setup'!$H$11),MAX(0,Y222+V223-W223),0)+IF(AND('Debt Setup'!$H$15&lt;&gt;"",'Debt Setup'!$H$15&lt;'Debt Setup'!$H$11),MAX(0,AC222+Z223-AA223),0)+IF(AND('Debt Setup'!$H$16&lt;&gt;"",'Debt Setup'!$H$16&lt;'Debt Setup'!$H$11),MAX(0,AG222+AD223-AE223),0)+IF(AND('Debt Setup'!$H$17&lt;&gt;"",'Debt Setup'!$H$17&lt;'Debt Setup'!$H$11),MAX(0,AK222+AH223-AI223),0)+IF(AND('Debt Setup'!$H$18&lt;&gt;"",'Debt Setup'!$H$18&lt;'Debt Setup'!$H$11),MAX(0,AO222+AL223-AM223),0)+IF(AND('Debt Setup'!$H$19&lt;&gt;"",'Debt Setup'!$H$19&lt;'Debt Setup'!$H$11),MAX(0,AS222+AP223-AQ223),0)+IF(AND('Debt Setup'!$H$20&lt;&gt;"",'Debt Setup'!$H$20&lt;'Debt Setup'!$H$11),MAX(0,AW222+AT223-AU223),0)+IF(AND('Debt Setup'!$H$21&lt;&gt;"",'Debt Setup'!$H$21&lt;'Debt Setup'!$H$11),MAX(0,BA222+AX223-AY223),0))))))</x:f>
      </x:c>
      <x:c r="M223" s="54" t="str">
        <x:f>IF('Debt Setup'!$F$3=0,"",MAX(0,M222+J223-K223-L223))</x:f>
      </x:c>
      <x:c r="N223" s="54" t="str">
        <x:f>IF('Debt Setup'!$F$3=0,"",IF(Q222&lt;=0,0,Q222*'Debt Setup'!$D$12/100/12))</x:f>
      </x:c>
      <x:c r="O223" s="54" t="str">
        <x:f>IF('Debt Setup'!$F$3=0,"",IF('Debt Setup'!$H$12="",0,MIN('Debt Setup'!$E$12,MAX(0,Q222+N223))))</x:f>
      </x:c>
      <x:c r="P223" s="54" t="str">
        <x:f>IF('Debt Setup'!$F$3=0,"",IF('Debt Setup'!$H$12="",0,MIN(MAX(0,Q222+N223-O223),MAX(0,'Debt Setup'!$F$5-(G223+K223+O223+S223+W223+AA223+AE223+AI223+AM223+AQ223+AU223+AY223)-(IF(AND('Debt Setup'!$H$10&lt;&gt;"",'Debt Setup'!$H$10&lt;'Debt Setup'!$H$12),MAX(0,I222+F223-G223),0)+IF(AND('Debt Setup'!$H$11&lt;&gt;"",'Debt Setup'!$H$11&lt;'Debt Setup'!$H$12),MAX(0,M222+J223-K223),0)+IF(AND('Debt Setup'!$H$12&lt;&gt;"",'Debt Setup'!$H$12&lt;'Debt Setup'!$H$12),MAX(0,Q222+N223-O223),0)+IF(AND('Debt Setup'!$H$13&lt;&gt;"",'Debt Setup'!$H$13&lt;'Debt Setup'!$H$12),MAX(0,U222+R223-S223),0)+IF(AND('Debt Setup'!$H$14&lt;&gt;"",'Debt Setup'!$H$14&lt;'Debt Setup'!$H$12),MAX(0,Y222+V223-W223),0)+IF(AND('Debt Setup'!$H$15&lt;&gt;"",'Debt Setup'!$H$15&lt;'Debt Setup'!$H$12),MAX(0,AC222+Z223-AA223),0)+IF(AND('Debt Setup'!$H$16&lt;&gt;"",'Debt Setup'!$H$16&lt;'Debt Setup'!$H$12),MAX(0,AG222+AD223-AE223),0)+IF(AND('Debt Setup'!$H$17&lt;&gt;"",'Debt Setup'!$H$17&lt;'Debt Setup'!$H$12),MAX(0,AK222+AH223-AI223),0)+IF(AND('Debt Setup'!$H$18&lt;&gt;"",'Debt Setup'!$H$18&lt;'Debt Setup'!$H$12),MAX(0,AO222+AL223-AM223),0)+IF(AND('Debt Setup'!$H$19&lt;&gt;"",'Debt Setup'!$H$19&lt;'Debt Setup'!$H$12),MAX(0,AS222+AP223-AQ223),0)+IF(AND('Debt Setup'!$H$20&lt;&gt;"",'Debt Setup'!$H$20&lt;'Debt Setup'!$H$12),MAX(0,AW222+AT223-AU223),0)+IF(AND('Debt Setup'!$H$21&lt;&gt;"",'Debt Setup'!$H$21&lt;'Debt Setup'!$H$12),MAX(0,BA222+AX223-AY223),0))))))</x:f>
      </x:c>
      <x:c r="Q223" s="54" t="str">
        <x:f>IF('Debt Setup'!$F$3=0,"",MAX(0,Q222+N223-O223-P223))</x:f>
      </x:c>
      <x:c r="R223" s="54" t="str">
        <x:f>IF('Debt Setup'!$F$3=0,"",IF(U222&lt;=0,0,U222*'Debt Setup'!$D$13/100/12))</x:f>
      </x:c>
      <x:c r="S223" s="54" t="str">
        <x:f>IF('Debt Setup'!$F$3=0,"",IF('Debt Setup'!$H$13="",0,MIN('Debt Setup'!$E$13,MAX(0,U222+R223))))</x:f>
      </x:c>
      <x:c r="T223" s="54" t="str">
        <x:f>IF('Debt Setup'!$F$3=0,"",IF('Debt Setup'!$H$13="",0,MIN(MAX(0,U222+R223-S223),MAX(0,'Debt Setup'!$F$5-(G223+K223+O223+S223+W223+AA223+AE223+AI223+AM223+AQ223+AU223+AY223)-(IF(AND('Debt Setup'!$H$10&lt;&gt;"",'Debt Setup'!$H$10&lt;'Debt Setup'!$H$13),MAX(0,I222+F223-G223),0)+IF(AND('Debt Setup'!$H$11&lt;&gt;"",'Debt Setup'!$H$11&lt;'Debt Setup'!$H$13),MAX(0,M222+J223-K223),0)+IF(AND('Debt Setup'!$H$12&lt;&gt;"",'Debt Setup'!$H$12&lt;'Debt Setup'!$H$13),MAX(0,Q222+N223-O223),0)+IF(AND('Debt Setup'!$H$13&lt;&gt;"",'Debt Setup'!$H$13&lt;'Debt Setup'!$H$13),MAX(0,U222+R223-S223),0)+IF(AND('Debt Setup'!$H$14&lt;&gt;"",'Debt Setup'!$H$14&lt;'Debt Setup'!$H$13),MAX(0,Y222+V223-W223),0)+IF(AND('Debt Setup'!$H$15&lt;&gt;"",'Debt Setup'!$H$15&lt;'Debt Setup'!$H$13),MAX(0,AC222+Z223-AA223),0)+IF(AND('Debt Setup'!$H$16&lt;&gt;"",'Debt Setup'!$H$16&lt;'Debt Setup'!$H$13),MAX(0,AG222+AD223-AE223),0)+IF(AND('Debt Setup'!$H$17&lt;&gt;"",'Debt Setup'!$H$17&lt;'Debt Setup'!$H$13),MAX(0,AK222+AH223-AI223),0)+IF(AND('Debt Setup'!$H$18&lt;&gt;"",'Debt Setup'!$H$18&lt;'Debt Setup'!$H$13),MAX(0,AO222+AL223-AM223),0)+IF(AND('Debt Setup'!$H$19&lt;&gt;"",'Debt Setup'!$H$19&lt;'Debt Setup'!$H$13),MAX(0,AS222+AP223-AQ223),0)+IF(AND('Debt Setup'!$H$20&lt;&gt;"",'Debt Setup'!$H$20&lt;'Debt Setup'!$H$13),MAX(0,AW222+AT223-AU223),0)+IF(AND('Debt Setup'!$H$21&lt;&gt;"",'Debt Setup'!$H$21&lt;'Debt Setup'!$H$13),MAX(0,BA222+AX223-AY223),0))))))</x:f>
      </x:c>
      <x:c r="U223" s="54" t="str">
        <x:f>IF('Debt Setup'!$F$3=0,"",MAX(0,U222+R223-S223-T223))</x:f>
      </x:c>
      <x:c r="V223" s="54" t="str">
        <x:f>IF('Debt Setup'!$F$3=0,"",IF(Y222&lt;=0,0,Y222*'Debt Setup'!$D$14/100/12))</x:f>
      </x:c>
      <x:c r="W223" s="54" t="str">
        <x:f>IF('Debt Setup'!$F$3=0,"",IF('Debt Setup'!$H$14="",0,MIN('Debt Setup'!$E$14,MAX(0,Y222+V223))))</x:f>
      </x:c>
      <x:c r="X223" s="54" t="str">
        <x:f>IF('Debt Setup'!$F$3=0,"",IF('Debt Setup'!$H$14="",0,MIN(MAX(0,Y222+V223-W223),MAX(0,'Debt Setup'!$F$5-(G223+K223+O223+S223+W223+AA223+AE223+AI223+AM223+AQ223+AU223+AY223)-(IF(AND('Debt Setup'!$H$10&lt;&gt;"",'Debt Setup'!$H$10&lt;'Debt Setup'!$H$14),MAX(0,I222+F223-G223),0)+IF(AND('Debt Setup'!$H$11&lt;&gt;"",'Debt Setup'!$H$11&lt;'Debt Setup'!$H$14),MAX(0,M222+J223-K223),0)+IF(AND('Debt Setup'!$H$12&lt;&gt;"",'Debt Setup'!$H$12&lt;'Debt Setup'!$H$14),MAX(0,Q222+N223-O223),0)+IF(AND('Debt Setup'!$H$13&lt;&gt;"",'Debt Setup'!$H$13&lt;'Debt Setup'!$H$14),MAX(0,U222+R223-S223),0)+IF(AND('Debt Setup'!$H$14&lt;&gt;"",'Debt Setup'!$H$14&lt;'Debt Setup'!$H$14),MAX(0,Y222+V223-W223),0)+IF(AND('Debt Setup'!$H$15&lt;&gt;"",'Debt Setup'!$H$15&lt;'Debt Setup'!$H$14),MAX(0,AC222+Z223-AA223),0)+IF(AND('Debt Setup'!$H$16&lt;&gt;"",'Debt Setup'!$H$16&lt;'Debt Setup'!$H$14),MAX(0,AG222+AD223-AE223),0)+IF(AND('Debt Setup'!$H$17&lt;&gt;"",'Debt Setup'!$H$17&lt;'Debt Setup'!$H$14),MAX(0,AK222+AH223-AI223),0)+IF(AND('Debt Setup'!$H$18&lt;&gt;"",'Debt Setup'!$H$18&lt;'Debt Setup'!$H$14),MAX(0,AO222+AL223-AM223),0)+IF(AND('Debt Setup'!$H$19&lt;&gt;"",'Debt Setup'!$H$19&lt;'Debt Setup'!$H$14),MAX(0,AS222+AP223-AQ223),0)+IF(AND('Debt Setup'!$H$20&lt;&gt;"",'Debt Setup'!$H$20&lt;'Debt Setup'!$H$14),MAX(0,AW222+AT223-AU223),0)+IF(AND('Debt Setup'!$H$21&lt;&gt;"",'Debt Setup'!$H$21&lt;'Debt Setup'!$H$14),MAX(0,BA222+AX223-AY223),0))))))</x:f>
      </x:c>
      <x:c r="Y223" s="54" t="str">
        <x:f>IF('Debt Setup'!$F$3=0,"",MAX(0,Y222+V223-W223-X223))</x:f>
      </x:c>
      <x:c r="Z223" s="54" t="str">
        <x:f>IF('Debt Setup'!$F$3=0,"",IF(AC222&lt;=0,0,AC222*'Debt Setup'!$D$15/100/12))</x:f>
      </x:c>
      <x:c r="AA223" s="54" t="str">
        <x:f>IF('Debt Setup'!$F$3=0,"",IF('Debt Setup'!$H$15="",0,MIN('Debt Setup'!$E$15,MAX(0,AC222+Z223))))</x:f>
      </x:c>
      <x:c r="AB223" s="54" t="str">
        <x:f>IF('Debt Setup'!$F$3=0,"",IF('Debt Setup'!$H$15="",0,MIN(MAX(0,AC222+Z223-AA223),MAX(0,'Debt Setup'!$F$5-(G223+K223+O223+S223+W223+AA223+AE223+AI223+AM223+AQ223+AU223+AY223)-(IF(AND('Debt Setup'!$H$10&lt;&gt;"",'Debt Setup'!$H$10&lt;'Debt Setup'!$H$15),MAX(0,I222+F223-G223),0)+IF(AND('Debt Setup'!$H$11&lt;&gt;"",'Debt Setup'!$H$11&lt;'Debt Setup'!$H$15),MAX(0,M222+J223-K223),0)+IF(AND('Debt Setup'!$H$12&lt;&gt;"",'Debt Setup'!$H$12&lt;'Debt Setup'!$H$15),MAX(0,Q222+N223-O223),0)+IF(AND('Debt Setup'!$H$13&lt;&gt;"",'Debt Setup'!$H$13&lt;'Debt Setup'!$H$15),MAX(0,U222+R223-S223),0)+IF(AND('Debt Setup'!$H$14&lt;&gt;"",'Debt Setup'!$H$14&lt;'Debt Setup'!$H$15),MAX(0,Y222+V223-W223),0)+IF(AND('Debt Setup'!$H$15&lt;&gt;"",'Debt Setup'!$H$15&lt;'Debt Setup'!$H$15),MAX(0,AC222+Z223-AA223),0)+IF(AND('Debt Setup'!$H$16&lt;&gt;"",'Debt Setup'!$H$16&lt;'Debt Setup'!$H$15),MAX(0,AG222+AD223-AE223),0)+IF(AND('Debt Setup'!$H$17&lt;&gt;"",'Debt Setup'!$H$17&lt;'Debt Setup'!$H$15),MAX(0,AK222+AH223-AI223),0)+IF(AND('Debt Setup'!$H$18&lt;&gt;"",'Debt Setup'!$H$18&lt;'Debt Setup'!$H$15),MAX(0,AO222+AL223-AM223),0)+IF(AND('Debt Setup'!$H$19&lt;&gt;"",'Debt Setup'!$H$19&lt;'Debt Setup'!$H$15),MAX(0,AS222+AP223-AQ223),0)+IF(AND('Debt Setup'!$H$20&lt;&gt;"",'Debt Setup'!$H$20&lt;'Debt Setup'!$H$15),MAX(0,AW222+AT223-AU223),0)+IF(AND('Debt Setup'!$H$21&lt;&gt;"",'Debt Setup'!$H$21&lt;'Debt Setup'!$H$15),MAX(0,BA222+AX223-AY223),0))))))</x:f>
      </x:c>
      <x:c r="AC223" s="54" t="str">
        <x:f>IF('Debt Setup'!$F$3=0,"",MAX(0,AC222+Z223-AA223-AB223))</x:f>
      </x:c>
      <x:c r="AD223" s="54" t="str">
        <x:f>IF('Debt Setup'!$F$3=0,"",IF(AG222&lt;=0,0,AG222*'Debt Setup'!$D$16/100/12))</x:f>
      </x:c>
      <x:c r="AE223" s="54" t="str">
        <x:f>IF('Debt Setup'!$F$3=0,"",IF('Debt Setup'!$H$16="",0,MIN('Debt Setup'!$E$16,MAX(0,AG222+AD223))))</x:f>
      </x:c>
      <x:c r="AF223" s="54" t="str">
        <x:f>IF('Debt Setup'!$F$3=0,"",IF('Debt Setup'!$H$16="",0,MIN(MAX(0,AG222+AD223-AE223),MAX(0,'Debt Setup'!$F$5-(G223+K223+O223+S223+W223+AA223+AE223+AI223+AM223+AQ223+AU223+AY223)-(IF(AND('Debt Setup'!$H$10&lt;&gt;"",'Debt Setup'!$H$10&lt;'Debt Setup'!$H$16),MAX(0,I222+F223-G223),0)+IF(AND('Debt Setup'!$H$11&lt;&gt;"",'Debt Setup'!$H$11&lt;'Debt Setup'!$H$16),MAX(0,M222+J223-K223),0)+IF(AND('Debt Setup'!$H$12&lt;&gt;"",'Debt Setup'!$H$12&lt;'Debt Setup'!$H$16),MAX(0,Q222+N223-O223),0)+IF(AND('Debt Setup'!$H$13&lt;&gt;"",'Debt Setup'!$H$13&lt;'Debt Setup'!$H$16),MAX(0,U222+R223-S223),0)+IF(AND('Debt Setup'!$H$14&lt;&gt;"",'Debt Setup'!$H$14&lt;'Debt Setup'!$H$16),MAX(0,Y222+V223-W223),0)+IF(AND('Debt Setup'!$H$15&lt;&gt;"",'Debt Setup'!$H$15&lt;'Debt Setup'!$H$16),MAX(0,AC222+Z223-AA223),0)+IF(AND('Debt Setup'!$H$16&lt;&gt;"",'Debt Setup'!$H$16&lt;'Debt Setup'!$H$16),MAX(0,AG222+AD223-AE223),0)+IF(AND('Debt Setup'!$H$17&lt;&gt;"",'Debt Setup'!$H$17&lt;'Debt Setup'!$H$16),MAX(0,AK222+AH223-AI223),0)+IF(AND('Debt Setup'!$H$18&lt;&gt;"",'Debt Setup'!$H$18&lt;'Debt Setup'!$H$16),MAX(0,AO222+AL223-AM223),0)+IF(AND('Debt Setup'!$H$19&lt;&gt;"",'Debt Setup'!$H$19&lt;'Debt Setup'!$H$16),MAX(0,AS222+AP223-AQ223),0)+IF(AND('Debt Setup'!$H$20&lt;&gt;"",'Debt Setup'!$H$20&lt;'Debt Setup'!$H$16),MAX(0,AW222+AT223-AU223),0)+IF(AND('Debt Setup'!$H$21&lt;&gt;"",'Debt Setup'!$H$21&lt;'Debt Setup'!$H$16),MAX(0,BA222+AX223-AY223),0))))))</x:f>
      </x:c>
      <x:c r="AG223" s="54" t="str">
        <x:f>IF('Debt Setup'!$F$3=0,"",MAX(0,AG222+AD223-AE223-AF223))</x:f>
      </x:c>
      <x:c r="AH223" s="54" t="str">
        <x:f>IF('Debt Setup'!$F$3=0,"",IF(AK222&lt;=0,0,AK222*'Debt Setup'!$D$17/100/12))</x:f>
      </x:c>
      <x:c r="AI223" s="54" t="str">
        <x:f>IF('Debt Setup'!$F$3=0,"",IF('Debt Setup'!$H$17="",0,MIN('Debt Setup'!$E$17,MAX(0,AK222+AH223))))</x:f>
      </x:c>
      <x:c r="AJ223" s="54" t="str">
        <x:f>IF('Debt Setup'!$F$3=0,"",IF('Debt Setup'!$H$17="",0,MIN(MAX(0,AK222+AH223-AI223),MAX(0,'Debt Setup'!$F$5-(G223+K223+O223+S223+W223+AA223+AE223+AI223+AM223+AQ223+AU223+AY223)-(IF(AND('Debt Setup'!$H$10&lt;&gt;"",'Debt Setup'!$H$10&lt;'Debt Setup'!$H$17),MAX(0,I222+F223-G223),0)+IF(AND('Debt Setup'!$H$11&lt;&gt;"",'Debt Setup'!$H$11&lt;'Debt Setup'!$H$17),MAX(0,M222+J223-K223),0)+IF(AND('Debt Setup'!$H$12&lt;&gt;"",'Debt Setup'!$H$12&lt;'Debt Setup'!$H$17),MAX(0,Q222+N223-O223),0)+IF(AND('Debt Setup'!$H$13&lt;&gt;"",'Debt Setup'!$H$13&lt;'Debt Setup'!$H$17),MAX(0,U222+R223-S223),0)+IF(AND('Debt Setup'!$H$14&lt;&gt;"",'Debt Setup'!$H$14&lt;'Debt Setup'!$H$17),MAX(0,Y222+V223-W223),0)+IF(AND('Debt Setup'!$H$15&lt;&gt;"",'Debt Setup'!$H$15&lt;'Debt Setup'!$H$17),MAX(0,AC222+Z223-AA223),0)+IF(AND('Debt Setup'!$H$16&lt;&gt;"",'Debt Setup'!$H$16&lt;'Debt Setup'!$H$17),MAX(0,AG222+AD223-AE223),0)+IF(AND('Debt Setup'!$H$17&lt;&gt;"",'Debt Setup'!$H$17&lt;'Debt Setup'!$H$17),MAX(0,AK222+AH223-AI223),0)+IF(AND('Debt Setup'!$H$18&lt;&gt;"",'Debt Setup'!$H$18&lt;'Debt Setup'!$H$17),MAX(0,AO222+AL223-AM223),0)+IF(AND('Debt Setup'!$H$19&lt;&gt;"",'Debt Setup'!$H$19&lt;'Debt Setup'!$H$17),MAX(0,AS222+AP223-AQ223),0)+IF(AND('Debt Setup'!$H$20&lt;&gt;"",'Debt Setup'!$H$20&lt;'Debt Setup'!$H$17),MAX(0,AW222+AT223-AU223),0)+IF(AND('Debt Setup'!$H$21&lt;&gt;"",'Debt Setup'!$H$21&lt;'Debt Setup'!$H$17),MAX(0,BA222+AX223-AY223),0))))))</x:f>
      </x:c>
      <x:c r="AK223" s="54" t="str">
        <x:f>IF('Debt Setup'!$F$3=0,"",MAX(0,AK222+AH223-AI223-AJ223))</x:f>
      </x:c>
      <x:c r="AL223" s="54" t="str">
        <x:f>IF('Debt Setup'!$F$3=0,"",IF(AO222&lt;=0,0,AO222*'Debt Setup'!$D$18/100/12))</x:f>
      </x:c>
      <x:c r="AM223" s="54" t="str">
        <x:f>IF('Debt Setup'!$F$3=0,"",IF('Debt Setup'!$H$18="",0,MIN('Debt Setup'!$E$18,MAX(0,AO222+AL223))))</x:f>
      </x:c>
      <x:c r="AN223" s="54" t="str">
        <x:f>IF('Debt Setup'!$F$3=0,"",IF('Debt Setup'!$H$18="",0,MIN(MAX(0,AO222+AL223-AM223),MAX(0,'Debt Setup'!$F$5-(G223+K223+O223+S223+W223+AA223+AE223+AI223+AM223+AQ223+AU223+AY223)-(IF(AND('Debt Setup'!$H$10&lt;&gt;"",'Debt Setup'!$H$10&lt;'Debt Setup'!$H$18),MAX(0,I222+F223-G223),0)+IF(AND('Debt Setup'!$H$11&lt;&gt;"",'Debt Setup'!$H$11&lt;'Debt Setup'!$H$18),MAX(0,M222+J223-K223),0)+IF(AND('Debt Setup'!$H$12&lt;&gt;"",'Debt Setup'!$H$12&lt;'Debt Setup'!$H$18),MAX(0,Q222+N223-O223),0)+IF(AND('Debt Setup'!$H$13&lt;&gt;"",'Debt Setup'!$H$13&lt;'Debt Setup'!$H$18),MAX(0,U222+R223-S223),0)+IF(AND('Debt Setup'!$H$14&lt;&gt;"",'Debt Setup'!$H$14&lt;'Debt Setup'!$H$18),MAX(0,Y222+V223-W223),0)+IF(AND('Debt Setup'!$H$15&lt;&gt;"",'Debt Setup'!$H$15&lt;'Debt Setup'!$H$18),MAX(0,AC222+Z223-AA223),0)+IF(AND('Debt Setup'!$H$16&lt;&gt;"",'Debt Setup'!$H$16&lt;'Debt Setup'!$H$18),MAX(0,AG222+AD223-AE223),0)+IF(AND('Debt Setup'!$H$17&lt;&gt;"",'Debt Setup'!$H$17&lt;'Debt Setup'!$H$18),MAX(0,AK222+AH223-AI223),0)+IF(AND('Debt Setup'!$H$18&lt;&gt;"",'Debt Setup'!$H$18&lt;'Debt Setup'!$H$18),MAX(0,AO222+AL223-AM223),0)+IF(AND('Debt Setup'!$H$19&lt;&gt;"",'Debt Setup'!$H$19&lt;'Debt Setup'!$H$18),MAX(0,AS222+AP223-AQ223),0)+IF(AND('Debt Setup'!$H$20&lt;&gt;"",'Debt Setup'!$H$20&lt;'Debt Setup'!$H$18),MAX(0,AW222+AT223-AU223),0)+IF(AND('Debt Setup'!$H$21&lt;&gt;"",'Debt Setup'!$H$21&lt;'Debt Setup'!$H$18),MAX(0,BA222+AX223-AY223),0))))))</x:f>
      </x:c>
      <x:c r="AO223" s="54" t="str">
        <x:f>IF('Debt Setup'!$F$3=0,"",MAX(0,AO222+AL223-AM223-AN223))</x:f>
      </x:c>
      <x:c r="AP223" s="54" t="str">
        <x:f>IF('Debt Setup'!$F$3=0,"",IF(AS222&lt;=0,0,AS222*'Debt Setup'!$D$19/100/12))</x:f>
      </x:c>
      <x:c r="AQ223" s="54" t="str">
        <x:f>IF('Debt Setup'!$F$3=0,"",IF('Debt Setup'!$H$19="",0,MIN('Debt Setup'!$E$19,MAX(0,AS222+AP223))))</x:f>
      </x:c>
      <x:c r="AR223" s="54" t="str">
        <x:f>IF('Debt Setup'!$F$3=0,"",IF('Debt Setup'!$H$19="",0,MIN(MAX(0,AS222+AP223-AQ223),MAX(0,'Debt Setup'!$F$5-(G223+K223+O223+S223+W223+AA223+AE223+AI223+AM223+AQ223+AU223+AY223)-(IF(AND('Debt Setup'!$H$10&lt;&gt;"",'Debt Setup'!$H$10&lt;'Debt Setup'!$H$19),MAX(0,I222+F223-G223),0)+IF(AND('Debt Setup'!$H$11&lt;&gt;"",'Debt Setup'!$H$11&lt;'Debt Setup'!$H$19),MAX(0,M222+J223-K223),0)+IF(AND('Debt Setup'!$H$12&lt;&gt;"",'Debt Setup'!$H$12&lt;'Debt Setup'!$H$19),MAX(0,Q222+N223-O223),0)+IF(AND('Debt Setup'!$H$13&lt;&gt;"",'Debt Setup'!$H$13&lt;'Debt Setup'!$H$19),MAX(0,U222+R223-S223),0)+IF(AND('Debt Setup'!$H$14&lt;&gt;"",'Debt Setup'!$H$14&lt;'Debt Setup'!$H$19),MAX(0,Y222+V223-W223),0)+IF(AND('Debt Setup'!$H$15&lt;&gt;"",'Debt Setup'!$H$15&lt;'Debt Setup'!$H$19),MAX(0,AC222+Z223-AA223),0)+IF(AND('Debt Setup'!$H$16&lt;&gt;"",'Debt Setup'!$H$16&lt;'Debt Setup'!$H$19),MAX(0,AG222+AD223-AE223),0)+IF(AND('Debt Setup'!$H$17&lt;&gt;"",'Debt Setup'!$H$17&lt;'Debt Setup'!$H$19),MAX(0,AK222+AH223-AI223),0)+IF(AND('Debt Setup'!$H$18&lt;&gt;"",'Debt Setup'!$H$18&lt;'Debt Setup'!$H$19),MAX(0,AO222+AL223-AM223),0)+IF(AND('Debt Setup'!$H$19&lt;&gt;"",'Debt Setup'!$H$19&lt;'Debt Setup'!$H$19),MAX(0,AS222+AP223-AQ223),0)+IF(AND('Debt Setup'!$H$20&lt;&gt;"",'Debt Setup'!$H$20&lt;'Debt Setup'!$H$19),MAX(0,AW222+AT223-AU223),0)+IF(AND('Debt Setup'!$H$21&lt;&gt;"",'Debt Setup'!$H$21&lt;'Debt Setup'!$H$19),MAX(0,BA222+AX223-AY223),0))))))</x:f>
      </x:c>
      <x:c r="AS223" s="54" t="str">
        <x:f>IF('Debt Setup'!$F$3=0,"",MAX(0,AS222+AP223-AQ223-AR223))</x:f>
      </x:c>
      <x:c r="AT223" s="54" t="str">
        <x:f>IF('Debt Setup'!$F$3=0,"",IF(AW222&lt;=0,0,AW222*'Debt Setup'!$D$20/100/12))</x:f>
      </x:c>
      <x:c r="AU223" s="54" t="str">
        <x:f>IF('Debt Setup'!$F$3=0,"",IF('Debt Setup'!$H$20="",0,MIN('Debt Setup'!$E$20,MAX(0,AW222+AT223))))</x:f>
      </x:c>
      <x:c r="AV223" s="54" t="str">
        <x:f>IF('Debt Setup'!$F$3=0,"",IF('Debt Setup'!$H$20="",0,MIN(MAX(0,AW222+AT223-AU223),MAX(0,'Debt Setup'!$F$5-(G223+K223+O223+S223+W223+AA223+AE223+AI223+AM223+AQ223+AU223+AY223)-(IF(AND('Debt Setup'!$H$10&lt;&gt;"",'Debt Setup'!$H$10&lt;'Debt Setup'!$H$20),MAX(0,I222+F223-G223),0)+IF(AND('Debt Setup'!$H$11&lt;&gt;"",'Debt Setup'!$H$11&lt;'Debt Setup'!$H$20),MAX(0,M222+J223-K223),0)+IF(AND('Debt Setup'!$H$12&lt;&gt;"",'Debt Setup'!$H$12&lt;'Debt Setup'!$H$20),MAX(0,Q222+N223-O223),0)+IF(AND('Debt Setup'!$H$13&lt;&gt;"",'Debt Setup'!$H$13&lt;'Debt Setup'!$H$20),MAX(0,U222+R223-S223),0)+IF(AND('Debt Setup'!$H$14&lt;&gt;"",'Debt Setup'!$H$14&lt;'Debt Setup'!$H$20),MAX(0,Y222+V223-W223),0)+IF(AND('Debt Setup'!$H$15&lt;&gt;"",'Debt Setup'!$H$15&lt;'Debt Setup'!$H$20),MAX(0,AC222+Z223-AA223),0)+IF(AND('Debt Setup'!$H$16&lt;&gt;"",'Debt Setup'!$H$16&lt;'Debt Setup'!$H$20),MAX(0,AG222+AD223-AE223),0)+IF(AND('Debt Setup'!$H$17&lt;&gt;"",'Debt Setup'!$H$17&lt;'Debt Setup'!$H$20),MAX(0,AK222+AH223-AI223),0)+IF(AND('Debt Setup'!$H$18&lt;&gt;"",'Debt Setup'!$H$18&lt;'Debt Setup'!$H$20),MAX(0,AO222+AL223-AM223),0)+IF(AND('Debt Setup'!$H$19&lt;&gt;"",'Debt Setup'!$H$19&lt;'Debt Setup'!$H$20),MAX(0,AS222+AP223-AQ223),0)+IF(AND('Debt Setup'!$H$20&lt;&gt;"",'Debt Setup'!$H$20&lt;'Debt Setup'!$H$20),MAX(0,AW222+AT223-AU223),0)+IF(AND('Debt Setup'!$H$21&lt;&gt;"",'Debt Setup'!$H$21&lt;'Debt Setup'!$H$20),MAX(0,BA222+AX223-AY223),0))))))</x:f>
      </x:c>
      <x:c r="AW223" s="54" t="str">
        <x:f>IF('Debt Setup'!$F$3=0,"",MAX(0,AW222+AT223-AU223-AV223))</x:f>
      </x:c>
      <x:c r="AX223" s="54" t="str">
        <x:f>IF('Debt Setup'!$F$3=0,"",IF(BA222&lt;=0,0,BA222*'Debt Setup'!$D$21/100/12))</x:f>
      </x:c>
      <x:c r="AY223" s="54" t="str">
        <x:f>IF('Debt Setup'!$F$3=0,"",IF('Debt Setup'!$H$21="",0,MIN('Debt Setup'!$E$21,MAX(0,BA222+AX223))))</x:f>
      </x:c>
      <x:c r="AZ223" s="54" t="str">
        <x:f>IF('Debt Setup'!$F$3=0,"",IF('Debt Setup'!$H$21="",0,MIN(MAX(0,BA222+AX223-AY223),MAX(0,'Debt Setup'!$F$5-(G223+K223+O223+S223+W223+AA223+AE223+AI223+AM223+AQ223+AU223+AY223)-(IF(AND('Debt Setup'!$H$10&lt;&gt;"",'Debt Setup'!$H$10&lt;'Debt Setup'!$H$21),MAX(0,I222+F223-G223),0)+IF(AND('Debt Setup'!$H$11&lt;&gt;"",'Debt Setup'!$H$11&lt;'Debt Setup'!$H$21),MAX(0,M222+J223-K223),0)+IF(AND('Debt Setup'!$H$12&lt;&gt;"",'Debt Setup'!$H$12&lt;'Debt Setup'!$H$21),MAX(0,Q222+N223-O223),0)+IF(AND('Debt Setup'!$H$13&lt;&gt;"",'Debt Setup'!$H$13&lt;'Debt Setup'!$H$21),MAX(0,U222+R223-S223),0)+IF(AND('Debt Setup'!$H$14&lt;&gt;"",'Debt Setup'!$H$14&lt;'Debt Setup'!$H$21),MAX(0,Y222+V223-W223),0)+IF(AND('Debt Setup'!$H$15&lt;&gt;"",'Debt Setup'!$H$15&lt;'Debt Setup'!$H$21),MAX(0,AC222+Z223-AA223),0)+IF(AND('Debt Setup'!$H$16&lt;&gt;"",'Debt Setup'!$H$16&lt;'Debt Setup'!$H$21),MAX(0,AG222+AD223-AE223),0)+IF(AND('Debt Setup'!$H$17&lt;&gt;"",'Debt Setup'!$H$17&lt;'Debt Setup'!$H$21),MAX(0,AK222+AH223-AI223),0)+IF(AND('Debt Setup'!$H$18&lt;&gt;"",'Debt Setup'!$H$18&lt;'Debt Setup'!$H$21),MAX(0,AO222+AL223-AM223),0)+IF(AND('Debt Setup'!$H$19&lt;&gt;"",'Debt Setup'!$H$19&lt;'Debt Setup'!$H$21),MAX(0,AS222+AP223-AQ223),0)+IF(AND('Debt Setup'!$H$20&lt;&gt;"",'Debt Setup'!$H$20&lt;'Debt Setup'!$H$21),MAX(0,AW222+AT223-AU223),0)+IF(AND('Debt Setup'!$H$21&lt;&gt;"",'Debt Setup'!$H$21&lt;'Debt Setup'!$H$21),MAX(0,BA222+AX223-AY223),0))))))</x:f>
      </x:c>
      <x:c r="BA223" s="54" t="str">
        <x:f>IF('Debt Setup'!$F$3=0,"",MAX(0,BA222+AX223-AY223-AZ223))</x:f>
      </x:c>
    </x:row>
    <x:row r="224">
      <x:c r="A224" t="n">
        <x:v>219</x:v>
      </x:c>
      <x:c r="B224" s="86" t="str">
        <x:f>IF('Debt Setup'!$F$3=0,"",DATE(YEAR('Debt Setup'!$B$6),MONTH('Debt Setup'!$B$6)+A224-1,1))</x:f>
      </x:c>
      <x:c r="C224" s="54" t="str">
        <x:f>IF('Debt Setup'!$F$3=0,"",I224+M224+Q224+U224+Y224+AC224+AG224+AK224+AO224+AS224+AW224+BA224)</x:f>
      </x:c>
      <x:c r="D224" s="54" t="str">
        <x:f>IF('Debt Setup'!$F$3=0,"",G224+H224+K224+L224+O224+P224+S224+T224+W224+X224+AA224+AB224+AE224+AF224+AI224+AJ224+AM224+AN224+AQ224+AR224+AU224+AV224+AY224+AZ224)</x:f>
      </x:c>
      <x:c r="E224" s="54" t="str">
        <x:f>IF('Debt Setup'!$F$3=0,"",F224+J224+N224+R224+V224+Z224+AD224+AH224+AL224+AP224+AT224+AX224)</x:f>
      </x:c>
      <x:c r="F224" s="54" t="str">
        <x:f>IF('Debt Setup'!$F$3=0,"",IF(I223&lt;=0,0,I223*'Debt Setup'!$D$10/100/12))</x:f>
      </x:c>
      <x:c r="G224" s="54" t="str">
        <x:f>IF('Debt Setup'!$F$3=0,"",IF('Debt Setup'!$H$10="",0,MIN('Debt Setup'!$E$10,MAX(0,I223+F224))))</x:f>
      </x:c>
      <x:c r="H224" s="54" t="str">
        <x:f>IF('Debt Setup'!$F$3=0,"",IF('Debt Setup'!$H$10="",0,MIN(MAX(0,I223+F224-G224),MAX(0,'Debt Setup'!$F$5-(G224+K224+O224+S224+W224+AA224+AE224+AI224+AM224+AQ224+AU224+AY224)-(IF(AND('Debt Setup'!$H$10&lt;&gt;"",'Debt Setup'!$H$10&lt;'Debt Setup'!$H$10),MAX(0,I223+F224-G224),0)+IF(AND('Debt Setup'!$H$11&lt;&gt;"",'Debt Setup'!$H$11&lt;'Debt Setup'!$H$10),MAX(0,M223+J224-K224),0)+IF(AND('Debt Setup'!$H$12&lt;&gt;"",'Debt Setup'!$H$12&lt;'Debt Setup'!$H$10),MAX(0,Q223+N224-O224),0)+IF(AND('Debt Setup'!$H$13&lt;&gt;"",'Debt Setup'!$H$13&lt;'Debt Setup'!$H$10),MAX(0,U223+R224-S224),0)+IF(AND('Debt Setup'!$H$14&lt;&gt;"",'Debt Setup'!$H$14&lt;'Debt Setup'!$H$10),MAX(0,Y223+V224-W224),0)+IF(AND('Debt Setup'!$H$15&lt;&gt;"",'Debt Setup'!$H$15&lt;'Debt Setup'!$H$10),MAX(0,AC223+Z224-AA224),0)+IF(AND('Debt Setup'!$H$16&lt;&gt;"",'Debt Setup'!$H$16&lt;'Debt Setup'!$H$10),MAX(0,AG223+AD224-AE224),0)+IF(AND('Debt Setup'!$H$17&lt;&gt;"",'Debt Setup'!$H$17&lt;'Debt Setup'!$H$10),MAX(0,AK223+AH224-AI224),0)+IF(AND('Debt Setup'!$H$18&lt;&gt;"",'Debt Setup'!$H$18&lt;'Debt Setup'!$H$10),MAX(0,AO223+AL224-AM224),0)+IF(AND('Debt Setup'!$H$19&lt;&gt;"",'Debt Setup'!$H$19&lt;'Debt Setup'!$H$10),MAX(0,AS223+AP224-AQ224),0)+IF(AND('Debt Setup'!$H$20&lt;&gt;"",'Debt Setup'!$H$20&lt;'Debt Setup'!$H$10),MAX(0,AW223+AT224-AU224),0)+IF(AND('Debt Setup'!$H$21&lt;&gt;"",'Debt Setup'!$H$21&lt;'Debt Setup'!$H$10),MAX(0,BA223+AX224-AY224),0))))))</x:f>
      </x:c>
      <x:c r="I224" s="54" t="str">
        <x:f>IF('Debt Setup'!$F$3=0,"",MAX(0,I223+F224-G224-H224))</x:f>
      </x:c>
      <x:c r="J224" s="54" t="str">
        <x:f>IF('Debt Setup'!$F$3=0,"",IF(M223&lt;=0,0,M223*'Debt Setup'!$D$11/100/12))</x:f>
      </x:c>
      <x:c r="K224" s="54" t="str">
        <x:f>IF('Debt Setup'!$F$3=0,"",IF('Debt Setup'!$H$11="",0,MIN('Debt Setup'!$E$11,MAX(0,M223+J224))))</x:f>
      </x:c>
      <x:c r="L224" s="54" t="str">
        <x:f>IF('Debt Setup'!$F$3=0,"",IF('Debt Setup'!$H$11="",0,MIN(MAX(0,M223+J224-K224),MAX(0,'Debt Setup'!$F$5-(G224+K224+O224+S224+W224+AA224+AE224+AI224+AM224+AQ224+AU224+AY224)-(IF(AND('Debt Setup'!$H$10&lt;&gt;"",'Debt Setup'!$H$10&lt;'Debt Setup'!$H$11),MAX(0,I223+F224-G224),0)+IF(AND('Debt Setup'!$H$11&lt;&gt;"",'Debt Setup'!$H$11&lt;'Debt Setup'!$H$11),MAX(0,M223+J224-K224),0)+IF(AND('Debt Setup'!$H$12&lt;&gt;"",'Debt Setup'!$H$12&lt;'Debt Setup'!$H$11),MAX(0,Q223+N224-O224),0)+IF(AND('Debt Setup'!$H$13&lt;&gt;"",'Debt Setup'!$H$13&lt;'Debt Setup'!$H$11),MAX(0,U223+R224-S224),0)+IF(AND('Debt Setup'!$H$14&lt;&gt;"",'Debt Setup'!$H$14&lt;'Debt Setup'!$H$11),MAX(0,Y223+V224-W224),0)+IF(AND('Debt Setup'!$H$15&lt;&gt;"",'Debt Setup'!$H$15&lt;'Debt Setup'!$H$11),MAX(0,AC223+Z224-AA224),0)+IF(AND('Debt Setup'!$H$16&lt;&gt;"",'Debt Setup'!$H$16&lt;'Debt Setup'!$H$11),MAX(0,AG223+AD224-AE224),0)+IF(AND('Debt Setup'!$H$17&lt;&gt;"",'Debt Setup'!$H$17&lt;'Debt Setup'!$H$11),MAX(0,AK223+AH224-AI224),0)+IF(AND('Debt Setup'!$H$18&lt;&gt;"",'Debt Setup'!$H$18&lt;'Debt Setup'!$H$11),MAX(0,AO223+AL224-AM224),0)+IF(AND('Debt Setup'!$H$19&lt;&gt;"",'Debt Setup'!$H$19&lt;'Debt Setup'!$H$11),MAX(0,AS223+AP224-AQ224),0)+IF(AND('Debt Setup'!$H$20&lt;&gt;"",'Debt Setup'!$H$20&lt;'Debt Setup'!$H$11),MAX(0,AW223+AT224-AU224),0)+IF(AND('Debt Setup'!$H$21&lt;&gt;"",'Debt Setup'!$H$21&lt;'Debt Setup'!$H$11),MAX(0,BA223+AX224-AY224),0))))))</x:f>
      </x:c>
      <x:c r="M224" s="54" t="str">
        <x:f>IF('Debt Setup'!$F$3=0,"",MAX(0,M223+J224-K224-L224))</x:f>
      </x:c>
      <x:c r="N224" s="54" t="str">
        <x:f>IF('Debt Setup'!$F$3=0,"",IF(Q223&lt;=0,0,Q223*'Debt Setup'!$D$12/100/12))</x:f>
      </x:c>
      <x:c r="O224" s="54" t="str">
        <x:f>IF('Debt Setup'!$F$3=0,"",IF('Debt Setup'!$H$12="",0,MIN('Debt Setup'!$E$12,MAX(0,Q223+N224))))</x:f>
      </x:c>
      <x:c r="P224" s="54" t="str">
        <x:f>IF('Debt Setup'!$F$3=0,"",IF('Debt Setup'!$H$12="",0,MIN(MAX(0,Q223+N224-O224),MAX(0,'Debt Setup'!$F$5-(G224+K224+O224+S224+W224+AA224+AE224+AI224+AM224+AQ224+AU224+AY224)-(IF(AND('Debt Setup'!$H$10&lt;&gt;"",'Debt Setup'!$H$10&lt;'Debt Setup'!$H$12),MAX(0,I223+F224-G224),0)+IF(AND('Debt Setup'!$H$11&lt;&gt;"",'Debt Setup'!$H$11&lt;'Debt Setup'!$H$12),MAX(0,M223+J224-K224),0)+IF(AND('Debt Setup'!$H$12&lt;&gt;"",'Debt Setup'!$H$12&lt;'Debt Setup'!$H$12),MAX(0,Q223+N224-O224),0)+IF(AND('Debt Setup'!$H$13&lt;&gt;"",'Debt Setup'!$H$13&lt;'Debt Setup'!$H$12),MAX(0,U223+R224-S224),0)+IF(AND('Debt Setup'!$H$14&lt;&gt;"",'Debt Setup'!$H$14&lt;'Debt Setup'!$H$12),MAX(0,Y223+V224-W224),0)+IF(AND('Debt Setup'!$H$15&lt;&gt;"",'Debt Setup'!$H$15&lt;'Debt Setup'!$H$12),MAX(0,AC223+Z224-AA224),0)+IF(AND('Debt Setup'!$H$16&lt;&gt;"",'Debt Setup'!$H$16&lt;'Debt Setup'!$H$12),MAX(0,AG223+AD224-AE224),0)+IF(AND('Debt Setup'!$H$17&lt;&gt;"",'Debt Setup'!$H$17&lt;'Debt Setup'!$H$12),MAX(0,AK223+AH224-AI224),0)+IF(AND('Debt Setup'!$H$18&lt;&gt;"",'Debt Setup'!$H$18&lt;'Debt Setup'!$H$12),MAX(0,AO223+AL224-AM224),0)+IF(AND('Debt Setup'!$H$19&lt;&gt;"",'Debt Setup'!$H$19&lt;'Debt Setup'!$H$12),MAX(0,AS223+AP224-AQ224),0)+IF(AND('Debt Setup'!$H$20&lt;&gt;"",'Debt Setup'!$H$20&lt;'Debt Setup'!$H$12),MAX(0,AW223+AT224-AU224),0)+IF(AND('Debt Setup'!$H$21&lt;&gt;"",'Debt Setup'!$H$21&lt;'Debt Setup'!$H$12),MAX(0,BA223+AX224-AY224),0))))))</x:f>
      </x:c>
      <x:c r="Q224" s="54" t="str">
        <x:f>IF('Debt Setup'!$F$3=0,"",MAX(0,Q223+N224-O224-P224))</x:f>
      </x:c>
      <x:c r="R224" s="54" t="str">
        <x:f>IF('Debt Setup'!$F$3=0,"",IF(U223&lt;=0,0,U223*'Debt Setup'!$D$13/100/12))</x:f>
      </x:c>
      <x:c r="S224" s="54" t="str">
        <x:f>IF('Debt Setup'!$F$3=0,"",IF('Debt Setup'!$H$13="",0,MIN('Debt Setup'!$E$13,MAX(0,U223+R224))))</x:f>
      </x:c>
      <x:c r="T224" s="54" t="str">
        <x:f>IF('Debt Setup'!$F$3=0,"",IF('Debt Setup'!$H$13="",0,MIN(MAX(0,U223+R224-S224),MAX(0,'Debt Setup'!$F$5-(G224+K224+O224+S224+W224+AA224+AE224+AI224+AM224+AQ224+AU224+AY224)-(IF(AND('Debt Setup'!$H$10&lt;&gt;"",'Debt Setup'!$H$10&lt;'Debt Setup'!$H$13),MAX(0,I223+F224-G224),0)+IF(AND('Debt Setup'!$H$11&lt;&gt;"",'Debt Setup'!$H$11&lt;'Debt Setup'!$H$13),MAX(0,M223+J224-K224),0)+IF(AND('Debt Setup'!$H$12&lt;&gt;"",'Debt Setup'!$H$12&lt;'Debt Setup'!$H$13),MAX(0,Q223+N224-O224),0)+IF(AND('Debt Setup'!$H$13&lt;&gt;"",'Debt Setup'!$H$13&lt;'Debt Setup'!$H$13),MAX(0,U223+R224-S224),0)+IF(AND('Debt Setup'!$H$14&lt;&gt;"",'Debt Setup'!$H$14&lt;'Debt Setup'!$H$13),MAX(0,Y223+V224-W224),0)+IF(AND('Debt Setup'!$H$15&lt;&gt;"",'Debt Setup'!$H$15&lt;'Debt Setup'!$H$13),MAX(0,AC223+Z224-AA224),0)+IF(AND('Debt Setup'!$H$16&lt;&gt;"",'Debt Setup'!$H$16&lt;'Debt Setup'!$H$13),MAX(0,AG223+AD224-AE224),0)+IF(AND('Debt Setup'!$H$17&lt;&gt;"",'Debt Setup'!$H$17&lt;'Debt Setup'!$H$13),MAX(0,AK223+AH224-AI224),0)+IF(AND('Debt Setup'!$H$18&lt;&gt;"",'Debt Setup'!$H$18&lt;'Debt Setup'!$H$13),MAX(0,AO223+AL224-AM224),0)+IF(AND('Debt Setup'!$H$19&lt;&gt;"",'Debt Setup'!$H$19&lt;'Debt Setup'!$H$13),MAX(0,AS223+AP224-AQ224),0)+IF(AND('Debt Setup'!$H$20&lt;&gt;"",'Debt Setup'!$H$20&lt;'Debt Setup'!$H$13),MAX(0,AW223+AT224-AU224),0)+IF(AND('Debt Setup'!$H$21&lt;&gt;"",'Debt Setup'!$H$21&lt;'Debt Setup'!$H$13),MAX(0,BA223+AX224-AY224),0))))))</x:f>
      </x:c>
      <x:c r="U224" s="54" t="str">
        <x:f>IF('Debt Setup'!$F$3=0,"",MAX(0,U223+R224-S224-T224))</x:f>
      </x:c>
      <x:c r="V224" s="54" t="str">
        <x:f>IF('Debt Setup'!$F$3=0,"",IF(Y223&lt;=0,0,Y223*'Debt Setup'!$D$14/100/12))</x:f>
      </x:c>
      <x:c r="W224" s="54" t="str">
        <x:f>IF('Debt Setup'!$F$3=0,"",IF('Debt Setup'!$H$14="",0,MIN('Debt Setup'!$E$14,MAX(0,Y223+V224))))</x:f>
      </x:c>
      <x:c r="X224" s="54" t="str">
        <x:f>IF('Debt Setup'!$F$3=0,"",IF('Debt Setup'!$H$14="",0,MIN(MAX(0,Y223+V224-W224),MAX(0,'Debt Setup'!$F$5-(G224+K224+O224+S224+W224+AA224+AE224+AI224+AM224+AQ224+AU224+AY224)-(IF(AND('Debt Setup'!$H$10&lt;&gt;"",'Debt Setup'!$H$10&lt;'Debt Setup'!$H$14),MAX(0,I223+F224-G224),0)+IF(AND('Debt Setup'!$H$11&lt;&gt;"",'Debt Setup'!$H$11&lt;'Debt Setup'!$H$14),MAX(0,M223+J224-K224),0)+IF(AND('Debt Setup'!$H$12&lt;&gt;"",'Debt Setup'!$H$12&lt;'Debt Setup'!$H$14),MAX(0,Q223+N224-O224),0)+IF(AND('Debt Setup'!$H$13&lt;&gt;"",'Debt Setup'!$H$13&lt;'Debt Setup'!$H$14),MAX(0,U223+R224-S224),0)+IF(AND('Debt Setup'!$H$14&lt;&gt;"",'Debt Setup'!$H$14&lt;'Debt Setup'!$H$14),MAX(0,Y223+V224-W224),0)+IF(AND('Debt Setup'!$H$15&lt;&gt;"",'Debt Setup'!$H$15&lt;'Debt Setup'!$H$14),MAX(0,AC223+Z224-AA224),0)+IF(AND('Debt Setup'!$H$16&lt;&gt;"",'Debt Setup'!$H$16&lt;'Debt Setup'!$H$14),MAX(0,AG223+AD224-AE224),0)+IF(AND('Debt Setup'!$H$17&lt;&gt;"",'Debt Setup'!$H$17&lt;'Debt Setup'!$H$14),MAX(0,AK223+AH224-AI224),0)+IF(AND('Debt Setup'!$H$18&lt;&gt;"",'Debt Setup'!$H$18&lt;'Debt Setup'!$H$14),MAX(0,AO223+AL224-AM224),0)+IF(AND('Debt Setup'!$H$19&lt;&gt;"",'Debt Setup'!$H$19&lt;'Debt Setup'!$H$14),MAX(0,AS223+AP224-AQ224),0)+IF(AND('Debt Setup'!$H$20&lt;&gt;"",'Debt Setup'!$H$20&lt;'Debt Setup'!$H$14),MAX(0,AW223+AT224-AU224),0)+IF(AND('Debt Setup'!$H$21&lt;&gt;"",'Debt Setup'!$H$21&lt;'Debt Setup'!$H$14),MAX(0,BA223+AX224-AY224),0))))))</x:f>
      </x:c>
      <x:c r="Y224" s="54" t="str">
        <x:f>IF('Debt Setup'!$F$3=0,"",MAX(0,Y223+V224-W224-X224))</x:f>
      </x:c>
      <x:c r="Z224" s="54" t="str">
        <x:f>IF('Debt Setup'!$F$3=0,"",IF(AC223&lt;=0,0,AC223*'Debt Setup'!$D$15/100/12))</x:f>
      </x:c>
      <x:c r="AA224" s="54" t="str">
        <x:f>IF('Debt Setup'!$F$3=0,"",IF('Debt Setup'!$H$15="",0,MIN('Debt Setup'!$E$15,MAX(0,AC223+Z224))))</x:f>
      </x:c>
      <x:c r="AB224" s="54" t="str">
        <x:f>IF('Debt Setup'!$F$3=0,"",IF('Debt Setup'!$H$15="",0,MIN(MAX(0,AC223+Z224-AA224),MAX(0,'Debt Setup'!$F$5-(G224+K224+O224+S224+W224+AA224+AE224+AI224+AM224+AQ224+AU224+AY224)-(IF(AND('Debt Setup'!$H$10&lt;&gt;"",'Debt Setup'!$H$10&lt;'Debt Setup'!$H$15),MAX(0,I223+F224-G224),0)+IF(AND('Debt Setup'!$H$11&lt;&gt;"",'Debt Setup'!$H$11&lt;'Debt Setup'!$H$15),MAX(0,M223+J224-K224),0)+IF(AND('Debt Setup'!$H$12&lt;&gt;"",'Debt Setup'!$H$12&lt;'Debt Setup'!$H$15),MAX(0,Q223+N224-O224),0)+IF(AND('Debt Setup'!$H$13&lt;&gt;"",'Debt Setup'!$H$13&lt;'Debt Setup'!$H$15),MAX(0,U223+R224-S224),0)+IF(AND('Debt Setup'!$H$14&lt;&gt;"",'Debt Setup'!$H$14&lt;'Debt Setup'!$H$15),MAX(0,Y223+V224-W224),0)+IF(AND('Debt Setup'!$H$15&lt;&gt;"",'Debt Setup'!$H$15&lt;'Debt Setup'!$H$15),MAX(0,AC223+Z224-AA224),0)+IF(AND('Debt Setup'!$H$16&lt;&gt;"",'Debt Setup'!$H$16&lt;'Debt Setup'!$H$15),MAX(0,AG223+AD224-AE224),0)+IF(AND('Debt Setup'!$H$17&lt;&gt;"",'Debt Setup'!$H$17&lt;'Debt Setup'!$H$15),MAX(0,AK223+AH224-AI224),0)+IF(AND('Debt Setup'!$H$18&lt;&gt;"",'Debt Setup'!$H$18&lt;'Debt Setup'!$H$15),MAX(0,AO223+AL224-AM224),0)+IF(AND('Debt Setup'!$H$19&lt;&gt;"",'Debt Setup'!$H$19&lt;'Debt Setup'!$H$15),MAX(0,AS223+AP224-AQ224),0)+IF(AND('Debt Setup'!$H$20&lt;&gt;"",'Debt Setup'!$H$20&lt;'Debt Setup'!$H$15),MAX(0,AW223+AT224-AU224),0)+IF(AND('Debt Setup'!$H$21&lt;&gt;"",'Debt Setup'!$H$21&lt;'Debt Setup'!$H$15),MAX(0,BA223+AX224-AY224),0))))))</x:f>
      </x:c>
      <x:c r="AC224" s="54" t="str">
        <x:f>IF('Debt Setup'!$F$3=0,"",MAX(0,AC223+Z224-AA224-AB224))</x:f>
      </x:c>
      <x:c r="AD224" s="54" t="str">
        <x:f>IF('Debt Setup'!$F$3=0,"",IF(AG223&lt;=0,0,AG223*'Debt Setup'!$D$16/100/12))</x:f>
      </x:c>
      <x:c r="AE224" s="54" t="str">
        <x:f>IF('Debt Setup'!$F$3=0,"",IF('Debt Setup'!$H$16="",0,MIN('Debt Setup'!$E$16,MAX(0,AG223+AD224))))</x:f>
      </x:c>
      <x:c r="AF224" s="54" t="str">
        <x:f>IF('Debt Setup'!$F$3=0,"",IF('Debt Setup'!$H$16="",0,MIN(MAX(0,AG223+AD224-AE224),MAX(0,'Debt Setup'!$F$5-(G224+K224+O224+S224+W224+AA224+AE224+AI224+AM224+AQ224+AU224+AY224)-(IF(AND('Debt Setup'!$H$10&lt;&gt;"",'Debt Setup'!$H$10&lt;'Debt Setup'!$H$16),MAX(0,I223+F224-G224),0)+IF(AND('Debt Setup'!$H$11&lt;&gt;"",'Debt Setup'!$H$11&lt;'Debt Setup'!$H$16),MAX(0,M223+J224-K224),0)+IF(AND('Debt Setup'!$H$12&lt;&gt;"",'Debt Setup'!$H$12&lt;'Debt Setup'!$H$16),MAX(0,Q223+N224-O224),0)+IF(AND('Debt Setup'!$H$13&lt;&gt;"",'Debt Setup'!$H$13&lt;'Debt Setup'!$H$16),MAX(0,U223+R224-S224),0)+IF(AND('Debt Setup'!$H$14&lt;&gt;"",'Debt Setup'!$H$14&lt;'Debt Setup'!$H$16),MAX(0,Y223+V224-W224),0)+IF(AND('Debt Setup'!$H$15&lt;&gt;"",'Debt Setup'!$H$15&lt;'Debt Setup'!$H$16),MAX(0,AC223+Z224-AA224),0)+IF(AND('Debt Setup'!$H$16&lt;&gt;"",'Debt Setup'!$H$16&lt;'Debt Setup'!$H$16),MAX(0,AG223+AD224-AE224),0)+IF(AND('Debt Setup'!$H$17&lt;&gt;"",'Debt Setup'!$H$17&lt;'Debt Setup'!$H$16),MAX(0,AK223+AH224-AI224),0)+IF(AND('Debt Setup'!$H$18&lt;&gt;"",'Debt Setup'!$H$18&lt;'Debt Setup'!$H$16),MAX(0,AO223+AL224-AM224),0)+IF(AND('Debt Setup'!$H$19&lt;&gt;"",'Debt Setup'!$H$19&lt;'Debt Setup'!$H$16),MAX(0,AS223+AP224-AQ224),0)+IF(AND('Debt Setup'!$H$20&lt;&gt;"",'Debt Setup'!$H$20&lt;'Debt Setup'!$H$16),MAX(0,AW223+AT224-AU224),0)+IF(AND('Debt Setup'!$H$21&lt;&gt;"",'Debt Setup'!$H$21&lt;'Debt Setup'!$H$16),MAX(0,BA223+AX224-AY224),0))))))</x:f>
      </x:c>
      <x:c r="AG224" s="54" t="str">
        <x:f>IF('Debt Setup'!$F$3=0,"",MAX(0,AG223+AD224-AE224-AF224))</x:f>
      </x:c>
      <x:c r="AH224" s="54" t="str">
        <x:f>IF('Debt Setup'!$F$3=0,"",IF(AK223&lt;=0,0,AK223*'Debt Setup'!$D$17/100/12))</x:f>
      </x:c>
      <x:c r="AI224" s="54" t="str">
        <x:f>IF('Debt Setup'!$F$3=0,"",IF('Debt Setup'!$H$17="",0,MIN('Debt Setup'!$E$17,MAX(0,AK223+AH224))))</x:f>
      </x:c>
      <x:c r="AJ224" s="54" t="str">
        <x:f>IF('Debt Setup'!$F$3=0,"",IF('Debt Setup'!$H$17="",0,MIN(MAX(0,AK223+AH224-AI224),MAX(0,'Debt Setup'!$F$5-(G224+K224+O224+S224+W224+AA224+AE224+AI224+AM224+AQ224+AU224+AY224)-(IF(AND('Debt Setup'!$H$10&lt;&gt;"",'Debt Setup'!$H$10&lt;'Debt Setup'!$H$17),MAX(0,I223+F224-G224),0)+IF(AND('Debt Setup'!$H$11&lt;&gt;"",'Debt Setup'!$H$11&lt;'Debt Setup'!$H$17),MAX(0,M223+J224-K224),0)+IF(AND('Debt Setup'!$H$12&lt;&gt;"",'Debt Setup'!$H$12&lt;'Debt Setup'!$H$17),MAX(0,Q223+N224-O224),0)+IF(AND('Debt Setup'!$H$13&lt;&gt;"",'Debt Setup'!$H$13&lt;'Debt Setup'!$H$17),MAX(0,U223+R224-S224),0)+IF(AND('Debt Setup'!$H$14&lt;&gt;"",'Debt Setup'!$H$14&lt;'Debt Setup'!$H$17),MAX(0,Y223+V224-W224),0)+IF(AND('Debt Setup'!$H$15&lt;&gt;"",'Debt Setup'!$H$15&lt;'Debt Setup'!$H$17),MAX(0,AC223+Z224-AA224),0)+IF(AND('Debt Setup'!$H$16&lt;&gt;"",'Debt Setup'!$H$16&lt;'Debt Setup'!$H$17),MAX(0,AG223+AD224-AE224),0)+IF(AND('Debt Setup'!$H$17&lt;&gt;"",'Debt Setup'!$H$17&lt;'Debt Setup'!$H$17),MAX(0,AK223+AH224-AI224),0)+IF(AND('Debt Setup'!$H$18&lt;&gt;"",'Debt Setup'!$H$18&lt;'Debt Setup'!$H$17),MAX(0,AO223+AL224-AM224),0)+IF(AND('Debt Setup'!$H$19&lt;&gt;"",'Debt Setup'!$H$19&lt;'Debt Setup'!$H$17),MAX(0,AS223+AP224-AQ224),0)+IF(AND('Debt Setup'!$H$20&lt;&gt;"",'Debt Setup'!$H$20&lt;'Debt Setup'!$H$17),MAX(0,AW223+AT224-AU224),0)+IF(AND('Debt Setup'!$H$21&lt;&gt;"",'Debt Setup'!$H$21&lt;'Debt Setup'!$H$17),MAX(0,BA223+AX224-AY224),0))))))</x:f>
      </x:c>
      <x:c r="AK224" s="54" t="str">
        <x:f>IF('Debt Setup'!$F$3=0,"",MAX(0,AK223+AH224-AI224-AJ224))</x:f>
      </x:c>
      <x:c r="AL224" s="54" t="str">
        <x:f>IF('Debt Setup'!$F$3=0,"",IF(AO223&lt;=0,0,AO223*'Debt Setup'!$D$18/100/12))</x:f>
      </x:c>
      <x:c r="AM224" s="54" t="str">
        <x:f>IF('Debt Setup'!$F$3=0,"",IF('Debt Setup'!$H$18="",0,MIN('Debt Setup'!$E$18,MAX(0,AO223+AL224))))</x:f>
      </x:c>
      <x:c r="AN224" s="54" t="str">
        <x:f>IF('Debt Setup'!$F$3=0,"",IF('Debt Setup'!$H$18="",0,MIN(MAX(0,AO223+AL224-AM224),MAX(0,'Debt Setup'!$F$5-(G224+K224+O224+S224+W224+AA224+AE224+AI224+AM224+AQ224+AU224+AY224)-(IF(AND('Debt Setup'!$H$10&lt;&gt;"",'Debt Setup'!$H$10&lt;'Debt Setup'!$H$18),MAX(0,I223+F224-G224),0)+IF(AND('Debt Setup'!$H$11&lt;&gt;"",'Debt Setup'!$H$11&lt;'Debt Setup'!$H$18),MAX(0,M223+J224-K224),0)+IF(AND('Debt Setup'!$H$12&lt;&gt;"",'Debt Setup'!$H$12&lt;'Debt Setup'!$H$18),MAX(0,Q223+N224-O224),0)+IF(AND('Debt Setup'!$H$13&lt;&gt;"",'Debt Setup'!$H$13&lt;'Debt Setup'!$H$18),MAX(0,U223+R224-S224),0)+IF(AND('Debt Setup'!$H$14&lt;&gt;"",'Debt Setup'!$H$14&lt;'Debt Setup'!$H$18),MAX(0,Y223+V224-W224),0)+IF(AND('Debt Setup'!$H$15&lt;&gt;"",'Debt Setup'!$H$15&lt;'Debt Setup'!$H$18),MAX(0,AC223+Z224-AA224),0)+IF(AND('Debt Setup'!$H$16&lt;&gt;"",'Debt Setup'!$H$16&lt;'Debt Setup'!$H$18),MAX(0,AG223+AD224-AE224),0)+IF(AND('Debt Setup'!$H$17&lt;&gt;"",'Debt Setup'!$H$17&lt;'Debt Setup'!$H$18),MAX(0,AK223+AH224-AI224),0)+IF(AND('Debt Setup'!$H$18&lt;&gt;"",'Debt Setup'!$H$18&lt;'Debt Setup'!$H$18),MAX(0,AO223+AL224-AM224),0)+IF(AND('Debt Setup'!$H$19&lt;&gt;"",'Debt Setup'!$H$19&lt;'Debt Setup'!$H$18),MAX(0,AS223+AP224-AQ224),0)+IF(AND('Debt Setup'!$H$20&lt;&gt;"",'Debt Setup'!$H$20&lt;'Debt Setup'!$H$18),MAX(0,AW223+AT224-AU224),0)+IF(AND('Debt Setup'!$H$21&lt;&gt;"",'Debt Setup'!$H$21&lt;'Debt Setup'!$H$18),MAX(0,BA223+AX224-AY224),0))))))</x:f>
      </x:c>
      <x:c r="AO224" s="54" t="str">
        <x:f>IF('Debt Setup'!$F$3=0,"",MAX(0,AO223+AL224-AM224-AN224))</x:f>
      </x:c>
      <x:c r="AP224" s="54" t="str">
        <x:f>IF('Debt Setup'!$F$3=0,"",IF(AS223&lt;=0,0,AS223*'Debt Setup'!$D$19/100/12))</x:f>
      </x:c>
      <x:c r="AQ224" s="54" t="str">
        <x:f>IF('Debt Setup'!$F$3=0,"",IF('Debt Setup'!$H$19="",0,MIN('Debt Setup'!$E$19,MAX(0,AS223+AP224))))</x:f>
      </x:c>
      <x:c r="AR224" s="54" t="str">
        <x:f>IF('Debt Setup'!$F$3=0,"",IF('Debt Setup'!$H$19="",0,MIN(MAX(0,AS223+AP224-AQ224),MAX(0,'Debt Setup'!$F$5-(G224+K224+O224+S224+W224+AA224+AE224+AI224+AM224+AQ224+AU224+AY224)-(IF(AND('Debt Setup'!$H$10&lt;&gt;"",'Debt Setup'!$H$10&lt;'Debt Setup'!$H$19),MAX(0,I223+F224-G224),0)+IF(AND('Debt Setup'!$H$11&lt;&gt;"",'Debt Setup'!$H$11&lt;'Debt Setup'!$H$19),MAX(0,M223+J224-K224),0)+IF(AND('Debt Setup'!$H$12&lt;&gt;"",'Debt Setup'!$H$12&lt;'Debt Setup'!$H$19),MAX(0,Q223+N224-O224),0)+IF(AND('Debt Setup'!$H$13&lt;&gt;"",'Debt Setup'!$H$13&lt;'Debt Setup'!$H$19),MAX(0,U223+R224-S224),0)+IF(AND('Debt Setup'!$H$14&lt;&gt;"",'Debt Setup'!$H$14&lt;'Debt Setup'!$H$19),MAX(0,Y223+V224-W224),0)+IF(AND('Debt Setup'!$H$15&lt;&gt;"",'Debt Setup'!$H$15&lt;'Debt Setup'!$H$19),MAX(0,AC223+Z224-AA224),0)+IF(AND('Debt Setup'!$H$16&lt;&gt;"",'Debt Setup'!$H$16&lt;'Debt Setup'!$H$19),MAX(0,AG223+AD224-AE224),0)+IF(AND('Debt Setup'!$H$17&lt;&gt;"",'Debt Setup'!$H$17&lt;'Debt Setup'!$H$19),MAX(0,AK223+AH224-AI224),0)+IF(AND('Debt Setup'!$H$18&lt;&gt;"",'Debt Setup'!$H$18&lt;'Debt Setup'!$H$19),MAX(0,AO223+AL224-AM224),0)+IF(AND('Debt Setup'!$H$19&lt;&gt;"",'Debt Setup'!$H$19&lt;'Debt Setup'!$H$19),MAX(0,AS223+AP224-AQ224),0)+IF(AND('Debt Setup'!$H$20&lt;&gt;"",'Debt Setup'!$H$20&lt;'Debt Setup'!$H$19),MAX(0,AW223+AT224-AU224),0)+IF(AND('Debt Setup'!$H$21&lt;&gt;"",'Debt Setup'!$H$21&lt;'Debt Setup'!$H$19),MAX(0,BA223+AX224-AY224),0))))))</x:f>
      </x:c>
      <x:c r="AS224" s="54" t="str">
        <x:f>IF('Debt Setup'!$F$3=0,"",MAX(0,AS223+AP224-AQ224-AR224))</x:f>
      </x:c>
      <x:c r="AT224" s="54" t="str">
        <x:f>IF('Debt Setup'!$F$3=0,"",IF(AW223&lt;=0,0,AW223*'Debt Setup'!$D$20/100/12))</x:f>
      </x:c>
      <x:c r="AU224" s="54" t="str">
        <x:f>IF('Debt Setup'!$F$3=0,"",IF('Debt Setup'!$H$20="",0,MIN('Debt Setup'!$E$20,MAX(0,AW223+AT224))))</x:f>
      </x:c>
      <x:c r="AV224" s="54" t="str">
        <x:f>IF('Debt Setup'!$F$3=0,"",IF('Debt Setup'!$H$20="",0,MIN(MAX(0,AW223+AT224-AU224),MAX(0,'Debt Setup'!$F$5-(G224+K224+O224+S224+W224+AA224+AE224+AI224+AM224+AQ224+AU224+AY224)-(IF(AND('Debt Setup'!$H$10&lt;&gt;"",'Debt Setup'!$H$10&lt;'Debt Setup'!$H$20),MAX(0,I223+F224-G224),0)+IF(AND('Debt Setup'!$H$11&lt;&gt;"",'Debt Setup'!$H$11&lt;'Debt Setup'!$H$20),MAX(0,M223+J224-K224),0)+IF(AND('Debt Setup'!$H$12&lt;&gt;"",'Debt Setup'!$H$12&lt;'Debt Setup'!$H$20),MAX(0,Q223+N224-O224),0)+IF(AND('Debt Setup'!$H$13&lt;&gt;"",'Debt Setup'!$H$13&lt;'Debt Setup'!$H$20),MAX(0,U223+R224-S224),0)+IF(AND('Debt Setup'!$H$14&lt;&gt;"",'Debt Setup'!$H$14&lt;'Debt Setup'!$H$20),MAX(0,Y223+V224-W224),0)+IF(AND('Debt Setup'!$H$15&lt;&gt;"",'Debt Setup'!$H$15&lt;'Debt Setup'!$H$20),MAX(0,AC223+Z224-AA224),0)+IF(AND('Debt Setup'!$H$16&lt;&gt;"",'Debt Setup'!$H$16&lt;'Debt Setup'!$H$20),MAX(0,AG223+AD224-AE224),0)+IF(AND('Debt Setup'!$H$17&lt;&gt;"",'Debt Setup'!$H$17&lt;'Debt Setup'!$H$20),MAX(0,AK223+AH224-AI224),0)+IF(AND('Debt Setup'!$H$18&lt;&gt;"",'Debt Setup'!$H$18&lt;'Debt Setup'!$H$20),MAX(0,AO223+AL224-AM224),0)+IF(AND('Debt Setup'!$H$19&lt;&gt;"",'Debt Setup'!$H$19&lt;'Debt Setup'!$H$20),MAX(0,AS223+AP224-AQ224),0)+IF(AND('Debt Setup'!$H$20&lt;&gt;"",'Debt Setup'!$H$20&lt;'Debt Setup'!$H$20),MAX(0,AW223+AT224-AU224),0)+IF(AND('Debt Setup'!$H$21&lt;&gt;"",'Debt Setup'!$H$21&lt;'Debt Setup'!$H$20),MAX(0,BA223+AX224-AY224),0))))))</x:f>
      </x:c>
      <x:c r="AW224" s="54" t="str">
        <x:f>IF('Debt Setup'!$F$3=0,"",MAX(0,AW223+AT224-AU224-AV224))</x:f>
      </x:c>
      <x:c r="AX224" s="54" t="str">
        <x:f>IF('Debt Setup'!$F$3=0,"",IF(BA223&lt;=0,0,BA223*'Debt Setup'!$D$21/100/12))</x:f>
      </x:c>
      <x:c r="AY224" s="54" t="str">
        <x:f>IF('Debt Setup'!$F$3=0,"",IF('Debt Setup'!$H$21="",0,MIN('Debt Setup'!$E$21,MAX(0,BA223+AX224))))</x:f>
      </x:c>
      <x:c r="AZ224" s="54" t="str">
        <x:f>IF('Debt Setup'!$F$3=0,"",IF('Debt Setup'!$H$21="",0,MIN(MAX(0,BA223+AX224-AY224),MAX(0,'Debt Setup'!$F$5-(G224+K224+O224+S224+W224+AA224+AE224+AI224+AM224+AQ224+AU224+AY224)-(IF(AND('Debt Setup'!$H$10&lt;&gt;"",'Debt Setup'!$H$10&lt;'Debt Setup'!$H$21),MAX(0,I223+F224-G224),0)+IF(AND('Debt Setup'!$H$11&lt;&gt;"",'Debt Setup'!$H$11&lt;'Debt Setup'!$H$21),MAX(0,M223+J224-K224),0)+IF(AND('Debt Setup'!$H$12&lt;&gt;"",'Debt Setup'!$H$12&lt;'Debt Setup'!$H$21),MAX(0,Q223+N224-O224),0)+IF(AND('Debt Setup'!$H$13&lt;&gt;"",'Debt Setup'!$H$13&lt;'Debt Setup'!$H$21),MAX(0,U223+R224-S224),0)+IF(AND('Debt Setup'!$H$14&lt;&gt;"",'Debt Setup'!$H$14&lt;'Debt Setup'!$H$21),MAX(0,Y223+V224-W224),0)+IF(AND('Debt Setup'!$H$15&lt;&gt;"",'Debt Setup'!$H$15&lt;'Debt Setup'!$H$21),MAX(0,AC223+Z224-AA224),0)+IF(AND('Debt Setup'!$H$16&lt;&gt;"",'Debt Setup'!$H$16&lt;'Debt Setup'!$H$21),MAX(0,AG223+AD224-AE224),0)+IF(AND('Debt Setup'!$H$17&lt;&gt;"",'Debt Setup'!$H$17&lt;'Debt Setup'!$H$21),MAX(0,AK223+AH224-AI224),0)+IF(AND('Debt Setup'!$H$18&lt;&gt;"",'Debt Setup'!$H$18&lt;'Debt Setup'!$H$21),MAX(0,AO223+AL224-AM224),0)+IF(AND('Debt Setup'!$H$19&lt;&gt;"",'Debt Setup'!$H$19&lt;'Debt Setup'!$H$21),MAX(0,AS223+AP224-AQ224),0)+IF(AND('Debt Setup'!$H$20&lt;&gt;"",'Debt Setup'!$H$20&lt;'Debt Setup'!$H$21),MAX(0,AW223+AT224-AU224),0)+IF(AND('Debt Setup'!$H$21&lt;&gt;"",'Debt Setup'!$H$21&lt;'Debt Setup'!$H$21),MAX(0,BA223+AX224-AY224),0))))))</x:f>
      </x:c>
      <x:c r="BA224" s="54" t="str">
        <x:f>IF('Debt Setup'!$F$3=0,"",MAX(0,BA223+AX224-AY224-AZ224))</x:f>
      </x:c>
    </x:row>
    <x:row r="225">
      <x:c r="A225" t="n">
        <x:v>220</x:v>
      </x:c>
      <x:c r="B225" s="86" t="str">
        <x:f>IF('Debt Setup'!$F$3=0,"",DATE(YEAR('Debt Setup'!$B$6),MONTH('Debt Setup'!$B$6)+A225-1,1))</x:f>
      </x:c>
      <x:c r="C225" s="54" t="str">
        <x:f>IF('Debt Setup'!$F$3=0,"",I225+M225+Q225+U225+Y225+AC225+AG225+AK225+AO225+AS225+AW225+BA225)</x:f>
      </x:c>
      <x:c r="D225" s="54" t="str">
        <x:f>IF('Debt Setup'!$F$3=0,"",G225+H225+K225+L225+O225+P225+S225+T225+W225+X225+AA225+AB225+AE225+AF225+AI225+AJ225+AM225+AN225+AQ225+AR225+AU225+AV225+AY225+AZ225)</x:f>
      </x:c>
      <x:c r="E225" s="54" t="str">
        <x:f>IF('Debt Setup'!$F$3=0,"",F225+J225+N225+R225+V225+Z225+AD225+AH225+AL225+AP225+AT225+AX225)</x:f>
      </x:c>
      <x:c r="F225" s="54" t="str">
        <x:f>IF('Debt Setup'!$F$3=0,"",IF(I224&lt;=0,0,I224*'Debt Setup'!$D$10/100/12))</x:f>
      </x:c>
      <x:c r="G225" s="54" t="str">
        <x:f>IF('Debt Setup'!$F$3=0,"",IF('Debt Setup'!$H$10="",0,MIN('Debt Setup'!$E$10,MAX(0,I224+F225))))</x:f>
      </x:c>
      <x:c r="H225" s="54" t="str">
        <x:f>IF('Debt Setup'!$F$3=0,"",IF('Debt Setup'!$H$10="",0,MIN(MAX(0,I224+F225-G225),MAX(0,'Debt Setup'!$F$5-(G225+K225+O225+S225+W225+AA225+AE225+AI225+AM225+AQ225+AU225+AY225)-(IF(AND('Debt Setup'!$H$10&lt;&gt;"",'Debt Setup'!$H$10&lt;'Debt Setup'!$H$10),MAX(0,I224+F225-G225),0)+IF(AND('Debt Setup'!$H$11&lt;&gt;"",'Debt Setup'!$H$11&lt;'Debt Setup'!$H$10),MAX(0,M224+J225-K225),0)+IF(AND('Debt Setup'!$H$12&lt;&gt;"",'Debt Setup'!$H$12&lt;'Debt Setup'!$H$10),MAX(0,Q224+N225-O225),0)+IF(AND('Debt Setup'!$H$13&lt;&gt;"",'Debt Setup'!$H$13&lt;'Debt Setup'!$H$10),MAX(0,U224+R225-S225),0)+IF(AND('Debt Setup'!$H$14&lt;&gt;"",'Debt Setup'!$H$14&lt;'Debt Setup'!$H$10),MAX(0,Y224+V225-W225),0)+IF(AND('Debt Setup'!$H$15&lt;&gt;"",'Debt Setup'!$H$15&lt;'Debt Setup'!$H$10),MAX(0,AC224+Z225-AA225),0)+IF(AND('Debt Setup'!$H$16&lt;&gt;"",'Debt Setup'!$H$16&lt;'Debt Setup'!$H$10),MAX(0,AG224+AD225-AE225),0)+IF(AND('Debt Setup'!$H$17&lt;&gt;"",'Debt Setup'!$H$17&lt;'Debt Setup'!$H$10),MAX(0,AK224+AH225-AI225),0)+IF(AND('Debt Setup'!$H$18&lt;&gt;"",'Debt Setup'!$H$18&lt;'Debt Setup'!$H$10),MAX(0,AO224+AL225-AM225),0)+IF(AND('Debt Setup'!$H$19&lt;&gt;"",'Debt Setup'!$H$19&lt;'Debt Setup'!$H$10),MAX(0,AS224+AP225-AQ225),0)+IF(AND('Debt Setup'!$H$20&lt;&gt;"",'Debt Setup'!$H$20&lt;'Debt Setup'!$H$10),MAX(0,AW224+AT225-AU225),0)+IF(AND('Debt Setup'!$H$21&lt;&gt;"",'Debt Setup'!$H$21&lt;'Debt Setup'!$H$10),MAX(0,BA224+AX225-AY225),0))))))</x:f>
      </x:c>
      <x:c r="I225" s="54" t="str">
        <x:f>IF('Debt Setup'!$F$3=0,"",MAX(0,I224+F225-G225-H225))</x:f>
      </x:c>
      <x:c r="J225" s="54" t="str">
        <x:f>IF('Debt Setup'!$F$3=0,"",IF(M224&lt;=0,0,M224*'Debt Setup'!$D$11/100/12))</x:f>
      </x:c>
      <x:c r="K225" s="54" t="str">
        <x:f>IF('Debt Setup'!$F$3=0,"",IF('Debt Setup'!$H$11="",0,MIN('Debt Setup'!$E$11,MAX(0,M224+J225))))</x:f>
      </x:c>
      <x:c r="L225" s="54" t="str">
        <x:f>IF('Debt Setup'!$F$3=0,"",IF('Debt Setup'!$H$11="",0,MIN(MAX(0,M224+J225-K225),MAX(0,'Debt Setup'!$F$5-(G225+K225+O225+S225+W225+AA225+AE225+AI225+AM225+AQ225+AU225+AY225)-(IF(AND('Debt Setup'!$H$10&lt;&gt;"",'Debt Setup'!$H$10&lt;'Debt Setup'!$H$11),MAX(0,I224+F225-G225),0)+IF(AND('Debt Setup'!$H$11&lt;&gt;"",'Debt Setup'!$H$11&lt;'Debt Setup'!$H$11),MAX(0,M224+J225-K225),0)+IF(AND('Debt Setup'!$H$12&lt;&gt;"",'Debt Setup'!$H$12&lt;'Debt Setup'!$H$11),MAX(0,Q224+N225-O225),0)+IF(AND('Debt Setup'!$H$13&lt;&gt;"",'Debt Setup'!$H$13&lt;'Debt Setup'!$H$11),MAX(0,U224+R225-S225),0)+IF(AND('Debt Setup'!$H$14&lt;&gt;"",'Debt Setup'!$H$14&lt;'Debt Setup'!$H$11),MAX(0,Y224+V225-W225),0)+IF(AND('Debt Setup'!$H$15&lt;&gt;"",'Debt Setup'!$H$15&lt;'Debt Setup'!$H$11),MAX(0,AC224+Z225-AA225),0)+IF(AND('Debt Setup'!$H$16&lt;&gt;"",'Debt Setup'!$H$16&lt;'Debt Setup'!$H$11),MAX(0,AG224+AD225-AE225),0)+IF(AND('Debt Setup'!$H$17&lt;&gt;"",'Debt Setup'!$H$17&lt;'Debt Setup'!$H$11),MAX(0,AK224+AH225-AI225),0)+IF(AND('Debt Setup'!$H$18&lt;&gt;"",'Debt Setup'!$H$18&lt;'Debt Setup'!$H$11),MAX(0,AO224+AL225-AM225),0)+IF(AND('Debt Setup'!$H$19&lt;&gt;"",'Debt Setup'!$H$19&lt;'Debt Setup'!$H$11),MAX(0,AS224+AP225-AQ225),0)+IF(AND('Debt Setup'!$H$20&lt;&gt;"",'Debt Setup'!$H$20&lt;'Debt Setup'!$H$11),MAX(0,AW224+AT225-AU225),0)+IF(AND('Debt Setup'!$H$21&lt;&gt;"",'Debt Setup'!$H$21&lt;'Debt Setup'!$H$11),MAX(0,BA224+AX225-AY225),0))))))</x:f>
      </x:c>
      <x:c r="M225" s="54" t="str">
        <x:f>IF('Debt Setup'!$F$3=0,"",MAX(0,M224+J225-K225-L225))</x:f>
      </x:c>
      <x:c r="N225" s="54" t="str">
        <x:f>IF('Debt Setup'!$F$3=0,"",IF(Q224&lt;=0,0,Q224*'Debt Setup'!$D$12/100/12))</x:f>
      </x:c>
      <x:c r="O225" s="54" t="str">
        <x:f>IF('Debt Setup'!$F$3=0,"",IF('Debt Setup'!$H$12="",0,MIN('Debt Setup'!$E$12,MAX(0,Q224+N225))))</x:f>
      </x:c>
      <x:c r="P225" s="54" t="str">
        <x:f>IF('Debt Setup'!$F$3=0,"",IF('Debt Setup'!$H$12="",0,MIN(MAX(0,Q224+N225-O225),MAX(0,'Debt Setup'!$F$5-(G225+K225+O225+S225+W225+AA225+AE225+AI225+AM225+AQ225+AU225+AY225)-(IF(AND('Debt Setup'!$H$10&lt;&gt;"",'Debt Setup'!$H$10&lt;'Debt Setup'!$H$12),MAX(0,I224+F225-G225),0)+IF(AND('Debt Setup'!$H$11&lt;&gt;"",'Debt Setup'!$H$11&lt;'Debt Setup'!$H$12),MAX(0,M224+J225-K225),0)+IF(AND('Debt Setup'!$H$12&lt;&gt;"",'Debt Setup'!$H$12&lt;'Debt Setup'!$H$12),MAX(0,Q224+N225-O225),0)+IF(AND('Debt Setup'!$H$13&lt;&gt;"",'Debt Setup'!$H$13&lt;'Debt Setup'!$H$12),MAX(0,U224+R225-S225),0)+IF(AND('Debt Setup'!$H$14&lt;&gt;"",'Debt Setup'!$H$14&lt;'Debt Setup'!$H$12),MAX(0,Y224+V225-W225),0)+IF(AND('Debt Setup'!$H$15&lt;&gt;"",'Debt Setup'!$H$15&lt;'Debt Setup'!$H$12),MAX(0,AC224+Z225-AA225),0)+IF(AND('Debt Setup'!$H$16&lt;&gt;"",'Debt Setup'!$H$16&lt;'Debt Setup'!$H$12),MAX(0,AG224+AD225-AE225),0)+IF(AND('Debt Setup'!$H$17&lt;&gt;"",'Debt Setup'!$H$17&lt;'Debt Setup'!$H$12),MAX(0,AK224+AH225-AI225),0)+IF(AND('Debt Setup'!$H$18&lt;&gt;"",'Debt Setup'!$H$18&lt;'Debt Setup'!$H$12),MAX(0,AO224+AL225-AM225),0)+IF(AND('Debt Setup'!$H$19&lt;&gt;"",'Debt Setup'!$H$19&lt;'Debt Setup'!$H$12),MAX(0,AS224+AP225-AQ225),0)+IF(AND('Debt Setup'!$H$20&lt;&gt;"",'Debt Setup'!$H$20&lt;'Debt Setup'!$H$12),MAX(0,AW224+AT225-AU225),0)+IF(AND('Debt Setup'!$H$21&lt;&gt;"",'Debt Setup'!$H$21&lt;'Debt Setup'!$H$12),MAX(0,BA224+AX225-AY225),0))))))</x:f>
      </x:c>
      <x:c r="Q225" s="54" t="str">
        <x:f>IF('Debt Setup'!$F$3=0,"",MAX(0,Q224+N225-O225-P225))</x:f>
      </x:c>
      <x:c r="R225" s="54" t="str">
        <x:f>IF('Debt Setup'!$F$3=0,"",IF(U224&lt;=0,0,U224*'Debt Setup'!$D$13/100/12))</x:f>
      </x:c>
      <x:c r="S225" s="54" t="str">
        <x:f>IF('Debt Setup'!$F$3=0,"",IF('Debt Setup'!$H$13="",0,MIN('Debt Setup'!$E$13,MAX(0,U224+R225))))</x:f>
      </x:c>
      <x:c r="T225" s="54" t="str">
        <x:f>IF('Debt Setup'!$F$3=0,"",IF('Debt Setup'!$H$13="",0,MIN(MAX(0,U224+R225-S225),MAX(0,'Debt Setup'!$F$5-(G225+K225+O225+S225+W225+AA225+AE225+AI225+AM225+AQ225+AU225+AY225)-(IF(AND('Debt Setup'!$H$10&lt;&gt;"",'Debt Setup'!$H$10&lt;'Debt Setup'!$H$13),MAX(0,I224+F225-G225),0)+IF(AND('Debt Setup'!$H$11&lt;&gt;"",'Debt Setup'!$H$11&lt;'Debt Setup'!$H$13),MAX(0,M224+J225-K225),0)+IF(AND('Debt Setup'!$H$12&lt;&gt;"",'Debt Setup'!$H$12&lt;'Debt Setup'!$H$13),MAX(0,Q224+N225-O225),0)+IF(AND('Debt Setup'!$H$13&lt;&gt;"",'Debt Setup'!$H$13&lt;'Debt Setup'!$H$13),MAX(0,U224+R225-S225),0)+IF(AND('Debt Setup'!$H$14&lt;&gt;"",'Debt Setup'!$H$14&lt;'Debt Setup'!$H$13),MAX(0,Y224+V225-W225),0)+IF(AND('Debt Setup'!$H$15&lt;&gt;"",'Debt Setup'!$H$15&lt;'Debt Setup'!$H$13),MAX(0,AC224+Z225-AA225),0)+IF(AND('Debt Setup'!$H$16&lt;&gt;"",'Debt Setup'!$H$16&lt;'Debt Setup'!$H$13),MAX(0,AG224+AD225-AE225),0)+IF(AND('Debt Setup'!$H$17&lt;&gt;"",'Debt Setup'!$H$17&lt;'Debt Setup'!$H$13),MAX(0,AK224+AH225-AI225),0)+IF(AND('Debt Setup'!$H$18&lt;&gt;"",'Debt Setup'!$H$18&lt;'Debt Setup'!$H$13),MAX(0,AO224+AL225-AM225),0)+IF(AND('Debt Setup'!$H$19&lt;&gt;"",'Debt Setup'!$H$19&lt;'Debt Setup'!$H$13),MAX(0,AS224+AP225-AQ225),0)+IF(AND('Debt Setup'!$H$20&lt;&gt;"",'Debt Setup'!$H$20&lt;'Debt Setup'!$H$13),MAX(0,AW224+AT225-AU225),0)+IF(AND('Debt Setup'!$H$21&lt;&gt;"",'Debt Setup'!$H$21&lt;'Debt Setup'!$H$13),MAX(0,BA224+AX225-AY225),0))))))</x:f>
      </x:c>
      <x:c r="U225" s="54" t="str">
        <x:f>IF('Debt Setup'!$F$3=0,"",MAX(0,U224+R225-S225-T225))</x:f>
      </x:c>
      <x:c r="V225" s="54" t="str">
        <x:f>IF('Debt Setup'!$F$3=0,"",IF(Y224&lt;=0,0,Y224*'Debt Setup'!$D$14/100/12))</x:f>
      </x:c>
      <x:c r="W225" s="54" t="str">
        <x:f>IF('Debt Setup'!$F$3=0,"",IF('Debt Setup'!$H$14="",0,MIN('Debt Setup'!$E$14,MAX(0,Y224+V225))))</x:f>
      </x:c>
      <x:c r="X225" s="54" t="str">
        <x:f>IF('Debt Setup'!$F$3=0,"",IF('Debt Setup'!$H$14="",0,MIN(MAX(0,Y224+V225-W225),MAX(0,'Debt Setup'!$F$5-(G225+K225+O225+S225+W225+AA225+AE225+AI225+AM225+AQ225+AU225+AY225)-(IF(AND('Debt Setup'!$H$10&lt;&gt;"",'Debt Setup'!$H$10&lt;'Debt Setup'!$H$14),MAX(0,I224+F225-G225),0)+IF(AND('Debt Setup'!$H$11&lt;&gt;"",'Debt Setup'!$H$11&lt;'Debt Setup'!$H$14),MAX(0,M224+J225-K225),0)+IF(AND('Debt Setup'!$H$12&lt;&gt;"",'Debt Setup'!$H$12&lt;'Debt Setup'!$H$14),MAX(0,Q224+N225-O225),0)+IF(AND('Debt Setup'!$H$13&lt;&gt;"",'Debt Setup'!$H$13&lt;'Debt Setup'!$H$14),MAX(0,U224+R225-S225),0)+IF(AND('Debt Setup'!$H$14&lt;&gt;"",'Debt Setup'!$H$14&lt;'Debt Setup'!$H$14),MAX(0,Y224+V225-W225),0)+IF(AND('Debt Setup'!$H$15&lt;&gt;"",'Debt Setup'!$H$15&lt;'Debt Setup'!$H$14),MAX(0,AC224+Z225-AA225),0)+IF(AND('Debt Setup'!$H$16&lt;&gt;"",'Debt Setup'!$H$16&lt;'Debt Setup'!$H$14),MAX(0,AG224+AD225-AE225),0)+IF(AND('Debt Setup'!$H$17&lt;&gt;"",'Debt Setup'!$H$17&lt;'Debt Setup'!$H$14),MAX(0,AK224+AH225-AI225),0)+IF(AND('Debt Setup'!$H$18&lt;&gt;"",'Debt Setup'!$H$18&lt;'Debt Setup'!$H$14),MAX(0,AO224+AL225-AM225),0)+IF(AND('Debt Setup'!$H$19&lt;&gt;"",'Debt Setup'!$H$19&lt;'Debt Setup'!$H$14),MAX(0,AS224+AP225-AQ225),0)+IF(AND('Debt Setup'!$H$20&lt;&gt;"",'Debt Setup'!$H$20&lt;'Debt Setup'!$H$14),MAX(0,AW224+AT225-AU225),0)+IF(AND('Debt Setup'!$H$21&lt;&gt;"",'Debt Setup'!$H$21&lt;'Debt Setup'!$H$14),MAX(0,BA224+AX225-AY225),0))))))</x:f>
      </x:c>
      <x:c r="Y225" s="54" t="str">
        <x:f>IF('Debt Setup'!$F$3=0,"",MAX(0,Y224+V225-W225-X225))</x:f>
      </x:c>
      <x:c r="Z225" s="54" t="str">
        <x:f>IF('Debt Setup'!$F$3=0,"",IF(AC224&lt;=0,0,AC224*'Debt Setup'!$D$15/100/12))</x:f>
      </x:c>
      <x:c r="AA225" s="54" t="str">
        <x:f>IF('Debt Setup'!$F$3=0,"",IF('Debt Setup'!$H$15="",0,MIN('Debt Setup'!$E$15,MAX(0,AC224+Z225))))</x:f>
      </x:c>
      <x:c r="AB225" s="54" t="str">
        <x:f>IF('Debt Setup'!$F$3=0,"",IF('Debt Setup'!$H$15="",0,MIN(MAX(0,AC224+Z225-AA225),MAX(0,'Debt Setup'!$F$5-(G225+K225+O225+S225+W225+AA225+AE225+AI225+AM225+AQ225+AU225+AY225)-(IF(AND('Debt Setup'!$H$10&lt;&gt;"",'Debt Setup'!$H$10&lt;'Debt Setup'!$H$15),MAX(0,I224+F225-G225),0)+IF(AND('Debt Setup'!$H$11&lt;&gt;"",'Debt Setup'!$H$11&lt;'Debt Setup'!$H$15),MAX(0,M224+J225-K225),0)+IF(AND('Debt Setup'!$H$12&lt;&gt;"",'Debt Setup'!$H$12&lt;'Debt Setup'!$H$15),MAX(0,Q224+N225-O225),0)+IF(AND('Debt Setup'!$H$13&lt;&gt;"",'Debt Setup'!$H$13&lt;'Debt Setup'!$H$15),MAX(0,U224+R225-S225),0)+IF(AND('Debt Setup'!$H$14&lt;&gt;"",'Debt Setup'!$H$14&lt;'Debt Setup'!$H$15),MAX(0,Y224+V225-W225),0)+IF(AND('Debt Setup'!$H$15&lt;&gt;"",'Debt Setup'!$H$15&lt;'Debt Setup'!$H$15),MAX(0,AC224+Z225-AA225),0)+IF(AND('Debt Setup'!$H$16&lt;&gt;"",'Debt Setup'!$H$16&lt;'Debt Setup'!$H$15),MAX(0,AG224+AD225-AE225),0)+IF(AND('Debt Setup'!$H$17&lt;&gt;"",'Debt Setup'!$H$17&lt;'Debt Setup'!$H$15),MAX(0,AK224+AH225-AI225),0)+IF(AND('Debt Setup'!$H$18&lt;&gt;"",'Debt Setup'!$H$18&lt;'Debt Setup'!$H$15),MAX(0,AO224+AL225-AM225),0)+IF(AND('Debt Setup'!$H$19&lt;&gt;"",'Debt Setup'!$H$19&lt;'Debt Setup'!$H$15),MAX(0,AS224+AP225-AQ225),0)+IF(AND('Debt Setup'!$H$20&lt;&gt;"",'Debt Setup'!$H$20&lt;'Debt Setup'!$H$15),MAX(0,AW224+AT225-AU225),0)+IF(AND('Debt Setup'!$H$21&lt;&gt;"",'Debt Setup'!$H$21&lt;'Debt Setup'!$H$15),MAX(0,BA224+AX225-AY225),0))))))</x:f>
      </x:c>
      <x:c r="AC225" s="54" t="str">
        <x:f>IF('Debt Setup'!$F$3=0,"",MAX(0,AC224+Z225-AA225-AB225))</x:f>
      </x:c>
      <x:c r="AD225" s="54" t="str">
        <x:f>IF('Debt Setup'!$F$3=0,"",IF(AG224&lt;=0,0,AG224*'Debt Setup'!$D$16/100/12))</x:f>
      </x:c>
      <x:c r="AE225" s="54" t="str">
        <x:f>IF('Debt Setup'!$F$3=0,"",IF('Debt Setup'!$H$16="",0,MIN('Debt Setup'!$E$16,MAX(0,AG224+AD225))))</x:f>
      </x:c>
      <x:c r="AF225" s="54" t="str">
        <x:f>IF('Debt Setup'!$F$3=0,"",IF('Debt Setup'!$H$16="",0,MIN(MAX(0,AG224+AD225-AE225),MAX(0,'Debt Setup'!$F$5-(G225+K225+O225+S225+W225+AA225+AE225+AI225+AM225+AQ225+AU225+AY225)-(IF(AND('Debt Setup'!$H$10&lt;&gt;"",'Debt Setup'!$H$10&lt;'Debt Setup'!$H$16),MAX(0,I224+F225-G225),0)+IF(AND('Debt Setup'!$H$11&lt;&gt;"",'Debt Setup'!$H$11&lt;'Debt Setup'!$H$16),MAX(0,M224+J225-K225),0)+IF(AND('Debt Setup'!$H$12&lt;&gt;"",'Debt Setup'!$H$12&lt;'Debt Setup'!$H$16),MAX(0,Q224+N225-O225),0)+IF(AND('Debt Setup'!$H$13&lt;&gt;"",'Debt Setup'!$H$13&lt;'Debt Setup'!$H$16),MAX(0,U224+R225-S225),0)+IF(AND('Debt Setup'!$H$14&lt;&gt;"",'Debt Setup'!$H$14&lt;'Debt Setup'!$H$16),MAX(0,Y224+V225-W225),0)+IF(AND('Debt Setup'!$H$15&lt;&gt;"",'Debt Setup'!$H$15&lt;'Debt Setup'!$H$16),MAX(0,AC224+Z225-AA225),0)+IF(AND('Debt Setup'!$H$16&lt;&gt;"",'Debt Setup'!$H$16&lt;'Debt Setup'!$H$16),MAX(0,AG224+AD225-AE225),0)+IF(AND('Debt Setup'!$H$17&lt;&gt;"",'Debt Setup'!$H$17&lt;'Debt Setup'!$H$16),MAX(0,AK224+AH225-AI225),0)+IF(AND('Debt Setup'!$H$18&lt;&gt;"",'Debt Setup'!$H$18&lt;'Debt Setup'!$H$16),MAX(0,AO224+AL225-AM225),0)+IF(AND('Debt Setup'!$H$19&lt;&gt;"",'Debt Setup'!$H$19&lt;'Debt Setup'!$H$16),MAX(0,AS224+AP225-AQ225),0)+IF(AND('Debt Setup'!$H$20&lt;&gt;"",'Debt Setup'!$H$20&lt;'Debt Setup'!$H$16),MAX(0,AW224+AT225-AU225),0)+IF(AND('Debt Setup'!$H$21&lt;&gt;"",'Debt Setup'!$H$21&lt;'Debt Setup'!$H$16),MAX(0,BA224+AX225-AY225),0))))))</x:f>
      </x:c>
      <x:c r="AG225" s="54" t="str">
        <x:f>IF('Debt Setup'!$F$3=0,"",MAX(0,AG224+AD225-AE225-AF225))</x:f>
      </x:c>
      <x:c r="AH225" s="54" t="str">
        <x:f>IF('Debt Setup'!$F$3=0,"",IF(AK224&lt;=0,0,AK224*'Debt Setup'!$D$17/100/12))</x:f>
      </x:c>
      <x:c r="AI225" s="54" t="str">
        <x:f>IF('Debt Setup'!$F$3=0,"",IF('Debt Setup'!$H$17="",0,MIN('Debt Setup'!$E$17,MAX(0,AK224+AH225))))</x:f>
      </x:c>
      <x:c r="AJ225" s="54" t="str">
        <x:f>IF('Debt Setup'!$F$3=0,"",IF('Debt Setup'!$H$17="",0,MIN(MAX(0,AK224+AH225-AI225),MAX(0,'Debt Setup'!$F$5-(G225+K225+O225+S225+W225+AA225+AE225+AI225+AM225+AQ225+AU225+AY225)-(IF(AND('Debt Setup'!$H$10&lt;&gt;"",'Debt Setup'!$H$10&lt;'Debt Setup'!$H$17),MAX(0,I224+F225-G225),0)+IF(AND('Debt Setup'!$H$11&lt;&gt;"",'Debt Setup'!$H$11&lt;'Debt Setup'!$H$17),MAX(0,M224+J225-K225),0)+IF(AND('Debt Setup'!$H$12&lt;&gt;"",'Debt Setup'!$H$12&lt;'Debt Setup'!$H$17),MAX(0,Q224+N225-O225),0)+IF(AND('Debt Setup'!$H$13&lt;&gt;"",'Debt Setup'!$H$13&lt;'Debt Setup'!$H$17),MAX(0,U224+R225-S225),0)+IF(AND('Debt Setup'!$H$14&lt;&gt;"",'Debt Setup'!$H$14&lt;'Debt Setup'!$H$17),MAX(0,Y224+V225-W225),0)+IF(AND('Debt Setup'!$H$15&lt;&gt;"",'Debt Setup'!$H$15&lt;'Debt Setup'!$H$17),MAX(0,AC224+Z225-AA225),0)+IF(AND('Debt Setup'!$H$16&lt;&gt;"",'Debt Setup'!$H$16&lt;'Debt Setup'!$H$17),MAX(0,AG224+AD225-AE225),0)+IF(AND('Debt Setup'!$H$17&lt;&gt;"",'Debt Setup'!$H$17&lt;'Debt Setup'!$H$17),MAX(0,AK224+AH225-AI225),0)+IF(AND('Debt Setup'!$H$18&lt;&gt;"",'Debt Setup'!$H$18&lt;'Debt Setup'!$H$17),MAX(0,AO224+AL225-AM225),0)+IF(AND('Debt Setup'!$H$19&lt;&gt;"",'Debt Setup'!$H$19&lt;'Debt Setup'!$H$17),MAX(0,AS224+AP225-AQ225),0)+IF(AND('Debt Setup'!$H$20&lt;&gt;"",'Debt Setup'!$H$20&lt;'Debt Setup'!$H$17),MAX(0,AW224+AT225-AU225),0)+IF(AND('Debt Setup'!$H$21&lt;&gt;"",'Debt Setup'!$H$21&lt;'Debt Setup'!$H$17),MAX(0,BA224+AX225-AY225),0))))))</x:f>
      </x:c>
      <x:c r="AK225" s="54" t="str">
        <x:f>IF('Debt Setup'!$F$3=0,"",MAX(0,AK224+AH225-AI225-AJ225))</x:f>
      </x:c>
      <x:c r="AL225" s="54" t="str">
        <x:f>IF('Debt Setup'!$F$3=0,"",IF(AO224&lt;=0,0,AO224*'Debt Setup'!$D$18/100/12))</x:f>
      </x:c>
      <x:c r="AM225" s="54" t="str">
        <x:f>IF('Debt Setup'!$F$3=0,"",IF('Debt Setup'!$H$18="",0,MIN('Debt Setup'!$E$18,MAX(0,AO224+AL225))))</x:f>
      </x:c>
      <x:c r="AN225" s="54" t="str">
        <x:f>IF('Debt Setup'!$F$3=0,"",IF('Debt Setup'!$H$18="",0,MIN(MAX(0,AO224+AL225-AM225),MAX(0,'Debt Setup'!$F$5-(G225+K225+O225+S225+W225+AA225+AE225+AI225+AM225+AQ225+AU225+AY225)-(IF(AND('Debt Setup'!$H$10&lt;&gt;"",'Debt Setup'!$H$10&lt;'Debt Setup'!$H$18),MAX(0,I224+F225-G225),0)+IF(AND('Debt Setup'!$H$11&lt;&gt;"",'Debt Setup'!$H$11&lt;'Debt Setup'!$H$18),MAX(0,M224+J225-K225),0)+IF(AND('Debt Setup'!$H$12&lt;&gt;"",'Debt Setup'!$H$12&lt;'Debt Setup'!$H$18),MAX(0,Q224+N225-O225),0)+IF(AND('Debt Setup'!$H$13&lt;&gt;"",'Debt Setup'!$H$13&lt;'Debt Setup'!$H$18),MAX(0,U224+R225-S225),0)+IF(AND('Debt Setup'!$H$14&lt;&gt;"",'Debt Setup'!$H$14&lt;'Debt Setup'!$H$18),MAX(0,Y224+V225-W225),0)+IF(AND('Debt Setup'!$H$15&lt;&gt;"",'Debt Setup'!$H$15&lt;'Debt Setup'!$H$18),MAX(0,AC224+Z225-AA225),0)+IF(AND('Debt Setup'!$H$16&lt;&gt;"",'Debt Setup'!$H$16&lt;'Debt Setup'!$H$18),MAX(0,AG224+AD225-AE225),0)+IF(AND('Debt Setup'!$H$17&lt;&gt;"",'Debt Setup'!$H$17&lt;'Debt Setup'!$H$18),MAX(0,AK224+AH225-AI225),0)+IF(AND('Debt Setup'!$H$18&lt;&gt;"",'Debt Setup'!$H$18&lt;'Debt Setup'!$H$18),MAX(0,AO224+AL225-AM225),0)+IF(AND('Debt Setup'!$H$19&lt;&gt;"",'Debt Setup'!$H$19&lt;'Debt Setup'!$H$18),MAX(0,AS224+AP225-AQ225),0)+IF(AND('Debt Setup'!$H$20&lt;&gt;"",'Debt Setup'!$H$20&lt;'Debt Setup'!$H$18),MAX(0,AW224+AT225-AU225),0)+IF(AND('Debt Setup'!$H$21&lt;&gt;"",'Debt Setup'!$H$21&lt;'Debt Setup'!$H$18),MAX(0,BA224+AX225-AY225),0))))))</x:f>
      </x:c>
      <x:c r="AO225" s="54" t="str">
        <x:f>IF('Debt Setup'!$F$3=0,"",MAX(0,AO224+AL225-AM225-AN225))</x:f>
      </x:c>
      <x:c r="AP225" s="54" t="str">
        <x:f>IF('Debt Setup'!$F$3=0,"",IF(AS224&lt;=0,0,AS224*'Debt Setup'!$D$19/100/12))</x:f>
      </x:c>
      <x:c r="AQ225" s="54" t="str">
        <x:f>IF('Debt Setup'!$F$3=0,"",IF('Debt Setup'!$H$19="",0,MIN('Debt Setup'!$E$19,MAX(0,AS224+AP225))))</x:f>
      </x:c>
      <x:c r="AR225" s="54" t="str">
        <x:f>IF('Debt Setup'!$F$3=0,"",IF('Debt Setup'!$H$19="",0,MIN(MAX(0,AS224+AP225-AQ225),MAX(0,'Debt Setup'!$F$5-(G225+K225+O225+S225+W225+AA225+AE225+AI225+AM225+AQ225+AU225+AY225)-(IF(AND('Debt Setup'!$H$10&lt;&gt;"",'Debt Setup'!$H$10&lt;'Debt Setup'!$H$19),MAX(0,I224+F225-G225),0)+IF(AND('Debt Setup'!$H$11&lt;&gt;"",'Debt Setup'!$H$11&lt;'Debt Setup'!$H$19),MAX(0,M224+J225-K225),0)+IF(AND('Debt Setup'!$H$12&lt;&gt;"",'Debt Setup'!$H$12&lt;'Debt Setup'!$H$19),MAX(0,Q224+N225-O225),0)+IF(AND('Debt Setup'!$H$13&lt;&gt;"",'Debt Setup'!$H$13&lt;'Debt Setup'!$H$19),MAX(0,U224+R225-S225),0)+IF(AND('Debt Setup'!$H$14&lt;&gt;"",'Debt Setup'!$H$14&lt;'Debt Setup'!$H$19),MAX(0,Y224+V225-W225),0)+IF(AND('Debt Setup'!$H$15&lt;&gt;"",'Debt Setup'!$H$15&lt;'Debt Setup'!$H$19),MAX(0,AC224+Z225-AA225),0)+IF(AND('Debt Setup'!$H$16&lt;&gt;"",'Debt Setup'!$H$16&lt;'Debt Setup'!$H$19),MAX(0,AG224+AD225-AE225),0)+IF(AND('Debt Setup'!$H$17&lt;&gt;"",'Debt Setup'!$H$17&lt;'Debt Setup'!$H$19),MAX(0,AK224+AH225-AI225),0)+IF(AND('Debt Setup'!$H$18&lt;&gt;"",'Debt Setup'!$H$18&lt;'Debt Setup'!$H$19),MAX(0,AO224+AL225-AM225),0)+IF(AND('Debt Setup'!$H$19&lt;&gt;"",'Debt Setup'!$H$19&lt;'Debt Setup'!$H$19),MAX(0,AS224+AP225-AQ225),0)+IF(AND('Debt Setup'!$H$20&lt;&gt;"",'Debt Setup'!$H$20&lt;'Debt Setup'!$H$19),MAX(0,AW224+AT225-AU225),0)+IF(AND('Debt Setup'!$H$21&lt;&gt;"",'Debt Setup'!$H$21&lt;'Debt Setup'!$H$19),MAX(0,BA224+AX225-AY225),0))))))</x:f>
      </x:c>
      <x:c r="AS225" s="54" t="str">
        <x:f>IF('Debt Setup'!$F$3=0,"",MAX(0,AS224+AP225-AQ225-AR225))</x:f>
      </x:c>
      <x:c r="AT225" s="54" t="str">
        <x:f>IF('Debt Setup'!$F$3=0,"",IF(AW224&lt;=0,0,AW224*'Debt Setup'!$D$20/100/12))</x:f>
      </x:c>
      <x:c r="AU225" s="54" t="str">
        <x:f>IF('Debt Setup'!$F$3=0,"",IF('Debt Setup'!$H$20="",0,MIN('Debt Setup'!$E$20,MAX(0,AW224+AT225))))</x:f>
      </x:c>
      <x:c r="AV225" s="54" t="str">
        <x:f>IF('Debt Setup'!$F$3=0,"",IF('Debt Setup'!$H$20="",0,MIN(MAX(0,AW224+AT225-AU225),MAX(0,'Debt Setup'!$F$5-(G225+K225+O225+S225+W225+AA225+AE225+AI225+AM225+AQ225+AU225+AY225)-(IF(AND('Debt Setup'!$H$10&lt;&gt;"",'Debt Setup'!$H$10&lt;'Debt Setup'!$H$20),MAX(0,I224+F225-G225),0)+IF(AND('Debt Setup'!$H$11&lt;&gt;"",'Debt Setup'!$H$11&lt;'Debt Setup'!$H$20),MAX(0,M224+J225-K225),0)+IF(AND('Debt Setup'!$H$12&lt;&gt;"",'Debt Setup'!$H$12&lt;'Debt Setup'!$H$20),MAX(0,Q224+N225-O225),0)+IF(AND('Debt Setup'!$H$13&lt;&gt;"",'Debt Setup'!$H$13&lt;'Debt Setup'!$H$20),MAX(0,U224+R225-S225),0)+IF(AND('Debt Setup'!$H$14&lt;&gt;"",'Debt Setup'!$H$14&lt;'Debt Setup'!$H$20),MAX(0,Y224+V225-W225),0)+IF(AND('Debt Setup'!$H$15&lt;&gt;"",'Debt Setup'!$H$15&lt;'Debt Setup'!$H$20),MAX(0,AC224+Z225-AA225),0)+IF(AND('Debt Setup'!$H$16&lt;&gt;"",'Debt Setup'!$H$16&lt;'Debt Setup'!$H$20),MAX(0,AG224+AD225-AE225),0)+IF(AND('Debt Setup'!$H$17&lt;&gt;"",'Debt Setup'!$H$17&lt;'Debt Setup'!$H$20),MAX(0,AK224+AH225-AI225),0)+IF(AND('Debt Setup'!$H$18&lt;&gt;"",'Debt Setup'!$H$18&lt;'Debt Setup'!$H$20),MAX(0,AO224+AL225-AM225),0)+IF(AND('Debt Setup'!$H$19&lt;&gt;"",'Debt Setup'!$H$19&lt;'Debt Setup'!$H$20),MAX(0,AS224+AP225-AQ225),0)+IF(AND('Debt Setup'!$H$20&lt;&gt;"",'Debt Setup'!$H$20&lt;'Debt Setup'!$H$20),MAX(0,AW224+AT225-AU225),0)+IF(AND('Debt Setup'!$H$21&lt;&gt;"",'Debt Setup'!$H$21&lt;'Debt Setup'!$H$20),MAX(0,BA224+AX225-AY225),0))))))</x:f>
      </x:c>
      <x:c r="AW225" s="54" t="str">
        <x:f>IF('Debt Setup'!$F$3=0,"",MAX(0,AW224+AT225-AU225-AV225))</x:f>
      </x:c>
      <x:c r="AX225" s="54" t="str">
        <x:f>IF('Debt Setup'!$F$3=0,"",IF(BA224&lt;=0,0,BA224*'Debt Setup'!$D$21/100/12))</x:f>
      </x:c>
      <x:c r="AY225" s="54" t="str">
        <x:f>IF('Debt Setup'!$F$3=0,"",IF('Debt Setup'!$H$21="",0,MIN('Debt Setup'!$E$21,MAX(0,BA224+AX225))))</x:f>
      </x:c>
      <x:c r="AZ225" s="54" t="str">
        <x:f>IF('Debt Setup'!$F$3=0,"",IF('Debt Setup'!$H$21="",0,MIN(MAX(0,BA224+AX225-AY225),MAX(0,'Debt Setup'!$F$5-(G225+K225+O225+S225+W225+AA225+AE225+AI225+AM225+AQ225+AU225+AY225)-(IF(AND('Debt Setup'!$H$10&lt;&gt;"",'Debt Setup'!$H$10&lt;'Debt Setup'!$H$21),MAX(0,I224+F225-G225),0)+IF(AND('Debt Setup'!$H$11&lt;&gt;"",'Debt Setup'!$H$11&lt;'Debt Setup'!$H$21),MAX(0,M224+J225-K225),0)+IF(AND('Debt Setup'!$H$12&lt;&gt;"",'Debt Setup'!$H$12&lt;'Debt Setup'!$H$21),MAX(0,Q224+N225-O225),0)+IF(AND('Debt Setup'!$H$13&lt;&gt;"",'Debt Setup'!$H$13&lt;'Debt Setup'!$H$21),MAX(0,U224+R225-S225),0)+IF(AND('Debt Setup'!$H$14&lt;&gt;"",'Debt Setup'!$H$14&lt;'Debt Setup'!$H$21),MAX(0,Y224+V225-W225),0)+IF(AND('Debt Setup'!$H$15&lt;&gt;"",'Debt Setup'!$H$15&lt;'Debt Setup'!$H$21),MAX(0,AC224+Z225-AA225),0)+IF(AND('Debt Setup'!$H$16&lt;&gt;"",'Debt Setup'!$H$16&lt;'Debt Setup'!$H$21),MAX(0,AG224+AD225-AE225),0)+IF(AND('Debt Setup'!$H$17&lt;&gt;"",'Debt Setup'!$H$17&lt;'Debt Setup'!$H$21),MAX(0,AK224+AH225-AI225),0)+IF(AND('Debt Setup'!$H$18&lt;&gt;"",'Debt Setup'!$H$18&lt;'Debt Setup'!$H$21),MAX(0,AO224+AL225-AM225),0)+IF(AND('Debt Setup'!$H$19&lt;&gt;"",'Debt Setup'!$H$19&lt;'Debt Setup'!$H$21),MAX(0,AS224+AP225-AQ225),0)+IF(AND('Debt Setup'!$H$20&lt;&gt;"",'Debt Setup'!$H$20&lt;'Debt Setup'!$H$21),MAX(0,AW224+AT225-AU225),0)+IF(AND('Debt Setup'!$H$21&lt;&gt;"",'Debt Setup'!$H$21&lt;'Debt Setup'!$H$21),MAX(0,BA224+AX225-AY225),0))))))</x:f>
      </x:c>
      <x:c r="BA225" s="54" t="str">
        <x:f>IF('Debt Setup'!$F$3=0,"",MAX(0,BA224+AX225-AY225-AZ225))</x:f>
      </x:c>
    </x:row>
    <x:row r="226">
      <x:c r="A226" t="n">
        <x:v>221</x:v>
      </x:c>
      <x:c r="B226" s="86" t="str">
        <x:f>IF('Debt Setup'!$F$3=0,"",DATE(YEAR('Debt Setup'!$B$6),MONTH('Debt Setup'!$B$6)+A226-1,1))</x:f>
      </x:c>
      <x:c r="C226" s="54" t="str">
        <x:f>IF('Debt Setup'!$F$3=0,"",I226+M226+Q226+U226+Y226+AC226+AG226+AK226+AO226+AS226+AW226+BA226)</x:f>
      </x:c>
      <x:c r="D226" s="54" t="str">
        <x:f>IF('Debt Setup'!$F$3=0,"",G226+H226+K226+L226+O226+P226+S226+T226+W226+X226+AA226+AB226+AE226+AF226+AI226+AJ226+AM226+AN226+AQ226+AR226+AU226+AV226+AY226+AZ226)</x:f>
      </x:c>
      <x:c r="E226" s="54" t="str">
        <x:f>IF('Debt Setup'!$F$3=0,"",F226+J226+N226+R226+V226+Z226+AD226+AH226+AL226+AP226+AT226+AX226)</x:f>
      </x:c>
      <x:c r="F226" s="54" t="str">
        <x:f>IF('Debt Setup'!$F$3=0,"",IF(I225&lt;=0,0,I225*'Debt Setup'!$D$10/100/12))</x:f>
      </x:c>
      <x:c r="G226" s="54" t="str">
        <x:f>IF('Debt Setup'!$F$3=0,"",IF('Debt Setup'!$H$10="",0,MIN('Debt Setup'!$E$10,MAX(0,I225+F226))))</x:f>
      </x:c>
      <x:c r="H226" s="54" t="str">
        <x:f>IF('Debt Setup'!$F$3=0,"",IF('Debt Setup'!$H$10="",0,MIN(MAX(0,I225+F226-G226),MAX(0,'Debt Setup'!$F$5-(G226+K226+O226+S226+W226+AA226+AE226+AI226+AM226+AQ226+AU226+AY226)-(IF(AND('Debt Setup'!$H$10&lt;&gt;"",'Debt Setup'!$H$10&lt;'Debt Setup'!$H$10),MAX(0,I225+F226-G226),0)+IF(AND('Debt Setup'!$H$11&lt;&gt;"",'Debt Setup'!$H$11&lt;'Debt Setup'!$H$10),MAX(0,M225+J226-K226),0)+IF(AND('Debt Setup'!$H$12&lt;&gt;"",'Debt Setup'!$H$12&lt;'Debt Setup'!$H$10),MAX(0,Q225+N226-O226),0)+IF(AND('Debt Setup'!$H$13&lt;&gt;"",'Debt Setup'!$H$13&lt;'Debt Setup'!$H$10),MAX(0,U225+R226-S226),0)+IF(AND('Debt Setup'!$H$14&lt;&gt;"",'Debt Setup'!$H$14&lt;'Debt Setup'!$H$10),MAX(0,Y225+V226-W226),0)+IF(AND('Debt Setup'!$H$15&lt;&gt;"",'Debt Setup'!$H$15&lt;'Debt Setup'!$H$10),MAX(0,AC225+Z226-AA226),0)+IF(AND('Debt Setup'!$H$16&lt;&gt;"",'Debt Setup'!$H$16&lt;'Debt Setup'!$H$10),MAX(0,AG225+AD226-AE226),0)+IF(AND('Debt Setup'!$H$17&lt;&gt;"",'Debt Setup'!$H$17&lt;'Debt Setup'!$H$10),MAX(0,AK225+AH226-AI226),0)+IF(AND('Debt Setup'!$H$18&lt;&gt;"",'Debt Setup'!$H$18&lt;'Debt Setup'!$H$10),MAX(0,AO225+AL226-AM226),0)+IF(AND('Debt Setup'!$H$19&lt;&gt;"",'Debt Setup'!$H$19&lt;'Debt Setup'!$H$10),MAX(0,AS225+AP226-AQ226),0)+IF(AND('Debt Setup'!$H$20&lt;&gt;"",'Debt Setup'!$H$20&lt;'Debt Setup'!$H$10),MAX(0,AW225+AT226-AU226),0)+IF(AND('Debt Setup'!$H$21&lt;&gt;"",'Debt Setup'!$H$21&lt;'Debt Setup'!$H$10),MAX(0,BA225+AX226-AY226),0))))))</x:f>
      </x:c>
      <x:c r="I226" s="54" t="str">
        <x:f>IF('Debt Setup'!$F$3=0,"",MAX(0,I225+F226-G226-H226))</x:f>
      </x:c>
      <x:c r="J226" s="54" t="str">
        <x:f>IF('Debt Setup'!$F$3=0,"",IF(M225&lt;=0,0,M225*'Debt Setup'!$D$11/100/12))</x:f>
      </x:c>
      <x:c r="K226" s="54" t="str">
        <x:f>IF('Debt Setup'!$F$3=0,"",IF('Debt Setup'!$H$11="",0,MIN('Debt Setup'!$E$11,MAX(0,M225+J226))))</x:f>
      </x:c>
      <x:c r="L226" s="54" t="str">
        <x:f>IF('Debt Setup'!$F$3=0,"",IF('Debt Setup'!$H$11="",0,MIN(MAX(0,M225+J226-K226),MAX(0,'Debt Setup'!$F$5-(G226+K226+O226+S226+W226+AA226+AE226+AI226+AM226+AQ226+AU226+AY226)-(IF(AND('Debt Setup'!$H$10&lt;&gt;"",'Debt Setup'!$H$10&lt;'Debt Setup'!$H$11),MAX(0,I225+F226-G226),0)+IF(AND('Debt Setup'!$H$11&lt;&gt;"",'Debt Setup'!$H$11&lt;'Debt Setup'!$H$11),MAX(0,M225+J226-K226),0)+IF(AND('Debt Setup'!$H$12&lt;&gt;"",'Debt Setup'!$H$12&lt;'Debt Setup'!$H$11),MAX(0,Q225+N226-O226),0)+IF(AND('Debt Setup'!$H$13&lt;&gt;"",'Debt Setup'!$H$13&lt;'Debt Setup'!$H$11),MAX(0,U225+R226-S226),0)+IF(AND('Debt Setup'!$H$14&lt;&gt;"",'Debt Setup'!$H$14&lt;'Debt Setup'!$H$11),MAX(0,Y225+V226-W226),0)+IF(AND('Debt Setup'!$H$15&lt;&gt;"",'Debt Setup'!$H$15&lt;'Debt Setup'!$H$11),MAX(0,AC225+Z226-AA226),0)+IF(AND('Debt Setup'!$H$16&lt;&gt;"",'Debt Setup'!$H$16&lt;'Debt Setup'!$H$11),MAX(0,AG225+AD226-AE226),0)+IF(AND('Debt Setup'!$H$17&lt;&gt;"",'Debt Setup'!$H$17&lt;'Debt Setup'!$H$11),MAX(0,AK225+AH226-AI226),0)+IF(AND('Debt Setup'!$H$18&lt;&gt;"",'Debt Setup'!$H$18&lt;'Debt Setup'!$H$11),MAX(0,AO225+AL226-AM226),0)+IF(AND('Debt Setup'!$H$19&lt;&gt;"",'Debt Setup'!$H$19&lt;'Debt Setup'!$H$11),MAX(0,AS225+AP226-AQ226),0)+IF(AND('Debt Setup'!$H$20&lt;&gt;"",'Debt Setup'!$H$20&lt;'Debt Setup'!$H$11),MAX(0,AW225+AT226-AU226),0)+IF(AND('Debt Setup'!$H$21&lt;&gt;"",'Debt Setup'!$H$21&lt;'Debt Setup'!$H$11),MAX(0,BA225+AX226-AY226),0))))))</x:f>
      </x:c>
      <x:c r="M226" s="54" t="str">
        <x:f>IF('Debt Setup'!$F$3=0,"",MAX(0,M225+J226-K226-L226))</x:f>
      </x:c>
      <x:c r="N226" s="54" t="str">
        <x:f>IF('Debt Setup'!$F$3=0,"",IF(Q225&lt;=0,0,Q225*'Debt Setup'!$D$12/100/12))</x:f>
      </x:c>
      <x:c r="O226" s="54" t="str">
        <x:f>IF('Debt Setup'!$F$3=0,"",IF('Debt Setup'!$H$12="",0,MIN('Debt Setup'!$E$12,MAX(0,Q225+N226))))</x:f>
      </x:c>
      <x:c r="P226" s="54" t="str">
        <x:f>IF('Debt Setup'!$F$3=0,"",IF('Debt Setup'!$H$12="",0,MIN(MAX(0,Q225+N226-O226),MAX(0,'Debt Setup'!$F$5-(G226+K226+O226+S226+W226+AA226+AE226+AI226+AM226+AQ226+AU226+AY226)-(IF(AND('Debt Setup'!$H$10&lt;&gt;"",'Debt Setup'!$H$10&lt;'Debt Setup'!$H$12),MAX(0,I225+F226-G226),0)+IF(AND('Debt Setup'!$H$11&lt;&gt;"",'Debt Setup'!$H$11&lt;'Debt Setup'!$H$12),MAX(0,M225+J226-K226),0)+IF(AND('Debt Setup'!$H$12&lt;&gt;"",'Debt Setup'!$H$12&lt;'Debt Setup'!$H$12),MAX(0,Q225+N226-O226),0)+IF(AND('Debt Setup'!$H$13&lt;&gt;"",'Debt Setup'!$H$13&lt;'Debt Setup'!$H$12),MAX(0,U225+R226-S226),0)+IF(AND('Debt Setup'!$H$14&lt;&gt;"",'Debt Setup'!$H$14&lt;'Debt Setup'!$H$12),MAX(0,Y225+V226-W226),0)+IF(AND('Debt Setup'!$H$15&lt;&gt;"",'Debt Setup'!$H$15&lt;'Debt Setup'!$H$12),MAX(0,AC225+Z226-AA226),0)+IF(AND('Debt Setup'!$H$16&lt;&gt;"",'Debt Setup'!$H$16&lt;'Debt Setup'!$H$12),MAX(0,AG225+AD226-AE226),0)+IF(AND('Debt Setup'!$H$17&lt;&gt;"",'Debt Setup'!$H$17&lt;'Debt Setup'!$H$12),MAX(0,AK225+AH226-AI226),0)+IF(AND('Debt Setup'!$H$18&lt;&gt;"",'Debt Setup'!$H$18&lt;'Debt Setup'!$H$12),MAX(0,AO225+AL226-AM226),0)+IF(AND('Debt Setup'!$H$19&lt;&gt;"",'Debt Setup'!$H$19&lt;'Debt Setup'!$H$12),MAX(0,AS225+AP226-AQ226),0)+IF(AND('Debt Setup'!$H$20&lt;&gt;"",'Debt Setup'!$H$20&lt;'Debt Setup'!$H$12),MAX(0,AW225+AT226-AU226),0)+IF(AND('Debt Setup'!$H$21&lt;&gt;"",'Debt Setup'!$H$21&lt;'Debt Setup'!$H$12),MAX(0,BA225+AX226-AY226),0))))))</x:f>
      </x:c>
      <x:c r="Q226" s="54" t="str">
        <x:f>IF('Debt Setup'!$F$3=0,"",MAX(0,Q225+N226-O226-P226))</x:f>
      </x:c>
      <x:c r="R226" s="54" t="str">
        <x:f>IF('Debt Setup'!$F$3=0,"",IF(U225&lt;=0,0,U225*'Debt Setup'!$D$13/100/12))</x:f>
      </x:c>
      <x:c r="S226" s="54" t="str">
        <x:f>IF('Debt Setup'!$F$3=0,"",IF('Debt Setup'!$H$13="",0,MIN('Debt Setup'!$E$13,MAX(0,U225+R226))))</x:f>
      </x:c>
      <x:c r="T226" s="54" t="str">
        <x:f>IF('Debt Setup'!$F$3=0,"",IF('Debt Setup'!$H$13="",0,MIN(MAX(0,U225+R226-S226),MAX(0,'Debt Setup'!$F$5-(G226+K226+O226+S226+W226+AA226+AE226+AI226+AM226+AQ226+AU226+AY226)-(IF(AND('Debt Setup'!$H$10&lt;&gt;"",'Debt Setup'!$H$10&lt;'Debt Setup'!$H$13),MAX(0,I225+F226-G226),0)+IF(AND('Debt Setup'!$H$11&lt;&gt;"",'Debt Setup'!$H$11&lt;'Debt Setup'!$H$13),MAX(0,M225+J226-K226),0)+IF(AND('Debt Setup'!$H$12&lt;&gt;"",'Debt Setup'!$H$12&lt;'Debt Setup'!$H$13),MAX(0,Q225+N226-O226),0)+IF(AND('Debt Setup'!$H$13&lt;&gt;"",'Debt Setup'!$H$13&lt;'Debt Setup'!$H$13),MAX(0,U225+R226-S226),0)+IF(AND('Debt Setup'!$H$14&lt;&gt;"",'Debt Setup'!$H$14&lt;'Debt Setup'!$H$13),MAX(0,Y225+V226-W226),0)+IF(AND('Debt Setup'!$H$15&lt;&gt;"",'Debt Setup'!$H$15&lt;'Debt Setup'!$H$13),MAX(0,AC225+Z226-AA226),0)+IF(AND('Debt Setup'!$H$16&lt;&gt;"",'Debt Setup'!$H$16&lt;'Debt Setup'!$H$13),MAX(0,AG225+AD226-AE226),0)+IF(AND('Debt Setup'!$H$17&lt;&gt;"",'Debt Setup'!$H$17&lt;'Debt Setup'!$H$13),MAX(0,AK225+AH226-AI226),0)+IF(AND('Debt Setup'!$H$18&lt;&gt;"",'Debt Setup'!$H$18&lt;'Debt Setup'!$H$13),MAX(0,AO225+AL226-AM226),0)+IF(AND('Debt Setup'!$H$19&lt;&gt;"",'Debt Setup'!$H$19&lt;'Debt Setup'!$H$13),MAX(0,AS225+AP226-AQ226),0)+IF(AND('Debt Setup'!$H$20&lt;&gt;"",'Debt Setup'!$H$20&lt;'Debt Setup'!$H$13),MAX(0,AW225+AT226-AU226),0)+IF(AND('Debt Setup'!$H$21&lt;&gt;"",'Debt Setup'!$H$21&lt;'Debt Setup'!$H$13),MAX(0,BA225+AX226-AY226),0))))))</x:f>
      </x:c>
      <x:c r="U226" s="54" t="str">
        <x:f>IF('Debt Setup'!$F$3=0,"",MAX(0,U225+R226-S226-T226))</x:f>
      </x:c>
      <x:c r="V226" s="54" t="str">
        <x:f>IF('Debt Setup'!$F$3=0,"",IF(Y225&lt;=0,0,Y225*'Debt Setup'!$D$14/100/12))</x:f>
      </x:c>
      <x:c r="W226" s="54" t="str">
        <x:f>IF('Debt Setup'!$F$3=0,"",IF('Debt Setup'!$H$14="",0,MIN('Debt Setup'!$E$14,MAX(0,Y225+V226))))</x:f>
      </x:c>
      <x:c r="X226" s="54" t="str">
        <x:f>IF('Debt Setup'!$F$3=0,"",IF('Debt Setup'!$H$14="",0,MIN(MAX(0,Y225+V226-W226),MAX(0,'Debt Setup'!$F$5-(G226+K226+O226+S226+W226+AA226+AE226+AI226+AM226+AQ226+AU226+AY226)-(IF(AND('Debt Setup'!$H$10&lt;&gt;"",'Debt Setup'!$H$10&lt;'Debt Setup'!$H$14),MAX(0,I225+F226-G226),0)+IF(AND('Debt Setup'!$H$11&lt;&gt;"",'Debt Setup'!$H$11&lt;'Debt Setup'!$H$14),MAX(0,M225+J226-K226),0)+IF(AND('Debt Setup'!$H$12&lt;&gt;"",'Debt Setup'!$H$12&lt;'Debt Setup'!$H$14),MAX(0,Q225+N226-O226),0)+IF(AND('Debt Setup'!$H$13&lt;&gt;"",'Debt Setup'!$H$13&lt;'Debt Setup'!$H$14),MAX(0,U225+R226-S226),0)+IF(AND('Debt Setup'!$H$14&lt;&gt;"",'Debt Setup'!$H$14&lt;'Debt Setup'!$H$14),MAX(0,Y225+V226-W226),0)+IF(AND('Debt Setup'!$H$15&lt;&gt;"",'Debt Setup'!$H$15&lt;'Debt Setup'!$H$14),MAX(0,AC225+Z226-AA226),0)+IF(AND('Debt Setup'!$H$16&lt;&gt;"",'Debt Setup'!$H$16&lt;'Debt Setup'!$H$14),MAX(0,AG225+AD226-AE226),0)+IF(AND('Debt Setup'!$H$17&lt;&gt;"",'Debt Setup'!$H$17&lt;'Debt Setup'!$H$14),MAX(0,AK225+AH226-AI226),0)+IF(AND('Debt Setup'!$H$18&lt;&gt;"",'Debt Setup'!$H$18&lt;'Debt Setup'!$H$14),MAX(0,AO225+AL226-AM226),0)+IF(AND('Debt Setup'!$H$19&lt;&gt;"",'Debt Setup'!$H$19&lt;'Debt Setup'!$H$14),MAX(0,AS225+AP226-AQ226),0)+IF(AND('Debt Setup'!$H$20&lt;&gt;"",'Debt Setup'!$H$20&lt;'Debt Setup'!$H$14),MAX(0,AW225+AT226-AU226),0)+IF(AND('Debt Setup'!$H$21&lt;&gt;"",'Debt Setup'!$H$21&lt;'Debt Setup'!$H$14),MAX(0,BA225+AX226-AY226),0))))))</x:f>
      </x:c>
      <x:c r="Y226" s="54" t="str">
        <x:f>IF('Debt Setup'!$F$3=0,"",MAX(0,Y225+V226-W226-X226))</x:f>
      </x:c>
      <x:c r="Z226" s="54" t="str">
        <x:f>IF('Debt Setup'!$F$3=0,"",IF(AC225&lt;=0,0,AC225*'Debt Setup'!$D$15/100/12))</x:f>
      </x:c>
      <x:c r="AA226" s="54" t="str">
        <x:f>IF('Debt Setup'!$F$3=0,"",IF('Debt Setup'!$H$15="",0,MIN('Debt Setup'!$E$15,MAX(0,AC225+Z226))))</x:f>
      </x:c>
      <x:c r="AB226" s="54" t="str">
        <x:f>IF('Debt Setup'!$F$3=0,"",IF('Debt Setup'!$H$15="",0,MIN(MAX(0,AC225+Z226-AA226),MAX(0,'Debt Setup'!$F$5-(G226+K226+O226+S226+W226+AA226+AE226+AI226+AM226+AQ226+AU226+AY226)-(IF(AND('Debt Setup'!$H$10&lt;&gt;"",'Debt Setup'!$H$10&lt;'Debt Setup'!$H$15),MAX(0,I225+F226-G226),0)+IF(AND('Debt Setup'!$H$11&lt;&gt;"",'Debt Setup'!$H$11&lt;'Debt Setup'!$H$15),MAX(0,M225+J226-K226),0)+IF(AND('Debt Setup'!$H$12&lt;&gt;"",'Debt Setup'!$H$12&lt;'Debt Setup'!$H$15),MAX(0,Q225+N226-O226),0)+IF(AND('Debt Setup'!$H$13&lt;&gt;"",'Debt Setup'!$H$13&lt;'Debt Setup'!$H$15),MAX(0,U225+R226-S226),0)+IF(AND('Debt Setup'!$H$14&lt;&gt;"",'Debt Setup'!$H$14&lt;'Debt Setup'!$H$15),MAX(0,Y225+V226-W226),0)+IF(AND('Debt Setup'!$H$15&lt;&gt;"",'Debt Setup'!$H$15&lt;'Debt Setup'!$H$15),MAX(0,AC225+Z226-AA226),0)+IF(AND('Debt Setup'!$H$16&lt;&gt;"",'Debt Setup'!$H$16&lt;'Debt Setup'!$H$15),MAX(0,AG225+AD226-AE226),0)+IF(AND('Debt Setup'!$H$17&lt;&gt;"",'Debt Setup'!$H$17&lt;'Debt Setup'!$H$15),MAX(0,AK225+AH226-AI226),0)+IF(AND('Debt Setup'!$H$18&lt;&gt;"",'Debt Setup'!$H$18&lt;'Debt Setup'!$H$15),MAX(0,AO225+AL226-AM226),0)+IF(AND('Debt Setup'!$H$19&lt;&gt;"",'Debt Setup'!$H$19&lt;'Debt Setup'!$H$15),MAX(0,AS225+AP226-AQ226),0)+IF(AND('Debt Setup'!$H$20&lt;&gt;"",'Debt Setup'!$H$20&lt;'Debt Setup'!$H$15),MAX(0,AW225+AT226-AU226),0)+IF(AND('Debt Setup'!$H$21&lt;&gt;"",'Debt Setup'!$H$21&lt;'Debt Setup'!$H$15),MAX(0,BA225+AX226-AY226),0))))))</x:f>
      </x:c>
      <x:c r="AC226" s="54" t="str">
        <x:f>IF('Debt Setup'!$F$3=0,"",MAX(0,AC225+Z226-AA226-AB226))</x:f>
      </x:c>
      <x:c r="AD226" s="54" t="str">
        <x:f>IF('Debt Setup'!$F$3=0,"",IF(AG225&lt;=0,0,AG225*'Debt Setup'!$D$16/100/12))</x:f>
      </x:c>
      <x:c r="AE226" s="54" t="str">
        <x:f>IF('Debt Setup'!$F$3=0,"",IF('Debt Setup'!$H$16="",0,MIN('Debt Setup'!$E$16,MAX(0,AG225+AD226))))</x:f>
      </x:c>
      <x:c r="AF226" s="54" t="str">
        <x:f>IF('Debt Setup'!$F$3=0,"",IF('Debt Setup'!$H$16="",0,MIN(MAX(0,AG225+AD226-AE226),MAX(0,'Debt Setup'!$F$5-(G226+K226+O226+S226+W226+AA226+AE226+AI226+AM226+AQ226+AU226+AY226)-(IF(AND('Debt Setup'!$H$10&lt;&gt;"",'Debt Setup'!$H$10&lt;'Debt Setup'!$H$16),MAX(0,I225+F226-G226),0)+IF(AND('Debt Setup'!$H$11&lt;&gt;"",'Debt Setup'!$H$11&lt;'Debt Setup'!$H$16),MAX(0,M225+J226-K226),0)+IF(AND('Debt Setup'!$H$12&lt;&gt;"",'Debt Setup'!$H$12&lt;'Debt Setup'!$H$16),MAX(0,Q225+N226-O226),0)+IF(AND('Debt Setup'!$H$13&lt;&gt;"",'Debt Setup'!$H$13&lt;'Debt Setup'!$H$16),MAX(0,U225+R226-S226),0)+IF(AND('Debt Setup'!$H$14&lt;&gt;"",'Debt Setup'!$H$14&lt;'Debt Setup'!$H$16),MAX(0,Y225+V226-W226),0)+IF(AND('Debt Setup'!$H$15&lt;&gt;"",'Debt Setup'!$H$15&lt;'Debt Setup'!$H$16),MAX(0,AC225+Z226-AA226),0)+IF(AND('Debt Setup'!$H$16&lt;&gt;"",'Debt Setup'!$H$16&lt;'Debt Setup'!$H$16),MAX(0,AG225+AD226-AE226),0)+IF(AND('Debt Setup'!$H$17&lt;&gt;"",'Debt Setup'!$H$17&lt;'Debt Setup'!$H$16),MAX(0,AK225+AH226-AI226),0)+IF(AND('Debt Setup'!$H$18&lt;&gt;"",'Debt Setup'!$H$18&lt;'Debt Setup'!$H$16),MAX(0,AO225+AL226-AM226),0)+IF(AND('Debt Setup'!$H$19&lt;&gt;"",'Debt Setup'!$H$19&lt;'Debt Setup'!$H$16),MAX(0,AS225+AP226-AQ226),0)+IF(AND('Debt Setup'!$H$20&lt;&gt;"",'Debt Setup'!$H$20&lt;'Debt Setup'!$H$16),MAX(0,AW225+AT226-AU226),0)+IF(AND('Debt Setup'!$H$21&lt;&gt;"",'Debt Setup'!$H$21&lt;'Debt Setup'!$H$16),MAX(0,BA225+AX226-AY226),0))))))</x:f>
      </x:c>
      <x:c r="AG226" s="54" t="str">
        <x:f>IF('Debt Setup'!$F$3=0,"",MAX(0,AG225+AD226-AE226-AF226))</x:f>
      </x:c>
      <x:c r="AH226" s="54" t="str">
        <x:f>IF('Debt Setup'!$F$3=0,"",IF(AK225&lt;=0,0,AK225*'Debt Setup'!$D$17/100/12))</x:f>
      </x:c>
      <x:c r="AI226" s="54" t="str">
        <x:f>IF('Debt Setup'!$F$3=0,"",IF('Debt Setup'!$H$17="",0,MIN('Debt Setup'!$E$17,MAX(0,AK225+AH226))))</x:f>
      </x:c>
      <x:c r="AJ226" s="54" t="str">
        <x:f>IF('Debt Setup'!$F$3=0,"",IF('Debt Setup'!$H$17="",0,MIN(MAX(0,AK225+AH226-AI226),MAX(0,'Debt Setup'!$F$5-(G226+K226+O226+S226+W226+AA226+AE226+AI226+AM226+AQ226+AU226+AY226)-(IF(AND('Debt Setup'!$H$10&lt;&gt;"",'Debt Setup'!$H$10&lt;'Debt Setup'!$H$17),MAX(0,I225+F226-G226),0)+IF(AND('Debt Setup'!$H$11&lt;&gt;"",'Debt Setup'!$H$11&lt;'Debt Setup'!$H$17),MAX(0,M225+J226-K226),0)+IF(AND('Debt Setup'!$H$12&lt;&gt;"",'Debt Setup'!$H$12&lt;'Debt Setup'!$H$17),MAX(0,Q225+N226-O226),0)+IF(AND('Debt Setup'!$H$13&lt;&gt;"",'Debt Setup'!$H$13&lt;'Debt Setup'!$H$17),MAX(0,U225+R226-S226),0)+IF(AND('Debt Setup'!$H$14&lt;&gt;"",'Debt Setup'!$H$14&lt;'Debt Setup'!$H$17),MAX(0,Y225+V226-W226),0)+IF(AND('Debt Setup'!$H$15&lt;&gt;"",'Debt Setup'!$H$15&lt;'Debt Setup'!$H$17),MAX(0,AC225+Z226-AA226),0)+IF(AND('Debt Setup'!$H$16&lt;&gt;"",'Debt Setup'!$H$16&lt;'Debt Setup'!$H$17),MAX(0,AG225+AD226-AE226),0)+IF(AND('Debt Setup'!$H$17&lt;&gt;"",'Debt Setup'!$H$17&lt;'Debt Setup'!$H$17),MAX(0,AK225+AH226-AI226),0)+IF(AND('Debt Setup'!$H$18&lt;&gt;"",'Debt Setup'!$H$18&lt;'Debt Setup'!$H$17),MAX(0,AO225+AL226-AM226),0)+IF(AND('Debt Setup'!$H$19&lt;&gt;"",'Debt Setup'!$H$19&lt;'Debt Setup'!$H$17),MAX(0,AS225+AP226-AQ226),0)+IF(AND('Debt Setup'!$H$20&lt;&gt;"",'Debt Setup'!$H$20&lt;'Debt Setup'!$H$17),MAX(0,AW225+AT226-AU226),0)+IF(AND('Debt Setup'!$H$21&lt;&gt;"",'Debt Setup'!$H$21&lt;'Debt Setup'!$H$17),MAX(0,BA225+AX226-AY226),0))))))</x:f>
      </x:c>
      <x:c r="AK226" s="54" t="str">
        <x:f>IF('Debt Setup'!$F$3=0,"",MAX(0,AK225+AH226-AI226-AJ226))</x:f>
      </x:c>
      <x:c r="AL226" s="54" t="str">
        <x:f>IF('Debt Setup'!$F$3=0,"",IF(AO225&lt;=0,0,AO225*'Debt Setup'!$D$18/100/12))</x:f>
      </x:c>
      <x:c r="AM226" s="54" t="str">
        <x:f>IF('Debt Setup'!$F$3=0,"",IF('Debt Setup'!$H$18="",0,MIN('Debt Setup'!$E$18,MAX(0,AO225+AL226))))</x:f>
      </x:c>
      <x:c r="AN226" s="54" t="str">
        <x:f>IF('Debt Setup'!$F$3=0,"",IF('Debt Setup'!$H$18="",0,MIN(MAX(0,AO225+AL226-AM226),MAX(0,'Debt Setup'!$F$5-(G226+K226+O226+S226+W226+AA226+AE226+AI226+AM226+AQ226+AU226+AY226)-(IF(AND('Debt Setup'!$H$10&lt;&gt;"",'Debt Setup'!$H$10&lt;'Debt Setup'!$H$18),MAX(0,I225+F226-G226),0)+IF(AND('Debt Setup'!$H$11&lt;&gt;"",'Debt Setup'!$H$11&lt;'Debt Setup'!$H$18),MAX(0,M225+J226-K226),0)+IF(AND('Debt Setup'!$H$12&lt;&gt;"",'Debt Setup'!$H$12&lt;'Debt Setup'!$H$18),MAX(0,Q225+N226-O226),0)+IF(AND('Debt Setup'!$H$13&lt;&gt;"",'Debt Setup'!$H$13&lt;'Debt Setup'!$H$18),MAX(0,U225+R226-S226),0)+IF(AND('Debt Setup'!$H$14&lt;&gt;"",'Debt Setup'!$H$14&lt;'Debt Setup'!$H$18),MAX(0,Y225+V226-W226),0)+IF(AND('Debt Setup'!$H$15&lt;&gt;"",'Debt Setup'!$H$15&lt;'Debt Setup'!$H$18),MAX(0,AC225+Z226-AA226),0)+IF(AND('Debt Setup'!$H$16&lt;&gt;"",'Debt Setup'!$H$16&lt;'Debt Setup'!$H$18),MAX(0,AG225+AD226-AE226),0)+IF(AND('Debt Setup'!$H$17&lt;&gt;"",'Debt Setup'!$H$17&lt;'Debt Setup'!$H$18),MAX(0,AK225+AH226-AI226),0)+IF(AND('Debt Setup'!$H$18&lt;&gt;"",'Debt Setup'!$H$18&lt;'Debt Setup'!$H$18),MAX(0,AO225+AL226-AM226),0)+IF(AND('Debt Setup'!$H$19&lt;&gt;"",'Debt Setup'!$H$19&lt;'Debt Setup'!$H$18),MAX(0,AS225+AP226-AQ226),0)+IF(AND('Debt Setup'!$H$20&lt;&gt;"",'Debt Setup'!$H$20&lt;'Debt Setup'!$H$18),MAX(0,AW225+AT226-AU226),0)+IF(AND('Debt Setup'!$H$21&lt;&gt;"",'Debt Setup'!$H$21&lt;'Debt Setup'!$H$18),MAX(0,BA225+AX226-AY226),0))))))</x:f>
      </x:c>
      <x:c r="AO226" s="54" t="str">
        <x:f>IF('Debt Setup'!$F$3=0,"",MAX(0,AO225+AL226-AM226-AN226))</x:f>
      </x:c>
      <x:c r="AP226" s="54" t="str">
        <x:f>IF('Debt Setup'!$F$3=0,"",IF(AS225&lt;=0,0,AS225*'Debt Setup'!$D$19/100/12))</x:f>
      </x:c>
      <x:c r="AQ226" s="54" t="str">
        <x:f>IF('Debt Setup'!$F$3=0,"",IF('Debt Setup'!$H$19="",0,MIN('Debt Setup'!$E$19,MAX(0,AS225+AP226))))</x:f>
      </x:c>
      <x:c r="AR226" s="54" t="str">
        <x:f>IF('Debt Setup'!$F$3=0,"",IF('Debt Setup'!$H$19="",0,MIN(MAX(0,AS225+AP226-AQ226),MAX(0,'Debt Setup'!$F$5-(G226+K226+O226+S226+W226+AA226+AE226+AI226+AM226+AQ226+AU226+AY226)-(IF(AND('Debt Setup'!$H$10&lt;&gt;"",'Debt Setup'!$H$10&lt;'Debt Setup'!$H$19),MAX(0,I225+F226-G226),0)+IF(AND('Debt Setup'!$H$11&lt;&gt;"",'Debt Setup'!$H$11&lt;'Debt Setup'!$H$19),MAX(0,M225+J226-K226),0)+IF(AND('Debt Setup'!$H$12&lt;&gt;"",'Debt Setup'!$H$12&lt;'Debt Setup'!$H$19),MAX(0,Q225+N226-O226),0)+IF(AND('Debt Setup'!$H$13&lt;&gt;"",'Debt Setup'!$H$13&lt;'Debt Setup'!$H$19),MAX(0,U225+R226-S226),0)+IF(AND('Debt Setup'!$H$14&lt;&gt;"",'Debt Setup'!$H$14&lt;'Debt Setup'!$H$19),MAX(0,Y225+V226-W226),0)+IF(AND('Debt Setup'!$H$15&lt;&gt;"",'Debt Setup'!$H$15&lt;'Debt Setup'!$H$19),MAX(0,AC225+Z226-AA226),0)+IF(AND('Debt Setup'!$H$16&lt;&gt;"",'Debt Setup'!$H$16&lt;'Debt Setup'!$H$19),MAX(0,AG225+AD226-AE226),0)+IF(AND('Debt Setup'!$H$17&lt;&gt;"",'Debt Setup'!$H$17&lt;'Debt Setup'!$H$19),MAX(0,AK225+AH226-AI226),0)+IF(AND('Debt Setup'!$H$18&lt;&gt;"",'Debt Setup'!$H$18&lt;'Debt Setup'!$H$19),MAX(0,AO225+AL226-AM226),0)+IF(AND('Debt Setup'!$H$19&lt;&gt;"",'Debt Setup'!$H$19&lt;'Debt Setup'!$H$19),MAX(0,AS225+AP226-AQ226),0)+IF(AND('Debt Setup'!$H$20&lt;&gt;"",'Debt Setup'!$H$20&lt;'Debt Setup'!$H$19),MAX(0,AW225+AT226-AU226),0)+IF(AND('Debt Setup'!$H$21&lt;&gt;"",'Debt Setup'!$H$21&lt;'Debt Setup'!$H$19),MAX(0,BA225+AX226-AY226),0))))))</x:f>
      </x:c>
      <x:c r="AS226" s="54" t="str">
        <x:f>IF('Debt Setup'!$F$3=0,"",MAX(0,AS225+AP226-AQ226-AR226))</x:f>
      </x:c>
      <x:c r="AT226" s="54" t="str">
        <x:f>IF('Debt Setup'!$F$3=0,"",IF(AW225&lt;=0,0,AW225*'Debt Setup'!$D$20/100/12))</x:f>
      </x:c>
      <x:c r="AU226" s="54" t="str">
        <x:f>IF('Debt Setup'!$F$3=0,"",IF('Debt Setup'!$H$20="",0,MIN('Debt Setup'!$E$20,MAX(0,AW225+AT226))))</x:f>
      </x:c>
      <x:c r="AV226" s="54" t="str">
        <x:f>IF('Debt Setup'!$F$3=0,"",IF('Debt Setup'!$H$20="",0,MIN(MAX(0,AW225+AT226-AU226),MAX(0,'Debt Setup'!$F$5-(G226+K226+O226+S226+W226+AA226+AE226+AI226+AM226+AQ226+AU226+AY226)-(IF(AND('Debt Setup'!$H$10&lt;&gt;"",'Debt Setup'!$H$10&lt;'Debt Setup'!$H$20),MAX(0,I225+F226-G226),0)+IF(AND('Debt Setup'!$H$11&lt;&gt;"",'Debt Setup'!$H$11&lt;'Debt Setup'!$H$20),MAX(0,M225+J226-K226),0)+IF(AND('Debt Setup'!$H$12&lt;&gt;"",'Debt Setup'!$H$12&lt;'Debt Setup'!$H$20),MAX(0,Q225+N226-O226),0)+IF(AND('Debt Setup'!$H$13&lt;&gt;"",'Debt Setup'!$H$13&lt;'Debt Setup'!$H$20),MAX(0,U225+R226-S226),0)+IF(AND('Debt Setup'!$H$14&lt;&gt;"",'Debt Setup'!$H$14&lt;'Debt Setup'!$H$20),MAX(0,Y225+V226-W226),0)+IF(AND('Debt Setup'!$H$15&lt;&gt;"",'Debt Setup'!$H$15&lt;'Debt Setup'!$H$20),MAX(0,AC225+Z226-AA226),0)+IF(AND('Debt Setup'!$H$16&lt;&gt;"",'Debt Setup'!$H$16&lt;'Debt Setup'!$H$20),MAX(0,AG225+AD226-AE226),0)+IF(AND('Debt Setup'!$H$17&lt;&gt;"",'Debt Setup'!$H$17&lt;'Debt Setup'!$H$20),MAX(0,AK225+AH226-AI226),0)+IF(AND('Debt Setup'!$H$18&lt;&gt;"",'Debt Setup'!$H$18&lt;'Debt Setup'!$H$20),MAX(0,AO225+AL226-AM226),0)+IF(AND('Debt Setup'!$H$19&lt;&gt;"",'Debt Setup'!$H$19&lt;'Debt Setup'!$H$20),MAX(0,AS225+AP226-AQ226),0)+IF(AND('Debt Setup'!$H$20&lt;&gt;"",'Debt Setup'!$H$20&lt;'Debt Setup'!$H$20),MAX(0,AW225+AT226-AU226),0)+IF(AND('Debt Setup'!$H$21&lt;&gt;"",'Debt Setup'!$H$21&lt;'Debt Setup'!$H$20),MAX(0,BA225+AX226-AY226),0))))))</x:f>
      </x:c>
      <x:c r="AW226" s="54" t="str">
        <x:f>IF('Debt Setup'!$F$3=0,"",MAX(0,AW225+AT226-AU226-AV226))</x:f>
      </x:c>
      <x:c r="AX226" s="54" t="str">
        <x:f>IF('Debt Setup'!$F$3=0,"",IF(BA225&lt;=0,0,BA225*'Debt Setup'!$D$21/100/12))</x:f>
      </x:c>
      <x:c r="AY226" s="54" t="str">
        <x:f>IF('Debt Setup'!$F$3=0,"",IF('Debt Setup'!$H$21="",0,MIN('Debt Setup'!$E$21,MAX(0,BA225+AX226))))</x:f>
      </x:c>
      <x:c r="AZ226" s="54" t="str">
        <x:f>IF('Debt Setup'!$F$3=0,"",IF('Debt Setup'!$H$21="",0,MIN(MAX(0,BA225+AX226-AY226),MAX(0,'Debt Setup'!$F$5-(G226+K226+O226+S226+W226+AA226+AE226+AI226+AM226+AQ226+AU226+AY226)-(IF(AND('Debt Setup'!$H$10&lt;&gt;"",'Debt Setup'!$H$10&lt;'Debt Setup'!$H$21),MAX(0,I225+F226-G226),0)+IF(AND('Debt Setup'!$H$11&lt;&gt;"",'Debt Setup'!$H$11&lt;'Debt Setup'!$H$21),MAX(0,M225+J226-K226),0)+IF(AND('Debt Setup'!$H$12&lt;&gt;"",'Debt Setup'!$H$12&lt;'Debt Setup'!$H$21),MAX(0,Q225+N226-O226),0)+IF(AND('Debt Setup'!$H$13&lt;&gt;"",'Debt Setup'!$H$13&lt;'Debt Setup'!$H$21),MAX(0,U225+R226-S226),0)+IF(AND('Debt Setup'!$H$14&lt;&gt;"",'Debt Setup'!$H$14&lt;'Debt Setup'!$H$21),MAX(0,Y225+V226-W226),0)+IF(AND('Debt Setup'!$H$15&lt;&gt;"",'Debt Setup'!$H$15&lt;'Debt Setup'!$H$21),MAX(0,AC225+Z226-AA226),0)+IF(AND('Debt Setup'!$H$16&lt;&gt;"",'Debt Setup'!$H$16&lt;'Debt Setup'!$H$21),MAX(0,AG225+AD226-AE226),0)+IF(AND('Debt Setup'!$H$17&lt;&gt;"",'Debt Setup'!$H$17&lt;'Debt Setup'!$H$21),MAX(0,AK225+AH226-AI226),0)+IF(AND('Debt Setup'!$H$18&lt;&gt;"",'Debt Setup'!$H$18&lt;'Debt Setup'!$H$21),MAX(0,AO225+AL226-AM226),0)+IF(AND('Debt Setup'!$H$19&lt;&gt;"",'Debt Setup'!$H$19&lt;'Debt Setup'!$H$21),MAX(0,AS225+AP226-AQ226),0)+IF(AND('Debt Setup'!$H$20&lt;&gt;"",'Debt Setup'!$H$20&lt;'Debt Setup'!$H$21),MAX(0,AW225+AT226-AU226),0)+IF(AND('Debt Setup'!$H$21&lt;&gt;"",'Debt Setup'!$H$21&lt;'Debt Setup'!$H$21),MAX(0,BA225+AX226-AY226),0))))))</x:f>
      </x:c>
      <x:c r="BA226" s="54" t="str">
        <x:f>IF('Debt Setup'!$F$3=0,"",MAX(0,BA225+AX226-AY226-AZ226))</x:f>
      </x:c>
    </x:row>
    <x:row r="227">
      <x:c r="A227" t="n">
        <x:v>222</x:v>
      </x:c>
      <x:c r="B227" s="86" t="str">
        <x:f>IF('Debt Setup'!$F$3=0,"",DATE(YEAR('Debt Setup'!$B$6),MONTH('Debt Setup'!$B$6)+A227-1,1))</x:f>
      </x:c>
      <x:c r="C227" s="54" t="str">
        <x:f>IF('Debt Setup'!$F$3=0,"",I227+M227+Q227+U227+Y227+AC227+AG227+AK227+AO227+AS227+AW227+BA227)</x:f>
      </x:c>
      <x:c r="D227" s="54" t="str">
        <x:f>IF('Debt Setup'!$F$3=0,"",G227+H227+K227+L227+O227+P227+S227+T227+W227+X227+AA227+AB227+AE227+AF227+AI227+AJ227+AM227+AN227+AQ227+AR227+AU227+AV227+AY227+AZ227)</x:f>
      </x:c>
      <x:c r="E227" s="54" t="str">
        <x:f>IF('Debt Setup'!$F$3=0,"",F227+J227+N227+R227+V227+Z227+AD227+AH227+AL227+AP227+AT227+AX227)</x:f>
      </x:c>
      <x:c r="F227" s="54" t="str">
        <x:f>IF('Debt Setup'!$F$3=0,"",IF(I226&lt;=0,0,I226*'Debt Setup'!$D$10/100/12))</x:f>
      </x:c>
      <x:c r="G227" s="54" t="str">
        <x:f>IF('Debt Setup'!$F$3=0,"",IF('Debt Setup'!$H$10="",0,MIN('Debt Setup'!$E$10,MAX(0,I226+F227))))</x:f>
      </x:c>
      <x:c r="H227" s="54" t="str">
        <x:f>IF('Debt Setup'!$F$3=0,"",IF('Debt Setup'!$H$10="",0,MIN(MAX(0,I226+F227-G227),MAX(0,'Debt Setup'!$F$5-(G227+K227+O227+S227+W227+AA227+AE227+AI227+AM227+AQ227+AU227+AY227)-(IF(AND('Debt Setup'!$H$10&lt;&gt;"",'Debt Setup'!$H$10&lt;'Debt Setup'!$H$10),MAX(0,I226+F227-G227),0)+IF(AND('Debt Setup'!$H$11&lt;&gt;"",'Debt Setup'!$H$11&lt;'Debt Setup'!$H$10),MAX(0,M226+J227-K227),0)+IF(AND('Debt Setup'!$H$12&lt;&gt;"",'Debt Setup'!$H$12&lt;'Debt Setup'!$H$10),MAX(0,Q226+N227-O227),0)+IF(AND('Debt Setup'!$H$13&lt;&gt;"",'Debt Setup'!$H$13&lt;'Debt Setup'!$H$10),MAX(0,U226+R227-S227),0)+IF(AND('Debt Setup'!$H$14&lt;&gt;"",'Debt Setup'!$H$14&lt;'Debt Setup'!$H$10),MAX(0,Y226+V227-W227),0)+IF(AND('Debt Setup'!$H$15&lt;&gt;"",'Debt Setup'!$H$15&lt;'Debt Setup'!$H$10),MAX(0,AC226+Z227-AA227),0)+IF(AND('Debt Setup'!$H$16&lt;&gt;"",'Debt Setup'!$H$16&lt;'Debt Setup'!$H$10),MAX(0,AG226+AD227-AE227),0)+IF(AND('Debt Setup'!$H$17&lt;&gt;"",'Debt Setup'!$H$17&lt;'Debt Setup'!$H$10),MAX(0,AK226+AH227-AI227),0)+IF(AND('Debt Setup'!$H$18&lt;&gt;"",'Debt Setup'!$H$18&lt;'Debt Setup'!$H$10),MAX(0,AO226+AL227-AM227),0)+IF(AND('Debt Setup'!$H$19&lt;&gt;"",'Debt Setup'!$H$19&lt;'Debt Setup'!$H$10),MAX(0,AS226+AP227-AQ227),0)+IF(AND('Debt Setup'!$H$20&lt;&gt;"",'Debt Setup'!$H$20&lt;'Debt Setup'!$H$10),MAX(0,AW226+AT227-AU227),0)+IF(AND('Debt Setup'!$H$21&lt;&gt;"",'Debt Setup'!$H$21&lt;'Debt Setup'!$H$10),MAX(0,BA226+AX227-AY227),0))))))</x:f>
      </x:c>
      <x:c r="I227" s="54" t="str">
        <x:f>IF('Debt Setup'!$F$3=0,"",MAX(0,I226+F227-G227-H227))</x:f>
      </x:c>
      <x:c r="J227" s="54" t="str">
        <x:f>IF('Debt Setup'!$F$3=0,"",IF(M226&lt;=0,0,M226*'Debt Setup'!$D$11/100/12))</x:f>
      </x:c>
      <x:c r="K227" s="54" t="str">
        <x:f>IF('Debt Setup'!$F$3=0,"",IF('Debt Setup'!$H$11="",0,MIN('Debt Setup'!$E$11,MAX(0,M226+J227))))</x:f>
      </x:c>
      <x:c r="L227" s="54" t="str">
        <x:f>IF('Debt Setup'!$F$3=0,"",IF('Debt Setup'!$H$11="",0,MIN(MAX(0,M226+J227-K227),MAX(0,'Debt Setup'!$F$5-(G227+K227+O227+S227+W227+AA227+AE227+AI227+AM227+AQ227+AU227+AY227)-(IF(AND('Debt Setup'!$H$10&lt;&gt;"",'Debt Setup'!$H$10&lt;'Debt Setup'!$H$11),MAX(0,I226+F227-G227),0)+IF(AND('Debt Setup'!$H$11&lt;&gt;"",'Debt Setup'!$H$11&lt;'Debt Setup'!$H$11),MAX(0,M226+J227-K227),0)+IF(AND('Debt Setup'!$H$12&lt;&gt;"",'Debt Setup'!$H$12&lt;'Debt Setup'!$H$11),MAX(0,Q226+N227-O227),0)+IF(AND('Debt Setup'!$H$13&lt;&gt;"",'Debt Setup'!$H$13&lt;'Debt Setup'!$H$11),MAX(0,U226+R227-S227),0)+IF(AND('Debt Setup'!$H$14&lt;&gt;"",'Debt Setup'!$H$14&lt;'Debt Setup'!$H$11),MAX(0,Y226+V227-W227),0)+IF(AND('Debt Setup'!$H$15&lt;&gt;"",'Debt Setup'!$H$15&lt;'Debt Setup'!$H$11),MAX(0,AC226+Z227-AA227),0)+IF(AND('Debt Setup'!$H$16&lt;&gt;"",'Debt Setup'!$H$16&lt;'Debt Setup'!$H$11),MAX(0,AG226+AD227-AE227),0)+IF(AND('Debt Setup'!$H$17&lt;&gt;"",'Debt Setup'!$H$17&lt;'Debt Setup'!$H$11),MAX(0,AK226+AH227-AI227),0)+IF(AND('Debt Setup'!$H$18&lt;&gt;"",'Debt Setup'!$H$18&lt;'Debt Setup'!$H$11),MAX(0,AO226+AL227-AM227),0)+IF(AND('Debt Setup'!$H$19&lt;&gt;"",'Debt Setup'!$H$19&lt;'Debt Setup'!$H$11),MAX(0,AS226+AP227-AQ227),0)+IF(AND('Debt Setup'!$H$20&lt;&gt;"",'Debt Setup'!$H$20&lt;'Debt Setup'!$H$11),MAX(0,AW226+AT227-AU227),0)+IF(AND('Debt Setup'!$H$21&lt;&gt;"",'Debt Setup'!$H$21&lt;'Debt Setup'!$H$11),MAX(0,BA226+AX227-AY227),0))))))</x:f>
      </x:c>
      <x:c r="M227" s="54" t="str">
        <x:f>IF('Debt Setup'!$F$3=0,"",MAX(0,M226+J227-K227-L227))</x:f>
      </x:c>
      <x:c r="N227" s="54" t="str">
        <x:f>IF('Debt Setup'!$F$3=0,"",IF(Q226&lt;=0,0,Q226*'Debt Setup'!$D$12/100/12))</x:f>
      </x:c>
      <x:c r="O227" s="54" t="str">
        <x:f>IF('Debt Setup'!$F$3=0,"",IF('Debt Setup'!$H$12="",0,MIN('Debt Setup'!$E$12,MAX(0,Q226+N227))))</x:f>
      </x:c>
      <x:c r="P227" s="54" t="str">
        <x:f>IF('Debt Setup'!$F$3=0,"",IF('Debt Setup'!$H$12="",0,MIN(MAX(0,Q226+N227-O227),MAX(0,'Debt Setup'!$F$5-(G227+K227+O227+S227+W227+AA227+AE227+AI227+AM227+AQ227+AU227+AY227)-(IF(AND('Debt Setup'!$H$10&lt;&gt;"",'Debt Setup'!$H$10&lt;'Debt Setup'!$H$12),MAX(0,I226+F227-G227),0)+IF(AND('Debt Setup'!$H$11&lt;&gt;"",'Debt Setup'!$H$11&lt;'Debt Setup'!$H$12),MAX(0,M226+J227-K227),0)+IF(AND('Debt Setup'!$H$12&lt;&gt;"",'Debt Setup'!$H$12&lt;'Debt Setup'!$H$12),MAX(0,Q226+N227-O227),0)+IF(AND('Debt Setup'!$H$13&lt;&gt;"",'Debt Setup'!$H$13&lt;'Debt Setup'!$H$12),MAX(0,U226+R227-S227),0)+IF(AND('Debt Setup'!$H$14&lt;&gt;"",'Debt Setup'!$H$14&lt;'Debt Setup'!$H$12),MAX(0,Y226+V227-W227),0)+IF(AND('Debt Setup'!$H$15&lt;&gt;"",'Debt Setup'!$H$15&lt;'Debt Setup'!$H$12),MAX(0,AC226+Z227-AA227),0)+IF(AND('Debt Setup'!$H$16&lt;&gt;"",'Debt Setup'!$H$16&lt;'Debt Setup'!$H$12),MAX(0,AG226+AD227-AE227),0)+IF(AND('Debt Setup'!$H$17&lt;&gt;"",'Debt Setup'!$H$17&lt;'Debt Setup'!$H$12),MAX(0,AK226+AH227-AI227),0)+IF(AND('Debt Setup'!$H$18&lt;&gt;"",'Debt Setup'!$H$18&lt;'Debt Setup'!$H$12),MAX(0,AO226+AL227-AM227),0)+IF(AND('Debt Setup'!$H$19&lt;&gt;"",'Debt Setup'!$H$19&lt;'Debt Setup'!$H$12),MAX(0,AS226+AP227-AQ227),0)+IF(AND('Debt Setup'!$H$20&lt;&gt;"",'Debt Setup'!$H$20&lt;'Debt Setup'!$H$12),MAX(0,AW226+AT227-AU227),0)+IF(AND('Debt Setup'!$H$21&lt;&gt;"",'Debt Setup'!$H$21&lt;'Debt Setup'!$H$12),MAX(0,BA226+AX227-AY227),0))))))</x:f>
      </x:c>
      <x:c r="Q227" s="54" t="str">
        <x:f>IF('Debt Setup'!$F$3=0,"",MAX(0,Q226+N227-O227-P227))</x:f>
      </x:c>
      <x:c r="R227" s="54" t="str">
        <x:f>IF('Debt Setup'!$F$3=0,"",IF(U226&lt;=0,0,U226*'Debt Setup'!$D$13/100/12))</x:f>
      </x:c>
      <x:c r="S227" s="54" t="str">
        <x:f>IF('Debt Setup'!$F$3=0,"",IF('Debt Setup'!$H$13="",0,MIN('Debt Setup'!$E$13,MAX(0,U226+R227))))</x:f>
      </x:c>
      <x:c r="T227" s="54" t="str">
        <x:f>IF('Debt Setup'!$F$3=0,"",IF('Debt Setup'!$H$13="",0,MIN(MAX(0,U226+R227-S227),MAX(0,'Debt Setup'!$F$5-(G227+K227+O227+S227+W227+AA227+AE227+AI227+AM227+AQ227+AU227+AY227)-(IF(AND('Debt Setup'!$H$10&lt;&gt;"",'Debt Setup'!$H$10&lt;'Debt Setup'!$H$13),MAX(0,I226+F227-G227),0)+IF(AND('Debt Setup'!$H$11&lt;&gt;"",'Debt Setup'!$H$11&lt;'Debt Setup'!$H$13),MAX(0,M226+J227-K227),0)+IF(AND('Debt Setup'!$H$12&lt;&gt;"",'Debt Setup'!$H$12&lt;'Debt Setup'!$H$13),MAX(0,Q226+N227-O227),0)+IF(AND('Debt Setup'!$H$13&lt;&gt;"",'Debt Setup'!$H$13&lt;'Debt Setup'!$H$13),MAX(0,U226+R227-S227),0)+IF(AND('Debt Setup'!$H$14&lt;&gt;"",'Debt Setup'!$H$14&lt;'Debt Setup'!$H$13),MAX(0,Y226+V227-W227),0)+IF(AND('Debt Setup'!$H$15&lt;&gt;"",'Debt Setup'!$H$15&lt;'Debt Setup'!$H$13),MAX(0,AC226+Z227-AA227),0)+IF(AND('Debt Setup'!$H$16&lt;&gt;"",'Debt Setup'!$H$16&lt;'Debt Setup'!$H$13),MAX(0,AG226+AD227-AE227),0)+IF(AND('Debt Setup'!$H$17&lt;&gt;"",'Debt Setup'!$H$17&lt;'Debt Setup'!$H$13),MAX(0,AK226+AH227-AI227),0)+IF(AND('Debt Setup'!$H$18&lt;&gt;"",'Debt Setup'!$H$18&lt;'Debt Setup'!$H$13),MAX(0,AO226+AL227-AM227),0)+IF(AND('Debt Setup'!$H$19&lt;&gt;"",'Debt Setup'!$H$19&lt;'Debt Setup'!$H$13),MAX(0,AS226+AP227-AQ227),0)+IF(AND('Debt Setup'!$H$20&lt;&gt;"",'Debt Setup'!$H$20&lt;'Debt Setup'!$H$13),MAX(0,AW226+AT227-AU227),0)+IF(AND('Debt Setup'!$H$21&lt;&gt;"",'Debt Setup'!$H$21&lt;'Debt Setup'!$H$13),MAX(0,BA226+AX227-AY227),0))))))</x:f>
      </x:c>
      <x:c r="U227" s="54" t="str">
        <x:f>IF('Debt Setup'!$F$3=0,"",MAX(0,U226+R227-S227-T227))</x:f>
      </x:c>
      <x:c r="V227" s="54" t="str">
        <x:f>IF('Debt Setup'!$F$3=0,"",IF(Y226&lt;=0,0,Y226*'Debt Setup'!$D$14/100/12))</x:f>
      </x:c>
      <x:c r="W227" s="54" t="str">
        <x:f>IF('Debt Setup'!$F$3=0,"",IF('Debt Setup'!$H$14="",0,MIN('Debt Setup'!$E$14,MAX(0,Y226+V227))))</x:f>
      </x:c>
      <x:c r="X227" s="54" t="str">
        <x:f>IF('Debt Setup'!$F$3=0,"",IF('Debt Setup'!$H$14="",0,MIN(MAX(0,Y226+V227-W227),MAX(0,'Debt Setup'!$F$5-(G227+K227+O227+S227+W227+AA227+AE227+AI227+AM227+AQ227+AU227+AY227)-(IF(AND('Debt Setup'!$H$10&lt;&gt;"",'Debt Setup'!$H$10&lt;'Debt Setup'!$H$14),MAX(0,I226+F227-G227),0)+IF(AND('Debt Setup'!$H$11&lt;&gt;"",'Debt Setup'!$H$11&lt;'Debt Setup'!$H$14),MAX(0,M226+J227-K227),0)+IF(AND('Debt Setup'!$H$12&lt;&gt;"",'Debt Setup'!$H$12&lt;'Debt Setup'!$H$14),MAX(0,Q226+N227-O227),0)+IF(AND('Debt Setup'!$H$13&lt;&gt;"",'Debt Setup'!$H$13&lt;'Debt Setup'!$H$14),MAX(0,U226+R227-S227),0)+IF(AND('Debt Setup'!$H$14&lt;&gt;"",'Debt Setup'!$H$14&lt;'Debt Setup'!$H$14),MAX(0,Y226+V227-W227),0)+IF(AND('Debt Setup'!$H$15&lt;&gt;"",'Debt Setup'!$H$15&lt;'Debt Setup'!$H$14),MAX(0,AC226+Z227-AA227),0)+IF(AND('Debt Setup'!$H$16&lt;&gt;"",'Debt Setup'!$H$16&lt;'Debt Setup'!$H$14),MAX(0,AG226+AD227-AE227),0)+IF(AND('Debt Setup'!$H$17&lt;&gt;"",'Debt Setup'!$H$17&lt;'Debt Setup'!$H$14),MAX(0,AK226+AH227-AI227),0)+IF(AND('Debt Setup'!$H$18&lt;&gt;"",'Debt Setup'!$H$18&lt;'Debt Setup'!$H$14),MAX(0,AO226+AL227-AM227),0)+IF(AND('Debt Setup'!$H$19&lt;&gt;"",'Debt Setup'!$H$19&lt;'Debt Setup'!$H$14),MAX(0,AS226+AP227-AQ227),0)+IF(AND('Debt Setup'!$H$20&lt;&gt;"",'Debt Setup'!$H$20&lt;'Debt Setup'!$H$14),MAX(0,AW226+AT227-AU227),0)+IF(AND('Debt Setup'!$H$21&lt;&gt;"",'Debt Setup'!$H$21&lt;'Debt Setup'!$H$14),MAX(0,BA226+AX227-AY227),0))))))</x:f>
      </x:c>
      <x:c r="Y227" s="54" t="str">
        <x:f>IF('Debt Setup'!$F$3=0,"",MAX(0,Y226+V227-W227-X227))</x:f>
      </x:c>
      <x:c r="Z227" s="54" t="str">
        <x:f>IF('Debt Setup'!$F$3=0,"",IF(AC226&lt;=0,0,AC226*'Debt Setup'!$D$15/100/12))</x:f>
      </x:c>
      <x:c r="AA227" s="54" t="str">
        <x:f>IF('Debt Setup'!$F$3=0,"",IF('Debt Setup'!$H$15="",0,MIN('Debt Setup'!$E$15,MAX(0,AC226+Z227))))</x:f>
      </x:c>
      <x:c r="AB227" s="54" t="str">
        <x:f>IF('Debt Setup'!$F$3=0,"",IF('Debt Setup'!$H$15="",0,MIN(MAX(0,AC226+Z227-AA227),MAX(0,'Debt Setup'!$F$5-(G227+K227+O227+S227+W227+AA227+AE227+AI227+AM227+AQ227+AU227+AY227)-(IF(AND('Debt Setup'!$H$10&lt;&gt;"",'Debt Setup'!$H$10&lt;'Debt Setup'!$H$15),MAX(0,I226+F227-G227),0)+IF(AND('Debt Setup'!$H$11&lt;&gt;"",'Debt Setup'!$H$11&lt;'Debt Setup'!$H$15),MAX(0,M226+J227-K227),0)+IF(AND('Debt Setup'!$H$12&lt;&gt;"",'Debt Setup'!$H$12&lt;'Debt Setup'!$H$15),MAX(0,Q226+N227-O227),0)+IF(AND('Debt Setup'!$H$13&lt;&gt;"",'Debt Setup'!$H$13&lt;'Debt Setup'!$H$15),MAX(0,U226+R227-S227),0)+IF(AND('Debt Setup'!$H$14&lt;&gt;"",'Debt Setup'!$H$14&lt;'Debt Setup'!$H$15),MAX(0,Y226+V227-W227),0)+IF(AND('Debt Setup'!$H$15&lt;&gt;"",'Debt Setup'!$H$15&lt;'Debt Setup'!$H$15),MAX(0,AC226+Z227-AA227),0)+IF(AND('Debt Setup'!$H$16&lt;&gt;"",'Debt Setup'!$H$16&lt;'Debt Setup'!$H$15),MAX(0,AG226+AD227-AE227),0)+IF(AND('Debt Setup'!$H$17&lt;&gt;"",'Debt Setup'!$H$17&lt;'Debt Setup'!$H$15),MAX(0,AK226+AH227-AI227),0)+IF(AND('Debt Setup'!$H$18&lt;&gt;"",'Debt Setup'!$H$18&lt;'Debt Setup'!$H$15),MAX(0,AO226+AL227-AM227),0)+IF(AND('Debt Setup'!$H$19&lt;&gt;"",'Debt Setup'!$H$19&lt;'Debt Setup'!$H$15),MAX(0,AS226+AP227-AQ227),0)+IF(AND('Debt Setup'!$H$20&lt;&gt;"",'Debt Setup'!$H$20&lt;'Debt Setup'!$H$15),MAX(0,AW226+AT227-AU227),0)+IF(AND('Debt Setup'!$H$21&lt;&gt;"",'Debt Setup'!$H$21&lt;'Debt Setup'!$H$15),MAX(0,BA226+AX227-AY227),0))))))</x:f>
      </x:c>
      <x:c r="AC227" s="54" t="str">
        <x:f>IF('Debt Setup'!$F$3=0,"",MAX(0,AC226+Z227-AA227-AB227))</x:f>
      </x:c>
      <x:c r="AD227" s="54" t="str">
        <x:f>IF('Debt Setup'!$F$3=0,"",IF(AG226&lt;=0,0,AG226*'Debt Setup'!$D$16/100/12))</x:f>
      </x:c>
      <x:c r="AE227" s="54" t="str">
        <x:f>IF('Debt Setup'!$F$3=0,"",IF('Debt Setup'!$H$16="",0,MIN('Debt Setup'!$E$16,MAX(0,AG226+AD227))))</x:f>
      </x:c>
      <x:c r="AF227" s="54" t="str">
        <x:f>IF('Debt Setup'!$F$3=0,"",IF('Debt Setup'!$H$16="",0,MIN(MAX(0,AG226+AD227-AE227),MAX(0,'Debt Setup'!$F$5-(G227+K227+O227+S227+W227+AA227+AE227+AI227+AM227+AQ227+AU227+AY227)-(IF(AND('Debt Setup'!$H$10&lt;&gt;"",'Debt Setup'!$H$10&lt;'Debt Setup'!$H$16),MAX(0,I226+F227-G227),0)+IF(AND('Debt Setup'!$H$11&lt;&gt;"",'Debt Setup'!$H$11&lt;'Debt Setup'!$H$16),MAX(0,M226+J227-K227),0)+IF(AND('Debt Setup'!$H$12&lt;&gt;"",'Debt Setup'!$H$12&lt;'Debt Setup'!$H$16),MAX(0,Q226+N227-O227),0)+IF(AND('Debt Setup'!$H$13&lt;&gt;"",'Debt Setup'!$H$13&lt;'Debt Setup'!$H$16),MAX(0,U226+R227-S227),0)+IF(AND('Debt Setup'!$H$14&lt;&gt;"",'Debt Setup'!$H$14&lt;'Debt Setup'!$H$16),MAX(0,Y226+V227-W227),0)+IF(AND('Debt Setup'!$H$15&lt;&gt;"",'Debt Setup'!$H$15&lt;'Debt Setup'!$H$16),MAX(0,AC226+Z227-AA227),0)+IF(AND('Debt Setup'!$H$16&lt;&gt;"",'Debt Setup'!$H$16&lt;'Debt Setup'!$H$16),MAX(0,AG226+AD227-AE227),0)+IF(AND('Debt Setup'!$H$17&lt;&gt;"",'Debt Setup'!$H$17&lt;'Debt Setup'!$H$16),MAX(0,AK226+AH227-AI227),0)+IF(AND('Debt Setup'!$H$18&lt;&gt;"",'Debt Setup'!$H$18&lt;'Debt Setup'!$H$16),MAX(0,AO226+AL227-AM227),0)+IF(AND('Debt Setup'!$H$19&lt;&gt;"",'Debt Setup'!$H$19&lt;'Debt Setup'!$H$16),MAX(0,AS226+AP227-AQ227),0)+IF(AND('Debt Setup'!$H$20&lt;&gt;"",'Debt Setup'!$H$20&lt;'Debt Setup'!$H$16),MAX(0,AW226+AT227-AU227),0)+IF(AND('Debt Setup'!$H$21&lt;&gt;"",'Debt Setup'!$H$21&lt;'Debt Setup'!$H$16),MAX(0,BA226+AX227-AY227),0))))))</x:f>
      </x:c>
      <x:c r="AG227" s="54" t="str">
        <x:f>IF('Debt Setup'!$F$3=0,"",MAX(0,AG226+AD227-AE227-AF227))</x:f>
      </x:c>
      <x:c r="AH227" s="54" t="str">
        <x:f>IF('Debt Setup'!$F$3=0,"",IF(AK226&lt;=0,0,AK226*'Debt Setup'!$D$17/100/12))</x:f>
      </x:c>
      <x:c r="AI227" s="54" t="str">
        <x:f>IF('Debt Setup'!$F$3=0,"",IF('Debt Setup'!$H$17="",0,MIN('Debt Setup'!$E$17,MAX(0,AK226+AH227))))</x:f>
      </x:c>
      <x:c r="AJ227" s="54" t="str">
        <x:f>IF('Debt Setup'!$F$3=0,"",IF('Debt Setup'!$H$17="",0,MIN(MAX(0,AK226+AH227-AI227),MAX(0,'Debt Setup'!$F$5-(G227+K227+O227+S227+W227+AA227+AE227+AI227+AM227+AQ227+AU227+AY227)-(IF(AND('Debt Setup'!$H$10&lt;&gt;"",'Debt Setup'!$H$10&lt;'Debt Setup'!$H$17),MAX(0,I226+F227-G227),0)+IF(AND('Debt Setup'!$H$11&lt;&gt;"",'Debt Setup'!$H$11&lt;'Debt Setup'!$H$17),MAX(0,M226+J227-K227),0)+IF(AND('Debt Setup'!$H$12&lt;&gt;"",'Debt Setup'!$H$12&lt;'Debt Setup'!$H$17),MAX(0,Q226+N227-O227),0)+IF(AND('Debt Setup'!$H$13&lt;&gt;"",'Debt Setup'!$H$13&lt;'Debt Setup'!$H$17),MAX(0,U226+R227-S227),0)+IF(AND('Debt Setup'!$H$14&lt;&gt;"",'Debt Setup'!$H$14&lt;'Debt Setup'!$H$17),MAX(0,Y226+V227-W227),0)+IF(AND('Debt Setup'!$H$15&lt;&gt;"",'Debt Setup'!$H$15&lt;'Debt Setup'!$H$17),MAX(0,AC226+Z227-AA227),0)+IF(AND('Debt Setup'!$H$16&lt;&gt;"",'Debt Setup'!$H$16&lt;'Debt Setup'!$H$17),MAX(0,AG226+AD227-AE227),0)+IF(AND('Debt Setup'!$H$17&lt;&gt;"",'Debt Setup'!$H$17&lt;'Debt Setup'!$H$17),MAX(0,AK226+AH227-AI227),0)+IF(AND('Debt Setup'!$H$18&lt;&gt;"",'Debt Setup'!$H$18&lt;'Debt Setup'!$H$17),MAX(0,AO226+AL227-AM227),0)+IF(AND('Debt Setup'!$H$19&lt;&gt;"",'Debt Setup'!$H$19&lt;'Debt Setup'!$H$17),MAX(0,AS226+AP227-AQ227),0)+IF(AND('Debt Setup'!$H$20&lt;&gt;"",'Debt Setup'!$H$20&lt;'Debt Setup'!$H$17),MAX(0,AW226+AT227-AU227),0)+IF(AND('Debt Setup'!$H$21&lt;&gt;"",'Debt Setup'!$H$21&lt;'Debt Setup'!$H$17),MAX(0,BA226+AX227-AY227),0))))))</x:f>
      </x:c>
      <x:c r="AK227" s="54" t="str">
        <x:f>IF('Debt Setup'!$F$3=0,"",MAX(0,AK226+AH227-AI227-AJ227))</x:f>
      </x:c>
      <x:c r="AL227" s="54" t="str">
        <x:f>IF('Debt Setup'!$F$3=0,"",IF(AO226&lt;=0,0,AO226*'Debt Setup'!$D$18/100/12))</x:f>
      </x:c>
      <x:c r="AM227" s="54" t="str">
        <x:f>IF('Debt Setup'!$F$3=0,"",IF('Debt Setup'!$H$18="",0,MIN('Debt Setup'!$E$18,MAX(0,AO226+AL227))))</x:f>
      </x:c>
      <x:c r="AN227" s="54" t="str">
        <x:f>IF('Debt Setup'!$F$3=0,"",IF('Debt Setup'!$H$18="",0,MIN(MAX(0,AO226+AL227-AM227),MAX(0,'Debt Setup'!$F$5-(G227+K227+O227+S227+W227+AA227+AE227+AI227+AM227+AQ227+AU227+AY227)-(IF(AND('Debt Setup'!$H$10&lt;&gt;"",'Debt Setup'!$H$10&lt;'Debt Setup'!$H$18),MAX(0,I226+F227-G227),0)+IF(AND('Debt Setup'!$H$11&lt;&gt;"",'Debt Setup'!$H$11&lt;'Debt Setup'!$H$18),MAX(0,M226+J227-K227),0)+IF(AND('Debt Setup'!$H$12&lt;&gt;"",'Debt Setup'!$H$12&lt;'Debt Setup'!$H$18),MAX(0,Q226+N227-O227),0)+IF(AND('Debt Setup'!$H$13&lt;&gt;"",'Debt Setup'!$H$13&lt;'Debt Setup'!$H$18),MAX(0,U226+R227-S227),0)+IF(AND('Debt Setup'!$H$14&lt;&gt;"",'Debt Setup'!$H$14&lt;'Debt Setup'!$H$18),MAX(0,Y226+V227-W227),0)+IF(AND('Debt Setup'!$H$15&lt;&gt;"",'Debt Setup'!$H$15&lt;'Debt Setup'!$H$18),MAX(0,AC226+Z227-AA227),0)+IF(AND('Debt Setup'!$H$16&lt;&gt;"",'Debt Setup'!$H$16&lt;'Debt Setup'!$H$18),MAX(0,AG226+AD227-AE227),0)+IF(AND('Debt Setup'!$H$17&lt;&gt;"",'Debt Setup'!$H$17&lt;'Debt Setup'!$H$18),MAX(0,AK226+AH227-AI227),0)+IF(AND('Debt Setup'!$H$18&lt;&gt;"",'Debt Setup'!$H$18&lt;'Debt Setup'!$H$18),MAX(0,AO226+AL227-AM227),0)+IF(AND('Debt Setup'!$H$19&lt;&gt;"",'Debt Setup'!$H$19&lt;'Debt Setup'!$H$18),MAX(0,AS226+AP227-AQ227),0)+IF(AND('Debt Setup'!$H$20&lt;&gt;"",'Debt Setup'!$H$20&lt;'Debt Setup'!$H$18),MAX(0,AW226+AT227-AU227),0)+IF(AND('Debt Setup'!$H$21&lt;&gt;"",'Debt Setup'!$H$21&lt;'Debt Setup'!$H$18),MAX(0,BA226+AX227-AY227),0))))))</x:f>
      </x:c>
      <x:c r="AO227" s="54" t="str">
        <x:f>IF('Debt Setup'!$F$3=0,"",MAX(0,AO226+AL227-AM227-AN227))</x:f>
      </x:c>
      <x:c r="AP227" s="54" t="str">
        <x:f>IF('Debt Setup'!$F$3=0,"",IF(AS226&lt;=0,0,AS226*'Debt Setup'!$D$19/100/12))</x:f>
      </x:c>
      <x:c r="AQ227" s="54" t="str">
        <x:f>IF('Debt Setup'!$F$3=0,"",IF('Debt Setup'!$H$19="",0,MIN('Debt Setup'!$E$19,MAX(0,AS226+AP227))))</x:f>
      </x:c>
      <x:c r="AR227" s="54" t="str">
        <x:f>IF('Debt Setup'!$F$3=0,"",IF('Debt Setup'!$H$19="",0,MIN(MAX(0,AS226+AP227-AQ227),MAX(0,'Debt Setup'!$F$5-(G227+K227+O227+S227+W227+AA227+AE227+AI227+AM227+AQ227+AU227+AY227)-(IF(AND('Debt Setup'!$H$10&lt;&gt;"",'Debt Setup'!$H$10&lt;'Debt Setup'!$H$19),MAX(0,I226+F227-G227),0)+IF(AND('Debt Setup'!$H$11&lt;&gt;"",'Debt Setup'!$H$11&lt;'Debt Setup'!$H$19),MAX(0,M226+J227-K227),0)+IF(AND('Debt Setup'!$H$12&lt;&gt;"",'Debt Setup'!$H$12&lt;'Debt Setup'!$H$19),MAX(0,Q226+N227-O227),0)+IF(AND('Debt Setup'!$H$13&lt;&gt;"",'Debt Setup'!$H$13&lt;'Debt Setup'!$H$19),MAX(0,U226+R227-S227),0)+IF(AND('Debt Setup'!$H$14&lt;&gt;"",'Debt Setup'!$H$14&lt;'Debt Setup'!$H$19),MAX(0,Y226+V227-W227),0)+IF(AND('Debt Setup'!$H$15&lt;&gt;"",'Debt Setup'!$H$15&lt;'Debt Setup'!$H$19),MAX(0,AC226+Z227-AA227),0)+IF(AND('Debt Setup'!$H$16&lt;&gt;"",'Debt Setup'!$H$16&lt;'Debt Setup'!$H$19),MAX(0,AG226+AD227-AE227),0)+IF(AND('Debt Setup'!$H$17&lt;&gt;"",'Debt Setup'!$H$17&lt;'Debt Setup'!$H$19),MAX(0,AK226+AH227-AI227),0)+IF(AND('Debt Setup'!$H$18&lt;&gt;"",'Debt Setup'!$H$18&lt;'Debt Setup'!$H$19),MAX(0,AO226+AL227-AM227),0)+IF(AND('Debt Setup'!$H$19&lt;&gt;"",'Debt Setup'!$H$19&lt;'Debt Setup'!$H$19),MAX(0,AS226+AP227-AQ227),0)+IF(AND('Debt Setup'!$H$20&lt;&gt;"",'Debt Setup'!$H$20&lt;'Debt Setup'!$H$19),MAX(0,AW226+AT227-AU227),0)+IF(AND('Debt Setup'!$H$21&lt;&gt;"",'Debt Setup'!$H$21&lt;'Debt Setup'!$H$19),MAX(0,BA226+AX227-AY227),0))))))</x:f>
      </x:c>
      <x:c r="AS227" s="54" t="str">
        <x:f>IF('Debt Setup'!$F$3=0,"",MAX(0,AS226+AP227-AQ227-AR227))</x:f>
      </x:c>
      <x:c r="AT227" s="54" t="str">
        <x:f>IF('Debt Setup'!$F$3=0,"",IF(AW226&lt;=0,0,AW226*'Debt Setup'!$D$20/100/12))</x:f>
      </x:c>
      <x:c r="AU227" s="54" t="str">
        <x:f>IF('Debt Setup'!$F$3=0,"",IF('Debt Setup'!$H$20="",0,MIN('Debt Setup'!$E$20,MAX(0,AW226+AT227))))</x:f>
      </x:c>
      <x:c r="AV227" s="54" t="str">
        <x:f>IF('Debt Setup'!$F$3=0,"",IF('Debt Setup'!$H$20="",0,MIN(MAX(0,AW226+AT227-AU227),MAX(0,'Debt Setup'!$F$5-(G227+K227+O227+S227+W227+AA227+AE227+AI227+AM227+AQ227+AU227+AY227)-(IF(AND('Debt Setup'!$H$10&lt;&gt;"",'Debt Setup'!$H$10&lt;'Debt Setup'!$H$20),MAX(0,I226+F227-G227),0)+IF(AND('Debt Setup'!$H$11&lt;&gt;"",'Debt Setup'!$H$11&lt;'Debt Setup'!$H$20),MAX(0,M226+J227-K227),0)+IF(AND('Debt Setup'!$H$12&lt;&gt;"",'Debt Setup'!$H$12&lt;'Debt Setup'!$H$20),MAX(0,Q226+N227-O227),0)+IF(AND('Debt Setup'!$H$13&lt;&gt;"",'Debt Setup'!$H$13&lt;'Debt Setup'!$H$20),MAX(0,U226+R227-S227),0)+IF(AND('Debt Setup'!$H$14&lt;&gt;"",'Debt Setup'!$H$14&lt;'Debt Setup'!$H$20),MAX(0,Y226+V227-W227),0)+IF(AND('Debt Setup'!$H$15&lt;&gt;"",'Debt Setup'!$H$15&lt;'Debt Setup'!$H$20),MAX(0,AC226+Z227-AA227),0)+IF(AND('Debt Setup'!$H$16&lt;&gt;"",'Debt Setup'!$H$16&lt;'Debt Setup'!$H$20),MAX(0,AG226+AD227-AE227),0)+IF(AND('Debt Setup'!$H$17&lt;&gt;"",'Debt Setup'!$H$17&lt;'Debt Setup'!$H$20),MAX(0,AK226+AH227-AI227),0)+IF(AND('Debt Setup'!$H$18&lt;&gt;"",'Debt Setup'!$H$18&lt;'Debt Setup'!$H$20),MAX(0,AO226+AL227-AM227),0)+IF(AND('Debt Setup'!$H$19&lt;&gt;"",'Debt Setup'!$H$19&lt;'Debt Setup'!$H$20),MAX(0,AS226+AP227-AQ227),0)+IF(AND('Debt Setup'!$H$20&lt;&gt;"",'Debt Setup'!$H$20&lt;'Debt Setup'!$H$20),MAX(0,AW226+AT227-AU227),0)+IF(AND('Debt Setup'!$H$21&lt;&gt;"",'Debt Setup'!$H$21&lt;'Debt Setup'!$H$20),MAX(0,BA226+AX227-AY227),0))))))</x:f>
      </x:c>
      <x:c r="AW227" s="54" t="str">
        <x:f>IF('Debt Setup'!$F$3=0,"",MAX(0,AW226+AT227-AU227-AV227))</x:f>
      </x:c>
      <x:c r="AX227" s="54" t="str">
        <x:f>IF('Debt Setup'!$F$3=0,"",IF(BA226&lt;=0,0,BA226*'Debt Setup'!$D$21/100/12))</x:f>
      </x:c>
      <x:c r="AY227" s="54" t="str">
        <x:f>IF('Debt Setup'!$F$3=0,"",IF('Debt Setup'!$H$21="",0,MIN('Debt Setup'!$E$21,MAX(0,BA226+AX227))))</x:f>
      </x:c>
      <x:c r="AZ227" s="54" t="str">
        <x:f>IF('Debt Setup'!$F$3=0,"",IF('Debt Setup'!$H$21="",0,MIN(MAX(0,BA226+AX227-AY227),MAX(0,'Debt Setup'!$F$5-(G227+K227+O227+S227+W227+AA227+AE227+AI227+AM227+AQ227+AU227+AY227)-(IF(AND('Debt Setup'!$H$10&lt;&gt;"",'Debt Setup'!$H$10&lt;'Debt Setup'!$H$21),MAX(0,I226+F227-G227),0)+IF(AND('Debt Setup'!$H$11&lt;&gt;"",'Debt Setup'!$H$11&lt;'Debt Setup'!$H$21),MAX(0,M226+J227-K227),0)+IF(AND('Debt Setup'!$H$12&lt;&gt;"",'Debt Setup'!$H$12&lt;'Debt Setup'!$H$21),MAX(0,Q226+N227-O227),0)+IF(AND('Debt Setup'!$H$13&lt;&gt;"",'Debt Setup'!$H$13&lt;'Debt Setup'!$H$21),MAX(0,U226+R227-S227),0)+IF(AND('Debt Setup'!$H$14&lt;&gt;"",'Debt Setup'!$H$14&lt;'Debt Setup'!$H$21),MAX(0,Y226+V227-W227),0)+IF(AND('Debt Setup'!$H$15&lt;&gt;"",'Debt Setup'!$H$15&lt;'Debt Setup'!$H$21),MAX(0,AC226+Z227-AA227),0)+IF(AND('Debt Setup'!$H$16&lt;&gt;"",'Debt Setup'!$H$16&lt;'Debt Setup'!$H$21),MAX(0,AG226+AD227-AE227),0)+IF(AND('Debt Setup'!$H$17&lt;&gt;"",'Debt Setup'!$H$17&lt;'Debt Setup'!$H$21),MAX(0,AK226+AH227-AI227),0)+IF(AND('Debt Setup'!$H$18&lt;&gt;"",'Debt Setup'!$H$18&lt;'Debt Setup'!$H$21),MAX(0,AO226+AL227-AM227),0)+IF(AND('Debt Setup'!$H$19&lt;&gt;"",'Debt Setup'!$H$19&lt;'Debt Setup'!$H$21),MAX(0,AS226+AP227-AQ227),0)+IF(AND('Debt Setup'!$H$20&lt;&gt;"",'Debt Setup'!$H$20&lt;'Debt Setup'!$H$21),MAX(0,AW226+AT227-AU227),0)+IF(AND('Debt Setup'!$H$21&lt;&gt;"",'Debt Setup'!$H$21&lt;'Debt Setup'!$H$21),MAX(0,BA226+AX227-AY227),0))))))</x:f>
      </x:c>
      <x:c r="BA227" s="54" t="str">
        <x:f>IF('Debt Setup'!$F$3=0,"",MAX(0,BA226+AX227-AY227-AZ227))</x:f>
      </x:c>
    </x:row>
    <x:row r="228">
      <x:c r="A228" t="n">
        <x:v>223</x:v>
      </x:c>
      <x:c r="B228" s="86" t="str">
        <x:f>IF('Debt Setup'!$F$3=0,"",DATE(YEAR('Debt Setup'!$B$6),MONTH('Debt Setup'!$B$6)+A228-1,1))</x:f>
      </x:c>
      <x:c r="C228" s="54" t="str">
        <x:f>IF('Debt Setup'!$F$3=0,"",I228+M228+Q228+U228+Y228+AC228+AG228+AK228+AO228+AS228+AW228+BA228)</x:f>
      </x:c>
      <x:c r="D228" s="54" t="str">
        <x:f>IF('Debt Setup'!$F$3=0,"",G228+H228+K228+L228+O228+P228+S228+T228+W228+X228+AA228+AB228+AE228+AF228+AI228+AJ228+AM228+AN228+AQ228+AR228+AU228+AV228+AY228+AZ228)</x:f>
      </x:c>
      <x:c r="E228" s="54" t="str">
        <x:f>IF('Debt Setup'!$F$3=0,"",F228+J228+N228+R228+V228+Z228+AD228+AH228+AL228+AP228+AT228+AX228)</x:f>
      </x:c>
      <x:c r="F228" s="54" t="str">
        <x:f>IF('Debt Setup'!$F$3=0,"",IF(I227&lt;=0,0,I227*'Debt Setup'!$D$10/100/12))</x:f>
      </x:c>
      <x:c r="G228" s="54" t="str">
        <x:f>IF('Debt Setup'!$F$3=0,"",IF('Debt Setup'!$H$10="",0,MIN('Debt Setup'!$E$10,MAX(0,I227+F228))))</x:f>
      </x:c>
      <x:c r="H228" s="54" t="str">
        <x:f>IF('Debt Setup'!$F$3=0,"",IF('Debt Setup'!$H$10="",0,MIN(MAX(0,I227+F228-G228),MAX(0,'Debt Setup'!$F$5-(G228+K228+O228+S228+W228+AA228+AE228+AI228+AM228+AQ228+AU228+AY228)-(IF(AND('Debt Setup'!$H$10&lt;&gt;"",'Debt Setup'!$H$10&lt;'Debt Setup'!$H$10),MAX(0,I227+F228-G228),0)+IF(AND('Debt Setup'!$H$11&lt;&gt;"",'Debt Setup'!$H$11&lt;'Debt Setup'!$H$10),MAX(0,M227+J228-K228),0)+IF(AND('Debt Setup'!$H$12&lt;&gt;"",'Debt Setup'!$H$12&lt;'Debt Setup'!$H$10),MAX(0,Q227+N228-O228),0)+IF(AND('Debt Setup'!$H$13&lt;&gt;"",'Debt Setup'!$H$13&lt;'Debt Setup'!$H$10),MAX(0,U227+R228-S228),0)+IF(AND('Debt Setup'!$H$14&lt;&gt;"",'Debt Setup'!$H$14&lt;'Debt Setup'!$H$10),MAX(0,Y227+V228-W228),0)+IF(AND('Debt Setup'!$H$15&lt;&gt;"",'Debt Setup'!$H$15&lt;'Debt Setup'!$H$10),MAX(0,AC227+Z228-AA228),0)+IF(AND('Debt Setup'!$H$16&lt;&gt;"",'Debt Setup'!$H$16&lt;'Debt Setup'!$H$10),MAX(0,AG227+AD228-AE228),0)+IF(AND('Debt Setup'!$H$17&lt;&gt;"",'Debt Setup'!$H$17&lt;'Debt Setup'!$H$10),MAX(0,AK227+AH228-AI228),0)+IF(AND('Debt Setup'!$H$18&lt;&gt;"",'Debt Setup'!$H$18&lt;'Debt Setup'!$H$10),MAX(0,AO227+AL228-AM228),0)+IF(AND('Debt Setup'!$H$19&lt;&gt;"",'Debt Setup'!$H$19&lt;'Debt Setup'!$H$10),MAX(0,AS227+AP228-AQ228),0)+IF(AND('Debt Setup'!$H$20&lt;&gt;"",'Debt Setup'!$H$20&lt;'Debt Setup'!$H$10),MAX(0,AW227+AT228-AU228),0)+IF(AND('Debt Setup'!$H$21&lt;&gt;"",'Debt Setup'!$H$21&lt;'Debt Setup'!$H$10),MAX(0,BA227+AX228-AY228),0))))))</x:f>
      </x:c>
      <x:c r="I228" s="54" t="str">
        <x:f>IF('Debt Setup'!$F$3=0,"",MAX(0,I227+F228-G228-H228))</x:f>
      </x:c>
      <x:c r="J228" s="54" t="str">
        <x:f>IF('Debt Setup'!$F$3=0,"",IF(M227&lt;=0,0,M227*'Debt Setup'!$D$11/100/12))</x:f>
      </x:c>
      <x:c r="K228" s="54" t="str">
        <x:f>IF('Debt Setup'!$F$3=0,"",IF('Debt Setup'!$H$11="",0,MIN('Debt Setup'!$E$11,MAX(0,M227+J228))))</x:f>
      </x:c>
      <x:c r="L228" s="54" t="str">
        <x:f>IF('Debt Setup'!$F$3=0,"",IF('Debt Setup'!$H$11="",0,MIN(MAX(0,M227+J228-K228),MAX(0,'Debt Setup'!$F$5-(G228+K228+O228+S228+W228+AA228+AE228+AI228+AM228+AQ228+AU228+AY228)-(IF(AND('Debt Setup'!$H$10&lt;&gt;"",'Debt Setup'!$H$10&lt;'Debt Setup'!$H$11),MAX(0,I227+F228-G228),0)+IF(AND('Debt Setup'!$H$11&lt;&gt;"",'Debt Setup'!$H$11&lt;'Debt Setup'!$H$11),MAX(0,M227+J228-K228),0)+IF(AND('Debt Setup'!$H$12&lt;&gt;"",'Debt Setup'!$H$12&lt;'Debt Setup'!$H$11),MAX(0,Q227+N228-O228),0)+IF(AND('Debt Setup'!$H$13&lt;&gt;"",'Debt Setup'!$H$13&lt;'Debt Setup'!$H$11),MAX(0,U227+R228-S228),0)+IF(AND('Debt Setup'!$H$14&lt;&gt;"",'Debt Setup'!$H$14&lt;'Debt Setup'!$H$11),MAX(0,Y227+V228-W228),0)+IF(AND('Debt Setup'!$H$15&lt;&gt;"",'Debt Setup'!$H$15&lt;'Debt Setup'!$H$11),MAX(0,AC227+Z228-AA228),0)+IF(AND('Debt Setup'!$H$16&lt;&gt;"",'Debt Setup'!$H$16&lt;'Debt Setup'!$H$11),MAX(0,AG227+AD228-AE228),0)+IF(AND('Debt Setup'!$H$17&lt;&gt;"",'Debt Setup'!$H$17&lt;'Debt Setup'!$H$11),MAX(0,AK227+AH228-AI228),0)+IF(AND('Debt Setup'!$H$18&lt;&gt;"",'Debt Setup'!$H$18&lt;'Debt Setup'!$H$11),MAX(0,AO227+AL228-AM228),0)+IF(AND('Debt Setup'!$H$19&lt;&gt;"",'Debt Setup'!$H$19&lt;'Debt Setup'!$H$11),MAX(0,AS227+AP228-AQ228),0)+IF(AND('Debt Setup'!$H$20&lt;&gt;"",'Debt Setup'!$H$20&lt;'Debt Setup'!$H$11),MAX(0,AW227+AT228-AU228),0)+IF(AND('Debt Setup'!$H$21&lt;&gt;"",'Debt Setup'!$H$21&lt;'Debt Setup'!$H$11),MAX(0,BA227+AX228-AY228),0))))))</x:f>
      </x:c>
      <x:c r="M228" s="54" t="str">
        <x:f>IF('Debt Setup'!$F$3=0,"",MAX(0,M227+J228-K228-L228))</x:f>
      </x:c>
      <x:c r="N228" s="54" t="str">
        <x:f>IF('Debt Setup'!$F$3=0,"",IF(Q227&lt;=0,0,Q227*'Debt Setup'!$D$12/100/12))</x:f>
      </x:c>
      <x:c r="O228" s="54" t="str">
        <x:f>IF('Debt Setup'!$F$3=0,"",IF('Debt Setup'!$H$12="",0,MIN('Debt Setup'!$E$12,MAX(0,Q227+N228))))</x:f>
      </x:c>
      <x:c r="P228" s="54" t="str">
        <x:f>IF('Debt Setup'!$F$3=0,"",IF('Debt Setup'!$H$12="",0,MIN(MAX(0,Q227+N228-O228),MAX(0,'Debt Setup'!$F$5-(G228+K228+O228+S228+W228+AA228+AE228+AI228+AM228+AQ228+AU228+AY228)-(IF(AND('Debt Setup'!$H$10&lt;&gt;"",'Debt Setup'!$H$10&lt;'Debt Setup'!$H$12),MAX(0,I227+F228-G228),0)+IF(AND('Debt Setup'!$H$11&lt;&gt;"",'Debt Setup'!$H$11&lt;'Debt Setup'!$H$12),MAX(0,M227+J228-K228),0)+IF(AND('Debt Setup'!$H$12&lt;&gt;"",'Debt Setup'!$H$12&lt;'Debt Setup'!$H$12),MAX(0,Q227+N228-O228),0)+IF(AND('Debt Setup'!$H$13&lt;&gt;"",'Debt Setup'!$H$13&lt;'Debt Setup'!$H$12),MAX(0,U227+R228-S228),0)+IF(AND('Debt Setup'!$H$14&lt;&gt;"",'Debt Setup'!$H$14&lt;'Debt Setup'!$H$12),MAX(0,Y227+V228-W228),0)+IF(AND('Debt Setup'!$H$15&lt;&gt;"",'Debt Setup'!$H$15&lt;'Debt Setup'!$H$12),MAX(0,AC227+Z228-AA228),0)+IF(AND('Debt Setup'!$H$16&lt;&gt;"",'Debt Setup'!$H$16&lt;'Debt Setup'!$H$12),MAX(0,AG227+AD228-AE228),0)+IF(AND('Debt Setup'!$H$17&lt;&gt;"",'Debt Setup'!$H$17&lt;'Debt Setup'!$H$12),MAX(0,AK227+AH228-AI228),0)+IF(AND('Debt Setup'!$H$18&lt;&gt;"",'Debt Setup'!$H$18&lt;'Debt Setup'!$H$12),MAX(0,AO227+AL228-AM228),0)+IF(AND('Debt Setup'!$H$19&lt;&gt;"",'Debt Setup'!$H$19&lt;'Debt Setup'!$H$12),MAX(0,AS227+AP228-AQ228),0)+IF(AND('Debt Setup'!$H$20&lt;&gt;"",'Debt Setup'!$H$20&lt;'Debt Setup'!$H$12),MAX(0,AW227+AT228-AU228),0)+IF(AND('Debt Setup'!$H$21&lt;&gt;"",'Debt Setup'!$H$21&lt;'Debt Setup'!$H$12),MAX(0,BA227+AX228-AY228),0))))))</x:f>
      </x:c>
      <x:c r="Q228" s="54" t="str">
        <x:f>IF('Debt Setup'!$F$3=0,"",MAX(0,Q227+N228-O228-P228))</x:f>
      </x:c>
      <x:c r="R228" s="54" t="str">
        <x:f>IF('Debt Setup'!$F$3=0,"",IF(U227&lt;=0,0,U227*'Debt Setup'!$D$13/100/12))</x:f>
      </x:c>
      <x:c r="S228" s="54" t="str">
        <x:f>IF('Debt Setup'!$F$3=0,"",IF('Debt Setup'!$H$13="",0,MIN('Debt Setup'!$E$13,MAX(0,U227+R228))))</x:f>
      </x:c>
      <x:c r="T228" s="54" t="str">
        <x:f>IF('Debt Setup'!$F$3=0,"",IF('Debt Setup'!$H$13="",0,MIN(MAX(0,U227+R228-S228),MAX(0,'Debt Setup'!$F$5-(G228+K228+O228+S228+W228+AA228+AE228+AI228+AM228+AQ228+AU228+AY228)-(IF(AND('Debt Setup'!$H$10&lt;&gt;"",'Debt Setup'!$H$10&lt;'Debt Setup'!$H$13),MAX(0,I227+F228-G228),0)+IF(AND('Debt Setup'!$H$11&lt;&gt;"",'Debt Setup'!$H$11&lt;'Debt Setup'!$H$13),MAX(0,M227+J228-K228),0)+IF(AND('Debt Setup'!$H$12&lt;&gt;"",'Debt Setup'!$H$12&lt;'Debt Setup'!$H$13),MAX(0,Q227+N228-O228),0)+IF(AND('Debt Setup'!$H$13&lt;&gt;"",'Debt Setup'!$H$13&lt;'Debt Setup'!$H$13),MAX(0,U227+R228-S228),0)+IF(AND('Debt Setup'!$H$14&lt;&gt;"",'Debt Setup'!$H$14&lt;'Debt Setup'!$H$13),MAX(0,Y227+V228-W228),0)+IF(AND('Debt Setup'!$H$15&lt;&gt;"",'Debt Setup'!$H$15&lt;'Debt Setup'!$H$13),MAX(0,AC227+Z228-AA228),0)+IF(AND('Debt Setup'!$H$16&lt;&gt;"",'Debt Setup'!$H$16&lt;'Debt Setup'!$H$13),MAX(0,AG227+AD228-AE228),0)+IF(AND('Debt Setup'!$H$17&lt;&gt;"",'Debt Setup'!$H$17&lt;'Debt Setup'!$H$13),MAX(0,AK227+AH228-AI228),0)+IF(AND('Debt Setup'!$H$18&lt;&gt;"",'Debt Setup'!$H$18&lt;'Debt Setup'!$H$13),MAX(0,AO227+AL228-AM228),0)+IF(AND('Debt Setup'!$H$19&lt;&gt;"",'Debt Setup'!$H$19&lt;'Debt Setup'!$H$13),MAX(0,AS227+AP228-AQ228),0)+IF(AND('Debt Setup'!$H$20&lt;&gt;"",'Debt Setup'!$H$20&lt;'Debt Setup'!$H$13),MAX(0,AW227+AT228-AU228),0)+IF(AND('Debt Setup'!$H$21&lt;&gt;"",'Debt Setup'!$H$21&lt;'Debt Setup'!$H$13),MAX(0,BA227+AX228-AY228),0))))))</x:f>
      </x:c>
      <x:c r="U228" s="54" t="str">
        <x:f>IF('Debt Setup'!$F$3=0,"",MAX(0,U227+R228-S228-T228))</x:f>
      </x:c>
      <x:c r="V228" s="54" t="str">
        <x:f>IF('Debt Setup'!$F$3=0,"",IF(Y227&lt;=0,0,Y227*'Debt Setup'!$D$14/100/12))</x:f>
      </x:c>
      <x:c r="W228" s="54" t="str">
        <x:f>IF('Debt Setup'!$F$3=0,"",IF('Debt Setup'!$H$14="",0,MIN('Debt Setup'!$E$14,MAX(0,Y227+V228))))</x:f>
      </x:c>
      <x:c r="X228" s="54" t="str">
        <x:f>IF('Debt Setup'!$F$3=0,"",IF('Debt Setup'!$H$14="",0,MIN(MAX(0,Y227+V228-W228),MAX(0,'Debt Setup'!$F$5-(G228+K228+O228+S228+W228+AA228+AE228+AI228+AM228+AQ228+AU228+AY228)-(IF(AND('Debt Setup'!$H$10&lt;&gt;"",'Debt Setup'!$H$10&lt;'Debt Setup'!$H$14),MAX(0,I227+F228-G228),0)+IF(AND('Debt Setup'!$H$11&lt;&gt;"",'Debt Setup'!$H$11&lt;'Debt Setup'!$H$14),MAX(0,M227+J228-K228),0)+IF(AND('Debt Setup'!$H$12&lt;&gt;"",'Debt Setup'!$H$12&lt;'Debt Setup'!$H$14),MAX(0,Q227+N228-O228),0)+IF(AND('Debt Setup'!$H$13&lt;&gt;"",'Debt Setup'!$H$13&lt;'Debt Setup'!$H$14),MAX(0,U227+R228-S228),0)+IF(AND('Debt Setup'!$H$14&lt;&gt;"",'Debt Setup'!$H$14&lt;'Debt Setup'!$H$14),MAX(0,Y227+V228-W228),0)+IF(AND('Debt Setup'!$H$15&lt;&gt;"",'Debt Setup'!$H$15&lt;'Debt Setup'!$H$14),MAX(0,AC227+Z228-AA228),0)+IF(AND('Debt Setup'!$H$16&lt;&gt;"",'Debt Setup'!$H$16&lt;'Debt Setup'!$H$14),MAX(0,AG227+AD228-AE228),0)+IF(AND('Debt Setup'!$H$17&lt;&gt;"",'Debt Setup'!$H$17&lt;'Debt Setup'!$H$14),MAX(0,AK227+AH228-AI228),0)+IF(AND('Debt Setup'!$H$18&lt;&gt;"",'Debt Setup'!$H$18&lt;'Debt Setup'!$H$14),MAX(0,AO227+AL228-AM228),0)+IF(AND('Debt Setup'!$H$19&lt;&gt;"",'Debt Setup'!$H$19&lt;'Debt Setup'!$H$14),MAX(0,AS227+AP228-AQ228),0)+IF(AND('Debt Setup'!$H$20&lt;&gt;"",'Debt Setup'!$H$20&lt;'Debt Setup'!$H$14),MAX(0,AW227+AT228-AU228),0)+IF(AND('Debt Setup'!$H$21&lt;&gt;"",'Debt Setup'!$H$21&lt;'Debt Setup'!$H$14),MAX(0,BA227+AX228-AY228),0))))))</x:f>
      </x:c>
      <x:c r="Y228" s="54" t="str">
        <x:f>IF('Debt Setup'!$F$3=0,"",MAX(0,Y227+V228-W228-X228))</x:f>
      </x:c>
      <x:c r="Z228" s="54" t="str">
        <x:f>IF('Debt Setup'!$F$3=0,"",IF(AC227&lt;=0,0,AC227*'Debt Setup'!$D$15/100/12))</x:f>
      </x:c>
      <x:c r="AA228" s="54" t="str">
        <x:f>IF('Debt Setup'!$F$3=0,"",IF('Debt Setup'!$H$15="",0,MIN('Debt Setup'!$E$15,MAX(0,AC227+Z228))))</x:f>
      </x:c>
      <x:c r="AB228" s="54" t="str">
        <x:f>IF('Debt Setup'!$F$3=0,"",IF('Debt Setup'!$H$15="",0,MIN(MAX(0,AC227+Z228-AA228),MAX(0,'Debt Setup'!$F$5-(G228+K228+O228+S228+W228+AA228+AE228+AI228+AM228+AQ228+AU228+AY228)-(IF(AND('Debt Setup'!$H$10&lt;&gt;"",'Debt Setup'!$H$10&lt;'Debt Setup'!$H$15),MAX(0,I227+F228-G228),0)+IF(AND('Debt Setup'!$H$11&lt;&gt;"",'Debt Setup'!$H$11&lt;'Debt Setup'!$H$15),MAX(0,M227+J228-K228),0)+IF(AND('Debt Setup'!$H$12&lt;&gt;"",'Debt Setup'!$H$12&lt;'Debt Setup'!$H$15),MAX(0,Q227+N228-O228),0)+IF(AND('Debt Setup'!$H$13&lt;&gt;"",'Debt Setup'!$H$13&lt;'Debt Setup'!$H$15),MAX(0,U227+R228-S228),0)+IF(AND('Debt Setup'!$H$14&lt;&gt;"",'Debt Setup'!$H$14&lt;'Debt Setup'!$H$15),MAX(0,Y227+V228-W228),0)+IF(AND('Debt Setup'!$H$15&lt;&gt;"",'Debt Setup'!$H$15&lt;'Debt Setup'!$H$15),MAX(0,AC227+Z228-AA228),0)+IF(AND('Debt Setup'!$H$16&lt;&gt;"",'Debt Setup'!$H$16&lt;'Debt Setup'!$H$15),MAX(0,AG227+AD228-AE228),0)+IF(AND('Debt Setup'!$H$17&lt;&gt;"",'Debt Setup'!$H$17&lt;'Debt Setup'!$H$15),MAX(0,AK227+AH228-AI228),0)+IF(AND('Debt Setup'!$H$18&lt;&gt;"",'Debt Setup'!$H$18&lt;'Debt Setup'!$H$15),MAX(0,AO227+AL228-AM228),0)+IF(AND('Debt Setup'!$H$19&lt;&gt;"",'Debt Setup'!$H$19&lt;'Debt Setup'!$H$15),MAX(0,AS227+AP228-AQ228),0)+IF(AND('Debt Setup'!$H$20&lt;&gt;"",'Debt Setup'!$H$20&lt;'Debt Setup'!$H$15),MAX(0,AW227+AT228-AU228),0)+IF(AND('Debt Setup'!$H$21&lt;&gt;"",'Debt Setup'!$H$21&lt;'Debt Setup'!$H$15),MAX(0,BA227+AX228-AY228),0))))))</x:f>
      </x:c>
      <x:c r="AC228" s="54" t="str">
        <x:f>IF('Debt Setup'!$F$3=0,"",MAX(0,AC227+Z228-AA228-AB228))</x:f>
      </x:c>
      <x:c r="AD228" s="54" t="str">
        <x:f>IF('Debt Setup'!$F$3=0,"",IF(AG227&lt;=0,0,AG227*'Debt Setup'!$D$16/100/12))</x:f>
      </x:c>
      <x:c r="AE228" s="54" t="str">
        <x:f>IF('Debt Setup'!$F$3=0,"",IF('Debt Setup'!$H$16="",0,MIN('Debt Setup'!$E$16,MAX(0,AG227+AD228))))</x:f>
      </x:c>
      <x:c r="AF228" s="54" t="str">
        <x:f>IF('Debt Setup'!$F$3=0,"",IF('Debt Setup'!$H$16="",0,MIN(MAX(0,AG227+AD228-AE228),MAX(0,'Debt Setup'!$F$5-(G228+K228+O228+S228+W228+AA228+AE228+AI228+AM228+AQ228+AU228+AY228)-(IF(AND('Debt Setup'!$H$10&lt;&gt;"",'Debt Setup'!$H$10&lt;'Debt Setup'!$H$16),MAX(0,I227+F228-G228),0)+IF(AND('Debt Setup'!$H$11&lt;&gt;"",'Debt Setup'!$H$11&lt;'Debt Setup'!$H$16),MAX(0,M227+J228-K228),0)+IF(AND('Debt Setup'!$H$12&lt;&gt;"",'Debt Setup'!$H$12&lt;'Debt Setup'!$H$16),MAX(0,Q227+N228-O228),0)+IF(AND('Debt Setup'!$H$13&lt;&gt;"",'Debt Setup'!$H$13&lt;'Debt Setup'!$H$16),MAX(0,U227+R228-S228),0)+IF(AND('Debt Setup'!$H$14&lt;&gt;"",'Debt Setup'!$H$14&lt;'Debt Setup'!$H$16),MAX(0,Y227+V228-W228),0)+IF(AND('Debt Setup'!$H$15&lt;&gt;"",'Debt Setup'!$H$15&lt;'Debt Setup'!$H$16),MAX(0,AC227+Z228-AA228),0)+IF(AND('Debt Setup'!$H$16&lt;&gt;"",'Debt Setup'!$H$16&lt;'Debt Setup'!$H$16),MAX(0,AG227+AD228-AE228),0)+IF(AND('Debt Setup'!$H$17&lt;&gt;"",'Debt Setup'!$H$17&lt;'Debt Setup'!$H$16),MAX(0,AK227+AH228-AI228),0)+IF(AND('Debt Setup'!$H$18&lt;&gt;"",'Debt Setup'!$H$18&lt;'Debt Setup'!$H$16),MAX(0,AO227+AL228-AM228),0)+IF(AND('Debt Setup'!$H$19&lt;&gt;"",'Debt Setup'!$H$19&lt;'Debt Setup'!$H$16),MAX(0,AS227+AP228-AQ228),0)+IF(AND('Debt Setup'!$H$20&lt;&gt;"",'Debt Setup'!$H$20&lt;'Debt Setup'!$H$16),MAX(0,AW227+AT228-AU228),0)+IF(AND('Debt Setup'!$H$21&lt;&gt;"",'Debt Setup'!$H$21&lt;'Debt Setup'!$H$16),MAX(0,BA227+AX228-AY228),0))))))</x:f>
      </x:c>
      <x:c r="AG228" s="54" t="str">
        <x:f>IF('Debt Setup'!$F$3=0,"",MAX(0,AG227+AD228-AE228-AF228))</x:f>
      </x:c>
      <x:c r="AH228" s="54" t="str">
        <x:f>IF('Debt Setup'!$F$3=0,"",IF(AK227&lt;=0,0,AK227*'Debt Setup'!$D$17/100/12))</x:f>
      </x:c>
      <x:c r="AI228" s="54" t="str">
        <x:f>IF('Debt Setup'!$F$3=0,"",IF('Debt Setup'!$H$17="",0,MIN('Debt Setup'!$E$17,MAX(0,AK227+AH228))))</x:f>
      </x:c>
      <x:c r="AJ228" s="54" t="str">
        <x:f>IF('Debt Setup'!$F$3=0,"",IF('Debt Setup'!$H$17="",0,MIN(MAX(0,AK227+AH228-AI228),MAX(0,'Debt Setup'!$F$5-(G228+K228+O228+S228+W228+AA228+AE228+AI228+AM228+AQ228+AU228+AY228)-(IF(AND('Debt Setup'!$H$10&lt;&gt;"",'Debt Setup'!$H$10&lt;'Debt Setup'!$H$17),MAX(0,I227+F228-G228),0)+IF(AND('Debt Setup'!$H$11&lt;&gt;"",'Debt Setup'!$H$11&lt;'Debt Setup'!$H$17),MAX(0,M227+J228-K228),0)+IF(AND('Debt Setup'!$H$12&lt;&gt;"",'Debt Setup'!$H$12&lt;'Debt Setup'!$H$17),MAX(0,Q227+N228-O228),0)+IF(AND('Debt Setup'!$H$13&lt;&gt;"",'Debt Setup'!$H$13&lt;'Debt Setup'!$H$17),MAX(0,U227+R228-S228),0)+IF(AND('Debt Setup'!$H$14&lt;&gt;"",'Debt Setup'!$H$14&lt;'Debt Setup'!$H$17),MAX(0,Y227+V228-W228),0)+IF(AND('Debt Setup'!$H$15&lt;&gt;"",'Debt Setup'!$H$15&lt;'Debt Setup'!$H$17),MAX(0,AC227+Z228-AA228),0)+IF(AND('Debt Setup'!$H$16&lt;&gt;"",'Debt Setup'!$H$16&lt;'Debt Setup'!$H$17),MAX(0,AG227+AD228-AE228),0)+IF(AND('Debt Setup'!$H$17&lt;&gt;"",'Debt Setup'!$H$17&lt;'Debt Setup'!$H$17),MAX(0,AK227+AH228-AI228),0)+IF(AND('Debt Setup'!$H$18&lt;&gt;"",'Debt Setup'!$H$18&lt;'Debt Setup'!$H$17),MAX(0,AO227+AL228-AM228),0)+IF(AND('Debt Setup'!$H$19&lt;&gt;"",'Debt Setup'!$H$19&lt;'Debt Setup'!$H$17),MAX(0,AS227+AP228-AQ228),0)+IF(AND('Debt Setup'!$H$20&lt;&gt;"",'Debt Setup'!$H$20&lt;'Debt Setup'!$H$17),MAX(0,AW227+AT228-AU228),0)+IF(AND('Debt Setup'!$H$21&lt;&gt;"",'Debt Setup'!$H$21&lt;'Debt Setup'!$H$17),MAX(0,BA227+AX228-AY228),0))))))</x:f>
      </x:c>
      <x:c r="AK228" s="54" t="str">
        <x:f>IF('Debt Setup'!$F$3=0,"",MAX(0,AK227+AH228-AI228-AJ228))</x:f>
      </x:c>
      <x:c r="AL228" s="54" t="str">
        <x:f>IF('Debt Setup'!$F$3=0,"",IF(AO227&lt;=0,0,AO227*'Debt Setup'!$D$18/100/12))</x:f>
      </x:c>
      <x:c r="AM228" s="54" t="str">
        <x:f>IF('Debt Setup'!$F$3=0,"",IF('Debt Setup'!$H$18="",0,MIN('Debt Setup'!$E$18,MAX(0,AO227+AL228))))</x:f>
      </x:c>
      <x:c r="AN228" s="54" t="str">
        <x:f>IF('Debt Setup'!$F$3=0,"",IF('Debt Setup'!$H$18="",0,MIN(MAX(0,AO227+AL228-AM228),MAX(0,'Debt Setup'!$F$5-(G228+K228+O228+S228+W228+AA228+AE228+AI228+AM228+AQ228+AU228+AY228)-(IF(AND('Debt Setup'!$H$10&lt;&gt;"",'Debt Setup'!$H$10&lt;'Debt Setup'!$H$18),MAX(0,I227+F228-G228),0)+IF(AND('Debt Setup'!$H$11&lt;&gt;"",'Debt Setup'!$H$11&lt;'Debt Setup'!$H$18),MAX(0,M227+J228-K228),0)+IF(AND('Debt Setup'!$H$12&lt;&gt;"",'Debt Setup'!$H$12&lt;'Debt Setup'!$H$18),MAX(0,Q227+N228-O228),0)+IF(AND('Debt Setup'!$H$13&lt;&gt;"",'Debt Setup'!$H$13&lt;'Debt Setup'!$H$18),MAX(0,U227+R228-S228),0)+IF(AND('Debt Setup'!$H$14&lt;&gt;"",'Debt Setup'!$H$14&lt;'Debt Setup'!$H$18),MAX(0,Y227+V228-W228),0)+IF(AND('Debt Setup'!$H$15&lt;&gt;"",'Debt Setup'!$H$15&lt;'Debt Setup'!$H$18),MAX(0,AC227+Z228-AA228),0)+IF(AND('Debt Setup'!$H$16&lt;&gt;"",'Debt Setup'!$H$16&lt;'Debt Setup'!$H$18),MAX(0,AG227+AD228-AE228),0)+IF(AND('Debt Setup'!$H$17&lt;&gt;"",'Debt Setup'!$H$17&lt;'Debt Setup'!$H$18),MAX(0,AK227+AH228-AI228),0)+IF(AND('Debt Setup'!$H$18&lt;&gt;"",'Debt Setup'!$H$18&lt;'Debt Setup'!$H$18),MAX(0,AO227+AL228-AM228),0)+IF(AND('Debt Setup'!$H$19&lt;&gt;"",'Debt Setup'!$H$19&lt;'Debt Setup'!$H$18),MAX(0,AS227+AP228-AQ228),0)+IF(AND('Debt Setup'!$H$20&lt;&gt;"",'Debt Setup'!$H$20&lt;'Debt Setup'!$H$18),MAX(0,AW227+AT228-AU228),0)+IF(AND('Debt Setup'!$H$21&lt;&gt;"",'Debt Setup'!$H$21&lt;'Debt Setup'!$H$18),MAX(0,BA227+AX228-AY228),0))))))</x:f>
      </x:c>
      <x:c r="AO228" s="54" t="str">
        <x:f>IF('Debt Setup'!$F$3=0,"",MAX(0,AO227+AL228-AM228-AN228))</x:f>
      </x:c>
      <x:c r="AP228" s="54" t="str">
        <x:f>IF('Debt Setup'!$F$3=0,"",IF(AS227&lt;=0,0,AS227*'Debt Setup'!$D$19/100/12))</x:f>
      </x:c>
      <x:c r="AQ228" s="54" t="str">
        <x:f>IF('Debt Setup'!$F$3=0,"",IF('Debt Setup'!$H$19="",0,MIN('Debt Setup'!$E$19,MAX(0,AS227+AP228))))</x:f>
      </x:c>
      <x:c r="AR228" s="54" t="str">
        <x:f>IF('Debt Setup'!$F$3=0,"",IF('Debt Setup'!$H$19="",0,MIN(MAX(0,AS227+AP228-AQ228),MAX(0,'Debt Setup'!$F$5-(G228+K228+O228+S228+W228+AA228+AE228+AI228+AM228+AQ228+AU228+AY228)-(IF(AND('Debt Setup'!$H$10&lt;&gt;"",'Debt Setup'!$H$10&lt;'Debt Setup'!$H$19),MAX(0,I227+F228-G228),0)+IF(AND('Debt Setup'!$H$11&lt;&gt;"",'Debt Setup'!$H$11&lt;'Debt Setup'!$H$19),MAX(0,M227+J228-K228),0)+IF(AND('Debt Setup'!$H$12&lt;&gt;"",'Debt Setup'!$H$12&lt;'Debt Setup'!$H$19),MAX(0,Q227+N228-O228),0)+IF(AND('Debt Setup'!$H$13&lt;&gt;"",'Debt Setup'!$H$13&lt;'Debt Setup'!$H$19),MAX(0,U227+R228-S228),0)+IF(AND('Debt Setup'!$H$14&lt;&gt;"",'Debt Setup'!$H$14&lt;'Debt Setup'!$H$19),MAX(0,Y227+V228-W228),0)+IF(AND('Debt Setup'!$H$15&lt;&gt;"",'Debt Setup'!$H$15&lt;'Debt Setup'!$H$19),MAX(0,AC227+Z228-AA228),0)+IF(AND('Debt Setup'!$H$16&lt;&gt;"",'Debt Setup'!$H$16&lt;'Debt Setup'!$H$19),MAX(0,AG227+AD228-AE228),0)+IF(AND('Debt Setup'!$H$17&lt;&gt;"",'Debt Setup'!$H$17&lt;'Debt Setup'!$H$19),MAX(0,AK227+AH228-AI228),0)+IF(AND('Debt Setup'!$H$18&lt;&gt;"",'Debt Setup'!$H$18&lt;'Debt Setup'!$H$19),MAX(0,AO227+AL228-AM228),0)+IF(AND('Debt Setup'!$H$19&lt;&gt;"",'Debt Setup'!$H$19&lt;'Debt Setup'!$H$19),MAX(0,AS227+AP228-AQ228),0)+IF(AND('Debt Setup'!$H$20&lt;&gt;"",'Debt Setup'!$H$20&lt;'Debt Setup'!$H$19),MAX(0,AW227+AT228-AU228),0)+IF(AND('Debt Setup'!$H$21&lt;&gt;"",'Debt Setup'!$H$21&lt;'Debt Setup'!$H$19),MAX(0,BA227+AX228-AY228),0))))))</x:f>
      </x:c>
      <x:c r="AS228" s="54" t="str">
        <x:f>IF('Debt Setup'!$F$3=0,"",MAX(0,AS227+AP228-AQ228-AR228))</x:f>
      </x:c>
      <x:c r="AT228" s="54" t="str">
        <x:f>IF('Debt Setup'!$F$3=0,"",IF(AW227&lt;=0,0,AW227*'Debt Setup'!$D$20/100/12))</x:f>
      </x:c>
      <x:c r="AU228" s="54" t="str">
        <x:f>IF('Debt Setup'!$F$3=0,"",IF('Debt Setup'!$H$20="",0,MIN('Debt Setup'!$E$20,MAX(0,AW227+AT228))))</x:f>
      </x:c>
      <x:c r="AV228" s="54" t="str">
        <x:f>IF('Debt Setup'!$F$3=0,"",IF('Debt Setup'!$H$20="",0,MIN(MAX(0,AW227+AT228-AU228),MAX(0,'Debt Setup'!$F$5-(G228+K228+O228+S228+W228+AA228+AE228+AI228+AM228+AQ228+AU228+AY228)-(IF(AND('Debt Setup'!$H$10&lt;&gt;"",'Debt Setup'!$H$10&lt;'Debt Setup'!$H$20),MAX(0,I227+F228-G228),0)+IF(AND('Debt Setup'!$H$11&lt;&gt;"",'Debt Setup'!$H$11&lt;'Debt Setup'!$H$20),MAX(0,M227+J228-K228),0)+IF(AND('Debt Setup'!$H$12&lt;&gt;"",'Debt Setup'!$H$12&lt;'Debt Setup'!$H$20),MAX(0,Q227+N228-O228),0)+IF(AND('Debt Setup'!$H$13&lt;&gt;"",'Debt Setup'!$H$13&lt;'Debt Setup'!$H$20),MAX(0,U227+R228-S228),0)+IF(AND('Debt Setup'!$H$14&lt;&gt;"",'Debt Setup'!$H$14&lt;'Debt Setup'!$H$20),MAX(0,Y227+V228-W228),0)+IF(AND('Debt Setup'!$H$15&lt;&gt;"",'Debt Setup'!$H$15&lt;'Debt Setup'!$H$20),MAX(0,AC227+Z228-AA228),0)+IF(AND('Debt Setup'!$H$16&lt;&gt;"",'Debt Setup'!$H$16&lt;'Debt Setup'!$H$20),MAX(0,AG227+AD228-AE228),0)+IF(AND('Debt Setup'!$H$17&lt;&gt;"",'Debt Setup'!$H$17&lt;'Debt Setup'!$H$20),MAX(0,AK227+AH228-AI228),0)+IF(AND('Debt Setup'!$H$18&lt;&gt;"",'Debt Setup'!$H$18&lt;'Debt Setup'!$H$20),MAX(0,AO227+AL228-AM228),0)+IF(AND('Debt Setup'!$H$19&lt;&gt;"",'Debt Setup'!$H$19&lt;'Debt Setup'!$H$20),MAX(0,AS227+AP228-AQ228),0)+IF(AND('Debt Setup'!$H$20&lt;&gt;"",'Debt Setup'!$H$20&lt;'Debt Setup'!$H$20),MAX(0,AW227+AT228-AU228),0)+IF(AND('Debt Setup'!$H$21&lt;&gt;"",'Debt Setup'!$H$21&lt;'Debt Setup'!$H$20),MAX(0,BA227+AX228-AY228),0))))))</x:f>
      </x:c>
      <x:c r="AW228" s="54" t="str">
        <x:f>IF('Debt Setup'!$F$3=0,"",MAX(0,AW227+AT228-AU228-AV228))</x:f>
      </x:c>
      <x:c r="AX228" s="54" t="str">
        <x:f>IF('Debt Setup'!$F$3=0,"",IF(BA227&lt;=0,0,BA227*'Debt Setup'!$D$21/100/12))</x:f>
      </x:c>
      <x:c r="AY228" s="54" t="str">
        <x:f>IF('Debt Setup'!$F$3=0,"",IF('Debt Setup'!$H$21="",0,MIN('Debt Setup'!$E$21,MAX(0,BA227+AX228))))</x:f>
      </x:c>
      <x:c r="AZ228" s="54" t="str">
        <x:f>IF('Debt Setup'!$F$3=0,"",IF('Debt Setup'!$H$21="",0,MIN(MAX(0,BA227+AX228-AY228),MAX(0,'Debt Setup'!$F$5-(G228+K228+O228+S228+W228+AA228+AE228+AI228+AM228+AQ228+AU228+AY228)-(IF(AND('Debt Setup'!$H$10&lt;&gt;"",'Debt Setup'!$H$10&lt;'Debt Setup'!$H$21),MAX(0,I227+F228-G228),0)+IF(AND('Debt Setup'!$H$11&lt;&gt;"",'Debt Setup'!$H$11&lt;'Debt Setup'!$H$21),MAX(0,M227+J228-K228),0)+IF(AND('Debt Setup'!$H$12&lt;&gt;"",'Debt Setup'!$H$12&lt;'Debt Setup'!$H$21),MAX(0,Q227+N228-O228),0)+IF(AND('Debt Setup'!$H$13&lt;&gt;"",'Debt Setup'!$H$13&lt;'Debt Setup'!$H$21),MAX(0,U227+R228-S228),0)+IF(AND('Debt Setup'!$H$14&lt;&gt;"",'Debt Setup'!$H$14&lt;'Debt Setup'!$H$21),MAX(0,Y227+V228-W228),0)+IF(AND('Debt Setup'!$H$15&lt;&gt;"",'Debt Setup'!$H$15&lt;'Debt Setup'!$H$21),MAX(0,AC227+Z228-AA228),0)+IF(AND('Debt Setup'!$H$16&lt;&gt;"",'Debt Setup'!$H$16&lt;'Debt Setup'!$H$21),MAX(0,AG227+AD228-AE228),0)+IF(AND('Debt Setup'!$H$17&lt;&gt;"",'Debt Setup'!$H$17&lt;'Debt Setup'!$H$21),MAX(0,AK227+AH228-AI228),0)+IF(AND('Debt Setup'!$H$18&lt;&gt;"",'Debt Setup'!$H$18&lt;'Debt Setup'!$H$21),MAX(0,AO227+AL228-AM228),0)+IF(AND('Debt Setup'!$H$19&lt;&gt;"",'Debt Setup'!$H$19&lt;'Debt Setup'!$H$21),MAX(0,AS227+AP228-AQ228),0)+IF(AND('Debt Setup'!$H$20&lt;&gt;"",'Debt Setup'!$H$20&lt;'Debt Setup'!$H$21),MAX(0,AW227+AT228-AU228),0)+IF(AND('Debt Setup'!$H$21&lt;&gt;"",'Debt Setup'!$H$21&lt;'Debt Setup'!$H$21),MAX(0,BA227+AX228-AY228),0))))))</x:f>
      </x:c>
      <x:c r="BA228" s="54" t="str">
        <x:f>IF('Debt Setup'!$F$3=0,"",MAX(0,BA227+AX228-AY228-AZ228))</x:f>
      </x:c>
    </x:row>
    <x:row r="229">
      <x:c r="A229" t="n">
        <x:v>224</x:v>
      </x:c>
      <x:c r="B229" s="86" t="str">
        <x:f>IF('Debt Setup'!$F$3=0,"",DATE(YEAR('Debt Setup'!$B$6),MONTH('Debt Setup'!$B$6)+A229-1,1))</x:f>
      </x:c>
      <x:c r="C229" s="54" t="str">
        <x:f>IF('Debt Setup'!$F$3=0,"",I229+M229+Q229+U229+Y229+AC229+AG229+AK229+AO229+AS229+AW229+BA229)</x:f>
      </x:c>
      <x:c r="D229" s="54" t="str">
        <x:f>IF('Debt Setup'!$F$3=0,"",G229+H229+K229+L229+O229+P229+S229+T229+W229+X229+AA229+AB229+AE229+AF229+AI229+AJ229+AM229+AN229+AQ229+AR229+AU229+AV229+AY229+AZ229)</x:f>
      </x:c>
      <x:c r="E229" s="54" t="str">
        <x:f>IF('Debt Setup'!$F$3=0,"",F229+J229+N229+R229+V229+Z229+AD229+AH229+AL229+AP229+AT229+AX229)</x:f>
      </x:c>
      <x:c r="F229" s="54" t="str">
        <x:f>IF('Debt Setup'!$F$3=0,"",IF(I228&lt;=0,0,I228*'Debt Setup'!$D$10/100/12))</x:f>
      </x:c>
      <x:c r="G229" s="54" t="str">
        <x:f>IF('Debt Setup'!$F$3=0,"",IF('Debt Setup'!$H$10="",0,MIN('Debt Setup'!$E$10,MAX(0,I228+F229))))</x:f>
      </x:c>
      <x:c r="H229" s="54" t="str">
        <x:f>IF('Debt Setup'!$F$3=0,"",IF('Debt Setup'!$H$10="",0,MIN(MAX(0,I228+F229-G229),MAX(0,'Debt Setup'!$F$5-(G229+K229+O229+S229+W229+AA229+AE229+AI229+AM229+AQ229+AU229+AY229)-(IF(AND('Debt Setup'!$H$10&lt;&gt;"",'Debt Setup'!$H$10&lt;'Debt Setup'!$H$10),MAX(0,I228+F229-G229),0)+IF(AND('Debt Setup'!$H$11&lt;&gt;"",'Debt Setup'!$H$11&lt;'Debt Setup'!$H$10),MAX(0,M228+J229-K229),0)+IF(AND('Debt Setup'!$H$12&lt;&gt;"",'Debt Setup'!$H$12&lt;'Debt Setup'!$H$10),MAX(0,Q228+N229-O229),0)+IF(AND('Debt Setup'!$H$13&lt;&gt;"",'Debt Setup'!$H$13&lt;'Debt Setup'!$H$10),MAX(0,U228+R229-S229),0)+IF(AND('Debt Setup'!$H$14&lt;&gt;"",'Debt Setup'!$H$14&lt;'Debt Setup'!$H$10),MAX(0,Y228+V229-W229),0)+IF(AND('Debt Setup'!$H$15&lt;&gt;"",'Debt Setup'!$H$15&lt;'Debt Setup'!$H$10),MAX(0,AC228+Z229-AA229),0)+IF(AND('Debt Setup'!$H$16&lt;&gt;"",'Debt Setup'!$H$16&lt;'Debt Setup'!$H$10),MAX(0,AG228+AD229-AE229),0)+IF(AND('Debt Setup'!$H$17&lt;&gt;"",'Debt Setup'!$H$17&lt;'Debt Setup'!$H$10),MAX(0,AK228+AH229-AI229),0)+IF(AND('Debt Setup'!$H$18&lt;&gt;"",'Debt Setup'!$H$18&lt;'Debt Setup'!$H$10),MAX(0,AO228+AL229-AM229),0)+IF(AND('Debt Setup'!$H$19&lt;&gt;"",'Debt Setup'!$H$19&lt;'Debt Setup'!$H$10),MAX(0,AS228+AP229-AQ229),0)+IF(AND('Debt Setup'!$H$20&lt;&gt;"",'Debt Setup'!$H$20&lt;'Debt Setup'!$H$10),MAX(0,AW228+AT229-AU229),0)+IF(AND('Debt Setup'!$H$21&lt;&gt;"",'Debt Setup'!$H$21&lt;'Debt Setup'!$H$10),MAX(0,BA228+AX229-AY229),0))))))</x:f>
      </x:c>
      <x:c r="I229" s="54" t="str">
        <x:f>IF('Debt Setup'!$F$3=0,"",MAX(0,I228+F229-G229-H229))</x:f>
      </x:c>
      <x:c r="J229" s="54" t="str">
        <x:f>IF('Debt Setup'!$F$3=0,"",IF(M228&lt;=0,0,M228*'Debt Setup'!$D$11/100/12))</x:f>
      </x:c>
      <x:c r="K229" s="54" t="str">
        <x:f>IF('Debt Setup'!$F$3=0,"",IF('Debt Setup'!$H$11="",0,MIN('Debt Setup'!$E$11,MAX(0,M228+J229))))</x:f>
      </x:c>
      <x:c r="L229" s="54" t="str">
        <x:f>IF('Debt Setup'!$F$3=0,"",IF('Debt Setup'!$H$11="",0,MIN(MAX(0,M228+J229-K229),MAX(0,'Debt Setup'!$F$5-(G229+K229+O229+S229+W229+AA229+AE229+AI229+AM229+AQ229+AU229+AY229)-(IF(AND('Debt Setup'!$H$10&lt;&gt;"",'Debt Setup'!$H$10&lt;'Debt Setup'!$H$11),MAX(0,I228+F229-G229),0)+IF(AND('Debt Setup'!$H$11&lt;&gt;"",'Debt Setup'!$H$11&lt;'Debt Setup'!$H$11),MAX(0,M228+J229-K229),0)+IF(AND('Debt Setup'!$H$12&lt;&gt;"",'Debt Setup'!$H$12&lt;'Debt Setup'!$H$11),MAX(0,Q228+N229-O229),0)+IF(AND('Debt Setup'!$H$13&lt;&gt;"",'Debt Setup'!$H$13&lt;'Debt Setup'!$H$11),MAX(0,U228+R229-S229),0)+IF(AND('Debt Setup'!$H$14&lt;&gt;"",'Debt Setup'!$H$14&lt;'Debt Setup'!$H$11),MAX(0,Y228+V229-W229),0)+IF(AND('Debt Setup'!$H$15&lt;&gt;"",'Debt Setup'!$H$15&lt;'Debt Setup'!$H$11),MAX(0,AC228+Z229-AA229),0)+IF(AND('Debt Setup'!$H$16&lt;&gt;"",'Debt Setup'!$H$16&lt;'Debt Setup'!$H$11),MAX(0,AG228+AD229-AE229),0)+IF(AND('Debt Setup'!$H$17&lt;&gt;"",'Debt Setup'!$H$17&lt;'Debt Setup'!$H$11),MAX(0,AK228+AH229-AI229),0)+IF(AND('Debt Setup'!$H$18&lt;&gt;"",'Debt Setup'!$H$18&lt;'Debt Setup'!$H$11),MAX(0,AO228+AL229-AM229),0)+IF(AND('Debt Setup'!$H$19&lt;&gt;"",'Debt Setup'!$H$19&lt;'Debt Setup'!$H$11),MAX(0,AS228+AP229-AQ229),0)+IF(AND('Debt Setup'!$H$20&lt;&gt;"",'Debt Setup'!$H$20&lt;'Debt Setup'!$H$11),MAX(0,AW228+AT229-AU229),0)+IF(AND('Debt Setup'!$H$21&lt;&gt;"",'Debt Setup'!$H$21&lt;'Debt Setup'!$H$11),MAX(0,BA228+AX229-AY229),0))))))</x:f>
      </x:c>
      <x:c r="M229" s="54" t="str">
        <x:f>IF('Debt Setup'!$F$3=0,"",MAX(0,M228+J229-K229-L229))</x:f>
      </x:c>
      <x:c r="N229" s="54" t="str">
        <x:f>IF('Debt Setup'!$F$3=0,"",IF(Q228&lt;=0,0,Q228*'Debt Setup'!$D$12/100/12))</x:f>
      </x:c>
      <x:c r="O229" s="54" t="str">
        <x:f>IF('Debt Setup'!$F$3=0,"",IF('Debt Setup'!$H$12="",0,MIN('Debt Setup'!$E$12,MAX(0,Q228+N229))))</x:f>
      </x:c>
      <x:c r="P229" s="54" t="str">
        <x:f>IF('Debt Setup'!$F$3=0,"",IF('Debt Setup'!$H$12="",0,MIN(MAX(0,Q228+N229-O229),MAX(0,'Debt Setup'!$F$5-(G229+K229+O229+S229+W229+AA229+AE229+AI229+AM229+AQ229+AU229+AY229)-(IF(AND('Debt Setup'!$H$10&lt;&gt;"",'Debt Setup'!$H$10&lt;'Debt Setup'!$H$12),MAX(0,I228+F229-G229),0)+IF(AND('Debt Setup'!$H$11&lt;&gt;"",'Debt Setup'!$H$11&lt;'Debt Setup'!$H$12),MAX(0,M228+J229-K229),0)+IF(AND('Debt Setup'!$H$12&lt;&gt;"",'Debt Setup'!$H$12&lt;'Debt Setup'!$H$12),MAX(0,Q228+N229-O229),0)+IF(AND('Debt Setup'!$H$13&lt;&gt;"",'Debt Setup'!$H$13&lt;'Debt Setup'!$H$12),MAX(0,U228+R229-S229),0)+IF(AND('Debt Setup'!$H$14&lt;&gt;"",'Debt Setup'!$H$14&lt;'Debt Setup'!$H$12),MAX(0,Y228+V229-W229),0)+IF(AND('Debt Setup'!$H$15&lt;&gt;"",'Debt Setup'!$H$15&lt;'Debt Setup'!$H$12),MAX(0,AC228+Z229-AA229),0)+IF(AND('Debt Setup'!$H$16&lt;&gt;"",'Debt Setup'!$H$16&lt;'Debt Setup'!$H$12),MAX(0,AG228+AD229-AE229),0)+IF(AND('Debt Setup'!$H$17&lt;&gt;"",'Debt Setup'!$H$17&lt;'Debt Setup'!$H$12),MAX(0,AK228+AH229-AI229),0)+IF(AND('Debt Setup'!$H$18&lt;&gt;"",'Debt Setup'!$H$18&lt;'Debt Setup'!$H$12),MAX(0,AO228+AL229-AM229),0)+IF(AND('Debt Setup'!$H$19&lt;&gt;"",'Debt Setup'!$H$19&lt;'Debt Setup'!$H$12),MAX(0,AS228+AP229-AQ229),0)+IF(AND('Debt Setup'!$H$20&lt;&gt;"",'Debt Setup'!$H$20&lt;'Debt Setup'!$H$12),MAX(0,AW228+AT229-AU229),0)+IF(AND('Debt Setup'!$H$21&lt;&gt;"",'Debt Setup'!$H$21&lt;'Debt Setup'!$H$12),MAX(0,BA228+AX229-AY229),0))))))</x:f>
      </x:c>
      <x:c r="Q229" s="54" t="str">
        <x:f>IF('Debt Setup'!$F$3=0,"",MAX(0,Q228+N229-O229-P229))</x:f>
      </x:c>
      <x:c r="R229" s="54" t="str">
        <x:f>IF('Debt Setup'!$F$3=0,"",IF(U228&lt;=0,0,U228*'Debt Setup'!$D$13/100/12))</x:f>
      </x:c>
      <x:c r="S229" s="54" t="str">
        <x:f>IF('Debt Setup'!$F$3=0,"",IF('Debt Setup'!$H$13="",0,MIN('Debt Setup'!$E$13,MAX(0,U228+R229))))</x:f>
      </x:c>
      <x:c r="T229" s="54" t="str">
        <x:f>IF('Debt Setup'!$F$3=0,"",IF('Debt Setup'!$H$13="",0,MIN(MAX(0,U228+R229-S229),MAX(0,'Debt Setup'!$F$5-(G229+K229+O229+S229+W229+AA229+AE229+AI229+AM229+AQ229+AU229+AY229)-(IF(AND('Debt Setup'!$H$10&lt;&gt;"",'Debt Setup'!$H$10&lt;'Debt Setup'!$H$13),MAX(0,I228+F229-G229),0)+IF(AND('Debt Setup'!$H$11&lt;&gt;"",'Debt Setup'!$H$11&lt;'Debt Setup'!$H$13),MAX(0,M228+J229-K229),0)+IF(AND('Debt Setup'!$H$12&lt;&gt;"",'Debt Setup'!$H$12&lt;'Debt Setup'!$H$13),MAX(0,Q228+N229-O229),0)+IF(AND('Debt Setup'!$H$13&lt;&gt;"",'Debt Setup'!$H$13&lt;'Debt Setup'!$H$13),MAX(0,U228+R229-S229),0)+IF(AND('Debt Setup'!$H$14&lt;&gt;"",'Debt Setup'!$H$14&lt;'Debt Setup'!$H$13),MAX(0,Y228+V229-W229),0)+IF(AND('Debt Setup'!$H$15&lt;&gt;"",'Debt Setup'!$H$15&lt;'Debt Setup'!$H$13),MAX(0,AC228+Z229-AA229),0)+IF(AND('Debt Setup'!$H$16&lt;&gt;"",'Debt Setup'!$H$16&lt;'Debt Setup'!$H$13),MAX(0,AG228+AD229-AE229),0)+IF(AND('Debt Setup'!$H$17&lt;&gt;"",'Debt Setup'!$H$17&lt;'Debt Setup'!$H$13),MAX(0,AK228+AH229-AI229),0)+IF(AND('Debt Setup'!$H$18&lt;&gt;"",'Debt Setup'!$H$18&lt;'Debt Setup'!$H$13),MAX(0,AO228+AL229-AM229),0)+IF(AND('Debt Setup'!$H$19&lt;&gt;"",'Debt Setup'!$H$19&lt;'Debt Setup'!$H$13),MAX(0,AS228+AP229-AQ229),0)+IF(AND('Debt Setup'!$H$20&lt;&gt;"",'Debt Setup'!$H$20&lt;'Debt Setup'!$H$13),MAX(0,AW228+AT229-AU229),0)+IF(AND('Debt Setup'!$H$21&lt;&gt;"",'Debt Setup'!$H$21&lt;'Debt Setup'!$H$13),MAX(0,BA228+AX229-AY229),0))))))</x:f>
      </x:c>
      <x:c r="U229" s="54" t="str">
        <x:f>IF('Debt Setup'!$F$3=0,"",MAX(0,U228+R229-S229-T229))</x:f>
      </x:c>
      <x:c r="V229" s="54" t="str">
        <x:f>IF('Debt Setup'!$F$3=0,"",IF(Y228&lt;=0,0,Y228*'Debt Setup'!$D$14/100/12))</x:f>
      </x:c>
      <x:c r="W229" s="54" t="str">
        <x:f>IF('Debt Setup'!$F$3=0,"",IF('Debt Setup'!$H$14="",0,MIN('Debt Setup'!$E$14,MAX(0,Y228+V229))))</x:f>
      </x:c>
      <x:c r="X229" s="54" t="str">
        <x:f>IF('Debt Setup'!$F$3=0,"",IF('Debt Setup'!$H$14="",0,MIN(MAX(0,Y228+V229-W229),MAX(0,'Debt Setup'!$F$5-(G229+K229+O229+S229+W229+AA229+AE229+AI229+AM229+AQ229+AU229+AY229)-(IF(AND('Debt Setup'!$H$10&lt;&gt;"",'Debt Setup'!$H$10&lt;'Debt Setup'!$H$14),MAX(0,I228+F229-G229),0)+IF(AND('Debt Setup'!$H$11&lt;&gt;"",'Debt Setup'!$H$11&lt;'Debt Setup'!$H$14),MAX(0,M228+J229-K229),0)+IF(AND('Debt Setup'!$H$12&lt;&gt;"",'Debt Setup'!$H$12&lt;'Debt Setup'!$H$14),MAX(0,Q228+N229-O229),0)+IF(AND('Debt Setup'!$H$13&lt;&gt;"",'Debt Setup'!$H$13&lt;'Debt Setup'!$H$14),MAX(0,U228+R229-S229),0)+IF(AND('Debt Setup'!$H$14&lt;&gt;"",'Debt Setup'!$H$14&lt;'Debt Setup'!$H$14),MAX(0,Y228+V229-W229),0)+IF(AND('Debt Setup'!$H$15&lt;&gt;"",'Debt Setup'!$H$15&lt;'Debt Setup'!$H$14),MAX(0,AC228+Z229-AA229),0)+IF(AND('Debt Setup'!$H$16&lt;&gt;"",'Debt Setup'!$H$16&lt;'Debt Setup'!$H$14),MAX(0,AG228+AD229-AE229),0)+IF(AND('Debt Setup'!$H$17&lt;&gt;"",'Debt Setup'!$H$17&lt;'Debt Setup'!$H$14),MAX(0,AK228+AH229-AI229),0)+IF(AND('Debt Setup'!$H$18&lt;&gt;"",'Debt Setup'!$H$18&lt;'Debt Setup'!$H$14),MAX(0,AO228+AL229-AM229),0)+IF(AND('Debt Setup'!$H$19&lt;&gt;"",'Debt Setup'!$H$19&lt;'Debt Setup'!$H$14),MAX(0,AS228+AP229-AQ229),0)+IF(AND('Debt Setup'!$H$20&lt;&gt;"",'Debt Setup'!$H$20&lt;'Debt Setup'!$H$14),MAX(0,AW228+AT229-AU229),0)+IF(AND('Debt Setup'!$H$21&lt;&gt;"",'Debt Setup'!$H$21&lt;'Debt Setup'!$H$14),MAX(0,BA228+AX229-AY229),0))))))</x:f>
      </x:c>
      <x:c r="Y229" s="54" t="str">
        <x:f>IF('Debt Setup'!$F$3=0,"",MAX(0,Y228+V229-W229-X229))</x:f>
      </x:c>
      <x:c r="Z229" s="54" t="str">
        <x:f>IF('Debt Setup'!$F$3=0,"",IF(AC228&lt;=0,0,AC228*'Debt Setup'!$D$15/100/12))</x:f>
      </x:c>
      <x:c r="AA229" s="54" t="str">
        <x:f>IF('Debt Setup'!$F$3=0,"",IF('Debt Setup'!$H$15="",0,MIN('Debt Setup'!$E$15,MAX(0,AC228+Z229))))</x:f>
      </x:c>
      <x:c r="AB229" s="54" t="str">
        <x:f>IF('Debt Setup'!$F$3=0,"",IF('Debt Setup'!$H$15="",0,MIN(MAX(0,AC228+Z229-AA229),MAX(0,'Debt Setup'!$F$5-(G229+K229+O229+S229+W229+AA229+AE229+AI229+AM229+AQ229+AU229+AY229)-(IF(AND('Debt Setup'!$H$10&lt;&gt;"",'Debt Setup'!$H$10&lt;'Debt Setup'!$H$15),MAX(0,I228+F229-G229),0)+IF(AND('Debt Setup'!$H$11&lt;&gt;"",'Debt Setup'!$H$11&lt;'Debt Setup'!$H$15),MAX(0,M228+J229-K229),0)+IF(AND('Debt Setup'!$H$12&lt;&gt;"",'Debt Setup'!$H$12&lt;'Debt Setup'!$H$15),MAX(0,Q228+N229-O229),0)+IF(AND('Debt Setup'!$H$13&lt;&gt;"",'Debt Setup'!$H$13&lt;'Debt Setup'!$H$15),MAX(0,U228+R229-S229),0)+IF(AND('Debt Setup'!$H$14&lt;&gt;"",'Debt Setup'!$H$14&lt;'Debt Setup'!$H$15),MAX(0,Y228+V229-W229),0)+IF(AND('Debt Setup'!$H$15&lt;&gt;"",'Debt Setup'!$H$15&lt;'Debt Setup'!$H$15),MAX(0,AC228+Z229-AA229),0)+IF(AND('Debt Setup'!$H$16&lt;&gt;"",'Debt Setup'!$H$16&lt;'Debt Setup'!$H$15),MAX(0,AG228+AD229-AE229),0)+IF(AND('Debt Setup'!$H$17&lt;&gt;"",'Debt Setup'!$H$17&lt;'Debt Setup'!$H$15),MAX(0,AK228+AH229-AI229),0)+IF(AND('Debt Setup'!$H$18&lt;&gt;"",'Debt Setup'!$H$18&lt;'Debt Setup'!$H$15),MAX(0,AO228+AL229-AM229),0)+IF(AND('Debt Setup'!$H$19&lt;&gt;"",'Debt Setup'!$H$19&lt;'Debt Setup'!$H$15),MAX(0,AS228+AP229-AQ229),0)+IF(AND('Debt Setup'!$H$20&lt;&gt;"",'Debt Setup'!$H$20&lt;'Debt Setup'!$H$15),MAX(0,AW228+AT229-AU229),0)+IF(AND('Debt Setup'!$H$21&lt;&gt;"",'Debt Setup'!$H$21&lt;'Debt Setup'!$H$15),MAX(0,BA228+AX229-AY229),0))))))</x:f>
      </x:c>
      <x:c r="AC229" s="54" t="str">
        <x:f>IF('Debt Setup'!$F$3=0,"",MAX(0,AC228+Z229-AA229-AB229))</x:f>
      </x:c>
      <x:c r="AD229" s="54" t="str">
        <x:f>IF('Debt Setup'!$F$3=0,"",IF(AG228&lt;=0,0,AG228*'Debt Setup'!$D$16/100/12))</x:f>
      </x:c>
      <x:c r="AE229" s="54" t="str">
        <x:f>IF('Debt Setup'!$F$3=0,"",IF('Debt Setup'!$H$16="",0,MIN('Debt Setup'!$E$16,MAX(0,AG228+AD229))))</x:f>
      </x:c>
      <x:c r="AF229" s="54" t="str">
        <x:f>IF('Debt Setup'!$F$3=0,"",IF('Debt Setup'!$H$16="",0,MIN(MAX(0,AG228+AD229-AE229),MAX(0,'Debt Setup'!$F$5-(G229+K229+O229+S229+W229+AA229+AE229+AI229+AM229+AQ229+AU229+AY229)-(IF(AND('Debt Setup'!$H$10&lt;&gt;"",'Debt Setup'!$H$10&lt;'Debt Setup'!$H$16),MAX(0,I228+F229-G229),0)+IF(AND('Debt Setup'!$H$11&lt;&gt;"",'Debt Setup'!$H$11&lt;'Debt Setup'!$H$16),MAX(0,M228+J229-K229),0)+IF(AND('Debt Setup'!$H$12&lt;&gt;"",'Debt Setup'!$H$12&lt;'Debt Setup'!$H$16),MAX(0,Q228+N229-O229),0)+IF(AND('Debt Setup'!$H$13&lt;&gt;"",'Debt Setup'!$H$13&lt;'Debt Setup'!$H$16),MAX(0,U228+R229-S229),0)+IF(AND('Debt Setup'!$H$14&lt;&gt;"",'Debt Setup'!$H$14&lt;'Debt Setup'!$H$16),MAX(0,Y228+V229-W229),0)+IF(AND('Debt Setup'!$H$15&lt;&gt;"",'Debt Setup'!$H$15&lt;'Debt Setup'!$H$16),MAX(0,AC228+Z229-AA229),0)+IF(AND('Debt Setup'!$H$16&lt;&gt;"",'Debt Setup'!$H$16&lt;'Debt Setup'!$H$16),MAX(0,AG228+AD229-AE229),0)+IF(AND('Debt Setup'!$H$17&lt;&gt;"",'Debt Setup'!$H$17&lt;'Debt Setup'!$H$16),MAX(0,AK228+AH229-AI229),0)+IF(AND('Debt Setup'!$H$18&lt;&gt;"",'Debt Setup'!$H$18&lt;'Debt Setup'!$H$16),MAX(0,AO228+AL229-AM229),0)+IF(AND('Debt Setup'!$H$19&lt;&gt;"",'Debt Setup'!$H$19&lt;'Debt Setup'!$H$16),MAX(0,AS228+AP229-AQ229),0)+IF(AND('Debt Setup'!$H$20&lt;&gt;"",'Debt Setup'!$H$20&lt;'Debt Setup'!$H$16),MAX(0,AW228+AT229-AU229),0)+IF(AND('Debt Setup'!$H$21&lt;&gt;"",'Debt Setup'!$H$21&lt;'Debt Setup'!$H$16),MAX(0,BA228+AX229-AY229),0))))))</x:f>
      </x:c>
      <x:c r="AG229" s="54" t="str">
        <x:f>IF('Debt Setup'!$F$3=0,"",MAX(0,AG228+AD229-AE229-AF229))</x:f>
      </x:c>
      <x:c r="AH229" s="54" t="str">
        <x:f>IF('Debt Setup'!$F$3=0,"",IF(AK228&lt;=0,0,AK228*'Debt Setup'!$D$17/100/12))</x:f>
      </x:c>
      <x:c r="AI229" s="54" t="str">
        <x:f>IF('Debt Setup'!$F$3=0,"",IF('Debt Setup'!$H$17="",0,MIN('Debt Setup'!$E$17,MAX(0,AK228+AH229))))</x:f>
      </x:c>
      <x:c r="AJ229" s="54" t="str">
        <x:f>IF('Debt Setup'!$F$3=0,"",IF('Debt Setup'!$H$17="",0,MIN(MAX(0,AK228+AH229-AI229),MAX(0,'Debt Setup'!$F$5-(G229+K229+O229+S229+W229+AA229+AE229+AI229+AM229+AQ229+AU229+AY229)-(IF(AND('Debt Setup'!$H$10&lt;&gt;"",'Debt Setup'!$H$10&lt;'Debt Setup'!$H$17),MAX(0,I228+F229-G229),0)+IF(AND('Debt Setup'!$H$11&lt;&gt;"",'Debt Setup'!$H$11&lt;'Debt Setup'!$H$17),MAX(0,M228+J229-K229),0)+IF(AND('Debt Setup'!$H$12&lt;&gt;"",'Debt Setup'!$H$12&lt;'Debt Setup'!$H$17),MAX(0,Q228+N229-O229),0)+IF(AND('Debt Setup'!$H$13&lt;&gt;"",'Debt Setup'!$H$13&lt;'Debt Setup'!$H$17),MAX(0,U228+R229-S229),0)+IF(AND('Debt Setup'!$H$14&lt;&gt;"",'Debt Setup'!$H$14&lt;'Debt Setup'!$H$17),MAX(0,Y228+V229-W229),0)+IF(AND('Debt Setup'!$H$15&lt;&gt;"",'Debt Setup'!$H$15&lt;'Debt Setup'!$H$17),MAX(0,AC228+Z229-AA229),0)+IF(AND('Debt Setup'!$H$16&lt;&gt;"",'Debt Setup'!$H$16&lt;'Debt Setup'!$H$17),MAX(0,AG228+AD229-AE229),0)+IF(AND('Debt Setup'!$H$17&lt;&gt;"",'Debt Setup'!$H$17&lt;'Debt Setup'!$H$17),MAX(0,AK228+AH229-AI229),0)+IF(AND('Debt Setup'!$H$18&lt;&gt;"",'Debt Setup'!$H$18&lt;'Debt Setup'!$H$17),MAX(0,AO228+AL229-AM229),0)+IF(AND('Debt Setup'!$H$19&lt;&gt;"",'Debt Setup'!$H$19&lt;'Debt Setup'!$H$17),MAX(0,AS228+AP229-AQ229),0)+IF(AND('Debt Setup'!$H$20&lt;&gt;"",'Debt Setup'!$H$20&lt;'Debt Setup'!$H$17),MAX(0,AW228+AT229-AU229),0)+IF(AND('Debt Setup'!$H$21&lt;&gt;"",'Debt Setup'!$H$21&lt;'Debt Setup'!$H$17),MAX(0,BA228+AX229-AY229),0))))))</x:f>
      </x:c>
      <x:c r="AK229" s="54" t="str">
        <x:f>IF('Debt Setup'!$F$3=0,"",MAX(0,AK228+AH229-AI229-AJ229))</x:f>
      </x:c>
      <x:c r="AL229" s="54" t="str">
        <x:f>IF('Debt Setup'!$F$3=0,"",IF(AO228&lt;=0,0,AO228*'Debt Setup'!$D$18/100/12))</x:f>
      </x:c>
      <x:c r="AM229" s="54" t="str">
        <x:f>IF('Debt Setup'!$F$3=0,"",IF('Debt Setup'!$H$18="",0,MIN('Debt Setup'!$E$18,MAX(0,AO228+AL229))))</x:f>
      </x:c>
      <x:c r="AN229" s="54" t="str">
        <x:f>IF('Debt Setup'!$F$3=0,"",IF('Debt Setup'!$H$18="",0,MIN(MAX(0,AO228+AL229-AM229),MAX(0,'Debt Setup'!$F$5-(G229+K229+O229+S229+W229+AA229+AE229+AI229+AM229+AQ229+AU229+AY229)-(IF(AND('Debt Setup'!$H$10&lt;&gt;"",'Debt Setup'!$H$10&lt;'Debt Setup'!$H$18),MAX(0,I228+F229-G229),0)+IF(AND('Debt Setup'!$H$11&lt;&gt;"",'Debt Setup'!$H$11&lt;'Debt Setup'!$H$18),MAX(0,M228+J229-K229),0)+IF(AND('Debt Setup'!$H$12&lt;&gt;"",'Debt Setup'!$H$12&lt;'Debt Setup'!$H$18),MAX(0,Q228+N229-O229),0)+IF(AND('Debt Setup'!$H$13&lt;&gt;"",'Debt Setup'!$H$13&lt;'Debt Setup'!$H$18),MAX(0,U228+R229-S229),0)+IF(AND('Debt Setup'!$H$14&lt;&gt;"",'Debt Setup'!$H$14&lt;'Debt Setup'!$H$18),MAX(0,Y228+V229-W229),0)+IF(AND('Debt Setup'!$H$15&lt;&gt;"",'Debt Setup'!$H$15&lt;'Debt Setup'!$H$18),MAX(0,AC228+Z229-AA229),0)+IF(AND('Debt Setup'!$H$16&lt;&gt;"",'Debt Setup'!$H$16&lt;'Debt Setup'!$H$18),MAX(0,AG228+AD229-AE229),0)+IF(AND('Debt Setup'!$H$17&lt;&gt;"",'Debt Setup'!$H$17&lt;'Debt Setup'!$H$18),MAX(0,AK228+AH229-AI229),0)+IF(AND('Debt Setup'!$H$18&lt;&gt;"",'Debt Setup'!$H$18&lt;'Debt Setup'!$H$18),MAX(0,AO228+AL229-AM229),0)+IF(AND('Debt Setup'!$H$19&lt;&gt;"",'Debt Setup'!$H$19&lt;'Debt Setup'!$H$18),MAX(0,AS228+AP229-AQ229),0)+IF(AND('Debt Setup'!$H$20&lt;&gt;"",'Debt Setup'!$H$20&lt;'Debt Setup'!$H$18),MAX(0,AW228+AT229-AU229),0)+IF(AND('Debt Setup'!$H$21&lt;&gt;"",'Debt Setup'!$H$21&lt;'Debt Setup'!$H$18),MAX(0,BA228+AX229-AY229),0))))))</x:f>
      </x:c>
      <x:c r="AO229" s="54" t="str">
        <x:f>IF('Debt Setup'!$F$3=0,"",MAX(0,AO228+AL229-AM229-AN229))</x:f>
      </x:c>
      <x:c r="AP229" s="54" t="str">
        <x:f>IF('Debt Setup'!$F$3=0,"",IF(AS228&lt;=0,0,AS228*'Debt Setup'!$D$19/100/12))</x:f>
      </x:c>
      <x:c r="AQ229" s="54" t="str">
        <x:f>IF('Debt Setup'!$F$3=0,"",IF('Debt Setup'!$H$19="",0,MIN('Debt Setup'!$E$19,MAX(0,AS228+AP229))))</x:f>
      </x:c>
      <x:c r="AR229" s="54" t="str">
        <x:f>IF('Debt Setup'!$F$3=0,"",IF('Debt Setup'!$H$19="",0,MIN(MAX(0,AS228+AP229-AQ229),MAX(0,'Debt Setup'!$F$5-(G229+K229+O229+S229+W229+AA229+AE229+AI229+AM229+AQ229+AU229+AY229)-(IF(AND('Debt Setup'!$H$10&lt;&gt;"",'Debt Setup'!$H$10&lt;'Debt Setup'!$H$19),MAX(0,I228+F229-G229),0)+IF(AND('Debt Setup'!$H$11&lt;&gt;"",'Debt Setup'!$H$11&lt;'Debt Setup'!$H$19),MAX(0,M228+J229-K229),0)+IF(AND('Debt Setup'!$H$12&lt;&gt;"",'Debt Setup'!$H$12&lt;'Debt Setup'!$H$19),MAX(0,Q228+N229-O229),0)+IF(AND('Debt Setup'!$H$13&lt;&gt;"",'Debt Setup'!$H$13&lt;'Debt Setup'!$H$19),MAX(0,U228+R229-S229),0)+IF(AND('Debt Setup'!$H$14&lt;&gt;"",'Debt Setup'!$H$14&lt;'Debt Setup'!$H$19),MAX(0,Y228+V229-W229),0)+IF(AND('Debt Setup'!$H$15&lt;&gt;"",'Debt Setup'!$H$15&lt;'Debt Setup'!$H$19),MAX(0,AC228+Z229-AA229),0)+IF(AND('Debt Setup'!$H$16&lt;&gt;"",'Debt Setup'!$H$16&lt;'Debt Setup'!$H$19),MAX(0,AG228+AD229-AE229),0)+IF(AND('Debt Setup'!$H$17&lt;&gt;"",'Debt Setup'!$H$17&lt;'Debt Setup'!$H$19),MAX(0,AK228+AH229-AI229),0)+IF(AND('Debt Setup'!$H$18&lt;&gt;"",'Debt Setup'!$H$18&lt;'Debt Setup'!$H$19),MAX(0,AO228+AL229-AM229),0)+IF(AND('Debt Setup'!$H$19&lt;&gt;"",'Debt Setup'!$H$19&lt;'Debt Setup'!$H$19),MAX(0,AS228+AP229-AQ229),0)+IF(AND('Debt Setup'!$H$20&lt;&gt;"",'Debt Setup'!$H$20&lt;'Debt Setup'!$H$19),MAX(0,AW228+AT229-AU229),0)+IF(AND('Debt Setup'!$H$21&lt;&gt;"",'Debt Setup'!$H$21&lt;'Debt Setup'!$H$19),MAX(0,BA228+AX229-AY229),0))))))</x:f>
      </x:c>
      <x:c r="AS229" s="54" t="str">
        <x:f>IF('Debt Setup'!$F$3=0,"",MAX(0,AS228+AP229-AQ229-AR229))</x:f>
      </x:c>
      <x:c r="AT229" s="54" t="str">
        <x:f>IF('Debt Setup'!$F$3=0,"",IF(AW228&lt;=0,0,AW228*'Debt Setup'!$D$20/100/12))</x:f>
      </x:c>
      <x:c r="AU229" s="54" t="str">
        <x:f>IF('Debt Setup'!$F$3=0,"",IF('Debt Setup'!$H$20="",0,MIN('Debt Setup'!$E$20,MAX(0,AW228+AT229))))</x:f>
      </x:c>
      <x:c r="AV229" s="54" t="str">
        <x:f>IF('Debt Setup'!$F$3=0,"",IF('Debt Setup'!$H$20="",0,MIN(MAX(0,AW228+AT229-AU229),MAX(0,'Debt Setup'!$F$5-(G229+K229+O229+S229+W229+AA229+AE229+AI229+AM229+AQ229+AU229+AY229)-(IF(AND('Debt Setup'!$H$10&lt;&gt;"",'Debt Setup'!$H$10&lt;'Debt Setup'!$H$20),MAX(0,I228+F229-G229),0)+IF(AND('Debt Setup'!$H$11&lt;&gt;"",'Debt Setup'!$H$11&lt;'Debt Setup'!$H$20),MAX(0,M228+J229-K229),0)+IF(AND('Debt Setup'!$H$12&lt;&gt;"",'Debt Setup'!$H$12&lt;'Debt Setup'!$H$20),MAX(0,Q228+N229-O229),0)+IF(AND('Debt Setup'!$H$13&lt;&gt;"",'Debt Setup'!$H$13&lt;'Debt Setup'!$H$20),MAX(0,U228+R229-S229),0)+IF(AND('Debt Setup'!$H$14&lt;&gt;"",'Debt Setup'!$H$14&lt;'Debt Setup'!$H$20),MAX(0,Y228+V229-W229),0)+IF(AND('Debt Setup'!$H$15&lt;&gt;"",'Debt Setup'!$H$15&lt;'Debt Setup'!$H$20),MAX(0,AC228+Z229-AA229),0)+IF(AND('Debt Setup'!$H$16&lt;&gt;"",'Debt Setup'!$H$16&lt;'Debt Setup'!$H$20),MAX(0,AG228+AD229-AE229),0)+IF(AND('Debt Setup'!$H$17&lt;&gt;"",'Debt Setup'!$H$17&lt;'Debt Setup'!$H$20),MAX(0,AK228+AH229-AI229),0)+IF(AND('Debt Setup'!$H$18&lt;&gt;"",'Debt Setup'!$H$18&lt;'Debt Setup'!$H$20),MAX(0,AO228+AL229-AM229),0)+IF(AND('Debt Setup'!$H$19&lt;&gt;"",'Debt Setup'!$H$19&lt;'Debt Setup'!$H$20),MAX(0,AS228+AP229-AQ229),0)+IF(AND('Debt Setup'!$H$20&lt;&gt;"",'Debt Setup'!$H$20&lt;'Debt Setup'!$H$20),MAX(0,AW228+AT229-AU229),0)+IF(AND('Debt Setup'!$H$21&lt;&gt;"",'Debt Setup'!$H$21&lt;'Debt Setup'!$H$20),MAX(0,BA228+AX229-AY229),0))))))</x:f>
      </x:c>
      <x:c r="AW229" s="54" t="str">
        <x:f>IF('Debt Setup'!$F$3=0,"",MAX(0,AW228+AT229-AU229-AV229))</x:f>
      </x:c>
      <x:c r="AX229" s="54" t="str">
        <x:f>IF('Debt Setup'!$F$3=0,"",IF(BA228&lt;=0,0,BA228*'Debt Setup'!$D$21/100/12))</x:f>
      </x:c>
      <x:c r="AY229" s="54" t="str">
        <x:f>IF('Debt Setup'!$F$3=0,"",IF('Debt Setup'!$H$21="",0,MIN('Debt Setup'!$E$21,MAX(0,BA228+AX229))))</x:f>
      </x:c>
      <x:c r="AZ229" s="54" t="str">
        <x:f>IF('Debt Setup'!$F$3=0,"",IF('Debt Setup'!$H$21="",0,MIN(MAX(0,BA228+AX229-AY229),MAX(0,'Debt Setup'!$F$5-(G229+K229+O229+S229+W229+AA229+AE229+AI229+AM229+AQ229+AU229+AY229)-(IF(AND('Debt Setup'!$H$10&lt;&gt;"",'Debt Setup'!$H$10&lt;'Debt Setup'!$H$21),MAX(0,I228+F229-G229),0)+IF(AND('Debt Setup'!$H$11&lt;&gt;"",'Debt Setup'!$H$11&lt;'Debt Setup'!$H$21),MAX(0,M228+J229-K229),0)+IF(AND('Debt Setup'!$H$12&lt;&gt;"",'Debt Setup'!$H$12&lt;'Debt Setup'!$H$21),MAX(0,Q228+N229-O229),0)+IF(AND('Debt Setup'!$H$13&lt;&gt;"",'Debt Setup'!$H$13&lt;'Debt Setup'!$H$21),MAX(0,U228+R229-S229),0)+IF(AND('Debt Setup'!$H$14&lt;&gt;"",'Debt Setup'!$H$14&lt;'Debt Setup'!$H$21),MAX(0,Y228+V229-W229),0)+IF(AND('Debt Setup'!$H$15&lt;&gt;"",'Debt Setup'!$H$15&lt;'Debt Setup'!$H$21),MAX(0,AC228+Z229-AA229),0)+IF(AND('Debt Setup'!$H$16&lt;&gt;"",'Debt Setup'!$H$16&lt;'Debt Setup'!$H$21),MAX(0,AG228+AD229-AE229),0)+IF(AND('Debt Setup'!$H$17&lt;&gt;"",'Debt Setup'!$H$17&lt;'Debt Setup'!$H$21),MAX(0,AK228+AH229-AI229),0)+IF(AND('Debt Setup'!$H$18&lt;&gt;"",'Debt Setup'!$H$18&lt;'Debt Setup'!$H$21),MAX(0,AO228+AL229-AM229),0)+IF(AND('Debt Setup'!$H$19&lt;&gt;"",'Debt Setup'!$H$19&lt;'Debt Setup'!$H$21),MAX(0,AS228+AP229-AQ229),0)+IF(AND('Debt Setup'!$H$20&lt;&gt;"",'Debt Setup'!$H$20&lt;'Debt Setup'!$H$21),MAX(0,AW228+AT229-AU229),0)+IF(AND('Debt Setup'!$H$21&lt;&gt;"",'Debt Setup'!$H$21&lt;'Debt Setup'!$H$21),MAX(0,BA228+AX229-AY229),0))))))</x:f>
      </x:c>
      <x:c r="BA229" s="54" t="str">
        <x:f>IF('Debt Setup'!$F$3=0,"",MAX(0,BA228+AX229-AY229-AZ229))</x:f>
      </x:c>
    </x:row>
    <x:row r="230">
      <x:c r="A230" t="n">
        <x:v>225</x:v>
      </x:c>
      <x:c r="B230" s="86" t="str">
        <x:f>IF('Debt Setup'!$F$3=0,"",DATE(YEAR('Debt Setup'!$B$6),MONTH('Debt Setup'!$B$6)+A230-1,1))</x:f>
      </x:c>
      <x:c r="C230" s="54" t="str">
        <x:f>IF('Debt Setup'!$F$3=0,"",I230+M230+Q230+U230+Y230+AC230+AG230+AK230+AO230+AS230+AW230+BA230)</x:f>
      </x:c>
      <x:c r="D230" s="54" t="str">
        <x:f>IF('Debt Setup'!$F$3=0,"",G230+H230+K230+L230+O230+P230+S230+T230+W230+X230+AA230+AB230+AE230+AF230+AI230+AJ230+AM230+AN230+AQ230+AR230+AU230+AV230+AY230+AZ230)</x:f>
      </x:c>
      <x:c r="E230" s="54" t="str">
        <x:f>IF('Debt Setup'!$F$3=0,"",F230+J230+N230+R230+V230+Z230+AD230+AH230+AL230+AP230+AT230+AX230)</x:f>
      </x:c>
      <x:c r="F230" s="54" t="str">
        <x:f>IF('Debt Setup'!$F$3=0,"",IF(I229&lt;=0,0,I229*'Debt Setup'!$D$10/100/12))</x:f>
      </x:c>
      <x:c r="G230" s="54" t="str">
        <x:f>IF('Debt Setup'!$F$3=0,"",IF('Debt Setup'!$H$10="",0,MIN('Debt Setup'!$E$10,MAX(0,I229+F230))))</x:f>
      </x:c>
      <x:c r="H230" s="54" t="str">
        <x:f>IF('Debt Setup'!$F$3=0,"",IF('Debt Setup'!$H$10="",0,MIN(MAX(0,I229+F230-G230),MAX(0,'Debt Setup'!$F$5-(G230+K230+O230+S230+W230+AA230+AE230+AI230+AM230+AQ230+AU230+AY230)-(IF(AND('Debt Setup'!$H$10&lt;&gt;"",'Debt Setup'!$H$10&lt;'Debt Setup'!$H$10),MAX(0,I229+F230-G230),0)+IF(AND('Debt Setup'!$H$11&lt;&gt;"",'Debt Setup'!$H$11&lt;'Debt Setup'!$H$10),MAX(0,M229+J230-K230),0)+IF(AND('Debt Setup'!$H$12&lt;&gt;"",'Debt Setup'!$H$12&lt;'Debt Setup'!$H$10),MAX(0,Q229+N230-O230),0)+IF(AND('Debt Setup'!$H$13&lt;&gt;"",'Debt Setup'!$H$13&lt;'Debt Setup'!$H$10),MAX(0,U229+R230-S230),0)+IF(AND('Debt Setup'!$H$14&lt;&gt;"",'Debt Setup'!$H$14&lt;'Debt Setup'!$H$10),MAX(0,Y229+V230-W230),0)+IF(AND('Debt Setup'!$H$15&lt;&gt;"",'Debt Setup'!$H$15&lt;'Debt Setup'!$H$10),MAX(0,AC229+Z230-AA230),0)+IF(AND('Debt Setup'!$H$16&lt;&gt;"",'Debt Setup'!$H$16&lt;'Debt Setup'!$H$10),MAX(0,AG229+AD230-AE230),0)+IF(AND('Debt Setup'!$H$17&lt;&gt;"",'Debt Setup'!$H$17&lt;'Debt Setup'!$H$10),MAX(0,AK229+AH230-AI230),0)+IF(AND('Debt Setup'!$H$18&lt;&gt;"",'Debt Setup'!$H$18&lt;'Debt Setup'!$H$10),MAX(0,AO229+AL230-AM230),0)+IF(AND('Debt Setup'!$H$19&lt;&gt;"",'Debt Setup'!$H$19&lt;'Debt Setup'!$H$10),MAX(0,AS229+AP230-AQ230),0)+IF(AND('Debt Setup'!$H$20&lt;&gt;"",'Debt Setup'!$H$20&lt;'Debt Setup'!$H$10),MAX(0,AW229+AT230-AU230),0)+IF(AND('Debt Setup'!$H$21&lt;&gt;"",'Debt Setup'!$H$21&lt;'Debt Setup'!$H$10),MAX(0,BA229+AX230-AY230),0))))))</x:f>
      </x:c>
      <x:c r="I230" s="54" t="str">
        <x:f>IF('Debt Setup'!$F$3=0,"",MAX(0,I229+F230-G230-H230))</x:f>
      </x:c>
      <x:c r="J230" s="54" t="str">
        <x:f>IF('Debt Setup'!$F$3=0,"",IF(M229&lt;=0,0,M229*'Debt Setup'!$D$11/100/12))</x:f>
      </x:c>
      <x:c r="K230" s="54" t="str">
        <x:f>IF('Debt Setup'!$F$3=0,"",IF('Debt Setup'!$H$11="",0,MIN('Debt Setup'!$E$11,MAX(0,M229+J230))))</x:f>
      </x:c>
      <x:c r="L230" s="54" t="str">
        <x:f>IF('Debt Setup'!$F$3=0,"",IF('Debt Setup'!$H$11="",0,MIN(MAX(0,M229+J230-K230),MAX(0,'Debt Setup'!$F$5-(G230+K230+O230+S230+W230+AA230+AE230+AI230+AM230+AQ230+AU230+AY230)-(IF(AND('Debt Setup'!$H$10&lt;&gt;"",'Debt Setup'!$H$10&lt;'Debt Setup'!$H$11),MAX(0,I229+F230-G230),0)+IF(AND('Debt Setup'!$H$11&lt;&gt;"",'Debt Setup'!$H$11&lt;'Debt Setup'!$H$11),MAX(0,M229+J230-K230),0)+IF(AND('Debt Setup'!$H$12&lt;&gt;"",'Debt Setup'!$H$12&lt;'Debt Setup'!$H$11),MAX(0,Q229+N230-O230),0)+IF(AND('Debt Setup'!$H$13&lt;&gt;"",'Debt Setup'!$H$13&lt;'Debt Setup'!$H$11),MAX(0,U229+R230-S230),0)+IF(AND('Debt Setup'!$H$14&lt;&gt;"",'Debt Setup'!$H$14&lt;'Debt Setup'!$H$11),MAX(0,Y229+V230-W230),0)+IF(AND('Debt Setup'!$H$15&lt;&gt;"",'Debt Setup'!$H$15&lt;'Debt Setup'!$H$11),MAX(0,AC229+Z230-AA230),0)+IF(AND('Debt Setup'!$H$16&lt;&gt;"",'Debt Setup'!$H$16&lt;'Debt Setup'!$H$11),MAX(0,AG229+AD230-AE230),0)+IF(AND('Debt Setup'!$H$17&lt;&gt;"",'Debt Setup'!$H$17&lt;'Debt Setup'!$H$11),MAX(0,AK229+AH230-AI230),0)+IF(AND('Debt Setup'!$H$18&lt;&gt;"",'Debt Setup'!$H$18&lt;'Debt Setup'!$H$11),MAX(0,AO229+AL230-AM230),0)+IF(AND('Debt Setup'!$H$19&lt;&gt;"",'Debt Setup'!$H$19&lt;'Debt Setup'!$H$11),MAX(0,AS229+AP230-AQ230),0)+IF(AND('Debt Setup'!$H$20&lt;&gt;"",'Debt Setup'!$H$20&lt;'Debt Setup'!$H$11),MAX(0,AW229+AT230-AU230),0)+IF(AND('Debt Setup'!$H$21&lt;&gt;"",'Debt Setup'!$H$21&lt;'Debt Setup'!$H$11),MAX(0,BA229+AX230-AY230),0))))))</x:f>
      </x:c>
      <x:c r="M230" s="54" t="str">
        <x:f>IF('Debt Setup'!$F$3=0,"",MAX(0,M229+J230-K230-L230))</x:f>
      </x:c>
      <x:c r="N230" s="54" t="str">
        <x:f>IF('Debt Setup'!$F$3=0,"",IF(Q229&lt;=0,0,Q229*'Debt Setup'!$D$12/100/12))</x:f>
      </x:c>
      <x:c r="O230" s="54" t="str">
        <x:f>IF('Debt Setup'!$F$3=0,"",IF('Debt Setup'!$H$12="",0,MIN('Debt Setup'!$E$12,MAX(0,Q229+N230))))</x:f>
      </x:c>
      <x:c r="P230" s="54" t="str">
        <x:f>IF('Debt Setup'!$F$3=0,"",IF('Debt Setup'!$H$12="",0,MIN(MAX(0,Q229+N230-O230),MAX(0,'Debt Setup'!$F$5-(G230+K230+O230+S230+W230+AA230+AE230+AI230+AM230+AQ230+AU230+AY230)-(IF(AND('Debt Setup'!$H$10&lt;&gt;"",'Debt Setup'!$H$10&lt;'Debt Setup'!$H$12),MAX(0,I229+F230-G230),0)+IF(AND('Debt Setup'!$H$11&lt;&gt;"",'Debt Setup'!$H$11&lt;'Debt Setup'!$H$12),MAX(0,M229+J230-K230),0)+IF(AND('Debt Setup'!$H$12&lt;&gt;"",'Debt Setup'!$H$12&lt;'Debt Setup'!$H$12),MAX(0,Q229+N230-O230),0)+IF(AND('Debt Setup'!$H$13&lt;&gt;"",'Debt Setup'!$H$13&lt;'Debt Setup'!$H$12),MAX(0,U229+R230-S230),0)+IF(AND('Debt Setup'!$H$14&lt;&gt;"",'Debt Setup'!$H$14&lt;'Debt Setup'!$H$12),MAX(0,Y229+V230-W230),0)+IF(AND('Debt Setup'!$H$15&lt;&gt;"",'Debt Setup'!$H$15&lt;'Debt Setup'!$H$12),MAX(0,AC229+Z230-AA230),0)+IF(AND('Debt Setup'!$H$16&lt;&gt;"",'Debt Setup'!$H$16&lt;'Debt Setup'!$H$12),MAX(0,AG229+AD230-AE230),0)+IF(AND('Debt Setup'!$H$17&lt;&gt;"",'Debt Setup'!$H$17&lt;'Debt Setup'!$H$12),MAX(0,AK229+AH230-AI230),0)+IF(AND('Debt Setup'!$H$18&lt;&gt;"",'Debt Setup'!$H$18&lt;'Debt Setup'!$H$12),MAX(0,AO229+AL230-AM230),0)+IF(AND('Debt Setup'!$H$19&lt;&gt;"",'Debt Setup'!$H$19&lt;'Debt Setup'!$H$12),MAX(0,AS229+AP230-AQ230),0)+IF(AND('Debt Setup'!$H$20&lt;&gt;"",'Debt Setup'!$H$20&lt;'Debt Setup'!$H$12),MAX(0,AW229+AT230-AU230),0)+IF(AND('Debt Setup'!$H$21&lt;&gt;"",'Debt Setup'!$H$21&lt;'Debt Setup'!$H$12),MAX(0,BA229+AX230-AY230),0))))))</x:f>
      </x:c>
      <x:c r="Q230" s="54" t="str">
        <x:f>IF('Debt Setup'!$F$3=0,"",MAX(0,Q229+N230-O230-P230))</x:f>
      </x:c>
      <x:c r="R230" s="54" t="str">
        <x:f>IF('Debt Setup'!$F$3=0,"",IF(U229&lt;=0,0,U229*'Debt Setup'!$D$13/100/12))</x:f>
      </x:c>
      <x:c r="S230" s="54" t="str">
        <x:f>IF('Debt Setup'!$F$3=0,"",IF('Debt Setup'!$H$13="",0,MIN('Debt Setup'!$E$13,MAX(0,U229+R230))))</x:f>
      </x:c>
      <x:c r="T230" s="54" t="str">
        <x:f>IF('Debt Setup'!$F$3=0,"",IF('Debt Setup'!$H$13="",0,MIN(MAX(0,U229+R230-S230),MAX(0,'Debt Setup'!$F$5-(G230+K230+O230+S230+W230+AA230+AE230+AI230+AM230+AQ230+AU230+AY230)-(IF(AND('Debt Setup'!$H$10&lt;&gt;"",'Debt Setup'!$H$10&lt;'Debt Setup'!$H$13),MAX(0,I229+F230-G230),0)+IF(AND('Debt Setup'!$H$11&lt;&gt;"",'Debt Setup'!$H$11&lt;'Debt Setup'!$H$13),MAX(0,M229+J230-K230),0)+IF(AND('Debt Setup'!$H$12&lt;&gt;"",'Debt Setup'!$H$12&lt;'Debt Setup'!$H$13),MAX(0,Q229+N230-O230),0)+IF(AND('Debt Setup'!$H$13&lt;&gt;"",'Debt Setup'!$H$13&lt;'Debt Setup'!$H$13),MAX(0,U229+R230-S230),0)+IF(AND('Debt Setup'!$H$14&lt;&gt;"",'Debt Setup'!$H$14&lt;'Debt Setup'!$H$13),MAX(0,Y229+V230-W230),0)+IF(AND('Debt Setup'!$H$15&lt;&gt;"",'Debt Setup'!$H$15&lt;'Debt Setup'!$H$13),MAX(0,AC229+Z230-AA230),0)+IF(AND('Debt Setup'!$H$16&lt;&gt;"",'Debt Setup'!$H$16&lt;'Debt Setup'!$H$13),MAX(0,AG229+AD230-AE230),0)+IF(AND('Debt Setup'!$H$17&lt;&gt;"",'Debt Setup'!$H$17&lt;'Debt Setup'!$H$13),MAX(0,AK229+AH230-AI230),0)+IF(AND('Debt Setup'!$H$18&lt;&gt;"",'Debt Setup'!$H$18&lt;'Debt Setup'!$H$13),MAX(0,AO229+AL230-AM230),0)+IF(AND('Debt Setup'!$H$19&lt;&gt;"",'Debt Setup'!$H$19&lt;'Debt Setup'!$H$13),MAX(0,AS229+AP230-AQ230),0)+IF(AND('Debt Setup'!$H$20&lt;&gt;"",'Debt Setup'!$H$20&lt;'Debt Setup'!$H$13),MAX(0,AW229+AT230-AU230),0)+IF(AND('Debt Setup'!$H$21&lt;&gt;"",'Debt Setup'!$H$21&lt;'Debt Setup'!$H$13),MAX(0,BA229+AX230-AY230),0))))))</x:f>
      </x:c>
      <x:c r="U230" s="54" t="str">
        <x:f>IF('Debt Setup'!$F$3=0,"",MAX(0,U229+R230-S230-T230))</x:f>
      </x:c>
      <x:c r="V230" s="54" t="str">
        <x:f>IF('Debt Setup'!$F$3=0,"",IF(Y229&lt;=0,0,Y229*'Debt Setup'!$D$14/100/12))</x:f>
      </x:c>
      <x:c r="W230" s="54" t="str">
        <x:f>IF('Debt Setup'!$F$3=0,"",IF('Debt Setup'!$H$14="",0,MIN('Debt Setup'!$E$14,MAX(0,Y229+V230))))</x:f>
      </x:c>
      <x:c r="X230" s="54" t="str">
        <x:f>IF('Debt Setup'!$F$3=0,"",IF('Debt Setup'!$H$14="",0,MIN(MAX(0,Y229+V230-W230),MAX(0,'Debt Setup'!$F$5-(G230+K230+O230+S230+W230+AA230+AE230+AI230+AM230+AQ230+AU230+AY230)-(IF(AND('Debt Setup'!$H$10&lt;&gt;"",'Debt Setup'!$H$10&lt;'Debt Setup'!$H$14),MAX(0,I229+F230-G230),0)+IF(AND('Debt Setup'!$H$11&lt;&gt;"",'Debt Setup'!$H$11&lt;'Debt Setup'!$H$14),MAX(0,M229+J230-K230),0)+IF(AND('Debt Setup'!$H$12&lt;&gt;"",'Debt Setup'!$H$12&lt;'Debt Setup'!$H$14),MAX(0,Q229+N230-O230),0)+IF(AND('Debt Setup'!$H$13&lt;&gt;"",'Debt Setup'!$H$13&lt;'Debt Setup'!$H$14),MAX(0,U229+R230-S230),0)+IF(AND('Debt Setup'!$H$14&lt;&gt;"",'Debt Setup'!$H$14&lt;'Debt Setup'!$H$14),MAX(0,Y229+V230-W230),0)+IF(AND('Debt Setup'!$H$15&lt;&gt;"",'Debt Setup'!$H$15&lt;'Debt Setup'!$H$14),MAX(0,AC229+Z230-AA230),0)+IF(AND('Debt Setup'!$H$16&lt;&gt;"",'Debt Setup'!$H$16&lt;'Debt Setup'!$H$14),MAX(0,AG229+AD230-AE230),0)+IF(AND('Debt Setup'!$H$17&lt;&gt;"",'Debt Setup'!$H$17&lt;'Debt Setup'!$H$14),MAX(0,AK229+AH230-AI230),0)+IF(AND('Debt Setup'!$H$18&lt;&gt;"",'Debt Setup'!$H$18&lt;'Debt Setup'!$H$14),MAX(0,AO229+AL230-AM230),0)+IF(AND('Debt Setup'!$H$19&lt;&gt;"",'Debt Setup'!$H$19&lt;'Debt Setup'!$H$14),MAX(0,AS229+AP230-AQ230),0)+IF(AND('Debt Setup'!$H$20&lt;&gt;"",'Debt Setup'!$H$20&lt;'Debt Setup'!$H$14),MAX(0,AW229+AT230-AU230),0)+IF(AND('Debt Setup'!$H$21&lt;&gt;"",'Debt Setup'!$H$21&lt;'Debt Setup'!$H$14),MAX(0,BA229+AX230-AY230),0))))))</x:f>
      </x:c>
      <x:c r="Y230" s="54" t="str">
        <x:f>IF('Debt Setup'!$F$3=0,"",MAX(0,Y229+V230-W230-X230))</x:f>
      </x:c>
      <x:c r="Z230" s="54" t="str">
        <x:f>IF('Debt Setup'!$F$3=0,"",IF(AC229&lt;=0,0,AC229*'Debt Setup'!$D$15/100/12))</x:f>
      </x:c>
      <x:c r="AA230" s="54" t="str">
        <x:f>IF('Debt Setup'!$F$3=0,"",IF('Debt Setup'!$H$15="",0,MIN('Debt Setup'!$E$15,MAX(0,AC229+Z230))))</x:f>
      </x:c>
      <x:c r="AB230" s="54" t="str">
        <x:f>IF('Debt Setup'!$F$3=0,"",IF('Debt Setup'!$H$15="",0,MIN(MAX(0,AC229+Z230-AA230),MAX(0,'Debt Setup'!$F$5-(G230+K230+O230+S230+W230+AA230+AE230+AI230+AM230+AQ230+AU230+AY230)-(IF(AND('Debt Setup'!$H$10&lt;&gt;"",'Debt Setup'!$H$10&lt;'Debt Setup'!$H$15),MAX(0,I229+F230-G230),0)+IF(AND('Debt Setup'!$H$11&lt;&gt;"",'Debt Setup'!$H$11&lt;'Debt Setup'!$H$15),MAX(0,M229+J230-K230),0)+IF(AND('Debt Setup'!$H$12&lt;&gt;"",'Debt Setup'!$H$12&lt;'Debt Setup'!$H$15),MAX(0,Q229+N230-O230),0)+IF(AND('Debt Setup'!$H$13&lt;&gt;"",'Debt Setup'!$H$13&lt;'Debt Setup'!$H$15),MAX(0,U229+R230-S230),0)+IF(AND('Debt Setup'!$H$14&lt;&gt;"",'Debt Setup'!$H$14&lt;'Debt Setup'!$H$15),MAX(0,Y229+V230-W230),0)+IF(AND('Debt Setup'!$H$15&lt;&gt;"",'Debt Setup'!$H$15&lt;'Debt Setup'!$H$15),MAX(0,AC229+Z230-AA230),0)+IF(AND('Debt Setup'!$H$16&lt;&gt;"",'Debt Setup'!$H$16&lt;'Debt Setup'!$H$15),MAX(0,AG229+AD230-AE230),0)+IF(AND('Debt Setup'!$H$17&lt;&gt;"",'Debt Setup'!$H$17&lt;'Debt Setup'!$H$15),MAX(0,AK229+AH230-AI230),0)+IF(AND('Debt Setup'!$H$18&lt;&gt;"",'Debt Setup'!$H$18&lt;'Debt Setup'!$H$15),MAX(0,AO229+AL230-AM230),0)+IF(AND('Debt Setup'!$H$19&lt;&gt;"",'Debt Setup'!$H$19&lt;'Debt Setup'!$H$15),MAX(0,AS229+AP230-AQ230),0)+IF(AND('Debt Setup'!$H$20&lt;&gt;"",'Debt Setup'!$H$20&lt;'Debt Setup'!$H$15),MAX(0,AW229+AT230-AU230),0)+IF(AND('Debt Setup'!$H$21&lt;&gt;"",'Debt Setup'!$H$21&lt;'Debt Setup'!$H$15),MAX(0,BA229+AX230-AY230),0))))))</x:f>
      </x:c>
      <x:c r="AC230" s="54" t="str">
        <x:f>IF('Debt Setup'!$F$3=0,"",MAX(0,AC229+Z230-AA230-AB230))</x:f>
      </x:c>
      <x:c r="AD230" s="54" t="str">
        <x:f>IF('Debt Setup'!$F$3=0,"",IF(AG229&lt;=0,0,AG229*'Debt Setup'!$D$16/100/12))</x:f>
      </x:c>
      <x:c r="AE230" s="54" t="str">
        <x:f>IF('Debt Setup'!$F$3=0,"",IF('Debt Setup'!$H$16="",0,MIN('Debt Setup'!$E$16,MAX(0,AG229+AD230))))</x:f>
      </x:c>
      <x:c r="AF230" s="54" t="str">
        <x:f>IF('Debt Setup'!$F$3=0,"",IF('Debt Setup'!$H$16="",0,MIN(MAX(0,AG229+AD230-AE230),MAX(0,'Debt Setup'!$F$5-(G230+K230+O230+S230+W230+AA230+AE230+AI230+AM230+AQ230+AU230+AY230)-(IF(AND('Debt Setup'!$H$10&lt;&gt;"",'Debt Setup'!$H$10&lt;'Debt Setup'!$H$16),MAX(0,I229+F230-G230),0)+IF(AND('Debt Setup'!$H$11&lt;&gt;"",'Debt Setup'!$H$11&lt;'Debt Setup'!$H$16),MAX(0,M229+J230-K230),0)+IF(AND('Debt Setup'!$H$12&lt;&gt;"",'Debt Setup'!$H$12&lt;'Debt Setup'!$H$16),MAX(0,Q229+N230-O230),0)+IF(AND('Debt Setup'!$H$13&lt;&gt;"",'Debt Setup'!$H$13&lt;'Debt Setup'!$H$16),MAX(0,U229+R230-S230),0)+IF(AND('Debt Setup'!$H$14&lt;&gt;"",'Debt Setup'!$H$14&lt;'Debt Setup'!$H$16),MAX(0,Y229+V230-W230),0)+IF(AND('Debt Setup'!$H$15&lt;&gt;"",'Debt Setup'!$H$15&lt;'Debt Setup'!$H$16),MAX(0,AC229+Z230-AA230),0)+IF(AND('Debt Setup'!$H$16&lt;&gt;"",'Debt Setup'!$H$16&lt;'Debt Setup'!$H$16),MAX(0,AG229+AD230-AE230),0)+IF(AND('Debt Setup'!$H$17&lt;&gt;"",'Debt Setup'!$H$17&lt;'Debt Setup'!$H$16),MAX(0,AK229+AH230-AI230),0)+IF(AND('Debt Setup'!$H$18&lt;&gt;"",'Debt Setup'!$H$18&lt;'Debt Setup'!$H$16),MAX(0,AO229+AL230-AM230),0)+IF(AND('Debt Setup'!$H$19&lt;&gt;"",'Debt Setup'!$H$19&lt;'Debt Setup'!$H$16),MAX(0,AS229+AP230-AQ230),0)+IF(AND('Debt Setup'!$H$20&lt;&gt;"",'Debt Setup'!$H$20&lt;'Debt Setup'!$H$16),MAX(0,AW229+AT230-AU230),0)+IF(AND('Debt Setup'!$H$21&lt;&gt;"",'Debt Setup'!$H$21&lt;'Debt Setup'!$H$16),MAX(0,BA229+AX230-AY230),0))))))</x:f>
      </x:c>
      <x:c r="AG230" s="54" t="str">
        <x:f>IF('Debt Setup'!$F$3=0,"",MAX(0,AG229+AD230-AE230-AF230))</x:f>
      </x:c>
      <x:c r="AH230" s="54" t="str">
        <x:f>IF('Debt Setup'!$F$3=0,"",IF(AK229&lt;=0,0,AK229*'Debt Setup'!$D$17/100/12))</x:f>
      </x:c>
      <x:c r="AI230" s="54" t="str">
        <x:f>IF('Debt Setup'!$F$3=0,"",IF('Debt Setup'!$H$17="",0,MIN('Debt Setup'!$E$17,MAX(0,AK229+AH230))))</x:f>
      </x:c>
      <x:c r="AJ230" s="54" t="str">
        <x:f>IF('Debt Setup'!$F$3=0,"",IF('Debt Setup'!$H$17="",0,MIN(MAX(0,AK229+AH230-AI230),MAX(0,'Debt Setup'!$F$5-(G230+K230+O230+S230+W230+AA230+AE230+AI230+AM230+AQ230+AU230+AY230)-(IF(AND('Debt Setup'!$H$10&lt;&gt;"",'Debt Setup'!$H$10&lt;'Debt Setup'!$H$17),MAX(0,I229+F230-G230),0)+IF(AND('Debt Setup'!$H$11&lt;&gt;"",'Debt Setup'!$H$11&lt;'Debt Setup'!$H$17),MAX(0,M229+J230-K230),0)+IF(AND('Debt Setup'!$H$12&lt;&gt;"",'Debt Setup'!$H$12&lt;'Debt Setup'!$H$17),MAX(0,Q229+N230-O230),0)+IF(AND('Debt Setup'!$H$13&lt;&gt;"",'Debt Setup'!$H$13&lt;'Debt Setup'!$H$17),MAX(0,U229+R230-S230),0)+IF(AND('Debt Setup'!$H$14&lt;&gt;"",'Debt Setup'!$H$14&lt;'Debt Setup'!$H$17),MAX(0,Y229+V230-W230),0)+IF(AND('Debt Setup'!$H$15&lt;&gt;"",'Debt Setup'!$H$15&lt;'Debt Setup'!$H$17),MAX(0,AC229+Z230-AA230),0)+IF(AND('Debt Setup'!$H$16&lt;&gt;"",'Debt Setup'!$H$16&lt;'Debt Setup'!$H$17),MAX(0,AG229+AD230-AE230),0)+IF(AND('Debt Setup'!$H$17&lt;&gt;"",'Debt Setup'!$H$17&lt;'Debt Setup'!$H$17),MAX(0,AK229+AH230-AI230),0)+IF(AND('Debt Setup'!$H$18&lt;&gt;"",'Debt Setup'!$H$18&lt;'Debt Setup'!$H$17),MAX(0,AO229+AL230-AM230),0)+IF(AND('Debt Setup'!$H$19&lt;&gt;"",'Debt Setup'!$H$19&lt;'Debt Setup'!$H$17),MAX(0,AS229+AP230-AQ230),0)+IF(AND('Debt Setup'!$H$20&lt;&gt;"",'Debt Setup'!$H$20&lt;'Debt Setup'!$H$17),MAX(0,AW229+AT230-AU230),0)+IF(AND('Debt Setup'!$H$21&lt;&gt;"",'Debt Setup'!$H$21&lt;'Debt Setup'!$H$17),MAX(0,BA229+AX230-AY230),0))))))</x:f>
      </x:c>
      <x:c r="AK230" s="54" t="str">
        <x:f>IF('Debt Setup'!$F$3=0,"",MAX(0,AK229+AH230-AI230-AJ230))</x:f>
      </x:c>
      <x:c r="AL230" s="54" t="str">
        <x:f>IF('Debt Setup'!$F$3=0,"",IF(AO229&lt;=0,0,AO229*'Debt Setup'!$D$18/100/12))</x:f>
      </x:c>
      <x:c r="AM230" s="54" t="str">
        <x:f>IF('Debt Setup'!$F$3=0,"",IF('Debt Setup'!$H$18="",0,MIN('Debt Setup'!$E$18,MAX(0,AO229+AL230))))</x:f>
      </x:c>
      <x:c r="AN230" s="54" t="str">
        <x:f>IF('Debt Setup'!$F$3=0,"",IF('Debt Setup'!$H$18="",0,MIN(MAX(0,AO229+AL230-AM230),MAX(0,'Debt Setup'!$F$5-(G230+K230+O230+S230+W230+AA230+AE230+AI230+AM230+AQ230+AU230+AY230)-(IF(AND('Debt Setup'!$H$10&lt;&gt;"",'Debt Setup'!$H$10&lt;'Debt Setup'!$H$18),MAX(0,I229+F230-G230),0)+IF(AND('Debt Setup'!$H$11&lt;&gt;"",'Debt Setup'!$H$11&lt;'Debt Setup'!$H$18),MAX(0,M229+J230-K230),0)+IF(AND('Debt Setup'!$H$12&lt;&gt;"",'Debt Setup'!$H$12&lt;'Debt Setup'!$H$18),MAX(0,Q229+N230-O230),0)+IF(AND('Debt Setup'!$H$13&lt;&gt;"",'Debt Setup'!$H$13&lt;'Debt Setup'!$H$18),MAX(0,U229+R230-S230),0)+IF(AND('Debt Setup'!$H$14&lt;&gt;"",'Debt Setup'!$H$14&lt;'Debt Setup'!$H$18),MAX(0,Y229+V230-W230),0)+IF(AND('Debt Setup'!$H$15&lt;&gt;"",'Debt Setup'!$H$15&lt;'Debt Setup'!$H$18),MAX(0,AC229+Z230-AA230),0)+IF(AND('Debt Setup'!$H$16&lt;&gt;"",'Debt Setup'!$H$16&lt;'Debt Setup'!$H$18),MAX(0,AG229+AD230-AE230),0)+IF(AND('Debt Setup'!$H$17&lt;&gt;"",'Debt Setup'!$H$17&lt;'Debt Setup'!$H$18),MAX(0,AK229+AH230-AI230),0)+IF(AND('Debt Setup'!$H$18&lt;&gt;"",'Debt Setup'!$H$18&lt;'Debt Setup'!$H$18),MAX(0,AO229+AL230-AM230),0)+IF(AND('Debt Setup'!$H$19&lt;&gt;"",'Debt Setup'!$H$19&lt;'Debt Setup'!$H$18),MAX(0,AS229+AP230-AQ230),0)+IF(AND('Debt Setup'!$H$20&lt;&gt;"",'Debt Setup'!$H$20&lt;'Debt Setup'!$H$18),MAX(0,AW229+AT230-AU230),0)+IF(AND('Debt Setup'!$H$21&lt;&gt;"",'Debt Setup'!$H$21&lt;'Debt Setup'!$H$18),MAX(0,BA229+AX230-AY230),0))))))</x:f>
      </x:c>
      <x:c r="AO230" s="54" t="str">
        <x:f>IF('Debt Setup'!$F$3=0,"",MAX(0,AO229+AL230-AM230-AN230))</x:f>
      </x:c>
      <x:c r="AP230" s="54" t="str">
        <x:f>IF('Debt Setup'!$F$3=0,"",IF(AS229&lt;=0,0,AS229*'Debt Setup'!$D$19/100/12))</x:f>
      </x:c>
      <x:c r="AQ230" s="54" t="str">
        <x:f>IF('Debt Setup'!$F$3=0,"",IF('Debt Setup'!$H$19="",0,MIN('Debt Setup'!$E$19,MAX(0,AS229+AP230))))</x:f>
      </x:c>
      <x:c r="AR230" s="54" t="str">
        <x:f>IF('Debt Setup'!$F$3=0,"",IF('Debt Setup'!$H$19="",0,MIN(MAX(0,AS229+AP230-AQ230),MAX(0,'Debt Setup'!$F$5-(G230+K230+O230+S230+W230+AA230+AE230+AI230+AM230+AQ230+AU230+AY230)-(IF(AND('Debt Setup'!$H$10&lt;&gt;"",'Debt Setup'!$H$10&lt;'Debt Setup'!$H$19),MAX(0,I229+F230-G230),0)+IF(AND('Debt Setup'!$H$11&lt;&gt;"",'Debt Setup'!$H$11&lt;'Debt Setup'!$H$19),MAX(0,M229+J230-K230),0)+IF(AND('Debt Setup'!$H$12&lt;&gt;"",'Debt Setup'!$H$12&lt;'Debt Setup'!$H$19),MAX(0,Q229+N230-O230),0)+IF(AND('Debt Setup'!$H$13&lt;&gt;"",'Debt Setup'!$H$13&lt;'Debt Setup'!$H$19),MAX(0,U229+R230-S230),0)+IF(AND('Debt Setup'!$H$14&lt;&gt;"",'Debt Setup'!$H$14&lt;'Debt Setup'!$H$19),MAX(0,Y229+V230-W230),0)+IF(AND('Debt Setup'!$H$15&lt;&gt;"",'Debt Setup'!$H$15&lt;'Debt Setup'!$H$19),MAX(0,AC229+Z230-AA230),0)+IF(AND('Debt Setup'!$H$16&lt;&gt;"",'Debt Setup'!$H$16&lt;'Debt Setup'!$H$19),MAX(0,AG229+AD230-AE230),0)+IF(AND('Debt Setup'!$H$17&lt;&gt;"",'Debt Setup'!$H$17&lt;'Debt Setup'!$H$19),MAX(0,AK229+AH230-AI230),0)+IF(AND('Debt Setup'!$H$18&lt;&gt;"",'Debt Setup'!$H$18&lt;'Debt Setup'!$H$19),MAX(0,AO229+AL230-AM230),0)+IF(AND('Debt Setup'!$H$19&lt;&gt;"",'Debt Setup'!$H$19&lt;'Debt Setup'!$H$19),MAX(0,AS229+AP230-AQ230),0)+IF(AND('Debt Setup'!$H$20&lt;&gt;"",'Debt Setup'!$H$20&lt;'Debt Setup'!$H$19),MAX(0,AW229+AT230-AU230),0)+IF(AND('Debt Setup'!$H$21&lt;&gt;"",'Debt Setup'!$H$21&lt;'Debt Setup'!$H$19),MAX(0,BA229+AX230-AY230),0))))))</x:f>
      </x:c>
      <x:c r="AS230" s="54" t="str">
        <x:f>IF('Debt Setup'!$F$3=0,"",MAX(0,AS229+AP230-AQ230-AR230))</x:f>
      </x:c>
      <x:c r="AT230" s="54" t="str">
        <x:f>IF('Debt Setup'!$F$3=0,"",IF(AW229&lt;=0,0,AW229*'Debt Setup'!$D$20/100/12))</x:f>
      </x:c>
      <x:c r="AU230" s="54" t="str">
        <x:f>IF('Debt Setup'!$F$3=0,"",IF('Debt Setup'!$H$20="",0,MIN('Debt Setup'!$E$20,MAX(0,AW229+AT230))))</x:f>
      </x:c>
      <x:c r="AV230" s="54" t="str">
        <x:f>IF('Debt Setup'!$F$3=0,"",IF('Debt Setup'!$H$20="",0,MIN(MAX(0,AW229+AT230-AU230),MAX(0,'Debt Setup'!$F$5-(G230+K230+O230+S230+W230+AA230+AE230+AI230+AM230+AQ230+AU230+AY230)-(IF(AND('Debt Setup'!$H$10&lt;&gt;"",'Debt Setup'!$H$10&lt;'Debt Setup'!$H$20),MAX(0,I229+F230-G230),0)+IF(AND('Debt Setup'!$H$11&lt;&gt;"",'Debt Setup'!$H$11&lt;'Debt Setup'!$H$20),MAX(0,M229+J230-K230),0)+IF(AND('Debt Setup'!$H$12&lt;&gt;"",'Debt Setup'!$H$12&lt;'Debt Setup'!$H$20),MAX(0,Q229+N230-O230),0)+IF(AND('Debt Setup'!$H$13&lt;&gt;"",'Debt Setup'!$H$13&lt;'Debt Setup'!$H$20),MAX(0,U229+R230-S230),0)+IF(AND('Debt Setup'!$H$14&lt;&gt;"",'Debt Setup'!$H$14&lt;'Debt Setup'!$H$20),MAX(0,Y229+V230-W230),0)+IF(AND('Debt Setup'!$H$15&lt;&gt;"",'Debt Setup'!$H$15&lt;'Debt Setup'!$H$20),MAX(0,AC229+Z230-AA230),0)+IF(AND('Debt Setup'!$H$16&lt;&gt;"",'Debt Setup'!$H$16&lt;'Debt Setup'!$H$20),MAX(0,AG229+AD230-AE230),0)+IF(AND('Debt Setup'!$H$17&lt;&gt;"",'Debt Setup'!$H$17&lt;'Debt Setup'!$H$20),MAX(0,AK229+AH230-AI230),0)+IF(AND('Debt Setup'!$H$18&lt;&gt;"",'Debt Setup'!$H$18&lt;'Debt Setup'!$H$20),MAX(0,AO229+AL230-AM230),0)+IF(AND('Debt Setup'!$H$19&lt;&gt;"",'Debt Setup'!$H$19&lt;'Debt Setup'!$H$20),MAX(0,AS229+AP230-AQ230),0)+IF(AND('Debt Setup'!$H$20&lt;&gt;"",'Debt Setup'!$H$20&lt;'Debt Setup'!$H$20),MAX(0,AW229+AT230-AU230),0)+IF(AND('Debt Setup'!$H$21&lt;&gt;"",'Debt Setup'!$H$21&lt;'Debt Setup'!$H$20),MAX(0,BA229+AX230-AY230),0))))))</x:f>
      </x:c>
      <x:c r="AW230" s="54" t="str">
        <x:f>IF('Debt Setup'!$F$3=0,"",MAX(0,AW229+AT230-AU230-AV230))</x:f>
      </x:c>
      <x:c r="AX230" s="54" t="str">
        <x:f>IF('Debt Setup'!$F$3=0,"",IF(BA229&lt;=0,0,BA229*'Debt Setup'!$D$21/100/12))</x:f>
      </x:c>
      <x:c r="AY230" s="54" t="str">
        <x:f>IF('Debt Setup'!$F$3=0,"",IF('Debt Setup'!$H$21="",0,MIN('Debt Setup'!$E$21,MAX(0,BA229+AX230))))</x:f>
      </x:c>
      <x:c r="AZ230" s="54" t="str">
        <x:f>IF('Debt Setup'!$F$3=0,"",IF('Debt Setup'!$H$21="",0,MIN(MAX(0,BA229+AX230-AY230),MAX(0,'Debt Setup'!$F$5-(G230+K230+O230+S230+W230+AA230+AE230+AI230+AM230+AQ230+AU230+AY230)-(IF(AND('Debt Setup'!$H$10&lt;&gt;"",'Debt Setup'!$H$10&lt;'Debt Setup'!$H$21),MAX(0,I229+F230-G230),0)+IF(AND('Debt Setup'!$H$11&lt;&gt;"",'Debt Setup'!$H$11&lt;'Debt Setup'!$H$21),MAX(0,M229+J230-K230),0)+IF(AND('Debt Setup'!$H$12&lt;&gt;"",'Debt Setup'!$H$12&lt;'Debt Setup'!$H$21),MAX(0,Q229+N230-O230),0)+IF(AND('Debt Setup'!$H$13&lt;&gt;"",'Debt Setup'!$H$13&lt;'Debt Setup'!$H$21),MAX(0,U229+R230-S230),0)+IF(AND('Debt Setup'!$H$14&lt;&gt;"",'Debt Setup'!$H$14&lt;'Debt Setup'!$H$21),MAX(0,Y229+V230-W230),0)+IF(AND('Debt Setup'!$H$15&lt;&gt;"",'Debt Setup'!$H$15&lt;'Debt Setup'!$H$21),MAX(0,AC229+Z230-AA230),0)+IF(AND('Debt Setup'!$H$16&lt;&gt;"",'Debt Setup'!$H$16&lt;'Debt Setup'!$H$21),MAX(0,AG229+AD230-AE230),0)+IF(AND('Debt Setup'!$H$17&lt;&gt;"",'Debt Setup'!$H$17&lt;'Debt Setup'!$H$21),MAX(0,AK229+AH230-AI230),0)+IF(AND('Debt Setup'!$H$18&lt;&gt;"",'Debt Setup'!$H$18&lt;'Debt Setup'!$H$21),MAX(0,AO229+AL230-AM230),0)+IF(AND('Debt Setup'!$H$19&lt;&gt;"",'Debt Setup'!$H$19&lt;'Debt Setup'!$H$21),MAX(0,AS229+AP230-AQ230),0)+IF(AND('Debt Setup'!$H$20&lt;&gt;"",'Debt Setup'!$H$20&lt;'Debt Setup'!$H$21),MAX(0,AW229+AT230-AU230),0)+IF(AND('Debt Setup'!$H$21&lt;&gt;"",'Debt Setup'!$H$21&lt;'Debt Setup'!$H$21),MAX(0,BA229+AX230-AY230),0))))))</x:f>
      </x:c>
      <x:c r="BA230" s="54" t="str">
        <x:f>IF('Debt Setup'!$F$3=0,"",MAX(0,BA229+AX230-AY230-AZ230))</x:f>
      </x:c>
    </x:row>
    <x:row r="231">
      <x:c r="A231" t="n">
        <x:v>226</x:v>
      </x:c>
      <x:c r="B231" s="86" t="str">
        <x:f>IF('Debt Setup'!$F$3=0,"",DATE(YEAR('Debt Setup'!$B$6),MONTH('Debt Setup'!$B$6)+A231-1,1))</x:f>
      </x:c>
      <x:c r="C231" s="54" t="str">
        <x:f>IF('Debt Setup'!$F$3=0,"",I231+M231+Q231+U231+Y231+AC231+AG231+AK231+AO231+AS231+AW231+BA231)</x:f>
      </x:c>
      <x:c r="D231" s="54" t="str">
        <x:f>IF('Debt Setup'!$F$3=0,"",G231+H231+K231+L231+O231+P231+S231+T231+W231+X231+AA231+AB231+AE231+AF231+AI231+AJ231+AM231+AN231+AQ231+AR231+AU231+AV231+AY231+AZ231)</x:f>
      </x:c>
      <x:c r="E231" s="54" t="str">
        <x:f>IF('Debt Setup'!$F$3=0,"",F231+J231+N231+R231+V231+Z231+AD231+AH231+AL231+AP231+AT231+AX231)</x:f>
      </x:c>
      <x:c r="F231" s="54" t="str">
        <x:f>IF('Debt Setup'!$F$3=0,"",IF(I230&lt;=0,0,I230*'Debt Setup'!$D$10/100/12))</x:f>
      </x:c>
      <x:c r="G231" s="54" t="str">
        <x:f>IF('Debt Setup'!$F$3=0,"",IF('Debt Setup'!$H$10="",0,MIN('Debt Setup'!$E$10,MAX(0,I230+F231))))</x:f>
      </x:c>
      <x:c r="H231" s="54" t="str">
        <x:f>IF('Debt Setup'!$F$3=0,"",IF('Debt Setup'!$H$10="",0,MIN(MAX(0,I230+F231-G231),MAX(0,'Debt Setup'!$F$5-(G231+K231+O231+S231+W231+AA231+AE231+AI231+AM231+AQ231+AU231+AY231)-(IF(AND('Debt Setup'!$H$10&lt;&gt;"",'Debt Setup'!$H$10&lt;'Debt Setup'!$H$10),MAX(0,I230+F231-G231),0)+IF(AND('Debt Setup'!$H$11&lt;&gt;"",'Debt Setup'!$H$11&lt;'Debt Setup'!$H$10),MAX(0,M230+J231-K231),0)+IF(AND('Debt Setup'!$H$12&lt;&gt;"",'Debt Setup'!$H$12&lt;'Debt Setup'!$H$10),MAX(0,Q230+N231-O231),0)+IF(AND('Debt Setup'!$H$13&lt;&gt;"",'Debt Setup'!$H$13&lt;'Debt Setup'!$H$10),MAX(0,U230+R231-S231),0)+IF(AND('Debt Setup'!$H$14&lt;&gt;"",'Debt Setup'!$H$14&lt;'Debt Setup'!$H$10),MAX(0,Y230+V231-W231),0)+IF(AND('Debt Setup'!$H$15&lt;&gt;"",'Debt Setup'!$H$15&lt;'Debt Setup'!$H$10),MAX(0,AC230+Z231-AA231),0)+IF(AND('Debt Setup'!$H$16&lt;&gt;"",'Debt Setup'!$H$16&lt;'Debt Setup'!$H$10),MAX(0,AG230+AD231-AE231),0)+IF(AND('Debt Setup'!$H$17&lt;&gt;"",'Debt Setup'!$H$17&lt;'Debt Setup'!$H$10),MAX(0,AK230+AH231-AI231),0)+IF(AND('Debt Setup'!$H$18&lt;&gt;"",'Debt Setup'!$H$18&lt;'Debt Setup'!$H$10),MAX(0,AO230+AL231-AM231),0)+IF(AND('Debt Setup'!$H$19&lt;&gt;"",'Debt Setup'!$H$19&lt;'Debt Setup'!$H$10),MAX(0,AS230+AP231-AQ231),0)+IF(AND('Debt Setup'!$H$20&lt;&gt;"",'Debt Setup'!$H$20&lt;'Debt Setup'!$H$10),MAX(0,AW230+AT231-AU231),0)+IF(AND('Debt Setup'!$H$21&lt;&gt;"",'Debt Setup'!$H$21&lt;'Debt Setup'!$H$10),MAX(0,BA230+AX231-AY231),0))))))</x:f>
      </x:c>
      <x:c r="I231" s="54" t="str">
        <x:f>IF('Debt Setup'!$F$3=0,"",MAX(0,I230+F231-G231-H231))</x:f>
      </x:c>
      <x:c r="J231" s="54" t="str">
        <x:f>IF('Debt Setup'!$F$3=0,"",IF(M230&lt;=0,0,M230*'Debt Setup'!$D$11/100/12))</x:f>
      </x:c>
      <x:c r="K231" s="54" t="str">
        <x:f>IF('Debt Setup'!$F$3=0,"",IF('Debt Setup'!$H$11="",0,MIN('Debt Setup'!$E$11,MAX(0,M230+J231))))</x:f>
      </x:c>
      <x:c r="L231" s="54" t="str">
        <x:f>IF('Debt Setup'!$F$3=0,"",IF('Debt Setup'!$H$11="",0,MIN(MAX(0,M230+J231-K231),MAX(0,'Debt Setup'!$F$5-(G231+K231+O231+S231+W231+AA231+AE231+AI231+AM231+AQ231+AU231+AY231)-(IF(AND('Debt Setup'!$H$10&lt;&gt;"",'Debt Setup'!$H$10&lt;'Debt Setup'!$H$11),MAX(0,I230+F231-G231),0)+IF(AND('Debt Setup'!$H$11&lt;&gt;"",'Debt Setup'!$H$11&lt;'Debt Setup'!$H$11),MAX(0,M230+J231-K231),0)+IF(AND('Debt Setup'!$H$12&lt;&gt;"",'Debt Setup'!$H$12&lt;'Debt Setup'!$H$11),MAX(0,Q230+N231-O231),0)+IF(AND('Debt Setup'!$H$13&lt;&gt;"",'Debt Setup'!$H$13&lt;'Debt Setup'!$H$11),MAX(0,U230+R231-S231),0)+IF(AND('Debt Setup'!$H$14&lt;&gt;"",'Debt Setup'!$H$14&lt;'Debt Setup'!$H$11),MAX(0,Y230+V231-W231),0)+IF(AND('Debt Setup'!$H$15&lt;&gt;"",'Debt Setup'!$H$15&lt;'Debt Setup'!$H$11),MAX(0,AC230+Z231-AA231),0)+IF(AND('Debt Setup'!$H$16&lt;&gt;"",'Debt Setup'!$H$16&lt;'Debt Setup'!$H$11),MAX(0,AG230+AD231-AE231),0)+IF(AND('Debt Setup'!$H$17&lt;&gt;"",'Debt Setup'!$H$17&lt;'Debt Setup'!$H$11),MAX(0,AK230+AH231-AI231),0)+IF(AND('Debt Setup'!$H$18&lt;&gt;"",'Debt Setup'!$H$18&lt;'Debt Setup'!$H$11),MAX(0,AO230+AL231-AM231),0)+IF(AND('Debt Setup'!$H$19&lt;&gt;"",'Debt Setup'!$H$19&lt;'Debt Setup'!$H$11),MAX(0,AS230+AP231-AQ231),0)+IF(AND('Debt Setup'!$H$20&lt;&gt;"",'Debt Setup'!$H$20&lt;'Debt Setup'!$H$11),MAX(0,AW230+AT231-AU231),0)+IF(AND('Debt Setup'!$H$21&lt;&gt;"",'Debt Setup'!$H$21&lt;'Debt Setup'!$H$11),MAX(0,BA230+AX231-AY231),0))))))</x:f>
      </x:c>
      <x:c r="M231" s="54" t="str">
        <x:f>IF('Debt Setup'!$F$3=0,"",MAX(0,M230+J231-K231-L231))</x:f>
      </x:c>
      <x:c r="N231" s="54" t="str">
        <x:f>IF('Debt Setup'!$F$3=0,"",IF(Q230&lt;=0,0,Q230*'Debt Setup'!$D$12/100/12))</x:f>
      </x:c>
      <x:c r="O231" s="54" t="str">
        <x:f>IF('Debt Setup'!$F$3=0,"",IF('Debt Setup'!$H$12="",0,MIN('Debt Setup'!$E$12,MAX(0,Q230+N231))))</x:f>
      </x:c>
      <x:c r="P231" s="54" t="str">
        <x:f>IF('Debt Setup'!$F$3=0,"",IF('Debt Setup'!$H$12="",0,MIN(MAX(0,Q230+N231-O231),MAX(0,'Debt Setup'!$F$5-(G231+K231+O231+S231+W231+AA231+AE231+AI231+AM231+AQ231+AU231+AY231)-(IF(AND('Debt Setup'!$H$10&lt;&gt;"",'Debt Setup'!$H$10&lt;'Debt Setup'!$H$12),MAX(0,I230+F231-G231),0)+IF(AND('Debt Setup'!$H$11&lt;&gt;"",'Debt Setup'!$H$11&lt;'Debt Setup'!$H$12),MAX(0,M230+J231-K231),0)+IF(AND('Debt Setup'!$H$12&lt;&gt;"",'Debt Setup'!$H$12&lt;'Debt Setup'!$H$12),MAX(0,Q230+N231-O231),0)+IF(AND('Debt Setup'!$H$13&lt;&gt;"",'Debt Setup'!$H$13&lt;'Debt Setup'!$H$12),MAX(0,U230+R231-S231),0)+IF(AND('Debt Setup'!$H$14&lt;&gt;"",'Debt Setup'!$H$14&lt;'Debt Setup'!$H$12),MAX(0,Y230+V231-W231),0)+IF(AND('Debt Setup'!$H$15&lt;&gt;"",'Debt Setup'!$H$15&lt;'Debt Setup'!$H$12),MAX(0,AC230+Z231-AA231),0)+IF(AND('Debt Setup'!$H$16&lt;&gt;"",'Debt Setup'!$H$16&lt;'Debt Setup'!$H$12),MAX(0,AG230+AD231-AE231),0)+IF(AND('Debt Setup'!$H$17&lt;&gt;"",'Debt Setup'!$H$17&lt;'Debt Setup'!$H$12),MAX(0,AK230+AH231-AI231),0)+IF(AND('Debt Setup'!$H$18&lt;&gt;"",'Debt Setup'!$H$18&lt;'Debt Setup'!$H$12),MAX(0,AO230+AL231-AM231),0)+IF(AND('Debt Setup'!$H$19&lt;&gt;"",'Debt Setup'!$H$19&lt;'Debt Setup'!$H$12),MAX(0,AS230+AP231-AQ231),0)+IF(AND('Debt Setup'!$H$20&lt;&gt;"",'Debt Setup'!$H$20&lt;'Debt Setup'!$H$12),MAX(0,AW230+AT231-AU231),0)+IF(AND('Debt Setup'!$H$21&lt;&gt;"",'Debt Setup'!$H$21&lt;'Debt Setup'!$H$12),MAX(0,BA230+AX231-AY231),0))))))</x:f>
      </x:c>
      <x:c r="Q231" s="54" t="str">
        <x:f>IF('Debt Setup'!$F$3=0,"",MAX(0,Q230+N231-O231-P231))</x:f>
      </x:c>
      <x:c r="R231" s="54" t="str">
        <x:f>IF('Debt Setup'!$F$3=0,"",IF(U230&lt;=0,0,U230*'Debt Setup'!$D$13/100/12))</x:f>
      </x:c>
      <x:c r="S231" s="54" t="str">
        <x:f>IF('Debt Setup'!$F$3=0,"",IF('Debt Setup'!$H$13="",0,MIN('Debt Setup'!$E$13,MAX(0,U230+R231))))</x:f>
      </x:c>
      <x:c r="T231" s="54" t="str">
        <x:f>IF('Debt Setup'!$F$3=0,"",IF('Debt Setup'!$H$13="",0,MIN(MAX(0,U230+R231-S231),MAX(0,'Debt Setup'!$F$5-(G231+K231+O231+S231+W231+AA231+AE231+AI231+AM231+AQ231+AU231+AY231)-(IF(AND('Debt Setup'!$H$10&lt;&gt;"",'Debt Setup'!$H$10&lt;'Debt Setup'!$H$13),MAX(0,I230+F231-G231),0)+IF(AND('Debt Setup'!$H$11&lt;&gt;"",'Debt Setup'!$H$11&lt;'Debt Setup'!$H$13),MAX(0,M230+J231-K231),0)+IF(AND('Debt Setup'!$H$12&lt;&gt;"",'Debt Setup'!$H$12&lt;'Debt Setup'!$H$13),MAX(0,Q230+N231-O231),0)+IF(AND('Debt Setup'!$H$13&lt;&gt;"",'Debt Setup'!$H$13&lt;'Debt Setup'!$H$13),MAX(0,U230+R231-S231),0)+IF(AND('Debt Setup'!$H$14&lt;&gt;"",'Debt Setup'!$H$14&lt;'Debt Setup'!$H$13),MAX(0,Y230+V231-W231),0)+IF(AND('Debt Setup'!$H$15&lt;&gt;"",'Debt Setup'!$H$15&lt;'Debt Setup'!$H$13),MAX(0,AC230+Z231-AA231),0)+IF(AND('Debt Setup'!$H$16&lt;&gt;"",'Debt Setup'!$H$16&lt;'Debt Setup'!$H$13),MAX(0,AG230+AD231-AE231),0)+IF(AND('Debt Setup'!$H$17&lt;&gt;"",'Debt Setup'!$H$17&lt;'Debt Setup'!$H$13),MAX(0,AK230+AH231-AI231),0)+IF(AND('Debt Setup'!$H$18&lt;&gt;"",'Debt Setup'!$H$18&lt;'Debt Setup'!$H$13),MAX(0,AO230+AL231-AM231),0)+IF(AND('Debt Setup'!$H$19&lt;&gt;"",'Debt Setup'!$H$19&lt;'Debt Setup'!$H$13),MAX(0,AS230+AP231-AQ231),0)+IF(AND('Debt Setup'!$H$20&lt;&gt;"",'Debt Setup'!$H$20&lt;'Debt Setup'!$H$13),MAX(0,AW230+AT231-AU231),0)+IF(AND('Debt Setup'!$H$21&lt;&gt;"",'Debt Setup'!$H$21&lt;'Debt Setup'!$H$13),MAX(0,BA230+AX231-AY231),0))))))</x:f>
      </x:c>
      <x:c r="U231" s="54" t="str">
        <x:f>IF('Debt Setup'!$F$3=0,"",MAX(0,U230+R231-S231-T231))</x:f>
      </x:c>
      <x:c r="V231" s="54" t="str">
        <x:f>IF('Debt Setup'!$F$3=0,"",IF(Y230&lt;=0,0,Y230*'Debt Setup'!$D$14/100/12))</x:f>
      </x:c>
      <x:c r="W231" s="54" t="str">
        <x:f>IF('Debt Setup'!$F$3=0,"",IF('Debt Setup'!$H$14="",0,MIN('Debt Setup'!$E$14,MAX(0,Y230+V231))))</x:f>
      </x:c>
      <x:c r="X231" s="54" t="str">
        <x:f>IF('Debt Setup'!$F$3=0,"",IF('Debt Setup'!$H$14="",0,MIN(MAX(0,Y230+V231-W231),MAX(0,'Debt Setup'!$F$5-(G231+K231+O231+S231+W231+AA231+AE231+AI231+AM231+AQ231+AU231+AY231)-(IF(AND('Debt Setup'!$H$10&lt;&gt;"",'Debt Setup'!$H$10&lt;'Debt Setup'!$H$14),MAX(0,I230+F231-G231),0)+IF(AND('Debt Setup'!$H$11&lt;&gt;"",'Debt Setup'!$H$11&lt;'Debt Setup'!$H$14),MAX(0,M230+J231-K231),0)+IF(AND('Debt Setup'!$H$12&lt;&gt;"",'Debt Setup'!$H$12&lt;'Debt Setup'!$H$14),MAX(0,Q230+N231-O231),0)+IF(AND('Debt Setup'!$H$13&lt;&gt;"",'Debt Setup'!$H$13&lt;'Debt Setup'!$H$14),MAX(0,U230+R231-S231),0)+IF(AND('Debt Setup'!$H$14&lt;&gt;"",'Debt Setup'!$H$14&lt;'Debt Setup'!$H$14),MAX(0,Y230+V231-W231),0)+IF(AND('Debt Setup'!$H$15&lt;&gt;"",'Debt Setup'!$H$15&lt;'Debt Setup'!$H$14),MAX(0,AC230+Z231-AA231),0)+IF(AND('Debt Setup'!$H$16&lt;&gt;"",'Debt Setup'!$H$16&lt;'Debt Setup'!$H$14),MAX(0,AG230+AD231-AE231),0)+IF(AND('Debt Setup'!$H$17&lt;&gt;"",'Debt Setup'!$H$17&lt;'Debt Setup'!$H$14),MAX(0,AK230+AH231-AI231),0)+IF(AND('Debt Setup'!$H$18&lt;&gt;"",'Debt Setup'!$H$18&lt;'Debt Setup'!$H$14),MAX(0,AO230+AL231-AM231),0)+IF(AND('Debt Setup'!$H$19&lt;&gt;"",'Debt Setup'!$H$19&lt;'Debt Setup'!$H$14),MAX(0,AS230+AP231-AQ231),0)+IF(AND('Debt Setup'!$H$20&lt;&gt;"",'Debt Setup'!$H$20&lt;'Debt Setup'!$H$14),MAX(0,AW230+AT231-AU231),0)+IF(AND('Debt Setup'!$H$21&lt;&gt;"",'Debt Setup'!$H$21&lt;'Debt Setup'!$H$14),MAX(0,BA230+AX231-AY231),0))))))</x:f>
      </x:c>
      <x:c r="Y231" s="54" t="str">
        <x:f>IF('Debt Setup'!$F$3=0,"",MAX(0,Y230+V231-W231-X231))</x:f>
      </x:c>
      <x:c r="Z231" s="54" t="str">
        <x:f>IF('Debt Setup'!$F$3=0,"",IF(AC230&lt;=0,0,AC230*'Debt Setup'!$D$15/100/12))</x:f>
      </x:c>
      <x:c r="AA231" s="54" t="str">
        <x:f>IF('Debt Setup'!$F$3=0,"",IF('Debt Setup'!$H$15="",0,MIN('Debt Setup'!$E$15,MAX(0,AC230+Z231))))</x:f>
      </x:c>
      <x:c r="AB231" s="54" t="str">
        <x:f>IF('Debt Setup'!$F$3=0,"",IF('Debt Setup'!$H$15="",0,MIN(MAX(0,AC230+Z231-AA231),MAX(0,'Debt Setup'!$F$5-(G231+K231+O231+S231+W231+AA231+AE231+AI231+AM231+AQ231+AU231+AY231)-(IF(AND('Debt Setup'!$H$10&lt;&gt;"",'Debt Setup'!$H$10&lt;'Debt Setup'!$H$15),MAX(0,I230+F231-G231),0)+IF(AND('Debt Setup'!$H$11&lt;&gt;"",'Debt Setup'!$H$11&lt;'Debt Setup'!$H$15),MAX(0,M230+J231-K231),0)+IF(AND('Debt Setup'!$H$12&lt;&gt;"",'Debt Setup'!$H$12&lt;'Debt Setup'!$H$15),MAX(0,Q230+N231-O231),0)+IF(AND('Debt Setup'!$H$13&lt;&gt;"",'Debt Setup'!$H$13&lt;'Debt Setup'!$H$15),MAX(0,U230+R231-S231),0)+IF(AND('Debt Setup'!$H$14&lt;&gt;"",'Debt Setup'!$H$14&lt;'Debt Setup'!$H$15),MAX(0,Y230+V231-W231),0)+IF(AND('Debt Setup'!$H$15&lt;&gt;"",'Debt Setup'!$H$15&lt;'Debt Setup'!$H$15),MAX(0,AC230+Z231-AA231),0)+IF(AND('Debt Setup'!$H$16&lt;&gt;"",'Debt Setup'!$H$16&lt;'Debt Setup'!$H$15),MAX(0,AG230+AD231-AE231),0)+IF(AND('Debt Setup'!$H$17&lt;&gt;"",'Debt Setup'!$H$17&lt;'Debt Setup'!$H$15),MAX(0,AK230+AH231-AI231),0)+IF(AND('Debt Setup'!$H$18&lt;&gt;"",'Debt Setup'!$H$18&lt;'Debt Setup'!$H$15),MAX(0,AO230+AL231-AM231),0)+IF(AND('Debt Setup'!$H$19&lt;&gt;"",'Debt Setup'!$H$19&lt;'Debt Setup'!$H$15),MAX(0,AS230+AP231-AQ231),0)+IF(AND('Debt Setup'!$H$20&lt;&gt;"",'Debt Setup'!$H$20&lt;'Debt Setup'!$H$15),MAX(0,AW230+AT231-AU231),0)+IF(AND('Debt Setup'!$H$21&lt;&gt;"",'Debt Setup'!$H$21&lt;'Debt Setup'!$H$15),MAX(0,BA230+AX231-AY231),0))))))</x:f>
      </x:c>
      <x:c r="AC231" s="54" t="str">
        <x:f>IF('Debt Setup'!$F$3=0,"",MAX(0,AC230+Z231-AA231-AB231))</x:f>
      </x:c>
      <x:c r="AD231" s="54" t="str">
        <x:f>IF('Debt Setup'!$F$3=0,"",IF(AG230&lt;=0,0,AG230*'Debt Setup'!$D$16/100/12))</x:f>
      </x:c>
      <x:c r="AE231" s="54" t="str">
        <x:f>IF('Debt Setup'!$F$3=0,"",IF('Debt Setup'!$H$16="",0,MIN('Debt Setup'!$E$16,MAX(0,AG230+AD231))))</x:f>
      </x:c>
      <x:c r="AF231" s="54" t="str">
        <x:f>IF('Debt Setup'!$F$3=0,"",IF('Debt Setup'!$H$16="",0,MIN(MAX(0,AG230+AD231-AE231),MAX(0,'Debt Setup'!$F$5-(G231+K231+O231+S231+W231+AA231+AE231+AI231+AM231+AQ231+AU231+AY231)-(IF(AND('Debt Setup'!$H$10&lt;&gt;"",'Debt Setup'!$H$10&lt;'Debt Setup'!$H$16),MAX(0,I230+F231-G231),0)+IF(AND('Debt Setup'!$H$11&lt;&gt;"",'Debt Setup'!$H$11&lt;'Debt Setup'!$H$16),MAX(0,M230+J231-K231),0)+IF(AND('Debt Setup'!$H$12&lt;&gt;"",'Debt Setup'!$H$12&lt;'Debt Setup'!$H$16),MAX(0,Q230+N231-O231),0)+IF(AND('Debt Setup'!$H$13&lt;&gt;"",'Debt Setup'!$H$13&lt;'Debt Setup'!$H$16),MAX(0,U230+R231-S231),0)+IF(AND('Debt Setup'!$H$14&lt;&gt;"",'Debt Setup'!$H$14&lt;'Debt Setup'!$H$16),MAX(0,Y230+V231-W231),0)+IF(AND('Debt Setup'!$H$15&lt;&gt;"",'Debt Setup'!$H$15&lt;'Debt Setup'!$H$16),MAX(0,AC230+Z231-AA231),0)+IF(AND('Debt Setup'!$H$16&lt;&gt;"",'Debt Setup'!$H$16&lt;'Debt Setup'!$H$16),MAX(0,AG230+AD231-AE231),0)+IF(AND('Debt Setup'!$H$17&lt;&gt;"",'Debt Setup'!$H$17&lt;'Debt Setup'!$H$16),MAX(0,AK230+AH231-AI231),0)+IF(AND('Debt Setup'!$H$18&lt;&gt;"",'Debt Setup'!$H$18&lt;'Debt Setup'!$H$16),MAX(0,AO230+AL231-AM231),0)+IF(AND('Debt Setup'!$H$19&lt;&gt;"",'Debt Setup'!$H$19&lt;'Debt Setup'!$H$16),MAX(0,AS230+AP231-AQ231),0)+IF(AND('Debt Setup'!$H$20&lt;&gt;"",'Debt Setup'!$H$20&lt;'Debt Setup'!$H$16),MAX(0,AW230+AT231-AU231),0)+IF(AND('Debt Setup'!$H$21&lt;&gt;"",'Debt Setup'!$H$21&lt;'Debt Setup'!$H$16),MAX(0,BA230+AX231-AY231),0))))))</x:f>
      </x:c>
      <x:c r="AG231" s="54" t="str">
        <x:f>IF('Debt Setup'!$F$3=0,"",MAX(0,AG230+AD231-AE231-AF231))</x:f>
      </x:c>
      <x:c r="AH231" s="54" t="str">
        <x:f>IF('Debt Setup'!$F$3=0,"",IF(AK230&lt;=0,0,AK230*'Debt Setup'!$D$17/100/12))</x:f>
      </x:c>
      <x:c r="AI231" s="54" t="str">
        <x:f>IF('Debt Setup'!$F$3=0,"",IF('Debt Setup'!$H$17="",0,MIN('Debt Setup'!$E$17,MAX(0,AK230+AH231))))</x:f>
      </x:c>
      <x:c r="AJ231" s="54" t="str">
        <x:f>IF('Debt Setup'!$F$3=0,"",IF('Debt Setup'!$H$17="",0,MIN(MAX(0,AK230+AH231-AI231),MAX(0,'Debt Setup'!$F$5-(G231+K231+O231+S231+W231+AA231+AE231+AI231+AM231+AQ231+AU231+AY231)-(IF(AND('Debt Setup'!$H$10&lt;&gt;"",'Debt Setup'!$H$10&lt;'Debt Setup'!$H$17),MAX(0,I230+F231-G231),0)+IF(AND('Debt Setup'!$H$11&lt;&gt;"",'Debt Setup'!$H$11&lt;'Debt Setup'!$H$17),MAX(0,M230+J231-K231),0)+IF(AND('Debt Setup'!$H$12&lt;&gt;"",'Debt Setup'!$H$12&lt;'Debt Setup'!$H$17),MAX(0,Q230+N231-O231),0)+IF(AND('Debt Setup'!$H$13&lt;&gt;"",'Debt Setup'!$H$13&lt;'Debt Setup'!$H$17),MAX(0,U230+R231-S231),0)+IF(AND('Debt Setup'!$H$14&lt;&gt;"",'Debt Setup'!$H$14&lt;'Debt Setup'!$H$17),MAX(0,Y230+V231-W231),0)+IF(AND('Debt Setup'!$H$15&lt;&gt;"",'Debt Setup'!$H$15&lt;'Debt Setup'!$H$17),MAX(0,AC230+Z231-AA231),0)+IF(AND('Debt Setup'!$H$16&lt;&gt;"",'Debt Setup'!$H$16&lt;'Debt Setup'!$H$17),MAX(0,AG230+AD231-AE231),0)+IF(AND('Debt Setup'!$H$17&lt;&gt;"",'Debt Setup'!$H$17&lt;'Debt Setup'!$H$17),MAX(0,AK230+AH231-AI231),0)+IF(AND('Debt Setup'!$H$18&lt;&gt;"",'Debt Setup'!$H$18&lt;'Debt Setup'!$H$17),MAX(0,AO230+AL231-AM231),0)+IF(AND('Debt Setup'!$H$19&lt;&gt;"",'Debt Setup'!$H$19&lt;'Debt Setup'!$H$17),MAX(0,AS230+AP231-AQ231),0)+IF(AND('Debt Setup'!$H$20&lt;&gt;"",'Debt Setup'!$H$20&lt;'Debt Setup'!$H$17),MAX(0,AW230+AT231-AU231),0)+IF(AND('Debt Setup'!$H$21&lt;&gt;"",'Debt Setup'!$H$21&lt;'Debt Setup'!$H$17),MAX(0,BA230+AX231-AY231),0))))))</x:f>
      </x:c>
      <x:c r="AK231" s="54" t="str">
        <x:f>IF('Debt Setup'!$F$3=0,"",MAX(0,AK230+AH231-AI231-AJ231))</x:f>
      </x:c>
      <x:c r="AL231" s="54" t="str">
        <x:f>IF('Debt Setup'!$F$3=0,"",IF(AO230&lt;=0,0,AO230*'Debt Setup'!$D$18/100/12))</x:f>
      </x:c>
      <x:c r="AM231" s="54" t="str">
        <x:f>IF('Debt Setup'!$F$3=0,"",IF('Debt Setup'!$H$18="",0,MIN('Debt Setup'!$E$18,MAX(0,AO230+AL231))))</x:f>
      </x:c>
      <x:c r="AN231" s="54" t="str">
        <x:f>IF('Debt Setup'!$F$3=0,"",IF('Debt Setup'!$H$18="",0,MIN(MAX(0,AO230+AL231-AM231),MAX(0,'Debt Setup'!$F$5-(G231+K231+O231+S231+W231+AA231+AE231+AI231+AM231+AQ231+AU231+AY231)-(IF(AND('Debt Setup'!$H$10&lt;&gt;"",'Debt Setup'!$H$10&lt;'Debt Setup'!$H$18),MAX(0,I230+F231-G231),0)+IF(AND('Debt Setup'!$H$11&lt;&gt;"",'Debt Setup'!$H$11&lt;'Debt Setup'!$H$18),MAX(0,M230+J231-K231),0)+IF(AND('Debt Setup'!$H$12&lt;&gt;"",'Debt Setup'!$H$12&lt;'Debt Setup'!$H$18),MAX(0,Q230+N231-O231),0)+IF(AND('Debt Setup'!$H$13&lt;&gt;"",'Debt Setup'!$H$13&lt;'Debt Setup'!$H$18),MAX(0,U230+R231-S231),0)+IF(AND('Debt Setup'!$H$14&lt;&gt;"",'Debt Setup'!$H$14&lt;'Debt Setup'!$H$18),MAX(0,Y230+V231-W231),0)+IF(AND('Debt Setup'!$H$15&lt;&gt;"",'Debt Setup'!$H$15&lt;'Debt Setup'!$H$18),MAX(0,AC230+Z231-AA231),0)+IF(AND('Debt Setup'!$H$16&lt;&gt;"",'Debt Setup'!$H$16&lt;'Debt Setup'!$H$18),MAX(0,AG230+AD231-AE231),0)+IF(AND('Debt Setup'!$H$17&lt;&gt;"",'Debt Setup'!$H$17&lt;'Debt Setup'!$H$18),MAX(0,AK230+AH231-AI231),0)+IF(AND('Debt Setup'!$H$18&lt;&gt;"",'Debt Setup'!$H$18&lt;'Debt Setup'!$H$18),MAX(0,AO230+AL231-AM231),0)+IF(AND('Debt Setup'!$H$19&lt;&gt;"",'Debt Setup'!$H$19&lt;'Debt Setup'!$H$18),MAX(0,AS230+AP231-AQ231),0)+IF(AND('Debt Setup'!$H$20&lt;&gt;"",'Debt Setup'!$H$20&lt;'Debt Setup'!$H$18),MAX(0,AW230+AT231-AU231),0)+IF(AND('Debt Setup'!$H$21&lt;&gt;"",'Debt Setup'!$H$21&lt;'Debt Setup'!$H$18),MAX(0,BA230+AX231-AY231),0))))))</x:f>
      </x:c>
      <x:c r="AO231" s="54" t="str">
        <x:f>IF('Debt Setup'!$F$3=0,"",MAX(0,AO230+AL231-AM231-AN231))</x:f>
      </x:c>
      <x:c r="AP231" s="54" t="str">
        <x:f>IF('Debt Setup'!$F$3=0,"",IF(AS230&lt;=0,0,AS230*'Debt Setup'!$D$19/100/12))</x:f>
      </x:c>
      <x:c r="AQ231" s="54" t="str">
        <x:f>IF('Debt Setup'!$F$3=0,"",IF('Debt Setup'!$H$19="",0,MIN('Debt Setup'!$E$19,MAX(0,AS230+AP231))))</x:f>
      </x:c>
      <x:c r="AR231" s="54" t="str">
        <x:f>IF('Debt Setup'!$F$3=0,"",IF('Debt Setup'!$H$19="",0,MIN(MAX(0,AS230+AP231-AQ231),MAX(0,'Debt Setup'!$F$5-(G231+K231+O231+S231+W231+AA231+AE231+AI231+AM231+AQ231+AU231+AY231)-(IF(AND('Debt Setup'!$H$10&lt;&gt;"",'Debt Setup'!$H$10&lt;'Debt Setup'!$H$19),MAX(0,I230+F231-G231),0)+IF(AND('Debt Setup'!$H$11&lt;&gt;"",'Debt Setup'!$H$11&lt;'Debt Setup'!$H$19),MAX(0,M230+J231-K231),0)+IF(AND('Debt Setup'!$H$12&lt;&gt;"",'Debt Setup'!$H$12&lt;'Debt Setup'!$H$19),MAX(0,Q230+N231-O231),0)+IF(AND('Debt Setup'!$H$13&lt;&gt;"",'Debt Setup'!$H$13&lt;'Debt Setup'!$H$19),MAX(0,U230+R231-S231),0)+IF(AND('Debt Setup'!$H$14&lt;&gt;"",'Debt Setup'!$H$14&lt;'Debt Setup'!$H$19),MAX(0,Y230+V231-W231),0)+IF(AND('Debt Setup'!$H$15&lt;&gt;"",'Debt Setup'!$H$15&lt;'Debt Setup'!$H$19),MAX(0,AC230+Z231-AA231),0)+IF(AND('Debt Setup'!$H$16&lt;&gt;"",'Debt Setup'!$H$16&lt;'Debt Setup'!$H$19),MAX(0,AG230+AD231-AE231),0)+IF(AND('Debt Setup'!$H$17&lt;&gt;"",'Debt Setup'!$H$17&lt;'Debt Setup'!$H$19),MAX(0,AK230+AH231-AI231),0)+IF(AND('Debt Setup'!$H$18&lt;&gt;"",'Debt Setup'!$H$18&lt;'Debt Setup'!$H$19),MAX(0,AO230+AL231-AM231),0)+IF(AND('Debt Setup'!$H$19&lt;&gt;"",'Debt Setup'!$H$19&lt;'Debt Setup'!$H$19),MAX(0,AS230+AP231-AQ231),0)+IF(AND('Debt Setup'!$H$20&lt;&gt;"",'Debt Setup'!$H$20&lt;'Debt Setup'!$H$19),MAX(0,AW230+AT231-AU231),0)+IF(AND('Debt Setup'!$H$21&lt;&gt;"",'Debt Setup'!$H$21&lt;'Debt Setup'!$H$19),MAX(0,BA230+AX231-AY231),0))))))</x:f>
      </x:c>
      <x:c r="AS231" s="54" t="str">
        <x:f>IF('Debt Setup'!$F$3=0,"",MAX(0,AS230+AP231-AQ231-AR231))</x:f>
      </x:c>
      <x:c r="AT231" s="54" t="str">
        <x:f>IF('Debt Setup'!$F$3=0,"",IF(AW230&lt;=0,0,AW230*'Debt Setup'!$D$20/100/12))</x:f>
      </x:c>
      <x:c r="AU231" s="54" t="str">
        <x:f>IF('Debt Setup'!$F$3=0,"",IF('Debt Setup'!$H$20="",0,MIN('Debt Setup'!$E$20,MAX(0,AW230+AT231))))</x:f>
      </x:c>
      <x:c r="AV231" s="54" t="str">
        <x:f>IF('Debt Setup'!$F$3=0,"",IF('Debt Setup'!$H$20="",0,MIN(MAX(0,AW230+AT231-AU231),MAX(0,'Debt Setup'!$F$5-(G231+K231+O231+S231+W231+AA231+AE231+AI231+AM231+AQ231+AU231+AY231)-(IF(AND('Debt Setup'!$H$10&lt;&gt;"",'Debt Setup'!$H$10&lt;'Debt Setup'!$H$20),MAX(0,I230+F231-G231),0)+IF(AND('Debt Setup'!$H$11&lt;&gt;"",'Debt Setup'!$H$11&lt;'Debt Setup'!$H$20),MAX(0,M230+J231-K231),0)+IF(AND('Debt Setup'!$H$12&lt;&gt;"",'Debt Setup'!$H$12&lt;'Debt Setup'!$H$20),MAX(0,Q230+N231-O231),0)+IF(AND('Debt Setup'!$H$13&lt;&gt;"",'Debt Setup'!$H$13&lt;'Debt Setup'!$H$20),MAX(0,U230+R231-S231),0)+IF(AND('Debt Setup'!$H$14&lt;&gt;"",'Debt Setup'!$H$14&lt;'Debt Setup'!$H$20),MAX(0,Y230+V231-W231),0)+IF(AND('Debt Setup'!$H$15&lt;&gt;"",'Debt Setup'!$H$15&lt;'Debt Setup'!$H$20),MAX(0,AC230+Z231-AA231),0)+IF(AND('Debt Setup'!$H$16&lt;&gt;"",'Debt Setup'!$H$16&lt;'Debt Setup'!$H$20),MAX(0,AG230+AD231-AE231),0)+IF(AND('Debt Setup'!$H$17&lt;&gt;"",'Debt Setup'!$H$17&lt;'Debt Setup'!$H$20),MAX(0,AK230+AH231-AI231),0)+IF(AND('Debt Setup'!$H$18&lt;&gt;"",'Debt Setup'!$H$18&lt;'Debt Setup'!$H$20),MAX(0,AO230+AL231-AM231),0)+IF(AND('Debt Setup'!$H$19&lt;&gt;"",'Debt Setup'!$H$19&lt;'Debt Setup'!$H$20),MAX(0,AS230+AP231-AQ231),0)+IF(AND('Debt Setup'!$H$20&lt;&gt;"",'Debt Setup'!$H$20&lt;'Debt Setup'!$H$20),MAX(0,AW230+AT231-AU231),0)+IF(AND('Debt Setup'!$H$21&lt;&gt;"",'Debt Setup'!$H$21&lt;'Debt Setup'!$H$20),MAX(0,BA230+AX231-AY231),0))))))</x:f>
      </x:c>
      <x:c r="AW231" s="54" t="str">
        <x:f>IF('Debt Setup'!$F$3=0,"",MAX(0,AW230+AT231-AU231-AV231))</x:f>
      </x:c>
      <x:c r="AX231" s="54" t="str">
        <x:f>IF('Debt Setup'!$F$3=0,"",IF(BA230&lt;=0,0,BA230*'Debt Setup'!$D$21/100/12))</x:f>
      </x:c>
      <x:c r="AY231" s="54" t="str">
        <x:f>IF('Debt Setup'!$F$3=0,"",IF('Debt Setup'!$H$21="",0,MIN('Debt Setup'!$E$21,MAX(0,BA230+AX231))))</x:f>
      </x:c>
      <x:c r="AZ231" s="54" t="str">
        <x:f>IF('Debt Setup'!$F$3=0,"",IF('Debt Setup'!$H$21="",0,MIN(MAX(0,BA230+AX231-AY231),MAX(0,'Debt Setup'!$F$5-(G231+K231+O231+S231+W231+AA231+AE231+AI231+AM231+AQ231+AU231+AY231)-(IF(AND('Debt Setup'!$H$10&lt;&gt;"",'Debt Setup'!$H$10&lt;'Debt Setup'!$H$21),MAX(0,I230+F231-G231),0)+IF(AND('Debt Setup'!$H$11&lt;&gt;"",'Debt Setup'!$H$11&lt;'Debt Setup'!$H$21),MAX(0,M230+J231-K231),0)+IF(AND('Debt Setup'!$H$12&lt;&gt;"",'Debt Setup'!$H$12&lt;'Debt Setup'!$H$21),MAX(0,Q230+N231-O231),0)+IF(AND('Debt Setup'!$H$13&lt;&gt;"",'Debt Setup'!$H$13&lt;'Debt Setup'!$H$21),MAX(0,U230+R231-S231),0)+IF(AND('Debt Setup'!$H$14&lt;&gt;"",'Debt Setup'!$H$14&lt;'Debt Setup'!$H$21),MAX(0,Y230+V231-W231),0)+IF(AND('Debt Setup'!$H$15&lt;&gt;"",'Debt Setup'!$H$15&lt;'Debt Setup'!$H$21),MAX(0,AC230+Z231-AA231),0)+IF(AND('Debt Setup'!$H$16&lt;&gt;"",'Debt Setup'!$H$16&lt;'Debt Setup'!$H$21),MAX(0,AG230+AD231-AE231),0)+IF(AND('Debt Setup'!$H$17&lt;&gt;"",'Debt Setup'!$H$17&lt;'Debt Setup'!$H$21),MAX(0,AK230+AH231-AI231),0)+IF(AND('Debt Setup'!$H$18&lt;&gt;"",'Debt Setup'!$H$18&lt;'Debt Setup'!$H$21),MAX(0,AO230+AL231-AM231),0)+IF(AND('Debt Setup'!$H$19&lt;&gt;"",'Debt Setup'!$H$19&lt;'Debt Setup'!$H$21),MAX(0,AS230+AP231-AQ231),0)+IF(AND('Debt Setup'!$H$20&lt;&gt;"",'Debt Setup'!$H$20&lt;'Debt Setup'!$H$21),MAX(0,AW230+AT231-AU231),0)+IF(AND('Debt Setup'!$H$21&lt;&gt;"",'Debt Setup'!$H$21&lt;'Debt Setup'!$H$21),MAX(0,BA230+AX231-AY231),0))))))</x:f>
      </x:c>
      <x:c r="BA231" s="54" t="str">
        <x:f>IF('Debt Setup'!$F$3=0,"",MAX(0,BA230+AX231-AY231-AZ231))</x:f>
      </x:c>
    </x:row>
    <x:row r="232">
      <x:c r="A232" t="n">
        <x:v>227</x:v>
      </x:c>
      <x:c r="B232" s="86" t="str">
        <x:f>IF('Debt Setup'!$F$3=0,"",DATE(YEAR('Debt Setup'!$B$6),MONTH('Debt Setup'!$B$6)+A232-1,1))</x:f>
      </x:c>
      <x:c r="C232" s="54" t="str">
        <x:f>IF('Debt Setup'!$F$3=0,"",I232+M232+Q232+U232+Y232+AC232+AG232+AK232+AO232+AS232+AW232+BA232)</x:f>
      </x:c>
      <x:c r="D232" s="54" t="str">
        <x:f>IF('Debt Setup'!$F$3=0,"",G232+H232+K232+L232+O232+P232+S232+T232+W232+X232+AA232+AB232+AE232+AF232+AI232+AJ232+AM232+AN232+AQ232+AR232+AU232+AV232+AY232+AZ232)</x:f>
      </x:c>
      <x:c r="E232" s="54" t="str">
        <x:f>IF('Debt Setup'!$F$3=0,"",F232+J232+N232+R232+V232+Z232+AD232+AH232+AL232+AP232+AT232+AX232)</x:f>
      </x:c>
      <x:c r="F232" s="54" t="str">
        <x:f>IF('Debt Setup'!$F$3=0,"",IF(I231&lt;=0,0,I231*'Debt Setup'!$D$10/100/12))</x:f>
      </x:c>
      <x:c r="G232" s="54" t="str">
        <x:f>IF('Debt Setup'!$F$3=0,"",IF('Debt Setup'!$H$10="",0,MIN('Debt Setup'!$E$10,MAX(0,I231+F232))))</x:f>
      </x:c>
      <x:c r="H232" s="54" t="str">
        <x:f>IF('Debt Setup'!$F$3=0,"",IF('Debt Setup'!$H$10="",0,MIN(MAX(0,I231+F232-G232),MAX(0,'Debt Setup'!$F$5-(G232+K232+O232+S232+W232+AA232+AE232+AI232+AM232+AQ232+AU232+AY232)-(IF(AND('Debt Setup'!$H$10&lt;&gt;"",'Debt Setup'!$H$10&lt;'Debt Setup'!$H$10),MAX(0,I231+F232-G232),0)+IF(AND('Debt Setup'!$H$11&lt;&gt;"",'Debt Setup'!$H$11&lt;'Debt Setup'!$H$10),MAX(0,M231+J232-K232),0)+IF(AND('Debt Setup'!$H$12&lt;&gt;"",'Debt Setup'!$H$12&lt;'Debt Setup'!$H$10),MAX(0,Q231+N232-O232),0)+IF(AND('Debt Setup'!$H$13&lt;&gt;"",'Debt Setup'!$H$13&lt;'Debt Setup'!$H$10),MAX(0,U231+R232-S232),0)+IF(AND('Debt Setup'!$H$14&lt;&gt;"",'Debt Setup'!$H$14&lt;'Debt Setup'!$H$10),MAX(0,Y231+V232-W232),0)+IF(AND('Debt Setup'!$H$15&lt;&gt;"",'Debt Setup'!$H$15&lt;'Debt Setup'!$H$10),MAX(0,AC231+Z232-AA232),0)+IF(AND('Debt Setup'!$H$16&lt;&gt;"",'Debt Setup'!$H$16&lt;'Debt Setup'!$H$10),MAX(0,AG231+AD232-AE232),0)+IF(AND('Debt Setup'!$H$17&lt;&gt;"",'Debt Setup'!$H$17&lt;'Debt Setup'!$H$10),MAX(0,AK231+AH232-AI232),0)+IF(AND('Debt Setup'!$H$18&lt;&gt;"",'Debt Setup'!$H$18&lt;'Debt Setup'!$H$10),MAX(0,AO231+AL232-AM232),0)+IF(AND('Debt Setup'!$H$19&lt;&gt;"",'Debt Setup'!$H$19&lt;'Debt Setup'!$H$10),MAX(0,AS231+AP232-AQ232),0)+IF(AND('Debt Setup'!$H$20&lt;&gt;"",'Debt Setup'!$H$20&lt;'Debt Setup'!$H$10),MAX(0,AW231+AT232-AU232),0)+IF(AND('Debt Setup'!$H$21&lt;&gt;"",'Debt Setup'!$H$21&lt;'Debt Setup'!$H$10),MAX(0,BA231+AX232-AY232),0))))))</x:f>
      </x:c>
      <x:c r="I232" s="54" t="str">
        <x:f>IF('Debt Setup'!$F$3=0,"",MAX(0,I231+F232-G232-H232))</x:f>
      </x:c>
      <x:c r="J232" s="54" t="str">
        <x:f>IF('Debt Setup'!$F$3=0,"",IF(M231&lt;=0,0,M231*'Debt Setup'!$D$11/100/12))</x:f>
      </x:c>
      <x:c r="K232" s="54" t="str">
        <x:f>IF('Debt Setup'!$F$3=0,"",IF('Debt Setup'!$H$11="",0,MIN('Debt Setup'!$E$11,MAX(0,M231+J232))))</x:f>
      </x:c>
      <x:c r="L232" s="54" t="str">
        <x:f>IF('Debt Setup'!$F$3=0,"",IF('Debt Setup'!$H$11="",0,MIN(MAX(0,M231+J232-K232),MAX(0,'Debt Setup'!$F$5-(G232+K232+O232+S232+W232+AA232+AE232+AI232+AM232+AQ232+AU232+AY232)-(IF(AND('Debt Setup'!$H$10&lt;&gt;"",'Debt Setup'!$H$10&lt;'Debt Setup'!$H$11),MAX(0,I231+F232-G232),0)+IF(AND('Debt Setup'!$H$11&lt;&gt;"",'Debt Setup'!$H$11&lt;'Debt Setup'!$H$11),MAX(0,M231+J232-K232),0)+IF(AND('Debt Setup'!$H$12&lt;&gt;"",'Debt Setup'!$H$12&lt;'Debt Setup'!$H$11),MAX(0,Q231+N232-O232),0)+IF(AND('Debt Setup'!$H$13&lt;&gt;"",'Debt Setup'!$H$13&lt;'Debt Setup'!$H$11),MAX(0,U231+R232-S232),0)+IF(AND('Debt Setup'!$H$14&lt;&gt;"",'Debt Setup'!$H$14&lt;'Debt Setup'!$H$11),MAX(0,Y231+V232-W232),0)+IF(AND('Debt Setup'!$H$15&lt;&gt;"",'Debt Setup'!$H$15&lt;'Debt Setup'!$H$11),MAX(0,AC231+Z232-AA232),0)+IF(AND('Debt Setup'!$H$16&lt;&gt;"",'Debt Setup'!$H$16&lt;'Debt Setup'!$H$11),MAX(0,AG231+AD232-AE232),0)+IF(AND('Debt Setup'!$H$17&lt;&gt;"",'Debt Setup'!$H$17&lt;'Debt Setup'!$H$11),MAX(0,AK231+AH232-AI232),0)+IF(AND('Debt Setup'!$H$18&lt;&gt;"",'Debt Setup'!$H$18&lt;'Debt Setup'!$H$11),MAX(0,AO231+AL232-AM232),0)+IF(AND('Debt Setup'!$H$19&lt;&gt;"",'Debt Setup'!$H$19&lt;'Debt Setup'!$H$11),MAX(0,AS231+AP232-AQ232),0)+IF(AND('Debt Setup'!$H$20&lt;&gt;"",'Debt Setup'!$H$20&lt;'Debt Setup'!$H$11),MAX(0,AW231+AT232-AU232),0)+IF(AND('Debt Setup'!$H$21&lt;&gt;"",'Debt Setup'!$H$21&lt;'Debt Setup'!$H$11),MAX(0,BA231+AX232-AY232),0))))))</x:f>
      </x:c>
      <x:c r="M232" s="54" t="str">
        <x:f>IF('Debt Setup'!$F$3=0,"",MAX(0,M231+J232-K232-L232))</x:f>
      </x:c>
      <x:c r="N232" s="54" t="str">
        <x:f>IF('Debt Setup'!$F$3=0,"",IF(Q231&lt;=0,0,Q231*'Debt Setup'!$D$12/100/12))</x:f>
      </x:c>
      <x:c r="O232" s="54" t="str">
        <x:f>IF('Debt Setup'!$F$3=0,"",IF('Debt Setup'!$H$12="",0,MIN('Debt Setup'!$E$12,MAX(0,Q231+N232))))</x:f>
      </x:c>
      <x:c r="P232" s="54" t="str">
        <x:f>IF('Debt Setup'!$F$3=0,"",IF('Debt Setup'!$H$12="",0,MIN(MAX(0,Q231+N232-O232),MAX(0,'Debt Setup'!$F$5-(G232+K232+O232+S232+W232+AA232+AE232+AI232+AM232+AQ232+AU232+AY232)-(IF(AND('Debt Setup'!$H$10&lt;&gt;"",'Debt Setup'!$H$10&lt;'Debt Setup'!$H$12),MAX(0,I231+F232-G232),0)+IF(AND('Debt Setup'!$H$11&lt;&gt;"",'Debt Setup'!$H$11&lt;'Debt Setup'!$H$12),MAX(0,M231+J232-K232),0)+IF(AND('Debt Setup'!$H$12&lt;&gt;"",'Debt Setup'!$H$12&lt;'Debt Setup'!$H$12),MAX(0,Q231+N232-O232),0)+IF(AND('Debt Setup'!$H$13&lt;&gt;"",'Debt Setup'!$H$13&lt;'Debt Setup'!$H$12),MAX(0,U231+R232-S232),0)+IF(AND('Debt Setup'!$H$14&lt;&gt;"",'Debt Setup'!$H$14&lt;'Debt Setup'!$H$12),MAX(0,Y231+V232-W232),0)+IF(AND('Debt Setup'!$H$15&lt;&gt;"",'Debt Setup'!$H$15&lt;'Debt Setup'!$H$12),MAX(0,AC231+Z232-AA232),0)+IF(AND('Debt Setup'!$H$16&lt;&gt;"",'Debt Setup'!$H$16&lt;'Debt Setup'!$H$12),MAX(0,AG231+AD232-AE232),0)+IF(AND('Debt Setup'!$H$17&lt;&gt;"",'Debt Setup'!$H$17&lt;'Debt Setup'!$H$12),MAX(0,AK231+AH232-AI232),0)+IF(AND('Debt Setup'!$H$18&lt;&gt;"",'Debt Setup'!$H$18&lt;'Debt Setup'!$H$12),MAX(0,AO231+AL232-AM232),0)+IF(AND('Debt Setup'!$H$19&lt;&gt;"",'Debt Setup'!$H$19&lt;'Debt Setup'!$H$12),MAX(0,AS231+AP232-AQ232),0)+IF(AND('Debt Setup'!$H$20&lt;&gt;"",'Debt Setup'!$H$20&lt;'Debt Setup'!$H$12),MAX(0,AW231+AT232-AU232),0)+IF(AND('Debt Setup'!$H$21&lt;&gt;"",'Debt Setup'!$H$21&lt;'Debt Setup'!$H$12),MAX(0,BA231+AX232-AY232),0))))))</x:f>
      </x:c>
      <x:c r="Q232" s="54" t="str">
        <x:f>IF('Debt Setup'!$F$3=0,"",MAX(0,Q231+N232-O232-P232))</x:f>
      </x:c>
      <x:c r="R232" s="54" t="str">
        <x:f>IF('Debt Setup'!$F$3=0,"",IF(U231&lt;=0,0,U231*'Debt Setup'!$D$13/100/12))</x:f>
      </x:c>
      <x:c r="S232" s="54" t="str">
        <x:f>IF('Debt Setup'!$F$3=0,"",IF('Debt Setup'!$H$13="",0,MIN('Debt Setup'!$E$13,MAX(0,U231+R232))))</x:f>
      </x:c>
      <x:c r="T232" s="54" t="str">
        <x:f>IF('Debt Setup'!$F$3=0,"",IF('Debt Setup'!$H$13="",0,MIN(MAX(0,U231+R232-S232),MAX(0,'Debt Setup'!$F$5-(G232+K232+O232+S232+W232+AA232+AE232+AI232+AM232+AQ232+AU232+AY232)-(IF(AND('Debt Setup'!$H$10&lt;&gt;"",'Debt Setup'!$H$10&lt;'Debt Setup'!$H$13),MAX(0,I231+F232-G232),0)+IF(AND('Debt Setup'!$H$11&lt;&gt;"",'Debt Setup'!$H$11&lt;'Debt Setup'!$H$13),MAX(0,M231+J232-K232),0)+IF(AND('Debt Setup'!$H$12&lt;&gt;"",'Debt Setup'!$H$12&lt;'Debt Setup'!$H$13),MAX(0,Q231+N232-O232),0)+IF(AND('Debt Setup'!$H$13&lt;&gt;"",'Debt Setup'!$H$13&lt;'Debt Setup'!$H$13),MAX(0,U231+R232-S232),0)+IF(AND('Debt Setup'!$H$14&lt;&gt;"",'Debt Setup'!$H$14&lt;'Debt Setup'!$H$13),MAX(0,Y231+V232-W232),0)+IF(AND('Debt Setup'!$H$15&lt;&gt;"",'Debt Setup'!$H$15&lt;'Debt Setup'!$H$13),MAX(0,AC231+Z232-AA232),0)+IF(AND('Debt Setup'!$H$16&lt;&gt;"",'Debt Setup'!$H$16&lt;'Debt Setup'!$H$13),MAX(0,AG231+AD232-AE232),0)+IF(AND('Debt Setup'!$H$17&lt;&gt;"",'Debt Setup'!$H$17&lt;'Debt Setup'!$H$13),MAX(0,AK231+AH232-AI232),0)+IF(AND('Debt Setup'!$H$18&lt;&gt;"",'Debt Setup'!$H$18&lt;'Debt Setup'!$H$13),MAX(0,AO231+AL232-AM232),0)+IF(AND('Debt Setup'!$H$19&lt;&gt;"",'Debt Setup'!$H$19&lt;'Debt Setup'!$H$13),MAX(0,AS231+AP232-AQ232),0)+IF(AND('Debt Setup'!$H$20&lt;&gt;"",'Debt Setup'!$H$20&lt;'Debt Setup'!$H$13),MAX(0,AW231+AT232-AU232),0)+IF(AND('Debt Setup'!$H$21&lt;&gt;"",'Debt Setup'!$H$21&lt;'Debt Setup'!$H$13),MAX(0,BA231+AX232-AY232),0))))))</x:f>
      </x:c>
      <x:c r="U232" s="54" t="str">
        <x:f>IF('Debt Setup'!$F$3=0,"",MAX(0,U231+R232-S232-T232))</x:f>
      </x:c>
      <x:c r="V232" s="54" t="str">
        <x:f>IF('Debt Setup'!$F$3=0,"",IF(Y231&lt;=0,0,Y231*'Debt Setup'!$D$14/100/12))</x:f>
      </x:c>
      <x:c r="W232" s="54" t="str">
        <x:f>IF('Debt Setup'!$F$3=0,"",IF('Debt Setup'!$H$14="",0,MIN('Debt Setup'!$E$14,MAX(0,Y231+V232))))</x:f>
      </x:c>
      <x:c r="X232" s="54" t="str">
        <x:f>IF('Debt Setup'!$F$3=0,"",IF('Debt Setup'!$H$14="",0,MIN(MAX(0,Y231+V232-W232),MAX(0,'Debt Setup'!$F$5-(G232+K232+O232+S232+W232+AA232+AE232+AI232+AM232+AQ232+AU232+AY232)-(IF(AND('Debt Setup'!$H$10&lt;&gt;"",'Debt Setup'!$H$10&lt;'Debt Setup'!$H$14),MAX(0,I231+F232-G232),0)+IF(AND('Debt Setup'!$H$11&lt;&gt;"",'Debt Setup'!$H$11&lt;'Debt Setup'!$H$14),MAX(0,M231+J232-K232),0)+IF(AND('Debt Setup'!$H$12&lt;&gt;"",'Debt Setup'!$H$12&lt;'Debt Setup'!$H$14),MAX(0,Q231+N232-O232),0)+IF(AND('Debt Setup'!$H$13&lt;&gt;"",'Debt Setup'!$H$13&lt;'Debt Setup'!$H$14),MAX(0,U231+R232-S232),0)+IF(AND('Debt Setup'!$H$14&lt;&gt;"",'Debt Setup'!$H$14&lt;'Debt Setup'!$H$14),MAX(0,Y231+V232-W232),0)+IF(AND('Debt Setup'!$H$15&lt;&gt;"",'Debt Setup'!$H$15&lt;'Debt Setup'!$H$14),MAX(0,AC231+Z232-AA232),0)+IF(AND('Debt Setup'!$H$16&lt;&gt;"",'Debt Setup'!$H$16&lt;'Debt Setup'!$H$14),MAX(0,AG231+AD232-AE232),0)+IF(AND('Debt Setup'!$H$17&lt;&gt;"",'Debt Setup'!$H$17&lt;'Debt Setup'!$H$14),MAX(0,AK231+AH232-AI232),0)+IF(AND('Debt Setup'!$H$18&lt;&gt;"",'Debt Setup'!$H$18&lt;'Debt Setup'!$H$14),MAX(0,AO231+AL232-AM232),0)+IF(AND('Debt Setup'!$H$19&lt;&gt;"",'Debt Setup'!$H$19&lt;'Debt Setup'!$H$14),MAX(0,AS231+AP232-AQ232),0)+IF(AND('Debt Setup'!$H$20&lt;&gt;"",'Debt Setup'!$H$20&lt;'Debt Setup'!$H$14),MAX(0,AW231+AT232-AU232),0)+IF(AND('Debt Setup'!$H$21&lt;&gt;"",'Debt Setup'!$H$21&lt;'Debt Setup'!$H$14),MAX(0,BA231+AX232-AY232),0))))))</x:f>
      </x:c>
      <x:c r="Y232" s="54" t="str">
        <x:f>IF('Debt Setup'!$F$3=0,"",MAX(0,Y231+V232-W232-X232))</x:f>
      </x:c>
      <x:c r="Z232" s="54" t="str">
        <x:f>IF('Debt Setup'!$F$3=0,"",IF(AC231&lt;=0,0,AC231*'Debt Setup'!$D$15/100/12))</x:f>
      </x:c>
      <x:c r="AA232" s="54" t="str">
        <x:f>IF('Debt Setup'!$F$3=0,"",IF('Debt Setup'!$H$15="",0,MIN('Debt Setup'!$E$15,MAX(0,AC231+Z232))))</x:f>
      </x:c>
      <x:c r="AB232" s="54" t="str">
        <x:f>IF('Debt Setup'!$F$3=0,"",IF('Debt Setup'!$H$15="",0,MIN(MAX(0,AC231+Z232-AA232),MAX(0,'Debt Setup'!$F$5-(G232+K232+O232+S232+W232+AA232+AE232+AI232+AM232+AQ232+AU232+AY232)-(IF(AND('Debt Setup'!$H$10&lt;&gt;"",'Debt Setup'!$H$10&lt;'Debt Setup'!$H$15),MAX(0,I231+F232-G232),0)+IF(AND('Debt Setup'!$H$11&lt;&gt;"",'Debt Setup'!$H$11&lt;'Debt Setup'!$H$15),MAX(0,M231+J232-K232),0)+IF(AND('Debt Setup'!$H$12&lt;&gt;"",'Debt Setup'!$H$12&lt;'Debt Setup'!$H$15),MAX(0,Q231+N232-O232),0)+IF(AND('Debt Setup'!$H$13&lt;&gt;"",'Debt Setup'!$H$13&lt;'Debt Setup'!$H$15),MAX(0,U231+R232-S232),0)+IF(AND('Debt Setup'!$H$14&lt;&gt;"",'Debt Setup'!$H$14&lt;'Debt Setup'!$H$15),MAX(0,Y231+V232-W232),0)+IF(AND('Debt Setup'!$H$15&lt;&gt;"",'Debt Setup'!$H$15&lt;'Debt Setup'!$H$15),MAX(0,AC231+Z232-AA232),0)+IF(AND('Debt Setup'!$H$16&lt;&gt;"",'Debt Setup'!$H$16&lt;'Debt Setup'!$H$15),MAX(0,AG231+AD232-AE232),0)+IF(AND('Debt Setup'!$H$17&lt;&gt;"",'Debt Setup'!$H$17&lt;'Debt Setup'!$H$15),MAX(0,AK231+AH232-AI232),0)+IF(AND('Debt Setup'!$H$18&lt;&gt;"",'Debt Setup'!$H$18&lt;'Debt Setup'!$H$15),MAX(0,AO231+AL232-AM232),0)+IF(AND('Debt Setup'!$H$19&lt;&gt;"",'Debt Setup'!$H$19&lt;'Debt Setup'!$H$15),MAX(0,AS231+AP232-AQ232),0)+IF(AND('Debt Setup'!$H$20&lt;&gt;"",'Debt Setup'!$H$20&lt;'Debt Setup'!$H$15),MAX(0,AW231+AT232-AU232),0)+IF(AND('Debt Setup'!$H$21&lt;&gt;"",'Debt Setup'!$H$21&lt;'Debt Setup'!$H$15),MAX(0,BA231+AX232-AY232),0))))))</x:f>
      </x:c>
      <x:c r="AC232" s="54" t="str">
        <x:f>IF('Debt Setup'!$F$3=0,"",MAX(0,AC231+Z232-AA232-AB232))</x:f>
      </x:c>
      <x:c r="AD232" s="54" t="str">
        <x:f>IF('Debt Setup'!$F$3=0,"",IF(AG231&lt;=0,0,AG231*'Debt Setup'!$D$16/100/12))</x:f>
      </x:c>
      <x:c r="AE232" s="54" t="str">
        <x:f>IF('Debt Setup'!$F$3=0,"",IF('Debt Setup'!$H$16="",0,MIN('Debt Setup'!$E$16,MAX(0,AG231+AD232))))</x:f>
      </x:c>
      <x:c r="AF232" s="54" t="str">
        <x:f>IF('Debt Setup'!$F$3=0,"",IF('Debt Setup'!$H$16="",0,MIN(MAX(0,AG231+AD232-AE232),MAX(0,'Debt Setup'!$F$5-(G232+K232+O232+S232+W232+AA232+AE232+AI232+AM232+AQ232+AU232+AY232)-(IF(AND('Debt Setup'!$H$10&lt;&gt;"",'Debt Setup'!$H$10&lt;'Debt Setup'!$H$16),MAX(0,I231+F232-G232),0)+IF(AND('Debt Setup'!$H$11&lt;&gt;"",'Debt Setup'!$H$11&lt;'Debt Setup'!$H$16),MAX(0,M231+J232-K232),0)+IF(AND('Debt Setup'!$H$12&lt;&gt;"",'Debt Setup'!$H$12&lt;'Debt Setup'!$H$16),MAX(0,Q231+N232-O232),0)+IF(AND('Debt Setup'!$H$13&lt;&gt;"",'Debt Setup'!$H$13&lt;'Debt Setup'!$H$16),MAX(0,U231+R232-S232),0)+IF(AND('Debt Setup'!$H$14&lt;&gt;"",'Debt Setup'!$H$14&lt;'Debt Setup'!$H$16),MAX(0,Y231+V232-W232),0)+IF(AND('Debt Setup'!$H$15&lt;&gt;"",'Debt Setup'!$H$15&lt;'Debt Setup'!$H$16),MAX(0,AC231+Z232-AA232),0)+IF(AND('Debt Setup'!$H$16&lt;&gt;"",'Debt Setup'!$H$16&lt;'Debt Setup'!$H$16),MAX(0,AG231+AD232-AE232),0)+IF(AND('Debt Setup'!$H$17&lt;&gt;"",'Debt Setup'!$H$17&lt;'Debt Setup'!$H$16),MAX(0,AK231+AH232-AI232),0)+IF(AND('Debt Setup'!$H$18&lt;&gt;"",'Debt Setup'!$H$18&lt;'Debt Setup'!$H$16),MAX(0,AO231+AL232-AM232),0)+IF(AND('Debt Setup'!$H$19&lt;&gt;"",'Debt Setup'!$H$19&lt;'Debt Setup'!$H$16),MAX(0,AS231+AP232-AQ232),0)+IF(AND('Debt Setup'!$H$20&lt;&gt;"",'Debt Setup'!$H$20&lt;'Debt Setup'!$H$16),MAX(0,AW231+AT232-AU232),0)+IF(AND('Debt Setup'!$H$21&lt;&gt;"",'Debt Setup'!$H$21&lt;'Debt Setup'!$H$16),MAX(0,BA231+AX232-AY232),0))))))</x:f>
      </x:c>
      <x:c r="AG232" s="54" t="str">
        <x:f>IF('Debt Setup'!$F$3=0,"",MAX(0,AG231+AD232-AE232-AF232))</x:f>
      </x:c>
      <x:c r="AH232" s="54" t="str">
        <x:f>IF('Debt Setup'!$F$3=0,"",IF(AK231&lt;=0,0,AK231*'Debt Setup'!$D$17/100/12))</x:f>
      </x:c>
      <x:c r="AI232" s="54" t="str">
        <x:f>IF('Debt Setup'!$F$3=0,"",IF('Debt Setup'!$H$17="",0,MIN('Debt Setup'!$E$17,MAX(0,AK231+AH232))))</x:f>
      </x:c>
      <x:c r="AJ232" s="54" t="str">
        <x:f>IF('Debt Setup'!$F$3=0,"",IF('Debt Setup'!$H$17="",0,MIN(MAX(0,AK231+AH232-AI232),MAX(0,'Debt Setup'!$F$5-(G232+K232+O232+S232+W232+AA232+AE232+AI232+AM232+AQ232+AU232+AY232)-(IF(AND('Debt Setup'!$H$10&lt;&gt;"",'Debt Setup'!$H$10&lt;'Debt Setup'!$H$17),MAX(0,I231+F232-G232),0)+IF(AND('Debt Setup'!$H$11&lt;&gt;"",'Debt Setup'!$H$11&lt;'Debt Setup'!$H$17),MAX(0,M231+J232-K232),0)+IF(AND('Debt Setup'!$H$12&lt;&gt;"",'Debt Setup'!$H$12&lt;'Debt Setup'!$H$17),MAX(0,Q231+N232-O232),0)+IF(AND('Debt Setup'!$H$13&lt;&gt;"",'Debt Setup'!$H$13&lt;'Debt Setup'!$H$17),MAX(0,U231+R232-S232),0)+IF(AND('Debt Setup'!$H$14&lt;&gt;"",'Debt Setup'!$H$14&lt;'Debt Setup'!$H$17),MAX(0,Y231+V232-W232),0)+IF(AND('Debt Setup'!$H$15&lt;&gt;"",'Debt Setup'!$H$15&lt;'Debt Setup'!$H$17),MAX(0,AC231+Z232-AA232),0)+IF(AND('Debt Setup'!$H$16&lt;&gt;"",'Debt Setup'!$H$16&lt;'Debt Setup'!$H$17),MAX(0,AG231+AD232-AE232),0)+IF(AND('Debt Setup'!$H$17&lt;&gt;"",'Debt Setup'!$H$17&lt;'Debt Setup'!$H$17),MAX(0,AK231+AH232-AI232),0)+IF(AND('Debt Setup'!$H$18&lt;&gt;"",'Debt Setup'!$H$18&lt;'Debt Setup'!$H$17),MAX(0,AO231+AL232-AM232),0)+IF(AND('Debt Setup'!$H$19&lt;&gt;"",'Debt Setup'!$H$19&lt;'Debt Setup'!$H$17),MAX(0,AS231+AP232-AQ232),0)+IF(AND('Debt Setup'!$H$20&lt;&gt;"",'Debt Setup'!$H$20&lt;'Debt Setup'!$H$17),MAX(0,AW231+AT232-AU232),0)+IF(AND('Debt Setup'!$H$21&lt;&gt;"",'Debt Setup'!$H$21&lt;'Debt Setup'!$H$17),MAX(0,BA231+AX232-AY232),0))))))</x:f>
      </x:c>
      <x:c r="AK232" s="54" t="str">
        <x:f>IF('Debt Setup'!$F$3=0,"",MAX(0,AK231+AH232-AI232-AJ232))</x:f>
      </x:c>
      <x:c r="AL232" s="54" t="str">
        <x:f>IF('Debt Setup'!$F$3=0,"",IF(AO231&lt;=0,0,AO231*'Debt Setup'!$D$18/100/12))</x:f>
      </x:c>
      <x:c r="AM232" s="54" t="str">
        <x:f>IF('Debt Setup'!$F$3=0,"",IF('Debt Setup'!$H$18="",0,MIN('Debt Setup'!$E$18,MAX(0,AO231+AL232))))</x:f>
      </x:c>
      <x:c r="AN232" s="54" t="str">
        <x:f>IF('Debt Setup'!$F$3=0,"",IF('Debt Setup'!$H$18="",0,MIN(MAX(0,AO231+AL232-AM232),MAX(0,'Debt Setup'!$F$5-(G232+K232+O232+S232+W232+AA232+AE232+AI232+AM232+AQ232+AU232+AY232)-(IF(AND('Debt Setup'!$H$10&lt;&gt;"",'Debt Setup'!$H$10&lt;'Debt Setup'!$H$18),MAX(0,I231+F232-G232),0)+IF(AND('Debt Setup'!$H$11&lt;&gt;"",'Debt Setup'!$H$11&lt;'Debt Setup'!$H$18),MAX(0,M231+J232-K232),0)+IF(AND('Debt Setup'!$H$12&lt;&gt;"",'Debt Setup'!$H$12&lt;'Debt Setup'!$H$18),MAX(0,Q231+N232-O232),0)+IF(AND('Debt Setup'!$H$13&lt;&gt;"",'Debt Setup'!$H$13&lt;'Debt Setup'!$H$18),MAX(0,U231+R232-S232),0)+IF(AND('Debt Setup'!$H$14&lt;&gt;"",'Debt Setup'!$H$14&lt;'Debt Setup'!$H$18),MAX(0,Y231+V232-W232),0)+IF(AND('Debt Setup'!$H$15&lt;&gt;"",'Debt Setup'!$H$15&lt;'Debt Setup'!$H$18),MAX(0,AC231+Z232-AA232),0)+IF(AND('Debt Setup'!$H$16&lt;&gt;"",'Debt Setup'!$H$16&lt;'Debt Setup'!$H$18),MAX(0,AG231+AD232-AE232),0)+IF(AND('Debt Setup'!$H$17&lt;&gt;"",'Debt Setup'!$H$17&lt;'Debt Setup'!$H$18),MAX(0,AK231+AH232-AI232),0)+IF(AND('Debt Setup'!$H$18&lt;&gt;"",'Debt Setup'!$H$18&lt;'Debt Setup'!$H$18),MAX(0,AO231+AL232-AM232),0)+IF(AND('Debt Setup'!$H$19&lt;&gt;"",'Debt Setup'!$H$19&lt;'Debt Setup'!$H$18),MAX(0,AS231+AP232-AQ232),0)+IF(AND('Debt Setup'!$H$20&lt;&gt;"",'Debt Setup'!$H$20&lt;'Debt Setup'!$H$18),MAX(0,AW231+AT232-AU232),0)+IF(AND('Debt Setup'!$H$21&lt;&gt;"",'Debt Setup'!$H$21&lt;'Debt Setup'!$H$18),MAX(0,BA231+AX232-AY232),0))))))</x:f>
      </x:c>
      <x:c r="AO232" s="54" t="str">
        <x:f>IF('Debt Setup'!$F$3=0,"",MAX(0,AO231+AL232-AM232-AN232))</x:f>
      </x:c>
      <x:c r="AP232" s="54" t="str">
        <x:f>IF('Debt Setup'!$F$3=0,"",IF(AS231&lt;=0,0,AS231*'Debt Setup'!$D$19/100/12))</x:f>
      </x:c>
      <x:c r="AQ232" s="54" t="str">
        <x:f>IF('Debt Setup'!$F$3=0,"",IF('Debt Setup'!$H$19="",0,MIN('Debt Setup'!$E$19,MAX(0,AS231+AP232))))</x:f>
      </x:c>
      <x:c r="AR232" s="54" t="str">
        <x:f>IF('Debt Setup'!$F$3=0,"",IF('Debt Setup'!$H$19="",0,MIN(MAX(0,AS231+AP232-AQ232),MAX(0,'Debt Setup'!$F$5-(G232+K232+O232+S232+W232+AA232+AE232+AI232+AM232+AQ232+AU232+AY232)-(IF(AND('Debt Setup'!$H$10&lt;&gt;"",'Debt Setup'!$H$10&lt;'Debt Setup'!$H$19),MAX(0,I231+F232-G232),0)+IF(AND('Debt Setup'!$H$11&lt;&gt;"",'Debt Setup'!$H$11&lt;'Debt Setup'!$H$19),MAX(0,M231+J232-K232),0)+IF(AND('Debt Setup'!$H$12&lt;&gt;"",'Debt Setup'!$H$12&lt;'Debt Setup'!$H$19),MAX(0,Q231+N232-O232),0)+IF(AND('Debt Setup'!$H$13&lt;&gt;"",'Debt Setup'!$H$13&lt;'Debt Setup'!$H$19),MAX(0,U231+R232-S232),0)+IF(AND('Debt Setup'!$H$14&lt;&gt;"",'Debt Setup'!$H$14&lt;'Debt Setup'!$H$19),MAX(0,Y231+V232-W232),0)+IF(AND('Debt Setup'!$H$15&lt;&gt;"",'Debt Setup'!$H$15&lt;'Debt Setup'!$H$19),MAX(0,AC231+Z232-AA232),0)+IF(AND('Debt Setup'!$H$16&lt;&gt;"",'Debt Setup'!$H$16&lt;'Debt Setup'!$H$19),MAX(0,AG231+AD232-AE232),0)+IF(AND('Debt Setup'!$H$17&lt;&gt;"",'Debt Setup'!$H$17&lt;'Debt Setup'!$H$19),MAX(0,AK231+AH232-AI232),0)+IF(AND('Debt Setup'!$H$18&lt;&gt;"",'Debt Setup'!$H$18&lt;'Debt Setup'!$H$19),MAX(0,AO231+AL232-AM232),0)+IF(AND('Debt Setup'!$H$19&lt;&gt;"",'Debt Setup'!$H$19&lt;'Debt Setup'!$H$19),MAX(0,AS231+AP232-AQ232),0)+IF(AND('Debt Setup'!$H$20&lt;&gt;"",'Debt Setup'!$H$20&lt;'Debt Setup'!$H$19),MAX(0,AW231+AT232-AU232),0)+IF(AND('Debt Setup'!$H$21&lt;&gt;"",'Debt Setup'!$H$21&lt;'Debt Setup'!$H$19),MAX(0,BA231+AX232-AY232),0))))))</x:f>
      </x:c>
      <x:c r="AS232" s="54" t="str">
        <x:f>IF('Debt Setup'!$F$3=0,"",MAX(0,AS231+AP232-AQ232-AR232))</x:f>
      </x:c>
      <x:c r="AT232" s="54" t="str">
        <x:f>IF('Debt Setup'!$F$3=0,"",IF(AW231&lt;=0,0,AW231*'Debt Setup'!$D$20/100/12))</x:f>
      </x:c>
      <x:c r="AU232" s="54" t="str">
        <x:f>IF('Debt Setup'!$F$3=0,"",IF('Debt Setup'!$H$20="",0,MIN('Debt Setup'!$E$20,MAX(0,AW231+AT232))))</x:f>
      </x:c>
      <x:c r="AV232" s="54" t="str">
        <x:f>IF('Debt Setup'!$F$3=0,"",IF('Debt Setup'!$H$20="",0,MIN(MAX(0,AW231+AT232-AU232),MAX(0,'Debt Setup'!$F$5-(G232+K232+O232+S232+W232+AA232+AE232+AI232+AM232+AQ232+AU232+AY232)-(IF(AND('Debt Setup'!$H$10&lt;&gt;"",'Debt Setup'!$H$10&lt;'Debt Setup'!$H$20),MAX(0,I231+F232-G232),0)+IF(AND('Debt Setup'!$H$11&lt;&gt;"",'Debt Setup'!$H$11&lt;'Debt Setup'!$H$20),MAX(0,M231+J232-K232),0)+IF(AND('Debt Setup'!$H$12&lt;&gt;"",'Debt Setup'!$H$12&lt;'Debt Setup'!$H$20),MAX(0,Q231+N232-O232),0)+IF(AND('Debt Setup'!$H$13&lt;&gt;"",'Debt Setup'!$H$13&lt;'Debt Setup'!$H$20),MAX(0,U231+R232-S232),0)+IF(AND('Debt Setup'!$H$14&lt;&gt;"",'Debt Setup'!$H$14&lt;'Debt Setup'!$H$20),MAX(0,Y231+V232-W232),0)+IF(AND('Debt Setup'!$H$15&lt;&gt;"",'Debt Setup'!$H$15&lt;'Debt Setup'!$H$20),MAX(0,AC231+Z232-AA232),0)+IF(AND('Debt Setup'!$H$16&lt;&gt;"",'Debt Setup'!$H$16&lt;'Debt Setup'!$H$20),MAX(0,AG231+AD232-AE232),0)+IF(AND('Debt Setup'!$H$17&lt;&gt;"",'Debt Setup'!$H$17&lt;'Debt Setup'!$H$20),MAX(0,AK231+AH232-AI232),0)+IF(AND('Debt Setup'!$H$18&lt;&gt;"",'Debt Setup'!$H$18&lt;'Debt Setup'!$H$20),MAX(0,AO231+AL232-AM232),0)+IF(AND('Debt Setup'!$H$19&lt;&gt;"",'Debt Setup'!$H$19&lt;'Debt Setup'!$H$20),MAX(0,AS231+AP232-AQ232),0)+IF(AND('Debt Setup'!$H$20&lt;&gt;"",'Debt Setup'!$H$20&lt;'Debt Setup'!$H$20),MAX(0,AW231+AT232-AU232),0)+IF(AND('Debt Setup'!$H$21&lt;&gt;"",'Debt Setup'!$H$21&lt;'Debt Setup'!$H$20),MAX(0,BA231+AX232-AY232),0))))))</x:f>
      </x:c>
      <x:c r="AW232" s="54" t="str">
        <x:f>IF('Debt Setup'!$F$3=0,"",MAX(0,AW231+AT232-AU232-AV232))</x:f>
      </x:c>
      <x:c r="AX232" s="54" t="str">
        <x:f>IF('Debt Setup'!$F$3=0,"",IF(BA231&lt;=0,0,BA231*'Debt Setup'!$D$21/100/12))</x:f>
      </x:c>
      <x:c r="AY232" s="54" t="str">
        <x:f>IF('Debt Setup'!$F$3=0,"",IF('Debt Setup'!$H$21="",0,MIN('Debt Setup'!$E$21,MAX(0,BA231+AX232))))</x:f>
      </x:c>
      <x:c r="AZ232" s="54" t="str">
        <x:f>IF('Debt Setup'!$F$3=0,"",IF('Debt Setup'!$H$21="",0,MIN(MAX(0,BA231+AX232-AY232),MAX(0,'Debt Setup'!$F$5-(G232+K232+O232+S232+W232+AA232+AE232+AI232+AM232+AQ232+AU232+AY232)-(IF(AND('Debt Setup'!$H$10&lt;&gt;"",'Debt Setup'!$H$10&lt;'Debt Setup'!$H$21),MAX(0,I231+F232-G232),0)+IF(AND('Debt Setup'!$H$11&lt;&gt;"",'Debt Setup'!$H$11&lt;'Debt Setup'!$H$21),MAX(0,M231+J232-K232),0)+IF(AND('Debt Setup'!$H$12&lt;&gt;"",'Debt Setup'!$H$12&lt;'Debt Setup'!$H$21),MAX(0,Q231+N232-O232),0)+IF(AND('Debt Setup'!$H$13&lt;&gt;"",'Debt Setup'!$H$13&lt;'Debt Setup'!$H$21),MAX(0,U231+R232-S232),0)+IF(AND('Debt Setup'!$H$14&lt;&gt;"",'Debt Setup'!$H$14&lt;'Debt Setup'!$H$21),MAX(0,Y231+V232-W232),0)+IF(AND('Debt Setup'!$H$15&lt;&gt;"",'Debt Setup'!$H$15&lt;'Debt Setup'!$H$21),MAX(0,AC231+Z232-AA232),0)+IF(AND('Debt Setup'!$H$16&lt;&gt;"",'Debt Setup'!$H$16&lt;'Debt Setup'!$H$21),MAX(0,AG231+AD232-AE232),0)+IF(AND('Debt Setup'!$H$17&lt;&gt;"",'Debt Setup'!$H$17&lt;'Debt Setup'!$H$21),MAX(0,AK231+AH232-AI232),0)+IF(AND('Debt Setup'!$H$18&lt;&gt;"",'Debt Setup'!$H$18&lt;'Debt Setup'!$H$21),MAX(0,AO231+AL232-AM232),0)+IF(AND('Debt Setup'!$H$19&lt;&gt;"",'Debt Setup'!$H$19&lt;'Debt Setup'!$H$21),MAX(0,AS231+AP232-AQ232),0)+IF(AND('Debt Setup'!$H$20&lt;&gt;"",'Debt Setup'!$H$20&lt;'Debt Setup'!$H$21),MAX(0,AW231+AT232-AU232),0)+IF(AND('Debt Setup'!$H$21&lt;&gt;"",'Debt Setup'!$H$21&lt;'Debt Setup'!$H$21),MAX(0,BA231+AX232-AY232),0))))))</x:f>
      </x:c>
      <x:c r="BA232" s="54" t="str">
        <x:f>IF('Debt Setup'!$F$3=0,"",MAX(0,BA231+AX232-AY232-AZ232))</x:f>
      </x:c>
    </x:row>
    <x:row r="233">
      <x:c r="A233" t="n">
        <x:v>228</x:v>
      </x:c>
      <x:c r="B233" s="86" t="str">
        <x:f>IF('Debt Setup'!$F$3=0,"",DATE(YEAR('Debt Setup'!$B$6),MONTH('Debt Setup'!$B$6)+A233-1,1))</x:f>
      </x:c>
      <x:c r="C233" s="54" t="str">
        <x:f>IF('Debt Setup'!$F$3=0,"",I233+M233+Q233+U233+Y233+AC233+AG233+AK233+AO233+AS233+AW233+BA233)</x:f>
      </x:c>
      <x:c r="D233" s="54" t="str">
        <x:f>IF('Debt Setup'!$F$3=0,"",G233+H233+K233+L233+O233+P233+S233+T233+W233+X233+AA233+AB233+AE233+AF233+AI233+AJ233+AM233+AN233+AQ233+AR233+AU233+AV233+AY233+AZ233)</x:f>
      </x:c>
      <x:c r="E233" s="54" t="str">
        <x:f>IF('Debt Setup'!$F$3=0,"",F233+J233+N233+R233+V233+Z233+AD233+AH233+AL233+AP233+AT233+AX233)</x:f>
      </x:c>
      <x:c r="F233" s="54" t="str">
        <x:f>IF('Debt Setup'!$F$3=0,"",IF(I232&lt;=0,0,I232*'Debt Setup'!$D$10/100/12))</x:f>
      </x:c>
      <x:c r="G233" s="54" t="str">
        <x:f>IF('Debt Setup'!$F$3=0,"",IF('Debt Setup'!$H$10="",0,MIN('Debt Setup'!$E$10,MAX(0,I232+F233))))</x:f>
      </x:c>
      <x:c r="H233" s="54" t="str">
        <x:f>IF('Debt Setup'!$F$3=0,"",IF('Debt Setup'!$H$10="",0,MIN(MAX(0,I232+F233-G233),MAX(0,'Debt Setup'!$F$5-(G233+K233+O233+S233+W233+AA233+AE233+AI233+AM233+AQ233+AU233+AY233)-(IF(AND('Debt Setup'!$H$10&lt;&gt;"",'Debt Setup'!$H$10&lt;'Debt Setup'!$H$10),MAX(0,I232+F233-G233),0)+IF(AND('Debt Setup'!$H$11&lt;&gt;"",'Debt Setup'!$H$11&lt;'Debt Setup'!$H$10),MAX(0,M232+J233-K233),0)+IF(AND('Debt Setup'!$H$12&lt;&gt;"",'Debt Setup'!$H$12&lt;'Debt Setup'!$H$10),MAX(0,Q232+N233-O233),0)+IF(AND('Debt Setup'!$H$13&lt;&gt;"",'Debt Setup'!$H$13&lt;'Debt Setup'!$H$10),MAX(0,U232+R233-S233),0)+IF(AND('Debt Setup'!$H$14&lt;&gt;"",'Debt Setup'!$H$14&lt;'Debt Setup'!$H$10),MAX(0,Y232+V233-W233),0)+IF(AND('Debt Setup'!$H$15&lt;&gt;"",'Debt Setup'!$H$15&lt;'Debt Setup'!$H$10),MAX(0,AC232+Z233-AA233),0)+IF(AND('Debt Setup'!$H$16&lt;&gt;"",'Debt Setup'!$H$16&lt;'Debt Setup'!$H$10),MAX(0,AG232+AD233-AE233),0)+IF(AND('Debt Setup'!$H$17&lt;&gt;"",'Debt Setup'!$H$17&lt;'Debt Setup'!$H$10),MAX(0,AK232+AH233-AI233),0)+IF(AND('Debt Setup'!$H$18&lt;&gt;"",'Debt Setup'!$H$18&lt;'Debt Setup'!$H$10),MAX(0,AO232+AL233-AM233),0)+IF(AND('Debt Setup'!$H$19&lt;&gt;"",'Debt Setup'!$H$19&lt;'Debt Setup'!$H$10),MAX(0,AS232+AP233-AQ233),0)+IF(AND('Debt Setup'!$H$20&lt;&gt;"",'Debt Setup'!$H$20&lt;'Debt Setup'!$H$10),MAX(0,AW232+AT233-AU233),0)+IF(AND('Debt Setup'!$H$21&lt;&gt;"",'Debt Setup'!$H$21&lt;'Debt Setup'!$H$10),MAX(0,BA232+AX233-AY233),0))))))</x:f>
      </x:c>
      <x:c r="I233" s="54" t="str">
        <x:f>IF('Debt Setup'!$F$3=0,"",MAX(0,I232+F233-G233-H233))</x:f>
      </x:c>
      <x:c r="J233" s="54" t="str">
        <x:f>IF('Debt Setup'!$F$3=0,"",IF(M232&lt;=0,0,M232*'Debt Setup'!$D$11/100/12))</x:f>
      </x:c>
      <x:c r="K233" s="54" t="str">
        <x:f>IF('Debt Setup'!$F$3=0,"",IF('Debt Setup'!$H$11="",0,MIN('Debt Setup'!$E$11,MAX(0,M232+J233))))</x:f>
      </x:c>
      <x:c r="L233" s="54" t="str">
        <x:f>IF('Debt Setup'!$F$3=0,"",IF('Debt Setup'!$H$11="",0,MIN(MAX(0,M232+J233-K233),MAX(0,'Debt Setup'!$F$5-(G233+K233+O233+S233+W233+AA233+AE233+AI233+AM233+AQ233+AU233+AY233)-(IF(AND('Debt Setup'!$H$10&lt;&gt;"",'Debt Setup'!$H$10&lt;'Debt Setup'!$H$11),MAX(0,I232+F233-G233),0)+IF(AND('Debt Setup'!$H$11&lt;&gt;"",'Debt Setup'!$H$11&lt;'Debt Setup'!$H$11),MAX(0,M232+J233-K233),0)+IF(AND('Debt Setup'!$H$12&lt;&gt;"",'Debt Setup'!$H$12&lt;'Debt Setup'!$H$11),MAX(0,Q232+N233-O233),0)+IF(AND('Debt Setup'!$H$13&lt;&gt;"",'Debt Setup'!$H$13&lt;'Debt Setup'!$H$11),MAX(0,U232+R233-S233),0)+IF(AND('Debt Setup'!$H$14&lt;&gt;"",'Debt Setup'!$H$14&lt;'Debt Setup'!$H$11),MAX(0,Y232+V233-W233),0)+IF(AND('Debt Setup'!$H$15&lt;&gt;"",'Debt Setup'!$H$15&lt;'Debt Setup'!$H$11),MAX(0,AC232+Z233-AA233),0)+IF(AND('Debt Setup'!$H$16&lt;&gt;"",'Debt Setup'!$H$16&lt;'Debt Setup'!$H$11),MAX(0,AG232+AD233-AE233),0)+IF(AND('Debt Setup'!$H$17&lt;&gt;"",'Debt Setup'!$H$17&lt;'Debt Setup'!$H$11),MAX(0,AK232+AH233-AI233),0)+IF(AND('Debt Setup'!$H$18&lt;&gt;"",'Debt Setup'!$H$18&lt;'Debt Setup'!$H$11),MAX(0,AO232+AL233-AM233),0)+IF(AND('Debt Setup'!$H$19&lt;&gt;"",'Debt Setup'!$H$19&lt;'Debt Setup'!$H$11),MAX(0,AS232+AP233-AQ233),0)+IF(AND('Debt Setup'!$H$20&lt;&gt;"",'Debt Setup'!$H$20&lt;'Debt Setup'!$H$11),MAX(0,AW232+AT233-AU233),0)+IF(AND('Debt Setup'!$H$21&lt;&gt;"",'Debt Setup'!$H$21&lt;'Debt Setup'!$H$11),MAX(0,BA232+AX233-AY233),0))))))</x:f>
      </x:c>
      <x:c r="M233" s="54" t="str">
        <x:f>IF('Debt Setup'!$F$3=0,"",MAX(0,M232+J233-K233-L233))</x:f>
      </x:c>
      <x:c r="N233" s="54" t="str">
        <x:f>IF('Debt Setup'!$F$3=0,"",IF(Q232&lt;=0,0,Q232*'Debt Setup'!$D$12/100/12))</x:f>
      </x:c>
      <x:c r="O233" s="54" t="str">
        <x:f>IF('Debt Setup'!$F$3=0,"",IF('Debt Setup'!$H$12="",0,MIN('Debt Setup'!$E$12,MAX(0,Q232+N233))))</x:f>
      </x:c>
      <x:c r="P233" s="54" t="str">
        <x:f>IF('Debt Setup'!$F$3=0,"",IF('Debt Setup'!$H$12="",0,MIN(MAX(0,Q232+N233-O233),MAX(0,'Debt Setup'!$F$5-(G233+K233+O233+S233+W233+AA233+AE233+AI233+AM233+AQ233+AU233+AY233)-(IF(AND('Debt Setup'!$H$10&lt;&gt;"",'Debt Setup'!$H$10&lt;'Debt Setup'!$H$12),MAX(0,I232+F233-G233),0)+IF(AND('Debt Setup'!$H$11&lt;&gt;"",'Debt Setup'!$H$11&lt;'Debt Setup'!$H$12),MAX(0,M232+J233-K233),0)+IF(AND('Debt Setup'!$H$12&lt;&gt;"",'Debt Setup'!$H$12&lt;'Debt Setup'!$H$12),MAX(0,Q232+N233-O233),0)+IF(AND('Debt Setup'!$H$13&lt;&gt;"",'Debt Setup'!$H$13&lt;'Debt Setup'!$H$12),MAX(0,U232+R233-S233),0)+IF(AND('Debt Setup'!$H$14&lt;&gt;"",'Debt Setup'!$H$14&lt;'Debt Setup'!$H$12),MAX(0,Y232+V233-W233),0)+IF(AND('Debt Setup'!$H$15&lt;&gt;"",'Debt Setup'!$H$15&lt;'Debt Setup'!$H$12),MAX(0,AC232+Z233-AA233),0)+IF(AND('Debt Setup'!$H$16&lt;&gt;"",'Debt Setup'!$H$16&lt;'Debt Setup'!$H$12),MAX(0,AG232+AD233-AE233),0)+IF(AND('Debt Setup'!$H$17&lt;&gt;"",'Debt Setup'!$H$17&lt;'Debt Setup'!$H$12),MAX(0,AK232+AH233-AI233),0)+IF(AND('Debt Setup'!$H$18&lt;&gt;"",'Debt Setup'!$H$18&lt;'Debt Setup'!$H$12),MAX(0,AO232+AL233-AM233),0)+IF(AND('Debt Setup'!$H$19&lt;&gt;"",'Debt Setup'!$H$19&lt;'Debt Setup'!$H$12),MAX(0,AS232+AP233-AQ233),0)+IF(AND('Debt Setup'!$H$20&lt;&gt;"",'Debt Setup'!$H$20&lt;'Debt Setup'!$H$12),MAX(0,AW232+AT233-AU233),0)+IF(AND('Debt Setup'!$H$21&lt;&gt;"",'Debt Setup'!$H$21&lt;'Debt Setup'!$H$12),MAX(0,BA232+AX233-AY233),0))))))</x:f>
      </x:c>
      <x:c r="Q233" s="54" t="str">
        <x:f>IF('Debt Setup'!$F$3=0,"",MAX(0,Q232+N233-O233-P233))</x:f>
      </x:c>
      <x:c r="R233" s="54" t="str">
        <x:f>IF('Debt Setup'!$F$3=0,"",IF(U232&lt;=0,0,U232*'Debt Setup'!$D$13/100/12))</x:f>
      </x:c>
      <x:c r="S233" s="54" t="str">
        <x:f>IF('Debt Setup'!$F$3=0,"",IF('Debt Setup'!$H$13="",0,MIN('Debt Setup'!$E$13,MAX(0,U232+R233))))</x:f>
      </x:c>
      <x:c r="T233" s="54" t="str">
        <x:f>IF('Debt Setup'!$F$3=0,"",IF('Debt Setup'!$H$13="",0,MIN(MAX(0,U232+R233-S233),MAX(0,'Debt Setup'!$F$5-(G233+K233+O233+S233+W233+AA233+AE233+AI233+AM233+AQ233+AU233+AY233)-(IF(AND('Debt Setup'!$H$10&lt;&gt;"",'Debt Setup'!$H$10&lt;'Debt Setup'!$H$13),MAX(0,I232+F233-G233),0)+IF(AND('Debt Setup'!$H$11&lt;&gt;"",'Debt Setup'!$H$11&lt;'Debt Setup'!$H$13),MAX(0,M232+J233-K233),0)+IF(AND('Debt Setup'!$H$12&lt;&gt;"",'Debt Setup'!$H$12&lt;'Debt Setup'!$H$13),MAX(0,Q232+N233-O233),0)+IF(AND('Debt Setup'!$H$13&lt;&gt;"",'Debt Setup'!$H$13&lt;'Debt Setup'!$H$13),MAX(0,U232+R233-S233),0)+IF(AND('Debt Setup'!$H$14&lt;&gt;"",'Debt Setup'!$H$14&lt;'Debt Setup'!$H$13),MAX(0,Y232+V233-W233),0)+IF(AND('Debt Setup'!$H$15&lt;&gt;"",'Debt Setup'!$H$15&lt;'Debt Setup'!$H$13),MAX(0,AC232+Z233-AA233),0)+IF(AND('Debt Setup'!$H$16&lt;&gt;"",'Debt Setup'!$H$16&lt;'Debt Setup'!$H$13),MAX(0,AG232+AD233-AE233),0)+IF(AND('Debt Setup'!$H$17&lt;&gt;"",'Debt Setup'!$H$17&lt;'Debt Setup'!$H$13),MAX(0,AK232+AH233-AI233),0)+IF(AND('Debt Setup'!$H$18&lt;&gt;"",'Debt Setup'!$H$18&lt;'Debt Setup'!$H$13),MAX(0,AO232+AL233-AM233),0)+IF(AND('Debt Setup'!$H$19&lt;&gt;"",'Debt Setup'!$H$19&lt;'Debt Setup'!$H$13),MAX(0,AS232+AP233-AQ233),0)+IF(AND('Debt Setup'!$H$20&lt;&gt;"",'Debt Setup'!$H$20&lt;'Debt Setup'!$H$13),MAX(0,AW232+AT233-AU233),0)+IF(AND('Debt Setup'!$H$21&lt;&gt;"",'Debt Setup'!$H$21&lt;'Debt Setup'!$H$13),MAX(0,BA232+AX233-AY233),0))))))</x:f>
      </x:c>
      <x:c r="U233" s="54" t="str">
        <x:f>IF('Debt Setup'!$F$3=0,"",MAX(0,U232+R233-S233-T233))</x:f>
      </x:c>
      <x:c r="V233" s="54" t="str">
        <x:f>IF('Debt Setup'!$F$3=0,"",IF(Y232&lt;=0,0,Y232*'Debt Setup'!$D$14/100/12))</x:f>
      </x:c>
      <x:c r="W233" s="54" t="str">
        <x:f>IF('Debt Setup'!$F$3=0,"",IF('Debt Setup'!$H$14="",0,MIN('Debt Setup'!$E$14,MAX(0,Y232+V233))))</x:f>
      </x:c>
      <x:c r="X233" s="54" t="str">
        <x:f>IF('Debt Setup'!$F$3=0,"",IF('Debt Setup'!$H$14="",0,MIN(MAX(0,Y232+V233-W233),MAX(0,'Debt Setup'!$F$5-(G233+K233+O233+S233+W233+AA233+AE233+AI233+AM233+AQ233+AU233+AY233)-(IF(AND('Debt Setup'!$H$10&lt;&gt;"",'Debt Setup'!$H$10&lt;'Debt Setup'!$H$14),MAX(0,I232+F233-G233),0)+IF(AND('Debt Setup'!$H$11&lt;&gt;"",'Debt Setup'!$H$11&lt;'Debt Setup'!$H$14),MAX(0,M232+J233-K233),0)+IF(AND('Debt Setup'!$H$12&lt;&gt;"",'Debt Setup'!$H$12&lt;'Debt Setup'!$H$14),MAX(0,Q232+N233-O233),0)+IF(AND('Debt Setup'!$H$13&lt;&gt;"",'Debt Setup'!$H$13&lt;'Debt Setup'!$H$14),MAX(0,U232+R233-S233),0)+IF(AND('Debt Setup'!$H$14&lt;&gt;"",'Debt Setup'!$H$14&lt;'Debt Setup'!$H$14),MAX(0,Y232+V233-W233),0)+IF(AND('Debt Setup'!$H$15&lt;&gt;"",'Debt Setup'!$H$15&lt;'Debt Setup'!$H$14),MAX(0,AC232+Z233-AA233),0)+IF(AND('Debt Setup'!$H$16&lt;&gt;"",'Debt Setup'!$H$16&lt;'Debt Setup'!$H$14),MAX(0,AG232+AD233-AE233),0)+IF(AND('Debt Setup'!$H$17&lt;&gt;"",'Debt Setup'!$H$17&lt;'Debt Setup'!$H$14),MAX(0,AK232+AH233-AI233),0)+IF(AND('Debt Setup'!$H$18&lt;&gt;"",'Debt Setup'!$H$18&lt;'Debt Setup'!$H$14),MAX(0,AO232+AL233-AM233),0)+IF(AND('Debt Setup'!$H$19&lt;&gt;"",'Debt Setup'!$H$19&lt;'Debt Setup'!$H$14),MAX(0,AS232+AP233-AQ233),0)+IF(AND('Debt Setup'!$H$20&lt;&gt;"",'Debt Setup'!$H$20&lt;'Debt Setup'!$H$14),MAX(0,AW232+AT233-AU233),0)+IF(AND('Debt Setup'!$H$21&lt;&gt;"",'Debt Setup'!$H$21&lt;'Debt Setup'!$H$14),MAX(0,BA232+AX233-AY233),0))))))</x:f>
      </x:c>
      <x:c r="Y233" s="54" t="str">
        <x:f>IF('Debt Setup'!$F$3=0,"",MAX(0,Y232+V233-W233-X233))</x:f>
      </x:c>
      <x:c r="Z233" s="54" t="str">
        <x:f>IF('Debt Setup'!$F$3=0,"",IF(AC232&lt;=0,0,AC232*'Debt Setup'!$D$15/100/12))</x:f>
      </x:c>
      <x:c r="AA233" s="54" t="str">
        <x:f>IF('Debt Setup'!$F$3=0,"",IF('Debt Setup'!$H$15="",0,MIN('Debt Setup'!$E$15,MAX(0,AC232+Z233))))</x:f>
      </x:c>
      <x:c r="AB233" s="54" t="str">
        <x:f>IF('Debt Setup'!$F$3=0,"",IF('Debt Setup'!$H$15="",0,MIN(MAX(0,AC232+Z233-AA233),MAX(0,'Debt Setup'!$F$5-(G233+K233+O233+S233+W233+AA233+AE233+AI233+AM233+AQ233+AU233+AY233)-(IF(AND('Debt Setup'!$H$10&lt;&gt;"",'Debt Setup'!$H$10&lt;'Debt Setup'!$H$15),MAX(0,I232+F233-G233),0)+IF(AND('Debt Setup'!$H$11&lt;&gt;"",'Debt Setup'!$H$11&lt;'Debt Setup'!$H$15),MAX(0,M232+J233-K233),0)+IF(AND('Debt Setup'!$H$12&lt;&gt;"",'Debt Setup'!$H$12&lt;'Debt Setup'!$H$15),MAX(0,Q232+N233-O233),0)+IF(AND('Debt Setup'!$H$13&lt;&gt;"",'Debt Setup'!$H$13&lt;'Debt Setup'!$H$15),MAX(0,U232+R233-S233),0)+IF(AND('Debt Setup'!$H$14&lt;&gt;"",'Debt Setup'!$H$14&lt;'Debt Setup'!$H$15),MAX(0,Y232+V233-W233),0)+IF(AND('Debt Setup'!$H$15&lt;&gt;"",'Debt Setup'!$H$15&lt;'Debt Setup'!$H$15),MAX(0,AC232+Z233-AA233),0)+IF(AND('Debt Setup'!$H$16&lt;&gt;"",'Debt Setup'!$H$16&lt;'Debt Setup'!$H$15),MAX(0,AG232+AD233-AE233),0)+IF(AND('Debt Setup'!$H$17&lt;&gt;"",'Debt Setup'!$H$17&lt;'Debt Setup'!$H$15),MAX(0,AK232+AH233-AI233),0)+IF(AND('Debt Setup'!$H$18&lt;&gt;"",'Debt Setup'!$H$18&lt;'Debt Setup'!$H$15),MAX(0,AO232+AL233-AM233),0)+IF(AND('Debt Setup'!$H$19&lt;&gt;"",'Debt Setup'!$H$19&lt;'Debt Setup'!$H$15),MAX(0,AS232+AP233-AQ233),0)+IF(AND('Debt Setup'!$H$20&lt;&gt;"",'Debt Setup'!$H$20&lt;'Debt Setup'!$H$15),MAX(0,AW232+AT233-AU233),0)+IF(AND('Debt Setup'!$H$21&lt;&gt;"",'Debt Setup'!$H$21&lt;'Debt Setup'!$H$15),MAX(0,BA232+AX233-AY233),0))))))</x:f>
      </x:c>
      <x:c r="AC233" s="54" t="str">
        <x:f>IF('Debt Setup'!$F$3=0,"",MAX(0,AC232+Z233-AA233-AB233))</x:f>
      </x:c>
      <x:c r="AD233" s="54" t="str">
        <x:f>IF('Debt Setup'!$F$3=0,"",IF(AG232&lt;=0,0,AG232*'Debt Setup'!$D$16/100/12))</x:f>
      </x:c>
      <x:c r="AE233" s="54" t="str">
        <x:f>IF('Debt Setup'!$F$3=0,"",IF('Debt Setup'!$H$16="",0,MIN('Debt Setup'!$E$16,MAX(0,AG232+AD233))))</x:f>
      </x:c>
      <x:c r="AF233" s="54" t="str">
        <x:f>IF('Debt Setup'!$F$3=0,"",IF('Debt Setup'!$H$16="",0,MIN(MAX(0,AG232+AD233-AE233),MAX(0,'Debt Setup'!$F$5-(G233+K233+O233+S233+W233+AA233+AE233+AI233+AM233+AQ233+AU233+AY233)-(IF(AND('Debt Setup'!$H$10&lt;&gt;"",'Debt Setup'!$H$10&lt;'Debt Setup'!$H$16),MAX(0,I232+F233-G233),0)+IF(AND('Debt Setup'!$H$11&lt;&gt;"",'Debt Setup'!$H$11&lt;'Debt Setup'!$H$16),MAX(0,M232+J233-K233),0)+IF(AND('Debt Setup'!$H$12&lt;&gt;"",'Debt Setup'!$H$12&lt;'Debt Setup'!$H$16),MAX(0,Q232+N233-O233),0)+IF(AND('Debt Setup'!$H$13&lt;&gt;"",'Debt Setup'!$H$13&lt;'Debt Setup'!$H$16),MAX(0,U232+R233-S233),0)+IF(AND('Debt Setup'!$H$14&lt;&gt;"",'Debt Setup'!$H$14&lt;'Debt Setup'!$H$16),MAX(0,Y232+V233-W233),0)+IF(AND('Debt Setup'!$H$15&lt;&gt;"",'Debt Setup'!$H$15&lt;'Debt Setup'!$H$16),MAX(0,AC232+Z233-AA233),0)+IF(AND('Debt Setup'!$H$16&lt;&gt;"",'Debt Setup'!$H$16&lt;'Debt Setup'!$H$16),MAX(0,AG232+AD233-AE233),0)+IF(AND('Debt Setup'!$H$17&lt;&gt;"",'Debt Setup'!$H$17&lt;'Debt Setup'!$H$16),MAX(0,AK232+AH233-AI233),0)+IF(AND('Debt Setup'!$H$18&lt;&gt;"",'Debt Setup'!$H$18&lt;'Debt Setup'!$H$16),MAX(0,AO232+AL233-AM233),0)+IF(AND('Debt Setup'!$H$19&lt;&gt;"",'Debt Setup'!$H$19&lt;'Debt Setup'!$H$16),MAX(0,AS232+AP233-AQ233),0)+IF(AND('Debt Setup'!$H$20&lt;&gt;"",'Debt Setup'!$H$20&lt;'Debt Setup'!$H$16),MAX(0,AW232+AT233-AU233),0)+IF(AND('Debt Setup'!$H$21&lt;&gt;"",'Debt Setup'!$H$21&lt;'Debt Setup'!$H$16),MAX(0,BA232+AX233-AY233),0))))))</x:f>
      </x:c>
      <x:c r="AG233" s="54" t="str">
        <x:f>IF('Debt Setup'!$F$3=0,"",MAX(0,AG232+AD233-AE233-AF233))</x:f>
      </x:c>
      <x:c r="AH233" s="54" t="str">
        <x:f>IF('Debt Setup'!$F$3=0,"",IF(AK232&lt;=0,0,AK232*'Debt Setup'!$D$17/100/12))</x:f>
      </x:c>
      <x:c r="AI233" s="54" t="str">
        <x:f>IF('Debt Setup'!$F$3=0,"",IF('Debt Setup'!$H$17="",0,MIN('Debt Setup'!$E$17,MAX(0,AK232+AH233))))</x:f>
      </x:c>
      <x:c r="AJ233" s="54" t="str">
        <x:f>IF('Debt Setup'!$F$3=0,"",IF('Debt Setup'!$H$17="",0,MIN(MAX(0,AK232+AH233-AI233),MAX(0,'Debt Setup'!$F$5-(G233+K233+O233+S233+W233+AA233+AE233+AI233+AM233+AQ233+AU233+AY233)-(IF(AND('Debt Setup'!$H$10&lt;&gt;"",'Debt Setup'!$H$10&lt;'Debt Setup'!$H$17),MAX(0,I232+F233-G233),0)+IF(AND('Debt Setup'!$H$11&lt;&gt;"",'Debt Setup'!$H$11&lt;'Debt Setup'!$H$17),MAX(0,M232+J233-K233),0)+IF(AND('Debt Setup'!$H$12&lt;&gt;"",'Debt Setup'!$H$12&lt;'Debt Setup'!$H$17),MAX(0,Q232+N233-O233),0)+IF(AND('Debt Setup'!$H$13&lt;&gt;"",'Debt Setup'!$H$13&lt;'Debt Setup'!$H$17),MAX(0,U232+R233-S233),0)+IF(AND('Debt Setup'!$H$14&lt;&gt;"",'Debt Setup'!$H$14&lt;'Debt Setup'!$H$17),MAX(0,Y232+V233-W233),0)+IF(AND('Debt Setup'!$H$15&lt;&gt;"",'Debt Setup'!$H$15&lt;'Debt Setup'!$H$17),MAX(0,AC232+Z233-AA233),0)+IF(AND('Debt Setup'!$H$16&lt;&gt;"",'Debt Setup'!$H$16&lt;'Debt Setup'!$H$17),MAX(0,AG232+AD233-AE233),0)+IF(AND('Debt Setup'!$H$17&lt;&gt;"",'Debt Setup'!$H$17&lt;'Debt Setup'!$H$17),MAX(0,AK232+AH233-AI233),0)+IF(AND('Debt Setup'!$H$18&lt;&gt;"",'Debt Setup'!$H$18&lt;'Debt Setup'!$H$17),MAX(0,AO232+AL233-AM233),0)+IF(AND('Debt Setup'!$H$19&lt;&gt;"",'Debt Setup'!$H$19&lt;'Debt Setup'!$H$17),MAX(0,AS232+AP233-AQ233),0)+IF(AND('Debt Setup'!$H$20&lt;&gt;"",'Debt Setup'!$H$20&lt;'Debt Setup'!$H$17),MAX(0,AW232+AT233-AU233),0)+IF(AND('Debt Setup'!$H$21&lt;&gt;"",'Debt Setup'!$H$21&lt;'Debt Setup'!$H$17),MAX(0,BA232+AX233-AY233),0))))))</x:f>
      </x:c>
      <x:c r="AK233" s="54" t="str">
        <x:f>IF('Debt Setup'!$F$3=0,"",MAX(0,AK232+AH233-AI233-AJ233))</x:f>
      </x:c>
      <x:c r="AL233" s="54" t="str">
        <x:f>IF('Debt Setup'!$F$3=0,"",IF(AO232&lt;=0,0,AO232*'Debt Setup'!$D$18/100/12))</x:f>
      </x:c>
      <x:c r="AM233" s="54" t="str">
        <x:f>IF('Debt Setup'!$F$3=0,"",IF('Debt Setup'!$H$18="",0,MIN('Debt Setup'!$E$18,MAX(0,AO232+AL233))))</x:f>
      </x:c>
      <x:c r="AN233" s="54" t="str">
        <x:f>IF('Debt Setup'!$F$3=0,"",IF('Debt Setup'!$H$18="",0,MIN(MAX(0,AO232+AL233-AM233),MAX(0,'Debt Setup'!$F$5-(G233+K233+O233+S233+W233+AA233+AE233+AI233+AM233+AQ233+AU233+AY233)-(IF(AND('Debt Setup'!$H$10&lt;&gt;"",'Debt Setup'!$H$10&lt;'Debt Setup'!$H$18),MAX(0,I232+F233-G233),0)+IF(AND('Debt Setup'!$H$11&lt;&gt;"",'Debt Setup'!$H$11&lt;'Debt Setup'!$H$18),MAX(0,M232+J233-K233),0)+IF(AND('Debt Setup'!$H$12&lt;&gt;"",'Debt Setup'!$H$12&lt;'Debt Setup'!$H$18),MAX(0,Q232+N233-O233),0)+IF(AND('Debt Setup'!$H$13&lt;&gt;"",'Debt Setup'!$H$13&lt;'Debt Setup'!$H$18),MAX(0,U232+R233-S233),0)+IF(AND('Debt Setup'!$H$14&lt;&gt;"",'Debt Setup'!$H$14&lt;'Debt Setup'!$H$18),MAX(0,Y232+V233-W233),0)+IF(AND('Debt Setup'!$H$15&lt;&gt;"",'Debt Setup'!$H$15&lt;'Debt Setup'!$H$18),MAX(0,AC232+Z233-AA233),0)+IF(AND('Debt Setup'!$H$16&lt;&gt;"",'Debt Setup'!$H$16&lt;'Debt Setup'!$H$18),MAX(0,AG232+AD233-AE233),0)+IF(AND('Debt Setup'!$H$17&lt;&gt;"",'Debt Setup'!$H$17&lt;'Debt Setup'!$H$18),MAX(0,AK232+AH233-AI233),0)+IF(AND('Debt Setup'!$H$18&lt;&gt;"",'Debt Setup'!$H$18&lt;'Debt Setup'!$H$18),MAX(0,AO232+AL233-AM233),0)+IF(AND('Debt Setup'!$H$19&lt;&gt;"",'Debt Setup'!$H$19&lt;'Debt Setup'!$H$18),MAX(0,AS232+AP233-AQ233),0)+IF(AND('Debt Setup'!$H$20&lt;&gt;"",'Debt Setup'!$H$20&lt;'Debt Setup'!$H$18),MAX(0,AW232+AT233-AU233),0)+IF(AND('Debt Setup'!$H$21&lt;&gt;"",'Debt Setup'!$H$21&lt;'Debt Setup'!$H$18),MAX(0,BA232+AX233-AY233),0))))))</x:f>
      </x:c>
      <x:c r="AO233" s="54" t="str">
        <x:f>IF('Debt Setup'!$F$3=0,"",MAX(0,AO232+AL233-AM233-AN233))</x:f>
      </x:c>
      <x:c r="AP233" s="54" t="str">
        <x:f>IF('Debt Setup'!$F$3=0,"",IF(AS232&lt;=0,0,AS232*'Debt Setup'!$D$19/100/12))</x:f>
      </x:c>
      <x:c r="AQ233" s="54" t="str">
        <x:f>IF('Debt Setup'!$F$3=0,"",IF('Debt Setup'!$H$19="",0,MIN('Debt Setup'!$E$19,MAX(0,AS232+AP233))))</x:f>
      </x:c>
      <x:c r="AR233" s="54" t="str">
        <x:f>IF('Debt Setup'!$F$3=0,"",IF('Debt Setup'!$H$19="",0,MIN(MAX(0,AS232+AP233-AQ233),MAX(0,'Debt Setup'!$F$5-(G233+K233+O233+S233+W233+AA233+AE233+AI233+AM233+AQ233+AU233+AY233)-(IF(AND('Debt Setup'!$H$10&lt;&gt;"",'Debt Setup'!$H$10&lt;'Debt Setup'!$H$19),MAX(0,I232+F233-G233),0)+IF(AND('Debt Setup'!$H$11&lt;&gt;"",'Debt Setup'!$H$11&lt;'Debt Setup'!$H$19),MAX(0,M232+J233-K233),0)+IF(AND('Debt Setup'!$H$12&lt;&gt;"",'Debt Setup'!$H$12&lt;'Debt Setup'!$H$19),MAX(0,Q232+N233-O233),0)+IF(AND('Debt Setup'!$H$13&lt;&gt;"",'Debt Setup'!$H$13&lt;'Debt Setup'!$H$19),MAX(0,U232+R233-S233),0)+IF(AND('Debt Setup'!$H$14&lt;&gt;"",'Debt Setup'!$H$14&lt;'Debt Setup'!$H$19),MAX(0,Y232+V233-W233),0)+IF(AND('Debt Setup'!$H$15&lt;&gt;"",'Debt Setup'!$H$15&lt;'Debt Setup'!$H$19),MAX(0,AC232+Z233-AA233),0)+IF(AND('Debt Setup'!$H$16&lt;&gt;"",'Debt Setup'!$H$16&lt;'Debt Setup'!$H$19),MAX(0,AG232+AD233-AE233),0)+IF(AND('Debt Setup'!$H$17&lt;&gt;"",'Debt Setup'!$H$17&lt;'Debt Setup'!$H$19),MAX(0,AK232+AH233-AI233),0)+IF(AND('Debt Setup'!$H$18&lt;&gt;"",'Debt Setup'!$H$18&lt;'Debt Setup'!$H$19),MAX(0,AO232+AL233-AM233),0)+IF(AND('Debt Setup'!$H$19&lt;&gt;"",'Debt Setup'!$H$19&lt;'Debt Setup'!$H$19),MAX(0,AS232+AP233-AQ233),0)+IF(AND('Debt Setup'!$H$20&lt;&gt;"",'Debt Setup'!$H$20&lt;'Debt Setup'!$H$19),MAX(0,AW232+AT233-AU233),0)+IF(AND('Debt Setup'!$H$21&lt;&gt;"",'Debt Setup'!$H$21&lt;'Debt Setup'!$H$19),MAX(0,BA232+AX233-AY233),0))))))</x:f>
      </x:c>
      <x:c r="AS233" s="54" t="str">
        <x:f>IF('Debt Setup'!$F$3=0,"",MAX(0,AS232+AP233-AQ233-AR233))</x:f>
      </x:c>
      <x:c r="AT233" s="54" t="str">
        <x:f>IF('Debt Setup'!$F$3=0,"",IF(AW232&lt;=0,0,AW232*'Debt Setup'!$D$20/100/12))</x:f>
      </x:c>
      <x:c r="AU233" s="54" t="str">
        <x:f>IF('Debt Setup'!$F$3=0,"",IF('Debt Setup'!$H$20="",0,MIN('Debt Setup'!$E$20,MAX(0,AW232+AT233))))</x:f>
      </x:c>
      <x:c r="AV233" s="54" t="str">
        <x:f>IF('Debt Setup'!$F$3=0,"",IF('Debt Setup'!$H$20="",0,MIN(MAX(0,AW232+AT233-AU233),MAX(0,'Debt Setup'!$F$5-(G233+K233+O233+S233+W233+AA233+AE233+AI233+AM233+AQ233+AU233+AY233)-(IF(AND('Debt Setup'!$H$10&lt;&gt;"",'Debt Setup'!$H$10&lt;'Debt Setup'!$H$20),MAX(0,I232+F233-G233),0)+IF(AND('Debt Setup'!$H$11&lt;&gt;"",'Debt Setup'!$H$11&lt;'Debt Setup'!$H$20),MAX(0,M232+J233-K233),0)+IF(AND('Debt Setup'!$H$12&lt;&gt;"",'Debt Setup'!$H$12&lt;'Debt Setup'!$H$20),MAX(0,Q232+N233-O233),0)+IF(AND('Debt Setup'!$H$13&lt;&gt;"",'Debt Setup'!$H$13&lt;'Debt Setup'!$H$20),MAX(0,U232+R233-S233),0)+IF(AND('Debt Setup'!$H$14&lt;&gt;"",'Debt Setup'!$H$14&lt;'Debt Setup'!$H$20),MAX(0,Y232+V233-W233),0)+IF(AND('Debt Setup'!$H$15&lt;&gt;"",'Debt Setup'!$H$15&lt;'Debt Setup'!$H$20),MAX(0,AC232+Z233-AA233),0)+IF(AND('Debt Setup'!$H$16&lt;&gt;"",'Debt Setup'!$H$16&lt;'Debt Setup'!$H$20),MAX(0,AG232+AD233-AE233),0)+IF(AND('Debt Setup'!$H$17&lt;&gt;"",'Debt Setup'!$H$17&lt;'Debt Setup'!$H$20),MAX(0,AK232+AH233-AI233),0)+IF(AND('Debt Setup'!$H$18&lt;&gt;"",'Debt Setup'!$H$18&lt;'Debt Setup'!$H$20),MAX(0,AO232+AL233-AM233),0)+IF(AND('Debt Setup'!$H$19&lt;&gt;"",'Debt Setup'!$H$19&lt;'Debt Setup'!$H$20),MAX(0,AS232+AP233-AQ233),0)+IF(AND('Debt Setup'!$H$20&lt;&gt;"",'Debt Setup'!$H$20&lt;'Debt Setup'!$H$20),MAX(0,AW232+AT233-AU233),0)+IF(AND('Debt Setup'!$H$21&lt;&gt;"",'Debt Setup'!$H$21&lt;'Debt Setup'!$H$20),MAX(0,BA232+AX233-AY233),0))))))</x:f>
      </x:c>
      <x:c r="AW233" s="54" t="str">
        <x:f>IF('Debt Setup'!$F$3=0,"",MAX(0,AW232+AT233-AU233-AV233))</x:f>
      </x:c>
      <x:c r="AX233" s="54" t="str">
        <x:f>IF('Debt Setup'!$F$3=0,"",IF(BA232&lt;=0,0,BA232*'Debt Setup'!$D$21/100/12))</x:f>
      </x:c>
      <x:c r="AY233" s="54" t="str">
        <x:f>IF('Debt Setup'!$F$3=0,"",IF('Debt Setup'!$H$21="",0,MIN('Debt Setup'!$E$21,MAX(0,BA232+AX233))))</x:f>
      </x:c>
      <x:c r="AZ233" s="54" t="str">
        <x:f>IF('Debt Setup'!$F$3=0,"",IF('Debt Setup'!$H$21="",0,MIN(MAX(0,BA232+AX233-AY233),MAX(0,'Debt Setup'!$F$5-(G233+K233+O233+S233+W233+AA233+AE233+AI233+AM233+AQ233+AU233+AY233)-(IF(AND('Debt Setup'!$H$10&lt;&gt;"",'Debt Setup'!$H$10&lt;'Debt Setup'!$H$21),MAX(0,I232+F233-G233),0)+IF(AND('Debt Setup'!$H$11&lt;&gt;"",'Debt Setup'!$H$11&lt;'Debt Setup'!$H$21),MAX(0,M232+J233-K233),0)+IF(AND('Debt Setup'!$H$12&lt;&gt;"",'Debt Setup'!$H$12&lt;'Debt Setup'!$H$21),MAX(0,Q232+N233-O233),0)+IF(AND('Debt Setup'!$H$13&lt;&gt;"",'Debt Setup'!$H$13&lt;'Debt Setup'!$H$21),MAX(0,U232+R233-S233),0)+IF(AND('Debt Setup'!$H$14&lt;&gt;"",'Debt Setup'!$H$14&lt;'Debt Setup'!$H$21),MAX(0,Y232+V233-W233),0)+IF(AND('Debt Setup'!$H$15&lt;&gt;"",'Debt Setup'!$H$15&lt;'Debt Setup'!$H$21),MAX(0,AC232+Z233-AA233),0)+IF(AND('Debt Setup'!$H$16&lt;&gt;"",'Debt Setup'!$H$16&lt;'Debt Setup'!$H$21),MAX(0,AG232+AD233-AE233),0)+IF(AND('Debt Setup'!$H$17&lt;&gt;"",'Debt Setup'!$H$17&lt;'Debt Setup'!$H$21),MAX(0,AK232+AH233-AI233),0)+IF(AND('Debt Setup'!$H$18&lt;&gt;"",'Debt Setup'!$H$18&lt;'Debt Setup'!$H$21),MAX(0,AO232+AL233-AM233),0)+IF(AND('Debt Setup'!$H$19&lt;&gt;"",'Debt Setup'!$H$19&lt;'Debt Setup'!$H$21),MAX(0,AS232+AP233-AQ233),0)+IF(AND('Debt Setup'!$H$20&lt;&gt;"",'Debt Setup'!$H$20&lt;'Debt Setup'!$H$21),MAX(0,AW232+AT233-AU233),0)+IF(AND('Debt Setup'!$H$21&lt;&gt;"",'Debt Setup'!$H$21&lt;'Debt Setup'!$H$21),MAX(0,BA232+AX233-AY233),0))))))</x:f>
      </x:c>
      <x:c r="BA233" s="54" t="str">
        <x:f>IF('Debt Setup'!$F$3=0,"",MAX(0,BA232+AX233-AY233-AZ233))</x:f>
      </x:c>
    </x:row>
    <x:row r="234">
      <x:c r="A234" t="n">
        <x:v>229</x:v>
      </x:c>
      <x:c r="B234" s="86" t="str">
        <x:f>IF('Debt Setup'!$F$3=0,"",DATE(YEAR('Debt Setup'!$B$6),MONTH('Debt Setup'!$B$6)+A234-1,1))</x:f>
      </x:c>
      <x:c r="C234" s="54" t="str">
        <x:f>IF('Debt Setup'!$F$3=0,"",I234+M234+Q234+U234+Y234+AC234+AG234+AK234+AO234+AS234+AW234+BA234)</x:f>
      </x:c>
      <x:c r="D234" s="54" t="str">
        <x:f>IF('Debt Setup'!$F$3=0,"",G234+H234+K234+L234+O234+P234+S234+T234+W234+X234+AA234+AB234+AE234+AF234+AI234+AJ234+AM234+AN234+AQ234+AR234+AU234+AV234+AY234+AZ234)</x:f>
      </x:c>
      <x:c r="E234" s="54" t="str">
        <x:f>IF('Debt Setup'!$F$3=0,"",F234+J234+N234+R234+V234+Z234+AD234+AH234+AL234+AP234+AT234+AX234)</x:f>
      </x:c>
      <x:c r="F234" s="54" t="str">
        <x:f>IF('Debt Setup'!$F$3=0,"",IF(I233&lt;=0,0,I233*'Debt Setup'!$D$10/100/12))</x:f>
      </x:c>
      <x:c r="G234" s="54" t="str">
        <x:f>IF('Debt Setup'!$F$3=0,"",IF('Debt Setup'!$H$10="",0,MIN('Debt Setup'!$E$10,MAX(0,I233+F234))))</x:f>
      </x:c>
      <x:c r="H234" s="54" t="str">
        <x:f>IF('Debt Setup'!$F$3=0,"",IF('Debt Setup'!$H$10="",0,MIN(MAX(0,I233+F234-G234),MAX(0,'Debt Setup'!$F$5-(G234+K234+O234+S234+W234+AA234+AE234+AI234+AM234+AQ234+AU234+AY234)-(IF(AND('Debt Setup'!$H$10&lt;&gt;"",'Debt Setup'!$H$10&lt;'Debt Setup'!$H$10),MAX(0,I233+F234-G234),0)+IF(AND('Debt Setup'!$H$11&lt;&gt;"",'Debt Setup'!$H$11&lt;'Debt Setup'!$H$10),MAX(0,M233+J234-K234),0)+IF(AND('Debt Setup'!$H$12&lt;&gt;"",'Debt Setup'!$H$12&lt;'Debt Setup'!$H$10),MAX(0,Q233+N234-O234),0)+IF(AND('Debt Setup'!$H$13&lt;&gt;"",'Debt Setup'!$H$13&lt;'Debt Setup'!$H$10),MAX(0,U233+R234-S234),0)+IF(AND('Debt Setup'!$H$14&lt;&gt;"",'Debt Setup'!$H$14&lt;'Debt Setup'!$H$10),MAX(0,Y233+V234-W234),0)+IF(AND('Debt Setup'!$H$15&lt;&gt;"",'Debt Setup'!$H$15&lt;'Debt Setup'!$H$10),MAX(0,AC233+Z234-AA234),0)+IF(AND('Debt Setup'!$H$16&lt;&gt;"",'Debt Setup'!$H$16&lt;'Debt Setup'!$H$10),MAX(0,AG233+AD234-AE234),0)+IF(AND('Debt Setup'!$H$17&lt;&gt;"",'Debt Setup'!$H$17&lt;'Debt Setup'!$H$10),MAX(0,AK233+AH234-AI234),0)+IF(AND('Debt Setup'!$H$18&lt;&gt;"",'Debt Setup'!$H$18&lt;'Debt Setup'!$H$10),MAX(0,AO233+AL234-AM234),0)+IF(AND('Debt Setup'!$H$19&lt;&gt;"",'Debt Setup'!$H$19&lt;'Debt Setup'!$H$10),MAX(0,AS233+AP234-AQ234),0)+IF(AND('Debt Setup'!$H$20&lt;&gt;"",'Debt Setup'!$H$20&lt;'Debt Setup'!$H$10),MAX(0,AW233+AT234-AU234),0)+IF(AND('Debt Setup'!$H$21&lt;&gt;"",'Debt Setup'!$H$21&lt;'Debt Setup'!$H$10),MAX(0,BA233+AX234-AY234),0))))))</x:f>
      </x:c>
      <x:c r="I234" s="54" t="str">
        <x:f>IF('Debt Setup'!$F$3=0,"",MAX(0,I233+F234-G234-H234))</x:f>
      </x:c>
      <x:c r="J234" s="54" t="str">
        <x:f>IF('Debt Setup'!$F$3=0,"",IF(M233&lt;=0,0,M233*'Debt Setup'!$D$11/100/12))</x:f>
      </x:c>
      <x:c r="K234" s="54" t="str">
        <x:f>IF('Debt Setup'!$F$3=0,"",IF('Debt Setup'!$H$11="",0,MIN('Debt Setup'!$E$11,MAX(0,M233+J234))))</x:f>
      </x:c>
      <x:c r="L234" s="54" t="str">
        <x:f>IF('Debt Setup'!$F$3=0,"",IF('Debt Setup'!$H$11="",0,MIN(MAX(0,M233+J234-K234),MAX(0,'Debt Setup'!$F$5-(G234+K234+O234+S234+W234+AA234+AE234+AI234+AM234+AQ234+AU234+AY234)-(IF(AND('Debt Setup'!$H$10&lt;&gt;"",'Debt Setup'!$H$10&lt;'Debt Setup'!$H$11),MAX(0,I233+F234-G234),0)+IF(AND('Debt Setup'!$H$11&lt;&gt;"",'Debt Setup'!$H$11&lt;'Debt Setup'!$H$11),MAX(0,M233+J234-K234),0)+IF(AND('Debt Setup'!$H$12&lt;&gt;"",'Debt Setup'!$H$12&lt;'Debt Setup'!$H$11),MAX(0,Q233+N234-O234),0)+IF(AND('Debt Setup'!$H$13&lt;&gt;"",'Debt Setup'!$H$13&lt;'Debt Setup'!$H$11),MAX(0,U233+R234-S234),0)+IF(AND('Debt Setup'!$H$14&lt;&gt;"",'Debt Setup'!$H$14&lt;'Debt Setup'!$H$11),MAX(0,Y233+V234-W234),0)+IF(AND('Debt Setup'!$H$15&lt;&gt;"",'Debt Setup'!$H$15&lt;'Debt Setup'!$H$11),MAX(0,AC233+Z234-AA234),0)+IF(AND('Debt Setup'!$H$16&lt;&gt;"",'Debt Setup'!$H$16&lt;'Debt Setup'!$H$11),MAX(0,AG233+AD234-AE234),0)+IF(AND('Debt Setup'!$H$17&lt;&gt;"",'Debt Setup'!$H$17&lt;'Debt Setup'!$H$11),MAX(0,AK233+AH234-AI234),0)+IF(AND('Debt Setup'!$H$18&lt;&gt;"",'Debt Setup'!$H$18&lt;'Debt Setup'!$H$11),MAX(0,AO233+AL234-AM234),0)+IF(AND('Debt Setup'!$H$19&lt;&gt;"",'Debt Setup'!$H$19&lt;'Debt Setup'!$H$11),MAX(0,AS233+AP234-AQ234),0)+IF(AND('Debt Setup'!$H$20&lt;&gt;"",'Debt Setup'!$H$20&lt;'Debt Setup'!$H$11),MAX(0,AW233+AT234-AU234),0)+IF(AND('Debt Setup'!$H$21&lt;&gt;"",'Debt Setup'!$H$21&lt;'Debt Setup'!$H$11),MAX(0,BA233+AX234-AY234),0))))))</x:f>
      </x:c>
      <x:c r="M234" s="54" t="str">
        <x:f>IF('Debt Setup'!$F$3=0,"",MAX(0,M233+J234-K234-L234))</x:f>
      </x:c>
      <x:c r="N234" s="54" t="str">
        <x:f>IF('Debt Setup'!$F$3=0,"",IF(Q233&lt;=0,0,Q233*'Debt Setup'!$D$12/100/12))</x:f>
      </x:c>
      <x:c r="O234" s="54" t="str">
        <x:f>IF('Debt Setup'!$F$3=0,"",IF('Debt Setup'!$H$12="",0,MIN('Debt Setup'!$E$12,MAX(0,Q233+N234))))</x:f>
      </x:c>
      <x:c r="P234" s="54" t="str">
        <x:f>IF('Debt Setup'!$F$3=0,"",IF('Debt Setup'!$H$12="",0,MIN(MAX(0,Q233+N234-O234),MAX(0,'Debt Setup'!$F$5-(G234+K234+O234+S234+W234+AA234+AE234+AI234+AM234+AQ234+AU234+AY234)-(IF(AND('Debt Setup'!$H$10&lt;&gt;"",'Debt Setup'!$H$10&lt;'Debt Setup'!$H$12),MAX(0,I233+F234-G234),0)+IF(AND('Debt Setup'!$H$11&lt;&gt;"",'Debt Setup'!$H$11&lt;'Debt Setup'!$H$12),MAX(0,M233+J234-K234),0)+IF(AND('Debt Setup'!$H$12&lt;&gt;"",'Debt Setup'!$H$12&lt;'Debt Setup'!$H$12),MAX(0,Q233+N234-O234),0)+IF(AND('Debt Setup'!$H$13&lt;&gt;"",'Debt Setup'!$H$13&lt;'Debt Setup'!$H$12),MAX(0,U233+R234-S234),0)+IF(AND('Debt Setup'!$H$14&lt;&gt;"",'Debt Setup'!$H$14&lt;'Debt Setup'!$H$12),MAX(0,Y233+V234-W234),0)+IF(AND('Debt Setup'!$H$15&lt;&gt;"",'Debt Setup'!$H$15&lt;'Debt Setup'!$H$12),MAX(0,AC233+Z234-AA234),0)+IF(AND('Debt Setup'!$H$16&lt;&gt;"",'Debt Setup'!$H$16&lt;'Debt Setup'!$H$12),MAX(0,AG233+AD234-AE234),0)+IF(AND('Debt Setup'!$H$17&lt;&gt;"",'Debt Setup'!$H$17&lt;'Debt Setup'!$H$12),MAX(0,AK233+AH234-AI234),0)+IF(AND('Debt Setup'!$H$18&lt;&gt;"",'Debt Setup'!$H$18&lt;'Debt Setup'!$H$12),MAX(0,AO233+AL234-AM234),0)+IF(AND('Debt Setup'!$H$19&lt;&gt;"",'Debt Setup'!$H$19&lt;'Debt Setup'!$H$12),MAX(0,AS233+AP234-AQ234),0)+IF(AND('Debt Setup'!$H$20&lt;&gt;"",'Debt Setup'!$H$20&lt;'Debt Setup'!$H$12),MAX(0,AW233+AT234-AU234),0)+IF(AND('Debt Setup'!$H$21&lt;&gt;"",'Debt Setup'!$H$21&lt;'Debt Setup'!$H$12),MAX(0,BA233+AX234-AY234),0))))))</x:f>
      </x:c>
      <x:c r="Q234" s="54" t="str">
        <x:f>IF('Debt Setup'!$F$3=0,"",MAX(0,Q233+N234-O234-P234))</x:f>
      </x:c>
      <x:c r="R234" s="54" t="str">
        <x:f>IF('Debt Setup'!$F$3=0,"",IF(U233&lt;=0,0,U233*'Debt Setup'!$D$13/100/12))</x:f>
      </x:c>
      <x:c r="S234" s="54" t="str">
        <x:f>IF('Debt Setup'!$F$3=0,"",IF('Debt Setup'!$H$13="",0,MIN('Debt Setup'!$E$13,MAX(0,U233+R234))))</x:f>
      </x:c>
      <x:c r="T234" s="54" t="str">
        <x:f>IF('Debt Setup'!$F$3=0,"",IF('Debt Setup'!$H$13="",0,MIN(MAX(0,U233+R234-S234),MAX(0,'Debt Setup'!$F$5-(G234+K234+O234+S234+W234+AA234+AE234+AI234+AM234+AQ234+AU234+AY234)-(IF(AND('Debt Setup'!$H$10&lt;&gt;"",'Debt Setup'!$H$10&lt;'Debt Setup'!$H$13),MAX(0,I233+F234-G234),0)+IF(AND('Debt Setup'!$H$11&lt;&gt;"",'Debt Setup'!$H$11&lt;'Debt Setup'!$H$13),MAX(0,M233+J234-K234),0)+IF(AND('Debt Setup'!$H$12&lt;&gt;"",'Debt Setup'!$H$12&lt;'Debt Setup'!$H$13),MAX(0,Q233+N234-O234),0)+IF(AND('Debt Setup'!$H$13&lt;&gt;"",'Debt Setup'!$H$13&lt;'Debt Setup'!$H$13),MAX(0,U233+R234-S234),0)+IF(AND('Debt Setup'!$H$14&lt;&gt;"",'Debt Setup'!$H$14&lt;'Debt Setup'!$H$13),MAX(0,Y233+V234-W234),0)+IF(AND('Debt Setup'!$H$15&lt;&gt;"",'Debt Setup'!$H$15&lt;'Debt Setup'!$H$13),MAX(0,AC233+Z234-AA234),0)+IF(AND('Debt Setup'!$H$16&lt;&gt;"",'Debt Setup'!$H$16&lt;'Debt Setup'!$H$13),MAX(0,AG233+AD234-AE234),0)+IF(AND('Debt Setup'!$H$17&lt;&gt;"",'Debt Setup'!$H$17&lt;'Debt Setup'!$H$13),MAX(0,AK233+AH234-AI234),0)+IF(AND('Debt Setup'!$H$18&lt;&gt;"",'Debt Setup'!$H$18&lt;'Debt Setup'!$H$13),MAX(0,AO233+AL234-AM234),0)+IF(AND('Debt Setup'!$H$19&lt;&gt;"",'Debt Setup'!$H$19&lt;'Debt Setup'!$H$13),MAX(0,AS233+AP234-AQ234),0)+IF(AND('Debt Setup'!$H$20&lt;&gt;"",'Debt Setup'!$H$20&lt;'Debt Setup'!$H$13),MAX(0,AW233+AT234-AU234),0)+IF(AND('Debt Setup'!$H$21&lt;&gt;"",'Debt Setup'!$H$21&lt;'Debt Setup'!$H$13),MAX(0,BA233+AX234-AY234),0))))))</x:f>
      </x:c>
      <x:c r="U234" s="54" t="str">
        <x:f>IF('Debt Setup'!$F$3=0,"",MAX(0,U233+R234-S234-T234))</x:f>
      </x:c>
      <x:c r="V234" s="54" t="str">
        <x:f>IF('Debt Setup'!$F$3=0,"",IF(Y233&lt;=0,0,Y233*'Debt Setup'!$D$14/100/12))</x:f>
      </x:c>
      <x:c r="W234" s="54" t="str">
        <x:f>IF('Debt Setup'!$F$3=0,"",IF('Debt Setup'!$H$14="",0,MIN('Debt Setup'!$E$14,MAX(0,Y233+V234))))</x:f>
      </x:c>
      <x:c r="X234" s="54" t="str">
        <x:f>IF('Debt Setup'!$F$3=0,"",IF('Debt Setup'!$H$14="",0,MIN(MAX(0,Y233+V234-W234),MAX(0,'Debt Setup'!$F$5-(G234+K234+O234+S234+W234+AA234+AE234+AI234+AM234+AQ234+AU234+AY234)-(IF(AND('Debt Setup'!$H$10&lt;&gt;"",'Debt Setup'!$H$10&lt;'Debt Setup'!$H$14),MAX(0,I233+F234-G234),0)+IF(AND('Debt Setup'!$H$11&lt;&gt;"",'Debt Setup'!$H$11&lt;'Debt Setup'!$H$14),MAX(0,M233+J234-K234),0)+IF(AND('Debt Setup'!$H$12&lt;&gt;"",'Debt Setup'!$H$12&lt;'Debt Setup'!$H$14),MAX(0,Q233+N234-O234),0)+IF(AND('Debt Setup'!$H$13&lt;&gt;"",'Debt Setup'!$H$13&lt;'Debt Setup'!$H$14),MAX(0,U233+R234-S234),0)+IF(AND('Debt Setup'!$H$14&lt;&gt;"",'Debt Setup'!$H$14&lt;'Debt Setup'!$H$14),MAX(0,Y233+V234-W234),0)+IF(AND('Debt Setup'!$H$15&lt;&gt;"",'Debt Setup'!$H$15&lt;'Debt Setup'!$H$14),MAX(0,AC233+Z234-AA234),0)+IF(AND('Debt Setup'!$H$16&lt;&gt;"",'Debt Setup'!$H$16&lt;'Debt Setup'!$H$14),MAX(0,AG233+AD234-AE234),0)+IF(AND('Debt Setup'!$H$17&lt;&gt;"",'Debt Setup'!$H$17&lt;'Debt Setup'!$H$14),MAX(0,AK233+AH234-AI234),0)+IF(AND('Debt Setup'!$H$18&lt;&gt;"",'Debt Setup'!$H$18&lt;'Debt Setup'!$H$14),MAX(0,AO233+AL234-AM234),0)+IF(AND('Debt Setup'!$H$19&lt;&gt;"",'Debt Setup'!$H$19&lt;'Debt Setup'!$H$14),MAX(0,AS233+AP234-AQ234),0)+IF(AND('Debt Setup'!$H$20&lt;&gt;"",'Debt Setup'!$H$20&lt;'Debt Setup'!$H$14),MAX(0,AW233+AT234-AU234),0)+IF(AND('Debt Setup'!$H$21&lt;&gt;"",'Debt Setup'!$H$21&lt;'Debt Setup'!$H$14),MAX(0,BA233+AX234-AY234),0))))))</x:f>
      </x:c>
      <x:c r="Y234" s="54" t="str">
        <x:f>IF('Debt Setup'!$F$3=0,"",MAX(0,Y233+V234-W234-X234))</x:f>
      </x:c>
      <x:c r="Z234" s="54" t="str">
        <x:f>IF('Debt Setup'!$F$3=0,"",IF(AC233&lt;=0,0,AC233*'Debt Setup'!$D$15/100/12))</x:f>
      </x:c>
      <x:c r="AA234" s="54" t="str">
        <x:f>IF('Debt Setup'!$F$3=0,"",IF('Debt Setup'!$H$15="",0,MIN('Debt Setup'!$E$15,MAX(0,AC233+Z234))))</x:f>
      </x:c>
      <x:c r="AB234" s="54" t="str">
        <x:f>IF('Debt Setup'!$F$3=0,"",IF('Debt Setup'!$H$15="",0,MIN(MAX(0,AC233+Z234-AA234),MAX(0,'Debt Setup'!$F$5-(G234+K234+O234+S234+W234+AA234+AE234+AI234+AM234+AQ234+AU234+AY234)-(IF(AND('Debt Setup'!$H$10&lt;&gt;"",'Debt Setup'!$H$10&lt;'Debt Setup'!$H$15),MAX(0,I233+F234-G234),0)+IF(AND('Debt Setup'!$H$11&lt;&gt;"",'Debt Setup'!$H$11&lt;'Debt Setup'!$H$15),MAX(0,M233+J234-K234),0)+IF(AND('Debt Setup'!$H$12&lt;&gt;"",'Debt Setup'!$H$12&lt;'Debt Setup'!$H$15),MAX(0,Q233+N234-O234),0)+IF(AND('Debt Setup'!$H$13&lt;&gt;"",'Debt Setup'!$H$13&lt;'Debt Setup'!$H$15),MAX(0,U233+R234-S234),0)+IF(AND('Debt Setup'!$H$14&lt;&gt;"",'Debt Setup'!$H$14&lt;'Debt Setup'!$H$15),MAX(0,Y233+V234-W234),0)+IF(AND('Debt Setup'!$H$15&lt;&gt;"",'Debt Setup'!$H$15&lt;'Debt Setup'!$H$15),MAX(0,AC233+Z234-AA234),0)+IF(AND('Debt Setup'!$H$16&lt;&gt;"",'Debt Setup'!$H$16&lt;'Debt Setup'!$H$15),MAX(0,AG233+AD234-AE234),0)+IF(AND('Debt Setup'!$H$17&lt;&gt;"",'Debt Setup'!$H$17&lt;'Debt Setup'!$H$15),MAX(0,AK233+AH234-AI234),0)+IF(AND('Debt Setup'!$H$18&lt;&gt;"",'Debt Setup'!$H$18&lt;'Debt Setup'!$H$15),MAX(0,AO233+AL234-AM234),0)+IF(AND('Debt Setup'!$H$19&lt;&gt;"",'Debt Setup'!$H$19&lt;'Debt Setup'!$H$15),MAX(0,AS233+AP234-AQ234),0)+IF(AND('Debt Setup'!$H$20&lt;&gt;"",'Debt Setup'!$H$20&lt;'Debt Setup'!$H$15),MAX(0,AW233+AT234-AU234),0)+IF(AND('Debt Setup'!$H$21&lt;&gt;"",'Debt Setup'!$H$21&lt;'Debt Setup'!$H$15),MAX(0,BA233+AX234-AY234),0))))))</x:f>
      </x:c>
      <x:c r="AC234" s="54" t="str">
        <x:f>IF('Debt Setup'!$F$3=0,"",MAX(0,AC233+Z234-AA234-AB234))</x:f>
      </x:c>
      <x:c r="AD234" s="54" t="str">
        <x:f>IF('Debt Setup'!$F$3=0,"",IF(AG233&lt;=0,0,AG233*'Debt Setup'!$D$16/100/12))</x:f>
      </x:c>
      <x:c r="AE234" s="54" t="str">
        <x:f>IF('Debt Setup'!$F$3=0,"",IF('Debt Setup'!$H$16="",0,MIN('Debt Setup'!$E$16,MAX(0,AG233+AD234))))</x:f>
      </x:c>
      <x:c r="AF234" s="54" t="str">
        <x:f>IF('Debt Setup'!$F$3=0,"",IF('Debt Setup'!$H$16="",0,MIN(MAX(0,AG233+AD234-AE234),MAX(0,'Debt Setup'!$F$5-(G234+K234+O234+S234+W234+AA234+AE234+AI234+AM234+AQ234+AU234+AY234)-(IF(AND('Debt Setup'!$H$10&lt;&gt;"",'Debt Setup'!$H$10&lt;'Debt Setup'!$H$16),MAX(0,I233+F234-G234),0)+IF(AND('Debt Setup'!$H$11&lt;&gt;"",'Debt Setup'!$H$11&lt;'Debt Setup'!$H$16),MAX(0,M233+J234-K234),0)+IF(AND('Debt Setup'!$H$12&lt;&gt;"",'Debt Setup'!$H$12&lt;'Debt Setup'!$H$16),MAX(0,Q233+N234-O234),0)+IF(AND('Debt Setup'!$H$13&lt;&gt;"",'Debt Setup'!$H$13&lt;'Debt Setup'!$H$16),MAX(0,U233+R234-S234),0)+IF(AND('Debt Setup'!$H$14&lt;&gt;"",'Debt Setup'!$H$14&lt;'Debt Setup'!$H$16),MAX(0,Y233+V234-W234),0)+IF(AND('Debt Setup'!$H$15&lt;&gt;"",'Debt Setup'!$H$15&lt;'Debt Setup'!$H$16),MAX(0,AC233+Z234-AA234),0)+IF(AND('Debt Setup'!$H$16&lt;&gt;"",'Debt Setup'!$H$16&lt;'Debt Setup'!$H$16),MAX(0,AG233+AD234-AE234),0)+IF(AND('Debt Setup'!$H$17&lt;&gt;"",'Debt Setup'!$H$17&lt;'Debt Setup'!$H$16),MAX(0,AK233+AH234-AI234),0)+IF(AND('Debt Setup'!$H$18&lt;&gt;"",'Debt Setup'!$H$18&lt;'Debt Setup'!$H$16),MAX(0,AO233+AL234-AM234),0)+IF(AND('Debt Setup'!$H$19&lt;&gt;"",'Debt Setup'!$H$19&lt;'Debt Setup'!$H$16),MAX(0,AS233+AP234-AQ234),0)+IF(AND('Debt Setup'!$H$20&lt;&gt;"",'Debt Setup'!$H$20&lt;'Debt Setup'!$H$16),MAX(0,AW233+AT234-AU234),0)+IF(AND('Debt Setup'!$H$21&lt;&gt;"",'Debt Setup'!$H$21&lt;'Debt Setup'!$H$16),MAX(0,BA233+AX234-AY234),0))))))</x:f>
      </x:c>
      <x:c r="AG234" s="54" t="str">
        <x:f>IF('Debt Setup'!$F$3=0,"",MAX(0,AG233+AD234-AE234-AF234))</x:f>
      </x:c>
      <x:c r="AH234" s="54" t="str">
        <x:f>IF('Debt Setup'!$F$3=0,"",IF(AK233&lt;=0,0,AK233*'Debt Setup'!$D$17/100/12))</x:f>
      </x:c>
      <x:c r="AI234" s="54" t="str">
        <x:f>IF('Debt Setup'!$F$3=0,"",IF('Debt Setup'!$H$17="",0,MIN('Debt Setup'!$E$17,MAX(0,AK233+AH234))))</x:f>
      </x:c>
      <x:c r="AJ234" s="54" t="str">
        <x:f>IF('Debt Setup'!$F$3=0,"",IF('Debt Setup'!$H$17="",0,MIN(MAX(0,AK233+AH234-AI234),MAX(0,'Debt Setup'!$F$5-(G234+K234+O234+S234+W234+AA234+AE234+AI234+AM234+AQ234+AU234+AY234)-(IF(AND('Debt Setup'!$H$10&lt;&gt;"",'Debt Setup'!$H$10&lt;'Debt Setup'!$H$17),MAX(0,I233+F234-G234),0)+IF(AND('Debt Setup'!$H$11&lt;&gt;"",'Debt Setup'!$H$11&lt;'Debt Setup'!$H$17),MAX(0,M233+J234-K234),0)+IF(AND('Debt Setup'!$H$12&lt;&gt;"",'Debt Setup'!$H$12&lt;'Debt Setup'!$H$17),MAX(0,Q233+N234-O234),0)+IF(AND('Debt Setup'!$H$13&lt;&gt;"",'Debt Setup'!$H$13&lt;'Debt Setup'!$H$17),MAX(0,U233+R234-S234),0)+IF(AND('Debt Setup'!$H$14&lt;&gt;"",'Debt Setup'!$H$14&lt;'Debt Setup'!$H$17),MAX(0,Y233+V234-W234),0)+IF(AND('Debt Setup'!$H$15&lt;&gt;"",'Debt Setup'!$H$15&lt;'Debt Setup'!$H$17),MAX(0,AC233+Z234-AA234),0)+IF(AND('Debt Setup'!$H$16&lt;&gt;"",'Debt Setup'!$H$16&lt;'Debt Setup'!$H$17),MAX(0,AG233+AD234-AE234),0)+IF(AND('Debt Setup'!$H$17&lt;&gt;"",'Debt Setup'!$H$17&lt;'Debt Setup'!$H$17),MAX(0,AK233+AH234-AI234),0)+IF(AND('Debt Setup'!$H$18&lt;&gt;"",'Debt Setup'!$H$18&lt;'Debt Setup'!$H$17),MAX(0,AO233+AL234-AM234),0)+IF(AND('Debt Setup'!$H$19&lt;&gt;"",'Debt Setup'!$H$19&lt;'Debt Setup'!$H$17),MAX(0,AS233+AP234-AQ234),0)+IF(AND('Debt Setup'!$H$20&lt;&gt;"",'Debt Setup'!$H$20&lt;'Debt Setup'!$H$17),MAX(0,AW233+AT234-AU234),0)+IF(AND('Debt Setup'!$H$21&lt;&gt;"",'Debt Setup'!$H$21&lt;'Debt Setup'!$H$17),MAX(0,BA233+AX234-AY234),0))))))</x:f>
      </x:c>
      <x:c r="AK234" s="54" t="str">
        <x:f>IF('Debt Setup'!$F$3=0,"",MAX(0,AK233+AH234-AI234-AJ234))</x:f>
      </x:c>
      <x:c r="AL234" s="54" t="str">
        <x:f>IF('Debt Setup'!$F$3=0,"",IF(AO233&lt;=0,0,AO233*'Debt Setup'!$D$18/100/12))</x:f>
      </x:c>
      <x:c r="AM234" s="54" t="str">
        <x:f>IF('Debt Setup'!$F$3=0,"",IF('Debt Setup'!$H$18="",0,MIN('Debt Setup'!$E$18,MAX(0,AO233+AL234))))</x:f>
      </x:c>
      <x:c r="AN234" s="54" t="str">
        <x:f>IF('Debt Setup'!$F$3=0,"",IF('Debt Setup'!$H$18="",0,MIN(MAX(0,AO233+AL234-AM234),MAX(0,'Debt Setup'!$F$5-(G234+K234+O234+S234+W234+AA234+AE234+AI234+AM234+AQ234+AU234+AY234)-(IF(AND('Debt Setup'!$H$10&lt;&gt;"",'Debt Setup'!$H$10&lt;'Debt Setup'!$H$18),MAX(0,I233+F234-G234),0)+IF(AND('Debt Setup'!$H$11&lt;&gt;"",'Debt Setup'!$H$11&lt;'Debt Setup'!$H$18),MAX(0,M233+J234-K234),0)+IF(AND('Debt Setup'!$H$12&lt;&gt;"",'Debt Setup'!$H$12&lt;'Debt Setup'!$H$18),MAX(0,Q233+N234-O234),0)+IF(AND('Debt Setup'!$H$13&lt;&gt;"",'Debt Setup'!$H$13&lt;'Debt Setup'!$H$18),MAX(0,U233+R234-S234),0)+IF(AND('Debt Setup'!$H$14&lt;&gt;"",'Debt Setup'!$H$14&lt;'Debt Setup'!$H$18),MAX(0,Y233+V234-W234),0)+IF(AND('Debt Setup'!$H$15&lt;&gt;"",'Debt Setup'!$H$15&lt;'Debt Setup'!$H$18),MAX(0,AC233+Z234-AA234),0)+IF(AND('Debt Setup'!$H$16&lt;&gt;"",'Debt Setup'!$H$16&lt;'Debt Setup'!$H$18),MAX(0,AG233+AD234-AE234),0)+IF(AND('Debt Setup'!$H$17&lt;&gt;"",'Debt Setup'!$H$17&lt;'Debt Setup'!$H$18),MAX(0,AK233+AH234-AI234),0)+IF(AND('Debt Setup'!$H$18&lt;&gt;"",'Debt Setup'!$H$18&lt;'Debt Setup'!$H$18),MAX(0,AO233+AL234-AM234),0)+IF(AND('Debt Setup'!$H$19&lt;&gt;"",'Debt Setup'!$H$19&lt;'Debt Setup'!$H$18),MAX(0,AS233+AP234-AQ234),0)+IF(AND('Debt Setup'!$H$20&lt;&gt;"",'Debt Setup'!$H$20&lt;'Debt Setup'!$H$18),MAX(0,AW233+AT234-AU234),0)+IF(AND('Debt Setup'!$H$21&lt;&gt;"",'Debt Setup'!$H$21&lt;'Debt Setup'!$H$18),MAX(0,BA233+AX234-AY234),0))))))</x:f>
      </x:c>
      <x:c r="AO234" s="54" t="str">
        <x:f>IF('Debt Setup'!$F$3=0,"",MAX(0,AO233+AL234-AM234-AN234))</x:f>
      </x:c>
      <x:c r="AP234" s="54" t="str">
        <x:f>IF('Debt Setup'!$F$3=0,"",IF(AS233&lt;=0,0,AS233*'Debt Setup'!$D$19/100/12))</x:f>
      </x:c>
      <x:c r="AQ234" s="54" t="str">
        <x:f>IF('Debt Setup'!$F$3=0,"",IF('Debt Setup'!$H$19="",0,MIN('Debt Setup'!$E$19,MAX(0,AS233+AP234))))</x:f>
      </x:c>
      <x:c r="AR234" s="54" t="str">
        <x:f>IF('Debt Setup'!$F$3=0,"",IF('Debt Setup'!$H$19="",0,MIN(MAX(0,AS233+AP234-AQ234),MAX(0,'Debt Setup'!$F$5-(G234+K234+O234+S234+W234+AA234+AE234+AI234+AM234+AQ234+AU234+AY234)-(IF(AND('Debt Setup'!$H$10&lt;&gt;"",'Debt Setup'!$H$10&lt;'Debt Setup'!$H$19),MAX(0,I233+F234-G234),0)+IF(AND('Debt Setup'!$H$11&lt;&gt;"",'Debt Setup'!$H$11&lt;'Debt Setup'!$H$19),MAX(0,M233+J234-K234),0)+IF(AND('Debt Setup'!$H$12&lt;&gt;"",'Debt Setup'!$H$12&lt;'Debt Setup'!$H$19),MAX(0,Q233+N234-O234),0)+IF(AND('Debt Setup'!$H$13&lt;&gt;"",'Debt Setup'!$H$13&lt;'Debt Setup'!$H$19),MAX(0,U233+R234-S234),0)+IF(AND('Debt Setup'!$H$14&lt;&gt;"",'Debt Setup'!$H$14&lt;'Debt Setup'!$H$19),MAX(0,Y233+V234-W234),0)+IF(AND('Debt Setup'!$H$15&lt;&gt;"",'Debt Setup'!$H$15&lt;'Debt Setup'!$H$19),MAX(0,AC233+Z234-AA234),0)+IF(AND('Debt Setup'!$H$16&lt;&gt;"",'Debt Setup'!$H$16&lt;'Debt Setup'!$H$19),MAX(0,AG233+AD234-AE234),0)+IF(AND('Debt Setup'!$H$17&lt;&gt;"",'Debt Setup'!$H$17&lt;'Debt Setup'!$H$19),MAX(0,AK233+AH234-AI234),0)+IF(AND('Debt Setup'!$H$18&lt;&gt;"",'Debt Setup'!$H$18&lt;'Debt Setup'!$H$19),MAX(0,AO233+AL234-AM234),0)+IF(AND('Debt Setup'!$H$19&lt;&gt;"",'Debt Setup'!$H$19&lt;'Debt Setup'!$H$19),MAX(0,AS233+AP234-AQ234),0)+IF(AND('Debt Setup'!$H$20&lt;&gt;"",'Debt Setup'!$H$20&lt;'Debt Setup'!$H$19),MAX(0,AW233+AT234-AU234),0)+IF(AND('Debt Setup'!$H$21&lt;&gt;"",'Debt Setup'!$H$21&lt;'Debt Setup'!$H$19),MAX(0,BA233+AX234-AY234),0))))))</x:f>
      </x:c>
      <x:c r="AS234" s="54" t="str">
        <x:f>IF('Debt Setup'!$F$3=0,"",MAX(0,AS233+AP234-AQ234-AR234))</x:f>
      </x:c>
      <x:c r="AT234" s="54" t="str">
        <x:f>IF('Debt Setup'!$F$3=0,"",IF(AW233&lt;=0,0,AW233*'Debt Setup'!$D$20/100/12))</x:f>
      </x:c>
      <x:c r="AU234" s="54" t="str">
        <x:f>IF('Debt Setup'!$F$3=0,"",IF('Debt Setup'!$H$20="",0,MIN('Debt Setup'!$E$20,MAX(0,AW233+AT234))))</x:f>
      </x:c>
      <x:c r="AV234" s="54" t="str">
        <x:f>IF('Debt Setup'!$F$3=0,"",IF('Debt Setup'!$H$20="",0,MIN(MAX(0,AW233+AT234-AU234),MAX(0,'Debt Setup'!$F$5-(G234+K234+O234+S234+W234+AA234+AE234+AI234+AM234+AQ234+AU234+AY234)-(IF(AND('Debt Setup'!$H$10&lt;&gt;"",'Debt Setup'!$H$10&lt;'Debt Setup'!$H$20),MAX(0,I233+F234-G234),0)+IF(AND('Debt Setup'!$H$11&lt;&gt;"",'Debt Setup'!$H$11&lt;'Debt Setup'!$H$20),MAX(0,M233+J234-K234),0)+IF(AND('Debt Setup'!$H$12&lt;&gt;"",'Debt Setup'!$H$12&lt;'Debt Setup'!$H$20),MAX(0,Q233+N234-O234),0)+IF(AND('Debt Setup'!$H$13&lt;&gt;"",'Debt Setup'!$H$13&lt;'Debt Setup'!$H$20),MAX(0,U233+R234-S234),0)+IF(AND('Debt Setup'!$H$14&lt;&gt;"",'Debt Setup'!$H$14&lt;'Debt Setup'!$H$20),MAX(0,Y233+V234-W234),0)+IF(AND('Debt Setup'!$H$15&lt;&gt;"",'Debt Setup'!$H$15&lt;'Debt Setup'!$H$20),MAX(0,AC233+Z234-AA234),0)+IF(AND('Debt Setup'!$H$16&lt;&gt;"",'Debt Setup'!$H$16&lt;'Debt Setup'!$H$20),MAX(0,AG233+AD234-AE234),0)+IF(AND('Debt Setup'!$H$17&lt;&gt;"",'Debt Setup'!$H$17&lt;'Debt Setup'!$H$20),MAX(0,AK233+AH234-AI234),0)+IF(AND('Debt Setup'!$H$18&lt;&gt;"",'Debt Setup'!$H$18&lt;'Debt Setup'!$H$20),MAX(0,AO233+AL234-AM234),0)+IF(AND('Debt Setup'!$H$19&lt;&gt;"",'Debt Setup'!$H$19&lt;'Debt Setup'!$H$20),MAX(0,AS233+AP234-AQ234),0)+IF(AND('Debt Setup'!$H$20&lt;&gt;"",'Debt Setup'!$H$20&lt;'Debt Setup'!$H$20),MAX(0,AW233+AT234-AU234),0)+IF(AND('Debt Setup'!$H$21&lt;&gt;"",'Debt Setup'!$H$21&lt;'Debt Setup'!$H$20),MAX(0,BA233+AX234-AY234),0))))))</x:f>
      </x:c>
      <x:c r="AW234" s="54" t="str">
        <x:f>IF('Debt Setup'!$F$3=0,"",MAX(0,AW233+AT234-AU234-AV234))</x:f>
      </x:c>
      <x:c r="AX234" s="54" t="str">
        <x:f>IF('Debt Setup'!$F$3=0,"",IF(BA233&lt;=0,0,BA233*'Debt Setup'!$D$21/100/12))</x:f>
      </x:c>
      <x:c r="AY234" s="54" t="str">
        <x:f>IF('Debt Setup'!$F$3=0,"",IF('Debt Setup'!$H$21="",0,MIN('Debt Setup'!$E$21,MAX(0,BA233+AX234))))</x:f>
      </x:c>
      <x:c r="AZ234" s="54" t="str">
        <x:f>IF('Debt Setup'!$F$3=0,"",IF('Debt Setup'!$H$21="",0,MIN(MAX(0,BA233+AX234-AY234),MAX(0,'Debt Setup'!$F$5-(G234+K234+O234+S234+W234+AA234+AE234+AI234+AM234+AQ234+AU234+AY234)-(IF(AND('Debt Setup'!$H$10&lt;&gt;"",'Debt Setup'!$H$10&lt;'Debt Setup'!$H$21),MAX(0,I233+F234-G234),0)+IF(AND('Debt Setup'!$H$11&lt;&gt;"",'Debt Setup'!$H$11&lt;'Debt Setup'!$H$21),MAX(0,M233+J234-K234),0)+IF(AND('Debt Setup'!$H$12&lt;&gt;"",'Debt Setup'!$H$12&lt;'Debt Setup'!$H$21),MAX(0,Q233+N234-O234),0)+IF(AND('Debt Setup'!$H$13&lt;&gt;"",'Debt Setup'!$H$13&lt;'Debt Setup'!$H$21),MAX(0,U233+R234-S234),0)+IF(AND('Debt Setup'!$H$14&lt;&gt;"",'Debt Setup'!$H$14&lt;'Debt Setup'!$H$21),MAX(0,Y233+V234-W234),0)+IF(AND('Debt Setup'!$H$15&lt;&gt;"",'Debt Setup'!$H$15&lt;'Debt Setup'!$H$21),MAX(0,AC233+Z234-AA234),0)+IF(AND('Debt Setup'!$H$16&lt;&gt;"",'Debt Setup'!$H$16&lt;'Debt Setup'!$H$21),MAX(0,AG233+AD234-AE234),0)+IF(AND('Debt Setup'!$H$17&lt;&gt;"",'Debt Setup'!$H$17&lt;'Debt Setup'!$H$21),MAX(0,AK233+AH234-AI234),0)+IF(AND('Debt Setup'!$H$18&lt;&gt;"",'Debt Setup'!$H$18&lt;'Debt Setup'!$H$21),MAX(0,AO233+AL234-AM234),0)+IF(AND('Debt Setup'!$H$19&lt;&gt;"",'Debt Setup'!$H$19&lt;'Debt Setup'!$H$21),MAX(0,AS233+AP234-AQ234),0)+IF(AND('Debt Setup'!$H$20&lt;&gt;"",'Debt Setup'!$H$20&lt;'Debt Setup'!$H$21),MAX(0,AW233+AT234-AU234),0)+IF(AND('Debt Setup'!$H$21&lt;&gt;"",'Debt Setup'!$H$21&lt;'Debt Setup'!$H$21),MAX(0,BA233+AX234-AY234),0))))))</x:f>
      </x:c>
      <x:c r="BA234" s="54" t="str">
        <x:f>IF('Debt Setup'!$F$3=0,"",MAX(0,BA233+AX234-AY234-AZ234))</x:f>
      </x:c>
    </x:row>
    <x:row r="235">
      <x:c r="A235" t="n">
        <x:v>230</x:v>
      </x:c>
      <x:c r="B235" s="86" t="str">
        <x:f>IF('Debt Setup'!$F$3=0,"",DATE(YEAR('Debt Setup'!$B$6),MONTH('Debt Setup'!$B$6)+A235-1,1))</x:f>
      </x:c>
      <x:c r="C235" s="54" t="str">
        <x:f>IF('Debt Setup'!$F$3=0,"",I235+M235+Q235+U235+Y235+AC235+AG235+AK235+AO235+AS235+AW235+BA235)</x:f>
      </x:c>
      <x:c r="D235" s="54" t="str">
        <x:f>IF('Debt Setup'!$F$3=0,"",G235+H235+K235+L235+O235+P235+S235+T235+W235+X235+AA235+AB235+AE235+AF235+AI235+AJ235+AM235+AN235+AQ235+AR235+AU235+AV235+AY235+AZ235)</x:f>
      </x:c>
      <x:c r="E235" s="54" t="str">
        <x:f>IF('Debt Setup'!$F$3=0,"",F235+J235+N235+R235+V235+Z235+AD235+AH235+AL235+AP235+AT235+AX235)</x:f>
      </x:c>
      <x:c r="F235" s="54" t="str">
        <x:f>IF('Debt Setup'!$F$3=0,"",IF(I234&lt;=0,0,I234*'Debt Setup'!$D$10/100/12))</x:f>
      </x:c>
      <x:c r="G235" s="54" t="str">
        <x:f>IF('Debt Setup'!$F$3=0,"",IF('Debt Setup'!$H$10="",0,MIN('Debt Setup'!$E$10,MAX(0,I234+F235))))</x:f>
      </x:c>
      <x:c r="H235" s="54" t="str">
        <x:f>IF('Debt Setup'!$F$3=0,"",IF('Debt Setup'!$H$10="",0,MIN(MAX(0,I234+F235-G235),MAX(0,'Debt Setup'!$F$5-(G235+K235+O235+S235+W235+AA235+AE235+AI235+AM235+AQ235+AU235+AY235)-(IF(AND('Debt Setup'!$H$10&lt;&gt;"",'Debt Setup'!$H$10&lt;'Debt Setup'!$H$10),MAX(0,I234+F235-G235),0)+IF(AND('Debt Setup'!$H$11&lt;&gt;"",'Debt Setup'!$H$11&lt;'Debt Setup'!$H$10),MAX(0,M234+J235-K235),0)+IF(AND('Debt Setup'!$H$12&lt;&gt;"",'Debt Setup'!$H$12&lt;'Debt Setup'!$H$10),MAX(0,Q234+N235-O235),0)+IF(AND('Debt Setup'!$H$13&lt;&gt;"",'Debt Setup'!$H$13&lt;'Debt Setup'!$H$10),MAX(0,U234+R235-S235),0)+IF(AND('Debt Setup'!$H$14&lt;&gt;"",'Debt Setup'!$H$14&lt;'Debt Setup'!$H$10),MAX(0,Y234+V235-W235),0)+IF(AND('Debt Setup'!$H$15&lt;&gt;"",'Debt Setup'!$H$15&lt;'Debt Setup'!$H$10),MAX(0,AC234+Z235-AA235),0)+IF(AND('Debt Setup'!$H$16&lt;&gt;"",'Debt Setup'!$H$16&lt;'Debt Setup'!$H$10),MAX(0,AG234+AD235-AE235),0)+IF(AND('Debt Setup'!$H$17&lt;&gt;"",'Debt Setup'!$H$17&lt;'Debt Setup'!$H$10),MAX(0,AK234+AH235-AI235),0)+IF(AND('Debt Setup'!$H$18&lt;&gt;"",'Debt Setup'!$H$18&lt;'Debt Setup'!$H$10),MAX(0,AO234+AL235-AM235),0)+IF(AND('Debt Setup'!$H$19&lt;&gt;"",'Debt Setup'!$H$19&lt;'Debt Setup'!$H$10),MAX(0,AS234+AP235-AQ235),0)+IF(AND('Debt Setup'!$H$20&lt;&gt;"",'Debt Setup'!$H$20&lt;'Debt Setup'!$H$10),MAX(0,AW234+AT235-AU235),0)+IF(AND('Debt Setup'!$H$21&lt;&gt;"",'Debt Setup'!$H$21&lt;'Debt Setup'!$H$10),MAX(0,BA234+AX235-AY235),0))))))</x:f>
      </x:c>
      <x:c r="I235" s="54" t="str">
        <x:f>IF('Debt Setup'!$F$3=0,"",MAX(0,I234+F235-G235-H235))</x:f>
      </x:c>
      <x:c r="J235" s="54" t="str">
        <x:f>IF('Debt Setup'!$F$3=0,"",IF(M234&lt;=0,0,M234*'Debt Setup'!$D$11/100/12))</x:f>
      </x:c>
      <x:c r="K235" s="54" t="str">
        <x:f>IF('Debt Setup'!$F$3=0,"",IF('Debt Setup'!$H$11="",0,MIN('Debt Setup'!$E$11,MAX(0,M234+J235))))</x:f>
      </x:c>
      <x:c r="L235" s="54" t="str">
        <x:f>IF('Debt Setup'!$F$3=0,"",IF('Debt Setup'!$H$11="",0,MIN(MAX(0,M234+J235-K235),MAX(0,'Debt Setup'!$F$5-(G235+K235+O235+S235+W235+AA235+AE235+AI235+AM235+AQ235+AU235+AY235)-(IF(AND('Debt Setup'!$H$10&lt;&gt;"",'Debt Setup'!$H$10&lt;'Debt Setup'!$H$11),MAX(0,I234+F235-G235),0)+IF(AND('Debt Setup'!$H$11&lt;&gt;"",'Debt Setup'!$H$11&lt;'Debt Setup'!$H$11),MAX(0,M234+J235-K235),0)+IF(AND('Debt Setup'!$H$12&lt;&gt;"",'Debt Setup'!$H$12&lt;'Debt Setup'!$H$11),MAX(0,Q234+N235-O235),0)+IF(AND('Debt Setup'!$H$13&lt;&gt;"",'Debt Setup'!$H$13&lt;'Debt Setup'!$H$11),MAX(0,U234+R235-S235),0)+IF(AND('Debt Setup'!$H$14&lt;&gt;"",'Debt Setup'!$H$14&lt;'Debt Setup'!$H$11),MAX(0,Y234+V235-W235),0)+IF(AND('Debt Setup'!$H$15&lt;&gt;"",'Debt Setup'!$H$15&lt;'Debt Setup'!$H$11),MAX(0,AC234+Z235-AA235),0)+IF(AND('Debt Setup'!$H$16&lt;&gt;"",'Debt Setup'!$H$16&lt;'Debt Setup'!$H$11),MAX(0,AG234+AD235-AE235),0)+IF(AND('Debt Setup'!$H$17&lt;&gt;"",'Debt Setup'!$H$17&lt;'Debt Setup'!$H$11),MAX(0,AK234+AH235-AI235),0)+IF(AND('Debt Setup'!$H$18&lt;&gt;"",'Debt Setup'!$H$18&lt;'Debt Setup'!$H$11),MAX(0,AO234+AL235-AM235),0)+IF(AND('Debt Setup'!$H$19&lt;&gt;"",'Debt Setup'!$H$19&lt;'Debt Setup'!$H$11),MAX(0,AS234+AP235-AQ235),0)+IF(AND('Debt Setup'!$H$20&lt;&gt;"",'Debt Setup'!$H$20&lt;'Debt Setup'!$H$11),MAX(0,AW234+AT235-AU235),0)+IF(AND('Debt Setup'!$H$21&lt;&gt;"",'Debt Setup'!$H$21&lt;'Debt Setup'!$H$11),MAX(0,BA234+AX235-AY235),0))))))</x:f>
      </x:c>
      <x:c r="M235" s="54" t="str">
        <x:f>IF('Debt Setup'!$F$3=0,"",MAX(0,M234+J235-K235-L235))</x:f>
      </x:c>
      <x:c r="N235" s="54" t="str">
        <x:f>IF('Debt Setup'!$F$3=0,"",IF(Q234&lt;=0,0,Q234*'Debt Setup'!$D$12/100/12))</x:f>
      </x:c>
      <x:c r="O235" s="54" t="str">
        <x:f>IF('Debt Setup'!$F$3=0,"",IF('Debt Setup'!$H$12="",0,MIN('Debt Setup'!$E$12,MAX(0,Q234+N235))))</x:f>
      </x:c>
      <x:c r="P235" s="54" t="str">
        <x:f>IF('Debt Setup'!$F$3=0,"",IF('Debt Setup'!$H$12="",0,MIN(MAX(0,Q234+N235-O235),MAX(0,'Debt Setup'!$F$5-(G235+K235+O235+S235+W235+AA235+AE235+AI235+AM235+AQ235+AU235+AY235)-(IF(AND('Debt Setup'!$H$10&lt;&gt;"",'Debt Setup'!$H$10&lt;'Debt Setup'!$H$12),MAX(0,I234+F235-G235),0)+IF(AND('Debt Setup'!$H$11&lt;&gt;"",'Debt Setup'!$H$11&lt;'Debt Setup'!$H$12),MAX(0,M234+J235-K235),0)+IF(AND('Debt Setup'!$H$12&lt;&gt;"",'Debt Setup'!$H$12&lt;'Debt Setup'!$H$12),MAX(0,Q234+N235-O235),0)+IF(AND('Debt Setup'!$H$13&lt;&gt;"",'Debt Setup'!$H$13&lt;'Debt Setup'!$H$12),MAX(0,U234+R235-S235),0)+IF(AND('Debt Setup'!$H$14&lt;&gt;"",'Debt Setup'!$H$14&lt;'Debt Setup'!$H$12),MAX(0,Y234+V235-W235),0)+IF(AND('Debt Setup'!$H$15&lt;&gt;"",'Debt Setup'!$H$15&lt;'Debt Setup'!$H$12),MAX(0,AC234+Z235-AA235),0)+IF(AND('Debt Setup'!$H$16&lt;&gt;"",'Debt Setup'!$H$16&lt;'Debt Setup'!$H$12),MAX(0,AG234+AD235-AE235),0)+IF(AND('Debt Setup'!$H$17&lt;&gt;"",'Debt Setup'!$H$17&lt;'Debt Setup'!$H$12),MAX(0,AK234+AH235-AI235),0)+IF(AND('Debt Setup'!$H$18&lt;&gt;"",'Debt Setup'!$H$18&lt;'Debt Setup'!$H$12),MAX(0,AO234+AL235-AM235),0)+IF(AND('Debt Setup'!$H$19&lt;&gt;"",'Debt Setup'!$H$19&lt;'Debt Setup'!$H$12),MAX(0,AS234+AP235-AQ235),0)+IF(AND('Debt Setup'!$H$20&lt;&gt;"",'Debt Setup'!$H$20&lt;'Debt Setup'!$H$12),MAX(0,AW234+AT235-AU235),0)+IF(AND('Debt Setup'!$H$21&lt;&gt;"",'Debt Setup'!$H$21&lt;'Debt Setup'!$H$12),MAX(0,BA234+AX235-AY235),0))))))</x:f>
      </x:c>
      <x:c r="Q235" s="54" t="str">
        <x:f>IF('Debt Setup'!$F$3=0,"",MAX(0,Q234+N235-O235-P235))</x:f>
      </x:c>
      <x:c r="R235" s="54" t="str">
        <x:f>IF('Debt Setup'!$F$3=0,"",IF(U234&lt;=0,0,U234*'Debt Setup'!$D$13/100/12))</x:f>
      </x:c>
      <x:c r="S235" s="54" t="str">
        <x:f>IF('Debt Setup'!$F$3=0,"",IF('Debt Setup'!$H$13="",0,MIN('Debt Setup'!$E$13,MAX(0,U234+R235))))</x:f>
      </x:c>
      <x:c r="T235" s="54" t="str">
        <x:f>IF('Debt Setup'!$F$3=0,"",IF('Debt Setup'!$H$13="",0,MIN(MAX(0,U234+R235-S235),MAX(0,'Debt Setup'!$F$5-(G235+K235+O235+S235+W235+AA235+AE235+AI235+AM235+AQ235+AU235+AY235)-(IF(AND('Debt Setup'!$H$10&lt;&gt;"",'Debt Setup'!$H$10&lt;'Debt Setup'!$H$13),MAX(0,I234+F235-G235),0)+IF(AND('Debt Setup'!$H$11&lt;&gt;"",'Debt Setup'!$H$11&lt;'Debt Setup'!$H$13),MAX(0,M234+J235-K235),0)+IF(AND('Debt Setup'!$H$12&lt;&gt;"",'Debt Setup'!$H$12&lt;'Debt Setup'!$H$13),MAX(0,Q234+N235-O235),0)+IF(AND('Debt Setup'!$H$13&lt;&gt;"",'Debt Setup'!$H$13&lt;'Debt Setup'!$H$13),MAX(0,U234+R235-S235),0)+IF(AND('Debt Setup'!$H$14&lt;&gt;"",'Debt Setup'!$H$14&lt;'Debt Setup'!$H$13),MAX(0,Y234+V235-W235),0)+IF(AND('Debt Setup'!$H$15&lt;&gt;"",'Debt Setup'!$H$15&lt;'Debt Setup'!$H$13),MAX(0,AC234+Z235-AA235),0)+IF(AND('Debt Setup'!$H$16&lt;&gt;"",'Debt Setup'!$H$16&lt;'Debt Setup'!$H$13),MAX(0,AG234+AD235-AE235),0)+IF(AND('Debt Setup'!$H$17&lt;&gt;"",'Debt Setup'!$H$17&lt;'Debt Setup'!$H$13),MAX(0,AK234+AH235-AI235),0)+IF(AND('Debt Setup'!$H$18&lt;&gt;"",'Debt Setup'!$H$18&lt;'Debt Setup'!$H$13),MAX(0,AO234+AL235-AM235),0)+IF(AND('Debt Setup'!$H$19&lt;&gt;"",'Debt Setup'!$H$19&lt;'Debt Setup'!$H$13),MAX(0,AS234+AP235-AQ235),0)+IF(AND('Debt Setup'!$H$20&lt;&gt;"",'Debt Setup'!$H$20&lt;'Debt Setup'!$H$13),MAX(0,AW234+AT235-AU235),0)+IF(AND('Debt Setup'!$H$21&lt;&gt;"",'Debt Setup'!$H$21&lt;'Debt Setup'!$H$13),MAX(0,BA234+AX235-AY235),0))))))</x:f>
      </x:c>
      <x:c r="U235" s="54" t="str">
        <x:f>IF('Debt Setup'!$F$3=0,"",MAX(0,U234+R235-S235-T235))</x:f>
      </x:c>
      <x:c r="V235" s="54" t="str">
        <x:f>IF('Debt Setup'!$F$3=0,"",IF(Y234&lt;=0,0,Y234*'Debt Setup'!$D$14/100/12))</x:f>
      </x:c>
      <x:c r="W235" s="54" t="str">
        <x:f>IF('Debt Setup'!$F$3=0,"",IF('Debt Setup'!$H$14="",0,MIN('Debt Setup'!$E$14,MAX(0,Y234+V235))))</x:f>
      </x:c>
      <x:c r="X235" s="54" t="str">
        <x:f>IF('Debt Setup'!$F$3=0,"",IF('Debt Setup'!$H$14="",0,MIN(MAX(0,Y234+V235-W235),MAX(0,'Debt Setup'!$F$5-(G235+K235+O235+S235+W235+AA235+AE235+AI235+AM235+AQ235+AU235+AY235)-(IF(AND('Debt Setup'!$H$10&lt;&gt;"",'Debt Setup'!$H$10&lt;'Debt Setup'!$H$14),MAX(0,I234+F235-G235),0)+IF(AND('Debt Setup'!$H$11&lt;&gt;"",'Debt Setup'!$H$11&lt;'Debt Setup'!$H$14),MAX(0,M234+J235-K235),0)+IF(AND('Debt Setup'!$H$12&lt;&gt;"",'Debt Setup'!$H$12&lt;'Debt Setup'!$H$14),MAX(0,Q234+N235-O235),0)+IF(AND('Debt Setup'!$H$13&lt;&gt;"",'Debt Setup'!$H$13&lt;'Debt Setup'!$H$14),MAX(0,U234+R235-S235),0)+IF(AND('Debt Setup'!$H$14&lt;&gt;"",'Debt Setup'!$H$14&lt;'Debt Setup'!$H$14),MAX(0,Y234+V235-W235),0)+IF(AND('Debt Setup'!$H$15&lt;&gt;"",'Debt Setup'!$H$15&lt;'Debt Setup'!$H$14),MAX(0,AC234+Z235-AA235),0)+IF(AND('Debt Setup'!$H$16&lt;&gt;"",'Debt Setup'!$H$16&lt;'Debt Setup'!$H$14),MAX(0,AG234+AD235-AE235),0)+IF(AND('Debt Setup'!$H$17&lt;&gt;"",'Debt Setup'!$H$17&lt;'Debt Setup'!$H$14),MAX(0,AK234+AH235-AI235),0)+IF(AND('Debt Setup'!$H$18&lt;&gt;"",'Debt Setup'!$H$18&lt;'Debt Setup'!$H$14),MAX(0,AO234+AL235-AM235),0)+IF(AND('Debt Setup'!$H$19&lt;&gt;"",'Debt Setup'!$H$19&lt;'Debt Setup'!$H$14),MAX(0,AS234+AP235-AQ235),0)+IF(AND('Debt Setup'!$H$20&lt;&gt;"",'Debt Setup'!$H$20&lt;'Debt Setup'!$H$14),MAX(0,AW234+AT235-AU235),0)+IF(AND('Debt Setup'!$H$21&lt;&gt;"",'Debt Setup'!$H$21&lt;'Debt Setup'!$H$14),MAX(0,BA234+AX235-AY235),0))))))</x:f>
      </x:c>
      <x:c r="Y235" s="54" t="str">
        <x:f>IF('Debt Setup'!$F$3=0,"",MAX(0,Y234+V235-W235-X235))</x:f>
      </x:c>
      <x:c r="Z235" s="54" t="str">
        <x:f>IF('Debt Setup'!$F$3=0,"",IF(AC234&lt;=0,0,AC234*'Debt Setup'!$D$15/100/12))</x:f>
      </x:c>
      <x:c r="AA235" s="54" t="str">
        <x:f>IF('Debt Setup'!$F$3=0,"",IF('Debt Setup'!$H$15="",0,MIN('Debt Setup'!$E$15,MAX(0,AC234+Z235))))</x:f>
      </x:c>
      <x:c r="AB235" s="54" t="str">
        <x:f>IF('Debt Setup'!$F$3=0,"",IF('Debt Setup'!$H$15="",0,MIN(MAX(0,AC234+Z235-AA235),MAX(0,'Debt Setup'!$F$5-(G235+K235+O235+S235+W235+AA235+AE235+AI235+AM235+AQ235+AU235+AY235)-(IF(AND('Debt Setup'!$H$10&lt;&gt;"",'Debt Setup'!$H$10&lt;'Debt Setup'!$H$15),MAX(0,I234+F235-G235),0)+IF(AND('Debt Setup'!$H$11&lt;&gt;"",'Debt Setup'!$H$11&lt;'Debt Setup'!$H$15),MAX(0,M234+J235-K235),0)+IF(AND('Debt Setup'!$H$12&lt;&gt;"",'Debt Setup'!$H$12&lt;'Debt Setup'!$H$15),MAX(0,Q234+N235-O235),0)+IF(AND('Debt Setup'!$H$13&lt;&gt;"",'Debt Setup'!$H$13&lt;'Debt Setup'!$H$15),MAX(0,U234+R235-S235),0)+IF(AND('Debt Setup'!$H$14&lt;&gt;"",'Debt Setup'!$H$14&lt;'Debt Setup'!$H$15),MAX(0,Y234+V235-W235),0)+IF(AND('Debt Setup'!$H$15&lt;&gt;"",'Debt Setup'!$H$15&lt;'Debt Setup'!$H$15),MAX(0,AC234+Z235-AA235),0)+IF(AND('Debt Setup'!$H$16&lt;&gt;"",'Debt Setup'!$H$16&lt;'Debt Setup'!$H$15),MAX(0,AG234+AD235-AE235),0)+IF(AND('Debt Setup'!$H$17&lt;&gt;"",'Debt Setup'!$H$17&lt;'Debt Setup'!$H$15),MAX(0,AK234+AH235-AI235),0)+IF(AND('Debt Setup'!$H$18&lt;&gt;"",'Debt Setup'!$H$18&lt;'Debt Setup'!$H$15),MAX(0,AO234+AL235-AM235),0)+IF(AND('Debt Setup'!$H$19&lt;&gt;"",'Debt Setup'!$H$19&lt;'Debt Setup'!$H$15),MAX(0,AS234+AP235-AQ235),0)+IF(AND('Debt Setup'!$H$20&lt;&gt;"",'Debt Setup'!$H$20&lt;'Debt Setup'!$H$15),MAX(0,AW234+AT235-AU235),0)+IF(AND('Debt Setup'!$H$21&lt;&gt;"",'Debt Setup'!$H$21&lt;'Debt Setup'!$H$15),MAX(0,BA234+AX235-AY235),0))))))</x:f>
      </x:c>
      <x:c r="AC235" s="54" t="str">
        <x:f>IF('Debt Setup'!$F$3=0,"",MAX(0,AC234+Z235-AA235-AB235))</x:f>
      </x:c>
      <x:c r="AD235" s="54" t="str">
        <x:f>IF('Debt Setup'!$F$3=0,"",IF(AG234&lt;=0,0,AG234*'Debt Setup'!$D$16/100/12))</x:f>
      </x:c>
      <x:c r="AE235" s="54" t="str">
        <x:f>IF('Debt Setup'!$F$3=0,"",IF('Debt Setup'!$H$16="",0,MIN('Debt Setup'!$E$16,MAX(0,AG234+AD235))))</x:f>
      </x:c>
      <x:c r="AF235" s="54" t="str">
        <x:f>IF('Debt Setup'!$F$3=0,"",IF('Debt Setup'!$H$16="",0,MIN(MAX(0,AG234+AD235-AE235),MAX(0,'Debt Setup'!$F$5-(G235+K235+O235+S235+W235+AA235+AE235+AI235+AM235+AQ235+AU235+AY235)-(IF(AND('Debt Setup'!$H$10&lt;&gt;"",'Debt Setup'!$H$10&lt;'Debt Setup'!$H$16),MAX(0,I234+F235-G235),0)+IF(AND('Debt Setup'!$H$11&lt;&gt;"",'Debt Setup'!$H$11&lt;'Debt Setup'!$H$16),MAX(0,M234+J235-K235),0)+IF(AND('Debt Setup'!$H$12&lt;&gt;"",'Debt Setup'!$H$12&lt;'Debt Setup'!$H$16),MAX(0,Q234+N235-O235),0)+IF(AND('Debt Setup'!$H$13&lt;&gt;"",'Debt Setup'!$H$13&lt;'Debt Setup'!$H$16),MAX(0,U234+R235-S235),0)+IF(AND('Debt Setup'!$H$14&lt;&gt;"",'Debt Setup'!$H$14&lt;'Debt Setup'!$H$16),MAX(0,Y234+V235-W235),0)+IF(AND('Debt Setup'!$H$15&lt;&gt;"",'Debt Setup'!$H$15&lt;'Debt Setup'!$H$16),MAX(0,AC234+Z235-AA235),0)+IF(AND('Debt Setup'!$H$16&lt;&gt;"",'Debt Setup'!$H$16&lt;'Debt Setup'!$H$16),MAX(0,AG234+AD235-AE235),0)+IF(AND('Debt Setup'!$H$17&lt;&gt;"",'Debt Setup'!$H$17&lt;'Debt Setup'!$H$16),MAX(0,AK234+AH235-AI235),0)+IF(AND('Debt Setup'!$H$18&lt;&gt;"",'Debt Setup'!$H$18&lt;'Debt Setup'!$H$16),MAX(0,AO234+AL235-AM235),0)+IF(AND('Debt Setup'!$H$19&lt;&gt;"",'Debt Setup'!$H$19&lt;'Debt Setup'!$H$16),MAX(0,AS234+AP235-AQ235),0)+IF(AND('Debt Setup'!$H$20&lt;&gt;"",'Debt Setup'!$H$20&lt;'Debt Setup'!$H$16),MAX(0,AW234+AT235-AU235),0)+IF(AND('Debt Setup'!$H$21&lt;&gt;"",'Debt Setup'!$H$21&lt;'Debt Setup'!$H$16),MAX(0,BA234+AX235-AY235),0))))))</x:f>
      </x:c>
      <x:c r="AG235" s="54" t="str">
        <x:f>IF('Debt Setup'!$F$3=0,"",MAX(0,AG234+AD235-AE235-AF235))</x:f>
      </x:c>
      <x:c r="AH235" s="54" t="str">
        <x:f>IF('Debt Setup'!$F$3=0,"",IF(AK234&lt;=0,0,AK234*'Debt Setup'!$D$17/100/12))</x:f>
      </x:c>
      <x:c r="AI235" s="54" t="str">
        <x:f>IF('Debt Setup'!$F$3=0,"",IF('Debt Setup'!$H$17="",0,MIN('Debt Setup'!$E$17,MAX(0,AK234+AH235))))</x:f>
      </x:c>
      <x:c r="AJ235" s="54" t="str">
        <x:f>IF('Debt Setup'!$F$3=0,"",IF('Debt Setup'!$H$17="",0,MIN(MAX(0,AK234+AH235-AI235),MAX(0,'Debt Setup'!$F$5-(G235+K235+O235+S235+W235+AA235+AE235+AI235+AM235+AQ235+AU235+AY235)-(IF(AND('Debt Setup'!$H$10&lt;&gt;"",'Debt Setup'!$H$10&lt;'Debt Setup'!$H$17),MAX(0,I234+F235-G235),0)+IF(AND('Debt Setup'!$H$11&lt;&gt;"",'Debt Setup'!$H$11&lt;'Debt Setup'!$H$17),MAX(0,M234+J235-K235),0)+IF(AND('Debt Setup'!$H$12&lt;&gt;"",'Debt Setup'!$H$12&lt;'Debt Setup'!$H$17),MAX(0,Q234+N235-O235),0)+IF(AND('Debt Setup'!$H$13&lt;&gt;"",'Debt Setup'!$H$13&lt;'Debt Setup'!$H$17),MAX(0,U234+R235-S235),0)+IF(AND('Debt Setup'!$H$14&lt;&gt;"",'Debt Setup'!$H$14&lt;'Debt Setup'!$H$17),MAX(0,Y234+V235-W235),0)+IF(AND('Debt Setup'!$H$15&lt;&gt;"",'Debt Setup'!$H$15&lt;'Debt Setup'!$H$17),MAX(0,AC234+Z235-AA235),0)+IF(AND('Debt Setup'!$H$16&lt;&gt;"",'Debt Setup'!$H$16&lt;'Debt Setup'!$H$17),MAX(0,AG234+AD235-AE235),0)+IF(AND('Debt Setup'!$H$17&lt;&gt;"",'Debt Setup'!$H$17&lt;'Debt Setup'!$H$17),MAX(0,AK234+AH235-AI235),0)+IF(AND('Debt Setup'!$H$18&lt;&gt;"",'Debt Setup'!$H$18&lt;'Debt Setup'!$H$17),MAX(0,AO234+AL235-AM235),0)+IF(AND('Debt Setup'!$H$19&lt;&gt;"",'Debt Setup'!$H$19&lt;'Debt Setup'!$H$17),MAX(0,AS234+AP235-AQ235),0)+IF(AND('Debt Setup'!$H$20&lt;&gt;"",'Debt Setup'!$H$20&lt;'Debt Setup'!$H$17),MAX(0,AW234+AT235-AU235),0)+IF(AND('Debt Setup'!$H$21&lt;&gt;"",'Debt Setup'!$H$21&lt;'Debt Setup'!$H$17),MAX(0,BA234+AX235-AY235),0))))))</x:f>
      </x:c>
      <x:c r="AK235" s="54" t="str">
        <x:f>IF('Debt Setup'!$F$3=0,"",MAX(0,AK234+AH235-AI235-AJ235))</x:f>
      </x:c>
      <x:c r="AL235" s="54" t="str">
        <x:f>IF('Debt Setup'!$F$3=0,"",IF(AO234&lt;=0,0,AO234*'Debt Setup'!$D$18/100/12))</x:f>
      </x:c>
      <x:c r="AM235" s="54" t="str">
        <x:f>IF('Debt Setup'!$F$3=0,"",IF('Debt Setup'!$H$18="",0,MIN('Debt Setup'!$E$18,MAX(0,AO234+AL235))))</x:f>
      </x:c>
      <x:c r="AN235" s="54" t="str">
        <x:f>IF('Debt Setup'!$F$3=0,"",IF('Debt Setup'!$H$18="",0,MIN(MAX(0,AO234+AL235-AM235),MAX(0,'Debt Setup'!$F$5-(G235+K235+O235+S235+W235+AA235+AE235+AI235+AM235+AQ235+AU235+AY235)-(IF(AND('Debt Setup'!$H$10&lt;&gt;"",'Debt Setup'!$H$10&lt;'Debt Setup'!$H$18),MAX(0,I234+F235-G235),0)+IF(AND('Debt Setup'!$H$11&lt;&gt;"",'Debt Setup'!$H$11&lt;'Debt Setup'!$H$18),MAX(0,M234+J235-K235),0)+IF(AND('Debt Setup'!$H$12&lt;&gt;"",'Debt Setup'!$H$12&lt;'Debt Setup'!$H$18),MAX(0,Q234+N235-O235),0)+IF(AND('Debt Setup'!$H$13&lt;&gt;"",'Debt Setup'!$H$13&lt;'Debt Setup'!$H$18),MAX(0,U234+R235-S235),0)+IF(AND('Debt Setup'!$H$14&lt;&gt;"",'Debt Setup'!$H$14&lt;'Debt Setup'!$H$18),MAX(0,Y234+V235-W235),0)+IF(AND('Debt Setup'!$H$15&lt;&gt;"",'Debt Setup'!$H$15&lt;'Debt Setup'!$H$18),MAX(0,AC234+Z235-AA235),0)+IF(AND('Debt Setup'!$H$16&lt;&gt;"",'Debt Setup'!$H$16&lt;'Debt Setup'!$H$18),MAX(0,AG234+AD235-AE235),0)+IF(AND('Debt Setup'!$H$17&lt;&gt;"",'Debt Setup'!$H$17&lt;'Debt Setup'!$H$18),MAX(0,AK234+AH235-AI235),0)+IF(AND('Debt Setup'!$H$18&lt;&gt;"",'Debt Setup'!$H$18&lt;'Debt Setup'!$H$18),MAX(0,AO234+AL235-AM235),0)+IF(AND('Debt Setup'!$H$19&lt;&gt;"",'Debt Setup'!$H$19&lt;'Debt Setup'!$H$18),MAX(0,AS234+AP235-AQ235),0)+IF(AND('Debt Setup'!$H$20&lt;&gt;"",'Debt Setup'!$H$20&lt;'Debt Setup'!$H$18),MAX(0,AW234+AT235-AU235),0)+IF(AND('Debt Setup'!$H$21&lt;&gt;"",'Debt Setup'!$H$21&lt;'Debt Setup'!$H$18),MAX(0,BA234+AX235-AY235),0))))))</x:f>
      </x:c>
      <x:c r="AO235" s="54" t="str">
        <x:f>IF('Debt Setup'!$F$3=0,"",MAX(0,AO234+AL235-AM235-AN235))</x:f>
      </x:c>
      <x:c r="AP235" s="54" t="str">
        <x:f>IF('Debt Setup'!$F$3=0,"",IF(AS234&lt;=0,0,AS234*'Debt Setup'!$D$19/100/12))</x:f>
      </x:c>
      <x:c r="AQ235" s="54" t="str">
        <x:f>IF('Debt Setup'!$F$3=0,"",IF('Debt Setup'!$H$19="",0,MIN('Debt Setup'!$E$19,MAX(0,AS234+AP235))))</x:f>
      </x:c>
      <x:c r="AR235" s="54" t="str">
        <x:f>IF('Debt Setup'!$F$3=0,"",IF('Debt Setup'!$H$19="",0,MIN(MAX(0,AS234+AP235-AQ235),MAX(0,'Debt Setup'!$F$5-(G235+K235+O235+S235+W235+AA235+AE235+AI235+AM235+AQ235+AU235+AY235)-(IF(AND('Debt Setup'!$H$10&lt;&gt;"",'Debt Setup'!$H$10&lt;'Debt Setup'!$H$19),MAX(0,I234+F235-G235),0)+IF(AND('Debt Setup'!$H$11&lt;&gt;"",'Debt Setup'!$H$11&lt;'Debt Setup'!$H$19),MAX(0,M234+J235-K235),0)+IF(AND('Debt Setup'!$H$12&lt;&gt;"",'Debt Setup'!$H$12&lt;'Debt Setup'!$H$19),MAX(0,Q234+N235-O235),0)+IF(AND('Debt Setup'!$H$13&lt;&gt;"",'Debt Setup'!$H$13&lt;'Debt Setup'!$H$19),MAX(0,U234+R235-S235),0)+IF(AND('Debt Setup'!$H$14&lt;&gt;"",'Debt Setup'!$H$14&lt;'Debt Setup'!$H$19),MAX(0,Y234+V235-W235),0)+IF(AND('Debt Setup'!$H$15&lt;&gt;"",'Debt Setup'!$H$15&lt;'Debt Setup'!$H$19),MAX(0,AC234+Z235-AA235),0)+IF(AND('Debt Setup'!$H$16&lt;&gt;"",'Debt Setup'!$H$16&lt;'Debt Setup'!$H$19),MAX(0,AG234+AD235-AE235),0)+IF(AND('Debt Setup'!$H$17&lt;&gt;"",'Debt Setup'!$H$17&lt;'Debt Setup'!$H$19),MAX(0,AK234+AH235-AI235),0)+IF(AND('Debt Setup'!$H$18&lt;&gt;"",'Debt Setup'!$H$18&lt;'Debt Setup'!$H$19),MAX(0,AO234+AL235-AM235),0)+IF(AND('Debt Setup'!$H$19&lt;&gt;"",'Debt Setup'!$H$19&lt;'Debt Setup'!$H$19),MAX(0,AS234+AP235-AQ235),0)+IF(AND('Debt Setup'!$H$20&lt;&gt;"",'Debt Setup'!$H$20&lt;'Debt Setup'!$H$19),MAX(0,AW234+AT235-AU235),0)+IF(AND('Debt Setup'!$H$21&lt;&gt;"",'Debt Setup'!$H$21&lt;'Debt Setup'!$H$19),MAX(0,BA234+AX235-AY235),0))))))</x:f>
      </x:c>
      <x:c r="AS235" s="54" t="str">
        <x:f>IF('Debt Setup'!$F$3=0,"",MAX(0,AS234+AP235-AQ235-AR235))</x:f>
      </x:c>
      <x:c r="AT235" s="54" t="str">
        <x:f>IF('Debt Setup'!$F$3=0,"",IF(AW234&lt;=0,0,AW234*'Debt Setup'!$D$20/100/12))</x:f>
      </x:c>
      <x:c r="AU235" s="54" t="str">
        <x:f>IF('Debt Setup'!$F$3=0,"",IF('Debt Setup'!$H$20="",0,MIN('Debt Setup'!$E$20,MAX(0,AW234+AT235))))</x:f>
      </x:c>
      <x:c r="AV235" s="54" t="str">
        <x:f>IF('Debt Setup'!$F$3=0,"",IF('Debt Setup'!$H$20="",0,MIN(MAX(0,AW234+AT235-AU235),MAX(0,'Debt Setup'!$F$5-(G235+K235+O235+S235+W235+AA235+AE235+AI235+AM235+AQ235+AU235+AY235)-(IF(AND('Debt Setup'!$H$10&lt;&gt;"",'Debt Setup'!$H$10&lt;'Debt Setup'!$H$20),MAX(0,I234+F235-G235),0)+IF(AND('Debt Setup'!$H$11&lt;&gt;"",'Debt Setup'!$H$11&lt;'Debt Setup'!$H$20),MAX(0,M234+J235-K235),0)+IF(AND('Debt Setup'!$H$12&lt;&gt;"",'Debt Setup'!$H$12&lt;'Debt Setup'!$H$20),MAX(0,Q234+N235-O235),0)+IF(AND('Debt Setup'!$H$13&lt;&gt;"",'Debt Setup'!$H$13&lt;'Debt Setup'!$H$20),MAX(0,U234+R235-S235),0)+IF(AND('Debt Setup'!$H$14&lt;&gt;"",'Debt Setup'!$H$14&lt;'Debt Setup'!$H$20),MAX(0,Y234+V235-W235),0)+IF(AND('Debt Setup'!$H$15&lt;&gt;"",'Debt Setup'!$H$15&lt;'Debt Setup'!$H$20),MAX(0,AC234+Z235-AA235),0)+IF(AND('Debt Setup'!$H$16&lt;&gt;"",'Debt Setup'!$H$16&lt;'Debt Setup'!$H$20),MAX(0,AG234+AD235-AE235),0)+IF(AND('Debt Setup'!$H$17&lt;&gt;"",'Debt Setup'!$H$17&lt;'Debt Setup'!$H$20),MAX(0,AK234+AH235-AI235),0)+IF(AND('Debt Setup'!$H$18&lt;&gt;"",'Debt Setup'!$H$18&lt;'Debt Setup'!$H$20),MAX(0,AO234+AL235-AM235),0)+IF(AND('Debt Setup'!$H$19&lt;&gt;"",'Debt Setup'!$H$19&lt;'Debt Setup'!$H$20),MAX(0,AS234+AP235-AQ235),0)+IF(AND('Debt Setup'!$H$20&lt;&gt;"",'Debt Setup'!$H$20&lt;'Debt Setup'!$H$20),MAX(0,AW234+AT235-AU235),0)+IF(AND('Debt Setup'!$H$21&lt;&gt;"",'Debt Setup'!$H$21&lt;'Debt Setup'!$H$20),MAX(0,BA234+AX235-AY235),0))))))</x:f>
      </x:c>
      <x:c r="AW235" s="54" t="str">
        <x:f>IF('Debt Setup'!$F$3=0,"",MAX(0,AW234+AT235-AU235-AV235))</x:f>
      </x:c>
      <x:c r="AX235" s="54" t="str">
        <x:f>IF('Debt Setup'!$F$3=0,"",IF(BA234&lt;=0,0,BA234*'Debt Setup'!$D$21/100/12))</x:f>
      </x:c>
      <x:c r="AY235" s="54" t="str">
        <x:f>IF('Debt Setup'!$F$3=0,"",IF('Debt Setup'!$H$21="",0,MIN('Debt Setup'!$E$21,MAX(0,BA234+AX235))))</x:f>
      </x:c>
      <x:c r="AZ235" s="54" t="str">
        <x:f>IF('Debt Setup'!$F$3=0,"",IF('Debt Setup'!$H$21="",0,MIN(MAX(0,BA234+AX235-AY235),MAX(0,'Debt Setup'!$F$5-(G235+K235+O235+S235+W235+AA235+AE235+AI235+AM235+AQ235+AU235+AY235)-(IF(AND('Debt Setup'!$H$10&lt;&gt;"",'Debt Setup'!$H$10&lt;'Debt Setup'!$H$21),MAX(0,I234+F235-G235),0)+IF(AND('Debt Setup'!$H$11&lt;&gt;"",'Debt Setup'!$H$11&lt;'Debt Setup'!$H$21),MAX(0,M234+J235-K235),0)+IF(AND('Debt Setup'!$H$12&lt;&gt;"",'Debt Setup'!$H$12&lt;'Debt Setup'!$H$21),MAX(0,Q234+N235-O235),0)+IF(AND('Debt Setup'!$H$13&lt;&gt;"",'Debt Setup'!$H$13&lt;'Debt Setup'!$H$21),MAX(0,U234+R235-S235),0)+IF(AND('Debt Setup'!$H$14&lt;&gt;"",'Debt Setup'!$H$14&lt;'Debt Setup'!$H$21),MAX(0,Y234+V235-W235),0)+IF(AND('Debt Setup'!$H$15&lt;&gt;"",'Debt Setup'!$H$15&lt;'Debt Setup'!$H$21),MAX(0,AC234+Z235-AA235),0)+IF(AND('Debt Setup'!$H$16&lt;&gt;"",'Debt Setup'!$H$16&lt;'Debt Setup'!$H$21),MAX(0,AG234+AD235-AE235),0)+IF(AND('Debt Setup'!$H$17&lt;&gt;"",'Debt Setup'!$H$17&lt;'Debt Setup'!$H$21),MAX(0,AK234+AH235-AI235),0)+IF(AND('Debt Setup'!$H$18&lt;&gt;"",'Debt Setup'!$H$18&lt;'Debt Setup'!$H$21),MAX(0,AO234+AL235-AM235),0)+IF(AND('Debt Setup'!$H$19&lt;&gt;"",'Debt Setup'!$H$19&lt;'Debt Setup'!$H$21),MAX(0,AS234+AP235-AQ235),0)+IF(AND('Debt Setup'!$H$20&lt;&gt;"",'Debt Setup'!$H$20&lt;'Debt Setup'!$H$21),MAX(0,AW234+AT235-AU235),0)+IF(AND('Debt Setup'!$H$21&lt;&gt;"",'Debt Setup'!$H$21&lt;'Debt Setup'!$H$21),MAX(0,BA234+AX235-AY235),0))))))</x:f>
      </x:c>
      <x:c r="BA235" s="54" t="str">
        <x:f>IF('Debt Setup'!$F$3=0,"",MAX(0,BA234+AX235-AY235-AZ235))</x:f>
      </x:c>
    </x:row>
    <x:row r="236">
      <x:c r="A236" t="n">
        <x:v>231</x:v>
      </x:c>
      <x:c r="B236" s="86" t="str">
        <x:f>IF('Debt Setup'!$F$3=0,"",DATE(YEAR('Debt Setup'!$B$6),MONTH('Debt Setup'!$B$6)+A236-1,1))</x:f>
      </x:c>
      <x:c r="C236" s="54" t="str">
        <x:f>IF('Debt Setup'!$F$3=0,"",I236+M236+Q236+U236+Y236+AC236+AG236+AK236+AO236+AS236+AW236+BA236)</x:f>
      </x:c>
      <x:c r="D236" s="54" t="str">
        <x:f>IF('Debt Setup'!$F$3=0,"",G236+H236+K236+L236+O236+P236+S236+T236+W236+X236+AA236+AB236+AE236+AF236+AI236+AJ236+AM236+AN236+AQ236+AR236+AU236+AV236+AY236+AZ236)</x:f>
      </x:c>
      <x:c r="E236" s="54" t="str">
        <x:f>IF('Debt Setup'!$F$3=0,"",F236+J236+N236+R236+V236+Z236+AD236+AH236+AL236+AP236+AT236+AX236)</x:f>
      </x:c>
      <x:c r="F236" s="54" t="str">
        <x:f>IF('Debt Setup'!$F$3=0,"",IF(I235&lt;=0,0,I235*'Debt Setup'!$D$10/100/12))</x:f>
      </x:c>
      <x:c r="G236" s="54" t="str">
        <x:f>IF('Debt Setup'!$F$3=0,"",IF('Debt Setup'!$H$10="",0,MIN('Debt Setup'!$E$10,MAX(0,I235+F236))))</x:f>
      </x:c>
      <x:c r="H236" s="54" t="str">
        <x:f>IF('Debt Setup'!$F$3=0,"",IF('Debt Setup'!$H$10="",0,MIN(MAX(0,I235+F236-G236),MAX(0,'Debt Setup'!$F$5-(G236+K236+O236+S236+W236+AA236+AE236+AI236+AM236+AQ236+AU236+AY236)-(IF(AND('Debt Setup'!$H$10&lt;&gt;"",'Debt Setup'!$H$10&lt;'Debt Setup'!$H$10),MAX(0,I235+F236-G236),0)+IF(AND('Debt Setup'!$H$11&lt;&gt;"",'Debt Setup'!$H$11&lt;'Debt Setup'!$H$10),MAX(0,M235+J236-K236),0)+IF(AND('Debt Setup'!$H$12&lt;&gt;"",'Debt Setup'!$H$12&lt;'Debt Setup'!$H$10),MAX(0,Q235+N236-O236),0)+IF(AND('Debt Setup'!$H$13&lt;&gt;"",'Debt Setup'!$H$13&lt;'Debt Setup'!$H$10),MAX(0,U235+R236-S236),0)+IF(AND('Debt Setup'!$H$14&lt;&gt;"",'Debt Setup'!$H$14&lt;'Debt Setup'!$H$10),MAX(0,Y235+V236-W236),0)+IF(AND('Debt Setup'!$H$15&lt;&gt;"",'Debt Setup'!$H$15&lt;'Debt Setup'!$H$10),MAX(0,AC235+Z236-AA236),0)+IF(AND('Debt Setup'!$H$16&lt;&gt;"",'Debt Setup'!$H$16&lt;'Debt Setup'!$H$10),MAX(0,AG235+AD236-AE236),0)+IF(AND('Debt Setup'!$H$17&lt;&gt;"",'Debt Setup'!$H$17&lt;'Debt Setup'!$H$10),MAX(0,AK235+AH236-AI236),0)+IF(AND('Debt Setup'!$H$18&lt;&gt;"",'Debt Setup'!$H$18&lt;'Debt Setup'!$H$10),MAX(0,AO235+AL236-AM236),0)+IF(AND('Debt Setup'!$H$19&lt;&gt;"",'Debt Setup'!$H$19&lt;'Debt Setup'!$H$10),MAX(0,AS235+AP236-AQ236),0)+IF(AND('Debt Setup'!$H$20&lt;&gt;"",'Debt Setup'!$H$20&lt;'Debt Setup'!$H$10),MAX(0,AW235+AT236-AU236),0)+IF(AND('Debt Setup'!$H$21&lt;&gt;"",'Debt Setup'!$H$21&lt;'Debt Setup'!$H$10),MAX(0,BA235+AX236-AY236),0))))))</x:f>
      </x:c>
      <x:c r="I236" s="54" t="str">
        <x:f>IF('Debt Setup'!$F$3=0,"",MAX(0,I235+F236-G236-H236))</x:f>
      </x:c>
      <x:c r="J236" s="54" t="str">
        <x:f>IF('Debt Setup'!$F$3=0,"",IF(M235&lt;=0,0,M235*'Debt Setup'!$D$11/100/12))</x:f>
      </x:c>
      <x:c r="K236" s="54" t="str">
        <x:f>IF('Debt Setup'!$F$3=0,"",IF('Debt Setup'!$H$11="",0,MIN('Debt Setup'!$E$11,MAX(0,M235+J236))))</x:f>
      </x:c>
      <x:c r="L236" s="54" t="str">
        <x:f>IF('Debt Setup'!$F$3=0,"",IF('Debt Setup'!$H$11="",0,MIN(MAX(0,M235+J236-K236),MAX(0,'Debt Setup'!$F$5-(G236+K236+O236+S236+W236+AA236+AE236+AI236+AM236+AQ236+AU236+AY236)-(IF(AND('Debt Setup'!$H$10&lt;&gt;"",'Debt Setup'!$H$10&lt;'Debt Setup'!$H$11),MAX(0,I235+F236-G236),0)+IF(AND('Debt Setup'!$H$11&lt;&gt;"",'Debt Setup'!$H$11&lt;'Debt Setup'!$H$11),MAX(0,M235+J236-K236),0)+IF(AND('Debt Setup'!$H$12&lt;&gt;"",'Debt Setup'!$H$12&lt;'Debt Setup'!$H$11),MAX(0,Q235+N236-O236),0)+IF(AND('Debt Setup'!$H$13&lt;&gt;"",'Debt Setup'!$H$13&lt;'Debt Setup'!$H$11),MAX(0,U235+R236-S236),0)+IF(AND('Debt Setup'!$H$14&lt;&gt;"",'Debt Setup'!$H$14&lt;'Debt Setup'!$H$11),MAX(0,Y235+V236-W236),0)+IF(AND('Debt Setup'!$H$15&lt;&gt;"",'Debt Setup'!$H$15&lt;'Debt Setup'!$H$11),MAX(0,AC235+Z236-AA236),0)+IF(AND('Debt Setup'!$H$16&lt;&gt;"",'Debt Setup'!$H$16&lt;'Debt Setup'!$H$11),MAX(0,AG235+AD236-AE236),0)+IF(AND('Debt Setup'!$H$17&lt;&gt;"",'Debt Setup'!$H$17&lt;'Debt Setup'!$H$11),MAX(0,AK235+AH236-AI236),0)+IF(AND('Debt Setup'!$H$18&lt;&gt;"",'Debt Setup'!$H$18&lt;'Debt Setup'!$H$11),MAX(0,AO235+AL236-AM236),0)+IF(AND('Debt Setup'!$H$19&lt;&gt;"",'Debt Setup'!$H$19&lt;'Debt Setup'!$H$11),MAX(0,AS235+AP236-AQ236),0)+IF(AND('Debt Setup'!$H$20&lt;&gt;"",'Debt Setup'!$H$20&lt;'Debt Setup'!$H$11),MAX(0,AW235+AT236-AU236),0)+IF(AND('Debt Setup'!$H$21&lt;&gt;"",'Debt Setup'!$H$21&lt;'Debt Setup'!$H$11),MAX(0,BA235+AX236-AY236),0))))))</x:f>
      </x:c>
      <x:c r="M236" s="54" t="str">
        <x:f>IF('Debt Setup'!$F$3=0,"",MAX(0,M235+J236-K236-L236))</x:f>
      </x:c>
      <x:c r="N236" s="54" t="str">
        <x:f>IF('Debt Setup'!$F$3=0,"",IF(Q235&lt;=0,0,Q235*'Debt Setup'!$D$12/100/12))</x:f>
      </x:c>
      <x:c r="O236" s="54" t="str">
        <x:f>IF('Debt Setup'!$F$3=0,"",IF('Debt Setup'!$H$12="",0,MIN('Debt Setup'!$E$12,MAX(0,Q235+N236))))</x:f>
      </x:c>
      <x:c r="P236" s="54" t="str">
        <x:f>IF('Debt Setup'!$F$3=0,"",IF('Debt Setup'!$H$12="",0,MIN(MAX(0,Q235+N236-O236),MAX(0,'Debt Setup'!$F$5-(G236+K236+O236+S236+W236+AA236+AE236+AI236+AM236+AQ236+AU236+AY236)-(IF(AND('Debt Setup'!$H$10&lt;&gt;"",'Debt Setup'!$H$10&lt;'Debt Setup'!$H$12),MAX(0,I235+F236-G236),0)+IF(AND('Debt Setup'!$H$11&lt;&gt;"",'Debt Setup'!$H$11&lt;'Debt Setup'!$H$12),MAX(0,M235+J236-K236),0)+IF(AND('Debt Setup'!$H$12&lt;&gt;"",'Debt Setup'!$H$12&lt;'Debt Setup'!$H$12),MAX(0,Q235+N236-O236),0)+IF(AND('Debt Setup'!$H$13&lt;&gt;"",'Debt Setup'!$H$13&lt;'Debt Setup'!$H$12),MAX(0,U235+R236-S236),0)+IF(AND('Debt Setup'!$H$14&lt;&gt;"",'Debt Setup'!$H$14&lt;'Debt Setup'!$H$12),MAX(0,Y235+V236-W236),0)+IF(AND('Debt Setup'!$H$15&lt;&gt;"",'Debt Setup'!$H$15&lt;'Debt Setup'!$H$12),MAX(0,AC235+Z236-AA236),0)+IF(AND('Debt Setup'!$H$16&lt;&gt;"",'Debt Setup'!$H$16&lt;'Debt Setup'!$H$12),MAX(0,AG235+AD236-AE236),0)+IF(AND('Debt Setup'!$H$17&lt;&gt;"",'Debt Setup'!$H$17&lt;'Debt Setup'!$H$12),MAX(0,AK235+AH236-AI236),0)+IF(AND('Debt Setup'!$H$18&lt;&gt;"",'Debt Setup'!$H$18&lt;'Debt Setup'!$H$12),MAX(0,AO235+AL236-AM236),0)+IF(AND('Debt Setup'!$H$19&lt;&gt;"",'Debt Setup'!$H$19&lt;'Debt Setup'!$H$12),MAX(0,AS235+AP236-AQ236),0)+IF(AND('Debt Setup'!$H$20&lt;&gt;"",'Debt Setup'!$H$20&lt;'Debt Setup'!$H$12),MAX(0,AW235+AT236-AU236),0)+IF(AND('Debt Setup'!$H$21&lt;&gt;"",'Debt Setup'!$H$21&lt;'Debt Setup'!$H$12),MAX(0,BA235+AX236-AY236),0))))))</x:f>
      </x:c>
      <x:c r="Q236" s="54" t="str">
        <x:f>IF('Debt Setup'!$F$3=0,"",MAX(0,Q235+N236-O236-P236))</x:f>
      </x:c>
      <x:c r="R236" s="54" t="str">
        <x:f>IF('Debt Setup'!$F$3=0,"",IF(U235&lt;=0,0,U235*'Debt Setup'!$D$13/100/12))</x:f>
      </x:c>
      <x:c r="S236" s="54" t="str">
        <x:f>IF('Debt Setup'!$F$3=0,"",IF('Debt Setup'!$H$13="",0,MIN('Debt Setup'!$E$13,MAX(0,U235+R236))))</x:f>
      </x:c>
      <x:c r="T236" s="54" t="str">
        <x:f>IF('Debt Setup'!$F$3=0,"",IF('Debt Setup'!$H$13="",0,MIN(MAX(0,U235+R236-S236),MAX(0,'Debt Setup'!$F$5-(G236+K236+O236+S236+W236+AA236+AE236+AI236+AM236+AQ236+AU236+AY236)-(IF(AND('Debt Setup'!$H$10&lt;&gt;"",'Debt Setup'!$H$10&lt;'Debt Setup'!$H$13),MAX(0,I235+F236-G236),0)+IF(AND('Debt Setup'!$H$11&lt;&gt;"",'Debt Setup'!$H$11&lt;'Debt Setup'!$H$13),MAX(0,M235+J236-K236),0)+IF(AND('Debt Setup'!$H$12&lt;&gt;"",'Debt Setup'!$H$12&lt;'Debt Setup'!$H$13),MAX(0,Q235+N236-O236),0)+IF(AND('Debt Setup'!$H$13&lt;&gt;"",'Debt Setup'!$H$13&lt;'Debt Setup'!$H$13),MAX(0,U235+R236-S236),0)+IF(AND('Debt Setup'!$H$14&lt;&gt;"",'Debt Setup'!$H$14&lt;'Debt Setup'!$H$13),MAX(0,Y235+V236-W236),0)+IF(AND('Debt Setup'!$H$15&lt;&gt;"",'Debt Setup'!$H$15&lt;'Debt Setup'!$H$13),MAX(0,AC235+Z236-AA236),0)+IF(AND('Debt Setup'!$H$16&lt;&gt;"",'Debt Setup'!$H$16&lt;'Debt Setup'!$H$13),MAX(0,AG235+AD236-AE236),0)+IF(AND('Debt Setup'!$H$17&lt;&gt;"",'Debt Setup'!$H$17&lt;'Debt Setup'!$H$13),MAX(0,AK235+AH236-AI236),0)+IF(AND('Debt Setup'!$H$18&lt;&gt;"",'Debt Setup'!$H$18&lt;'Debt Setup'!$H$13),MAX(0,AO235+AL236-AM236),0)+IF(AND('Debt Setup'!$H$19&lt;&gt;"",'Debt Setup'!$H$19&lt;'Debt Setup'!$H$13),MAX(0,AS235+AP236-AQ236),0)+IF(AND('Debt Setup'!$H$20&lt;&gt;"",'Debt Setup'!$H$20&lt;'Debt Setup'!$H$13),MAX(0,AW235+AT236-AU236),0)+IF(AND('Debt Setup'!$H$21&lt;&gt;"",'Debt Setup'!$H$21&lt;'Debt Setup'!$H$13),MAX(0,BA235+AX236-AY236),0))))))</x:f>
      </x:c>
      <x:c r="U236" s="54" t="str">
        <x:f>IF('Debt Setup'!$F$3=0,"",MAX(0,U235+R236-S236-T236))</x:f>
      </x:c>
      <x:c r="V236" s="54" t="str">
        <x:f>IF('Debt Setup'!$F$3=0,"",IF(Y235&lt;=0,0,Y235*'Debt Setup'!$D$14/100/12))</x:f>
      </x:c>
      <x:c r="W236" s="54" t="str">
        <x:f>IF('Debt Setup'!$F$3=0,"",IF('Debt Setup'!$H$14="",0,MIN('Debt Setup'!$E$14,MAX(0,Y235+V236))))</x:f>
      </x:c>
      <x:c r="X236" s="54" t="str">
        <x:f>IF('Debt Setup'!$F$3=0,"",IF('Debt Setup'!$H$14="",0,MIN(MAX(0,Y235+V236-W236),MAX(0,'Debt Setup'!$F$5-(G236+K236+O236+S236+W236+AA236+AE236+AI236+AM236+AQ236+AU236+AY236)-(IF(AND('Debt Setup'!$H$10&lt;&gt;"",'Debt Setup'!$H$10&lt;'Debt Setup'!$H$14),MAX(0,I235+F236-G236),0)+IF(AND('Debt Setup'!$H$11&lt;&gt;"",'Debt Setup'!$H$11&lt;'Debt Setup'!$H$14),MAX(0,M235+J236-K236),0)+IF(AND('Debt Setup'!$H$12&lt;&gt;"",'Debt Setup'!$H$12&lt;'Debt Setup'!$H$14),MAX(0,Q235+N236-O236),0)+IF(AND('Debt Setup'!$H$13&lt;&gt;"",'Debt Setup'!$H$13&lt;'Debt Setup'!$H$14),MAX(0,U235+R236-S236),0)+IF(AND('Debt Setup'!$H$14&lt;&gt;"",'Debt Setup'!$H$14&lt;'Debt Setup'!$H$14),MAX(0,Y235+V236-W236),0)+IF(AND('Debt Setup'!$H$15&lt;&gt;"",'Debt Setup'!$H$15&lt;'Debt Setup'!$H$14),MAX(0,AC235+Z236-AA236),0)+IF(AND('Debt Setup'!$H$16&lt;&gt;"",'Debt Setup'!$H$16&lt;'Debt Setup'!$H$14),MAX(0,AG235+AD236-AE236),0)+IF(AND('Debt Setup'!$H$17&lt;&gt;"",'Debt Setup'!$H$17&lt;'Debt Setup'!$H$14),MAX(0,AK235+AH236-AI236),0)+IF(AND('Debt Setup'!$H$18&lt;&gt;"",'Debt Setup'!$H$18&lt;'Debt Setup'!$H$14),MAX(0,AO235+AL236-AM236),0)+IF(AND('Debt Setup'!$H$19&lt;&gt;"",'Debt Setup'!$H$19&lt;'Debt Setup'!$H$14),MAX(0,AS235+AP236-AQ236),0)+IF(AND('Debt Setup'!$H$20&lt;&gt;"",'Debt Setup'!$H$20&lt;'Debt Setup'!$H$14),MAX(0,AW235+AT236-AU236),0)+IF(AND('Debt Setup'!$H$21&lt;&gt;"",'Debt Setup'!$H$21&lt;'Debt Setup'!$H$14),MAX(0,BA235+AX236-AY236),0))))))</x:f>
      </x:c>
      <x:c r="Y236" s="54" t="str">
        <x:f>IF('Debt Setup'!$F$3=0,"",MAX(0,Y235+V236-W236-X236))</x:f>
      </x:c>
      <x:c r="Z236" s="54" t="str">
        <x:f>IF('Debt Setup'!$F$3=0,"",IF(AC235&lt;=0,0,AC235*'Debt Setup'!$D$15/100/12))</x:f>
      </x:c>
      <x:c r="AA236" s="54" t="str">
        <x:f>IF('Debt Setup'!$F$3=0,"",IF('Debt Setup'!$H$15="",0,MIN('Debt Setup'!$E$15,MAX(0,AC235+Z236))))</x:f>
      </x:c>
      <x:c r="AB236" s="54" t="str">
        <x:f>IF('Debt Setup'!$F$3=0,"",IF('Debt Setup'!$H$15="",0,MIN(MAX(0,AC235+Z236-AA236),MAX(0,'Debt Setup'!$F$5-(G236+K236+O236+S236+W236+AA236+AE236+AI236+AM236+AQ236+AU236+AY236)-(IF(AND('Debt Setup'!$H$10&lt;&gt;"",'Debt Setup'!$H$10&lt;'Debt Setup'!$H$15),MAX(0,I235+F236-G236),0)+IF(AND('Debt Setup'!$H$11&lt;&gt;"",'Debt Setup'!$H$11&lt;'Debt Setup'!$H$15),MAX(0,M235+J236-K236),0)+IF(AND('Debt Setup'!$H$12&lt;&gt;"",'Debt Setup'!$H$12&lt;'Debt Setup'!$H$15),MAX(0,Q235+N236-O236),0)+IF(AND('Debt Setup'!$H$13&lt;&gt;"",'Debt Setup'!$H$13&lt;'Debt Setup'!$H$15),MAX(0,U235+R236-S236),0)+IF(AND('Debt Setup'!$H$14&lt;&gt;"",'Debt Setup'!$H$14&lt;'Debt Setup'!$H$15),MAX(0,Y235+V236-W236),0)+IF(AND('Debt Setup'!$H$15&lt;&gt;"",'Debt Setup'!$H$15&lt;'Debt Setup'!$H$15),MAX(0,AC235+Z236-AA236),0)+IF(AND('Debt Setup'!$H$16&lt;&gt;"",'Debt Setup'!$H$16&lt;'Debt Setup'!$H$15),MAX(0,AG235+AD236-AE236),0)+IF(AND('Debt Setup'!$H$17&lt;&gt;"",'Debt Setup'!$H$17&lt;'Debt Setup'!$H$15),MAX(0,AK235+AH236-AI236),0)+IF(AND('Debt Setup'!$H$18&lt;&gt;"",'Debt Setup'!$H$18&lt;'Debt Setup'!$H$15),MAX(0,AO235+AL236-AM236),0)+IF(AND('Debt Setup'!$H$19&lt;&gt;"",'Debt Setup'!$H$19&lt;'Debt Setup'!$H$15),MAX(0,AS235+AP236-AQ236),0)+IF(AND('Debt Setup'!$H$20&lt;&gt;"",'Debt Setup'!$H$20&lt;'Debt Setup'!$H$15),MAX(0,AW235+AT236-AU236),0)+IF(AND('Debt Setup'!$H$21&lt;&gt;"",'Debt Setup'!$H$21&lt;'Debt Setup'!$H$15),MAX(0,BA235+AX236-AY236),0))))))</x:f>
      </x:c>
      <x:c r="AC236" s="54" t="str">
        <x:f>IF('Debt Setup'!$F$3=0,"",MAX(0,AC235+Z236-AA236-AB236))</x:f>
      </x:c>
      <x:c r="AD236" s="54" t="str">
        <x:f>IF('Debt Setup'!$F$3=0,"",IF(AG235&lt;=0,0,AG235*'Debt Setup'!$D$16/100/12))</x:f>
      </x:c>
      <x:c r="AE236" s="54" t="str">
        <x:f>IF('Debt Setup'!$F$3=0,"",IF('Debt Setup'!$H$16="",0,MIN('Debt Setup'!$E$16,MAX(0,AG235+AD236))))</x:f>
      </x:c>
      <x:c r="AF236" s="54" t="str">
        <x:f>IF('Debt Setup'!$F$3=0,"",IF('Debt Setup'!$H$16="",0,MIN(MAX(0,AG235+AD236-AE236),MAX(0,'Debt Setup'!$F$5-(G236+K236+O236+S236+W236+AA236+AE236+AI236+AM236+AQ236+AU236+AY236)-(IF(AND('Debt Setup'!$H$10&lt;&gt;"",'Debt Setup'!$H$10&lt;'Debt Setup'!$H$16),MAX(0,I235+F236-G236),0)+IF(AND('Debt Setup'!$H$11&lt;&gt;"",'Debt Setup'!$H$11&lt;'Debt Setup'!$H$16),MAX(0,M235+J236-K236),0)+IF(AND('Debt Setup'!$H$12&lt;&gt;"",'Debt Setup'!$H$12&lt;'Debt Setup'!$H$16),MAX(0,Q235+N236-O236),0)+IF(AND('Debt Setup'!$H$13&lt;&gt;"",'Debt Setup'!$H$13&lt;'Debt Setup'!$H$16),MAX(0,U235+R236-S236),0)+IF(AND('Debt Setup'!$H$14&lt;&gt;"",'Debt Setup'!$H$14&lt;'Debt Setup'!$H$16),MAX(0,Y235+V236-W236),0)+IF(AND('Debt Setup'!$H$15&lt;&gt;"",'Debt Setup'!$H$15&lt;'Debt Setup'!$H$16),MAX(0,AC235+Z236-AA236),0)+IF(AND('Debt Setup'!$H$16&lt;&gt;"",'Debt Setup'!$H$16&lt;'Debt Setup'!$H$16),MAX(0,AG235+AD236-AE236),0)+IF(AND('Debt Setup'!$H$17&lt;&gt;"",'Debt Setup'!$H$17&lt;'Debt Setup'!$H$16),MAX(0,AK235+AH236-AI236),0)+IF(AND('Debt Setup'!$H$18&lt;&gt;"",'Debt Setup'!$H$18&lt;'Debt Setup'!$H$16),MAX(0,AO235+AL236-AM236),0)+IF(AND('Debt Setup'!$H$19&lt;&gt;"",'Debt Setup'!$H$19&lt;'Debt Setup'!$H$16),MAX(0,AS235+AP236-AQ236),0)+IF(AND('Debt Setup'!$H$20&lt;&gt;"",'Debt Setup'!$H$20&lt;'Debt Setup'!$H$16),MAX(0,AW235+AT236-AU236),0)+IF(AND('Debt Setup'!$H$21&lt;&gt;"",'Debt Setup'!$H$21&lt;'Debt Setup'!$H$16),MAX(0,BA235+AX236-AY236),0))))))</x:f>
      </x:c>
      <x:c r="AG236" s="54" t="str">
        <x:f>IF('Debt Setup'!$F$3=0,"",MAX(0,AG235+AD236-AE236-AF236))</x:f>
      </x:c>
      <x:c r="AH236" s="54" t="str">
        <x:f>IF('Debt Setup'!$F$3=0,"",IF(AK235&lt;=0,0,AK235*'Debt Setup'!$D$17/100/12))</x:f>
      </x:c>
      <x:c r="AI236" s="54" t="str">
        <x:f>IF('Debt Setup'!$F$3=0,"",IF('Debt Setup'!$H$17="",0,MIN('Debt Setup'!$E$17,MAX(0,AK235+AH236))))</x:f>
      </x:c>
      <x:c r="AJ236" s="54" t="str">
        <x:f>IF('Debt Setup'!$F$3=0,"",IF('Debt Setup'!$H$17="",0,MIN(MAX(0,AK235+AH236-AI236),MAX(0,'Debt Setup'!$F$5-(G236+K236+O236+S236+W236+AA236+AE236+AI236+AM236+AQ236+AU236+AY236)-(IF(AND('Debt Setup'!$H$10&lt;&gt;"",'Debt Setup'!$H$10&lt;'Debt Setup'!$H$17),MAX(0,I235+F236-G236),0)+IF(AND('Debt Setup'!$H$11&lt;&gt;"",'Debt Setup'!$H$11&lt;'Debt Setup'!$H$17),MAX(0,M235+J236-K236),0)+IF(AND('Debt Setup'!$H$12&lt;&gt;"",'Debt Setup'!$H$12&lt;'Debt Setup'!$H$17),MAX(0,Q235+N236-O236),0)+IF(AND('Debt Setup'!$H$13&lt;&gt;"",'Debt Setup'!$H$13&lt;'Debt Setup'!$H$17),MAX(0,U235+R236-S236),0)+IF(AND('Debt Setup'!$H$14&lt;&gt;"",'Debt Setup'!$H$14&lt;'Debt Setup'!$H$17),MAX(0,Y235+V236-W236),0)+IF(AND('Debt Setup'!$H$15&lt;&gt;"",'Debt Setup'!$H$15&lt;'Debt Setup'!$H$17),MAX(0,AC235+Z236-AA236),0)+IF(AND('Debt Setup'!$H$16&lt;&gt;"",'Debt Setup'!$H$16&lt;'Debt Setup'!$H$17),MAX(0,AG235+AD236-AE236),0)+IF(AND('Debt Setup'!$H$17&lt;&gt;"",'Debt Setup'!$H$17&lt;'Debt Setup'!$H$17),MAX(0,AK235+AH236-AI236),0)+IF(AND('Debt Setup'!$H$18&lt;&gt;"",'Debt Setup'!$H$18&lt;'Debt Setup'!$H$17),MAX(0,AO235+AL236-AM236),0)+IF(AND('Debt Setup'!$H$19&lt;&gt;"",'Debt Setup'!$H$19&lt;'Debt Setup'!$H$17),MAX(0,AS235+AP236-AQ236),0)+IF(AND('Debt Setup'!$H$20&lt;&gt;"",'Debt Setup'!$H$20&lt;'Debt Setup'!$H$17),MAX(0,AW235+AT236-AU236),0)+IF(AND('Debt Setup'!$H$21&lt;&gt;"",'Debt Setup'!$H$21&lt;'Debt Setup'!$H$17),MAX(0,BA235+AX236-AY236),0))))))</x:f>
      </x:c>
      <x:c r="AK236" s="54" t="str">
        <x:f>IF('Debt Setup'!$F$3=0,"",MAX(0,AK235+AH236-AI236-AJ236))</x:f>
      </x:c>
      <x:c r="AL236" s="54" t="str">
        <x:f>IF('Debt Setup'!$F$3=0,"",IF(AO235&lt;=0,0,AO235*'Debt Setup'!$D$18/100/12))</x:f>
      </x:c>
      <x:c r="AM236" s="54" t="str">
        <x:f>IF('Debt Setup'!$F$3=0,"",IF('Debt Setup'!$H$18="",0,MIN('Debt Setup'!$E$18,MAX(0,AO235+AL236))))</x:f>
      </x:c>
      <x:c r="AN236" s="54" t="str">
        <x:f>IF('Debt Setup'!$F$3=0,"",IF('Debt Setup'!$H$18="",0,MIN(MAX(0,AO235+AL236-AM236),MAX(0,'Debt Setup'!$F$5-(G236+K236+O236+S236+W236+AA236+AE236+AI236+AM236+AQ236+AU236+AY236)-(IF(AND('Debt Setup'!$H$10&lt;&gt;"",'Debt Setup'!$H$10&lt;'Debt Setup'!$H$18),MAX(0,I235+F236-G236),0)+IF(AND('Debt Setup'!$H$11&lt;&gt;"",'Debt Setup'!$H$11&lt;'Debt Setup'!$H$18),MAX(0,M235+J236-K236),0)+IF(AND('Debt Setup'!$H$12&lt;&gt;"",'Debt Setup'!$H$12&lt;'Debt Setup'!$H$18),MAX(0,Q235+N236-O236),0)+IF(AND('Debt Setup'!$H$13&lt;&gt;"",'Debt Setup'!$H$13&lt;'Debt Setup'!$H$18),MAX(0,U235+R236-S236),0)+IF(AND('Debt Setup'!$H$14&lt;&gt;"",'Debt Setup'!$H$14&lt;'Debt Setup'!$H$18),MAX(0,Y235+V236-W236),0)+IF(AND('Debt Setup'!$H$15&lt;&gt;"",'Debt Setup'!$H$15&lt;'Debt Setup'!$H$18),MAX(0,AC235+Z236-AA236),0)+IF(AND('Debt Setup'!$H$16&lt;&gt;"",'Debt Setup'!$H$16&lt;'Debt Setup'!$H$18),MAX(0,AG235+AD236-AE236),0)+IF(AND('Debt Setup'!$H$17&lt;&gt;"",'Debt Setup'!$H$17&lt;'Debt Setup'!$H$18),MAX(0,AK235+AH236-AI236),0)+IF(AND('Debt Setup'!$H$18&lt;&gt;"",'Debt Setup'!$H$18&lt;'Debt Setup'!$H$18),MAX(0,AO235+AL236-AM236),0)+IF(AND('Debt Setup'!$H$19&lt;&gt;"",'Debt Setup'!$H$19&lt;'Debt Setup'!$H$18),MAX(0,AS235+AP236-AQ236),0)+IF(AND('Debt Setup'!$H$20&lt;&gt;"",'Debt Setup'!$H$20&lt;'Debt Setup'!$H$18),MAX(0,AW235+AT236-AU236),0)+IF(AND('Debt Setup'!$H$21&lt;&gt;"",'Debt Setup'!$H$21&lt;'Debt Setup'!$H$18),MAX(0,BA235+AX236-AY236),0))))))</x:f>
      </x:c>
      <x:c r="AO236" s="54" t="str">
        <x:f>IF('Debt Setup'!$F$3=0,"",MAX(0,AO235+AL236-AM236-AN236))</x:f>
      </x:c>
      <x:c r="AP236" s="54" t="str">
        <x:f>IF('Debt Setup'!$F$3=0,"",IF(AS235&lt;=0,0,AS235*'Debt Setup'!$D$19/100/12))</x:f>
      </x:c>
      <x:c r="AQ236" s="54" t="str">
        <x:f>IF('Debt Setup'!$F$3=0,"",IF('Debt Setup'!$H$19="",0,MIN('Debt Setup'!$E$19,MAX(0,AS235+AP236))))</x:f>
      </x:c>
      <x:c r="AR236" s="54" t="str">
        <x:f>IF('Debt Setup'!$F$3=0,"",IF('Debt Setup'!$H$19="",0,MIN(MAX(0,AS235+AP236-AQ236),MAX(0,'Debt Setup'!$F$5-(G236+K236+O236+S236+W236+AA236+AE236+AI236+AM236+AQ236+AU236+AY236)-(IF(AND('Debt Setup'!$H$10&lt;&gt;"",'Debt Setup'!$H$10&lt;'Debt Setup'!$H$19),MAX(0,I235+F236-G236),0)+IF(AND('Debt Setup'!$H$11&lt;&gt;"",'Debt Setup'!$H$11&lt;'Debt Setup'!$H$19),MAX(0,M235+J236-K236),0)+IF(AND('Debt Setup'!$H$12&lt;&gt;"",'Debt Setup'!$H$12&lt;'Debt Setup'!$H$19),MAX(0,Q235+N236-O236),0)+IF(AND('Debt Setup'!$H$13&lt;&gt;"",'Debt Setup'!$H$13&lt;'Debt Setup'!$H$19),MAX(0,U235+R236-S236),0)+IF(AND('Debt Setup'!$H$14&lt;&gt;"",'Debt Setup'!$H$14&lt;'Debt Setup'!$H$19),MAX(0,Y235+V236-W236),0)+IF(AND('Debt Setup'!$H$15&lt;&gt;"",'Debt Setup'!$H$15&lt;'Debt Setup'!$H$19),MAX(0,AC235+Z236-AA236),0)+IF(AND('Debt Setup'!$H$16&lt;&gt;"",'Debt Setup'!$H$16&lt;'Debt Setup'!$H$19),MAX(0,AG235+AD236-AE236),0)+IF(AND('Debt Setup'!$H$17&lt;&gt;"",'Debt Setup'!$H$17&lt;'Debt Setup'!$H$19),MAX(0,AK235+AH236-AI236),0)+IF(AND('Debt Setup'!$H$18&lt;&gt;"",'Debt Setup'!$H$18&lt;'Debt Setup'!$H$19),MAX(0,AO235+AL236-AM236),0)+IF(AND('Debt Setup'!$H$19&lt;&gt;"",'Debt Setup'!$H$19&lt;'Debt Setup'!$H$19),MAX(0,AS235+AP236-AQ236),0)+IF(AND('Debt Setup'!$H$20&lt;&gt;"",'Debt Setup'!$H$20&lt;'Debt Setup'!$H$19),MAX(0,AW235+AT236-AU236),0)+IF(AND('Debt Setup'!$H$21&lt;&gt;"",'Debt Setup'!$H$21&lt;'Debt Setup'!$H$19),MAX(0,BA235+AX236-AY236),0))))))</x:f>
      </x:c>
      <x:c r="AS236" s="54" t="str">
        <x:f>IF('Debt Setup'!$F$3=0,"",MAX(0,AS235+AP236-AQ236-AR236))</x:f>
      </x:c>
      <x:c r="AT236" s="54" t="str">
        <x:f>IF('Debt Setup'!$F$3=0,"",IF(AW235&lt;=0,0,AW235*'Debt Setup'!$D$20/100/12))</x:f>
      </x:c>
      <x:c r="AU236" s="54" t="str">
        <x:f>IF('Debt Setup'!$F$3=0,"",IF('Debt Setup'!$H$20="",0,MIN('Debt Setup'!$E$20,MAX(0,AW235+AT236))))</x:f>
      </x:c>
      <x:c r="AV236" s="54" t="str">
        <x:f>IF('Debt Setup'!$F$3=0,"",IF('Debt Setup'!$H$20="",0,MIN(MAX(0,AW235+AT236-AU236),MAX(0,'Debt Setup'!$F$5-(G236+K236+O236+S236+W236+AA236+AE236+AI236+AM236+AQ236+AU236+AY236)-(IF(AND('Debt Setup'!$H$10&lt;&gt;"",'Debt Setup'!$H$10&lt;'Debt Setup'!$H$20),MAX(0,I235+F236-G236),0)+IF(AND('Debt Setup'!$H$11&lt;&gt;"",'Debt Setup'!$H$11&lt;'Debt Setup'!$H$20),MAX(0,M235+J236-K236),0)+IF(AND('Debt Setup'!$H$12&lt;&gt;"",'Debt Setup'!$H$12&lt;'Debt Setup'!$H$20),MAX(0,Q235+N236-O236),0)+IF(AND('Debt Setup'!$H$13&lt;&gt;"",'Debt Setup'!$H$13&lt;'Debt Setup'!$H$20),MAX(0,U235+R236-S236),0)+IF(AND('Debt Setup'!$H$14&lt;&gt;"",'Debt Setup'!$H$14&lt;'Debt Setup'!$H$20),MAX(0,Y235+V236-W236),0)+IF(AND('Debt Setup'!$H$15&lt;&gt;"",'Debt Setup'!$H$15&lt;'Debt Setup'!$H$20),MAX(0,AC235+Z236-AA236),0)+IF(AND('Debt Setup'!$H$16&lt;&gt;"",'Debt Setup'!$H$16&lt;'Debt Setup'!$H$20),MAX(0,AG235+AD236-AE236),0)+IF(AND('Debt Setup'!$H$17&lt;&gt;"",'Debt Setup'!$H$17&lt;'Debt Setup'!$H$20),MAX(0,AK235+AH236-AI236),0)+IF(AND('Debt Setup'!$H$18&lt;&gt;"",'Debt Setup'!$H$18&lt;'Debt Setup'!$H$20),MAX(0,AO235+AL236-AM236),0)+IF(AND('Debt Setup'!$H$19&lt;&gt;"",'Debt Setup'!$H$19&lt;'Debt Setup'!$H$20),MAX(0,AS235+AP236-AQ236),0)+IF(AND('Debt Setup'!$H$20&lt;&gt;"",'Debt Setup'!$H$20&lt;'Debt Setup'!$H$20),MAX(0,AW235+AT236-AU236),0)+IF(AND('Debt Setup'!$H$21&lt;&gt;"",'Debt Setup'!$H$21&lt;'Debt Setup'!$H$20),MAX(0,BA235+AX236-AY236),0))))))</x:f>
      </x:c>
      <x:c r="AW236" s="54" t="str">
        <x:f>IF('Debt Setup'!$F$3=0,"",MAX(0,AW235+AT236-AU236-AV236))</x:f>
      </x:c>
      <x:c r="AX236" s="54" t="str">
        <x:f>IF('Debt Setup'!$F$3=0,"",IF(BA235&lt;=0,0,BA235*'Debt Setup'!$D$21/100/12))</x:f>
      </x:c>
      <x:c r="AY236" s="54" t="str">
        <x:f>IF('Debt Setup'!$F$3=0,"",IF('Debt Setup'!$H$21="",0,MIN('Debt Setup'!$E$21,MAX(0,BA235+AX236))))</x:f>
      </x:c>
      <x:c r="AZ236" s="54" t="str">
        <x:f>IF('Debt Setup'!$F$3=0,"",IF('Debt Setup'!$H$21="",0,MIN(MAX(0,BA235+AX236-AY236),MAX(0,'Debt Setup'!$F$5-(G236+K236+O236+S236+W236+AA236+AE236+AI236+AM236+AQ236+AU236+AY236)-(IF(AND('Debt Setup'!$H$10&lt;&gt;"",'Debt Setup'!$H$10&lt;'Debt Setup'!$H$21),MAX(0,I235+F236-G236),0)+IF(AND('Debt Setup'!$H$11&lt;&gt;"",'Debt Setup'!$H$11&lt;'Debt Setup'!$H$21),MAX(0,M235+J236-K236),0)+IF(AND('Debt Setup'!$H$12&lt;&gt;"",'Debt Setup'!$H$12&lt;'Debt Setup'!$H$21),MAX(0,Q235+N236-O236),0)+IF(AND('Debt Setup'!$H$13&lt;&gt;"",'Debt Setup'!$H$13&lt;'Debt Setup'!$H$21),MAX(0,U235+R236-S236),0)+IF(AND('Debt Setup'!$H$14&lt;&gt;"",'Debt Setup'!$H$14&lt;'Debt Setup'!$H$21),MAX(0,Y235+V236-W236),0)+IF(AND('Debt Setup'!$H$15&lt;&gt;"",'Debt Setup'!$H$15&lt;'Debt Setup'!$H$21),MAX(0,AC235+Z236-AA236),0)+IF(AND('Debt Setup'!$H$16&lt;&gt;"",'Debt Setup'!$H$16&lt;'Debt Setup'!$H$21),MAX(0,AG235+AD236-AE236),0)+IF(AND('Debt Setup'!$H$17&lt;&gt;"",'Debt Setup'!$H$17&lt;'Debt Setup'!$H$21),MAX(0,AK235+AH236-AI236),0)+IF(AND('Debt Setup'!$H$18&lt;&gt;"",'Debt Setup'!$H$18&lt;'Debt Setup'!$H$21),MAX(0,AO235+AL236-AM236),0)+IF(AND('Debt Setup'!$H$19&lt;&gt;"",'Debt Setup'!$H$19&lt;'Debt Setup'!$H$21),MAX(0,AS235+AP236-AQ236),0)+IF(AND('Debt Setup'!$H$20&lt;&gt;"",'Debt Setup'!$H$20&lt;'Debt Setup'!$H$21),MAX(0,AW235+AT236-AU236),0)+IF(AND('Debt Setup'!$H$21&lt;&gt;"",'Debt Setup'!$H$21&lt;'Debt Setup'!$H$21),MAX(0,BA235+AX236-AY236),0))))))</x:f>
      </x:c>
      <x:c r="BA236" s="54" t="str">
        <x:f>IF('Debt Setup'!$F$3=0,"",MAX(0,BA235+AX236-AY236-AZ236))</x:f>
      </x:c>
    </x:row>
    <x:row r="237">
      <x:c r="A237" t="n">
        <x:v>232</x:v>
      </x:c>
      <x:c r="B237" s="86" t="str">
        <x:f>IF('Debt Setup'!$F$3=0,"",DATE(YEAR('Debt Setup'!$B$6),MONTH('Debt Setup'!$B$6)+A237-1,1))</x:f>
      </x:c>
      <x:c r="C237" s="54" t="str">
        <x:f>IF('Debt Setup'!$F$3=0,"",I237+M237+Q237+U237+Y237+AC237+AG237+AK237+AO237+AS237+AW237+BA237)</x:f>
      </x:c>
      <x:c r="D237" s="54" t="str">
        <x:f>IF('Debt Setup'!$F$3=0,"",G237+H237+K237+L237+O237+P237+S237+T237+W237+X237+AA237+AB237+AE237+AF237+AI237+AJ237+AM237+AN237+AQ237+AR237+AU237+AV237+AY237+AZ237)</x:f>
      </x:c>
      <x:c r="E237" s="54" t="str">
        <x:f>IF('Debt Setup'!$F$3=0,"",F237+J237+N237+R237+V237+Z237+AD237+AH237+AL237+AP237+AT237+AX237)</x:f>
      </x:c>
      <x:c r="F237" s="54" t="str">
        <x:f>IF('Debt Setup'!$F$3=0,"",IF(I236&lt;=0,0,I236*'Debt Setup'!$D$10/100/12))</x:f>
      </x:c>
      <x:c r="G237" s="54" t="str">
        <x:f>IF('Debt Setup'!$F$3=0,"",IF('Debt Setup'!$H$10="",0,MIN('Debt Setup'!$E$10,MAX(0,I236+F237))))</x:f>
      </x:c>
      <x:c r="H237" s="54" t="str">
        <x:f>IF('Debt Setup'!$F$3=0,"",IF('Debt Setup'!$H$10="",0,MIN(MAX(0,I236+F237-G237),MAX(0,'Debt Setup'!$F$5-(G237+K237+O237+S237+W237+AA237+AE237+AI237+AM237+AQ237+AU237+AY237)-(IF(AND('Debt Setup'!$H$10&lt;&gt;"",'Debt Setup'!$H$10&lt;'Debt Setup'!$H$10),MAX(0,I236+F237-G237),0)+IF(AND('Debt Setup'!$H$11&lt;&gt;"",'Debt Setup'!$H$11&lt;'Debt Setup'!$H$10),MAX(0,M236+J237-K237),0)+IF(AND('Debt Setup'!$H$12&lt;&gt;"",'Debt Setup'!$H$12&lt;'Debt Setup'!$H$10),MAX(0,Q236+N237-O237),0)+IF(AND('Debt Setup'!$H$13&lt;&gt;"",'Debt Setup'!$H$13&lt;'Debt Setup'!$H$10),MAX(0,U236+R237-S237),0)+IF(AND('Debt Setup'!$H$14&lt;&gt;"",'Debt Setup'!$H$14&lt;'Debt Setup'!$H$10),MAX(0,Y236+V237-W237),0)+IF(AND('Debt Setup'!$H$15&lt;&gt;"",'Debt Setup'!$H$15&lt;'Debt Setup'!$H$10),MAX(0,AC236+Z237-AA237),0)+IF(AND('Debt Setup'!$H$16&lt;&gt;"",'Debt Setup'!$H$16&lt;'Debt Setup'!$H$10),MAX(0,AG236+AD237-AE237),0)+IF(AND('Debt Setup'!$H$17&lt;&gt;"",'Debt Setup'!$H$17&lt;'Debt Setup'!$H$10),MAX(0,AK236+AH237-AI237),0)+IF(AND('Debt Setup'!$H$18&lt;&gt;"",'Debt Setup'!$H$18&lt;'Debt Setup'!$H$10),MAX(0,AO236+AL237-AM237),0)+IF(AND('Debt Setup'!$H$19&lt;&gt;"",'Debt Setup'!$H$19&lt;'Debt Setup'!$H$10),MAX(0,AS236+AP237-AQ237),0)+IF(AND('Debt Setup'!$H$20&lt;&gt;"",'Debt Setup'!$H$20&lt;'Debt Setup'!$H$10),MAX(0,AW236+AT237-AU237),0)+IF(AND('Debt Setup'!$H$21&lt;&gt;"",'Debt Setup'!$H$21&lt;'Debt Setup'!$H$10),MAX(0,BA236+AX237-AY237),0))))))</x:f>
      </x:c>
      <x:c r="I237" s="54" t="str">
        <x:f>IF('Debt Setup'!$F$3=0,"",MAX(0,I236+F237-G237-H237))</x:f>
      </x:c>
      <x:c r="J237" s="54" t="str">
        <x:f>IF('Debt Setup'!$F$3=0,"",IF(M236&lt;=0,0,M236*'Debt Setup'!$D$11/100/12))</x:f>
      </x:c>
      <x:c r="K237" s="54" t="str">
        <x:f>IF('Debt Setup'!$F$3=0,"",IF('Debt Setup'!$H$11="",0,MIN('Debt Setup'!$E$11,MAX(0,M236+J237))))</x:f>
      </x:c>
      <x:c r="L237" s="54" t="str">
        <x:f>IF('Debt Setup'!$F$3=0,"",IF('Debt Setup'!$H$11="",0,MIN(MAX(0,M236+J237-K237),MAX(0,'Debt Setup'!$F$5-(G237+K237+O237+S237+W237+AA237+AE237+AI237+AM237+AQ237+AU237+AY237)-(IF(AND('Debt Setup'!$H$10&lt;&gt;"",'Debt Setup'!$H$10&lt;'Debt Setup'!$H$11),MAX(0,I236+F237-G237),0)+IF(AND('Debt Setup'!$H$11&lt;&gt;"",'Debt Setup'!$H$11&lt;'Debt Setup'!$H$11),MAX(0,M236+J237-K237),0)+IF(AND('Debt Setup'!$H$12&lt;&gt;"",'Debt Setup'!$H$12&lt;'Debt Setup'!$H$11),MAX(0,Q236+N237-O237),0)+IF(AND('Debt Setup'!$H$13&lt;&gt;"",'Debt Setup'!$H$13&lt;'Debt Setup'!$H$11),MAX(0,U236+R237-S237),0)+IF(AND('Debt Setup'!$H$14&lt;&gt;"",'Debt Setup'!$H$14&lt;'Debt Setup'!$H$11),MAX(0,Y236+V237-W237),0)+IF(AND('Debt Setup'!$H$15&lt;&gt;"",'Debt Setup'!$H$15&lt;'Debt Setup'!$H$11),MAX(0,AC236+Z237-AA237),0)+IF(AND('Debt Setup'!$H$16&lt;&gt;"",'Debt Setup'!$H$16&lt;'Debt Setup'!$H$11),MAX(0,AG236+AD237-AE237),0)+IF(AND('Debt Setup'!$H$17&lt;&gt;"",'Debt Setup'!$H$17&lt;'Debt Setup'!$H$11),MAX(0,AK236+AH237-AI237),0)+IF(AND('Debt Setup'!$H$18&lt;&gt;"",'Debt Setup'!$H$18&lt;'Debt Setup'!$H$11),MAX(0,AO236+AL237-AM237),0)+IF(AND('Debt Setup'!$H$19&lt;&gt;"",'Debt Setup'!$H$19&lt;'Debt Setup'!$H$11),MAX(0,AS236+AP237-AQ237),0)+IF(AND('Debt Setup'!$H$20&lt;&gt;"",'Debt Setup'!$H$20&lt;'Debt Setup'!$H$11),MAX(0,AW236+AT237-AU237),0)+IF(AND('Debt Setup'!$H$21&lt;&gt;"",'Debt Setup'!$H$21&lt;'Debt Setup'!$H$11),MAX(0,BA236+AX237-AY237),0))))))</x:f>
      </x:c>
      <x:c r="M237" s="54" t="str">
        <x:f>IF('Debt Setup'!$F$3=0,"",MAX(0,M236+J237-K237-L237))</x:f>
      </x:c>
      <x:c r="N237" s="54" t="str">
        <x:f>IF('Debt Setup'!$F$3=0,"",IF(Q236&lt;=0,0,Q236*'Debt Setup'!$D$12/100/12))</x:f>
      </x:c>
      <x:c r="O237" s="54" t="str">
        <x:f>IF('Debt Setup'!$F$3=0,"",IF('Debt Setup'!$H$12="",0,MIN('Debt Setup'!$E$12,MAX(0,Q236+N237))))</x:f>
      </x:c>
      <x:c r="P237" s="54" t="str">
        <x:f>IF('Debt Setup'!$F$3=0,"",IF('Debt Setup'!$H$12="",0,MIN(MAX(0,Q236+N237-O237),MAX(0,'Debt Setup'!$F$5-(G237+K237+O237+S237+W237+AA237+AE237+AI237+AM237+AQ237+AU237+AY237)-(IF(AND('Debt Setup'!$H$10&lt;&gt;"",'Debt Setup'!$H$10&lt;'Debt Setup'!$H$12),MAX(0,I236+F237-G237),0)+IF(AND('Debt Setup'!$H$11&lt;&gt;"",'Debt Setup'!$H$11&lt;'Debt Setup'!$H$12),MAX(0,M236+J237-K237),0)+IF(AND('Debt Setup'!$H$12&lt;&gt;"",'Debt Setup'!$H$12&lt;'Debt Setup'!$H$12),MAX(0,Q236+N237-O237),0)+IF(AND('Debt Setup'!$H$13&lt;&gt;"",'Debt Setup'!$H$13&lt;'Debt Setup'!$H$12),MAX(0,U236+R237-S237),0)+IF(AND('Debt Setup'!$H$14&lt;&gt;"",'Debt Setup'!$H$14&lt;'Debt Setup'!$H$12),MAX(0,Y236+V237-W237),0)+IF(AND('Debt Setup'!$H$15&lt;&gt;"",'Debt Setup'!$H$15&lt;'Debt Setup'!$H$12),MAX(0,AC236+Z237-AA237),0)+IF(AND('Debt Setup'!$H$16&lt;&gt;"",'Debt Setup'!$H$16&lt;'Debt Setup'!$H$12),MAX(0,AG236+AD237-AE237),0)+IF(AND('Debt Setup'!$H$17&lt;&gt;"",'Debt Setup'!$H$17&lt;'Debt Setup'!$H$12),MAX(0,AK236+AH237-AI237),0)+IF(AND('Debt Setup'!$H$18&lt;&gt;"",'Debt Setup'!$H$18&lt;'Debt Setup'!$H$12),MAX(0,AO236+AL237-AM237),0)+IF(AND('Debt Setup'!$H$19&lt;&gt;"",'Debt Setup'!$H$19&lt;'Debt Setup'!$H$12),MAX(0,AS236+AP237-AQ237),0)+IF(AND('Debt Setup'!$H$20&lt;&gt;"",'Debt Setup'!$H$20&lt;'Debt Setup'!$H$12),MAX(0,AW236+AT237-AU237),0)+IF(AND('Debt Setup'!$H$21&lt;&gt;"",'Debt Setup'!$H$21&lt;'Debt Setup'!$H$12),MAX(0,BA236+AX237-AY237),0))))))</x:f>
      </x:c>
      <x:c r="Q237" s="54" t="str">
        <x:f>IF('Debt Setup'!$F$3=0,"",MAX(0,Q236+N237-O237-P237))</x:f>
      </x:c>
      <x:c r="R237" s="54" t="str">
        <x:f>IF('Debt Setup'!$F$3=0,"",IF(U236&lt;=0,0,U236*'Debt Setup'!$D$13/100/12))</x:f>
      </x:c>
      <x:c r="S237" s="54" t="str">
        <x:f>IF('Debt Setup'!$F$3=0,"",IF('Debt Setup'!$H$13="",0,MIN('Debt Setup'!$E$13,MAX(0,U236+R237))))</x:f>
      </x:c>
      <x:c r="T237" s="54" t="str">
        <x:f>IF('Debt Setup'!$F$3=0,"",IF('Debt Setup'!$H$13="",0,MIN(MAX(0,U236+R237-S237),MAX(0,'Debt Setup'!$F$5-(G237+K237+O237+S237+W237+AA237+AE237+AI237+AM237+AQ237+AU237+AY237)-(IF(AND('Debt Setup'!$H$10&lt;&gt;"",'Debt Setup'!$H$10&lt;'Debt Setup'!$H$13),MAX(0,I236+F237-G237),0)+IF(AND('Debt Setup'!$H$11&lt;&gt;"",'Debt Setup'!$H$11&lt;'Debt Setup'!$H$13),MAX(0,M236+J237-K237),0)+IF(AND('Debt Setup'!$H$12&lt;&gt;"",'Debt Setup'!$H$12&lt;'Debt Setup'!$H$13),MAX(0,Q236+N237-O237),0)+IF(AND('Debt Setup'!$H$13&lt;&gt;"",'Debt Setup'!$H$13&lt;'Debt Setup'!$H$13),MAX(0,U236+R237-S237),0)+IF(AND('Debt Setup'!$H$14&lt;&gt;"",'Debt Setup'!$H$14&lt;'Debt Setup'!$H$13),MAX(0,Y236+V237-W237),0)+IF(AND('Debt Setup'!$H$15&lt;&gt;"",'Debt Setup'!$H$15&lt;'Debt Setup'!$H$13),MAX(0,AC236+Z237-AA237),0)+IF(AND('Debt Setup'!$H$16&lt;&gt;"",'Debt Setup'!$H$16&lt;'Debt Setup'!$H$13),MAX(0,AG236+AD237-AE237),0)+IF(AND('Debt Setup'!$H$17&lt;&gt;"",'Debt Setup'!$H$17&lt;'Debt Setup'!$H$13),MAX(0,AK236+AH237-AI237),0)+IF(AND('Debt Setup'!$H$18&lt;&gt;"",'Debt Setup'!$H$18&lt;'Debt Setup'!$H$13),MAX(0,AO236+AL237-AM237),0)+IF(AND('Debt Setup'!$H$19&lt;&gt;"",'Debt Setup'!$H$19&lt;'Debt Setup'!$H$13),MAX(0,AS236+AP237-AQ237),0)+IF(AND('Debt Setup'!$H$20&lt;&gt;"",'Debt Setup'!$H$20&lt;'Debt Setup'!$H$13),MAX(0,AW236+AT237-AU237),0)+IF(AND('Debt Setup'!$H$21&lt;&gt;"",'Debt Setup'!$H$21&lt;'Debt Setup'!$H$13),MAX(0,BA236+AX237-AY237),0))))))</x:f>
      </x:c>
      <x:c r="U237" s="54" t="str">
        <x:f>IF('Debt Setup'!$F$3=0,"",MAX(0,U236+R237-S237-T237))</x:f>
      </x:c>
      <x:c r="V237" s="54" t="str">
        <x:f>IF('Debt Setup'!$F$3=0,"",IF(Y236&lt;=0,0,Y236*'Debt Setup'!$D$14/100/12))</x:f>
      </x:c>
      <x:c r="W237" s="54" t="str">
        <x:f>IF('Debt Setup'!$F$3=0,"",IF('Debt Setup'!$H$14="",0,MIN('Debt Setup'!$E$14,MAX(0,Y236+V237))))</x:f>
      </x:c>
      <x:c r="X237" s="54" t="str">
        <x:f>IF('Debt Setup'!$F$3=0,"",IF('Debt Setup'!$H$14="",0,MIN(MAX(0,Y236+V237-W237),MAX(0,'Debt Setup'!$F$5-(G237+K237+O237+S237+W237+AA237+AE237+AI237+AM237+AQ237+AU237+AY237)-(IF(AND('Debt Setup'!$H$10&lt;&gt;"",'Debt Setup'!$H$10&lt;'Debt Setup'!$H$14),MAX(0,I236+F237-G237),0)+IF(AND('Debt Setup'!$H$11&lt;&gt;"",'Debt Setup'!$H$11&lt;'Debt Setup'!$H$14),MAX(0,M236+J237-K237),0)+IF(AND('Debt Setup'!$H$12&lt;&gt;"",'Debt Setup'!$H$12&lt;'Debt Setup'!$H$14),MAX(0,Q236+N237-O237),0)+IF(AND('Debt Setup'!$H$13&lt;&gt;"",'Debt Setup'!$H$13&lt;'Debt Setup'!$H$14),MAX(0,U236+R237-S237),0)+IF(AND('Debt Setup'!$H$14&lt;&gt;"",'Debt Setup'!$H$14&lt;'Debt Setup'!$H$14),MAX(0,Y236+V237-W237),0)+IF(AND('Debt Setup'!$H$15&lt;&gt;"",'Debt Setup'!$H$15&lt;'Debt Setup'!$H$14),MAX(0,AC236+Z237-AA237),0)+IF(AND('Debt Setup'!$H$16&lt;&gt;"",'Debt Setup'!$H$16&lt;'Debt Setup'!$H$14),MAX(0,AG236+AD237-AE237),0)+IF(AND('Debt Setup'!$H$17&lt;&gt;"",'Debt Setup'!$H$17&lt;'Debt Setup'!$H$14),MAX(0,AK236+AH237-AI237),0)+IF(AND('Debt Setup'!$H$18&lt;&gt;"",'Debt Setup'!$H$18&lt;'Debt Setup'!$H$14),MAX(0,AO236+AL237-AM237),0)+IF(AND('Debt Setup'!$H$19&lt;&gt;"",'Debt Setup'!$H$19&lt;'Debt Setup'!$H$14),MAX(0,AS236+AP237-AQ237),0)+IF(AND('Debt Setup'!$H$20&lt;&gt;"",'Debt Setup'!$H$20&lt;'Debt Setup'!$H$14),MAX(0,AW236+AT237-AU237),0)+IF(AND('Debt Setup'!$H$21&lt;&gt;"",'Debt Setup'!$H$21&lt;'Debt Setup'!$H$14),MAX(0,BA236+AX237-AY237),0))))))</x:f>
      </x:c>
      <x:c r="Y237" s="54" t="str">
        <x:f>IF('Debt Setup'!$F$3=0,"",MAX(0,Y236+V237-W237-X237))</x:f>
      </x:c>
      <x:c r="Z237" s="54" t="str">
        <x:f>IF('Debt Setup'!$F$3=0,"",IF(AC236&lt;=0,0,AC236*'Debt Setup'!$D$15/100/12))</x:f>
      </x:c>
      <x:c r="AA237" s="54" t="str">
        <x:f>IF('Debt Setup'!$F$3=0,"",IF('Debt Setup'!$H$15="",0,MIN('Debt Setup'!$E$15,MAX(0,AC236+Z237))))</x:f>
      </x:c>
      <x:c r="AB237" s="54" t="str">
        <x:f>IF('Debt Setup'!$F$3=0,"",IF('Debt Setup'!$H$15="",0,MIN(MAX(0,AC236+Z237-AA237),MAX(0,'Debt Setup'!$F$5-(G237+K237+O237+S237+W237+AA237+AE237+AI237+AM237+AQ237+AU237+AY237)-(IF(AND('Debt Setup'!$H$10&lt;&gt;"",'Debt Setup'!$H$10&lt;'Debt Setup'!$H$15),MAX(0,I236+F237-G237),0)+IF(AND('Debt Setup'!$H$11&lt;&gt;"",'Debt Setup'!$H$11&lt;'Debt Setup'!$H$15),MAX(0,M236+J237-K237),0)+IF(AND('Debt Setup'!$H$12&lt;&gt;"",'Debt Setup'!$H$12&lt;'Debt Setup'!$H$15),MAX(0,Q236+N237-O237),0)+IF(AND('Debt Setup'!$H$13&lt;&gt;"",'Debt Setup'!$H$13&lt;'Debt Setup'!$H$15),MAX(0,U236+R237-S237),0)+IF(AND('Debt Setup'!$H$14&lt;&gt;"",'Debt Setup'!$H$14&lt;'Debt Setup'!$H$15),MAX(0,Y236+V237-W237),0)+IF(AND('Debt Setup'!$H$15&lt;&gt;"",'Debt Setup'!$H$15&lt;'Debt Setup'!$H$15),MAX(0,AC236+Z237-AA237),0)+IF(AND('Debt Setup'!$H$16&lt;&gt;"",'Debt Setup'!$H$16&lt;'Debt Setup'!$H$15),MAX(0,AG236+AD237-AE237),0)+IF(AND('Debt Setup'!$H$17&lt;&gt;"",'Debt Setup'!$H$17&lt;'Debt Setup'!$H$15),MAX(0,AK236+AH237-AI237),0)+IF(AND('Debt Setup'!$H$18&lt;&gt;"",'Debt Setup'!$H$18&lt;'Debt Setup'!$H$15),MAX(0,AO236+AL237-AM237),0)+IF(AND('Debt Setup'!$H$19&lt;&gt;"",'Debt Setup'!$H$19&lt;'Debt Setup'!$H$15),MAX(0,AS236+AP237-AQ237),0)+IF(AND('Debt Setup'!$H$20&lt;&gt;"",'Debt Setup'!$H$20&lt;'Debt Setup'!$H$15),MAX(0,AW236+AT237-AU237),0)+IF(AND('Debt Setup'!$H$21&lt;&gt;"",'Debt Setup'!$H$21&lt;'Debt Setup'!$H$15),MAX(0,BA236+AX237-AY237),0))))))</x:f>
      </x:c>
      <x:c r="AC237" s="54" t="str">
        <x:f>IF('Debt Setup'!$F$3=0,"",MAX(0,AC236+Z237-AA237-AB237))</x:f>
      </x:c>
      <x:c r="AD237" s="54" t="str">
        <x:f>IF('Debt Setup'!$F$3=0,"",IF(AG236&lt;=0,0,AG236*'Debt Setup'!$D$16/100/12))</x:f>
      </x:c>
      <x:c r="AE237" s="54" t="str">
        <x:f>IF('Debt Setup'!$F$3=0,"",IF('Debt Setup'!$H$16="",0,MIN('Debt Setup'!$E$16,MAX(0,AG236+AD237))))</x:f>
      </x:c>
      <x:c r="AF237" s="54" t="str">
        <x:f>IF('Debt Setup'!$F$3=0,"",IF('Debt Setup'!$H$16="",0,MIN(MAX(0,AG236+AD237-AE237),MAX(0,'Debt Setup'!$F$5-(G237+K237+O237+S237+W237+AA237+AE237+AI237+AM237+AQ237+AU237+AY237)-(IF(AND('Debt Setup'!$H$10&lt;&gt;"",'Debt Setup'!$H$10&lt;'Debt Setup'!$H$16),MAX(0,I236+F237-G237),0)+IF(AND('Debt Setup'!$H$11&lt;&gt;"",'Debt Setup'!$H$11&lt;'Debt Setup'!$H$16),MAX(0,M236+J237-K237),0)+IF(AND('Debt Setup'!$H$12&lt;&gt;"",'Debt Setup'!$H$12&lt;'Debt Setup'!$H$16),MAX(0,Q236+N237-O237),0)+IF(AND('Debt Setup'!$H$13&lt;&gt;"",'Debt Setup'!$H$13&lt;'Debt Setup'!$H$16),MAX(0,U236+R237-S237),0)+IF(AND('Debt Setup'!$H$14&lt;&gt;"",'Debt Setup'!$H$14&lt;'Debt Setup'!$H$16),MAX(0,Y236+V237-W237),0)+IF(AND('Debt Setup'!$H$15&lt;&gt;"",'Debt Setup'!$H$15&lt;'Debt Setup'!$H$16),MAX(0,AC236+Z237-AA237),0)+IF(AND('Debt Setup'!$H$16&lt;&gt;"",'Debt Setup'!$H$16&lt;'Debt Setup'!$H$16),MAX(0,AG236+AD237-AE237),0)+IF(AND('Debt Setup'!$H$17&lt;&gt;"",'Debt Setup'!$H$17&lt;'Debt Setup'!$H$16),MAX(0,AK236+AH237-AI237),0)+IF(AND('Debt Setup'!$H$18&lt;&gt;"",'Debt Setup'!$H$18&lt;'Debt Setup'!$H$16),MAX(0,AO236+AL237-AM237),0)+IF(AND('Debt Setup'!$H$19&lt;&gt;"",'Debt Setup'!$H$19&lt;'Debt Setup'!$H$16),MAX(0,AS236+AP237-AQ237),0)+IF(AND('Debt Setup'!$H$20&lt;&gt;"",'Debt Setup'!$H$20&lt;'Debt Setup'!$H$16),MAX(0,AW236+AT237-AU237),0)+IF(AND('Debt Setup'!$H$21&lt;&gt;"",'Debt Setup'!$H$21&lt;'Debt Setup'!$H$16),MAX(0,BA236+AX237-AY237),0))))))</x:f>
      </x:c>
      <x:c r="AG237" s="54" t="str">
        <x:f>IF('Debt Setup'!$F$3=0,"",MAX(0,AG236+AD237-AE237-AF237))</x:f>
      </x:c>
      <x:c r="AH237" s="54" t="str">
        <x:f>IF('Debt Setup'!$F$3=0,"",IF(AK236&lt;=0,0,AK236*'Debt Setup'!$D$17/100/12))</x:f>
      </x:c>
      <x:c r="AI237" s="54" t="str">
        <x:f>IF('Debt Setup'!$F$3=0,"",IF('Debt Setup'!$H$17="",0,MIN('Debt Setup'!$E$17,MAX(0,AK236+AH237))))</x:f>
      </x:c>
      <x:c r="AJ237" s="54" t="str">
        <x:f>IF('Debt Setup'!$F$3=0,"",IF('Debt Setup'!$H$17="",0,MIN(MAX(0,AK236+AH237-AI237),MAX(0,'Debt Setup'!$F$5-(G237+K237+O237+S237+W237+AA237+AE237+AI237+AM237+AQ237+AU237+AY237)-(IF(AND('Debt Setup'!$H$10&lt;&gt;"",'Debt Setup'!$H$10&lt;'Debt Setup'!$H$17),MAX(0,I236+F237-G237),0)+IF(AND('Debt Setup'!$H$11&lt;&gt;"",'Debt Setup'!$H$11&lt;'Debt Setup'!$H$17),MAX(0,M236+J237-K237),0)+IF(AND('Debt Setup'!$H$12&lt;&gt;"",'Debt Setup'!$H$12&lt;'Debt Setup'!$H$17),MAX(0,Q236+N237-O237),0)+IF(AND('Debt Setup'!$H$13&lt;&gt;"",'Debt Setup'!$H$13&lt;'Debt Setup'!$H$17),MAX(0,U236+R237-S237),0)+IF(AND('Debt Setup'!$H$14&lt;&gt;"",'Debt Setup'!$H$14&lt;'Debt Setup'!$H$17),MAX(0,Y236+V237-W237),0)+IF(AND('Debt Setup'!$H$15&lt;&gt;"",'Debt Setup'!$H$15&lt;'Debt Setup'!$H$17),MAX(0,AC236+Z237-AA237),0)+IF(AND('Debt Setup'!$H$16&lt;&gt;"",'Debt Setup'!$H$16&lt;'Debt Setup'!$H$17),MAX(0,AG236+AD237-AE237),0)+IF(AND('Debt Setup'!$H$17&lt;&gt;"",'Debt Setup'!$H$17&lt;'Debt Setup'!$H$17),MAX(0,AK236+AH237-AI237),0)+IF(AND('Debt Setup'!$H$18&lt;&gt;"",'Debt Setup'!$H$18&lt;'Debt Setup'!$H$17),MAX(0,AO236+AL237-AM237),0)+IF(AND('Debt Setup'!$H$19&lt;&gt;"",'Debt Setup'!$H$19&lt;'Debt Setup'!$H$17),MAX(0,AS236+AP237-AQ237),0)+IF(AND('Debt Setup'!$H$20&lt;&gt;"",'Debt Setup'!$H$20&lt;'Debt Setup'!$H$17),MAX(0,AW236+AT237-AU237),0)+IF(AND('Debt Setup'!$H$21&lt;&gt;"",'Debt Setup'!$H$21&lt;'Debt Setup'!$H$17),MAX(0,BA236+AX237-AY237),0))))))</x:f>
      </x:c>
      <x:c r="AK237" s="54" t="str">
        <x:f>IF('Debt Setup'!$F$3=0,"",MAX(0,AK236+AH237-AI237-AJ237))</x:f>
      </x:c>
      <x:c r="AL237" s="54" t="str">
        <x:f>IF('Debt Setup'!$F$3=0,"",IF(AO236&lt;=0,0,AO236*'Debt Setup'!$D$18/100/12))</x:f>
      </x:c>
      <x:c r="AM237" s="54" t="str">
        <x:f>IF('Debt Setup'!$F$3=0,"",IF('Debt Setup'!$H$18="",0,MIN('Debt Setup'!$E$18,MAX(0,AO236+AL237))))</x:f>
      </x:c>
      <x:c r="AN237" s="54" t="str">
        <x:f>IF('Debt Setup'!$F$3=0,"",IF('Debt Setup'!$H$18="",0,MIN(MAX(0,AO236+AL237-AM237),MAX(0,'Debt Setup'!$F$5-(G237+K237+O237+S237+W237+AA237+AE237+AI237+AM237+AQ237+AU237+AY237)-(IF(AND('Debt Setup'!$H$10&lt;&gt;"",'Debt Setup'!$H$10&lt;'Debt Setup'!$H$18),MAX(0,I236+F237-G237),0)+IF(AND('Debt Setup'!$H$11&lt;&gt;"",'Debt Setup'!$H$11&lt;'Debt Setup'!$H$18),MAX(0,M236+J237-K237),0)+IF(AND('Debt Setup'!$H$12&lt;&gt;"",'Debt Setup'!$H$12&lt;'Debt Setup'!$H$18),MAX(0,Q236+N237-O237),0)+IF(AND('Debt Setup'!$H$13&lt;&gt;"",'Debt Setup'!$H$13&lt;'Debt Setup'!$H$18),MAX(0,U236+R237-S237),0)+IF(AND('Debt Setup'!$H$14&lt;&gt;"",'Debt Setup'!$H$14&lt;'Debt Setup'!$H$18),MAX(0,Y236+V237-W237),0)+IF(AND('Debt Setup'!$H$15&lt;&gt;"",'Debt Setup'!$H$15&lt;'Debt Setup'!$H$18),MAX(0,AC236+Z237-AA237),0)+IF(AND('Debt Setup'!$H$16&lt;&gt;"",'Debt Setup'!$H$16&lt;'Debt Setup'!$H$18),MAX(0,AG236+AD237-AE237),0)+IF(AND('Debt Setup'!$H$17&lt;&gt;"",'Debt Setup'!$H$17&lt;'Debt Setup'!$H$18),MAX(0,AK236+AH237-AI237),0)+IF(AND('Debt Setup'!$H$18&lt;&gt;"",'Debt Setup'!$H$18&lt;'Debt Setup'!$H$18),MAX(0,AO236+AL237-AM237),0)+IF(AND('Debt Setup'!$H$19&lt;&gt;"",'Debt Setup'!$H$19&lt;'Debt Setup'!$H$18),MAX(0,AS236+AP237-AQ237),0)+IF(AND('Debt Setup'!$H$20&lt;&gt;"",'Debt Setup'!$H$20&lt;'Debt Setup'!$H$18),MAX(0,AW236+AT237-AU237),0)+IF(AND('Debt Setup'!$H$21&lt;&gt;"",'Debt Setup'!$H$21&lt;'Debt Setup'!$H$18),MAX(0,BA236+AX237-AY237),0))))))</x:f>
      </x:c>
      <x:c r="AO237" s="54" t="str">
        <x:f>IF('Debt Setup'!$F$3=0,"",MAX(0,AO236+AL237-AM237-AN237))</x:f>
      </x:c>
      <x:c r="AP237" s="54" t="str">
        <x:f>IF('Debt Setup'!$F$3=0,"",IF(AS236&lt;=0,0,AS236*'Debt Setup'!$D$19/100/12))</x:f>
      </x:c>
      <x:c r="AQ237" s="54" t="str">
        <x:f>IF('Debt Setup'!$F$3=0,"",IF('Debt Setup'!$H$19="",0,MIN('Debt Setup'!$E$19,MAX(0,AS236+AP237))))</x:f>
      </x:c>
      <x:c r="AR237" s="54" t="str">
        <x:f>IF('Debt Setup'!$F$3=0,"",IF('Debt Setup'!$H$19="",0,MIN(MAX(0,AS236+AP237-AQ237),MAX(0,'Debt Setup'!$F$5-(G237+K237+O237+S237+W237+AA237+AE237+AI237+AM237+AQ237+AU237+AY237)-(IF(AND('Debt Setup'!$H$10&lt;&gt;"",'Debt Setup'!$H$10&lt;'Debt Setup'!$H$19),MAX(0,I236+F237-G237),0)+IF(AND('Debt Setup'!$H$11&lt;&gt;"",'Debt Setup'!$H$11&lt;'Debt Setup'!$H$19),MAX(0,M236+J237-K237),0)+IF(AND('Debt Setup'!$H$12&lt;&gt;"",'Debt Setup'!$H$12&lt;'Debt Setup'!$H$19),MAX(0,Q236+N237-O237),0)+IF(AND('Debt Setup'!$H$13&lt;&gt;"",'Debt Setup'!$H$13&lt;'Debt Setup'!$H$19),MAX(0,U236+R237-S237),0)+IF(AND('Debt Setup'!$H$14&lt;&gt;"",'Debt Setup'!$H$14&lt;'Debt Setup'!$H$19),MAX(0,Y236+V237-W237),0)+IF(AND('Debt Setup'!$H$15&lt;&gt;"",'Debt Setup'!$H$15&lt;'Debt Setup'!$H$19),MAX(0,AC236+Z237-AA237),0)+IF(AND('Debt Setup'!$H$16&lt;&gt;"",'Debt Setup'!$H$16&lt;'Debt Setup'!$H$19),MAX(0,AG236+AD237-AE237),0)+IF(AND('Debt Setup'!$H$17&lt;&gt;"",'Debt Setup'!$H$17&lt;'Debt Setup'!$H$19),MAX(0,AK236+AH237-AI237),0)+IF(AND('Debt Setup'!$H$18&lt;&gt;"",'Debt Setup'!$H$18&lt;'Debt Setup'!$H$19),MAX(0,AO236+AL237-AM237),0)+IF(AND('Debt Setup'!$H$19&lt;&gt;"",'Debt Setup'!$H$19&lt;'Debt Setup'!$H$19),MAX(0,AS236+AP237-AQ237),0)+IF(AND('Debt Setup'!$H$20&lt;&gt;"",'Debt Setup'!$H$20&lt;'Debt Setup'!$H$19),MAX(0,AW236+AT237-AU237),0)+IF(AND('Debt Setup'!$H$21&lt;&gt;"",'Debt Setup'!$H$21&lt;'Debt Setup'!$H$19),MAX(0,BA236+AX237-AY237),0))))))</x:f>
      </x:c>
      <x:c r="AS237" s="54" t="str">
        <x:f>IF('Debt Setup'!$F$3=0,"",MAX(0,AS236+AP237-AQ237-AR237))</x:f>
      </x:c>
      <x:c r="AT237" s="54" t="str">
        <x:f>IF('Debt Setup'!$F$3=0,"",IF(AW236&lt;=0,0,AW236*'Debt Setup'!$D$20/100/12))</x:f>
      </x:c>
      <x:c r="AU237" s="54" t="str">
        <x:f>IF('Debt Setup'!$F$3=0,"",IF('Debt Setup'!$H$20="",0,MIN('Debt Setup'!$E$20,MAX(0,AW236+AT237))))</x:f>
      </x:c>
      <x:c r="AV237" s="54" t="str">
        <x:f>IF('Debt Setup'!$F$3=0,"",IF('Debt Setup'!$H$20="",0,MIN(MAX(0,AW236+AT237-AU237),MAX(0,'Debt Setup'!$F$5-(G237+K237+O237+S237+W237+AA237+AE237+AI237+AM237+AQ237+AU237+AY237)-(IF(AND('Debt Setup'!$H$10&lt;&gt;"",'Debt Setup'!$H$10&lt;'Debt Setup'!$H$20),MAX(0,I236+F237-G237),0)+IF(AND('Debt Setup'!$H$11&lt;&gt;"",'Debt Setup'!$H$11&lt;'Debt Setup'!$H$20),MAX(0,M236+J237-K237),0)+IF(AND('Debt Setup'!$H$12&lt;&gt;"",'Debt Setup'!$H$12&lt;'Debt Setup'!$H$20),MAX(0,Q236+N237-O237),0)+IF(AND('Debt Setup'!$H$13&lt;&gt;"",'Debt Setup'!$H$13&lt;'Debt Setup'!$H$20),MAX(0,U236+R237-S237),0)+IF(AND('Debt Setup'!$H$14&lt;&gt;"",'Debt Setup'!$H$14&lt;'Debt Setup'!$H$20),MAX(0,Y236+V237-W237),0)+IF(AND('Debt Setup'!$H$15&lt;&gt;"",'Debt Setup'!$H$15&lt;'Debt Setup'!$H$20),MAX(0,AC236+Z237-AA237),0)+IF(AND('Debt Setup'!$H$16&lt;&gt;"",'Debt Setup'!$H$16&lt;'Debt Setup'!$H$20),MAX(0,AG236+AD237-AE237),0)+IF(AND('Debt Setup'!$H$17&lt;&gt;"",'Debt Setup'!$H$17&lt;'Debt Setup'!$H$20),MAX(0,AK236+AH237-AI237),0)+IF(AND('Debt Setup'!$H$18&lt;&gt;"",'Debt Setup'!$H$18&lt;'Debt Setup'!$H$20),MAX(0,AO236+AL237-AM237),0)+IF(AND('Debt Setup'!$H$19&lt;&gt;"",'Debt Setup'!$H$19&lt;'Debt Setup'!$H$20),MAX(0,AS236+AP237-AQ237),0)+IF(AND('Debt Setup'!$H$20&lt;&gt;"",'Debt Setup'!$H$20&lt;'Debt Setup'!$H$20),MAX(0,AW236+AT237-AU237),0)+IF(AND('Debt Setup'!$H$21&lt;&gt;"",'Debt Setup'!$H$21&lt;'Debt Setup'!$H$20),MAX(0,BA236+AX237-AY237),0))))))</x:f>
      </x:c>
      <x:c r="AW237" s="54" t="str">
        <x:f>IF('Debt Setup'!$F$3=0,"",MAX(0,AW236+AT237-AU237-AV237))</x:f>
      </x:c>
      <x:c r="AX237" s="54" t="str">
        <x:f>IF('Debt Setup'!$F$3=0,"",IF(BA236&lt;=0,0,BA236*'Debt Setup'!$D$21/100/12))</x:f>
      </x:c>
      <x:c r="AY237" s="54" t="str">
        <x:f>IF('Debt Setup'!$F$3=0,"",IF('Debt Setup'!$H$21="",0,MIN('Debt Setup'!$E$21,MAX(0,BA236+AX237))))</x:f>
      </x:c>
      <x:c r="AZ237" s="54" t="str">
        <x:f>IF('Debt Setup'!$F$3=0,"",IF('Debt Setup'!$H$21="",0,MIN(MAX(0,BA236+AX237-AY237),MAX(0,'Debt Setup'!$F$5-(G237+K237+O237+S237+W237+AA237+AE237+AI237+AM237+AQ237+AU237+AY237)-(IF(AND('Debt Setup'!$H$10&lt;&gt;"",'Debt Setup'!$H$10&lt;'Debt Setup'!$H$21),MAX(0,I236+F237-G237),0)+IF(AND('Debt Setup'!$H$11&lt;&gt;"",'Debt Setup'!$H$11&lt;'Debt Setup'!$H$21),MAX(0,M236+J237-K237),0)+IF(AND('Debt Setup'!$H$12&lt;&gt;"",'Debt Setup'!$H$12&lt;'Debt Setup'!$H$21),MAX(0,Q236+N237-O237),0)+IF(AND('Debt Setup'!$H$13&lt;&gt;"",'Debt Setup'!$H$13&lt;'Debt Setup'!$H$21),MAX(0,U236+R237-S237),0)+IF(AND('Debt Setup'!$H$14&lt;&gt;"",'Debt Setup'!$H$14&lt;'Debt Setup'!$H$21),MAX(0,Y236+V237-W237),0)+IF(AND('Debt Setup'!$H$15&lt;&gt;"",'Debt Setup'!$H$15&lt;'Debt Setup'!$H$21),MAX(0,AC236+Z237-AA237),0)+IF(AND('Debt Setup'!$H$16&lt;&gt;"",'Debt Setup'!$H$16&lt;'Debt Setup'!$H$21),MAX(0,AG236+AD237-AE237),0)+IF(AND('Debt Setup'!$H$17&lt;&gt;"",'Debt Setup'!$H$17&lt;'Debt Setup'!$H$21),MAX(0,AK236+AH237-AI237),0)+IF(AND('Debt Setup'!$H$18&lt;&gt;"",'Debt Setup'!$H$18&lt;'Debt Setup'!$H$21),MAX(0,AO236+AL237-AM237),0)+IF(AND('Debt Setup'!$H$19&lt;&gt;"",'Debt Setup'!$H$19&lt;'Debt Setup'!$H$21),MAX(0,AS236+AP237-AQ237),0)+IF(AND('Debt Setup'!$H$20&lt;&gt;"",'Debt Setup'!$H$20&lt;'Debt Setup'!$H$21),MAX(0,AW236+AT237-AU237),0)+IF(AND('Debt Setup'!$H$21&lt;&gt;"",'Debt Setup'!$H$21&lt;'Debt Setup'!$H$21),MAX(0,BA236+AX237-AY237),0))))))</x:f>
      </x:c>
      <x:c r="BA237" s="54" t="str">
        <x:f>IF('Debt Setup'!$F$3=0,"",MAX(0,BA236+AX237-AY237-AZ237))</x:f>
      </x:c>
    </x:row>
    <x:row r="238">
      <x:c r="A238" t="n">
        <x:v>233</x:v>
      </x:c>
      <x:c r="B238" s="86" t="str">
        <x:f>IF('Debt Setup'!$F$3=0,"",DATE(YEAR('Debt Setup'!$B$6),MONTH('Debt Setup'!$B$6)+A238-1,1))</x:f>
      </x:c>
      <x:c r="C238" s="54" t="str">
        <x:f>IF('Debt Setup'!$F$3=0,"",I238+M238+Q238+U238+Y238+AC238+AG238+AK238+AO238+AS238+AW238+BA238)</x:f>
      </x:c>
      <x:c r="D238" s="54" t="str">
        <x:f>IF('Debt Setup'!$F$3=0,"",G238+H238+K238+L238+O238+P238+S238+T238+W238+X238+AA238+AB238+AE238+AF238+AI238+AJ238+AM238+AN238+AQ238+AR238+AU238+AV238+AY238+AZ238)</x:f>
      </x:c>
      <x:c r="E238" s="54" t="str">
        <x:f>IF('Debt Setup'!$F$3=0,"",F238+J238+N238+R238+V238+Z238+AD238+AH238+AL238+AP238+AT238+AX238)</x:f>
      </x:c>
      <x:c r="F238" s="54" t="str">
        <x:f>IF('Debt Setup'!$F$3=0,"",IF(I237&lt;=0,0,I237*'Debt Setup'!$D$10/100/12))</x:f>
      </x:c>
      <x:c r="G238" s="54" t="str">
        <x:f>IF('Debt Setup'!$F$3=0,"",IF('Debt Setup'!$H$10="",0,MIN('Debt Setup'!$E$10,MAX(0,I237+F238))))</x:f>
      </x:c>
      <x:c r="H238" s="54" t="str">
        <x:f>IF('Debt Setup'!$F$3=0,"",IF('Debt Setup'!$H$10="",0,MIN(MAX(0,I237+F238-G238),MAX(0,'Debt Setup'!$F$5-(G238+K238+O238+S238+W238+AA238+AE238+AI238+AM238+AQ238+AU238+AY238)-(IF(AND('Debt Setup'!$H$10&lt;&gt;"",'Debt Setup'!$H$10&lt;'Debt Setup'!$H$10),MAX(0,I237+F238-G238),0)+IF(AND('Debt Setup'!$H$11&lt;&gt;"",'Debt Setup'!$H$11&lt;'Debt Setup'!$H$10),MAX(0,M237+J238-K238),0)+IF(AND('Debt Setup'!$H$12&lt;&gt;"",'Debt Setup'!$H$12&lt;'Debt Setup'!$H$10),MAX(0,Q237+N238-O238),0)+IF(AND('Debt Setup'!$H$13&lt;&gt;"",'Debt Setup'!$H$13&lt;'Debt Setup'!$H$10),MAX(0,U237+R238-S238),0)+IF(AND('Debt Setup'!$H$14&lt;&gt;"",'Debt Setup'!$H$14&lt;'Debt Setup'!$H$10),MAX(0,Y237+V238-W238),0)+IF(AND('Debt Setup'!$H$15&lt;&gt;"",'Debt Setup'!$H$15&lt;'Debt Setup'!$H$10),MAX(0,AC237+Z238-AA238),0)+IF(AND('Debt Setup'!$H$16&lt;&gt;"",'Debt Setup'!$H$16&lt;'Debt Setup'!$H$10),MAX(0,AG237+AD238-AE238),0)+IF(AND('Debt Setup'!$H$17&lt;&gt;"",'Debt Setup'!$H$17&lt;'Debt Setup'!$H$10),MAX(0,AK237+AH238-AI238),0)+IF(AND('Debt Setup'!$H$18&lt;&gt;"",'Debt Setup'!$H$18&lt;'Debt Setup'!$H$10),MAX(0,AO237+AL238-AM238),0)+IF(AND('Debt Setup'!$H$19&lt;&gt;"",'Debt Setup'!$H$19&lt;'Debt Setup'!$H$10),MAX(0,AS237+AP238-AQ238),0)+IF(AND('Debt Setup'!$H$20&lt;&gt;"",'Debt Setup'!$H$20&lt;'Debt Setup'!$H$10),MAX(0,AW237+AT238-AU238),0)+IF(AND('Debt Setup'!$H$21&lt;&gt;"",'Debt Setup'!$H$21&lt;'Debt Setup'!$H$10),MAX(0,BA237+AX238-AY238),0))))))</x:f>
      </x:c>
      <x:c r="I238" s="54" t="str">
        <x:f>IF('Debt Setup'!$F$3=0,"",MAX(0,I237+F238-G238-H238))</x:f>
      </x:c>
      <x:c r="J238" s="54" t="str">
        <x:f>IF('Debt Setup'!$F$3=0,"",IF(M237&lt;=0,0,M237*'Debt Setup'!$D$11/100/12))</x:f>
      </x:c>
      <x:c r="K238" s="54" t="str">
        <x:f>IF('Debt Setup'!$F$3=0,"",IF('Debt Setup'!$H$11="",0,MIN('Debt Setup'!$E$11,MAX(0,M237+J238))))</x:f>
      </x:c>
      <x:c r="L238" s="54" t="str">
        <x:f>IF('Debt Setup'!$F$3=0,"",IF('Debt Setup'!$H$11="",0,MIN(MAX(0,M237+J238-K238),MAX(0,'Debt Setup'!$F$5-(G238+K238+O238+S238+W238+AA238+AE238+AI238+AM238+AQ238+AU238+AY238)-(IF(AND('Debt Setup'!$H$10&lt;&gt;"",'Debt Setup'!$H$10&lt;'Debt Setup'!$H$11),MAX(0,I237+F238-G238),0)+IF(AND('Debt Setup'!$H$11&lt;&gt;"",'Debt Setup'!$H$11&lt;'Debt Setup'!$H$11),MAX(0,M237+J238-K238),0)+IF(AND('Debt Setup'!$H$12&lt;&gt;"",'Debt Setup'!$H$12&lt;'Debt Setup'!$H$11),MAX(0,Q237+N238-O238),0)+IF(AND('Debt Setup'!$H$13&lt;&gt;"",'Debt Setup'!$H$13&lt;'Debt Setup'!$H$11),MAX(0,U237+R238-S238),0)+IF(AND('Debt Setup'!$H$14&lt;&gt;"",'Debt Setup'!$H$14&lt;'Debt Setup'!$H$11),MAX(0,Y237+V238-W238),0)+IF(AND('Debt Setup'!$H$15&lt;&gt;"",'Debt Setup'!$H$15&lt;'Debt Setup'!$H$11),MAX(0,AC237+Z238-AA238),0)+IF(AND('Debt Setup'!$H$16&lt;&gt;"",'Debt Setup'!$H$16&lt;'Debt Setup'!$H$11),MAX(0,AG237+AD238-AE238),0)+IF(AND('Debt Setup'!$H$17&lt;&gt;"",'Debt Setup'!$H$17&lt;'Debt Setup'!$H$11),MAX(0,AK237+AH238-AI238),0)+IF(AND('Debt Setup'!$H$18&lt;&gt;"",'Debt Setup'!$H$18&lt;'Debt Setup'!$H$11),MAX(0,AO237+AL238-AM238),0)+IF(AND('Debt Setup'!$H$19&lt;&gt;"",'Debt Setup'!$H$19&lt;'Debt Setup'!$H$11),MAX(0,AS237+AP238-AQ238),0)+IF(AND('Debt Setup'!$H$20&lt;&gt;"",'Debt Setup'!$H$20&lt;'Debt Setup'!$H$11),MAX(0,AW237+AT238-AU238),0)+IF(AND('Debt Setup'!$H$21&lt;&gt;"",'Debt Setup'!$H$21&lt;'Debt Setup'!$H$11),MAX(0,BA237+AX238-AY238),0))))))</x:f>
      </x:c>
      <x:c r="M238" s="54" t="str">
        <x:f>IF('Debt Setup'!$F$3=0,"",MAX(0,M237+J238-K238-L238))</x:f>
      </x:c>
      <x:c r="N238" s="54" t="str">
        <x:f>IF('Debt Setup'!$F$3=0,"",IF(Q237&lt;=0,0,Q237*'Debt Setup'!$D$12/100/12))</x:f>
      </x:c>
      <x:c r="O238" s="54" t="str">
        <x:f>IF('Debt Setup'!$F$3=0,"",IF('Debt Setup'!$H$12="",0,MIN('Debt Setup'!$E$12,MAX(0,Q237+N238))))</x:f>
      </x:c>
      <x:c r="P238" s="54" t="str">
        <x:f>IF('Debt Setup'!$F$3=0,"",IF('Debt Setup'!$H$12="",0,MIN(MAX(0,Q237+N238-O238),MAX(0,'Debt Setup'!$F$5-(G238+K238+O238+S238+W238+AA238+AE238+AI238+AM238+AQ238+AU238+AY238)-(IF(AND('Debt Setup'!$H$10&lt;&gt;"",'Debt Setup'!$H$10&lt;'Debt Setup'!$H$12),MAX(0,I237+F238-G238),0)+IF(AND('Debt Setup'!$H$11&lt;&gt;"",'Debt Setup'!$H$11&lt;'Debt Setup'!$H$12),MAX(0,M237+J238-K238),0)+IF(AND('Debt Setup'!$H$12&lt;&gt;"",'Debt Setup'!$H$12&lt;'Debt Setup'!$H$12),MAX(0,Q237+N238-O238),0)+IF(AND('Debt Setup'!$H$13&lt;&gt;"",'Debt Setup'!$H$13&lt;'Debt Setup'!$H$12),MAX(0,U237+R238-S238),0)+IF(AND('Debt Setup'!$H$14&lt;&gt;"",'Debt Setup'!$H$14&lt;'Debt Setup'!$H$12),MAX(0,Y237+V238-W238),0)+IF(AND('Debt Setup'!$H$15&lt;&gt;"",'Debt Setup'!$H$15&lt;'Debt Setup'!$H$12),MAX(0,AC237+Z238-AA238),0)+IF(AND('Debt Setup'!$H$16&lt;&gt;"",'Debt Setup'!$H$16&lt;'Debt Setup'!$H$12),MAX(0,AG237+AD238-AE238),0)+IF(AND('Debt Setup'!$H$17&lt;&gt;"",'Debt Setup'!$H$17&lt;'Debt Setup'!$H$12),MAX(0,AK237+AH238-AI238),0)+IF(AND('Debt Setup'!$H$18&lt;&gt;"",'Debt Setup'!$H$18&lt;'Debt Setup'!$H$12),MAX(0,AO237+AL238-AM238),0)+IF(AND('Debt Setup'!$H$19&lt;&gt;"",'Debt Setup'!$H$19&lt;'Debt Setup'!$H$12),MAX(0,AS237+AP238-AQ238),0)+IF(AND('Debt Setup'!$H$20&lt;&gt;"",'Debt Setup'!$H$20&lt;'Debt Setup'!$H$12),MAX(0,AW237+AT238-AU238),0)+IF(AND('Debt Setup'!$H$21&lt;&gt;"",'Debt Setup'!$H$21&lt;'Debt Setup'!$H$12),MAX(0,BA237+AX238-AY238),0))))))</x:f>
      </x:c>
      <x:c r="Q238" s="54" t="str">
        <x:f>IF('Debt Setup'!$F$3=0,"",MAX(0,Q237+N238-O238-P238))</x:f>
      </x:c>
      <x:c r="R238" s="54" t="str">
        <x:f>IF('Debt Setup'!$F$3=0,"",IF(U237&lt;=0,0,U237*'Debt Setup'!$D$13/100/12))</x:f>
      </x:c>
      <x:c r="S238" s="54" t="str">
        <x:f>IF('Debt Setup'!$F$3=0,"",IF('Debt Setup'!$H$13="",0,MIN('Debt Setup'!$E$13,MAX(0,U237+R238))))</x:f>
      </x:c>
      <x:c r="T238" s="54" t="str">
        <x:f>IF('Debt Setup'!$F$3=0,"",IF('Debt Setup'!$H$13="",0,MIN(MAX(0,U237+R238-S238),MAX(0,'Debt Setup'!$F$5-(G238+K238+O238+S238+W238+AA238+AE238+AI238+AM238+AQ238+AU238+AY238)-(IF(AND('Debt Setup'!$H$10&lt;&gt;"",'Debt Setup'!$H$10&lt;'Debt Setup'!$H$13),MAX(0,I237+F238-G238),0)+IF(AND('Debt Setup'!$H$11&lt;&gt;"",'Debt Setup'!$H$11&lt;'Debt Setup'!$H$13),MAX(0,M237+J238-K238),0)+IF(AND('Debt Setup'!$H$12&lt;&gt;"",'Debt Setup'!$H$12&lt;'Debt Setup'!$H$13),MAX(0,Q237+N238-O238),0)+IF(AND('Debt Setup'!$H$13&lt;&gt;"",'Debt Setup'!$H$13&lt;'Debt Setup'!$H$13),MAX(0,U237+R238-S238),0)+IF(AND('Debt Setup'!$H$14&lt;&gt;"",'Debt Setup'!$H$14&lt;'Debt Setup'!$H$13),MAX(0,Y237+V238-W238),0)+IF(AND('Debt Setup'!$H$15&lt;&gt;"",'Debt Setup'!$H$15&lt;'Debt Setup'!$H$13),MAX(0,AC237+Z238-AA238),0)+IF(AND('Debt Setup'!$H$16&lt;&gt;"",'Debt Setup'!$H$16&lt;'Debt Setup'!$H$13),MAX(0,AG237+AD238-AE238),0)+IF(AND('Debt Setup'!$H$17&lt;&gt;"",'Debt Setup'!$H$17&lt;'Debt Setup'!$H$13),MAX(0,AK237+AH238-AI238),0)+IF(AND('Debt Setup'!$H$18&lt;&gt;"",'Debt Setup'!$H$18&lt;'Debt Setup'!$H$13),MAX(0,AO237+AL238-AM238),0)+IF(AND('Debt Setup'!$H$19&lt;&gt;"",'Debt Setup'!$H$19&lt;'Debt Setup'!$H$13),MAX(0,AS237+AP238-AQ238),0)+IF(AND('Debt Setup'!$H$20&lt;&gt;"",'Debt Setup'!$H$20&lt;'Debt Setup'!$H$13),MAX(0,AW237+AT238-AU238),0)+IF(AND('Debt Setup'!$H$21&lt;&gt;"",'Debt Setup'!$H$21&lt;'Debt Setup'!$H$13),MAX(0,BA237+AX238-AY238),0))))))</x:f>
      </x:c>
      <x:c r="U238" s="54" t="str">
        <x:f>IF('Debt Setup'!$F$3=0,"",MAX(0,U237+R238-S238-T238))</x:f>
      </x:c>
      <x:c r="V238" s="54" t="str">
        <x:f>IF('Debt Setup'!$F$3=0,"",IF(Y237&lt;=0,0,Y237*'Debt Setup'!$D$14/100/12))</x:f>
      </x:c>
      <x:c r="W238" s="54" t="str">
        <x:f>IF('Debt Setup'!$F$3=0,"",IF('Debt Setup'!$H$14="",0,MIN('Debt Setup'!$E$14,MAX(0,Y237+V238))))</x:f>
      </x:c>
      <x:c r="X238" s="54" t="str">
        <x:f>IF('Debt Setup'!$F$3=0,"",IF('Debt Setup'!$H$14="",0,MIN(MAX(0,Y237+V238-W238),MAX(0,'Debt Setup'!$F$5-(G238+K238+O238+S238+W238+AA238+AE238+AI238+AM238+AQ238+AU238+AY238)-(IF(AND('Debt Setup'!$H$10&lt;&gt;"",'Debt Setup'!$H$10&lt;'Debt Setup'!$H$14),MAX(0,I237+F238-G238),0)+IF(AND('Debt Setup'!$H$11&lt;&gt;"",'Debt Setup'!$H$11&lt;'Debt Setup'!$H$14),MAX(0,M237+J238-K238),0)+IF(AND('Debt Setup'!$H$12&lt;&gt;"",'Debt Setup'!$H$12&lt;'Debt Setup'!$H$14),MAX(0,Q237+N238-O238),0)+IF(AND('Debt Setup'!$H$13&lt;&gt;"",'Debt Setup'!$H$13&lt;'Debt Setup'!$H$14),MAX(0,U237+R238-S238),0)+IF(AND('Debt Setup'!$H$14&lt;&gt;"",'Debt Setup'!$H$14&lt;'Debt Setup'!$H$14),MAX(0,Y237+V238-W238),0)+IF(AND('Debt Setup'!$H$15&lt;&gt;"",'Debt Setup'!$H$15&lt;'Debt Setup'!$H$14),MAX(0,AC237+Z238-AA238),0)+IF(AND('Debt Setup'!$H$16&lt;&gt;"",'Debt Setup'!$H$16&lt;'Debt Setup'!$H$14),MAX(0,AG237+AD238-AE238),0)+IF(AND('Debt Setup'!$H$17&lt;&gt;"",'Debt Setup'!$H$17&lt;'Debt Setup'!$H$14),MAX(0,AK237+AH238-AI238),0)+IF(AND('Debt Setup'!$H$18&lt;&gt;"",'Debt Setup'!$H$18&lt;'Debt Setup'!$H$14),MAX(0,AO237+AL238-AM238),0)+IF(AND('Debt Setup'!$H$19&lt;&gt;"",'Debt Setup'!$H$19&lt;'Debt Setup'!$H$14),MAX(0,AS237+AP238-AQ238),0)+IF(AND('Debt Setup'!$H$20&lt;&gt;"",'Debt Setup'!$H$20&lt;'Debt Setup'!$H$14),MAX(0,AW237+AT238-AU238),0)+IF(AND('Debt Setup'!$H$21&lt;&gt;"",'Debt Setup'!$H$21&lt;'Debt Setup'!$H$14),MAX(0,BA237+AX238-AY238),0))))))</x:f>
      </x:c>
      <x:c r="Y238" s="54" t="str">
        <x:f>IF('Debt Setup'!$F$3=0,"",MAX(0,Y237+V238-W238-X238))</x:f>
      </x:c>
      <x:c r="Z238" s="54" t="str">
        <x:f>IF('Debt Setup'!$F$3=0,"",IF(AC237&lt;=0,0,AC237*'Debt Setup'!$D$15/100/12))</x:f>
      </x:c>
      <x:c r="AA238" s="54" t="str">
        <x:f>IF('Debt Setup'!$F$3=0,"",IF('Debt Setup'!$H$15="",0,MIN('Debt Setup'!$E$15,MAX(0,AC237+Z238))))</x:f>
      </x:c>
      <x:c r="AB238" s="54" t="str">
        <x:f>IF('Debt Setup'!$F$3=0,"",IF('Debt Setup'!$H$15="",0,MIN(MAX(0,AC237+Z238-AA238),MAX(0,'Debt Setup'!$F$5-(G238+K238+O238+S238+W238+AA238+AE238+AI238+AM238+AQ238+AU238+AY238)-(IF(AND('Debt Setup'!$H$10&lt;&gt;"",'Debt Setup'!$H$10&lt;'Debt Setup'!$H$15),MAX(0,I237+F238-G238),0)+IF(AND('Debt Setup'!$H$11&lt;&gt;"",'Debt Setup'!$H$11&lt;'Debt Setup'!$H$15),MAX(0,M237+J238-K238),0)+IF(AND('Debt Setup'!$H$12&lt;&gt;"",'Debt Setup'!$H$12&lt;'Debt Setup'!$H$15),MAX(0,Q237+N238-O238),0)+IF(AND('Debt Setup'!$H$13&lt;&gt;"",'Debt Setup'!$H$13&lt;'Debt Setup'!$H$15),MAX(0,U237+R238-S238),0)+IF(AND('Debt Setup'!$H$14&lt;&gt;"",'Debt Setup'!$H$14&lt;'Debt Setup'!$H$15),MAX(0,Y237+V238-W238),0)+IF(AND('Debt Setup'!$H$15&lt;&gt;"",'Debt Setup'!$H$15&lt;'Debt Setup'!$H$15),MAX(0,AC237+Z238-AA238),0)+IF(AND('Debt Setup'!$H$16&lt;&gt;"",'Debt Setup'!$H$16&lt;'Debt Setup'!$H$15),MAX(0,AG237+AD238-AE238),0)+IF(AND('Debt Setup'!$H$17&lt;&gt;"",'Debt Setup'!$H$17&lt;'Debt Setup'!$H$15),MAX(0,AK237+AH238-AI238),0)+IF(AND('Debt Setup'!$H$18&lt;&gt;"",'Debt Setup'!$H$18&lt;'Debt Setup'!$H$15),MAX(0,AO237+AL238-AM238),0)+IF(AND('Debt Setup'!$H$19&lt;&gt;"",'Debt Setup'!$H$19&lt;'Debt Setup'!$H$15),MAX(0,AS237+AP238-AQ238),0)+IF(AND('Debt Setup'!$H$20&lt;&gt;"",'Debt Setup'!$H$20&lt;'Debt Setup'!$H$15),MAX(0,AW237+AT238-AU238),0)+IF(AND('Debt Setup'!$H$21&lt;&gt;"",'Debt Setup'!$H$21&lt;'Debt Setup'!$H$15),MAX(0,BA237+AX238-AY238),0))))))</x:f>
      </x:c>
      <x:c r="AC238" s="54" t="str">
        <x:f>IF('Debt Setup'!$F$3=0,"",MAX(0,AC237+Z238-AA238-AB238))</x:f>
      </x:c>
      <x:c r="AD238" s="54" t="str">
        <x:f>IF('Debt Setup'!$F$3=0,"",IF(AG237&lt;=0,0,AG237*'Debt Setup'!$D$16/100/12))</x:f>
      </x:c>
      <x:c r="AE238" s="54" t="str">
        <x:f>IF('Debt Setup'!$F$3=0,"",IF('Debt Setup'!$H$16="",0,MIN('Debt Setup'!$E$16,MAX(0,AG237+AD238))))</x:f>
      </x:c>
      <x:c r="AF238" s="54" t="str">
        <x:f>IF('Debt Setup'!$F$3=0,"",IF('Debt Setup'!$H$16="",0,MIN(MAX(0,AG237+AD238-AE238),MAX(0,'Debt Setup'!$F$5-(G238+K238+O238+S238+W238+AA238+AE238+AI238+AM238+AQ238+AU238+AY238)-(IF(AND('Debt Setup'!$H$10&lt;&gt;"",'Debt Setup'!$H$10&lt;'Debt Setup'!$H$16),MAX(0,I237+F238-G238),0)+IF(AND('Debt Setup'!$H$11&lt;&gt;"",'Debt Setup'!$H$11&lt;'Debt Setup'!$H$16),MAX(0,M237+J238-K238),0)+IF(AND('Debt Setup'!$H$12&lt;&gt;"",'Debt Setup'!$H$12&lt;'Debt Setup'!$H$16),MAX(0,Q237+N238-O238),0)+IF(AND('Debt Setup'!$H$13&lt;&gt;"",'Debt Setup'!$H$13&lt;'Debt Setup'!$H$16),MAX(0,U237+R238-S238),0)+IF(AND('Debt Setup'!$H$14&lt;&gt;"",'Debt Setup'!$H$14&lt;'Debt Setup'!$H$16),MAX(0,Y237+V238-W238),0)+IF(AND('Debt Setup'!$H$15&lt;&gt;"",'Debt Setup'!$H$15&lt;'Debt Setup'!$H$16),MAX(0,AC237+Z238-AA238),0)+IF(AND('Debt Setup'!$H$16&lt;&gt;"",'Debt Setup'!$H$16&lt;'Debt Setup'!$H$16),MAX(0,AG237+AD238-AE238),0)+IF(AND('Debt Setup'!$H$17&lt;&gt;"",'Debt Setup'!$H$17&lt;'Debt Setup'!$H$16),MAX(0,AK237+AH238-AI238),0)+IF(AND('Debt Setup'!$H$18&lt;&gt;"",'Debt Setup'!$H$18&lt;'Debt Setup'!$H$16),MAX(0,AO237+AL238-AM238),0)+IF(AND('Debt Setup'!$H$19&lt;&gt;"",'Debt Setup'!$H$19&lt;'Debt Setup'!$H$16),MAX(0,AS237+AP238-AQ238),0)+IF(AND('Debt Setup'!$H$20&lt;&gt;"",'Debt Setup'!$H$20&lt;'Debt Setup'!$H$16),MAX(0,AW237+AT238-AU238),0)+IF(AND('Debt Setup'!$H$21&lt;&gt;"",'Debt Setup'!$H$21&lt;'Debt Setup'!$H$16),MAX(0,BA237+AX238-AY238),0))))))</x:f>
      </x:c>
      <x:c r="AG238" s="54" t="str">
        <x:f>IF('Debt Setup'!$F$3=0,"",MAX(0,AG237+AD238-AE238-AF238))</x:f>
      </x:c>
      <x:c r="AH238" s="54" t="str">
        <x:f>IF('Debt Setup'!$F$3=0,"",IF(AK237&lt;=0,0,AK237*'Debt Setup'!$D$17/100/12))</x:f>
      </x:c>
      <x:c r="AI238" s="54" t="str">
        <x:f>IF('Debt Setup'!$F$3=0,"",IF('Debt Setup'!$H$17="",0,MIN('Debt Setup'!$E$17,MAX(0,AK237+AH238))))</x:f>
      </x:c>
      <x:c r="AJ238" s="54" t="str">
        <x:f>IF('Debt Setup'!$F$3=0,"",IF('Debt Setup'!$H$17="",0,MIN(MAX(0,AK237+AH238-AI238),MAX(0,'Debt Setup'!$F$5-(G238+K238+O238+S238+W238+AA238+AE238+AI238+AM238+AQ238+AU238+AY238)-(IF(AND('Debt Setup'!$H$10&lt;&gt;"",'Debt Setup'!$H$10&lt;'Debt Setup'!$H$17),MAX(0,I237+F238-G238),0)+IF(AND('Debt Setup'!$H$11&lt;&gt;"",'Debt Setup'!$H$11&lt;'Debt Setup'!$H$17),MAX(0,M237+J238-K238),0)+IF(AND('Debt Setup'!$H$12&lt;&gt;"",'Debt Setup'!$H$12&lt;'Debt Setup'!$H$17),MAX(0,Q237+N238-O238),0)+IF(AND('Debt Setup'!$H$13&lt;&gt;"",'Debt Setup'!$H$13&lt;'Debt Setup'!$H$17),MAX(0,U237+R238-S238),0)+IF(AND('Debt Setup'!$H$14&lt;&gt;"",'Debt Setup'!$H$14&lt;'Debt Setup'!$H$17),MAX(0,Y237+V238-W238),0)+IF(AND('Debt Setup'!$H$15&lt;&gt;"",'Debt Setup'!$H$15&lt;'Debt Setup'!$H$17),MAX(0,AC237+Z238-AA238),0)+IF(AND('Debt Setup'!$H$16&lt;&gt;"",'Debt Setup'!$H$16&lt;'Debt Setup'!$H$17),MAX(0,AG237+AD238-AE238),0)+IF(AND('Debt Setup'!$H$17&lt;&gt;"",'Debt Setup'!$H$17&lt;'Debt Setup'!$H$17),MAX(0,AK237+AH238-AI238),0)+IF(AND('Debt Setup'!$H$18&lt;&gt;"",'Debt Setup'!$H$18&lt;'Debt Setup'!$H$17),MAX(0,AO237+AL238-AM238),0)+IF(AND('Debt Setup'!$H$19&lt;&gt;"",'Debt Setup'!$H$19&lt;'Debt Setup'!$H$17),MAX(0,AS237+AP238-AQ238),0)+IF(AND('Debt Setup'!$H$20&lt;&gt;"",'Debt Setup'!$H$20&lt;'Debt Setup'!$H$17),MAX(0,AW237+AT238-AU238),0)+IF(AND('Debt Setup'!$H$21&lt;&gt;"",'Debt Setup'!$H$21&lt;'Debt Setup'!$H$17),MAX(0,BA237+AX238-AY238),0))))))</x:f>
      </x:c>
      <x:c r="AK238" s="54" t="str">
        <x:f>IF('Debt Setup'!$F$3=0,"",MAX(0,AK237+AH238-AI238-AJ238))</x:f>
      </x:c>
      <x:c r="AL238" s="54" t="str">
        <x:f>IF('Debt Setup'!$F$3=0,"",IF(AO237&lt;=0,0,AO237*'Debt Setup'!$D$18/100/12))</x:f>
      </x:c>
      <x:c r="AM238" s="54" t="str">
        <x:f>IF('Debt Setup'!$F$3=0,"",IF('Debt Setup'!$H$18="",0,MIN('Debt Setup'!$E$18,MAX(0,AO237+AL238))))</x:f>
      </x:c>
      <x:c r="AN238" s="54" t="str">
        <x:f>IF('Debt Setup'!$F$3=0,"",IF('Debt Setup'!$H$18="",0,MIN(MAX(0,AO237+AL238-AM238),MAX(0,'Debt Setup'!$F$5-(G238+K238+O238+S238+W238+AA238+AE238+AI238+AM238+AQ238+AU238+AY238)-(IF(AND('Debt Setup'!$H$10&lt;&gt;"",'Debt Setup'!$H$10&lt;'Debt Setup'!$H$18),MAX(0,I237+F238-G238),0)+IF(AND('Debt Setup'!$H$11&lt;&gt;"",'Debt Setup'!$H$11&lt;'Debt Setup'!$H$18),MAX(0,M237+J238-K238),0)+IF(AND('Debt Setup'!$H$12&lt;&gt;"",'Debt Setup'!$H$12&lt;'Debt Setup'!$H$18),MAX(0,Q237+N238-O238),0)+IF(AND('Debt Setup'!$H$13&lt;&gt;"",'Debt Setup'!$H$13&lt;'Debt Setup'!$H$18),MAX(0,U237+R238-S238),0)+IF(AND('Debt Setup'!$H$14&lt;&gt;"",'Debt Setup'!$H$14&lt;'Debt Setup'!$H$18),MAX(0,Y237+V238-W238),0)+IF(AND('Debt Setup'!$H$15&lt;&gt;"",'Debt Setup'!$H$15&lt;'Debt Setup'!$H$18),MAX(0,AC237+Z238-AA238),0)+IF(AND('Debt Setup'!$H$16&lt;&gt;"",'Debt Setup'!$H$16&lt;'Debt Setup'!$H$18),MAX(0,AG237+AD238-AE238),0)+IF(AND('Debt Setup'!$H$17&lt;&gt;"",'Debt Setup'!$H$17&lt;'Debt Setup'!$H$18),MAX(0,AK237+AH238-AI238),0)+IF(AND('Debt Setup'!$H$18&lt;&gt;"",'Debt Setup'!$H$18&lt;'Debt Setup'!$H$18),MAX(0,AO237+AL238-AM238),0)+IF(AND('Debt Setup'!$H$19&lt;&gt;"",'Debt Setup'!$H$19&lt;'Debt Setup'!$H$18),MAX(0,AS237+AP238-AQ238),0)+IF(AND('Debt Setup'!$H$20&lt;&gt;"",'Debt Setup'!$H$20&lt;'Debt Setup'!$H$18),MAX(0,AW237+AT238-AU238),0)+IF(AND('Debt Setup'!$H$21&lt;&gt;"",'Debt Setup'!$H$21&lt;'Debt Setup'!$H$18),MAX(0,BA237+AX238-AY238),0))))))</x:f>
      </x:c>
      <x:c r="AO238" s="54" t="str">
        <x:f>IF('Debt Setup'!$F$3=0,"",MAX(0,AO237+AL238-AM238-AN238))</x:f>
      </x:c>
      <x:c r="AP238" s="54" t="str">
        <x:f>IF('Debt Setup'!$F$3=0,"",IF(AS237&lt;=0,0,AS237*'Debt Setup'!$D$19/100/12))</x:f>
      </x:c>
      <x:c r="AQ238" s="54" t="str">
        <x:f>IF('Debt Setup'!$F$3=0,"",IF('Debt Setup'!$H$19="",0,MIN('Debt Setup'!$E$19,MAX(0,AS237+AP238))))</x:f>
      </x:c>
      <x:c r="AR238" s="54" t="str">
        <x:f>IF('Debt Setup'!$F$3=0,"",IF('Debt Setup'!$H$19="",0,MIN(MAX(0,AS237+AP238-AQ238),MAX(0,'Debt Setup'!$F$5-(G238+K238+O238+S238+W238+AA238+AE238+AI238+AM238+AQ238+AU238+AY238)-(IF(AND('Debt Setup'!$H$10&lt;&gt;"",'Debt Setup'!$H$10&lt;'Debt Setup'!$H$19),MAX(0,I237+F238-G238),0)+IF(AND('Debt Setup'!$H$11&lt;&gt;"",'Debt Setup'!$H$11&lt;'Debt Setup'!$H$19),MAX(0,M237+J238-K238),0)+IF(AND('Debt Setup'!$H$12&lt;&gt;"",'Debt Setup'!$H$12&lt;'Debt Setup'!$H$19),MAX(0,Q237+N238-O238),0)+IF(AND('Debt Setup'!$H$13&lt;&gt;"",'Debt Setup'!$H$13&lt;'Debt Setup'!$H$19),MAX(0,U237+R238-S238),0)+IF(AND('Debt Setup'!$H$14&lt;&gt;"",'Debt Setup'!$H$14&lt;'Debt Setup'!$H$19),MAX(0,Y237+V238-W238),0)+IF(AND('Debt Setup'!$H$15&lt;&gt;"",'Debt Setup'!$H$15&lt;'Debt Setup'!$H$19),MAX(0,AC237+Z238-AA238),0)+IF(AND('Debt Setup'!$H$16&lt;&gt;"",'Debt Setup'!$H$16&lt;'Debt Setup'!$H$19),MAX(0,AG237+AD238-AE238),0)+IF(AND('Debt Setup'!$H$17&lt;&gt;"",'Debt Setup'!$H$17&lt;'Debt Setup'!$H$19),MAX(0,AK237+AH238-AI238),0)+IF(AND('Debt Setup'!$H$18&lt;&gt;"",'Debt Setup'!$H$18&lt;'Debt Setup'!$H$19),MAX(0,AO237+AL238-AM238),0)+IF(AND('Debt Setup'!$H$19&lt;&gt;"",'Debt Setup'!$H$19&lt;'Debt Setup'!$H$19),MAX(0,AS237+AP238-AQ238),0)+IF(AND('Debt Setup'!$H$20&lt;&gt;"",'Debt Setup'!$H$20&lt;'Debt Setup'!$H$19),MAX(0,AW237+AT238-AU238),0)+IF(AND('Debt Setup'!$H$21&lt;&gt;"",'Debt Setup'!$H$21&lt;'Debt Setup'!$H$19),MAX(0,BA237+AX238-AY238),0))))))</x:f>
      </x:c>
      <x:c r="AS238" s="54" t="str">
        <x:f>IF('Debt Setup'!$F$3=0,"",MAX(0,AS237+AP238-AQ238-AR238))</x:f>
      </x:c>
      <x:c r="AT238" s="54" t="str">
        <x:f>IF('Debt Setup'!$F$3=0,"",IF(AW237&lt;=0,0,AW237*'Debt Setup'!$D$20/100/12))</x:f>
      </x:c>
      <x:c r="AU238" s="54" t="str">
        <x:f>IF('Debt Setup'!$F$3=0,"",IF('Debt Setup'!$H$20="",0,MIN('Debt Setup'!$E$20,MAX(0,AW237+AT238))))</x:f>
      </x:c>
      <x:c r="AV238" s="54" t="str">
        <x:f>IF('Debt Setup'!$F$3=0,"",IF('Debt Setup'!$H$20="",0,MIN(MAX(0,AW237+AT238-AU238),MAX(0,'Debt Setup'!$F$5-(G238+K238+O238+S238+W238+AA238+AE238+AI238+AM238+AQ238+AU238+AY238)-(IF(AND('Debt Setup'!$H$10&lt;&gt;"",'Debt Setup'!$H$10&lt;'Debt Setup'!$H$20),MAX(0,I237+F238-G238),0)+IF(AND('Debt Setup'!$H$11&lt;&gt;"",'Debt Setup'!$H$11&lt;'Debt Setup'!$H$20),MAX(0,M237+J238-K238),0)+IF(AND('Debt Setup'!$H$12&lt;&gt;"",'Debt Setup'!$H$12&lt;'Debt Setup'!$H$20),MAX(0,Q237+N238-O238),0)+IF(AND('Debt Setup'!$H$13&lt;&gt;"",'Debt Setup'!$H$13&lt;'Debt Setup'!$H$20),MAX(0,U237+R238-S238),0)+IF(AND('Debt Setup'!$H$14&lt;&gt;"",'Debt Setup'!$H$14&lt;'Debt Setup'!$H$20),MAX(0,Y237+V238-W238),0)+IF(AND('Debt Setup'!$H$15&lt;&gt;"",'Debt Setup'!$H$15&lt;'Debt Setup'!$H$20),MAX(0,AC237+Z238-AA238),0)+IF(AND('Debt Setup'!$H$16&lt;&gt;"",'Debt Setup'!$H$16&lt;'Debt Setup'!$H$20),MAX(0,AG237+AD238-AE238),0)+IF(AND('Debt Setup'!$H$17&lt;&gt;"",'Debt Setup'!$H$17&lt;'Debt Setup'!$H$20),MAX(0,AK237+AH238-AI238),0)+IF(AND('Debt Setup'!$H$18&lt;&gt;"",'Debt Setup'!$H$18&lt;'Debt Setup'!$H$20),MAX(0,AO237+AL238-AM238),0)+IF(AND('Debt Setup'!$H$19&lt;&gt;"",'Debt Setup'!$H$19&lt;'Debt Setup'!$H$20),MAX(0,AS237+AP238-AQ238),0)+IF(AND('Debt Setup'!$H$20&lt;&gt;"",'Debt Setup'!$H$20&lt;'Debt Setup'!$H$20),MAX(0,AW237+AT238-AU238),0)+IF(AND('Debt Setup'!$H$21&lt;&gt;"",'Debt Setup'!$H$21&lt;'Debt Setup'!$H$20),MAX(0,BA237+AX238-AY238),0))))))</x:f>
      </x:c>
      <x:c r="AW238" s="54" t="str">
        <x:f>IF('Debt Setup'!$F$3=0,"",MAX(0,AW237+AT238-AU238-AV238))</x:f>
      </x:c>
      <x:c r="AX238" s="54" t="str">
        <x:f>IF('Debt Setup'!$F$3=0,"",IF(BA237&lt;=0,0,BA237*'Debt Setup'!$D$21/100/12))</x:f>
      </x:c>
      <x:c r="AY238" s="54" t="str">
        <x:f>IF('Debt Setup'!$F$3=0,"",IF('Debt Setup'!$H$21="",0,MIN('Debt Setup'!$E$21,MAX(0,BA237+AX238))))</x:f>
      </x:c>
      <x:c r="AZ238" s="54" t="str">
        <x:f>IF('Debt Setup'!$F$3=0,"",IF('Debt Setup'!$H$21="",0,MIN(MAX(0,BA237+AX238-AY238),MAX(0,'Debt Setup'!$F$5-(G238+K238+O238+S238+W238+AA238+AE238+AI238+AM238+AQ238+AU238+AY238)-(IF(AND('Debt Setup'!$H$10&lt;&gt;"",'Debt Setup'!$H$10&lt;'Debt Setup'!$H$21),MAX(0,I237+F238-G238),0)+IF(AND('Debt Setup'!$H$11&lt;&gt;"",'Debt Setup'!$H$11&lt;'Debt Setup'!$H$21),MAX(0,M237+J238-K238),0)+IF(AND('Debt Setup'!$H$12&lt;&gt;"",'Debt Setup'!$H$12&lt;'Debt Setup'!$H$21),MAX(0,Q237+N238-O238),0)+IF(AND('Debt Setup'!$H$13&lt;&gt;"",'Debt Setup'!$H$13&lt;'Debt Setup'!$H$21),MAX(0,U237+R238-S238),0)+IF(AND('Debt Setup'!$H$14&lt;&gt;"",'Debt Setup'!$H$14&lt;'Debt Setup'!$H$21),MAX(0,Y237+V238-W238),0)+IF(AND('Debt Setup'!$H$15&lt;&gt;"",'Debt Setup'!$H$15&lt;'Debt Setup'!$H$21),MAX(0,AC237+Z238-AA238),0)+IF(AND('Debt Setup'!$H$16&lt;&gt;"",'Debt Setup'!$H$16&lt;'Debt Setup'!$H$21),MAX(0,AG237+AD238-AE238),0)+IF(AND('Debt Setup'!$H$17&lt;&gt;"",'Debt Setup'!$H$17&lt;'Debt Setup'!$H$21),MAX(0,AK237+AH238-AI238),0)+IF(AND('Debt Setup'!$H$18&lt;&gt;"",'Debt Setup'!$H$18&lt;'Debt Setup'!$H$21),MAX(0,AO237+AL238-AM238),0)+IF(AND('Debt Setup'!$H$19&lt;&gt;"",'Debt Setup'!$H$19&lt;'Debt Setup'!$H$21),MAX(0,AS237+AP238-AQ238),0)+IF(AND('Debt Setup'!$H$20&lt;&gt;"",'Debt Setup'!$H$20&lt;'Debt Setup'!$H$21),MAX(0,AW237+AT238-AU238),0)+IF(AND('Debt Setup'!$H$21&lt;&gt;"",'Debt Setup'!$H$21&lt;'Debt Setup'!$H$21),MAX(0,BA237+AX238-AY238),0))))))</x:f>
      </x:c>
      <x:c r="BA238" s="54" t="str">
        <x:f>IF('Debt Setup'!$F$3=0,"",MAX(0,BA237+AX238-AY238-AZ238))</x:f>
      </x:c>
    </x:row>
    <x:row r="239">
      <x:c r="A239" t="n">
        <x:v>234</x:v>
      </x:c>
      <x:c r="B239" s="86" t="str">
        <x:f>IF('Debt Setup'!$F$3=0,"",DATE(YEAR('Debt Setup'!$B$6),MONTH('Debt Setup'!$B$6)+A239-1,1))</x:f>
      </x:c>
      <x:c r="C239" s="54" t="str">
        <x:f>IF('Debt Setup'!$F$3=0,"",I239+M239+Q239+U239+Y239+AC239+AG239+AK239+AO239+AS239+AW239+BA239)</x:f>
      </x:c>
      <x:c r="D239" s="54" t="str">
        <x:f>IF('Debt Setup'!$F$3=0,"",G239+H239+K239+L239+O239+P239+S239+T239+W239+X239+AA239+AB239+AE239+AF239+AI239+AJ239+AM239+AN239+AQ239+AR239+AU239+AV239+AY239+AZ239)</x:f>
      </x:c>
      <x:c r="E239" s="54" t="str">
        <x:f>IF('Debt Setup'!$F$3=0,"",F239+J239+N239+R239+V239+Z239+AD239+AH239+AL239+AP239+AT239+AX239)</x:f>
      </x:c>
      <x:c r="F239" s="54" t="str">
        <x:f>IF('Debt Setup'!$F$3=0,"",IF(I238&lt;=0,0,I238*'Debt Setup'!$D$10/100/12))</x:f>
      </x:c>
      <x:c r="G239" s="54" t="str">
        <x:f>IF('Debt Setup'!$F$3=0,"",IF('Debt Setup'!$H$10="",0,MIN('Debt Setup'!$E$10,MAX(0,I238+F239))))</x:f>
      </x:c>
      <x:c r="H239" s="54" t="str">
        <x:f>IF('Debt Setup'!$F$3=0,"",IF('Debt Setup'!$H$10="",0,MIN(MAX(0,I238+F239-G239),MAX(0,'Debt Setup'!$F$5-(G239+K239+O239+S239+W239+AA239+AE239+AI239+AM239+AQ239+AU239+AY239)-(IF(AND('Debt Setup'!$H$10&lt;&gt;"",'Debt Setup'!$H$10&lt;'Debt Setup'!$H$10),MAX(0,I238+F239-G239),0)+IF(AND('Debt Setup'!$H$11&lt;&gt;"",'Debt Setup'!$H$11&lt;'Debt Setup'!$H$10),MAX(0,M238+J239-K239),0)+IF(AND('Debt Setup'!$H$12&lt;&gt;"",'Debt Setup'!$H$12&lt;'Debt Setup'!$H$10),MAX(0,Q238+N239-O239),0)+IF(AND('Debt Setup'!$H$13&lt;&gt;"",'Debt Setup'!$H$13&lt;'Debt Setup'!$H$10),MAX(0,U238+R239-S239),0)+IF(AND('Debt Setup'!$H$14&lt;&gt;"",'Debt Setup'!$H$14&lt;'Debt Setup'!$H$10),MAX(0,Y238+V239-W239),0)+IF(AND('Debt Setup'!$H$15&lt;&gt;"",'Debt Setup'!$H$15&lt;'Debt Setup'!$H$10),MAX(0,AC238+Z239-AA239),0)+IF(AND('Debt Setup'!$H$16&lt;&gt;"",'Debt Setup'!$H$16&lt;'Debt Setup'!$H$10),MAX(0,AG238+AD239-AE239),0)+IF(AND('Debt Setup'!$H$17&lt;&gt;"",'Debt Setup'!$H$17&lt;'Debt Setup'!$H$10),MAX(0,AK238+AH239-AI239),0)+IF(AND('Debt Setup'!$H$18&lt;&gt;"",'Debt Setup'!$H$18&lt;'Debt Setup'!$H$10),MAX(0,AO238+AL239-AM239),0)+IF(AND('Debt Setup'!$H$19&lt;&gt;"",'Debt Setup'!$H$19&lt;'Debt Setup'!$H$10),MAX(0,AS238+AP239-AQ239),0)+IF(AND('Debt Setup'!$H$20&lt;&gt;"",'Debt Setup'!$H$20&lt;'Debt Setup'!$H$10),MAX(0,AW238+AT239-AU239),0)+IF(AND('Debt Setup'!$H$21&lt;&gt;"",'Debt Setup'!$H$21&lt;'Debt Setup'!$H$10),MAX(0,BA238+AX239-AY239),0))))))</x:f>
      </x:c>
      <x:c r="I239" s="54" t="str">
        <x:f>IF('Debt Setup'!$F$3=0,"",MAX(0,I238+F239-G239-H239))</x:f>
      </x:c>
      <x:c r="J239" s="54" t="str">
        <x:f>IF('Debt Setup'!$F$3=0,"",IF(M238&lt;=0,0,M238*'Debt Setup'!$D$11/100/12))</x:f>
      </x:c>
      <x:c r="K239" s="54" t="str">
        <x:f>IF('Debt Setup'!$F$3=0,"",IF('Debt Setup'!$H$11="",0,MIN('Debt Setup'!$E$11,MAX(0,M238+J239))))</x:f>
      </x:c>
      <x:c r="L239" s="54" t="str">
        <x:f>IF('Debt Setup'!$F$3=0,"",IF('Debt Setup'!$H$11="",0,MIN(MAX(0,M238+J239-K239),MAX(0,'Debt Setup'!$F$5-(G239+K239+O239+S239+W239+AA239+AE239+AI239+AM239+AQ239+AU239+AY239)-(IF(AND('Debt Setup'!$H$10&lt;&gt;"",'Debt Setup'!$H$10&lt;'Debt Setup'!$H$11),MAX(0,I238+F239-G239),0)+IF(AND('Debt Setup'!$H$11&lt;&gt;"",'Debt Setup'!$H$11&lt;'Debt Setup'!$H$11),MAX(0,M238+J239-K239),0)+IF(AND('Debt Setup'!$H$12&lt;&gt;"",'Debt Setup'!$H$12&lt;'Debt Setup'!$H$11),MAX(0,Q238+N239-O239),0)+IF(AND('Debt Setup'!$H$13&lt;&gt;"",'Debt Setup'!$H$13&lt;'Debt Setup'!$H$11),MAX(0,U238+R239-S239),0)+IF(AND('Debt Setup'!$H$14&lt;&gt;"",'Debt Setup'!$H$14&lt;'Debt Setup'!$H$11),MAX(0,Y238+V239-W239),0)+IF(AND('Debt Setup'!$H$15&lt;&gt;"",'Debt Setup'!$H$15&lt;'Debt Setup'!$H$11),MAX(0,AC238+Z239-AA239),0)+IF(AND('Debt Setup'!$H$16&lt;&gt;"",'Debt Setup'!$H$16&lt;'Debt Setup'!$H$11),MAX(0,AG238+AD239-AE239),0)+IF(AND('Debt Setup'!$H$17&lt;&gt;"",'Debt Setup'!$H$17&lt;'Debt Setup'!$H$11),MAX(0,AK238+AH239-AI239),0)+IF(AND('Debt Setup'!$H$18&lt;&gt;"",'Debt Setup'!$H$18&lt;'Debt Setup'!$H$11),MAX(0,AO238+AL239-AM239),0)+IF(AND('Debt Setup'!$H$19&lt;&gt;"",'Debt Setup'!$H$19&lt;'Debt Setup'!$H$11),MAX(0,AS238+AP239-AQ239),0)+IF(AND('Debt Setup'!$H$20&lt;&gt;"",'Debt Setup'!$H$20&lt;'Debt Setup'!$H$11),MAX(0,AW238+AT239-AU239),0)+IF(AND('Debt Setup'!$H$21&lt;&gt;"",'Debt Setup'!$H$21&lt;'Debt Setup'!$H$11),MAX(0,BA238+AX239-AY239),0))))))</x:f>
      </x:c>
      <x:c r="M239" s="54" t="str">
        <x:f>IF('Debt Setup'!$F$3=0,"",MAX(0,M238+J239-K239-L239))</x:f>
      </x:c>
      <x:c r="N239" s="54" t="str">
        <x:f>IF('Debt Setup'!$F$3=0,"",IF(Q238&lt;=0,0,Q238*'Debt Setup'!$D$12/100/12))</x:f>
      </x:c>
      <x:c r="O239" s="54" t="str">
        <x:f>IF('Debt Setup'!$F$3=0,"",IF('Debt Setup'!$H$12="",0,MIN('Debt Setup'!$E$12,MAX(0,Q238+N239))))</x:f>
      </x:c>
      <x:c r="P239" s="54" t="str">
        <x:f>IF('Debt Setup'!$F$3=0,"",IF('Debt Setup'!$H$12="",0,MIN(MAX(0,Q238+N239-O239),MAX(0,'Debt Setup'!$F$5-(G239+K239+O239+S239+W239+AA239+AE239+AI239+AM239+AQ239+AU239+AY239)-(IF(AND('Debt Setup'!$H$10&lt;&gt;"",'Debt Setup'!$H$10&lt;'Debt Setup'!$H$12),MAX(0,I238+F239-G239),0)+IF(AND('Debt Setup'!$H$11&lt;&gt;"",'Debt Setup'!$H$11&lt;'Debt Setup'!$H$12),MAX(0,M238+J239-K239),0)+IF(AND('Debt Setup'!$H$12&lt;&gt;"",'Debt Setup'!$H$12&lt;'Debt Setup'!$H$12),MAX(0,Q238+N239-O239),0)+IF(AND('Debt Setup'!$H$13&lt;&gt;"",'Debt Setup'!$H$13&lt;'Debt Setup'!$H$12),MAX(0,U238+R239-S239),0)+IF(AND('Debt Setup'!$H$14&lt;&gt;"",'Debt Setup'!$H$14&lt;'Debt Setup'!$H$12),MAX(0,Y238+V239-W239),0)+IF(AND('Debt Setup'!$H$15&lt;&gt;"",'Debt Setup'!$H$15&lt;'Debt Setup'!$H$12),MAX(0,AC238+Z239-AA239),0)+IF(AND('Debt Setup'!$H$16&lt;&gt;"",'Debt Setup'!$H$16&lt;'Debt Setup'!$H$12),MAX(0,AG238+AD239-AE239),0)+IF(AND('Debt Setup'!$H$17&lt;&gt;"",'Debt Setup'!$H$17&lt;'Debt Setup'!$H$12),MAX(0,AK238+AH239-AI239),0)+IF(AND('Debt Setup'!$H$18&lt;&gt;"",'Debt Setup'!$H$18&lt;'Debt Setup'!$H$12),MAX(0,AO238+AL239-AM239),0)+IF(AND('Debt Setup'!$H$19&lt;&gt;"",'Debt Setup'!$H$19&lt;'Debt Setup'!$H$12),MAX(0,AS238+AP239-AQ239),0)+IF(AND('Debt Setup'!$H$20&lt;&gt;"",'Debt Setup'!$H$20&lt;'Debt Setup'!$H$12),MAX(0,AW238+AT239-AU239),0)+IF(AND('Debt Setup'!$H$21&lt;&gt;"",'Debt Setup'!$H$21&lt;'Debt Setup'!$H$12),MAX(0,BA238+AX239-AY239),0))))))</x:f>
      </x:c>
      <x:c r="Q239" s="54" t="str">
        <x:f>IF('Debt Setup'!$F$3=0,"",MAX(0,Q238+N239-O239-P239))</x:f>
      </x:c>
      <x:c r="R239" s="54" t="str">
        <x:f>IF('Debt Setup'!$F$3=0,"",IF(U238&lt;=0,0,U238*'Debt Setup'!$D$13/100/12))</x:f>
      </x:c>
      <x:c r="S239" s="54" t="str">
        <x:f>IF('Debt Setup'!$F$3=0,"",IF('Debt Setup'!$H$13="",0,MIN('Debt Setup'!$E$13,MAX(0,U238+R239))))</x:f>
      </x:c>
      <x:c r="T239" s="54" t="str">
        <x:f>IF('Debt Setup'!$F$3=0,"",IF('Debt Setup'!$H$13="",0,MIN(MAX(0,U238+R239-S239),MAX(0,'Debt Setup'!$F$5-(G239+K239+O239+S239+W239+AA239+AE239+AI239+AM239+AQ239+AU239+AY239)-(IF(AND('Debt Setup'!$H$10&lt;&gt;"",'Debt Setup'!$H$10&lt;'Debt Setup'!$H$13),MAX(0,I238+F239-G239),0)+IF(AND('Debt Setup'!$H$11&lt;&gt;"",'Debt Setup'!$H$11&lt;'Debt Setup'!$H$13),MAX(0,M238+J239-K239),0)+IF(AND('Debt Setup'!$H$12&lt;&gt;"",'Debt Setup'!$H$12&lt;'Debt Setup'!$H$13),MAX(0,Q238+N239-O239),0)+IF(AND('Debt Setup'!$H$13&lt;&gt;"",'Debt Setup'!$H$13&lt;'Debt Setup'!$H$13),MAX(0,U238+R239-S239),0)+IF(AND('Debt Setup'!$H$14&lt;&gt;"",'Debt Setup'!$H$14&lt;'Debt Setup'!$H$13),MAX(0,Y238+V239-W239),0)+IF(AND('Debt Setup'!$H$15&lt;&gt;"",'Debt Setup'!$H$15&lt;'Debt Setup'!$H$13),MAX(0,AC238+Z239-AA239),0)+IF(AND('Debt Setup'!$H$16&lt;&gt;"",'Debt Setup'!$H$16&lt;'Debt Setup'!$H$13),MAX(0,AG238+AD239-AE239),0)+IF(AND('Debt Setup'!$H$17&lt;&gt;"",'Debt Setup'!$H$17&lt;'Debt Setup'!$H$13),MAX(0,AK238+AH239-AI239),0)+IF(AND('Debt Setup'!$H$18&lt;&gt;"",'Debt Setup'!$H$18&lt;'Debt Setup'!$H$13),MAX(0,AO238+AL239-AM239),0)+IF(AND('Debt Setup'!$H$19&lt;&gt;"",'Debt Setup'!$H$19&lt;'Debt Setup'!$H$13),MAX(0,AS238+AP239-AQ239),0)+IF(AND('Debt Setup'!$H$20&lt;&gt;"",'Debt Setup'!$H$20&lt;'Debt Setup'!$H$13),MAX(0,AW238+AT239-AU239),0)+IF(AND('Debt Setup'!$H$21&lt;&gt;"",'Debt Setup'!$H$21&lt;'Debt Setup'!$H$13),MAX(0,BA238+AX239-AY239),0))))))</x:f>
      </x:c>
      <x:c r="U239" s="54" t="str">
        <x:f>IF('Debt Setup'!$F$3=0,"",MAX(0,U238+R239-S239-T239))</x:f>
      </x:c>
      <x:c r="V239" s="54" t="str">
        <x:f>IF('Debt Setup'!$F$3=0,"",IF(Y238&lt;=0,0,Y238*'Debt Setup'!$D$14/100/12))</x:f>
      </x:c>
      <x:c r="W239" s="54" t="str">
        <x:f>IF('Debt Setup'!$F$3=0,"",IF('Debt Setup'!$H$14="",0,MIN('Debt Setup'!$E$14,MAX(0,Y238+V239))))</x:f>
      </x:c>
      <x:c r="X239" s="54" t="str">
        <x:f>IF('Debt Setup'!$F$3=0,"",IF('Debt Setup'!$H$14="",0,MIN(MAX(0,Y238+V239-W239),MAX(0,'Debt Setup'!$F$5-(G239+K239+O239+S239+W239+AA239+AE239+AI239+AM239+AQ239+AU239+AY239)-(IF(AND('Debt Setup'!$H$10&lt;&gt;"",'Debt Setup'!$H$10&lt;'Debt Setup'!$H$14),MAX(0,I238+F239-G239),0)+IF(AND('Debt Setup'!$H$11&lt;&gt;"",'Debt Setup'!$H$11&lt;'Debt Setup'!$H$14),MAX(0,M238+J239-K239),0)+IF(AND('Debt Setup'!$H$12&lt;&gt;"",'Debt Setup'!$H$12&lt;'Debt Setup'!$H$14),MAX(0,Q238+N239-O239),0)+IF(AND('Debt Setup'!$H$13&lt;&gt;"",'Debt Setup'!$H$13&lt;'Debt Setup'!$H$14),MAX(0,U238+R239-S239),0)+IF(AND('Debt Setup'!$H$14&lt;&gt;"",'Debt Setup'!$H$14&lt;'Debt Setup'!$H$14),MAX(0,Y238+V239-W239),0)+IF(AND('Debt Setup'!$H$15&lt;&gt;"",'Debt Setup'!$H$15&lt;'Debt Setup'!$H$14),MAX(0,AC238+Z239-AA239),0)+IF(AND('Debt Setup'!$H$16&lt;&gt;"",'Debt Setup'!$H$16&lt;'Debt Setup'!$H$14),MAX(0,AG238+AD239-AE239),0)+IF(AND('Debt Setup'!$H$17&lt;&gt;"",'Debt Setup'!$H$17&lt;'Debt Setup'!$H$14),MAX(0,AK238+AH239-AI239),0)+IF(AND('Debt Setup'!$H$18&lt;&gt;"",'Debt Setup'!$H$18&lt;'Debt Setup'!$H$14),MAX(0,AO238+AL239-AM239),0)+IF(AND('Debt Setup'!$H$19&lt;&gt;"",'Debt Setup'!$H$19&lt;'Debt Setup'!$H$14),MAX(0,AS238+AP239-AQ239),0)+IF(AND('Debt Setup'!$H$20&lt;&gt;"",'Debt Setup'!$H$20&lt;'Debt Setup'!$H$14),MAX(0,AW238+AT239-AU239),0)+IF(AND('Debt Setup'!$H$21&lt;&gt;"",'Debt Setup'!$H$21&lt;'Debt Setup'!$H$14),MAX(0,BA238+AX239-AY239),0))))))</x:f>
      </x:c>
      <x:c r="Y239" s="54" t="str">
        <x:f>IF('Debt Setup'!$F$3=0,"",MAX(0,Y238+V239-W239-X239))</x:f>
      </x:c>
      <x:c r="Z239" s="54" t="str">
        <x:f>IF('Debt Setup'!$F$3=0,"",IF(AC238&lt;=0,0,AC238*'Debt Setup'!$D$15/100/12))</x:f>
      </x:c>
      <x:c r="AA239" s="54" t="str">
        <x:f>IF('Debt Setup'!$F$3=0,"",IF('Debt Setup'!$H$15="",0,MIN('Debt Setup'!$E$15,MAX(0,AC238+Z239))))</x:f>
      </x:c>
      <x:c r="AB239" s="54" t="str">
        <x:f>IF('Debt Setup'!$F$3=0,"",IF('Debt Setup'!$H$15="",0,MIN(MAX(0,AC238+Z239-AA239),MAX(0,'Debt Setup'!$F$5-(G239+K239+O239+S239+W239+AA239+AE239+AI239+AM239+AQ239+AU239+AY239)-(IF(AND('Debt Setup'!$H$10&lt;&gt;"",'Debt Setup'!$H$10&lt;'Debt Setup'!$H$15),MAX(0,I238+F239-G239),0)+IF(AND('Debt Setup'!$H$11&lt;&gt;"",'Debt Setup'!$H$11&lt;'Debt Setup'!$H$15),MAX(0,M238+J239-K239),0)+IF(AND('Debt Setup'!$H$12&lt;&gt;"",'Debt Setup'!$H$12&lt;'Debt Setup'!$H$15),MAX(0,Q238+N239-O239),0)+IF(AND('Debt Setup'!$H$13&lt;&gt;"",'Debt Setup'!$H$13&lt;'Debt Setup'!$H$15),MAX(0,U238+R239-S239),0)+IF(AND('Debt Setup'!$H$14&lt;&gt;"",'Debt Setup'!$H$14&lt;'Debt Setup'!$H$15),MAX(0,Y238+V239-W239),0)+IF(AND('Debt Setup'!$H$15&lt;&gt;"",'Debt Setup'!$H$15&lt;'Debt Setup'!$H$15),MAX(0,AC238+Z239-AA239),0)+IF(AND('Debt Setup'!$H$16&lt;&gt;"",'Debt Setup'!$H$16&lt;'Debt Setup'!$H$15),MAX(0,AG238+AD239-AE239),0)+IF(AND('Debt Setup'!$H$17&lt;&gt;"",'Debt Setup'!$H$17&lt;'Debt Setup'!$H$15),MAX(0,AK238+AH239-AI239),0)+IF(AND('Debt Setup'!$H$18&lt;&gt;"",'Debt Setup'!$H$18&lt;'Debt Setup'!$H$15),MAX(0,AO238+AL239-AM239),0)+IF(AND('Debt Setup'!$H$19&lt;&gt;"",'Debt Setup'!$H$19&lt;'Debt Setup'!$H$15),MAX(0,AS238+AP239-AQ239),0)+IF(AND('Debt Setup'!$H$20&lt;&gt;"",'Debt Setup'!$H$20&lt;'Debt Setup'!$H$15),MAX(0,AW238+AT239-AU239),0)+IF(AND('Debt Setup'!$H$21&lt;&gt;"",'Debt Setup'!$H$21&lt;'Debt Setup'!$H$15),MAX(0,BA238+AX239-AY239),0))))))</x:f>
      </x:c>
      <x:c r="AC239" s="54" t="str">
        <x:f>IF('Debt Setup'!$F$3=0,"",MAX(0,AC238+Z239-AA239-AB239))</x:f>
      </x:c>
      <x:c r="AD239" s="54" t="str">
        <x:f>IF('Debt Setup'!$F$3=0,"",IF(AG238&lt;=0,0,AG238*'Debt Setup'!$D$16/100/12))</x:f>
      </x:c>
      <x:c r="AE239" s="54" t="str">
        <x:f>IF('Debt Setup'!$F$3=0,"",IF('Debt Setup'!$H$16="",0,MIN('Debt Setup'!$E$16,MAX(0,AG238+AD239))))</x:f>
      </x:c>
      <x:c r="AF239" s="54" t="str">
        <x:f>IF('Debt Setup'!$F$3=0,"",IF('Debt Setup'!$H$16="",0,MIN(MAX(0,AG238+AD239-AE239),MAX(0,'Debt Setup'!$F$5-(G239+K239+O239+S239+W239+AA239+AE239+AI239+AM239+AQ239+AU239+AY239)-(IF(AND('Debt Setup'!$H$10&lt;&gt;"",'Debt Setup'!$H$10&lt;'Debt Setup'!$H$16),MAX(0,I238+F239-G239),0)+IF(AND('Debt Setup'!$H$11&lt;&gt;"",'Debt Setup'!$H$11&lt;'Debt Setup'!$H$16),MAX(0,M238+J239-K239),0)+IF(AND('Debt Setup'!$H$12&lt;&gt;"",'Debt Setup'!$H$12&lt;'Debt Setup'!$H$16),MAX(0,Q238+N239-O239),0)+IF(AND('Debt Setup'!$H$13&lt;&gt;"",'Debt Setup'!$H$13&lt;'Debt Setup'!$H$16),MAX(0,U238+R239-S239),0)+IF(AND('Debt Setup'!$H$14&lt;&gt;"",'Debt Setup'!$H$14&lt;'Debt Setup'!$H$16),MAX(0,Y238+V239-W239),0)+IF(AND('Debt Setup'!$H$15&lt;&gt;"",'Debt Setup'!$H$15&lt;'Debt Setup'!$H$16),MAX(0,AC238+Z239-AA239),0)+IF(AND('Debt Setup'!$H$16&lt;&gt;"",'Debt Setup'!$H$16&lt;'Debt Setup'!$H$16),MAX(0,AG238+AD239-AE239),0)+IF(AND('Debt Setup'!$H$17&lt;&gt;"",'Debt Setup'!$H$17&lt;'Debt Setup'!$H$16),MAX(0,AK238+AH239-AI239),0)+IF(AND('Debt Setup'!$H$18&lt;&gt;"",'Debt Setup'!$H$18&lt;'Debt Setup'!$H$16),MAX(0,AO238+AL239-AM239),0)+IF(AND('Debt Setup'!$H$19&lt;&gt;"",'Debt Setup'!$H$19&lt;'Debt Setup'!$H$16),MAX(0,AS238+AP239-AQ239),0)+IF(AND('Debt Setup'!$H$20&lt;&gt;"",'Debt Setup'!$H$20&lt;'Debt Setup'!$H$16),MAX(0,AW238+AT239-AU239),0)+IF(AND('Debt Setup'!$H$21&lt;&gt;"",'Debt Setup'!$H$21&lt;'Debt Setup'!$H$16),MAX(0,BA238+AX239-AY239),0))))))</x:f>
      </x:c>
      <x:c r="AG239" s="54" t="str">
        <x:f>IF('Debt Setup'!$F$3=0,"",MAX(0,AG238+AD239-AE239-AF239))</x:f>
      </x:c>
      <x:c r="AH239" s="54" t="str">
        <x:f>IF('Debt Setup'!$F$3=0,"",IF(AK238&lt;=0,0,AK238*'Debt Setup'!$D$17/100/12))</x:f>
      </x:c>
      <x:c r="AI239" s="54" t="str">
        <x:f>IF('Debt Setup'!$F$3=0,"",IF('Debt Setup'!$H$17="",0,MIN('Debt Setup'!$E$17,MAX(0,AK238+AH239))))</x:f>
      </x:c>
      <x:c r="AJ239" s="54" t="str">
        <x:f>IF('Debt Setup'!$F$3=0,"",IF('Debt Setup'!$H$17="",0,MIN(MAX(0,AK238+AH239-AI239),MAX(0,'Debt Setup'!$F$5-(G239+K239+O239+S239+W239+AA239+AE239+AI239+AM239+AQ239+AU239+AY239)-(IF(AND('Debt Setup'!$H$10&lt;&gt;"",'Debt Setup'!$H$10&lt;'Debt Setup'!$H$17),MAX(0,I238+F239-G239),0)+IF(AND('Debt Setup'!$H$11&lt;&gt;"",'Debt Setup'!$H$11&lt;'Debt Setup'!$H$17),MAX(0,M238+J239-K239),0)+IF(AND('Debt Setup'!$H$12&lt;&gt;"",'Debt Setup'!$H$12&lt;'Debt Setup'!$H$17),MAX(0,Q238+N239-O239),0)+IF(AND('Debt Setup'!$H$13&lt;&gt;"",'Debt Setup'!$H$13&lt;'Debt Setup'!$H$17),MAX(0,U238+R239-S239),0)+IF(AND('Debt Setup'!$H$14&lt;&gt;"",'Debt Setup'!$H$14&lt;'Debt Setup'!$H$17),MAX(0,Y238+V239-W239),0)+IF(AND('Debt Setup'!$H$15&lt;&gt;"",'Debt Setup'!$H$15&lt;'Debt Setup'!$H$17),MAX(0,AC238+Z239-AA239),0)+IF(AND('Debt Setup'!$H$16&lt;&gt;"",'Debt Setup'!$H$16&lt;'Debt Setup'!$H$17),MAX(0,AG238+AD239-AE239),0)+IF(AND('Debt Setup'!$H$17&lt;&gt;"",'Debt Setup'!$H$17&lt;'Debt Setup'!$H$17),MAX(0,AK238+AH239-AI239),0)+IF(AND('Debt Setup'!$H$18&lt;&gt;"",'Debt Setup'!$H$18&lt;'Debt Setup'!$H$17),MAX(0,AO238+AL239-AM239),0)+IF(AND('Debt Setup'!$H$19&lt;&gt;"",'Debt Setup'!$H$19&lt;'Debt Setup'!$H$17),MAX(0,AS238+AP239-AQ239),0)+IF(AND('Debt Setup'!$H$20&lt;&gt;"",'Debt Setup'!$H$20&lt;'Debt Setup'!$H$17),MAX(0,AW238+AT239-AU239),0)+IF(AND('Debt Setup'!$H$21&lt;&gt;"",'Debt Setup'!$H$21&lt;'Debt Setup'!$H$17),MAX(0,BA238+AX239-AY239),0))))))</x:f>
      </x:c>
      <x:c r="AK239" s="54" t="str">
        <x:f>IF('Debt Setup'!$F$3=0,"",MAX(0,AK238+AH239-AI239-AJ239))</x:f>
      </x:c>
      <x:c r="AL239" s="54" t="str">
        <x:f>IF('Debt Setup'!$F$3=0,"",IF(AO238&lt;=0,0,AO238*'Debt Setup'!$D$18/100/12))</x:f>
      </x:c>
      <x:c r="AM239" s="54" t="str">
        <x:f>IF('Debt Setup'!$F$3=0,"",IF('Debt Setup'!$H$18="",0,MIN('Debt Setup'!$E$18,MAX(0,AO238+AL239))))</x:f>
      </x:c>
      <x:c r="AN239" s="54" t="str">
        <x:f>IF('Debt Setup'!$F$3=0,"",IF('Debt Setup'!$H$18="",0,MIN(MAX(0,AO238+AL239-AM239),MAX(0,'Debt Setup'!$F$5-(G239+K239+O239+S239+W239+AA239+AE239+AI239+AM239+AQ239+AU239+AY239)-(IF(AND('Debt Setup'!$H$10&lt;&gt;"",'Debt Setup'!$H$10&lt;'Debt Setup'!$H$18),MAX(0,I238+F239-G239),0)+IF(AND('Debt Setup'!$H$11&lt;&gt;"",'Debt Setup'!$H$11&lt;'Debt Setup'!$H$18),MAX(0,M238+J239-K239),0)+IF(AND('Debt Setup'!$H$12&lt;&gt;"",'Debt Setup'!$H$12&lt;'Debt Setup'!$H$18),MAX(0,Q238+N239-O239),0)+IF(AND('Debt Setup'!$H$13&lt;&gt;"",'Debt Setup'!$H$13&lt;'Debt Setup'!$H$18),MAX(0,U238+R239-S239),0)+IF(AND('Debt Setup'!$H$14&lt;&gt;"",'Debt Setup'!$H$14&lt;'Debt Setup'!$H$18),MAX(0,Y238+V239-W239),0)+IF(AND('Debt Setup'!$H$15&lt;&gt;"",'Debt Setup'!$H$15&lt;'Debt Setup'!$H$18),MAX(0,AC238+Z239-AA239),0)+IF(AND('Debt Setup'!$H$16&lt;&gt;"",'Debt Setup'!$H$16&lt;'Debt Setup'!$H$18),MAX(0,AG238+AD239-AE239),0)+IF(AND('Debt Setup'!$H$17&lt;&gt;"",'Debt Setup'!$H$17&lt;'Debt Setup'!$H$18),MAX(0,AK238+AH239-AI239),0)+IF(AND('Debt Setup'!$H$18&lt;&gt;"",'Debt Setup'!$H$18&lt;'Debt Setup'!$H$18),MAX(0,AO238+AL239-AM239),0)+IF(AND('Debt Setup'!$H$19&lt;&gt;"",'Debt Setup'!$H$19&lt;'Debt Setup'!$H$18),MAX(0,AS238+AP239-AQ239),0)+IF(AND('Debt Setup'!$H$20&lt;&gt;"",'Debt Setup'!$H$20&lt;'Debt Setup'!$H$18),MAX(0,AW238+AT239-AU239),0)+IF(AND('Debt Setup'!$H$21&lt;&gt;"",'Debt Setup'!$H$21&lt;'Debt Setup'!$H$18),MAX(0,BA238+AX239-AY239),0))))))</x:f>
      </x:c>
      <x:c r="AO239" s="54" t="str">
        <x:f>IF('Debt Setup'!$F$3=0,"",MAX(0,AO238+AL239-AM239-AN239))</x:f>
      </x:c>
      <x:c r="AP239" s="54" t="str">
        <x:f>IF('Debt Setup'!$F$3=0,"",IF(AS238&lt;=0,0,AS238*'Debt Setup'!$D$19/100/12))</x:f>
      </x:c>
      <x:c r="AQ239" s="54" t="str">
        <x:f>IF('Debt Setup'!$F$3=0,"",IF('Debt Setup'!$H$19="",0,MIN('Debt Setup'!$E$19,MAX(0,AS238+AP239))))</x:f>
      </x:c>
      <x:c r="AR239" s="54" t="str">
        <x:f>IF('Debt Setup'!$F$3=0,"",IF('Debt Setup'!$H$19="",0,MIN(MAX(0,AS238+AP239-AQ239),MAX(0,'Debt Setup'!$F$5-(G239+K239+O239+S239+W239+AA239+AE239+AI239+AM239+AQ239+AU239+AY239)-(IF(AND('Debt Setup'!$H$10&lt;&gt;"",'Debt Setup'!$H$10&lt;'Debt Setup'!$H$19),MAX(0,I238+F239-G239),0)+IF(AND('Debt Setup'!$H$11&lt;&gt;"",'Debt Setup'!$H$11&lt;'Debt Setup'!$H$19),MAX(0,M238+J239-K239),0)+IF(AND('Debt Setup'!$H$12&lt;&gt;"",'Debt Setup'!$H$12&lt;'Debt Setup'!$H$19),MAX(0,Q238+N239-O239),0)+IF(AND('Debt Setup'!$H$13&lt;&gt;"",'Debt Setup'!$H$13&lt;'Debt Setup'!$H$19),MAX(0,U238+R239-S239),0)+IF(AND('Debt Setup'!$H$14&lt;&gt;"",'Debt Setup'!$H$14&lt;'Debt Setup'!$H$19),MAX(0,Y238+V239-W239),0)+IF(AND('Debt Setup'!$H$15&lt;&gt;"",'Debt Setup'!$H$15&lt;'Debt Setup'!$H$19),MAX(0,AC238+Z239-AA239),0)+IF(AND('Debt Setup'!$H$16&lt;&gt;"",'Debt Setup'!$H$16&lt;'Debt Setup'!$H$19),MAX(0,AG238+AD239-AE239),0)+IF(AND('Debt Setup'!$H$17&lt;&gt;"",'Debt Setup'!$H$17&lt;'Debt Setup'!$H$19),MAX(0,AK238+AH239-AI239),0)+IF(AND('Debt Setup'!$H$18&lt;&gt;"",'Debt Setup'!$H$18&lt;'Debt Setup'!$H$19),MAX(0,AO238+AL239-AM239),0)+IF(AND('Debt Setup'!$H$19&lt;&gt;"",'Debt Setup'!$H$19&lt;'Debt Setup'!$H$19),MAX(0,AS238+AP239-AQ239),0)+IF(AND('Debt Setup'!$H$20&lt;&gt;"",'Debt Setup'!$H$20&lt;'Debt Setup'!$H$19),MAX(0,AW238+AT239-AU239),0)+IF(AND('Debt Setup'!$H$21&lt;&gt;"",'Debt Setup'!$H$21&lt;'Debt Setup'!$H$19),MAX(0,BA238+AX239-AY239),0))))))</x:f>
      </x:c>
      <x:c r="AS239" s="54" t="str">
        <x:f>IF('Debt Setup'!$F$3=0,"",MAX(0,AS238+AP239-AQ239-AR239))</x:f>
      </x:c>
      <x:c r="AT239" s="54" t="str">
        <x:f>IF('Debt Setup'!$F$3=0,"",IF(AW238&lt;=0,0,AW238*'Debt Setup'!$D$20/100/12))</x:f>
      </x:c>
      <x:c r="AU239" s="54" t="str">
        <x:f>IF('Debt Setup'!$F$3=0,"",IF('Debt Setup'!$H$20="",0,MIN('Debt Setup'!$E$20,MAX(0,AW238+AT239))))</x:f>
      </x:c>
      <x:c r="AV239" s="54" t="str">
        <x:f>IF('Debt Setup'!$F$3=0,"",IF('Debt Setup'!$H$20="",0,MIN(MAX(0,AW238+AT239-AU239),MAX(0,'Debt Setup'!$F$5-(G239+K239+O239+S239+W239+AA239+AE239+AI239+AM239+AQ239+AU239+AY239)-(IF(AND('Debt Setup'!$H$10&lt;&gt;"",'Debt Setup'!$H$10&lt;'Debt Setup'!$H$20),MAX(0,I238+F239-G239),0)+IF(AND('Debt Setup'!$H$11&lt;&gt;"",'Debt Setup'!$H$11&lt;'Debt Setup'!$H$20),MAX(0,M238+J239-K239),0)+IF(AND('Debt Setup'!$H$12&lt;&gt;"",'Debt Setup'!$H$12&lt;'Debt Setup'!$H$20),MAX(0,Q238+N239-O239),0)+IF(AND('Debt Setup'!$H$13&lt;&gt;"",'Debt Setup'!$H$13&lt;'Debt Setup'!$H$20),MAX(0,U238+R239-S239),0)+IF(AND('Debt Setup'!$H$14&lt;&gt;"",'Debt Setup'!$H$14&lt;'Debt Setup'!$H$20),MAX(0,Y238+V239-W239),0)+IF(AND('Debt Setup'!$H$15&lt;&gt;"",'Debt Setup'!$H$15&lt;'Debt Setup'!$H$20),MAX(0,AC238+Z239-AA239),0)+IF(AND('Debt Setup'!$H$16&lt;&gt;"",'Debt Setup'!$H$16&lt;'Debt Setup'!$H$20),MAX(0,AG238+AD239-AE239),0)+IF(AND('Debt Setup'!$H$17&lt;&gt;"",'Debt Setup'!$H$17&lt;'Debt Setup'!$H$20),MAX(0,AK238+AH239-AI239),0)+IF(AND('Debt Setup'!$H$18&lt;&gt;"",'Debt Setup'!$H$18&lt;'Debt Setup'!$H$20),MAX(0,AO238+AL239-AM239),0)+IF(AND('Debt Setup'!$H$19&lt;&gt;"",'Debt Setup'!$H$19&lt;'Debt Setup'!$H$20),MAX(0,AS238+AP239-AQ239),0)+IF(AND('Debt Setup'!$H$20&lt;&gt;"",'Debt Setup'!$H$20&lt;'Debt Setup'!$H$20),MAX(0,AW238+AT239-AU239),0)+IF(AND('Debt Setup'!$H$21&lt;&gt;"",'Debt Setup'!$H$21&lt;'Debt Setup'!$H$20),MAX(0,BA238+AX239-AY239),0))))))</x:f>
      </x:c>
      <x:c r="AW239" s="54" t="str">
        <x:f>IF('Debt Setup'!$F$3=0,"",MAX(0,AW238+AT239-AU239-AV239))</x:f>
      </x:c>
      <x:c r="AX239" s="54" t="str">
        <x:f>IF('Debt Setup'!$F$3=0,"",IF(BA238&lt;=0,0,BA238*'Debt Setup'!$D$21/100/12))</x:f>
      </x:c>
      <x:c r="AY239" s="54" t="str">
        <x:f>IF('Debt Setup'!$F$3=0,"",IF('Debt Setup'!$H$21="",0,MIN('Debt Setup'!$E$21,MAX(0,BA238+AX239))))</x:f>
      </x:c>
      <x:c r="AZ239" s="54" t="str">
        <x:f>IF('Debt Setup'!$F$3=0,"",IF('Debt Setup'!$H$21="",0,MIN(MAX(0,BA238+AX239-AY239),MAX(0,'Debt Setup'!$F$5-(G239+K239+O239+S239+W239+AA239+AE239+AI239+AM239+AQ239+AU239+AY239)-(IF(AND('Debt Setup'!$H$10&lt;&gt;"",'Debt Setup'!$H$10&lt;'Debt Setup'!$H$21),MAX(0,I238+F239-G239),0)+IF(AND('Debt Setup'!$H$11&lt;&gt;"",'Debt Setup'!$H$11&lt;'Debt Setup'!$H$21),MAX(0,M238+J239-K239),0)+IF(AND('Debt Setup'!$H$12&lt;&gt;"",'Debt Setup'!$H$12&lt;'Debt Setup'!$H$21),MAX(0,Q238+N239-O239),0)+IF(AND('Debt Setup'!$H$13&lt;&gt;"",'Debt Setup'!$H$13&lt;'Debt Setup'!$H$21),MAX(0,U238+R239-S239),0)+IF(AND('Debt Setup'!$H$14&lt;&gt;"",'Debt Setup'!$H$14&lt;'Debt Setup'!$H$21),MAX(0,Y238+V239-W239),0)+IF(AND('Debt Setup'!$H$15&lt;&gt;"",'Debt Setup'!$H$15&lt;'Debt Setup'!$H$21),MAX(0,AC238+Z239-AA239),0)+IF(AND('Debt Setup'!$H$16&lt;&gt;"",'Debt Setup'!$H$16&lt;'Debt Setup'!$H$21),MAX(0,AG238+AD239-AE239),0)+IF(AND('Debt Setup'!$H$17&lt;&gt;"",'Debt Setup'!$H$17&lt;'Debt Setup'!$H$21),MAX(0,AK238+AH239-AI239),0)+IF(AND('Debt Setup'!$H$18&lt;&gt;"",'Debt Setup'!$H$18&lt;'Debt Setup'!$H$21),MAX(0,AO238+AL239-AM239),0)+IF(AND('Debt Setup'!$H$19&lt;&gt;"",'Debt Setup'!$H$19&lt;'Debt Setup'!$H$21),MAX(0,AS238+AP239-AQ239),0)+IF(AND('Debt Setup'!$H$20&lt;&gt;"",'Debt Setup'!$H$20&lt;'Debt Setup'!$H$21),MAX(0,AW238+AT239-AU239),0)+IF(AND('Debt Setup'!$H$21&lt;&gt;"",'Debt Setup'!$H$21&lt;'Debt Setup'!$H$21),MAX(0,BA238+AX239-AY239),0))))))</x:f>
      </x:c>
      <x:c r="BA239" s="54" t="str">
        <x:f>IF('Debt Setup'!$F$3=0,"",MAX(0,BA238+AX239-AY239-AZ239))</x:f>
      </x:c>
    </x:row>
    <x:row r="240">
      <x:c r="A240" t="n">
        <x:v>235</x:v>
      </x:c>
      <x:c r="B240" s="86" t="str">
        <x:f>IF('Debt Setup'!$F$3=0,"",DATE(YEAR('Debt Setup'!$B$6),MONTH('Debt Setup'!$B$6)+A240-1,1))</x:f>
      </x:c>
      <x:c r="C240" s="54" t="str">
        <x:f>IF('Debt Setup'!$F$3=0,"",I240+M240+Q240+U240+Y240+AC240+AG240+AK240+AO240+AS240+AW240+BA240)</x:f>
      </x:c>
      <x:c r="D240" s="54" t="str">
        <x:f>IF('Debt Setup'!$F$3=0,"",G240+H240+K240+L240+O240+P240+S240+T240+W240+X240+AA240+AB240+AE240+AF240+AI240+AJ240+AM240+AN240+AQ240+AR240+AU240+AV240+AY240+AZ240)</x:f>
      </x:c>
      <x:c r="E240" s="54" t="str">
        <x:f>IF('Debt Setup'!$F$3=0,"",F240+J240+N240+R240+V240+Z240+AD240+AH240+AL240+AP240+AT240+AX240)</x:f>
      </x:c>
      <x:c r="F240" s="54" t="str">
        <x:f>IF('Debt Setup'!$F$3=0,"",IF(I239&lt;=0,0,I239*'Debt Setup'!$D$10/100/12))</x:f>
      </x:c>
      <x:c r="G240" s="54" t="str">
        <x:f>IF('Debt Setup'!$F$3=0,"",IF('Debt Setup'!$H$10="",0,MIN('Debt Setup'!$E$10,MAX(0,I239+F240))))</x:f>
      </x:c>
      <x:c r="H240" s="54" t="str">
        <x:f>IF('Debt Setup'!$F$3=0,"",IF('Debt Setup'!$H$10="",0,MIN(MAX(0,I239+F240-G240),MAX(0,'Debt Setup'!$F$5-(G240+K240+O240+S240+W240+AA240+AE240+AI240+AM240+AQ240+AU240+AY240)-(IF(AND('Debt Setup'!$H$10&lt;&gt;"",'Debt Setup'!$H$10&lt;'Debt Setup'!$H$10),MAX(0,I239+F240-G240),0)+IF(AND('Debt Setup'!$H$11&lt;&gt;"",'Debt Setup'!$H$11&lt;'Debt Setup'!$H$10),MAX(0,M239+J240-K240),0)+IF(AND('Debt Setup'!$H$12&lt;&gt;"",'Debt Setup'!$H$12&lt;'Debt Setup'!$H$10),MAX(0,Q239+N240-O240),0)+IF(AND('Debt Setup'!$H$13&lt;&gt;"",'Debt Setup'!$H$13&lt;'Debt Setup'!$H$10),MAX(0,U239+R240-S240),0)+IF(AND('Debt Setup'!$H$14&lt;&gt;"",'Debt Setup'!$H$14&lt;'Debt Setup'!$H$10),MAX(0,Y239+V240-W240),0)+IF(AND('Debt Setup'!$H$15&lt;&gt;"",'Debt Setup'!$H$15&lt;'Debt Setup'!$H$10),MAX(0,AC239+Z240-AA240),0)+IF(AND('Debt Setup'!$H$16&lt;&gt;"",'Debt Setup'!$H$16&lt;'Debt Setup'!$H$10),MAX(0,AG239+AD240-AE240),0)+IF(AND('Debt Setup'!$H$17&lt;&gt;"",'Debt Setup'!$H$17&lt;'Debt Setup'!$H$10),MAX(0,AK239+AH240-AI240),0)+IF(AND('Debt Setup'!$H$18&lt;&gt;"",'Debt Setup'!$H$18&lt;'Debt Setup'!$H$10),MAX(0,AO239+AL240-AM240),0)+IF(AND('Debt Setup'!$H$19&lt;&gt;"",'Debt Setup'!$H$19&lt;'Debt Setup'!$H$10),MAX(0,AS239+AP240-AQ240),0)+IF(AND('Debt Setup'!$H$20&lt;&gt;"",'Debt Setup'!$H$20&lt;'Debt Setup'!$H$10),MAX(0,AW239+AT240-AU240),0)+IF(AND('Debt Setup'!$H$21&lt;&gt;"",'Debt Setup'!$H$21&lt;'Debt Setup'!$H$10),MAX(0,BA239+AX240-AY240),0))))))</x:f>
      </x:c>
      <x:c r="I240" s="54" t="str">
        <x:f>IF('Debt Setup'!$F$3=0,"",MAX(0,I239+F240-G240-H240))</x:f>
      </x:c>
      <x:c r="J240" s="54" t="str">
        <x:f>IF('Debt Setup'!$F$3=0,"",IF(M239&lt;=0,0,M239*'Debt Setup'!$D$11/100/12))</x:f>
      </x:c>
      <x:c r="K240" s="54" t="str">
        <x:f>IF('Debt Setup'!$F$3=0,"",IF('Debt Setup'!$H$11="",0,MIN('Debt Setup'!$E$11,MAX(0,M239+J240))))</x:f>
      </x:c>
      <x:c r="L240" s="54" t="str">
        <x:f>IF('Debt Setup'!$F$3=0,"",IF('Debt Setup'!$H$11="",0,MIN(MAX(0,M239+J240-K240),MAX(0,'Debt Setup'!$F$5-(G240+K240+O240+S240+W240+AA240+AE240+AI240+AM240+AQ240+AU240+AY240)-(IF(AND('Debt Setup'!$H$10&lt;&gt;"",'Debt Setup'!$H$10&lt;'Debt Setup'!$H$11),MAX(0,I239+F240-G240),0)+IF(AND('Debt Setup'!$H$11&lt;&gt;"",'Debt Setup'!$H$11&lt;'Debt Setup'!$H$11),MAX(0,M239+J240-K240),0)+IF(AND('Debt Setup'!$H$12&lt;&gt;"",'Debt Setup'!$H$12&lt;'Debt Setup'!$H$11),MAX(0,Q239+N240-O240),0)+IF(AND('Debt Setup'!$H$13&lt;&gt;"",'Debt Setup'!$H$13&lt;'Debt Setup'!$H$11),MAX(0,U239+R240-S240),0)+IF(AND('Debt Setup'!$H$14&lt;&gt;"",'Debt Setup'!$H$14&lt;'Debt Setup'!$H$11),MAX(0,Y239+V240-W240),0)+IF(AND('Debt Setup'!$H$15&lt;&gt;"",'Debt Setup'!$H$15&lt;'Debt Setup'!$H$11),MAX(0,AC239+Z240-AA240),0)+IF(AND('Debt Setup'!$H$16&lt;&gt;"",'Debt Setup'!$H$16&lt;'Debt Setup'!$H$11),MAX(0,AG239+AD240-AE240),0)+IF(AND('Debt Setup'!$H$17&lt;&gt;"",'Debt Setup'!$H$17&lt;'Debt Setup'!$H$11),MAX(0,AK239+AH240-AI240),0)+IF(AND('Debt Setup'!$H$18&lt;&gt;"",'Debt Setup'!$H$18&lt;'Debt Setup'!$H$11),MAX(0,AO239+AL240-AM240),0)+IF(AND('Debt Setup'!$H$19&lt;&gt;"",'Debt Setup'!$H$19&lt;'Debt Setup'!$H$11),MAX(0,AS239+AP240-AQ240),0)+IF(AND('Debt Setup'!$H$20&lt;&gt;"",'Debt Setup'!$H$20&lt;'Debt Setup'!$H$11),MAX(0,AW239+AT240-AU240),0)+IF(AND('Debt Setup'!$H$21&lt;&gt;"",'Debt Setup'!$H$21&lt;'Debt Setup'!$H$11),MAX(0,BA239+AX240-AY240),0))))))</x:f>
      </x:c>
      <x:c r="M240" s="54" t="str">
        <x:f>IF('Debt Setup'!$F$3=0,"",MAX(0,M239+J240-K240-L240))</x:f>
      </x:c>
      <x:c r="N240" s="54" t="str">
        <x:f>IF('Debt Setup'!$F$3=0,"",IF(Q239&lt;=0,0,Q239*'Debt Setup'!$D$12/100/12))</x:f>
      </x:c>
      <x:c r="O240" s="54" t="str">
        <x:f>IF('Debt Setup'!$F$3=0,"",IF('Debt Setup'!$H$12="",0,MIN('Debt Setup'!$E$12,MAX(0,Q239+N240))))</x:f>
      </x:c>
      <x:c r="P240" s="54" t="str">
        <x:f>IF('Debt Setup'!$F$3=0,"",IF('Debt Setup'!$H$12="",0,MIN(MAX(0,Q239+N240-O240),MAX(0,'Debt Setup'!$F$5-(G240+K240+O240+S240+W240+AA240+AE240+AI240+AM240+AQ240+AU240+AY240)-(IF(AND('Debt Setup'!$H$10&lt;&gt;"",'Debt Setup'!$H$10&lt;'Debt Setup'!$H$12),MAX(0,I239+F240-G240),0)+IF(AND('Debt Setup'!$H$11&lt;&gt;"",'Debt Setup'!$H$11&lt;'Debt Setup'!$H$12),MAX(0,M239+J240-K240),0)+IF(AND('Debt Setup'!$H$12&lt;&gt;"",'Debt Setup'!$H$12&lt;'Debt Setup'!$H$12),MAX(0,Q239+N240-O240),0)+IF(AND('Debt Setup'!$H$13&lt;&gt;"",'Debt Setup'!$H$13&lt;'Debt Setup'!$H$12),MAX(0,U239+R240-S240),0)+IF(AND('Debt Setup'!$H$14&lt;&gt;"",'Debt Setup'!$H$14&lt;'Debt Setup'!$H$12),MAX(0,Y239+V240-W240),0)+IF(AND('Debt Setup'!$H$15&lt;&gt;"",'Debt Setup'!$H$15&lt;'Debt Setup'!$H$12),MAX(0,AC239+Z240-AA240),0)+IF(AND('Debt Setup'!$H$16&lt;&gt;"",'Debt Setup'!$H$16&lt;'Debt Setup'!$H$12),MAX(0,AG239+AD240-AE240),0)+IF(AND('Debt Setup'!$H$17&lt;&gt;"",'Debt Setup'!$H$17&lt;'Debt Setup'!$H$12),MAX(0,AK239+AH240-AI240),0)+IF(AND('Debt Setup'!$H$18&lt;&gt;"",'Debt Setup'!$H$18&lt;'Debt Setup'!$H$12),MAX(0,AO239+AL240-AM240),0)+IF(AND('Debt Setup'!$H$19&lt;&gt;"",'Debt Setup'!$H$19&lt;'Debt Setup'!$H$12),MAX(0,AS239+AP240-AQ240),0)+IF(AND('Debt Setup'!$H$20&lt;&gt;"",'Debt Setup'!$H$20&lt;'Debt Setup'!$H$12),MAX(0,AW239+AT240-AU240),0)+IF(AND('Debt Setup'!$H$21&lt;&gt;"",'Debt Setup'!$H$21&lt;'Debt Setup'!$H$12),MAX(0,BA239+AX240-AY240),0))))))</x:f>
      </x:c>
      <x:c r="Q240" s="54" t="str">
        <x:f>IF('Debt Setup'!$F$3=0,"",MAX(0,Q239+N240-O240-P240))</x:f>
      </x:c>
      <x:c r="R240" s="54" t="str">
        <x:f>IF('Debt Setup'!$F$3=0,"",IF(U239&lt;=0,0,U239*'Debt Setup'!$D$13/100/12))</x:f>
      </x:c>
      <x:c r="S240" s="54" t="str">
        <x:f>IF('Debt Setup'!$F$3=0,"",IF('Debt Setup'!$H$13="",0,MIN('Debt Setup'!$E$13,MAX(0,U239+R240))))</x:f>
      </x:c>
      <x:c r="T240" s="54" t="str">
        <x:f>IF('Debt Setup'!$F$3=0,"",IF('Debt Setup'!$H$13="",0,MIN(MAX(0,U239+R240-S240),MAX(0,'Debt Setup'!$F$5-(G240+K240+O240+S240+W240+AA240+AE240+AI240+AM240+AQ240+AU240+AY240)-(IF(AND('Debt Setup'!$H$10&lt;&gt;"",'Debt Setup'!$H$10&lt;'Debt Setup'!$H$13),MAX(0,I239+F240-G240),0)+IF(AND('Debt Setup'!$H$11&lt;&gt;"",'Debt Setup'!$H$11&lt;'Debt Setup'!$H$13),MAX(0,M239+J240-K240),0)+IF(AND('Debt Setup'!$H$12&lt;&gt;"",'Debt Setup'!$H$12&lt;'Debt Setup'!$H$13),MAX(0,Q239+N240-O240),0)+IF(AND('Debt Setup'!$H$13&lt;&gt;"",'Debt Setup'!$H$13&lt;'Debt Setup'!$H$13),MAX(0,U239+R240-S240),0)+IF(AND('Debt Setup'!$H$14&lt;&gt;"",'Debt Setup'!$H$14&lt;'Debt Setup'!$H$13),MAX(0,Y239+V240-W240),0)+IF(AND('Debt Setup'!$H$15&lt;&gt;"",'Debt Setup'!$H$15&lt;'Debt Setup'!$H$13),MAX(0,AC239+Z240-AA240),0)+IF(AND('Debt Setup'!$H$16&lt;&gt;"",'Debt Setup'!$H$16&lt;'Debt Setup'!$H$13),MAX(0,AG239+AD240-AE240),0)+IF(AND('Debt Setup'!$H$17&lt;&gt;"",'Debt Setup'!$H$17&lt;'Debt Setup'!$H$13),MAX(0,AK239+AH240-AI240),0)+IF(AND('Debt Setup'!$H$18&lt;&gt;"",'Debt Setup'!$H$18&lt;'Debt Setup'!$H$13),MAX(0,AO239+AL240-AM240),0)+IF(AND('Debt Setup'!$H$19&lt;&gt;"",'Debt Setup'!$H$19&lt;'Debt Setup'!$H$13),MAX(0,AS239+AP240-AQ240),0)+IF(AND('Debt Setup'!$H$20&lt;&gt;"",'Debt Setup'!$H$20&lt;'Debt Setup'!$H$13),MAX(0,AW239+AT240-AU240),0)+IF(AND('Debt Setup'!$H$21&lt;&gt;"",'Debt Setup'!$H$21&lt;'Debt Setup'!$H$13),MAX(0,BA239+AX240-AY240),0))))))</x:f>
      </x:c>
      <x:c r="U240" s="54" t="str">
        <x:f>IF('Debt Setup'!$F$3=0,"",MAX(0,U239+R240-S240-T240))</x:f>
      </x:c>
      <x:c r="V240" s="54" t="str">
        <x:f>IF('Debt Setup'!$F$3=0,"",IF(Y239&lt;=0,0,Y239*'Debt Setup'!$D$14/100/12))</x:f>
      </x:c>
      <x:c r="W240" s="54" t="str">
        <x:f>IF('Debt Setup'!$F$3=0,"",IF('Debt Setup'!$H$14="",0,MIN('Debt Setup'!$E$14,MAX(0,Y239+V240))))</x:f>
      </x:c>
      <x:c r="X240" s="54" t="str">
        <x:f>IF('Debt Setup'!$F$3=0,"",IF('Debt Setup'!$H$14="",0,MIN(MAX(0,Y239+V240-W240),MAX(0,'Debt Setup'!$F$5-(G240+K240+O240+S240+W240+AA240+AE240+AI240+AM240+AQ240+AU240+AY240)-(IF(AND('Debt Setup'!$H$10&lt;&gt;"",'Debt Setup'!$H$10&lt;'Debt Setup'!$H$14),MAX(0,I239+F240-G240),0)+IF(AND('Debt Setup'!$H$11&lt;&gt;"",'Debt Setup'!$H$11&lt;'Debt Setup'!$H$14),MAX(0,M239+J240-K240),0)+IF(AND('Debt Setup'!$H$12&lt;&gt;"",'Debt Setup'!$H$12&lt;'Debt Setup'!$H$14),MAX(0,Q239+N240-O240),0)+IF(AND('Debt Setup'!$H$13&lt;&gt;"",'Debt Setup'!$H$13&lt;'Debt Setup'!$H$14),MAX(0,U239+R240-S240),0)+IF(AND('Debt Setup'!$H$14&lt;&gt;"",'Debt Setup'!$H$14&lt;'Debt Setup'!$H$14),MAX(0,Y239+V240-W240),0)+IF(AND('Debt Setup'!$H$15&lt;&gt;"",'Debt Setup'!$H$15&lt;'Debt Setup'!$H$14),MAX(0,AC239+Z240-AA240),0)+IF(AND('Debt Setup'!$H$16&lt;&gt;"",'Debt Setup'!$H$16&lt;'Debt Setup'!$H$14),MAX(0,AG239+AD240-AE240),0)+IF(AND('Debt Setup'!$H$17&lt;&gt;"",'Debt Setup'!$H$17&lt;'Debt Setup'!$H$14),MAX(0,AK239+AH240-AI240),0)+IF(AND('Debt Setup'!$H$18&lt;&gt;"",'Debt Setup'!$H$18&lt;'Debt Setup'!$H$14),MAX(0,AO239+AL240-AM240),0)+IF(AND('Debt Setup'!$H$19&lt;&gt;"",'Debt Setup'!$H$19&lt;'Debt Setup'!$H$14),MAX(0,AS239+AP240-AQ240),0)+IF(AND('Debt Setup'!$H$20&lt;&gt;"",'Debt Setup'!$H$20&lt;'Debt Setup'!$H$14),MAX(0,AW239+AT240-AU240),0)+IF(AND('Debt Setup'!$H$21&lt;&gt;"",'Debt Setup'!$H$21&lt;'Debt Setup'!$H$14),MAX(0,BA239+AX240-AY240),0))))))</x:f>
      </x:c>
      <x:c r="Y240" s="54" t="str">
        <x:f>IF('Debt Setup'!$F$3=0,"",MAX(0,Y239+V240-W240-X240))</x:f>
      </x:c>
      <x:c r="Z240" s="54" t="str">
        <x:f>IF('Debt Setup'!$F$3=0,"",IF(AC239&lt;=0,0,AC239*'Debt Setup'!$D$15/100/12))</x:f>
      </x:c>
      <x:c r="AA240" s="54" t="str">
        <x:f>IF('Debt Setup'!$F$3=0,"",IF('Debt Setup'!$H$15="",0,MIN('Debt Setup'!$E$15,MAX(0,AC239+Z240))))</x:f>
      </x:c>
      <x:c r="AB240" s="54" t="str">
        <x:f>IF('Debt Setup'!$F$3=0,"",IF('Debt Setup'!$H$15="",0,MIN(MAX(0,AC239+Z240-AA240),MAX(0,'Debt Setup'!$F$5-(G240+K240+O240+S240+W240+AA240+AE240+AI240+AM240+AQ240+AU240+AY240)-(IF(AND('Debt Setup'!$H$10&lt;&gt;"",'Debt Setup'!$H$10&lt;'Debt Setup'!$H$15),MAX(0,I239+F240-G240),0)+IF(AND('Debt Setup'!$H$11&lt;&gt;"",'Debt Setup'!$H$11&lt;'Debt Setup'!$H$15),MAX(0,M239+J240-K240),0)+IF(AND('Debt Setup'!$H$12&lt;&gt;"",'Debt Setup'!$H$12&lt;'Debt Setup'!$H$15),MAX(0,Q239+N240-O240),0)+IF(AND('Debt Setup'!$H$13&lt;&gt;"",'Debt Setup'!$H$13&lt;'Debt Setup'!$H$15),MAX(0,U239+R240-S240),0)+IF(AND('Debt Setup'!$H$14&lt;&gt;"",'Debt Setup'!$H$14&lt;'Debt Setup'!$H$15),MAX(0,Y239+V240-W240),0)+IF(AND('Debt Setup'!$H$15&lt;&gt;"",'Debt Setup'!$H$15&lt;'Debt Setup'!$H$15),MAX(0,AC239+Z240-AA240),0)+IF(AND('Debt Setup'!$H$16&lt;&gt;"",'Debt Setup'!$H$16&lt;'Debt Setup'!$H$15),MAX(0,AG239+AD240-AE240),0)+IF(AND('Debt Setup'!$H$17&lt;&gt;"",'Debt Setup'!$H$17&lt;'Debt Setup'!$H$15),MAX(0,AK239+AH240-AI240),0)+IF(AND('Debt Setup'!$H$18&lt;&gt;"",'Debt Setup'!$H$18&lt;'Debt Setup'!$H$15),MAX(0,AO239+AL240-AM240),0)+IF(AND('Debt Setup'!$H$19&lt;&gt;"",'Debt Setup'!$H$19&lt;'Debt Setup'!$H$15),MAX(0,AS239+AP240-AQ240),0)+IF(AND('Debt Setup'!$H$20&lt;&gt;"",'Debt Setup'!$H$20&lt;'Debt Setup'!$H$15),MAX(0,AW239+AT240-AU240),0)+IF(AND('Debt Setup'!$H$21&lt;&gt;"",'Debt Setup'!$H$21&lt;'Debt Setup'!$H$15),MAX(0,BA239+AX240-AY240),0))))))</x:f>
      </x:c>
      <x:c r="AC240" s="54" t="str">
        <x:f>IF('Debt Setup'!$F$3=0,"",MAX(0,AC239+Z240-AA240-AB240))</x:f>
      </x:c>
      <x:c r="AD240" s="54" t="str">
        <x:f>IF('Debt Setup'!$F$3=0,"",IF(AG239&lt;=0,0,AG239*'Debt Setup'!$D$16/100/12))</x:f>
      </x:c>
      <x:c r="AE240" s="54" t="str">
        <x:f>IF('Debt Setup'!$F$3=0,"",IF('Debt Setup'!$H$16="",0,MIN('Debt Setup'!$E$16,MAX(0,AG239+AD240))))</x:f>
      </x:c>
      <x:c r="AF240" s="54" t="str">
        <x:f>IF('Debt Setup'!$F$3=0,"",IF('Debt Setup'!$H$16="",0,MIN(MAX(0,AG239+AD240-AE240),MAX(0,'Debt Setup'!$F$5-(G240+K240+O240+S240+W240+AA240+AE240+AI240+AM240+AQ240+AU240+AY240)-(IF(AND('Debt Setup'!$H$10&lt;&gt;"",'Debt Setup'!$H$10&lt;'Debt Setup'!$H$16),MAX(0,I239+F240-G240),0)+IF(AND('Debt Setup'!$H$11&lt;&gt;"",'Debt Setup'!$H$11&lt;'Debt Setup'!$H$16),MAX(0,M239+J240-K240),0)+IF(AND('Debt Setup'!$H$12&lt;&gt;"",'Debt Setup'!$H$12&lt;'Debt Setup'!$H$16),MAX(0,Q239+N240-O240),0)+IF(AND('Debt Setup'!$H$13&lt;&gt;"",'Debt Setup'!$H$13&lt;'Debt Setup'!$H$16),MAX(0,U239+R240-S240),0)+IF(AND('Debt Setup'!$H$14&lt;&gt;"",'Debt Setup'!$H$14&lt;'Debt Setup'!$H$16),MAX(0,Y239+V240-W240),0)+IF(AND('Debt Setup'!$H$15&lt;&gt;"",'Debt Setup'!$H$15&lt;'Debt Setup'!$H$16),MAX(0,AC239+Z240-AA240),0)+IF(AND('Debt Setup'!$H$16&lt;&gt;"",'Debt Setup'!$H$16&lt;'Debt Setup'!$H$16),MAX(0,AG239+AD240-AE240),0)+IF(AND('Debt Setup'!$H$17&lt;&gt;"",'Debt Setup'!$H$17&lt;'Debt Setup'!$H$16),MAX(0,AK239+AH240-AI240),0)+IF(AND('Debt Setup'!$H$18&lt;&gt;"",'Debt Setup'!$H$18&lt;'Debt Setup'!$H$16),MAX(0,AO239+AL240-AM240),0)+IF(AND('Debt Setup'!$H$19&lt;&gt;"",'Debt Setup'!$H$19&lt;'Debt Setup'!$H$16),MAX(0,AS239+AP240-AQ240),0)+IF(AND('Debt Setup'!$H$20&lt;&gt;"",'Debt Setup'!$H$20&lt;'Debt Setup'!$H$16),MAX(0,AW239+AT240-AU240),0)+IF(AND('Debt Setup'!$H$21&lt;&gt;"",'Debt Setup'!$H$21&lt;'Debt Setup'!$H$16),MAX(0,BA239+AX240-AY240),0))))))</x:f>
      </x:c>
      <x:c r="AG240" s="54" t="str">
        <x:f>IF('Debt Setup'!$F$3=0,"",MAX(0,AG239+AD240-AE240-AF240))</x:f>
      </x:c>
      <x:c r="AH240" s="54" t="str">
        <x:f>IF('Debt Setup'!$F$3=0,"",IF(AK239&lt;=0,0,AK239*'Debt Setup'!$D$17/100/12))</x:f>
      </x:c>
      <x:c r="AI240" s="54" t="str">
        <x:f>IF('Debt Setup'!$F$3=0,"",IF('Debt Setup'!$H$17="",0,MIN('Debt Setup'!$E$17,MAX(0,AK239+AH240))))</x:f>
      </x:c>
      <x:c r="AJ240" s="54" t="str">
        <x:f>IF('Debt Setup'!$F$3=0,"",IF('Debt Setup'!$H$17="",0,MIN(MAX(0,AK239+AH240-AI240),MAX(0,'Debt Setup'!$F$5-(G240+K240+O240+S240+W240+AA240+AE240+AI240+AM240+AQ240+AU240+AY240)-(IF(AND('Debt Setup'!$H$10&lt;&gt;"",'Debt Setup'!$H$10&lt;'Debt Setup'!$H$17),MAX(0,I239+F240-G240),0)+IF(AND('Debt Setup'!$H$11&lt;&gt;"",'Debt Setup'!$H$11&lt;'Debt Setup'!$H$17),MAX(0,M239+J240-K240),0)+IF(AND('Debt Setup'!$H$12&lt;&gt;"",'Debt Setup'!$H$12&lt;'Debt Setup'!$H$17),MAX(0,Q239+N240-O240),0)+IF(AND('Debt Setup'!$H$13&lt;&gt;"",'Debt Setup'!$H$13&lt;'Debt Setup'!$H$17),MAX(0,U239+R240-S240),0)+IF(AND('Debt Setup'!$H$14&lt;&gt;"",'Debt Setup'!$H$14&lt;'Debt Setup'!$H$17),MAX(0,Y239+V240-W240),0)+IF(AND('Debt Setup'!$H$15&lt;&gt;"",'Debt Setup'!$H$15&lt;'Debt Setup'!$H$17),MAX(0,AC239+Z240-AA240),0)+IF(AND('Debt Setup'!$H$16&lt;&gt;"",'Debt Setup'!$H$16&lt;'Debt Setup'!$H$17),MAX(0,AG239+AD240-AE240),0)+IF(AND('Debt Setup'!$H$17&lt;&gt;"",'Debt Setup'!$H$17&lt;'Debt Setup'!$H$17),MAX(0,AK239+AH240-AI240),0)+IF(AND('Debt Setup'!$H$18&lt;&gt;"",'Debt Setup'!$H$18&lt;'Debt Setup'!$H$17),MAX(0,AO239+AL240-AM240),0)+IF(AND('Debt Setup'!$H$19&lt;&gt;"",'Debt Setup'!$H$19&lt;'Debt Setup'!$H$17),MAX(0,AS239+AP240-AQ240),0)+IF(AND('Debt Setup'!$H$20&lt;&gt;"",'Debt Setup'!$H$20&lt;'Debt Setup'!$H$17),MAX(0,AW239+AT240-AU240),0)+IF(AND('Debt Setup'!$H$21&lt;&gt;"",'Debt Setup'!$H$21&lt;'Debt Setup'!$H$17),MAX(0,BA239+AX240-AY240),0))))))</x:f>
      </x:c>
      <x:c r="AK240" s="54" t="str">
        <x:f>IF('Debt Setup'!$F$3=0,"",MAX(0,AK239+AH240-AI240-AJ240))</x:f>
      </x:c>
      <x:c r="AL240" s="54" t="str">
        <x:f>IF('Debt Setup'!$F$3=0,"",IF(AO239&lt;=0,0,AO239*'Debt Setup'!$D$18/100/12))</x:f>
      </x:c>
      <x:c r="AM240" s="54" t="str">
        <x:f>IF('Debt Setup'!$F$3=0,"",IF('Debt Setup'!$H$18="",0,MIN('Debt Setup'!$E$18,MAX(0,AO239+AL240))))</x:f>
      </x:c>
      <x:c r="AN240" s="54" t="str">
        <x:f>IF('Debt Setup'!$F$3=0,"",IF('Debt Setup'!$H$18="",0,MIN(MAX(0,AO239+AL240-AM240),MAX(0,'Debt Setup'!$F$5-(G240+K240+O240+S240+W240+AA240+AE240+AI240+AM240+AQ240+AU240+AY240)-(IF(AND('Debt Setup'!$H$10&lt;&gt;"",'Debt Setup'!$H$10&lt;'Debt Setup'!$H$18),MAX(0,I239+F240-G240),0)+IF(AND('Debt Setup'!$H$11&lt;&gt;"",'Debt Setup'!$H$11&lt;'Debt Setup'!$H$18),MAX(0,M239+J240-K240),0)+IF(AND('Debt Setup'!$H$12&lt;&gt;"",'Debt Setup'!$H$12&lt;'Debt Setup'!$H$18),MAX(0,Q239+N240-O240),0)+IF(AND('Debt Setup'!$H$13&lt;&gt;"",'Debt Setup'!$H$13&lt;'Debt Setup'!$H$18),MAX(0,U239+R240-S240),0)+IF(AND('Debt Setup'!$H$14&lt;&gt;"",'Debt Setup'!$H$14&lt;'Debt Setup'!$H$18),MAX(0,Y239+V240-W240),0)+IF(AND('Debt Setup'!$H$15&lt;&gt;"",'Debt Setup'!$H$15&lt;'Debt Setup'!$H$18),MAX(0,AC239+Z240-AA240),0)+IF(AND('Debt Setup'!$H$16&lt;&gt;"",'Debt Setup'!$H$16&lt;'Debt Setup'!$H$18),MAX(0,AG239+AD240-AE240),0)+IF(AND('Debt Setup'!$H$17&lt;&gt;"",'Debt Setup'!$H$17&lt;'Debt Setup'!$H$18),MAX(0,AK239+AH240-AI240),0)+IF(AND('Debt Setup'!$H$18&lt;&gt;"",'Debt Setup'!$H$18&lt;'Debt Setup'!$H$18),MAX(0,AO239+AL240-AM240),0)+IF(AND('Debt Setup'!$H$19&lt;&gt;"",'Debt Setup'!$H$19&lt;'Debt Setup'!$H$18),MAX(0,AS239+AP240-AQ240),0)+IF(AND('Debt Setup'!$H$20&lt;&gt;"",'Debt Setup'!$H$20&lt;'Debt Setup'!$H$18),MAX(0,AW239+AT240-AU240),0)+IF(AND('Debt Setup'!$H$21&lt;&gt;"",'Debt Setup'!$H$21&lt;'Debt Setup'!$H$18),MAX(0,BA239+AX240-AY240),0))))))</x:f>
      </x:c>
      <x:c r="AO240" s="54" t="str">
        <x:f>IF('Debt Setup'!$F$3=0,"",MAX(0,AO239+AL240-AM240-AN240))</x:f>
      </x:c>
      <x:c r="AP240" s="54" t="str">
        <x:f>IF('Debt Setup'!$F$3=0,"",IF(AS239&lt;=0,0,AS239*'Debt Setup'!$D$19/100/12))</x:f>
      </x:c>
      <x:c r="AQ240" s="54" t="str">
        <x:f>IF('Debt Setup'!$F$3=0,"",IF('Debt Setup'!$H$19="",0,MIN('Debt Setup'!$E$19,MAX(0,AS239+AP240))))</x:f>
      </x:c>
      <x:c r="AR240" s="54" t="str">
        <x:f>IF('Debt Setup'!$F$3=0,"",IF('Debt Setup'!$H$19="",0,MIN(MAX(0,AS239+AP240-AQ240),MAX(0,'Debt Setup'!$F$5-(G240+K240+O240+S240+W240+AA240+AE240+AI240+AM240+AQ240+AU240+AY240)-(IF(AND('Debt Setup'!$H$10&lt;&gt;"",'Debt Setup'!$H$10&lt;'Debt Setup'!$H$19),MAX(0,I239+F240-G240),0)+IF(AND('Debt Setup'!$H$11&lt;&gt;"",'Debt Setup'!$H$11&lt;'Debt Setup'!$H$19),MAX(0,M239+J240-K240),0)+IF(AND('Debt Setup'!$H$12&lt;&gt;"",'Debt Setup'!$H$12&lt;'Debt Setup'!$H$19),MAX(0,Q239+N240-O240),0)+IF(AND('Debt Setup'!$H$13&lt;&gt;"",'Debt Setup'!$H$13&lt;'Debt Setup'!$H$19),MAX(0,U239+R240-S240),0)+IF(AND('Debt Setup'!$H$14&lt;&gt;"",'Debt Setup'!$H$14&lt;'Debt Setup'!$H$19),MAX(0,Y239+V240-W240),0)+IF(AND('Debt Setup'!$H$15&lt;&gt;"",'Debt Setup'!$H$15&lt;'Debt Setup'!$H$19),MAX(0,AC239+Z240-AA240),0)+IF(AND('Debt Setup'!$H$16&lt;&gt;"",'Debt Setup'!$H$16&lt;'Debt Setup'!$H$19),MAX(0,AG239+AD240-AE240),0)+IF(AND('Debt Setup'!$H$17&lt;&gt;"",'Debt Setup'!$H$17&lt;'Debt Setup'!$H$19),MAX(0,AK239+AH240-AI240),0)+IF(AND('Debt Setup'!$H$18&lt;&gt;"",'Debt Setup'!$H$18&lt;'Debt Setup'!$H$19),MAX(0,AO239+AL240-AM240),0)+IF(AND('Debt Setup'!$H$19&lt;&gt;"",'Debt Setup'!$H$19&lt;'Debt Setup'!$H$19),MAX(0,AS239+AP240-AQ240),0)+IF(AND('Debt Setup'!$H$20&lt;&gt;"",'Debt Setup'!$H$20&lt;'Debt Setup'!$H$19),MAX(0,AW239+AT240-AU240),0)+IF(AND('Debt Setup'!$H$21&lt;&gt;"",'Debt Setup'!$H$21&lt;'Debt Setup'!$H$19),MAX(0,BA239+AX240-AY240),0))))))</x:f>
      </x:c>
      <x:c r="AS240" s="54" t="str">
        <x:f>IF('Debt Setup'!$F$3=0,"",MAX(0,AS239+AP240-AQ240-AR240))</x:f>
      </x:c>
      <x:c r="AT240" s="54" t="str">
        <x:f>IF('Debt Setup'!$F$3=0,"",IF(AW239&lt;=0,0,AW239*'Debt Setup'!$D$20/100/12))</x:f>
      </x:c>
      <x:c r="AU240" s="54" t="str">
        <x:f>IF('Debt Setup'!$F$3=0,"",IF('Debt Setup'!$H$20="",0,MIN('Debt Setup'!$E$20,MAX(0,AW239+AT240))))</x:f>
      </x:c>
      <x:c r="AV240" s="54" t="str">
        <x:f>IF('Debt Setup'!$F$3=0,"",IF('Debt Setup'!$H$20="",0,MIN(MAX(0,AW239+AT240-AU240),MAX(0,'Debt Setup'!$F$5-(G240+K240+O240+S240+W240+AA240+AE240+AI240+AM240+AQ240+AU240+AY240)-(IF(AND('Debt Setup'!$H$10&lt;&gt;"",'Debt Setup'!$H$10&lt;'Debt Setup'!$H$20),MAX(0,I239+F240-G240),0)+IF(AND('Debt Setup'!$H$11&lt;&gt;"",'Debt Setup'!$H$11&lt;'Debt Setup'!$H$20),MAX(0,M239+J240-K240),0)+IF(AND('Debt Setup'!$H$12&lt;&gt;"",'Debt Setup'!$H$12&lt;'Debt Setup'!$H$20),MAX(0,Q239+N240-O240),0)+IF(AND('Debt Setup'!$H$13&lt;&gt;"",'Debt Setup'!$H$13&lt;'Debt Setup'!$H$20),MAX(0,U239+R240-S240),0)+IF(AND('Debt Setup'!$H$14&lt;&gt;"",'Debt Setup'!$H$14&lt;'Debt Setup'!$H$20),MAX(0,Y239+V240-W240),0)+IF(AND('Debt Setup'!$H$15&lt;&gt;"",'Debt Setup'!$H$15&lt;'Debt Setup'!$H$20),MAX(0,AC239+Z240-AA240),0)+IF(AND('Debt Setup'!$H$16&lt;&gt;"",'Debt Setup'!$H$16&lt;'Debt Setup'!$H$20),MAX(0,AG239+AD240-AE240),0)+IF(AND('Debt Setup'!$H$17&lt;&gt;"",'Debt Setup'!$H$17&lt;'Debt Setup'!$H$20),MAX(0,AK239+AH240-AI240),0)+IF(AND('Debt Setup'!$H$18&lt;&gt;"",'Debt Setup'!$H$18&lt;'Debt Setup'!$H$20),MAX(0,AO239+AL240-AM240),0)+IF(AND('Debt Setup'!$H$19&lt;&gt;"",'Debt Setup'!$H$19&lt;'Debt Setup'!$H$20),MAX(0,AS239+AP240-AQ240),0)+IF(AND('Debt Setup'!$H$20&lt;&gt;"",'Debt Setup'!$H$20&lt;'Debt Setup'!$H$20),MAX(0,AW239+AT240-AU240),0)+IF(AND('Debt Setup'!$H$21&lt;&gt;"",'Debt Setup'!$H$21&lt;'Debt Setup'!$H$20),MAX(0,BA239+AX240-AY240),0))))))</x:f>
      </x:c>
      <x:c r="AW240" s="54" t="str">
        <x:f>IF('Debt Setup'!$F$3=0,"",MAX(0,AW239+AT240-AU240-AV240))</x:f>
      </x:c>
      <x:c r="AX240" s="54" t="str">
        <x:f>IF('Debt Setup'!$F$3=0,"",IF(BA239&lt;=0,0,BA239*'Debt Setup'!$D$21/100/12))</x:f>
      </x:c>
      <x:c r="AY240" s="54" t="str">
        <x:f>IF('Debt Setup'!$F$3=0,"",IF('Debt Setup'!$H$21="",0,MIN('Debt Setup'!$E$21,MAX(0,BA239+AX240))))</x:f>
      </x:c>
      <x:c r="AZ240" s="54" t="str">
        <x:f>IF('Debt Setup'!$F$3=0,"",IF('Debt Setup'!$H$21="",0,MIN(MAX(0,BA239+AX240-AY240),MAX(0,'Debt Setup'!$F$5-(G240+K240+O240+S240+W240+AA240+AE240+AI240+AM240+AQ240+AU240+AY240)-(IF(AND('Debt Setup'!$H$10&lt;&gt;"",'Debt Setup'!$H$10&lt;'Debt Setup'!$H$21),MAX(0,I239+F240-G240),0)+IF(AND('Debt Setup'!$H$11&lt;&gt;"",'Debt Setup'!$H$11&lt;'Debt Setup'!$H$21),MAX(0,M239+J240-K240),0)+IF(AND('Debt Setup'!$H$12&lt;&gt;"",'Debt Setup'!$H$12&lt;'Debt Setup'!$H$21),MAX(0,Q239+N240-O240),0)+IF(AND('Debt Setup'!$H$13&lt;&gt;"",'Debt Setup'!$H$13&lt;'Debt Setup'!$H$21),MAX(0,U239+R240-S240),0)+IF(AND('Debt Setup'!$H$14&lt;&gt;"",'Debt Setup'!$H$14&lt;'Debt Setup'!$H$21),MAX(0,Y239+V240-W240),0)+IF(AND('Debt Setup'!$H$15&lt;&gt;"",'Debt Setup'!$H$15&lt;'Debt Setup'!$H$21),MAX(0,AC239+Z240-AA240),0)+IF(AND('Debt Setup'!$H$16&lt;&gt;"",'Debt Setup'!$H$16&lt;'Debt Setup'!$H$21),MAX(0,AG239+AD240-AE240),0)+IF(AND('Debt Setup'!$H$17&lt;&gt;"",'Debt Setup'!$H$17&lt;'Debt Setup'!$H$21),MAX(0,AK239+AH240-AI240),0)+IF(AND('Debt Setup'!$H$18&lt;&gt;"",'Debt Setup'!$H$18&lt;'Debt Setup'!$H$21),MAX(0,AO239+AL240-AM240),0)+IF(AND('Debt Setup'!$H$19&lt;&gt;"",'Debt Setup'!$H$19&lt;'Debt Setup'!$H$21),MAX(0,AS239+AP240-AQ240),0)+IF(AND('Debt Setup'!$H$20&lt;&gt;"",'Debt Setup'!$H$20&lt;'Debt Setup'!$H$21),MAX(0,AW239+AT240-AU240),0)+IF(AND('Debt Setup'!$H$21&lt;&gt;"",'Debt Setup'!$H$21&lt;'Debt Setup'!$H$21),MAX(0,BA239+AX240-AY240),0))))))</x:f>
      </x:c>
      <x:c r="BA240" s="54" t="str">
        <x:f>IF('Debt Setup'!$F$3=0,"",MAX(0,BA239+AX240-AY240-AZ240))</x:f>
      </x:c>
    </x:row>
    <x:row r="241">
      <x:c r="A241" t="n">
        <x:v>236</x:v>
      </x:c>
      <x:c r="B241" s="86" t="str">
        <x:f>IF('Debt Setup'!$F$3=0,"",DATE(YEAR('Debt Setup'!$B$6),MONTH('Debt Setup'!$B$6)+A241-1,1))</x:f>
      </x:c>
      <x:c r="C241" s="54" t="str">
        <x:f>IF('Debt Setup'!$F$3=0,"",I241+M241+Q241+U241+Y241+AC241+AG241+AK241+AO241+AS241+AW241+BA241)</x:f>
      </x:c>
      <x:c r="D241" s="54" t="str">
        <x:f>IF('Debt Setup'!$F$3=0,"",G241+H241+K241+L241+O241+P241+S241+T241+W241+X241+AA241+AB241+AE241+AF241+AI241+AJ241+AM241+AN241+AQ241+AR241+AU241+AV241+AY241+AZ241)</x:f>
      </x:c>
      <x:c r="E241" s="54" t="str">
        <x:f>IF('Debt Setup'!$F$3=0,"",F241+J241+N241+R241+V241+Z241+AD241+AH241+AL241+AP241+AT241+AX241)</x:f>
      </x:c>
      <x:c r="F241" s="54" t="str">
        <x:f>IF('Debt Setup'!$F$3=0,"",IF(I240&lt;=0,0,I240*'Debt Setup'!$D$10/100/12))</x:f>
      </x:c>
      <x:c r="G241" s="54" t="str">
        <x:f>IF('Debt Setup'!$F$3=0,"",IF('Debt Setup'!$H$10="",0,MIN('Debt Setup'!$E$10,MAX(0,I240+F241))))</x:f>
      </x:c>
      <x:c r="H241" s="54" t="str">
        <x:f>IF('Debt Setup'!$F$3=0,"",IF('Debt Setup'!$H$10="",0,MIN(MAX(0,I240+F241-G241),MAX(0,'Debt Setup'!$F$5-(G241+K241+O241+S241+W241+AA241+AE241+AI241+AM241+AQ241+AU241+AY241)-(IF(AND('Debt Setup'!$H$10&lt;&gt;"",'Debt Setup'!$H$10&lt;'Debt Setup'!$H$10),MAX(0,I240+F241-G241),0)+IF(AND('Debt Setup'!$H$11&lt;&gt;"",'Debt Setup'!$H$11&lt;'Debt Setup'!$H$10),MAX(0,M240+J241-K241),0)+IF(AND('Debt Setup'!$H$12&lt;&gt;"",'Debt Setup'!$H$12&lt;'Debt Setup'!$H$10),MAX(0,Q240+N241-O241),0)+IF(AND('Debt Setup'!$H$13&lt;&gt;"",'Debt Setup'!$H$13&lt;'Debt Setup'!$H$10),MAX(0,U240+R241-S241),0)+IF(AND('Debt Setup'!$H$14&lt;&gt;"",'Debt Setup'!$H$14&lt;'Debt Setup'!$H$10),MAX(0,Y240+V241-W241),0)+IF(AND('Debt Setup'!$H$15&lt;&gt;"",'Debt Setup'!$H$15&lt;'Debt Setup'!$H$10),MAX(0,AC240+Z241-AA241),0)+IF(AND('Debt Setup'!$H$16&lt;&gt;"",'Debt Setup'!$H$16&lt;'Debt Setup'!$H$10),MAX(0,AG240+AD241-AE241),0)+IF(AND('Debt Setup'!$H$17&lt;&gt;"",'Debt Setup'!$H$17&lt;'Debt Setup'!$H$10),MAX(0,AK240+AH241-AI241),0)+IF(AND('Debt Setup'!$H$18&lt;&gt;"",'Debt Setup'!$H$18&lt;'Debt Setup'!$H$10),MAX(0,AO240+AL241-AM241),0)+IF(AND('Debt Setup'!$H$19&lt;&gt;"",'Debt Setup'!$H$19&lt;'Debt Setup'!$H$10),MAX(0,AS240+AP241-AQ241),0)+IF(AND('Debt Setup'!$H$20&lt;&gt;"",'Debt Setup'!$H$20&lt;'Debt Setup'!$H$10),MAX(0,AW240+AT241-AU241),0)+IF(AND('Debt Setup'!$H$21&lt;&gt;"",'Debt Setup'!$H$21&lt;'Debt Setup'!$H$10),MAX(0,BA240+AX241-AY241),0))))))</x:f>
      </x:c>
      <x:c r="I241" s="54" t="str">
        <x:f>IF('Debt Setup'!$F$3=0,"",MAX(0,I240+F241-G241-H241))</x:f>
      </x:c>
      <x:c r="J241" s="54" t="str">
        <x:f>IF('Debt Setup'!$F$3=0,"",IF(M240&lt;=0,0,M240*'Debt Setup'!$D$11/100/12))</x:f>
      </x:c>
      <x:c r="K241" s="54" t="str">
        <x:f>IF('Debt Setup'!$F$3=0,"",IF('Debt Setup'!$H$11="",0,MIN('Debt Setup'!$E$11,MAX(0,M240+J241))))</x:f>
      </x:c>
      <x:c r="L241" s="54" t="str">
        <x:f>IF('Debt Setup'!$F$3=0,"",IF('Debt Setup'!$H$11="",0,MIN(MAX(0,M240+J241-K241),MAX(0,'Debt Setup'!$F$5-(G241+K241+O241+S241+W241+AA241+AE241+AI241+AM241+AQ241+AU241+AY241)-(IF(AND('Debt Setup'!$H$10&lt;&gt;"",'Debt Setup'!$H$10&lt;'Debt Setup'!$H$11),MAX(0,I240+F241-G241),0)+IF(AND('Debt Setup'!$H$11&lt;&gt;"",'Debt Setup'!$H$11&lt;'Debt Setup'!$H$11),MAX(0,M240+J241-K241),0)+IF(AND('Debt Setup'!$H$12&lt;&gt;"",'Debt Setup'!$H$12&lt;'Debt Setup'!$H$11),MAX(0,Q240+N241-O241),0)+IF(AND('Debt Setup'!$H$13&lt;&gt;"",'Debt Setup'!$H$13&lt;'Debt Setup'!$H$11),MAX(0,U240+R241-S241),0)+IF(AND('Debt Setup'!$H$14&lt;&gt;"",'Debt Setup'!$H$14&lt;'Debt Setup'!$H$11),MAX(0,Y240+V241-W241),0)+IF(AND('Debt Setup'!$H$15&lt;&gt;"",'Debt Setup'!$H$15&lt;'Debt Setup'!$H$11),MAX(0,AC240+Z241-AA241),0)+IF(AND('Debt Setup'!$H$16&lt;&gt;"",'Debt Setup'!$H$16&lt;'Debt Setup'!$H$11),MAX(0,AG240+AD241-AE241),0)+IF(AND('Debt Setup'!$H$17&lt;&gt;"",'Debt Setup'!$H$17&lt;'Debt Setup'!$H$11),MAX(0,AK240+AH241-AI241),0)+IF(AND('Debt Setup'!$H$18&lt;&gt;"",'Debt Setup'!$H$18&lt;'Debt Setup'!$H$11),MAX(0,AO240+AL241-AM241),0)+IF(AND('Debt Setup'!$H$19&lt;&gt;"",'Debt Setup'!$H$19&lt;'Debt Setup'!$H$11),MAX(0,AS240+AP241-AQ241),0)+IF(AND('Debt Setup'!$H$20&lt;&gt;"",'Debt Setup'!$H$20&lt;'Debt Setup'!$H$11),MAX(0,AW240+AT241-AU241),0)+IF(AND('Debt Setup'!$H$21&lt;&gt;"",'Debt Setup'!$H$21&lt;'Debt Setup'!$H$11),MAX(0,BA240+AX241-AY241),0))))))</x:f>
      </x:c>
      <x:c r="M241" s="54" t="str">
        <x:f>IF('Debt Setup'!$F$3=0,"",MAX(0,M240+J241-K241-L241))</x:f>
      </x:c>
      <x:c r="N241" s="54" t="str">
        <x:f>IF('Debt Setup'!$F$3=0,"",IF(Q240&lt;=0,0,Q240*'Debt Setup'!$D$12/100/12))</x:f>
      </x:c>
      <x:c r="O241" s="54" t="str">
        <x:f>IF('Debt Setup'!$F$3=0,"",IF('Debt Setup'!$H$12="",0,MIN('Debt Setup'!$E$12,MAX(0,Q240+N241))))</x:f>
      </x:c>
      <x:c r="P241" s="54" t="str">
        <x:f>IF('Debt Setup'!$F$3=0,"",IF('Debt Setup'!$H$12="",0,MIN(MAX(0,Q240+N241-O241),MAX(0,'Debt Setup'!$F$5-(G241+K241+O241+S241+W241+AA241+AE241+AI241+AM241+AQ241+AU241+AY241)-(IF(AND('Debt Setup'!$H$10&lt;&gt;"",'Debt Setup'!$H$10&lt;'Debt Setup'!$H$12),MAX(0,I240+F241-G241),0)+IF(AND('Debt Setup'!$H$11&lt;&gt;"",'Debt Setup'!$H$11&lt;'Debt Setup'!$H$12),MAX(0,M240+J241-K241),0)+IF(AND('Debt Setup'!$H$12&lt;&gt;"",'Debt Setup'!$H$12&lt;'Debt Setup'!$H$12),MAX(0,Q240+N241-O241),0)+IF(AND('Debt Setup'!$H$13&lt;&gt;"",'Debt Setup'!$H$13&lt;'Debt Setup'!$H$12),MAX(0,U240+R241-S241),0)+IF(AND('Debt Setup'!$H$14&lt;&gt;"",'Debt Setup'!$H$14&lt;'Debt Setup'!$H$12),MAX(0,Y240+V241-W241),0)+IF(AND('Debt Setup'!$H$15&lt;&gt;"",'Debt Setup'!$H$15&lt;'Debt Setup'!$H$12),MAX(0,AC240+Z241-AA241),0)+IF(AND('Debt Setup'!$H$16&lt;&gt;"",'Debt Setup'!$H$16&lt;'Debt Setup'!$H$12),MAX(0,AG240+AD241-AE241),0)+IF(AND('Debt Setup'!$H$17&lt;&gt;"",'Debt Setup'!$H$17&lt;'Debt Setup'!$H$12),MAX(0,AK240+AH241-AI241),0)+IF(AND('Debt Setup'!$H$18&lt;&gt;"",'Debt Setup'!$H$18&lt;'Debt Setup'!$H$12),MAX(0,AO240+AL241-AM241),0)+IF(AND('Debt Setup'!$H$19&lt;&gt;"",'Debt Setup'!$H$19&lt;'Debt Setup'!$H$12),MAX(0,AS240+AP241-AQ241),0)+IF(AND('Debt Setup'!$H$20&lt;&gt;"",'Debt Setup'!$H$20&lt;'Debt Setup'!$H$12),MAX(0,AW240+AT241-AU241),0)+IF(AND('Debt Setup'!$H$21&lt;&gt;"",'Debt Setup'!$H$21&lt;'Debt Setup'!$H$12),MAX(0,BA240+AX241-AY241),0))))))</x:f>
      </x:c>
      <x:c r="Q241" s="54" t="str">
        <x:f>IF('Debt Setup'!$F$3=0,"",MAX(0,Q240+N241-O241-P241))</x:f>
      </x:c>
      <x:c r="R241" s="54" t="str">
        <x:f>IF('Debt Setup'!$F$3=0,"",IF(U240&lt;=0,0,U240*'Debt Setup'!$D$13/100/12))</x:f>
      </x:c>
      <x:c r="S241" s="54" t="str">
        <x:f>IF('Debt Setup'!$F$3=0,"",IF('Debt Setup'!$H$13="",0,MIN('Debt Setup'!$E$13,MAX(0,U240+R241))))</x:f>
      </x:c>
      <x:c r="T241" s="54" t="str">
        <x:f>IF('Debt Setup'!$F$3=0,"",IF('Debt Setup'!$H$13="",0,MIN(MAX(0,U240+R241-S241),MAX(0,'Debt Setup'!$F$5-(G241+K241+O241+S241+W241+AA241+AE241+AI241+AM241+AQ241+AU241+AY241)-(IF(AND('Debt Setup'!$H$10&lt;&gt;"",'Debt Setup'!$H$10&lt;'Debt Setup'!$H$13),MAX(0,I240+F241-G241),0)+IF(AND('Debt Setup'!$H$11&lt;&gt;"",'Debt Setup'!$H$11&lt;'Debt Setup'!$H$13),MAX(0,M240+J241-K241),0)+IF(AND('Debt Setup'!$H$12&lt;&gt;"",'Debt Setup'!$H$12&lt;'Debt Setup'!$H$13),MAX(0,Q240+N241-O241),0)+IF(AND('Debt Setup'!$H$13&lt;&gt;"",'Debt Setup'!$H$13&lt;'Debt Setup'!$H$13),MAX(0,U240+R241-S241),0)+IF(AND('Debt Setup'!$H$14&lt;&gt;"",'Debt Setup'!$H$14&lt;'Debt Setup'!$H$13),MAX(0,Y240+V241-W241),0)+IF(AND('Debt Setup'!$H$15&lt;&gt;"",'Debt Setup'!$H$15&lt;'Debt Setup'!$H$13),MAX(0,AC240+Z241-AA241),0)+IF(AND('Debt Setup'!$H$16&lt;&gt;"",'Debt Setup'!$H$16&lt;'Debt Setup'!$H$13),MAX(0,AG240+AD241-AE241),0)+IF(AND('Debt Setup'!$H$17&lt;&gt;"",'Debt Setup'!$H$17&lt;'Debt Setup'!$H$13),MAX(0,AK240+AH241-AI241),0)+IF(AND('Debt Setup'!$H$18&lt;&gt;"",'Debt Setup'!$H$18&lt;'Debt Setup'!$H$13),MAX(0,AO240+AL241-AM241),0)+IF(AND('Debt Setup'!$H$19&lt;&gt;"",'Debt Setup'!$H$19&lt;'Debt Setup'!$H$13),MAX(0,AS240+AP241-AQ241),0)+IF(AND('Debt Setup'!$H$20&lt;&gt;"",'Debt Setup'!$H$20&lt;'Debt Setup'!$H$13),MAX(0,AW240+AT241-AU241),0)+IF(AND('Debt Setup'!$H$21&lt;&gt;"",'Debt Setup'!$H$21&lt;'Debt Setup'!$H$13),MAX(0,BA240+AX241-AY241),0))))))</x:f>
      </x:c>
      <x:c r="U241" s="54" t="str">
        <x:f>IF('Debt Setup'!$F$3=0,"",MAX(0,U240+R241-S241-T241))</x:f>
      </x:c>
      <x:c r="V241" s="54" t="str">
        <x:f>IF('Debt Setup'!$F$3=0,"",IF(Y240&lt;=0,0,Y240*'Debt Setup'!$D$14/100/12))</x:f>
      </x:c>
      <x:c r="W241" s="54" t="str">
        <x:f>IF('Debt Setup'!$F$3=0,"",IF('Debt Setup'!$H$14="",0,MIN('Debt Setup'!$E$14,MAX(0,Y240+V241))))</x:f>
      </x:c>
      <x:c r="X241" s="54" t="str">
        <x:f>IF('Debt Setup'!$F$3=0,"",IF('Debt Setup'!$H$14="",0,MIN(MAX(0,Y240+V241-W241),MAX(0,'Debt Setup'!$F$5-(G241+K241+O241+S241+W241+AA241+AE241+AI241+AM241+AQ241+AU241+AY241)-(IF(AND('Debt Setup'!$H$10&lt;&gt;"",'Debt Setup'!$H$10&lt;'Debt Setup'!$H$14),MAX(0,I240+F241-G241),0)+IF(AND('Debt Setup'!$H$11&lt;&gt;"",'Debt Setup'!$H$11&lt;'Debt Setup'!$H$14),MAX(0,M240+J241-K241),0)+IF(AND('Debt Setup'!$H$12&lt;&gt;"",'Debt Setup'!$H$12&lt;'Debt Setup'!$H$14),MAX(0,Q240+N241-O241),0)+IF(AND('Debt Setup'!$H$13&lt;&gt;"",'Debt Setup'!$H$13&lt;'Debt Setup'!$H$14),MAX(0,U240+R241-S241),0)+IF(AND('Debt Setup'!$H$14&lt;&gt;"",'Debt Setup'!$H$14&lt;'Debt Setup'!$H$14),MAX(0,Y240+V241-W241),0)+IF(AND('Debt Setup'!$H$15&lt;&gt;"",'Debt Setup'!$H$15&lt;'Debt Setup'!$H$14),MAX(0,AC240+Z241-AA241),0)+IF(AND('Debt Setup'!$H$16&lt;&gt;"",'Debt Setup'!$H$16&lt;'Debt Setup'!$H$14),MAX(0,AG240+AD241-AE241),0)+IF(AND('Debt Setup'!$H$17&lt;&gt;"",'Debt Setup'!$H$17&lt;'Debt Setup'!$H$14),MAX(0,AK240+AH241-AI241),0)+IF(AND('Debt Setup'!$H$18&lt;&gt;"",'Debt Setup'!$H$18&lt;'Debt Setup'!$H$14),MAX(0,AO240+AL241-AM241),0)+IF(AND('Debt Setup'!$H$19&lt;&gt;"",'Debt Setup'!$H$19&lt;'Debt Setup'!$H$14),MAX(0,AS240+AP241-AQ241),0)+IF(AND('Debt Setup'!$H$20&lt;&gt;"",'Debt Setup'!$H$20&lt;'Debt Setup'!$H$14),MAX(0,AW240+AT241-AU241),0)+IF(AND('Debt Setup'!$H$21&lt;&gt;"",'Debt Setup'!$H$21&lt;'Debt Setup'!$H$14),MAX(0,BA240+AX241-AY241),0))))))</x:f>
      </x:c>
      <x:c r="Y241" s="54" t="str">
        <x:f>IF('Debt Setup'!$F$3=0,"",MAX(0,Y240+V241-W241-X241))</x:f>
      </x:c>
      <x:c r="Z241" s="54" t="str">
        <x:f>IF('Debt Setup'!$F$3=0,"",IF(AC240&lt;=0,0,AC240*'Debt Setup'!$D$15/100/12))</x:f>
      </x:c>
      <x:c r="AA241" s="54" t="str">
        <x:f>IF('Debt Setup'!$F$3=0,"",IF('Debt Setup'!$H$15="",0,MIN('Debt Setup'!$E$15,MAX(0,AC240+Z241))))</x:f>
      </x:c>
      <x:c r="AB241" s="54" t="str">
        <x:f>IF('Debt Setup'!$F$3=0,"",IF('Debt Setup'!$H$15="",0,MIN(MAX(0,AC240+Z241-AA241),MAX(0,'Debt Setup'!$F$5-(G241+K241+O241+S241+W241+AA241+AE241+AI241+AM241+AQ241+AU241+AY241)-(IF(AND('Debt Setup'!$H$10&lt;&gt;"",'Debt Setup'!$H$10&lt;'Debt Setup'!$H$15),MAX(0,I240+F241-G241),0)+IF(AND('Debt Setup'!$H$11&lt;&gt;"",'Debt Setup'!$H$11&lt;'Debt Setup'!$H$15),MAX(0,M240+J241-K241),0)+IF(AND('Debt Setup'!$H$12&lt;&gt;"",'Debt Setup'!$H$12&lt;'Debt Setup'!$H$15),MAX(0,Q240+N241-O241),0)+IF(AND('Debt Setup'!$H$13&lt;&gt;"",'Debt Setup'!$H$13&lt;'Debt Setup'!$H$15),MAX(0,U240+R241-S241),0)+IF(AND('Debt Setup'!$H$14&lt;&gt;"",'Debt Setup'!$H$14&lt;'Debt Setup'!$H$15),MAX(0,Y240+V241-W241),0)+IF(AND('Debt Setup'!$H$15&lt;&gt;"",'Debt Setup'!$H$15&lt;'Debt Setup'!$H$15),MAX(0,AC240+Z241-AA241),0)+IF(AND('Debt Setup'!$H$16&lt;&gt;"",'Debt Setup'!$H$16&lt;'Debt Setup'!$H$15),MAX(0,AG240+AD241-AE241),0)+IF(AND('Debt Setup'!$H$17&lt;&gt;"",'Debt Setup'!$H$17&lt;'Debt Setup'!$H$15),MAX(0,AK240+AH241-AI241),0)+IF(AND('Debt Setup'!$H$18&lt;&gt;"",'Debt Setup'!$H$18&lt;'Debt Setup'!$H$15),MAX(0,AO240+AL241-AM241),0)+IF(AND('Debt Setup'!$H$19&lt;&gt;"",'Debt Setup'!$H$19&lt;'Debt Setup'!$H$15),MAX(0,AS240+AP241-AQ241),0)+IF(AND('Debt Setup'!$H$20&lt;&gt;"",'Debt Setup'!$H$20&lt;'Debt Setup'!$H$15),MAX(0,AW240+AT241-AU241),0)+IF(AND('Debt Setup'!$H$21&lt;&gt;"",'Debt Setup'!$H$21&lt;'Debt Setup'!$H$15),MAX(0,BA240+AX241-AY241),0))))))</x:f>
      </x:c>
      <x:c r="AC241" s="54" t="str">
        <x:f>IF('Debt Setup'!$F$3=0,"",MAX(0,AC240+Z241-AA241-AB241))</x:f>
      </x:c>
      <x:c r="AD241" s="54" t="str">
        <x:f>IF('Debt Setup'!$F$3=0,"",IF(AG240&lt;=0,0,AG240*'Debt Setup'!$D$16/100/12))</x:f>
      </x:c>
      <x:c r="AE241" s="54" t="str">
        <x:f>IF('Debt Setup'!$F$3=0,"",IF('Debt Setup'!$H$16="",0,MIN('Debt Setup'!$E$16,MAX(0,AG240+AD241))))</x:f>
      </x:c>
      <x:c r="AF241" s="54" t="str">
        <x:f>IF('Debt Setup'!$F$3=0,"",IF('Debt Setup'!$H$16="",0,MIN(MAX(0,AG240+AD241-AE241),MAX(0,'Debt Setup'!$F$5-(G241+K241+O241+S241+W241+AA241+AE241+AI241+AM241+AQ241+AU241+AY241)-(IF(AND('Debt Setup'!$H$10&lt;&gt;"",'Debt Setup'!$H$10&lt;'Debt Setup'!$H$16),MAX(0,I240+F241-G241),0)+IF(AND('Debt Setup'!$H$11&lt;&gt;"",'Debt Setup'!$H$11&lt;'Debt Setup'!$H$16),MAX(0,M240+J241-K241),0)+IF(AND('Debt Setup'!$H$12&lt;&gt;"",'Debt Setup'!$H$12&lt;'Debt Setup'!$H$16),MAX(0,Q240+N241-O241),0)+IF(AND('Debt Setup'!$H$13&lt;&gt;"",'Debt Setup'!$H$13&lt;'Debt Setup'!$H$16),MAX(0,U240+R241-S241),0)+IF(AND('Debt Setup'!$H$14&lt;&gt;"",'Debt Setup'!$H$14&lt;'Debt Setup'!$H$16),MAX(0,Y240+V241-W241),0)+IF(AND('Debt Setup'!$H$15&lt;&gt;"",'Debt Setup'!$H$15&lt;'Debt Setup'!$H$16),MAX(0,AC240+Z241-AA241),0)+IF(AND('Debt Setup'!$H$16&lt;&gt;"",'Debt Setup'!$H$16&lt;'Debt Setup'!$H$16),MAX(0,AG240+AD241-AE241),0)+IF(AND('Debt Setup'!$H$17&lt;&gt;"",'Debt Setup'!$H$17&lt;'Debt Setup'!$H$16),MAX(0,AK240+AH241-AI241),0)+IF(AND('Debt Setup'!$H$18&lt;&gt;"",'Debt Setup'!$H$18&lt;'Debt Setup'!$H$16),MAX(0,AO240+AL241-AM241),0)+IF(AND('Debt Setup'!$H$19&lt;&gt;"",'Debt Setup'!$H$19&lt;'Debt Setup'!$H$16),MAX(0,AS240+AP241-AQ241),0)+IF(AND('Debt Setup'!$H$20&lt;&gt;"",'Debt Setup'!$H$20&lt;'Debt Setup'!$H$16),MAX(0,AW240+AT241-AU241),0)+IF(AND('Debt Setup'!$H$21&lt;&gt;"",'Debt Setup'!$H$21&lt;'Debt Setup'!$H$16),MAX(0,BA240+AX241-AY241),0))))))</x:f>
      </x:c>
      <x:c r="AG241" s="54" t="str">
        <x:f>IF('Debt Setup'!$F$3=0,"",MAX(0,AG240+AD241-AE241-AF241))</x:f>
      </x:c>
      <x:c r="AH241" s="54" t="str">
        <x:f>IF('Debt Setup'!$F$3=0,"",IF(AK240&lt;=0,0,AK240*'Debt Setup'!$D$17/100/12))</x:f>
      </x:c>
      <x:c r="AI241" s="54" t="str">
        <x:f>IF('Debt Setup'!$F$3=0,"",IF('Debt Setup'!$H$17="",0,MIN('Debt Setup'!$E$17,MAX(0,AK240+AH241))))</x:f>
      </x:c>
      <x:c r="AJ241" s="54" t="str">
        <x:f>IF('Debt Setup'!$F$3=0,"",IF('Debt Setup'!$H$17="",0,MIN(MAX(0,AK240+AH241-AI241),MAX(0,'Debt Setup'!$F$5-(G241+K241+O241+S241+W241+AA241+AE241+AI241+AM241+AQ241+AU241+AY241)-(IF(AND('Debt Setup'!$H$10&lt;&gt;"",'Debt Setup'!$H$10&lt;'Debt Setup'!$H$17),MAX(0,I240+F241-G241),0)+IF(AND('Debt Setup'!$H$11&lt;&gt;"",'Debt Setup'!$H$11&lt;'Debt Setup'!$H$17),MAX(0,M240+J241-K241),0)+IF(AND('Debt Setup'!$H$12&lt;&gt;"",'Debt Setup'!$H$12&lt;'Debt Setup'!$H$17),MAX(0,Q240+N241-O241),0)+IF(AND('Debt Setup'!$H$13&lt;&gt;"",'Debt Setup'!$H$13&lt;'Debt Setup'!$H$17),MAX(0,U240+R241-S241),0)+IF(AND('Debt Setup'!$H$14&lt;&gt;"",'Debt Setup'!$H$14&lt;'Debt Setup'!$H$17),MAX(0,Y240+V241-W241),0)+IF(AND('Debt Setup'!$H$15&lt;&gt;"",'Debt Setup'!$H$15&lt;'Debt Setup'!$H$17),MAX(0,AC240+Z241-AA241),0)+IF(AND('Debt Setup'!$H$16&lt;&gt;"",'Debt Setup'!$H$16&lt;'Debt Setup'!$H$17),MAX(0,AG240+AD241-AE241),0)+IF(AND('Debt Setup'!$H$17&lt;&gt;"",'Debt Setup'!$H$17&lt;'Debt Setup'!$H$17),MAX(0,AK240+AH241-AI241),0)+IF(AND('Debt Setup'!$H$18&lt;&gt;"",'Debt Setup'!$H$18&lt;'Debt Setup'!$H$17),MAX(0,AO240+AL241-AM241),0)+IF(AND('Debt Setup'!$H$19&lt;&gt;"",'Debt Setup'!$H$19&lt;'Debt Setup'!$H$17),MAX(0,AS240+AP241-AQ241),0)+IF(AND('Debt Setup'!$H$20&lt;&gt;"",'Debt Setup'!$H$20&lt;'Debt Setup'!$H$17),MAX(0,AW240+AT241-AU241),0)+IF(AND('Debt Setup'!$H$21&lt;&gt;"",'Debt Setup'!$H$21&lt;'Debt Setup'!$H$17),MAX(0,BA240+AX241-AY241),0))))))</x:f>
      </x:c>
      <x:c r="AK241" s="54" t="str">
        <x:f>IF('Debt Setup'!$F$3=0,"",MAX(0,AK240+AH241-AI241-AJ241))</x:f>
      </x:c>
      <x:c r="AL241" s="54" t="str">
        <x:f>IF('Debt Setup'!$F$3=0,"",IF(AO240&lt;=0,0,AO240*'Debt Setup'!$D$18/100/12))</x:f>
      </x:c>
      <x:c r="AM241" s="54" t="str">
        <x:f>IF('Debt Setup'!$F$3=0,"",IF('Debt Setup'!$H$18="",0,MIN('Debt Setup'!$E$18,MAX(0,AO240+AL241))))</x:f>
      </x:c>
      <x:c r="AN241" s="54" t="str">
        <x:f>IF('Debt Setup'!$F$3=0,"",IF('Debt Setup'!$H$18="",0,MIN(MAX(0,AO240+AL241-AM241),MAX(0,'Debt Setup'!$F$5-(G241+K241+O241+S241+W241+AA241+AE241+AI241+AM241+AQ241+AU241+AY241)-(IF(AND('Debt Setup'!$H$10&lt;&gt;"",'Debt Setup'!$H$10&lt;'Debt Setup'!$H$18),MAX(0,I240+F241-G241),0)+IF(AND('Debt Setup'!$H$11&lt;&gt;"",'Debt Setup'!$H$11&lt;'Debt Setup'!$H$18),MAX(0,M240+J241-K241),0)+IF(AND('Debt Setup'!$H$12&lt;&gt;"",'Debt Setup'!$H$12&lt;'Debt Setup'!$H$18),MAX(0,Q240+N241-O241),0)+IF(AND('Debt Setup'!$H$13&lt;&gt;"",'Debt Setup'!$H$13&lt;'Debt Setup'!$H$18),MAX(0,U240+R241-S241),0)+IF(AND('Debt Setup'!$H$14&lt;&gt;"",'Debt Setup'!$H$14&lt;'Debt Setup'!$H$18),MAX(0,Y240+V241-W241),0)+IF(AND('Debt Setup'!$H$15&lt;&gt;"",'Debt Setup'!$H$15&lt;'Debt Setup'!$H$18),MAX(0,AC240+Z241-AA241),0)+IF(AND('Debt Setup'!$H$16&lt;&gt;"",'Debt Setup'!$H$16&lt;'Debt Setup'!$H$18),MAX(0,AG240+AD241-AE241),0)+IF(AND('Debt Setup'!$H$17&lt;&gt;"",'Debt Setup'!$H$17&lt;'Debt Setup'!$H$18),MAX(0,AK240+AH241-AI241),0)+IF(AND('Debt Setup'!$H$18&lt;&gt;"",'Debt Setup'!$H$18&lt;'Debt Setup'!$H$18),MAX(0,AO240+AL241-AM241),0)+IF(AND('Debt Setup'!$H$19&lt;&gt;"",'Debt Setup'!$H$19&lt;'Debt Setup'!$H$18),MAX(0,AS240+AP241-AQ241),0)+IF(AND('Debt Setup'!$H$20&lt;&gt;"",'Debt Setup'!$H$20&lt;'Debt Setup'!$H$18),MAX(0,AW240+AT241-AU241),0)+IF(AND('Debt Setup'!$H$21&lt;&gt;"",'Debt Setup'!$H$21&lt;'Debt Setup'!$H$18),MAX(0,BA240+AX241-AY241),0))))))</x:f>
      </x:c>
      <x:c r="AO241" s="54" t="str">
        <x:f>IF('Debt Setup'!$F$3=0,"",MAX(0,AO240+AL241-AM241-AN241))</x:f>
      </x:c>
      <x:c r="AP241" s="54" t="str">
        <x:f>IF('Debt Setup'!$F$3=0,"",IF(AS240&lt;=0,0,AS240*'Debt Setup'!$D$19/100/12))</x:f>
      </x:c>
      <x:c r="AQ241" s="54" t="str">
        <x:f>IF('Debt Setup'!$F$3=0,"",IF('Debt Setup'!$H$19="",0,MIN('Debt Setup'!$E$19,MAX(0,AS240+AP241))))</x:f>
      </x:c>
      <x:c r="AR241" s="54" t="str">
        <x:f>IF('Debt Setup'!$F$3=0,"",IF('Debt Setup'!$H$19="",0,MIN(MAX(0,AS240+AP241-AQ241),MAX(0,'Debt Setup'!$F$5-(G241+K241+O241+S241+W241+AA241+AE241+AI241+AM241+AQ241+AU241+AY241)-(IF(AND('Debt Setup'!$H$10&lt;&gt;"",'Debt Setup'!$H$10&lt;'Debt Setup'!$H$19),MAX(0,I240+F241-G241),0)+IF(AND('Debt Setup'!$H$11&lt;&gt;"",'Debt Setup'!$H$11&lt;'Debt Setup'!$H$19),MAX(0,M240+J241-K241),0)+IF(AND('Debt Setup'!$H$12&lt;&gt;"",'Debt Setup'!$H$12&lt;'Debt Setup'!$H$19),MAX(0,Q240+N241-O241),0)+IF(AND('Debt Setup'!$H$13&lt;&gt;"",'Debt Setup'!$H$13&lt;'Debt Setup'!$H$19),MAX(0,U240+R241-S241),0)+IF(AND('Debt Setup'!$H$14&lt;&gt;"",'Debt Setup'!$H$14&lt;'Debt Setup'!$H$19),MAX(0,Y240+V241-W241),0)+IF(AND('Debt Setup'!$H$15&lt;&gt;"",'Debt Setup'!$H$15&lt;'Debt Setup'!$H$19),MAX(0,AC240+Z241-AA241),0)+IF(AND('Debt Setup'!$H$16&lt;&gt;"",'Debt Setup'!$H$16&lt;'Debt Setup'!$H$19),MAX(0,AG240+AD241-AE241),0)+IF(AND('Debt Setup'!$H$17&lt;&gt;"",'Debt Setup'!$H$17&lt;'Debt Setup'!$H$19),MAX(0,AK240+AH241-AI241),0)+IF(AND('Debt Setup'!$H$18&lt;&gt;"",'Debt Setup'!$H$18&lt;'Debt Setup'!$H$19),MAX(0,AO240+AL241-AM241),0)+IF(AND('Debt Setup'!$H$19&lt;&gt;"",'Debt Setup'!$H$19&lt;'Debt Setup'!$H$19),MAX(0,AS240+AP241-AQ241),0)+IF(AND('Debt Setup'!$H$20&lt;&gt;"",'Debt Setup'!$H$20&lt;'Debt Setup'!$H$19),MAX(0,AW240+AT241-AU241),0)+IF(AND('Debt Setup'!$H$21&lt;&gt;"",'Debt Setup'!$H$21&lt;'Debt Setup'!$H$19),MAX(0,BA240+AX241-AY241),0))))))</x:f>
      </x:c>
      <x:c r="AS241" s="54" t="str">
        <x:f>IF('Debt Setup'!$F$3=0,"",MAX(0,AS240+AP241-AQ241-AR241))</x:f>
      </x:c>
      <x:c r="AT241" s="54" t="str">
        <x:f>IF('Debt Setup'!$F$3=0,"",IF(AW240&lt;=0,0,AW240*'Debt Setup'!$D$20/100/12))</x:f>
      </x:c>
      <x:c r="AU241" s="54" t="str">
        <x:f>IF('Debt Setup'!$F$3=0,"",IF('Debt Setup'!$H$20="",0,MIN('Debt Setup'!$E$20,MAX(0,AW240+AT241))))</x:f>
      </x:c>
      <x:c r="AV241" s="54" t="str">
        <x:f>IF('Debt Setup'!$F$3=0,"",IF('Debt Setup'!$H$20="",0,MIN(MAX(0,AW240+AT241-AU241),MAX(0,'Debt Setup'!$F$5-(G241+K241+O241+S241+W241+AA241+AE241+AI241+AM241+AQ241+AU241+AY241)-(IF(AND('Debt Setup'!$H$10&lt;&gt;"",'Debt Setup'!$H$10&lt;'Debt Setup'!$H$20),MAX(0,I240+F241-G241),0)+IF(AND('Debt Setup'!$H$11&lt;&gt;"",'Debt Setup'!$H$11&lt;'Debt Setup'!$H$20),MAX(0,M240+J241-K241),0)+IF(AND('Debt Setup'!$H$12&lt;&gt;"",'Debt Setup'!$H$12&lt;'Debt Setup'!$H$20),MAX(0,Q240+N241-O241),0)+IF(AND('Debt Setup'!$H$13&lt;&gt;"",'Debt Setup'!$H$13&lt;'Debt Setup'!$H$20),MAX(0,U240+R241-S241),0)+IF(AND('Debt Setup'!$H$14&lt;&gt;"",'Debt Setup'!$H$14&lt;'Debt Setup'!$H$20),MAX(0,Y240+V241-W241),0)+IF(AND('Debt Setup'!$H$15&lt;&gt;"",'Debt Setup'!$H$15&lt;'Debt Setup'!$H$20),MAX(0,AC240+Z241-AA241),0)+IF(AND('Debt Setup'!$H$16&lt;&gt;"",'Debt Setup'!$H$16&lt;'Debt Setup'!$H$20),MAX(0,AG240+AD241-AE241),0)+IF(AND('Debt Setup'!$H$17&lt;&gt;"",'Debt Setup'!$H$17&lt;'Debt Setup'!$H$20),MAX(0,AK240+AH241-AI241),0)+IF(AND('Debt Setup'!$H$18&lt;&gt;"",'Debt Setup'!$H$18&lt;'Debt Setup'!$H$20),MAX(0,AO240+AL241-AM241),0)+IF(AND('Debt Setup'!$H$19&lt;&gt;"",'Debt Setup'!$H$19&lt;'Debt Setup'!$H$20),MAX(0,AS240+AP241-AQ241),0)+IF(AND('Debt Setup'!$H$20&lt;&gt;"",'Debt Setup'!$H$20&lt;'Debt Setup'!$H$20),MAX(0,AW240+AT241-AU241),0)+IF(AND('Debt Setup'!$H$21&lt;&gt;"",'Debt Setup'!$H$21&lt;'Debt Setup'!$H$20),MAX(0,BA240+AX241-AY241),0))))))</x:f>
      </x:c>
      <x:c r="AW241" s="54" t="str">
        <x:f>IF('Debt Setup'!$F$3=0,"",MAX(0,AW240+AT241-AU241-AV241))</x:f>
      </x:c>
      <x:c r="AX241" s="54" t="str">
        <x:f>IF('Debt Setup'!$F$3=0,"",IF(BA240&lt;=0,0,BA240*'Debt Setup'!$D$21/100/12))</x:f>
      </x:c>
      <x:c r="AY241" s="54" t="str">
        <x:f>IF('Debt Setup'!$F$3=0,"",IF('Debt Setup'!$H$21="",0,MIN('Debt Setup'!$E$21,MAX(0,BA240+AX241))))</x:f>
      </x:c>
      <x:c r="AZ241" s="54" t="str">
        <x:f>IF('Debt Setup'!$F$3=0,"",IF('Debt Setup'!$H$21="",0,MIN(MAX(0,BA240+AX241-AY241),MAX(0,'Debt Setup'!$F$5-(G241+K241+O241+S241+W241+AA241+AE241+AI241+AM241+AQ241+AU241+AY241)-(IF(AND('Debt Setup'!$H$10&lt;&gt;"",'Debt Setup'!$H$10&lt;'Debt Setup'!$H$21),MAX(0,I240+F241-G241),0)+IF(AND('Debt Setup'!$H$11&lt;&gt;"",'Debt Setup'!$H$11&lt;'Debt Setup'!$H$21),MAX(0,M240+J241-K241),0)+IF(AND('Debt Setup'!$H$12&lt;&gt;"",'Debt Setup'!$H$12&lt;'Debt Setup'!$H$21),MAX(0,Q240+N241-O241),0)+IF(AND('Debt Setup'!$H$13&lt;&gt;"",'Debt Setup'!$H$13&lt;'Debt Setup'!$H$21),MAX(0,U240+R241-S241),0)+IF(AND('Debt Setup'!$H$14&lt;&gt;"",'Debt Setup'!$H$14&lt;'Debt Setup'!$H$21),MAX(0,Y240+V241-W241),0)+IF(AND('Debt Setup'!$H$15&lt;&gt;"",'Debt Setup'!$H$15&lt;'Debt Setup'!$H$21),MAX(0,AC240+Z241-AA241),0)+IF(AND('Debt Setup'!$H$16&lt;&gt;"",'Debt Setup'!$H$16&lt;'Debt Setup'!$H$21),MAX(0,AG240+AD241-AE241),0)+IF(AND('Debt Setup'!$H$17&lt;&gt;"",'Debt Setup'!$H$17&lt;'Debt Setup'!$H$21),MAX(0,AK240+AH241-AI241),0)+IF(AND('Debt Setup'!$H$18&lt;&gt;"",'Debt Setup'!$H$18&lt;'Debt Setup'!$H$21),MAX(0,AO240+AL241-AM241),0)+IF(AND('Debt Setup'!$H$19&lt;&gt;"",'Debt Setup'!$H$19&lt;'Debt Setup'!$H$21),MAX(0,AS240+AP241-AQ241),0)+IF(AND('Debt Setup'!$H$20&lt;&gt;"",'Debt Setup'!$H$20&lt;'Debt Setup'!$H$21),MAX(0,AW240+AT241-AU241),0)+IF(AND('Debt Setup'!$H$21&lt;&gt;"",'Debt Setup'!$H$21&lt;'Debt Setup'!$H$21),MAX(0,BA240+AX241-AY241),0))))))</x:f>
      </x:c>
      <x:c r="BA241" s="54" t="str">
        <x:f>IF('Debt Setup'!$F$3=0,"",MAX(0,BA240+AX241-AY241-AZ241))</x:f>
      </x:c>
    </x:row>
    <x:row r="242">
      <x:c r="A242" t="n">
        <x:v>237</x:v>
      </x:c>
      <x:c r="B242" s="86" t="str">
        <x:f>IF('Debt Setup'!$F$3=0,"",DATE(YEAR('Debt Setup'!$B$6),MONTH('Debt Setup'!$B$6)+A242-1,1))</x:f>
      </x:c>
      <x:c r="C242" s="54" t="str">
        <x:f>IF('Debt Setup'!$F$3=0,"",I242+M242+Q242+U242+Y242+AC242+AG242+AK242+AO242+AS242+AW242+BA242)</x:f>
      </x:c>
      <x:c r="D242" s="54" t="str">
        <x:f>IF('Debt Setup'!$F$3=0,"",G242+H242+K242+L242+O242+P242+S242+T242+W242+X242+AA242+AB242+AE242+AF242+AI242+AJ242+AM242+AN242+AQ242+AR242+AU242+AV242+AY242+AZ242)</x:f>
      </x:c>
      <x:c r="E242" s="54" t="str">
        <x:f>IF('Debt Setup'!$F$3=0,"",F242+J242+N242+R242+V242+Z242+AD242+AH242+AL242+AP242+AT242+AX242)</x:f>
      </x:c>
      <x:c r="F242" s="54" t="str">
        <x:f>IF('Debt Setup'!$F$3=0,"",IF(I241&lt;=0,0,I241*'Debt Setup'!$D$10/100/12))</x:f>
      </x:c>
      <x:c r="G242" s="54" t="str">
        <x:f>IF('Debt Setup'!$F$3=0,"",IF('Debt Setup'!$H$10="",0,MIN('Debt Setup'!$E$10,MAX(0,I241+F242))))</x:f>
      </x:c>
      <x:c r="H242" s="54" t="str">
        <x:f>IF('Debt Setup'!$F$3=0,"",IF('Debt Setup'!$H$10="",0,MIN(MAX(0,I241+F242-G242),MAX(0,'Debt Setup'!$F$5-(G242+K242+O242+S242+W242+AA242+AE242+AI242+AM242+AQ242+AU242+AY242)-(IF(AND('Debt Setup'!$H$10&lt;&gt;"",'Debt Setup'!$H$10&lt;'Debt Setup'!$H$10),MAX(0,I241+F242-G242),0)+IF(AND('Debt Setup'!$H$11&lt;&gt;"",'Debt Setup'!$H$11&lt;'Debt Setup'!$H$10),MAX(0,M241+J242-K242),0)+IF(AND('Debt Setup'!$H$12&lt;&gt;"",'Debt Setup'!$H$12&lt;'Debt Setup'!$H$10),MAX(0,Q241+N242-O242),0)+IF(AND('Debt Setup'!$H$13&lt;&gt;"",'Debt Setup'!$H$13&lt;'Debt Setup'!$H$10),MAX(0,U241+R242-S242),0)+IF(AND('Debt Setup'!$H$14&lt;&gt;"",'Debt Setup'!$H$14&lt;'Debt Setup'!$H$10),MAX(0,Y241+V242-W242),0)+IF(AND('Debt Setup'!$H$15&lt;&gt;"",'Debt Setup'!$H$15&lt;'Debt Setup'!$H$10),MAX(0,AC241+Z242-AA242),0)+IF(AND('Debt Setup'!$H$16&lt;&gt;"",'Debt Setup'!$H$16&lt;'Debt Setup'!$H$10),MAX(0,AG241+AD242-AE242),0)+IF(AND('Debt Setup'!$H$17&lt;&gt;"",'Debt Setup'!$H$17&lt;'Debt Setup'!$H$10),MAX(0,AK241+AH242-AI242),0)+IF(AND('Debt Setup'!$H$18&lt;&gt;"",'Debt Setup'!$H$18&lt;'Debt Setup'!$H$10),MAX(0,AO241+AL242-AM242),0)+IF(AND('Debt Setup'!$H$19&lt;&gt;"",'Debt Setup'!$H$19&lt;'Debt Setup'!$H$10),MAX(0,AS241+AP242-AQ242),0)+IF(AND('Debt Setup'!$H$20&lt;&gt;"",'Debt Setup'!$H$20&lt;'Debt Setup'!$H$10),MAX(0,AW241+AT242-AU242),0)+IF(AND('Debt Setup'!$H$21&lt;&gt;"",'Debt Setup'!$H$21&lt;'Debt Setup'!$H$10),MAX(0,BA241+AX242-AY242),0))))))</x:f>
      </x:c>
      <x:c r="I242" s="54" t="str">
        <x:f>IF('Debt Setup'!$F$3=0,"",MAX(0,I241+F242-G242-H242))</x:f>
      </x:c>
      <x:c r="J242" s="54" t="str">
        <x:f>IF('Debt Setup'!$F$3=0,"",IF(M241&lt;=0,0,M241*'Debt Setup'!$D$11/100/12))</x:f>
      </x:c>
      <x:c r="K242" s="54" t="str">
        <x:f>IF('Debt Setup'!$F$3=0,"",IF('Debt Setup'!$H$11="",0,MIN('Debt Setup'!$E$11,MAX(0,M241+J242))))</x:f>
      </x:c>
      <x:c r="L242" s="54" t="str">
        <x:f>IF('Debt Setup'!$F$3=0,"",IF('Debt Setup'!$H$11="",0,MIN(MAX(0,M241+J242-K242),MAX(0,'Debt Setup'!$F$5-(G242+K242+O242+S242+W242+AA242+AE242+AI242+AM242+AQ242+AU242+AY242)-(IF(AND('Debt Setup'!$H$10&lt;&gt;"",'Debt Setup'!$H$10&lt;'Debt Setup'!$H$11),MAX(0,I241+F242-G242),0)+IF(AND('Debt Setup'!$H$11&lt;&gt;"",'Debt Setup'!$H$11&lt;'Debt Setup'!$H$11),MAX(0,M241+J242-K242),0)+IF(AND('Debt Setup'!$H$12&lt;&gt;"",'Debt Setup'!$H$12&lt;'Debt Setup'!$H$11),MAX(0,Q241+N242-O242),0)+IF(AND('Debt Setup'!$H$13&lt;&gt;"",'Debt Setup'!$H$13&lt;'Debt Setup'!$H$11),MAX(0,U241+R242-S242),0)+IF(AND('Debt Setup'!$H$14&lt;&gt;"",'Debt Setup'!$H$14&lt;'Debt Setup'!$H$11),MAX(0,Y241+V242-W242),0)+IF(AND('Debt Setup'!$H$15&lt;&gt;"",'Debt Setup'!$H$15&lt;'Debt Setup'!$H$11),MAX(0,AC241+Z242-AA242),0)+IF(AND('Debt Setup'!$H$16&lt;&gt;"",'Debt Setup'!$H$16&lt;'Debt Setup'!$H$11),MAX(0,AG241+AD242-AE242),0)+IF(AND('Debt Setup'!$H$17&lt;&gt;"",'Debt Setup'!$H$17&lt;'Debt Setup'!$H$11),MAX(0,AK241+AH242-AI242),0)+IF(AND('Debt Setup'!$H$18&lt;&gt;"",'Debt Setup'!$H$18&lt;'Debt Setup'!$H$11),MAX(0,AO241+AL242-AM242),0)+IF(AND('Debt Setup'!$H$19&lt;&gt;"",'Debt Setup'!$H$19&lt;'Debt Setup'!$H$11),MAX(0,AS241+AP242-AQ242),0)+IF(AND('Debt Setup'!$H$20&lt;&gt;"",'Debt Setup'!$H$20&lt;'Debt Setup'!$H$11),MAX(0,AW241+AT242-AU242),0)+IF(AND('Debt Setup'!$H$21&lt;&gt;"",'Debt Setup'!$H$21&lt;'Debt Setup'!$H$11),MAX(0,BA241+AX242-AY242),0))))))</x:f>
      </x:c>
      <x:c r="M242" s="54" t="str">
        <x:f>IF('Debt Setup'!$F$3=0,"",MAX(0,M241+J242-K242-L242))</x:f>
      </x:c>
      <x:c r="N242" s="54" t="str">
        <x:f>IF('Debt Setup'!$F$3=0,"",IF(Q241&lt;=0,0,Q241*'Debt Setup'!$D$12/100/12))</x:f>
      </x:c>
      <x:c r="O242" s="54" t="str">
        <x:f>IF('Debt Setup'!$F$3=0,"",IF('Debt Setup'!$H$12="",0,MIN('Debt Setup'!$E$12,MAX(0,Q241+N242))))</x:f>
      </x:c>
      <x:c r="P242" s="54" t="str">
        <x:f>IF('Debt Setup'!$F$3=0,"",IF('Debt Setup'!$H$12="",0,MIN(MAX(0,Q241+N242-O242),MAX(0,'Debt Setup'!$F$5-(G242+K242+O242+S242+W242+AA242+AE242+AI242+AM242+AQ242+AU242+AY242)-(IF(AND('Debt Setup'!$H$10&lt;&gt;"",'Debt Setup'!$H$10&lt;'Debt Setup'!$H$12),MAX(0,I241+F242-G242),0)+IF(AND('Debt Setup'!$H$11&lt;&gt;"",'Debt Setup'!$H$11&lt;'Debt Setup'!$H$12),MAX(0,M241+J242-K242),0)+IF(AND('Debt Setup'!$H$12&lt;&gt;"",'Debt Setup'!$H$12&lt;'Debt Setup'!$H$12),MAX(0,Q241+N242-O242),0)+IF(AND('Debt Setup'!$H$13&lt;&gt;"",'Debt Setup'!$H$13&lt;'Debt Setup'!$H$12),MAX(0,U241+R242-S242),0)+IF(AND('Debt Setup'!$H$14&lt;&gt;"",'Debt Setup'!$H$14&lt;'Debt Setup'!$H$12),MAX(0,Y241+V242-W242),0)+IF(AND('Debt Setup'!$H$15&lt;&gt;"",'Debt Setup'!$H$15&lt;'Debt Setup'!$H$12),MAX(0,AC241+Z242-AA242),0)+IF(AND('Debt Setup'!$H$16&lt;&gt;"",'Debt Setup'!$H$16&lt;'Debt Setup'!$H$12),MAX(0,AG241+AD242-AE242),0)+IF(AND('Debt Setup'!$H$17&lt;&gt;"",'Debt Setup'!$H$17&lt;'Debt Setup'!$H$12),MAX(0,AK241+AH242-AI242),0)+IF(AND('Debt Setup'!$H$18&lt;&gt;"",'Debt Setup'!$H$18&lt;'Debt Setup'!$H$12),MAX(0,AO241+AL242-AM242),0)+IF(AND('Debt Setup'!$H$19&lt;&gt;"",'Debt Setup'!$H$19&lt;'Debt Setup'!$H$12),MAX(0,AS241+AP242-AQ242),0)+IF(AND('Debt Setup'!$H$20&lt;&gt;"",'Debt Setup'!$H$20&lt;'Debt Setup'!$H$12),MAX(0,AW241+AT242-AU242),0)+IF(AND('Debt Setup'!$H$21&lt;&gt;"",'Debt Setup'!$H$21&lt;'Debt Setup'!$H$12),MAX(0,BA241+AX242-AY242),0))))))</x:f>
      </x:c>
      <x:c r="Q242" s="54" t="str">
        <x:f>IF('Debt Setup'!$F$3=0,"",MAX(0,Q241+N242-O242-P242))</x:f>
      </x:c>
      <x:c r="R242" s="54" t="str">
        <x:f>IF('Debt Setup'!$F$3=0,"",IF(U241&lt;=0,0,U241*'Debt Setup'!$D$13/100/12))</x:f>
      </x:c>
      <x:c r="S242" s="54" t="str">
        <x:f>IF('Debt Setup'!$F$3=0,"",IF('Debt Setup'!$H$13="",0,MIN('Debt Setup'!$E$13,MAX(0,U241+R242))))</x:f>
      </x:c>
      <x:c r="T242" s="54" t="str">
        <x:f>IF('Debt Setup'!$F$3=0,"",IF('Debt Setup'!$H$13="",0,MIN(MAX(0,U241+R242-S242),MAX(0,'Debt Setup'!$F$5-(G242+K242+O242+S242+W242+AA242+AE242+AI242+AM242+AQ242+AU242+AY242)-(IF(AND('Debt Setup'!$H$10&lt;&gt;"",'Debt Setup'!$H$10&lt;'Debt Setup'!$H$13),MAX(0,I241+F242-G242),0)+IF(AND('Debt Setup'!$H$11&lt;&gt;"",'Debt Setup'!$H$11&lt;'Debt Setup'!$H$13),MAX(0,M241+J242-K242),0)+IF(AND('Debt Setup'!$H$12&lt;&gt;"",'Debt Setup'!$H$12&lt;'Debt Setup'!$H$13),MAX(0,Q241+N242-O242),0)+IF(AND('Debt Setup'!$H$13&lt;&gt;"",'Debt Setup'!$H$13&lt;'Debt Setup'!$H$13),MAX(0,U241+R242-S242),0)+IF(AND('Debt Setup'!$H$14&lt;&gt;"",'Debt Setup'!$H$14&lt;'Debt Setup'!$H$13),MAX(0,Y241+V242-W242),0)+IF(AND('Debt Setup'!$H$15&lt;&gt;"",'Debt Setup'!$H$15&lt;'Debt Setup'!$H$13),MAX(0,AC241+Z242-AA242),0)+IF(AND('Debt Setup'!$H$16&lt;&gt;"",'Debt Setup'!$H$16&lt;'Debt Setup'!$H$13),MAX(0,AG241+AD242-AE242),0)+IF(AND('Debt Setup'!$H$17&lt;&gt;"",'Debt Setup'!$H$17&lt;'Debt Setup'!$H$13),MAX(0,AK241+AH242-AI242),0)+IF(AND('Debt Setup'!$H$18&lt;&gt;"",'Debt Setup'!$H$18&lt;'Debt Setup'!$H$13),MAX(0,AO241+AL242-AM242),0)+IF(AND('Debt Setup'!$H$19&lt;&gt;"",'Debt Setup'!$H$19&lt;'Debt Setup'!$H$13),MAX(0,AS241+AP242-AQ242),0)+IF(AND('Debt Setup'!$H$20&lt;&gt;"",'Debt Setup'!$H$20&lt;'Debt Setup'!$H$13),MAX(0,AW241+AT242-AU242),0)+IF(AND('Debt Setup'!$H$21&lt;&gt;"",'Debt Setup'!$H$21&lt;'Debt Setup'!$H$13),MAX(0,BA241+AX242-AY242),0))))))</x:f>
      </x:c>
      <x:c r="U242" s="54" t="str">
        <x:f>IF('Debt Setup'!$F$3=0,"",MAX(0,U241+R242-S242-T242))</x:f>
      </x:c>
      <x:c r="V242" s="54" t="str">
        <x:f>IF('Debt Setup'!$F$3=0,"",IF(Y241&lt;=0,0,Y241*'Debt Setup'!$D$14/100/12))</x:f>
      </x:c>
      <x:c r="W242" s="54" t="str">
        <x:f>IF('Debt Setup'!$F$3=0,"",IF('Debt Setup'!$H$14="",0,MIN('Debt Setup'!$E$14,MAX(0,Y241+V242))))</x:f>
      </x:c>
      <x:c r="X242" s="54" t="str">
        <x:f>IF('Debt Setup'!$F$3=0,"",IF('Debt Setup'!$H$14="",0,MIN(MAX(0,Y241+V242-W242),MAX(0,'Debt Setup'!$F$5-(G242+K242+O242+S242+W242+AA242+AE242+AI242+AM242+AQ242+AU242+AY242)-(IF(AND('Debt Setup'!$H$10&lt;&gt;"",'Debt Setup'!$H$10&lt;'Debt Setup'!$H$14),MAX(0,I241+F242-G242),0)+IF(AND('Debt Setup'!$H$11&lt;&gt;"",'Debt Setup'!$H$11&lt;'Debt Setup'!$H$14),MAX(0,M241+J242-K242),0)+IF(AND('Debt Setup'!$H$12&lt;&gt;"",'Debt Setup'!$H$12&lt;'Debt Setup'!$H$14),MAX(0,Q241+N242-O242),0)+IF(AND('Debt Setup'!$H$13&lt;&gt;"",'Debt Setup'!$H$13&lt;'Debt Setup'!$H$14),MAX(0,U241+R242-S242),0)+IF(AND('Debt Setup'!$H$14&lt;&gt;"",'Debt Setup'!$H$14&lt;'Debt Setup'!$H$14),MAX(0,Y241+V242-W242),0)+IF(AND('Debt Setup'!$H$15&lt;&gt;"",'Debt Setup'!$H$15&lt;'Debt Setup'!$H$14),MAX(0,AC241+Z242-AA242),0)+IF(AND('Debt Setup'!$H$16&lt;&gt;"",'Debt Setup'!$H$16&lt;'Debt Setup'!$H$14),MAX(0,AG241+AD242-AE242),0)+IF(AND('Debt Setup'!$H$17&lt;&gt;"",'Debt Setup'!$H$17&lt;'Debt Setup'!$H$14),MAX(0,AK241+AH242-AI242),0)+IF(AND('Debt Setup'!$H$18&lt;&gt;"",'Debt Setup'!$H$18&lt;'Debt Setup'!$H$14),MAX(0,AO241+AL242-AM242),0)+IF(AND('Debt Setup'!$H$19&lt;&gt;"",'Debt Setup'!$H$19&lt;'Debt Setup'!$H$14),MAX(0,AS241+AP242-AQ242),0)+IF(AND('Debt Setup'!$H$20&lt;&gt;"",'Debt Setup'!$H$20&lt;'Debt Setup'!$H$14),MAX(0,AW241+AT242-AU242),0)+IF(AND('Debt Setup'!$H$21&lt;&gt;"",'Debt Setup'!$H$21&lt;'Debt Setup'!$H$14),MAX(0,BA241+AX242-AY242),0))))))</x:f>
      </x:c>
      <x:c r="Y242" s="54" t="str">
        <x:f>IF('Debt Setup'!$F$3=0,"",MAX(0,Y241+V242-W242-X242))</x:f>
      </x:c>
      <x:c r="Z242" s="54" t="str">
        <x:f>IF('Debt Setup'!$F$3=0,"",IF(AC241&lt;=0,0,AC241*'Debt Setup'!$D$15/100/12))</x:f>
      </x:c>
      <x:c r="AA242" s="54" t="str">
        <x:f>IF('Debt Setup'!$F$3=0,"",IF('Debt Setup'!$H$15="",0,MIN('Debt Setup'!$E$15,MAX(0,AC241+Z242))))</x:f>
      </x:c>
      <x:c r="AB242" s="54" t="str">
        <x:f>IF('Debt Setup'!$F$3=0,"",IF('Debt Setup'!$H$15="",0,MIN(MAX(0,AC241+Z242-AA242),MAX(0,'Debt Setup'!$F$5-(G242+K242+O242+S242+W242+AA242+AE242+AI242+AM242+AQ242+AU242+AY242)-(IF(AND('Debt Setup'!$H$10&lt;&gt;"",'Debt Setup'!$H$10&lt;'Debt Setup'!$H$15),MAX(0,I241+F242-G242),0)+IF(AND('Debt Setup'!$H$11&lt;&gt;"",'Debt Setup'!$H$11&lt;'Debt Setup'!$H$15),MAX(0,M241+J242-K242),0)+IF(AND('Debt Setup'!$H$12&lt;&gt;"",'Debt Setup'!$H$12&lt;'Debt Setup'!$H$15),MAX(0,Q241+N242-O242),0)+IF(AND('Debt Setup'!$H$13&lt;&gt;"",'Debt Setup'!$H$13&lt;'Debt Setup'!$H$15),MAX(0,U241+R242-S242),0)+IF(AND('Debt Setup'!$H$14&lt;&gt;"",'Debt Setup'!$H$14&lt;'Debt Setup'!$H$15),MAX(0,Y241+V242-W242),0)+IF(AND('Debt Setup'!$H$15&lt;&gt;"",'Debt Setup'!$H$15&lt;'Debt Setup'!$H$15),MAX(0,AC241+Z242-AA242),0)+IF(AND('Debt Setup'!$H$16&lt;&gt;"",'Debt Setup'!$H$16&lt;'Debt Setup'!$H$15),MAX(0,AG241+AD242-AE242),0)+IF(AND('Debt Setup'!$H$17&lt;&gt;"",'Debt Setup'!$H$17&lt;'Debt Setup'!$H$15),MAX(0,AK241+AH242-AI242),0)+IF(AND('Debt Setup'!$H$18&lt;&gt;"",'Debt Setup'!$H$18&lt;'Debt Setup'!$H$15),MAX(0,AO241+AL242-AM242),0)+IF(AND('Debt Setup'!$H$19&lt;&gt;"",'Debt Setup'!$H$19&lt;'Debt Setup'!$H$15),MAX(0,AS241+AP242-AQ242),0)+IF(AND('Debt Setup'!$H$20&lt;&gt;"",'Debt Setup'!$H$20&lt;'Debt Setup'!$H$15),MAX(0,AW241+AT242-AU242),0)+IF(AND('Debt Setup'!$H$21&lt;&gt;"",'Debt Setup'!$H$21&lt;'Debt Setup'!$H$15),MAX(0,BA241+AX242-AY242),0))))))</x:f>
      </x:c>
      <x:c r="AC242" s="54" t="str">
        <x:f>IF('Debt Setup'!$F$3=0,"",MAX(0,AC241+Z242-AA242-AB242))</x:f>
      </x:c>
      <x:c r="AD242" s="54" t="str">
        <x:f>IF('Debt Setup'!$F$3=0,"",IF(AG241&lt;=0,0,AG241*'Debt Setup'!$D$16/100/12))</x:f>
      </x:c>
      <x:c r="AE242" s="54" t="str">
        <x:f>IF('Debt Setup'!$F$3=0,"",IF('Debt Setup'!$H$16="",0,MIN('Debt Setup'!$E$16,MAX(0,AG241+AD242))))</x:f>
      </x:c>
      <x:c r="AF242" s="54" t="str">
        <x:f>IF('Debt Setup'!$F$3=0,"",IF('Debt Setup'!$H$16="",0,MIN(MAX(0,AG241+AD242-AE242),MAX(0,'Debt Setup'!$F$5-(G242+K242+O242+S242+W242+AA242+AE242+AI242+AM242+AQ242+AU242+AY242)-(IF(AND('Debt Setup'!$H$10&lt;&gt;"",'Debt Setup'!$H$10&lt;'Debt Setup'!$H$16),MAX(0,I241+F242-G242),0)+IF(AND('Debt Setup'!$H$11&lt;&gt;"",'Debt Setup'!$H$11&lt;'Debt Setup'!$H$16),MAX(0,M241+J242-K242),0)+IF(AND('Debt Setup'!$H$12&lt;&gt;"",'Debt Setup'!$H$12&lt;'Debt Setup'!$H$16),MAX(0,Q241+N242-O242),0)+IF(AND('Debt Setup'!$H$13&lt;&gt;"",'Debt Setup'!$H$13&lt;'Debt Setup'!$H$16),MAX(0,U241+R242-S242),0)+IF(AND('Debt Setup'!$H$14&lt;&gt;"",'Debt Setup'!$H$14&lt;'Debt Setup'!$H$16),MAX(0,Y241+V242-W242),0)+IF(AND('Debt Setup'!$H$15&lt;&gt;"",'Debt Setup'!$H$15&lt;'Debt Setup'!$H$16),MAX(0,AC241+Z242-AA242),0)+IF(AND('Debt Setup'!$H$16&lt;&gt;"",'Debt Setup'!$H$16&lt;'Debt Setup'!$H$16),MAX(0,AG241+AD242-AE242),0)+IF(AND('Debt Setup'!$H$17&lt;&gt;"",'Debt Setup'!$H$17&lt;'Debt Setup'!$H$16),MAX(0,AK241+AH242-AI242),0)+IF(AND('Debt Setup'!$H$18&lt;&gt;"",'Debt Setup'!$H$18&lt;'Debt Setup'!$H$16),MAX(0,AO241+AL242-AM242),0)+IF(AND('Debt Setup'!$H$19&lt;&gt;"",'Debt Setup'!$H$19&lt;'Debt Setup'!$H$16),MAX(0,AS241+AP242-AQ242),0)+IF(AND('Debt Setup'!$H$20&lt;&gt;"",'Debt Setup'!$H$20&lt;'Debt Setup'!$H$16),MAX(0,AW241+AT242-AU242),0)+IF(AND('Debt Setup'!$H$21&lt;&gt;"",'Debt Setup'!$H$21&lt;'Debt Setup'!$H$16),MAX(0,BA241+AX242-AY242),0))))))</x:f>
      </x:c>
      <x:c r="AG242" s="54" t="str">
        <x:f>IF('Debt Setup'!$F$3=0,"",MAX(0,AG241+AD242-AE242-AF242))</x:f>
      </x:c>
      <x:c r="AH242" s="54" t="str">
        <x:f>IF('Debt Setup'!$F$3=0,"",IF(AK241&lt;=0,0,AK241*'Debt Setup'!$D$17/100/12))</x:f>
      </x:c>
      <x:c r="AI242" s="54" t="str">
        <x:f>IF('Debt Setup'!$F$3=0,"",IF('Debt Setup'!$H$17="",0,MIN('Debt Setup'!$E$17,MAX(0,AK241+AH242))))</x:f>
      </x:c>
      <x:c r="AJ242" s="54" t="str">
        <x:f>IF('Debt Setup'!$F$3=0,"",IF('Debt Setup'!$H$17="",0,MIN(MAX(0,AK241+AH242-AI242),MAX(0,'Debt Setup'!$F$5-(G242+K242+O242+S242+W242+AA242+AE242+AI242+AM242+AQ242+AU242+AY242)-(IF(AND('Debt Setup'!$H$10&lt;&gt;"",'Debt Setup'!$H$10&lt;'Debt Setup'!$H$17),MAX(0,I241+F242-G242),0)+IF(AND('Debt Setup'!$H$11&lt;&gt;"",'Debt Setup'!$H$11&lt;'Debt Setup'!$H$17),MAX(0,M241+J242-K242),0)+IF(AND('Debt Setup'!$H$12&lt;&gt;"",'Debt Setup'!$H$12&lt;'Debt Setup'!$H$17),MAX(0,Q241+N242-O242),0)+IF(AND('Debt Setup'!$H$13&lt;&gt;"",'Debt Setup'!$H$13&lt;'Debt Setup'!$H$17),MAX(0,U241+R242-S242),0)+IF(AND('Debt Setup'!$H$14&lt;&gt;"",'Debt Setup'!$H$14&lt;'Debt Setup'!$H$17),MAX(0,Y241+V242-W242),0)+IF(AND('Debt Setup'!$H$15&lt;&gt;"",'Debt Setup'!$H$15&lt;'Debt Setup'!$H$17),MAX(0,AC241+Z242-AA242),0)+IF(AND('Debt Setup'!$H$16&lt;&gt;"",'Debt Setup'!$H$16&lt;'Debt Setup'!$H$17),MAX(0,AG241+AD242-AE242),0)+IF(AND('Debt Setup'!$H$17&lt;&gt;"",'Debt Setup'!$H$17&lt;'Debt Setup'!$H$17),MAX(0,AK241+AH242-AI242),0)+IF(AND('Debt Setup'!$H$18&lt;&gt;"",'Debt Setup'!$H$18&lt;'Debt Setup'!$H$17),MAX(0,AO241+AL242-AM242),0)+IF(AND('Debt Setup'!$H$19&lt;&gt;"",'Debt Setup'!$H$19&lt;'Debt Setup'!$H$17),MAX(0,AS241+AP242-AQ242),0)+IF(AND('Debt Setup'!$H$20&lt;&gt;"",'Debt Setup'!$H$20&lt;'Debt Setup'!$H$17),MAX(0,AW241+AT242-AU242),0)+IF(AND('Debt Setup'!$H$21&lt;&gt;"",'Debt Setup'!$H$21&lt;'Debt Setup'!$H$17),MAX(0,BA241+AX242-AY242),0))))))</x:f>
      </x:c>
      <x:c r="AK242" s="54" t="str">
        <x:f>IF('Debt Setup'!$F$3=0,"",MAX(0,AK241+AH242-AI242-AJ242))</x:f>
      </x:c>
      <x:c r="AL242" s="54" t="str">
        <x:f>IF('Debt Setup'!$F$3=0,"",IF(AO241&lt;=0,0,AO241*'Debt Setup'!$D$18/100/12))</x:f>
      </x:c>
      <x:c r="AM242" s="54" t="str">
        <x:f>IF('Debt Setup'!$F$3=0,"",IF('Debt Setup'!$H$18="",0,MIN('Debt Setup'!$E$18,MAX(0,AO241+AL242))))</x:f>
      </x:c>
      <x:c r="AN242" s="54" t="str">
        <x:f>IF('Debt Setup'!$F$3=0,"",IF('Debt Setup'!$H$18="",0,MIN(MAX(0,AO241+AL242-AM242),MAX(0,'Debt Setup'!$F$5-(G242+K242+O242+S242+W242+AA242+AE242+AI242+AM242+AQ242+AU242+AY242)-(IF(AND('Debt Setup'!$H$10&lt;&gt;"",'Debt Setup'!$H$10&lt;'Debt Setup'!$H$18),MAX(0,I241+F242-G242),0)+IF(AND('Debt Setup'!$H$11&lt;&gt;"",'Debt Setup'!$H$11&lt;'Debt Setup'!$H$18),MAX(0,M241+J242-K242),0)+IF(AND('Debt Setup'!$H$12&lt;&gt;"",'Debt Setup'!$H$12&lt;'Debt Setup'!$H$18),MAX(0,Q241+N242-O242),0)+IF(AND('Debt Setup'!$H$13&lt;&gt;"",'Debt Setup'!$H$13&lt;'Debt Setup'!$H$18),MAX(0,U241+R242-S242),0)+IF(AND('Debt Setup'!$H$14&lt;&gt;"",'Debt Setup'!$H$14&lt;'Debt Setup'!$H$18),MAX(0,Y241+V242-W242),0)+IF(AND('Debt Setup'!$H$15&lt;&gt;"",'Debt Setup'!$H$15&lt;'Debt Setup'!$H$18),MAX(0,AC241+Z242-AA242),0)+IF(AND('Debt Setup'!$H$16&lt;&gt;"",'Debt Setup'!$H$16&lt;'Debt Setup'!$H$18),MAX(0,AG241+AD242-AE242),0)+IF(AND('Debt Setup'!$H$17&lt;&gt;"",'Debt Setup'!$H$17&lt;'Debt Setup'!$H$18),MAX(0,AK241+AH242-AI242),0)+IF(AND('Debt Setup'!$H$18&lt;&gt;"",'Debt Setup'!$H$18&lt;'Debt Setup'!$H$18),MAX(0,AO241+AL242-AM242),0)+IF(AND('Debt Setup'!$H$19&lt;&gt;"",'Debt Setup'!$H$19&lt;'Debt Setup'!$H$18),MAX(0,AS241+AP242-AQ242),0)+IF(AND('Debt Setup'!$H$20&lt;&gt;"",'Debt Setup'!$H$20&lt;'Debt Setup'!$H$18),MAX(0,AW241+AT242-AU242),0)+IF(AND('Debt Setup'!$H$21&lt;&gt;"",'Debt Setup'!$H$21&lt;'Debt Setup'!$H$18),MAX(0,BA241+AX242-AY242),0))))))</x:f>
      </x:c>
      <x:c r="AO242" s="54" t="str">
        <x:f>IF('Debt Setup'!$F$3=0,"",MAX(0,AO241+AL242-AM242-AN242))</x:f>
      </x:c>
      <x:c r="AP242" s="54" t="str">
        <x:f>IF('Debt Setup'!$F$3=0,"",IF(AS241&lt;=0,0,AS241*'Debt Setup'!$D$19/100/12))</x:f>
      </x:c>
      <x:c r="AQ242" s="54" t="str">
        <x:f>IF('Debt Setup'!$F$3=0,"",IF('Debt Setup'!$H$19="",0,MIN('Debt Setup'!$E$19,MAX(0,AS241+AP242))))</x:f>
      </x:c>
      <x:c r="AR242" s="54" t="str">
        <x:f>IF('Debt Setup'!$F$3=0,"",IF('Debt Setup'!$H$19="",0,MIN(MAX(0,AS241+AP242-AQ242),MAX(0,'Debt Setup'!$F$5-(G242+K242+O242+S242+W242+AA242+AE242+AI242+AM242+AQ242+AU242+AY242)-(IF(AND('Debt Setup'!$H$10&lt;&gt;"",'Debt Setup'!$H$10&lt;'Debt Setup'!$H$19),MAX(0,I241+F242-G242),0)+IF(AND('Debt Setup'!$H$11&lt;&gt;"",'Debt Setup'!$H$11&lt;'Debt Setup'!$H$19),MAX(0,M241+J242-K242),0)+IF(AND('Debt Setup'!$H$12&lt;&gt;"",'Debt Setup'!$H$12&lt;'Debt Setup'!$H$19),MAX(0,Q241+N242-O242),0)+IF(AND('Debt Setup'!$H$13&lt;&gt;"",'Debt Setup'!$H$13&lt;'Debt Setup'!$H$19),MAX(0,U241+R242-S242),0)+IF(AND('Debt Setup'!$H$14&lt;&gt;"",'Debt Setup'!$H$14&lt;'Debt Setup'!$H$19),MAX(0,Y241+V242-W242),0)+IF(AND('Debt Setup'!$H$15&lt;&gt;"",'Debt Setup'!$H$15&lt;'Debt Setup'!$H$19),MAX(0,AC241+Z242-AA242),0)+IF(AND('Debt Setup'!$H$16&lt;&gt;"",'Debt Setup'!$H$16&lt;'Debt Setup'!$H$19),MAX(0,AG241+AD242-AE242),0)+IF(AND('Debt Setup'!$H$17&lt;&gt;"",'Debt Setup'!$H$17&lt;'Debt Setup'!$H$19),MAX(0,AK241+AH242-AI242),0)+IF(AND('Debt Setup'!$H$18&lt;&gt;"",'Debt Setup'!$H$18&lt;'Debt Setup'!$H$19),MAX(0,AO241+AL242-AM242),0)+IF(AND('Debt Setup'!$H$19&lt;&gt;"",'Debt Setup'!$H$19&lt;'Debt Setup'!$H$19),MAX(0,AS241+AP242-AQ242),0)+IF(AND('Debt Setup'!$H$20&lt;&gt;"",'Debt Setup'!$H$20&lt;'Debt Setup'!$H$19),MAX(0,AW241+AT242-AU242),0)+IF(AND('Debt Setup'!$H$21&lt;&gt;"",'Debt Setup'!$H$21&lt;'Debt Setup'!$H$19),MAX(0,BA241+AX242-AY242),0))))))</x:f>
      </x:c>
      <x:c r="AS242" s="54" t="str">
        <x:f>IF('Debt Setup'!$F$3=0,"",MAX(0,AS241+AP242-AQ242-AR242))</x:f>
      </x:c>
      <x:c r="AT242" s="54" t="str">
        <x:f>IF('Debt Setup'!$F$3=0,"",IF(AW241&lt;=0,0,AW241*'Debt Setup'!$D$20/100/12))</x:f>
      </x:c>
      <x:c r="AU242" s="54" t="str">
        <x:f>IF('Debt Setup'!$F$3=0,"",IF('Debt Setup'!$H$20="",0,MIN('Debt Setup'!$E$20,MAX(0,AW241+AT242))))</x:f>
      </x:c>
      <x:c r="AV242" s="54" t="str">
        <x:f>IF('Debt Setup'!$F$3=0,"",IF('Debt Setup'!$H$20="",0,MIN(MAX(0,AW241+AT242-AU242),MAX(0,'Debt Setup'!$F$5-(G242+K242+O242+S242+W242+AA242+AE242+AI242+AM242+AQ242+AU242+AY242)-(IF(AND('Debt Setup'!$H$10&lt;&gt;"",'Debt Setup'!$H$10&lt;'Debt Setup'!$H$20),MAX(0,I241+F242-G242),0)+IF(AND('Debt Setup'!$H$11&lt;&gt;"",'Debt Setup'!$H$11&lt;'Debt Setup'!$H$20),MAX(0,M241+J242-K242),0)+IF(AND('Debt Setup'!$H$12&lt;&gt;"",'Debt Setup'!$H$12&lt;'Debt Setup'!$H$20),MAX(0,Q241+N242-O242),0)+IF(AND('Debt Setup'!$H$13&lt;&gt;"",'Debt Setup'!$H$13&lt;'Debt Setup'!$H$20),MAX(0,U241+R242-S242),0)+IF(AND('Debt Setup'!$H$14&lt;&gt;"",'Debt Setup'!$H$14&lt;'Debt Setup'!$H$20),MAX(0,Y241+V242-W242),0)+IF(AND('Debt Setup'!$H$15&lt;&gt;"",'Debt Setup'!$H$15&lt;'Debt Setup'!$H$20),MAX(0,AC241+Z242-AA242),0)+IF(AND('Debt Setup'!$H$16&lt;&gt;"",'Debt Setup'!$H$16&lt;'Debt Setup'!$H$20),MAX(0,AG241+AD242-AE242),0)+IF(AND('Debt Setup'!$H$17&lt;&gt;"",'Debt Setup'!$H$17&lt;'Debt Setup'!$H$20),MAX(0,AK241+AH242-AI242),0)+IF(AND('Debt Setup'!$H$18&lt;&gt;"",'Debt Setup'!$H$18&lt;'Debt Setup'!$H$20),MAX(0,AO241+AL242-AM242),0)+IF(AND('Debt Setup'!$H$19&lt;&gt;"",'Debt Setup'!$H$19&lt;'Debt Setup'!$H$20),MAX(0,AS241+AP242-AQ242),0)+IF(AND('Debt Setup'!$H$20&lt;&gt;"",'Debt Setup'!$H$20&lt;'Debt Setup'!$H$20),MAX(0,AW241+AT242-AU242),0)+IF(AND('Debt Setup'!$H$21&lt;&gt;"",'Debt Setup'!$H$21&lt;'Debt Setup'!$H$20),MAX(0,BA241+AX242-AY242),0))))))</x:f>
      </x:c>
      <x:c r="AW242" s="54" t="str">
        <x:f>IF('Debt Setup'!$F$3=0,"",MAX(0,AW241+AT242-AU242-AV242))</x:f>
      </x:c>
      <x:c r="AX242" s="54" t="str">
        <x:f>IF('Debt Setup'!$F$3=0,"",IF(BA241&lt;=0,0,BA241*'Debt Setup'!$D$21/100/12))</x:f>
      </x:c>
      <x:c r="AY242" s="54" t="str">
        <x:f>IF('Debt Setup'!$F$3=0,"",IF('Debt Setup'!$H$21="",0,MIN('Debt Setup'!$E$21,MAX(0,BA241+AX242))))</x:f>
      </x:c>
      <x:c r="AZ242" s="54" t="str">
        <x:f>IF('Debt Setup'!$F$3=0,"",IF('Debt Setup'!$H$21="",0,MIN(MAX(0,BA241+AX242-AY242),MAX(0,'Debt Setup'!$F$5-(G242+K242+O242+S242+W242+AA242+AE242+AI242+AM242+AQ242+AU242+AY242)-(IF(AND('Debt Setup'!$H$10&lt;&gt;"",'Debt Setup'!$H$10&lt;'Debt Setup'!$H$21),MAX(0,I241+F242-G242),0)+IF(AND('Debt Setup'!$H$11&lt;&gt;"",'Debt Setup'!$H$11&lt;'Debt Setup'!$H$21),MAX(0,M241+J242-K242),0)+IF(AND('Debt Setup'!$H$12&lt;&gt;"",'Debt Setup'!$H$12&lt;'Debt Setup'!$H$21),MAX(0,Q241+N242-O242),0)+IF(AND('Debt Setup'!$H$13&lt;&gt;"",'Debt Setup'!$H$13&lt;'Debt Setup'!$H$21),MAX(0,U241+R242-S242),0)+IF(AND('Debt Setup'!$H$14&lt;&gt;"",'Debt Setup'!$H$14&lt;'Debt Setup'!$H$21),MAX(0,Y241+V242-W242),0)+IF(AND('Debt Setup'!$H$15&lt;&gt;"",'Debt Setup'!$H$15&lt;'Debt Setup'!$H$21),MAX(0,AC241+Z242-AA242),0)+IF(AND('Debt Setup'!$H$16&lt;&gt;"",'Debt Setup'!$H$16&lt;'Debt Setup'!$H$21),MAX(0,AG241+AD242-AE242),0)+IF(AND('Debt Setup'!$H$17&lt;&gt;"",'Debt Setup'!$H$17&lt;'Debt Setup'!$H$21),MAX(0,AK241+AH242-AI242),0)+IF(AND('Debt Setup'!$H$18&lt;&gt;"",'Debt Setup'!$H$18&lt;'Debt Setup'!$H$21),MAX(0,AO241+AL242-AM242),0)+IF(AND('Debt Setup'!$H$19&lt;&gt;"",'Debt Setup'!$H$19&lt;'Debt Setup'!$H$21),MAX(0,AS241+AP242-AQ242),0)+IF(AND('Debt Setup'!$H$20&lt;&gt;"",'Debt Setup'!$H$20&lt;'Debt Setup'!$H$21),MAX(0,AW241+AT242-AU242),0)+IF(AND('Debt Setup'!$H$21&lt;&gt;"",'Debt Setup'!$H$21&lt;'Debt Setup'!$H$21),MAX(0,BA241+AX242-AY242),0))))))</x:f>
      </x:c>
      <x:c r="BA242" s="54" t="str">
        <x:f>IF('Debt Setup'!$F$3=0,"",MAX(0,BA241+AX242-AY242-AZ242))</x:f>
      </x:c>
    </x:row>
    <x:row r="243">
      <x:c r="A243" t="n">
        <x:v>238</x:v>
      </x:c>
      <x:c r="B243" s="86" t="str">
        <x:f>IF('Debt Setup'!$F$3=0,"",DATE(YEAR('Debt Setup'!$B$6),MONTH('Debt Setup'!$B$6)+A243-1,1))</x:f>
      </x:c>
      <x:c r="C243" s="54" t="str">
        <x:f>IF('Debt Setup'!$F$3=0,"",I243+M243+Q243+U243+Y243+AC243+AG243+AK243+AO243+AS243+AW243+BA243)</x:f>
      </x:c>
      <x:c r="D243" s="54" t="str">
        <x:f>IF('Debt Setup'!$F$3=0,"",G243+H243+K243+L243+O243+P243+S243+T243+W243+X243+AA243+AB243+AE243+AF243+AI243+AJ243+AM243+AN243+AQ243+AR243+AU243+AV243+AY243+AZ243)</x:f>
      </x:c>
      <x:c r="E243" s="54" t="str">
        <x:f>IF('Debt Setup'!$F$3=0,"",F243+J243+N243+R243+V243+Z243+AD243+AH243+AL243+AP243+AT243+AX243)</x:f>
      </x:c>
      <x:c r="F243" s="54" t="str">
        <x:f>IF('Debt Setup'!$F$3=0,"",IF(I242&lt;=0,0,I242*'Debt Setup'!$D$10/100/12))</x:f>
      </x:c>
      <x:c r="G243" s="54" t="str">
        <x:f>IF('Debt Setup'!$F$3=0,"",IF('Debt Setup'!$H$10="",0,MIN('Debt Setup'!$E$10,MAX(0,I242+F243))))</x:f>
      </x:c>
      <x:c r="H243" s="54" t="str">
        <x:f>IF('Debt Setup'!$F$3=0,"",IF('Debt Setup'!$H$10="",0,MIN(MAX(0,I242+F243-G243),MAX(0,'Debt Setup'!$F$5-(G243+K243+O243+S243+W243+AA243+AE243+AI243+AM243+AQ243+AU243+AY243)-(IF(AND('Debt Setup'!$H$10&lt;&gt;"",'Debt Setup'!$H$10&lt;'Debt Setup'!$H$10),MAX(0,I242+F243-G243),0)+IF(AND('Debt Setup'!$H$11&lt;&gt;"",'Debt Setup'!$H$11&lt;'Debt Setup'!$H$10),MAX(0,M242+J243-K243),0)+IF(AND('Debt Setup'!$H$12&lt;&gt;"",'Debt Setup'!$H$12&lt;'Debt Setup'!$H$10),MAX(0,Q242+N243-O243),0)+IF(AND('Debt Setup'!$H$13&lt;&gt;"",'Debt Setup'!$H$13&lt;'Debt Setup'!$H$10),MAX(0,U242+R243-S243),0)+IF(AND('Debt Setup'!$H$14&lt;&gt;"",'Debt Setup'!$H$14&lt;'Debt Setup'!$H$10),MAX(0,Y242+V243-W243),0)+IF(AND('Debt Setup'!$H$15&lt;&gt;"",'Debt Setup'!$H$15&lt;'Debt Setup'!$H$10),MAX(0,AC242+Z243-AA243),0)+IF(AND('Debt Setup'!$H$16&lt;&gt;"",'Debt Setup'!$H$16&lt;'Debt Setup'!$H$10),MAX(0,AG242+AD243-AE243),0)+IF(AND('Debt Setup'!$H$17&lt;&gt;"",'Debt Setup'!$H$17&lt;'Debt Setup'!$H$10),MAX(0,AK242+AH243-AI243),0)+IF(AND('Debt Setup'!$H$18&lt;&gt;"",'Debt Setup'!$H$18&lt;'Debt Setup'!$H$10),MAX(0,AO242+AL243-AM243),0)+IF(AND('Debt Setup'!$H$19&lt;&gt;"",'Debt Setup'!$H$19&lt;'Debt Setup'!$H$10),MAX(0,AS242+AP243-AQ243),0)+IF(AND('Debt Setup'!$H$20&lt;&gt;"",'Debt Setup'!$H$20&lt;'Debt Setup'!$H$10),MAX(0,AW242+AT243-AU243),0)+IF(AND('Debt Setup'!$H$21&lt;&gt;"",'Debt Setup'!$H$21&lt;'Debt Setup'!$H$10),MAX(0,BA242+AX243-AY243),0))))))</x:f>
      </x:c>
      <x:c r="I243" s="54" t="str">
        <x:f>IF('Debt Setup'!$F$3=0,"",MAX(0,I242+F243-G243-H243))</x:f>
      </x:c>
      <x:c r="J243" s="54" t="str">
        <x:f>IF('Debt Setup'!$F$3=0,"",IF(M242&lt;=0,0,M242*'Debt Setup'!$D$11/100/12))</x:f>
      </x:c>
      <x:c r="K243" s="54" t="str">
        <x:f>IF('Debt Setup'!$F$3=0,"",IF('Debt Setup'!$H$11="",0,MIN('Debt Setup'!$E$11,MAX(0,M242+J243))))</x:f>
      </x:c>
      <x:c r="L243" s="54" t="str">
        <x:f>IF('Debt Setup'!$F$3=0,"",IF('Debt Setup'!$H$11="",0,MIN(MAX(0,M242+J243-K243),MAX(0,'Debt Setup'!$F$5-(G243+K243+O243+S243+W243+AA243+AE243+AI243+AM243+AQ243+AU243+AY243)-(IF(AND('Debt Setup'!$H$10&lt;&gt;"",'Debt Setup'!$H$10&lt;'Debt Setup'!$H$11),MAX(0,I242+F243-G243),0)+IF(AND('Debt Setup'!$H$11&lt;&gt;"",'Debt Setup'!$H$11&lt;'Debt Setup'!$H$11),MAX(0,M242+J243-K243),0)+IF(AND('Debt Setup'!$H$12&lt;&gt;"",'Debt Setup'!$H$12&lt;'Debt Setup'!$H$11),MAX(0,Q242+N243-O243),0)+IF(AND('Debt Setup'!$H$13&lt;&gt;"",'Debt Setup'!$H$13&lt;'Debt Setup'!$H$11),MAX(0,U242+R243-S243),0)+IF(AND('Debt Setup'!$H$14&lt;&gt;"",'Debt Setup'!$H$14&lt;'Debt Setup'!$H$11),MAX(0,Y242+V243-W243),0)+IF(AND('Debt Setup'!$H$15&lt;&gt;"",'Debt Setup'!$H$15&lt;'Debt Setup'!$H$11),MAX(0,AC242+Z243-AA243),0)+IF(AND('Debt Setup'!$H$16&lt;&gt;"",'Debt Setup'!$H$16&lt;'Debt Setup'!$H$11),MAX(0,AG242+AD243-AE243),0)+IF(AND('Debt Setup'!$H$17&lt;&gt;"",'Debt Setup'!$H$17&lt;'Debt Setup'!$H$11),MAX(0,AK242+AH243-AI243),0)+IF(AND('Debt Setup'!$H$18&lt;&gt;"",'Debt Setup'!$H$18&lt;'Debt Setup'!$H$11),MAX(0,AO242+AL243-AM243),0)+IF(AND('Debt Setup'!$H$19&lt;&gt;"",'Debt Setup'!$H$19&lt;'Debt Setup'!$H$11),MAX(0,AS242+AP243-AQ243),0)+IF(AND('Debt Setup'!$H$20&lt;&gt;"",'Debt Setup'!$H$20&lt;'Debt Setup'!$H$11),MAX(0,AW242+AT243-AU243),0)+IF(AND('Debt Setup'!$H$21&lt;&gt;"",'Debt Setup'!$H$21&lt;'Debt Setup'!$H$11),MAX(0,BA242+AX243-AY243),0))))))</x:f>
      </x:c>
      <x:c r="M243" s="54" t="str">
        <x:f>IF('Debt Setup'!$F$3=0,"",MAX(0,M242+J243-K243-L243))</x:f>
      </x:c>
      <x:c r="N243" s="54" t="str">
        <x:f>IF('Debt Setup'!$F$3=0,"",IF(Q242&lt;=0,0,Q242*'Debt Setup'!$D$12/100/12))</x:f>
      </x:c>
      <x:c r="O243" s="54" t="str">
        <x:f>IF('Debt Setup'!$F$3=0,"",IF('Debt Setup'!$H$12="",0,MIN('Debt Setup'!$E$12,MAX(0,Q242+N243))))</x:f>
      </x:c>
      <x:c r="P243" s="54" t="str">
        <x:f>IF('Debt Setup'!$F$3=0,"",IF('Debt Setup'!$H$12="",0,MIN(MAX(0,Q242+N243-O243),MAX(0,'Debt Setup'!$F$5-(G243+K243+O243+S243+W243+AA243+AE243+AI243+AM243+AQ243+AU243+AY243)-(IF(AND('Debt Setup'!$H$10&lt;&gt;"",'Debt Setup'!$H$10&lt;'Debt Setup'!$H$12),MAX(0,I242+F243-G243),0)+IF(AND('Debt Setup'!$H$11&lt;&gt;"",'Debt Setup'!$H$11&lt;'Debt Setup'!$H$12),MAX(0,M242+J243-K243),0)+IF(AND('Debt Setup'!$H$12&lt;&gt;"",'Debt Setup'!$H$12&lt;'Debt Setup'!$H$12),MAX(0,Q242+N243-O243),0)+IF(AND('Debt Setup'!$H$13&lt;&gt;"",'Debt Setup'!$H$13&lt;'Debt Setup'!$H$12),MAX(0,U242+R243-S243),0)+IF(AND('Debt Setup'!$H$14&lt;&gt;"",'Debt Setup'!$H$14&lt;'Debt Setup'!$H$12),MAX(0,Y242+V243-W243),0)+IF(AND('Debt Setup'!$H$15&lt;&gt;"",'Debt Setup'!$H$15&lt;'Debt Setup'!$H$12),MAX(0,AC242+Z243-AA243),0)+IF(AND('Debt Setup'!$H$16&lt;&gt;"",'Debt Setup'!$H$16&lt;'Debt Setup'!$H$12),MAX(0,AG242+AD243-AE243),0)+IF(AND('Debt Setup'!$H$17&lt;&gt;"",'Debt Setup'!$H$17&lt;'Debt Setup'!$H$12),MAX(0,AK242+AH243-AI243),0)+IF(AND('Debt Setup'!$H$18&lt;&gt;"",'Debt Setup'!$H$18&lt;'Debt Setup'!$H$12),MAX(0,AO242+AL243-AM243),0)+IF(AND('Debt Setup'!$H$19&lt;&gt;"",'Debt Setup'!$H$19&lt;'Debt Setup'!$H$12),MAX(0,AS242+AP243-AQ243),0)+IF(AND('Debt Setup'!$H$20&lt;&gt;"",'Debt Setup'!$H$20&lt;'Debt Setup'!$H$12),MAX(0,AW242+AT243-AU243),0)+IF(AND('Debt Setup'!$H$21&lt;&gt;"",'Debt Setup'!$H$21&lt;'Debt Setup'!$H$12),MAX(0,BA242+AX243-AY243),0))))))</x:f>
      </x:c>
      <x:c r="Q243" s="54" t="str">
        <x:f>IF('Debt Setup'!$F$3=0,"",MAX(0,Q242+N243-O243-P243))</x:f>
      </x:c>
      <x:c r="R243" s="54" t="str">
        <x:f>IF('Debt Setup'!$F$3=0,"",IF(U242&lt;=0,0,U242*'Debt Setup'!$D$13/100/12))</x:f>
      </x:c>
      <x:c r="S243" s="54" t="str">
        <x:f>IF('Debt Setup'!$F$3=0,"",IF('Debt Setup'!$H$13="",0,MIN('Debt Setup'!$E$13,MAX(0,U242+R243))))</x:f>
      </x:c>
      <x:c r="T243" s="54" t="str">
        <x:f>IF('Debt Setup'!$F$3=0,"",IF('Debt Setup'!$H$13="",0,MIN(MAX(0,U242+R243-S243),MAX(0,'Debt Setup'!$F$5-(G243+K243+O243+S243+W243+AA243+AE243+AI243+AM243+AQ243+AU243+AY243)-(IF(AND('Debt Setup'!$H$10&lt;&gt;"",'Debt Setup'!$H$10&lt;'Debt Setup'!$H$13),MAX(0,I242+F243-G243),0)+IF(AND('Debt Setup'!$H$11&lt;&gt;"",'Debt Setup'!$H$11&lt;'Debt Setup'!$H$13),MAX(0,M242+J243-K243),0)+IF(AND('Debt Setup'!$H$12&lt;&gt;"",'Debt Setup'!$H$12&lt;'Debt Setup'!$H$13),MAX(0,Q242+N243-O243),0)+IF(AND('Debt Setup'!$H$13&lt;&gt;"",'Debt Setup'!$H$13&lt;'Debt Setup'!$H$13),MAX(0,U242+R243-S243),0)+IF(AND('Debt Setup'!$H$14&lt;&gt;"",'Debt Setup'!$H$14&lt;'Debt Setup'!$H$13),MAX(0,Y242+V243-W243),0)+IF(AND('Debt Setup'!$H$15&lt;&gt;"",'Debt Setup'!$H$15&lt;'Debt Setup'!$H$13),MAX(0,AC242+Z243-AA243),0)+IF(AND('Debt Setup'!$H$16&lt;&gt;"",'Debt Setup'!$H$16&lt;'Debt Setup'!$H$13),MAX(0,AG242+AD243-AE243),0)+IF(AND('Debt Setup'!$H$17&lt;&gt;"",'Debt Setup'!$H$17&lt;'Debt Setup'!$H$13),MAX(0,AK242+AH243-AI243),0)+IF(AND('Debt Setup'!$H$18&lt;&gt;"",'Debt Setup'!$H$18&lt;'Debt Setup'!$H$13),MAX(0,AO242+AL243-AM243),0)+IF(AND('Debt Setup'!$H$19&lt;&gt;"",'Debt Setup'!$H$19&lt;'Debt Setup'!$H$13),MAX(0,AS242+AP243-AQ243),0)+IF(AND('Debt Setup'!$H$20&lt;&gt;"",'Debt Setup'!$H$20&lt;'Debt Setup'!$H$13),MAX(0,AW242+AT243-AU243),0)+IF(AND('Debt Setup'!$H$21&lt;&gt;"",'Debt Setup'!$H$21&lt;'Debt Setup'!$H$13),MAX(0,BA242+AX243-AY243),0))))))</x:f>
      </x:c>
      <x:c r="U243" s="54" t="str">
        <x:f>IF('Debt Setup'!$F$3=0,"",MAX(0,U242+R243-S243-T243))</x:f>
      </x:c>
      <x:c r="V243" s="54" t="str">
        <x:f>IF('Debt Setup'!$F$3=0,"",IF(Y242&lt;=0,0,Y242*'Debt Setup'!$D$14/100/12))</x:f>
      </x:c>
      <x:c r="W243" s="54" t="str">
        <x:f>IF('Debt Setup'!$F$3=0,"",IF('Debt Setup'!$H$14="",0,MIN('Debt Setup'!$E$14,MAX(0,Y242+V243))))</x:f>
      </x:c>
      <x:c r="X243" s="54" t="str">
        <x:f>IF('Debt Setup'!$F$3=0,"",IF('Debt Setup'!$H$14="",0,MIN(MAX(0,Y242+V243-W243),MAX(0,'Debt Setup'!$F$5-(G243+K243+O243+S243+W243+AA243+AE243+AI243+AM243+AQ243+AU243+AY243)-(IF(AND('Debt Setup'!$H$10&lt;&gt;"",'Debt Setup'!$H$10&lt;'Debt Setup'!$H$14),MAX(0,I242+F243-G243),0)+IF(AND('Debt Setup'!$H$11&lt;&gt;"",'Debt Setup'!$H$11&lt;'Debt Setup'!$H$14),MAX(0,M242+J243-K243),0)+IF(AND('Debt Setup'!$H$12&lt;&gt;"",'Debt Setup'!$H$12&lt;'Debt Setup'!$H$14),MAX(0,Q242+N243-O243),0)+IF(AND('Debt Setup'!$H$13&lt;&gt;"",'Debt Setup'!$H$13&lt;'Debt Setup'!$H$14),MAX(0,U242+R243-S243),0)+IF(AND('Debt Setup'!$H$14&lt;&gt;"",'Debt Setup'!$H$14&lt;'Debt Setup'!$H$14),MAX(0,Y242+V243-W243),0)+IF(AND('Debt Setup'!$H$15&lt;&gt;"",'Debt Setup'!$H$15&lt;'Debt Setup'!$H$14),MAX(0,AC242+Z243-AA243),0)+IF(AND('Debt Setup'!$H$16&lt;&gt;"",'Debt Setup'!$H$16&lt;'Debt Setup'!$H$14),MAX(0,AG242+AD243-AE243),0)+IF(AND('Debt Setup'!$H$17&lt;&gt;"",'Debt Setup'!$H$17&lt;'Debt Setup'!$H$14),MAX(0,AK242+AH243-AI243),0)+IF(AND('Debt Setup'!$H$18&lt;&gt;"",'Debt Setup'!$H$18&lt;'Debt Setup'!$H$14),MAX(0,AO242+AL243-AM243),0)+IF(AND('Debt Setup'!$H$19&lt;&gt;"",'Debt Setup'!$H$19&lt;'Debt Setup'!$H$14),MAX(0,AS242+AP243-AQ243),0)+IF(AND('Debt Setup'!$H$20&lt;&gt;"",'Debt Setup'!$H$20&lt;'Debt Setup'!$H$14),MAX(0,AW242+AT243-AU243),0)+IF(AND('Debt Setup'!$H$21&lt;&gt;"",'Debt Setup'!$H$21&lt;'Debt Setup'!$H$14),MAX(0,BA242+AX243-AY243),0))))))</x:f>
      </x:c>
      <x:c r="Y243" s="54" t="str">
        <x:f>IF('Debt Setup'!$F$3=0,"",MAX(0,Y242+V243-W243-X243))</x:f>
      </x:c>
      <x:c r="Z243" s="54" t="str">
        <x:f>IF('Debt Setup'!$F$3=0,"",IF(AC242&lt;=0,0,AC242*'Debt Setup'!$D$15/100/12))</x:f>
      </x:c>
      <x:c r="AA243" s="54" t="str">
        <x:f>IF('Debt Setup'!$F$3=0,"",IF('Debt Setup'!$H$15="",0,MIN('Debt Setup'!$E$15,MAX(0,AC242+Z243))))</x:f>
      </x:c>
      <x:c r="AB243" s="54" t="str">
        <x:f>IF('Debt Setup'!$F$3=0,"",IF('Debt Setup'!$H$15="",0,MIN(MAX(0,AC242+Z243-AA243),MAX(0,'Debt Setup'!$F$5-(G243+K243+O243+S243+W243+AA243+AE243+AI243+AM243+AQ243+AU243+AY243)-(IF(AND('Debt Setup'!$H$10&lt;&gt;"",'Debt Setup'!$H$10&lt;'Debt Setup'!$H$15),MAX(0,I242+F243-G243),0)+IF(AND('Debt Setup'!$H$11&lt;&gt;"",'Debt Setup'!$H$11&lt;'Debt Setup'!$H$15),MAX(0,M242+J243-K243),0)+IF(AND('Debt Setup'!$H$12&lt;&gt;"",'Debt Setup'!$H$12&lt;'Debt Setup'!$H$15),MAX(0,Q242+N243-O243),0)+IF(AND('Debt Setup'!$H$13&lt;&gt;"",'Debt Setup'!$H$13&lt;'Debt Setup'!$H$15),MAX(0,U242+R243-S243),0)+IF(AND('Debt Setup'!$H$14&lt;&gt;"",'Debt Setup'!$H$14&lt;'Debt Setup'!$H$15),MAX(0,Y242+V243-W243),0)+IF(AND('Debt Setup'!$H$15&lt;&gt;"",'Debt Setup'!$H$15&lt;'Debt Setup'!$H$15),MAX(0,AC242+Z243-AA243),0)+IF(AND('Debt Setup'!$H$16&lt;&gt;"",'Debt Setup'!$H$16&lt;'Debt Setup'!$H$15),MAX(0,AG242+AD243-AE243),0)+IF(AND('Debt Setup'!$H$17&lt;&gt;"",'Debt Setup'!$H$17&lt;'Debt Setup'!$H$15),MAX(0,AK242+AH243-AI243),0)+IF(AND('Debt Setup'!$H$18&lt;&gt;"",'Debt Setup'!$H$18&lt;'Debt Setup'!$H$15),MAX(0,AO242+AL243-AM243),0)+IF(AND('Debt Setup'!$H$19&lt;&gt;"",'Debt Setup'!$H$19&lt;'Debt Setup'!$H$15),MAX(0,AS242+AP243-AQ243),0)+IF(AND('Debt Setup'!$H$20&lt;&gt;"",'Debt Setup'!$H$20&lt;'Debt Setup'!$H$15),MAX(0,AW242+AT243-AU243),0)+IF(AND('Debt Setup'!$H$21&lt;&gt;"",'Debt Setup'!$H$21&lt;'Debt Setup'!$H$15),MAX(0,BA242+AX243-AY243),0))))))</x:f>
      </x:c>
      <x:c r="AC243" s="54" t="str">
        <x:f>IF('Debt Setup'!$F$3=0,"",MAX(0,AC242+Z243-AA243-AB243))</x:f>
      </x:c>
      <x:c r="AD243" s="54" t="str">
        <x:f>IF('Debt Setup'!$F$3=0,"",IF(AG242&lt;=0,0,AG242*'Debt Setup'!$D$16/100/12))</x:f>
      </x:c>
      <x:c r="AE243" s="54" t="str">
        <x:f>IF('Debt Setup'!$F$3=0,"",IF('Debt Setup'!$H$16="",0,MIN('Debt Setup'!$E$16,MAX(0,AG242+AD243))))</x:f>
      </x:c>
      <x:c r="AF243" s="54" t="str">
        <x:f>IF('Debt Setup'!$F$3=0,"",IF('Debt Setup'!$H$16="",0,MIN(MAX(0,AG242+AD243-AE243),MAX(0,'Debt Setup'!$F$5-(G243+K243+O243+S243+W243+AA243+AE243+AI243+AM243+AQ243+AU243+AY243)-(IF(AND('Debt Setup'!$H$10&lt;&gt;"",'Debt Setup'!$H$10&lt;'Debt Setup'!$H$16),MAX(0,I242+F243-G243),0)+IF(AND('Debt Setup'!$H$11&lt;&gt;"",'Debt Setup'!$H$11&lt;'Debt Setup'!$H$16),MAX(0,M242+J243-K243),0)+IF(AND('Debt Setup'!$H$12&lt;&gt;"",'Debt Setup'!$H$12&lt;'Debt Setup'!$H$16),MAX(0,Q242+N243-O243),0)+IF(AND('Debt Setup'!$H$13&lt;&gt;"",'Debt Setup'!$H$13&lt;'Debt Setup'!$H$16),MAX(0,U242+R243-S243),0)+IF(AND('Debt Setup'!$H$14&lt;&gt;"",'Debt Setup'!$H$14&lt;'Debt Setup'!$H$16),MAX(0,Y242+V243-W243),0)+IF(AND('Debt Setup'!$H$15&lt;&gt;"",'Debt Setup'!$H$15&lt;'Debt Setup'!$H$16),MAX(0,AC242+Z243-AA243),0)+IF(AND('Debt Setup'!$H$16&lt;&gt;"",'Debt Setup'!$H$16&lt;'Debt Setup'!$H$16),MAX(0,AG242+AD243-AE243),0)+IF(AND('Debt Setup'!$H$17&lt;&gt;"",'Debt Setup'!$H$17&lt;'Debt Setup'!$H$16),MAX(0,AK242+AH243-AI243),0)+IF(AND('Debt Setup'!$H$18&lt;&gt;"",'Debt Setup'!$H$18&lt;'Debt Setup'!$H$16),MAX(0,AO242+AL243-AM243),0)+IF(AND('Debt Setup'!$H$19&lt;&gt;"",'Debt Setup'!$H$19&lt;'Debt Setup'!$H$16),MAX(0,AS242+AP243-AQ243),0)+IF(AND('Debt Setup'!$H$20&lt;&gt;"",'Debt Setup'!$H$20&lt;'Debt Setup'!$H$16),MAX(0,AW242+AT243-AU243),0)+IF(AND('Debt Setup'!$H$21&lt;&gt;"",'Debt Setup'!$H$21&lt;'Debt Setup'!$H$16),MAX(0,BA242+AX243-AY243),0))))))</x:f>
      </x:c>
      <x:c r="AG243" s="54" t="str">
        <x:f>IF('Debt Setup'!$F$3=0,"",MAX(0,AG242+AD243-AE243-AF243))</x:f>
      </x:c>
      <x:c r="AH243" s="54" t="str">
        <x:f>IF('Debt Setup'!$F$3=0,"",IF(AK242&lt;=0,0,AK242*'Debt Setup'!$D$17/100/12))</x:f>
      </x:c>
      <x:c r="AI243" s="54" t="str">
        <x:f>IF('Debt Setup'!$F$3=0,"",IF('Debt Setup'!$H$17="",0,MIN('Debt Setup'!$E$17,MAX(0,AK242+AH243))))</x:f>
      </x:c>
      <x:c r="AJ243" s="54" t="str">
        <x:f>IF('Debt Setup'!$F$3=0,"",IF('Debt Setup'!$H$17="",0,MIN(MAX(0,AK242+AH243-AI243),MAX(0,'Debt Setup'!$F$5-(G243+K243+O243+S243+W243+AA243+AE243+AI243+AM243+AQ243+AU243+AY243)-(IF(AND('Debt Setup'!$H$10&lt;&gt;"",'Debt Setup'!$H$10&lt;'Debt Setup'!$H$17),MAX(0,I242+F243-G243),0)+IF(AND('Debt Setup'!$H$11&lt;&gt;"",'Debt Setup'!$H$11&lt;'Debt Setup'!$H$17),MAX(0,M242+J243-K243),0)+IF(AND('Debt Setup'!$H$12&lt;&gt;"",'Debt Setup'!$H$12&lt;'Debt Setup'!$H$17),MAX(0,Q242+N243-O243),0)+IF(AND('Debt Setup'!$H$13&lt;&gt;"",'Debt Setup'!$H$13&lt;'Debt Setup'!$H$17),MAX(0,U242+R243-S243),0)+IF(AND('Debt Setup'!$H$14&lt;&gt;"",'Debt Setup'!$H$14&lt;'Debt Setup'!$H$17),MAX(0,Y242+V243-W243),0)+IF(AND('Debt Setup'!$H$15&lt;&gt;"",'Debt Setup'!$H$15&lt;'Debt Setup'!$H$17),MAX(0,AC242+Z243-AA243),0)+IF(AND('Debt Setup'!$H$16&lt;&gt;"",'Debt Setup'!$H$16&lt;'Debt Setup'!$H$17),MAX(0,AG242+AD243-AE243),0)+IF(AND('Debt Setup'!$H$17&lt;&gt;"",'Debt Setup'!$H$17&lt;'Debt Setup'!$H$17),MAX(0,AK242+AH243-AI243),0)+IF(AND('Debt Setup'!$H$18&lt;&gt;"",'Debt Setup'!$H$18&lt;'Debt Setup'!$H$17),MAX(0,AO242+AL243-AM243),0)+IF(AND('Debt Setup'!$H$19&lt;&gt;"",'Debt Setup'!$H$19&lt;'Debt Setup'!$H$17),MAX(0,AS242+AP243-AQ243),0)+IF(AND('Debt Setup'!$H$20&lt;&gt;"",'Debt Setup'!$H$20&lt;'Debt Setup'!$H$17),MAX(0,AW242+AT243-AU243),0)+IF(AND('Debt Setup'!$H$21&lt;&gt;"",'Debt Setup'!$H$21&lt;'Debt Setup'!$H$17),MAX(0,BA242+AX243-AY243),0))))))</x:f>
      </x:c>
      <x:c r="AK243" s="54" t="str">
        <x:f>IF('Debt Setup'!$F$3=0,"",MAX(0,AK242+AH243-AI243-AJ243))</x:f>
      </x:c>
      <x:c r="AL243" s="54" t="str">
        <x:f>IF('Debt Setup'!$F$3=0,"",IF(AO242&lt;=0,0,AO242*'Debt Setup'!$D$18/100/12))</x:f>
      </x:c>
      <x:c r="AM243" s="54" t="str">
        <x:f>IF('Debt Setup'!$F$3=0,"",IF('Debt Setup'!$H$18="",0,MIN('Debt Setup'!$E$18,MAX(0,AO242+AL243))))</x:f>
      </x:c>
      <x:c r="AN243" s="54" t="str">
        <x:f>IF('Debt Setup'!$F$3=0,"",IF('Debt Setup'!$H$18="",0,MIN(MAX(0,AO242+AL243-AM243),MAX(0,'Debt Setup'!$F$5-(G243+K243+O243+S243+W243+AA243+AE243+AI243+AM243+AQ243+AU243+AY243)-(IF(AND('Debt Setup'!$H$10&lt;&gt;"",'Debt Setup'!$H$10&lt;'Debt Setup'!$H$18),MAX(0,I242+F243-G243),0)+IF(AND('Debt Setup'!$H$11&lt;&gt;"",'Debt Setup'!$H$11&lt;'Debt Setup'!$H$18),MAX(0,M242+J243-K243),0)+IF(AND('Debt Setup'!$H$12&lt;&gt;"",'Debt Setup'!$H$12&lt;'Debt Setup'!$H$18),MAX(0,Q242+N243-O243),0)+IF(AND('Debt Setup'!$H$13&lt;&gt;"",'Debt Setup'!$H$13&lt;'Debt Setup'!$H$18),MAX(0,U242+R243-S243),0)+IF(AND('Debt Setup'!$H$14&lt;&gt;"",'Debt Setup'!$H$14&lt;'Debt Setup'!$H$18),MAX(0,Y242+V243-W243),0)+IF(AND('Debt Setup'!$H$15&lt;&gt;"",'Debt Setup'!$H$15&lt;'Debt Setup'!$H$18),MAX(0,AC242+Z243-AA243),0)+IF(AND('Debt Setup'!$H$16&lt;&gt;"",'Debt Setup'!$H$16&lt;'Debt Setup'!$H$18),MAX(0,AG242+AD243-AE243),0)+IF(AND('Debt Setup'!$H$17&lt;&gt;"",'Debt Setup'!$H$17&lt;'Debt Setup'!$H$18),MAX(0,AK242+AH243-AI243),0)+IF(AND('Debt Setup'!$H$18&lt;&gt;"",'Debt Setup'!$H$18&lt;'Debt Setup'!$H$18),MAX(0,AO242+AL243-AM243),0)+IF(AND('Debt Setup'!$H$19&lt;&gt;"",'Debt Setup'!$H$19&lt;'Debt Setup'!$H$18),MAX(0,AS242+AP243-AQ243),0)+IF(AND('Debt Setup'!$H$20&lt;&gt;"",'Debt Setup'!$H$20&lt;'Debt Setup'!$H$18),MAX(0,AW242+AT243-AU243),0)+IF(AND('Debt Setup'!$H$21&lt;&gt;"",'Debt Setup'!$H$21&lt;'Debt Setup'!$H$18),MAX(0,BA242+AX243-AY243),0))))))</x:f>
      </x:c>
      <x:c r="AO243" s="54" t="str">
        <x:f>IF('Debt Setup'!$F$3=0,"",MAX(0,AO242+AL243-AM243-AN243))</x:f>
      </x:c>
      <x:c r="AP243" s="54" t="str">
        <x:f>IF('Debt Setup'!$F$3=0,"",IF(AS242&lt;=0,0,AS242*'Debt Setup'!$D$19/100/12))</x:f>
      </x:c>
      <x:c r="AQ243" s="54" t="str">
        <x:f>IF('Debt Setup'!$F$3=0,"",IF('Debt Setup'!$H$19="",0,MIN('Debt Setup'!$E$19,MAX(0,AS242+AP243))))</x:f>
      </x:c>
      <x:c r="AR243" s="54" t="str">
        <x:f>IF('Debt Setup'!$F$3=0,"",IF('Debt Setup'!$H$19="",0,MIN(MAX(0,AS242+AP243-AQ243),MAX(0,'Debt Setup'!$F$5-(G243+K243+O243+S243+W243+AA243+AE243+AI243+AM243+AQ243+AU243+AY243)-(IF(AND('Debt Setup'!$H$10&lt;&gt;"",'Debt Setup'!$H$10&lt;'Debt Setup'!$H$19),MAX(0,I242+F243-G243),0)+IF(AND('Debt Setup'!$H$11&lt;&gt;"",'Debt Setup'!$H$11&lt;'Debt Setup'!$H$19),MAX(0,M242+J243-K243),0)+IF(AND('Debt Setup'!$H$12&lt;&gt;"",'Debt Setup'!$H$12&lt;'Debt Setup'!$H$19),MAX(0,Q242+N243-O243),0)+IF(AND('Debt Setup'!$H$13&lt;&gt;"",'Debt Setup'!$H$13&lt;'Debt Setup'!$H$19),MAX(0,U242+R243-S243),0)+IF(AND('Debt Setup'!$H$14&lt;&gt;"",'Debt Setup'!$H$14&lt;'Debt Setup'!$H$19),MAX(0,Y242+V243-W243),0)+IF(AND('Debt Setup'!$H$15&lt;&gt;"",'Debt Setup'!$H$15&lt;'Debt Setup'!$H$19),MAX(0,AC242+Z243-AA243),0)+IF(AND('Debt Setup'!$H$16&lt;&gt;"",'Debt Setup'!$H$16&lt;'Debt Setup'!$H$19),MAX(0,AG242+AD243-AE243),0)+IF(AND('Debt Setup'!$H$17&lt;&gt;"",'Debt Setup'!$H$17&lt;'Debt Setup'!$H$19),MAX(0,AK242+AH243-AI243),0)+IF(AND('Debt Setup'!$H$18&lt;&gt;"",'Debt Setup'!$H$18&lt;'Debt Setup'!$H$19),MAX(0,AO242+AL243-AM243),0)+IF(AND('Debt Setup'!$H$19&lt;&gt;"",'Debt Setup'!$H$19&lt;'Debt Setup'!$H$19),MAX(0,AS242+AP243-AQ243),0)+IF(AND('Debt Setup'!$H$20&lt;&gt;"",'Debt Setup'!$H$20&lt;'Debt Setup'!$H$19),MAX(0,AW242+AT243-AU243),0)+IF(AND('Debt Setup'!$H$21&lt;&gt;"",'Debt Setup'!$H$21&lt;'Debt Setup'!$H$19),MAX(0,BA242+AX243-AY243),0))))))</x:f>
      </x:c>
      <x:c r="AS243" s="54" t="str">
        <x:f>IF('Debt Setup'!$F$3=0,"",MAX(0,AS242+AP243-AQ243-AR243))</x:f>
      </x:c>
      <x:c r="AT243" s="54" t="str">
        <x:f>IF('Debt Setup'!$F$3=0,"",IF(AW242&lt;=0,0,AW242*'Debt Setup'!$D$20/100/12))</x:f>
      </x:c>
      <x:c r="AU243" s="54" t="str">
        <x:f>IF('Debt Setup'!$F$3=0,"",IF('Debt Setup'!$H$20="",0,MIN('Debt Setup'!$E$20,MAX(0,AW242+AT243))))</x:f>
      </x:c>
      <x:c r="AV243" s="54" t="str">
        <x:f>IF('Debt Setup'!$F$3=0,"",IF('Debt Setup'!$H$20="",0,MIN(MAX(0,AW242+AT243-AU243),MAX(0,'Debt Setup'!$F$5-(G243+K243+O243+S243+W243+AA243+AE243+AI243+AM243+AQ243+AU243+AY243)-(IF(AND('Debt Setup'!$H$10&lt;&gt;"",'Debt Setup'!$H$10&lt;'Debt Setup'!$H$20),MAX(0,I242+F243-G243),0)+IF(AND('Debt Setup'!$H$11&lt;&gt;"",'Debt Setup'!$H$11&lt;'Debt Setup'!$H$20),MAX(0,M242+J243-K243),0)+IF(AND('Debt Setup'!$H$12&lt;&gt;"",'Debt Setup'!$H$12&lt;'Debt Setup'!$H$20),MAX(0,Q242+N243-O243),0)+IF(AND('Debt Setup'!$H$13&lt;&gt;"",'Debt Setup'!$H$13&lt;'Debt Setup'!$H$20),MAX(0,U242+R243-S243),0)+IF(AND('Debt Setup'!$H$14&lt;&gt;"",'Debt Setup'!$H$14&lt;'Debt Setup'!$H$20),MAX(0,Y242+V243-W243),0)+IF(AND('Debt Setup'!$H$15&lt;&gt;"",'Debt Setup'!$H$15&lt;'Debt Setup'!$H$20),MAX(0,AC242+Z243-AA243),0)+IF(AND('Debt Setup'!$H$16&lt;&gt;"",'Debt Setup'!$H$16&lt;'Debt Setup'!$H$20),MAX(0,AG242+AD243-AE243),0)+IF(AND('Debt Setup'!$H$17&lt;&gt;"",'Debt Setup'!$H$17&lt;'Debt Setup'!$H$20),MAX(0,AK242+AH243-AI243),0)+IF(AND('Debt Setup'!$H$18&lt;&gt;"",'Debt Setup'!$H$18&lt;'Debt Setup'!$H$20),MAX(0,AO242+AL243-AM243),0)+IF(AND('Debt Setup'!$H$19&lt;&gt;"",'Debt Setup'!$H$19&lt;'Debt Setup'!$H$20),MAX(0,AS242+AP243-AQ243),0)+IF(AND('Debt Setup'!$H$20&lt;&gt;"",'Debt Setup'!$H$20&lt;'Debt Setup'!$H$20),MAX(0,AW242+AT243-AU243),0)+IF(AND('Debt Setup'!$H$21&lt;&gt;"",'Debt Setup'!$H$21&lt;'Debt Setup'!$H$20),MAX(0,BA242+AX243-AY243),0))))))</x:f>
      </x:c>
      <x:c r="AW243" s="54" t="str">
        <x:f>IF('Debt Setup'!$F$3=0,"",MAX(0,AW242+AT243-AU243-AV243))</x:f>
      </x:c>
      <x:c r="AX243" s="54" t="str">
        <x:f>IF('Debt Setup'!$F$3=0,"",IF(BA242&lt;=0,0,BA242*'Debt Setup'!$D$21/100/12))</x:f>
      </x:c>
      <x:c r="AY243" s="54" t="str">
        <x:f>IF('Debt Setup'!$F$3=0,"",IF('Debt Setup'!$H$21="",0,MIN('Debt Setup'!$E$21,MAX(0,BA242+AX243))))</x:f>
      </x:c>
      <x:c r="AZ243" s="54" t="str">
        <x:f>IF('Debt Setup'!$F$3=0,"",IF('Debt Setup'!$H$21="",0,MIN(MAX(0,BA242+AX243-AY243),MAX(0,'Debt Setup'!$F$5-(G243+K243+O243+S243+W243+AA243+AE243+AI243+AM243+AQ243+AU243+AY243)-(IF(AND('Debt Setup'!$H$10&lt;&gt;"",'Debt Setup'!$H$10&lt;'Debt Setup'!$H$21),MAX(0,I242+F243-G243),0)+IF(AND('Debt Setup'!$H$11&lt;&gt;"",'Debt Setup'!$H$11&lt;'Debt Setup'!$H$21),MAX(0,M242+J243-K243),0)+IF(AND('Debt Setup'!$H$12&lt;&gt;"",'Debt Setup'!$H$12&lt;'Debt Setup'!$H$21),MAX(0,Q242+N243-O243),0)+IF(AND('Debt Setup'!$H$13&lt;&gt;"",'Debt Setup'!$H$13&lt;'Debt Setup'!$H$21),MAX(0,U242+R243-S243),0)+IF(AND('Debt Setup'!$H$14&lt;&gt;"",'Debt Setup'!$H$14&lt;'Debt Setup'!$H$21),MAX(0,Y242+V243-W243),0)+IF(AND('Debt Setup'!$H$15&lt;&gt;"",'Debt Setup'!$H$15&lt;'Debt Setup'!$H$21),MAX(0,AC242+Z243-AA243),0)+IF(AND('Debt Setup'!$H$16&lt;&gt;"",'Debt Setup'!$H$16&lt;'Debt Setup'!$H$21),MAX(0,AG242+AD243-AE243),0)+IF(AND('Debt Setup'!$H$17&lt;&gt;"",'Debt Setup'!$H$17&lt;'Debt Setup'!$H$21),MAX(0,AK242+AH243-AI243),0)+IF(AND('Debt Setup'!$H$18&lt;&gt;"",'Debt Setup'!$H$18&lt;'Debt Setup'!$H$21),MAX(0,AO242+AL243-AM243),0)+IF(AND('Debt Setup'!$H$19&lt;&gt;"",'Debt Setup'!$H$19&lt;'Debt Setup'!$H$21),MAX(0,AS242+AP243-AQ243),0)+IF(AND('Debt Setup'!$H$20&lt;&gt;"",'Debt Setup'!$H$20&lt;'Debt Setup'!$H$21),MAX(0,AW242+AT243-AU243),0)+IF(AND('Debt Setup'!$H$21&lt;&gt;"",'Debt Setup'!$H$21&lt;'Debt Setup'!$H$21),MAX(0,BA242+AX243-AY243),0))))))</x:f>
      </x:c>
      <x:c r="BA243" s="54" t="str">
        <x:f>IF('Debt Setup'!$F$3=0,"",MAX(0,BA242+AX243-AY243-AZ243))</x:f>
      </x:c>
    </x:row>
    <x:row r="244">
      <x:c r="A244" t="n">
        <x:v>239</x:v>
      </x:c>
      <x:c r="B244" s="86" t="str">
        <x:f>IF('Debt Setup'!$F$3=0,"",DATE(YEAR('Debt Setup'!$B$6),MONTH('Debt Setup'!$B$6)+A244-1,1))</x:f>
      </x:c>
      <x:c r="C244" s="54" t="str">
        <x:f>IF('Debt Setup'!$F$3=0,"",I244+M244+Q244+U244+Y244+AC244+AG244+AK244+AO244+AS244+AW244+BA244)</x:f>
      </x:c>
      <x:c r="D244" s="54" t="str">
        <x:f>IF('Debt Setup'!$F$3=0,"",G244+H244+K244+L244+O244+P244+S244+T244+W244+X244+AA244+AB244+AE244+AF244+AI244+AJ244+AM244+AN244+AQ244+AR244+AU244+AV244+AY244+AZ244)</x:f>
      </x:c>
      <x:c r="E244" s="54" t="str">
        <x:f>IF('Debt Setup'!$F$3=0,"",F244+J244+N244+R244+V244+Z244+AD244+AH244+AL244+AP244+AT244+AX244)</x:f>
      </x:c>
      <x:c r="F244" s="54" t="str">
        <x:f>IF('Debt Setup'!$F$3=0,"",IF(I243&lt;=0,0,I243*'Debt Setup'!$D$10/100/12))</x:f>
      </x:c>
      <x:c r="G244" s="54" t="str">
        <x:f>IF('Debt Setup'!$F$3=0,"",IF('Debt Setup'!$H$10="",0,MIN('Debt Setup'!$E$10,MAX(0,I243+F244))))</x:f>
      </x:c>
      <x:c r="H244" s="54" t="str">
        <x:f>IF('Debt Setup'!$F$3=0,"",IF('Debt Setup'!$H$10="",0,MIN(MAX(0,I243+F244-G244),MAX(0,'Debt Setup'!$F$5-(G244+K244+O244+S244+W244+AA244+AE244+AI244+AM244+AQ244+AU244+AY244)-(IF(AND('Debt Setup'!$H$10&lt;&gt;"",'Debt Setup'!$H$10&lt;'Debt Setup'!$H$10),MAX(0,I243+F244-G244),0)+IF(AND('Debt Setup'!$H$11&lt;&gt;"",'Debt Setup'!$H$11&lt;'Debt Setup'!$H$10),MAX(0,M243+J244-K244),0)+IF(AND('Debt Setup'!$H$12&lt;&gt;"",'Debt Setup'!$H$12&lt;'Debt Setup'!$H$10),MAX(0,Q243+N244-O244),0)+IF(AND('Debt Setup'!$H$13&lt;&gt;"",'Debt Setup'!$H$13&lt;'Debt Setup'!$H$10),MAX(0,U243+R244-S244),0)+IF(AND('Debt Setup'!$H$14&lt;&gt;"",'Debt Setup'!$H$14&lt;'Debt Setup'!$H$10),MAX(0,Y243+V244-W244),0)+IF(AND('Debt Setup'!$H$15&lt;&gt;"",'Debt Setup'!$H$15&lt;'Debt Setup'!$H$10),MAX(0,AC243+Z244-AA244),0)+IF(AND('Debt Setup'!$H$16&lt;&gt;"",'Debt Setup'!$H$16&lt;'Debt Setup'!$H$10),MAX(0,AG243+AD244-AE244),0)+IF(AND('Debt Setup'!$H$17&lt;&gt;"",'Debt Setup'!$H$17&lt;'Debt Setup'!$H$10),MAX(0,AK243+AH244-AI244),0)+IF(AND('Debt Setup'!$H$18&lt;&gt;"",'Debt Setup'!$H$18&lt;'Debt Setup'!$H$10),MAX(0,AO243+AL244-AM244),0)+IF(AND('Debt Setup'!$H$19&lt;&gt;"",'Debt Setup'!$H$19&lt;'Debt Setup'!$H$10),MAX(0,AS243+AP244-AQ244),0)+IF(AND('Debt Setup'!$H$20&lt;&gt;"",'Debt Setup'!$H$20&lt;'Debt Setup'!$H$10),MAX(0,AW243+AT244-AU244),0)+IF(AND('Debt Setup'!$H$21&lt;&gt;"",'Debt Setup'!$H$21&lt;'Debt Setup'!$H$10),MAX(0,BA243+AX244-AY244),0))))))</x:f>
      </x:c>
      <x:c r="I244" s="54" t="str">
        <x:f>IF('Debt Setup'!$F$3=0,"",MAX(0,I243+F244-G244-H244))</x:f>
      </x:c>
      <x:c r="J244" s="54" t="str">
        <x:f>IF('Debt Setup'!$F$3=0,"",IF(M243&lt;=0,0,M243*'Debt Setup'!$D$11/100/12))</x:f>
      </x:c>
      <x:c r="K244" s="54" t="str">
        <x:f>IF('Debt Setup'!$F$3=0,"",IF('Debt Setup'!$H$11="",0,MIN('Debt Setup'!$E$11,MAX(0,M243+J244))))</x:f>
      </x:c>
      <x:c r="L244" s="54" t="str">
        <x:f>IF('Debt Setup'!$F$3=0,"",IF('Debt Setup'!$H$11="",0,MIN(MAX(0,M243+J244-K244),MAX(0,'Debt Setup'!$F$5-(G244+K244+O244+S244+W244+AA244+AE244+AI244+AM244+AQ244+AU244+AY244)-(IF(AND('Debt Setup'!$H$10&lt;&gt;"",'Debt Setup'!$H$10&lt;'Debt Setup'!$H$11),MAX(0,I243+F244-G244),0)+IF(AND('Debt Setup'!$H$11&lt;&gt;"",'Debt Setup'!$H$11&lt;'Debt Setup'!$H$11),MAX(0,M243+J244-K244),0)+IF(AND('Debt Setup'!$H$12&lt;&gt;"",'Debt Setup'!$H$12&lt;'Debt Setup'!$H$11),MAX(0,Q243+N244-O244),0)+IF(AND('Debt Setup'!$H$13&lt;&gt;"",'Debt Setup'!$H$13&lt;'Debt Setup'!$H$11),MAX(0,U243+R244-S244),0)+IF(AND('Debt Setup'!$H$14&lt;&gt;"",'Debt Setup'!$H$14&lt;'Debt Setup'!$H$11),MAX(0,Y243+V244-W244),0)+IF(AND('Debt Setup'!$H$15&lt;&gt;"",'Debt Setup'!$H$15&lt;'Debt Setup'!$H$11),MAX(0,AC243+Z244-AA244),0)+IF(AND('Debt Setup'!$H$16&lt;&gt;"",'Debt Setup'!$H$16&lt;'Debt Setup'!$H$11),MAX(0,AG243+AD244-AE244),0)+IF(AND('Debt Setup'!$H$17&lt;&gt;"",'Debt Setup'!$H$17&lt;'Debt Setup'!$H$11),MAX(0,AK243+AH244-AI244),0)+IF(AND('Debt Setup'!$H$18&lt;&gt;"",'Debt Setup'!$H$18&lt;'Debt Setup'!$H$11),MAX(0,AO243+AL244-AM244),0)+IF(AND('Debt Setup'!$H$19&lt;&gt;"",'Debt Setup'!$H$19&lt;'Debt Setup'!$H$11),MAX(0,AS243+AP244-AQ244),0)+IF(AND('Debt Setup'!$H$20&lt;&gt;"",'Debt Setup'!$H$20&lt;'Debt Setup'!$H$11),MAX(0,AW243+AT244-AU244),0)+IF(AND('Debt Setup'!$H$21&lt;&gt;"",'Debt Setup'!$H$21&lt;'Debt Setup'!$H$11),MAX(0,BA243+AX244-AY244),0))))))</x:f>
      </x:c>
      <x:c r="M244" s="54" t="str">
        <x:f>IF('Debt Setup'!$F$3=0,"",MAX(0,M243+J244-K244-L244))</x:f>
      </x:c>
      <x:c r="N244" s="54" t="str">
        <x:f>IF('Debt Setup'!$F$3=0,"",IF(Q243&lt;=0,0,Q243*'Debt Setup'!$D$12/100/12))</x:f>
      </x:c>
      <x:c r="O244" s="54" t="str">
        <x:f>IF('Debt Setup'!$F$3=0,"",IF('Debt Setup'!$H$12="",0,MIN('Debt Setup'!$E$12,MAX(0,Q243+N244))))</x:f>
      </x:c>
      <x:c r="P244" s="54" t="str">
        <x:f>IF('Debt Setup'!$F$3=0,"",IF('Debt Setup'!$H$12="",0,MIN(MAX(0,Q243+N244-O244),MAX(0,'Debt Setup'!$F$5-(G244+K244+O244+S244+W244+AA244+AE244+AI244+AM244+AQ244+AU244+AY244)-(IF(AND('Debt Setup'!$H$10&lt;&gt;"",'Debt Setup'!$H$10&lt;'Debt Setup'!$H$12),MAX(0,I243+F244-G244),0)+IF(AND('Debt Setup'!$H$11&lt;&gt;"",'Debt Setup'!$H$11&lt;'Debt Setup'!$H$12),MAX(0,M243+J244-K244),0)+IF(AND('Debt Setup'!$H$12&lt;&gt;"",'Debt Setup'!$H$12&lt;'Debt Setup'!$H$12),MAX(0,Q243+N244-O244),0)+IF(AND('Debt Setup'!$H$13&lt;&gt;"",'Debt Setup'!$H$13&lt;'Debt Setup'!$H$12),MAX(0,U243+R244-S244),0)+IF(AND('Debt Setup'!$H$14&lt;&gt;"",'Debt Setup'!$H$14&lt;'Debt Setup'!$H$12),MAX(0,Y243+V244-W244),0)+IF(AND('Debt Setup'!$H$15&lt;&gt;"",'Debt Setup'!$H$15&lt;'Debt Setup'!$H$12),MAX(0,AC243+Z244-AA244),0)+IF(AND('Debt Setup'!$H$16&lt;&gt;"",'Debt Setup'!$H$16&lt;'Debt Setup'!$H$12),MAX(0,AG243+AD244-AE244),0)+IF(AND('Debt Setup'!$H$17&lt;&gt;"",'Debt Setup'!$H$17&lt;'Debt Setup'!$H$12),MAX(0,AK243+AH244-AI244),0)+IF(AND('Debt Setup'!$H$18&lt;&gt;"",'Debt Setup'!$H$18&lt;'Debt Setup'!$H$12),MAX(0,AO243+AL244-AM244),0)+IF(AND('Debt Setup'!$H$19&lt;&gt;"",'Debt Setup'!$H$19&lt;'Debt Setup'!$H$12),MAX(0,AS243+AP244-AQ244),0)+IF(AND('Debt Setup'!$H$20&lt;&gt;"",'Debt Setup'!$H$20&lt;'Debt Setup'!$H$12),MAX(0,AW243+AT244-AU244),0)+IF(AND('Debt Setup'!$H$21&lt;&gt;"",'Debt Setup'!$H$21&lt;'Debt Setup'!$H$12),MAX(0,BA243+AX244-AY244),0))))))</x:f>
      </x:c>
      <x:c r="Q244" s="54" t="str">
        <x:f>IF('Debt Setup'!$F$3=0,"",MAX(0,Q243+N244-O244-P244))</x:f>
      </x:c>
      <x:c r="R244" s="54" t="str">
        <x:f>IF('Debt Setup'!$F$3=0,"",IF(U243&lt;=0,0,U243*'Debt Setup'!$D$13/100/12))</x:f>
      </x:c>
      <x:c r="S244" s="54" t="str">
        <x:f>IF('Debt Setup'!$F$3=0,"",IF('Debt Setup'!$H$13="",0,MIN('Debt Setup'!$E$13,MAX(0,U243+R244))))</x:f>
      </x:c>
      <x:c r="T244" s="54" t="str">
        <x:f>IF('Debt Setup'!$F$3=0,"",IF('Debt Setup'!$H$13="",0,MIN(MAX(0,U243+R244-S244),MAX(0,'Debt Setup'!$F$5-(G244+K244+O244+S244+W244+AA244+AE244+AI244+AM244+AQ244+AU244+AY244)-(IF(AND('Debt Setup'!$H$10&lt;&gt;"",'Debt Setup'!$H$10&lt;'Debt Setup'!$H$13),MAX(0,I243+F244-G244),0)+IF(AND('Debt Setup'!$H$11&lt;&gt;"",'Debt Setup'!$H$11&lt;'Debt Setup'!$H$13),MAX(0,M243+J244-K244),0)+IF(AND('Debt Setup'!$H$12&lt;&gt;"",'Debt Setup'!$H$12&lt;'Debt Setup'!$H$13),MAX(0,Q243+N244-O244),0)+IF(AND('Debt Setup'!$H$13&lt;&gt;"",'Debt Setup'!$H$13&lt;'Debt Setup'!$H$13),MAX(0,U243+R244-S244),0)+IF(AND('Debt Setup'!$H$14&lt;&gt;"",'Debt Setup'!$H$14&lt;'Debt Setup'!$H$13),MAX(0,Y243+V244-W244),0)+IF(AND('Debt Setup'!$H$15&lt;&gt;"",'Debt Setup'!$H$15&lt;'Debt Setup'!$H$13),MAX(0,AC243+Z244-AA244),0)+IF(AND('Debt Setup'!$H$16&lt;&gt;"",'Debt Setup'!$H$16&lt;'Debt Setup'!$H$13),MAX(0,AG243+AD244-AE244),0)+IF(AND('Debt Setup'!$H$17&lt;&gt;"",'Debt Setup'!$H$17&lt;'Debt Setup'!$H$13),MAX(0,AK243+AH244-AI244),0)+IF(AND('Debt Setup'!$H$18&lt;&gt;"",'Debt Setup'!$H$18&lt;'Debt Setup'!$H$13),MAX(0,AO243+AL244-AM244),0)+IF(AND('Debt Setup'!$H$19&lt;&gt;"",'Debt Setup'!$H$19&lt;'Debt Setup'!$H$13),MAX(0,AS243+AP244-AQ244),0)+IF(AND('Debt Setup'!$H$20&lt;&gt;"",'Debt Setup'!$H$20&lt;'Debt Setup'!$H$13),MAX(0,AW243+AT244-AU244),0)+IF(AND('Debt Setup'!$H$21&lt;&gt;"",'Debt Setup'!$H$21&lt;'Debt Setup'!$H$13),MAX(0,BA243+AX244-AY244),0))))))</x:f>
      </x:c>
      <x:c r="U244" s="54" t="str">
        <x:f>IF('Debt Setup'!$F$3=0,"",MAX(0,U243+R244-S244-T244))</x:f>
      </x:c>
      <x:c r="V244" s="54" t="str">
        <x:f>IF('Debt Setup'!$F$3=0,"",IF(Y243&lt;=0,0,Y243*'Debt Setup'!$D$14/100/12))</x:f>
      </x:c>
      <x:c r="W244" s="54" t="str">
        <x:f>IF('Debt Setup'!$F$3=0,"",IF('Debt Setup'!$H$14="",0,MIN('Debt Setup'!$E$14,MAX(0,Y243+V244))))</x:f>
      </x:c>
      <x:c r="X244" s="54" t="str">
        <x:f>IF('Debt Setup'!$F$3=0,"",IF('Debt Setup'!$H$14="",0,MIN(MAX(0,Y243+V244-W244),MAX(0,'Debt Setup'!$F$5-(G244+K244+O244+S244+W244+AA244+AE244+AI244+AM244+AQ244+AU244+AY244)-(IF(AND('Debt Setup'!$H$10&lt;&gt;"",'Debt Setup'!$H$10&lt;'Debt Setup'!$H$14),MAX(0,I243+F244-G244),0)+IF(AND('Debt Setup'!$H$11&lt;&gt;"",'Debt Setup'!$H$11&lt;'Debt Setup'!$H$14),MAX(0,M243+J244-K244),0)+IF(AND('Debt Setup'!$H$12&lt;&gt;"",'Debt Setup'!$H$12&lt;'Debt Setup'!$H$14),MAX(0,Q243+N244-O244),0)+IF(AND('Debt Setup'!$H$13&lt;&gt;"",'Debt Setup'!$H$13&lt;'Debt Setup'!$H$14),MAX(0,U243+R244-S244),0)+IF(AND('Debt Setup'!$H$14&lt;&gt;"",'Debt Setup'!$H$14&lt;'Debt Setup'!$H$14),MAX(0,Y243+V244-W244),0)+IF(AND('Debt Setup'!$H$15&lt;&gt;"",'Debt Setup'!$H$15&lt;'Debt Setup'!$H$14),MAX(0,AC243+Z244-AA244),0)+IF(AND('Debt Setup'!$H$16&lt;&gt;"",'Debt Setup'!$H$16&lt;'Debt Setup'!$H$14),MAX(0,AG243+AD244-AE244),0)+IF(AND('Debt Setup'!$H$17&lt;&gt;"",'Debt Setup'!$H$17&lt;'Debt Setup'!$H$14),MAX(0,AK243+AH244-AI244),0)+IF(AND('Debt Setup'!$H$18&lt;&gt;"",'Debt Setup'!$H$18&lt;'Debt Setup'!$H$14),MAX(0,AO243+AL244-AM244),0)+IF(AND('Debt Setup'!$H$19&lt;&gt;"",'Debt Setup'!$H$19&lt;'Debt Setup'!$H$14),MAX(0,AS243+AP244-AQ244),0)+IF(AND('Debt Setup'!$H$20&lt;&gt;"",'Debt Setup'!$H$20&lt;'Debt Setup'!$H$14),MAX(0,AW243+AT244-AU244),0)+IF(AND('Debt Setup'!$H$21&lt;&gt;"",'Debt Setup'!$H$21&lt;'Debt Setup'!$H$14),MAX(0,BA243+AX244-AY244),0))))))</x:f>
      </x:c>
      <x:c r="Y244" s="54" t="str">
        <x:f>IF('Debt Setup'!$F$3=0,"",MAX(0,Y243+V244-W244-X244))</x:f>
      </x:c>
      <x:c r="Z244" s="54" t="str">
        <x:f>IF('Debt Setup'!$F$3=0,"",IF(AC243&lt;=0,0,AC243*'Debt Setup'!$D$15/100/12))</x:f>
      </x:c>
      <x:c r="AA244" s="54" t="str">
        <x:f>IF('Debt Setup'!$F$3=0,"",IF('Debt Setup'!$H$15="",0,MIN('Debt Setup'!$E$15,MAX(0,AC243+Z244))))</x:f>
      </x:c>
      <x:c r="AB244" s="54" t="str">
        <x:f>IF('Debt Setup'!$F$3=0,"",IF('Debt Setup'!$H$15="",0,MIN(MAX(0,AC243+Z244-AA244),MAX(0,'Debt Setup'!$F$5-(G244+K244+O244+S244+W244+AA244+AE244+AI244+AM244+AQ244+AU244+AY244)-(IF(AND('Debt Setup'!$H$10&lt;&gt;"",'Debt Setup'!$H$10&lt;'Debt Setup'!$H$15),MAX(0,I243+F244-G244),0)+IF(AND('Debt Setup'!$H$11&lt;&gt;"",'Debt Setup'!$H$11&lt;'Debt Setup'!$H$15),MAX(0,M243+J244-K244),0)+IF(AND('Debt Setup'!$H$12&lt;&gt;"",'Debt Setup'!$H$12&lt;'Debt Setup'!$H$15),MAX(0,Q243+N244-O244),0)+IF(AND('Debt Setup'!$H$13&lt;&gt;"",'Debt Setup'!$H$13&lt;'Debt Setup'!$H$15),MAX(0,U243+R244-S244),0)+IF(AND('Debt Setup'!$H$14&lt;&gt;"",'Debt Setup'!$H$14&lt;'Debt Setup'!$H$15),MAX(0,Y243+V244-W244),0)+IF(AND('Debt Setup'!$H$15&lt;&gt;"",'Debt Setup'!$H$15&lt;'Debt Setup'!$H$15),MAX(0,AC243+Z244-AA244),0)+IF(AND('Debt Setup'!$H$16&lt;&gt;"",'Debt Setup'!$H$16&lt;'Debt Setup'!$H$15),MAX(0,AG243+AD244-AE244),0)+IF(AND('Debt Setup'!$H$17&lt;&gt;"",'Debt Setup'!$H$17&lt;'Debt Setup'!$H$15),MAX(0,AK243+AH244-AI244),0)+IF(AND('Debt Setup'!$H$18&lt;&gt;"",'Debt Setup'!$H$18&lt;'Debt Setup'!$H$15),MAX(0,AO243+AL244-AM244),0)+IF(AND('Debt Setup'!$H$19&lt;&gt;"",'Debt Setup'!$H$19&lt;'Debt Setup'!$H$15),MAX(0,AS243+AP244-AQ244),0)+IF(AND('Debt Setup'!$H$20&lt;&gt;"",'Debt Setup'!$H$20&lt;'Debt Setup'!$H$15),MAX(0,AW243+AT244-AU244),0)+IF(AND('Debt Setup'!$H$21&lt;&gt;"",'Debt Setup'!$H$21&lt;'Debt Setup'!$H$15),MAX(0,BA243+AX244-AY244),0))))))</x:f>
      </x:c>
      <x:c r="AC244" s="54" t="str">
        <x:f>IF('Debt Setup'!$F$3=0,"",MAX(0,AC243+Z244-AA244-AB244))</x:f>
      </x:c>
      <x:c r="AD244" s="54" t="str">
        <x:f>IF('Debt Setup'!$F$3=0,"",IF(AG243&lt;=0,0,AG243*'Debt Setup'!$D$16/100/12))</x:f>
      </x:c>
      <x:c r="AE244" s="54" t="str">
        <x:f>IF('Debt Setup'!$F$3=0,"",IF('Debt Setup'!$H$16="",0,MIN('Debt Setup'!$E$16,MAX(0,AG243+AD244))))</x:f>
      </x:c>
      <x:c r="AF244" s="54" t="str">
        <x:f>IF('Debt Setup'!$F$3=0,"",IF('Debt Setup'!$H$16="",0,MIN(MAX(0,AG243+AD244-AE244),MAX(0,'Debt Setup'!$F$5-(G244+K244+O244+S244+W244+AA244+AE244+AI244+AM244+AQ244+AU244+AY244)-(IF(AND('Debt Setup'!$H$10&lt;&gt;"",'Debt Setup'!$H$10&lt;'Debt Setup'!$H$16),MAX(0,I243+F244-G244),0)+IF(AND('Debt Setup'!$H$11&lt;&gt;"",'Debt Setup'!$H$11&lt;'Debt Setup'!$H$16),MAX(0,M243+J244-K244),0)+IF(AND('Debt Setup'!$H$12&lt;&gt;"",'Debt Setup'!$H$12&lt;'Debt Setup'!$H$16),MAX(0,Q243+N244-O244),0)+IF(AND('Debt Setup'!$H$13&lt;&gt;"",'Debt Setup'!$H$13&lt;'Debt Setup'!$H$16),MAX(0,U243+R244-S244),0)+IF(AND('Debt Setup'!$H$14&lt;&gt;"",'Debt Setup'!$H$14&lt;'Debt Setup'!$H$16),MAX(0,Y243+V244-W244),0)+IF(AND('Debt Setup'!$H$15&lt;&gt;"",'Debt Setup'!$H$15&lt;'Debt Setup'!$H$16),MAX(0,AC243+Z244-AA244),0)+IF(AND('Debt Setup'!$H$16&lt;&gt;"",'Debt Setup'!$H$16&lt;'Debt Setup'!$H$16),MAX(0,AG243+AD244-AE244),0)+IF(AND('Debt Setup'!$H$17&lt;&gt;"",'Debt Setup'!$H$17&lt;'Debt Setup'!$H$16),MAX(0,AK243+AH244-AI244),0)+IF(AND('Debt Setup'!$H$18&lt;&gt;"",'Debt Setup'!$H$18&lt;'Debt Setup'!$H$16),MAX(0,AO243+AL244-AM244),0)+IF(AND('Debt Setup'!$H$19&lt;&gt;"",'Debt Setup'!$H$19&lt;'Debt Setup'!$H$16),MAX(0,AS243+AP244-AQ244),0)+IF(AND('Debt Setup'!$H$20&lt;&gt;"",'Debt Setup'!$H$20&lt;'Debt Setup'!$H$16),MAX(0,AW243+AT244-AU244),0)+IF(AND('Debt Setup'!$H$21&lt;&gt;"",'Debt Setup'!$H$21&lt;'Debt Setup'!$H$16),MAX(0,BA243+AX244-AY244),0))))))</x:f>
      </x:c>
      <x:c r="AG244" s="54" t="str">
        <x:f>IF('Debt Setup'!$F$3=0,"",MAX(0,AG243+AD244-AE244-AF244))</x:f>
      </x:c>
      <x:c r="AH244" s="54" t="str">
        <x:f>IF('Debt Setup'!$F$3=0,"",IF(AK243&lt;=0,0,AK243*'Debt Setup'!$D$17/100/12))</x:f>
      </x:c>
      <x:c r="AI244" s="54" t="str">
        <x:f>IF('Debt Setup'!$F$3=0,"",IF('Debt Setup'!$H$17="",0,MIN('Debt Setup'!$E$17,MAX(0,AK243+AH244))))</x:f>
      </x:c>
      <x:c r="AJ244" s="54" t="str">
        <x:f>IF('Debt Setup'!$F$3=0,"",IF('Debt Setup'!$H$17="",0,MIN(MAX(0,AK243+AH244-AI244),MAX(0,'Debt Setup'!$F$5-(G244+K244+O244+S244+W244+AA244+AE244+AI244+AM244+AQ244+AU244+AY244)-(IF(AND('Debt Setup'!$H$10&lt;&gt;"",'Debt Setup'!$H$10&lt;'Debt Setup'!$H$17),MAX(0,I243+F244-G244),0)+IF(AND('Debt Setup'!$H$11&lt;&gt;"",'Debt Setup'!$H$11&lt;'Debt Setup'!$H$17),MAX(0,M243+J244-K244),0)+IF(AND('Debt Setup'!$H$12&lt;&gt;"",'Debt Setup'!$H$12&lt;'Debt Setup'!$H$17),MAX(0,Q243+N244-O244),0)+IF(AND('Debt Setup'!$H$13&lt;&gt;"",'Debt Setup'!$H$13&lt;'Debt Setup'!$H$17),MAX(0,U243+R244-S244),0)+IF(AND('Debt Setup'!$H$14&lt;&gt;"",'Debt Setup'!$H$14&lt;'Debt Setup'!$H$17),MAX(0,Y243+V244-W244),0)+IF(AND('Debt Setup'!$H$15&lt;&gt;"",'Debt Setup'!$H$15&lt;'Debt Setup'!$H$17),MAX(0,AC243+Z244-AA244),0)+IF(AND('Debt Setup'!$H$16&lt;&gt;"",'Debt Setup'!$H$16&lt;'Debt Setup'!$H$17),MAX(0,AG243+AD244-AE244),0)+IF(AND('Debt Setup'!$H$17&lt;&gt;"",'Debt Setup'!$H$17&lt;'Debt Setup'!$H$17),MAX(0,AK243+AH244-AI244),0)+IF(AND('Debt Setup'!$H$18&lt;&gt;"",'Debt Setup'!$H$18&lt;'Debt Setup'!$H$17),MAX(0,AO243+AL244-AM244),0)+IF(AND('Debt Setup'!$H$19&lt;&gt;"",'Debt Setup'!$H$19&lt;'Debt Setup'!$H$17),MAX(0,AS243+AP244-AQ244),0)+IF(AND('Debt Setup'!$H$20&lt;&gt;"",'Debt Setup'!$H$20&lt;'Debt Setup'!$H$17),MAX(0,AW243+AT244-AU244),0)+IF(AND('Debt Setup'!$H$21&lt;&gt;"",'Debt Setup'!$H$21&lt;'Debt Setup'!$H$17),MAX(0,BA243+AX244-AY244),0))))))</x:f>
      </x:c>
      <x:c r="AK244" s="54" t="str">
        <x:f>IF('Debt Setup'!$F$3=0,"",MAX(0,AK243+AH244-AI244-AJ244))</x:f>
      </x:c>
      <x:c r="AL244" s="54" t="str">
        <x:f>IF('Debt Setup'!$F$3=0,"",IF(AO243&lt;=0,0,AO243*'Debt Setup'!$D$18/100/12))</x:f>
      </x:c>
      <x:c r="AM244" s="54" t="str">
        <x:f>IF('Debt Setup'!$F$3=0,"",IF('Debt Setup'!$H$18="",0,MIN('Debt Setup'!$E$18,MAX(0,AO243+AL244))))</x:f>
      </x:c>
      <x:c r="AN244" s="54" t="str">
        <x:f>IF('Debt Setup'!$F$3=0,"",IF('Debt Setup'!$H$18="",0,MIN(MAX(0,AO243+AL244-AM244),MAX(0,'Debt Setup'!$F$5-(G244+K244+O244+S244+W244+AA244+AE244+AI244+AM244+AQ244+AU244+AY244)-(IF(AND('Debt Setup'!$H$10&lt;&gt;"",'Debt Setup'!$H$10&lt;'Debt Setup'!$H$18),MAX(0,I243+F244-G244),0)+IF(AND('Debt Setup'!$H$11&lt;&gt;"",'Debt Setup'!$H$11&lt;'Debt Setup'!$H$18),MAX(0,M243+J244-K244),0)+IF(AND('Debt Setup'!$H$12&lt;&gt;"",'Debt Setup'!$H$12&lt;'Debt Setup'!$H$18),MAX(0,Q243+N244-O244),0)+IF(AND('Debt Setup'!$H$13&lt;&gt;"",'Debt Setup'!$H$13&lt;'Debt Setup'!$H$18),MAX(0,U243+R244-S244),0)+IF(AND('Debt Setup'!$H$14&lt;&gt;"",'Debt Setup'!$H$14&lt;'Debt Setup'!$H$18),MAX(0,Y243+V244-W244),0)+IF(AND('Debt Setup'!$H$15&lt;&gt;"",'Debt Setup'!$H$15&lt;'Debt Setup'!$H$18),MAX(0,AC243+Z244-AA244),0)+IF(AND('Debt Setup'!$H$16&lt;&gt;"",'Debt Setup'!$H$16&lt;'Debt Setup'!$H$18),MAX(0,AG243+AD244-AE244),0)+IF(AND('Debt Setup'!$H$17&lt;&gt;"",'Debt Setup'!$H$17&lt;'Debt Setup'!$H$18),MAX(0,AK243+AH244-AI244),0)+IF(AND('Debt Setup'!$H$18&lt;&gt;"",'Debt Setup'!$H$18&lt;'Debt Setup'!$H$18),MAX(0,AO243+AL244-AM244),0)+IF(AND('Debt Setup'!$H$19&lt;&gt;"",'Debt Setup'!$H$19&lt;'Debt Setup'!$H$18),MAX(0,AS243+AP244-AQ244),0)+IF(AND('Debt Setup'!$H$20&lt;&gt;"",'Debt Setup'!$H$20&lt;'Debt Setup'!$H$18),MAX(0,AW243+AT244-AU244),0)+IF(AND('Debt Setup'!$H$21&lt;&gt;"",'Debt Setup'!$H$21&lt;'Debt Setup'!$H$18),MAX(0,BA243+AX244-AY244),0))))))</x:f>
      </x:c>
      <x:c r="AO244" s="54" t="str">
        <x:f>IF('Debt Setup'!$F$3=0,"",MAX(0,AO243+AL244-AM244-AN244))</x:f>
      </x:c>
      <x:c r="AP244" s="54" t="str">
        <x:f>IF('Debt Setup'!$F$3=0,"",IF(AS243&lt;=0,0,AS243*'Debt Setup'!$D$19/100/12))</x:f>
      </x:c>
      <x:c r="AQ244" s="54" t="str">
        <x:f>IF('Debt Setup'!$F$3=0,"",IF('Debt Setup'!$H$19="",0,MIN('Debt Setup'!$E$19,MAX(0,AS243+AP244))))</x:f>
      </x:c>
      <x:c r="AR244" s="54" t="str">
        <x:f>IF('Debt Setup'!$F$3=0,"",IF('Debt Setup'!$H$19="",0,MIN(MAX(0,AS243+AP244-AQ244),MAX(0,'Debt Setup'!$F$5-(G244+K244+O244+S244+W244+AA244+AE244+AI244+AM244+AQ244+AU244+AY244)-(IF(AND('Debt Setup'!$H$10&lt;&gt;"",'Debt Setup'!$H$10&lt;'Debt Setup'!$H$19),MAX(0,I243+F244-G244),0)+IF(AND('Debt Setup'!$H$11&lt;&gt;"",'Debt Setup'!$H$11&lt;'Debt Setup'!$H$19),MAX(0,M243+J244-K244),0)+IF(AND('Debt Setup'!$H$12&lt;&gt;"",'Debt Setup'!$H$12&lt;'Debt Setup'!$H$19),MAX(0,Q243+N244-O244),0)+IF(AND('Debt Setup'!$H$13&lt;&gt;"",'Debt Setup'!$H$13&lt;'Debt Setup'!$H$19),MAX(0,U243+R244-S244),0)+IF(AND('Debt Setup'!$H$14&lt;&gt;"",'Debt Setup'!$H$14&lt;'Debt Setup'!$H$19),MAX(0,Y243+V244-W244),0)+IF(AND('Debt Setup'!$H$15&lt;&gt;"",'Debt Setup'!$H$15&lt;'Debt Setup'!$H$19),MAX(0,AC243+Z244-AA244),0)+IF(AND('Debt Setup'!$H$16&lt;&gt;"",'Debt Setup'!$H$16&lt;'Debt Setup'!$H$19),MAX(0,AG243+AD244-AE244),0)+IF(AND('Debt Setup'!$H$17&lt;&gt;"",'Debt Setup'!$H$17&lt;'Debt Setup'!$H$19),MAX(0,AK243+AH244-AI244),0)+IF(AND('Debt Setup'!$H$18&lt;&gt;"",'Debt Setup'!$H$18&lt;'Debt Setup'!$H$19),MAX(0,AO243+AL244-AM244),0)+IF(AND('Debt Setup'!$H$19&lt;&gt;"",'Debt Setup'!$H$19&lt;'Debt Setup'!$H$19),MAX(0,AS243+AP244-AQ244),0)+IF(AND('Debt Setup'!$H$20&lt;&gt;"",'Debt Setup'!$H$20&lt;'Debt Setup'!$H$19),MAX(0,AW243+AT244-AU244),0)+IF(AND('Debt Setup'!$H$21&lt;&gt;"",'Debt Setup'!$H$21&lt;'Debt Setup'!$H$19),MAX(0,BA243+AX244-AY244),0))))))</x:f>
      </x:c>
      <x:c r="AS244" s="54" t="str">
        <x:f>IF('Debt Setup'!$F$3=0,"",MAX(0,AS243+AP244-AQ244-AR244))</x:f>
      </x:c>
      <x:c r="AT244" s="54" t="str">
        <x:f>IF('Debt Setup'!$F$3=0,"",IF(AW243&lt;=0,0,AW243*'Debt Setup'!$D$20/100/12))</x:f>
      </x:c>
      <x:c r="AU244" s="54" t="str">
        <x:f>IF('Debt Setup'!$F$3=0,"",IF('Debt Setup'!$H$20="",0,MIN('Debt Setup'!$E$20,MAX(0,AW243+AT244))))</x:f>
      </x:c>
      <x:c r="AV244" s="54" t="str">
        <x:f>IF('Debt Setup'!$F$3=0,"",IF('Debt Setup'!$H$20="",0,MIN(MAX(0,AW243+AT244-AU244),MAX(0,'Debt Setup'!$F$5-(G244+K244+O244+S244+W244+AA244+AE244+AI244+AM244+AQ244+AU244+AY244)-(IF(AND('Debt Setup'!$H$10&lt;&gt;"",'Debt Setup'!$H$10&lt;'Debt Setup'!$H$20),MAX(0,I243+F244-G244),0)+IF(AND('Debt Setup'!$H$11&lt;&gt;"",'Debt Setup'!$H$11&lt;'Debt Setup'!$H$20),MAX(0,M243+J244-K244),0)+IF(AND('Debt Setup'!$H$12&lt;&gt;"",'Debt Setup'!$H$12&lt;'Debt Setup'!$H$20),MAX(0,Q243+N244-O244),0)+IF(AND('Debt Setup'!$H$13&lt;&gt;"",'Debt Setup'!$H$13&lt;'Debt Setup'!$H$20),MAX(0,U243+R244-S244),0)+IF(AND('Debt Setup'!$H$14&lt;&gt;"",'Debt Setup'!$H$14&lt;'Debt Setup'!$H$20),MAX(0,Y243+V244-W244),0)+IF(AND('Debt Setup'!$H$15&lt;&gt;"",'Debt Setup'!$H$15&lt;'Debt Setup'!$H$20),MAX(0,AC243+Z244-AA244),0)+IF(AND('Debt Setup'!$H$16&lt;&gt;"",'Debt Setup'!$H$16&lt;'Debt Setup'!$H$20),MAX(0,AG243+AD244-AE244),0)+IF(AND('Debt Setup'!$H$17&lt;&gt;"",'Debt Setup'!$H$17&lt;'Debt Setup'!$H$20),MAX(0,AK243+AH244-AI244),0)+IF(AND('Debt Setup'!$H$18&lt;&gt;"",'Debt Setup'!$H$18&lt;'Debt Setup'!$H$20),MAX(0,AO243+AL244-AM244),0)+IF(AND('Debt Setup'!$H$19&lt;&gt;"",'Debt Setup'!$H$19&lt;'Debt Setup'!$H$20),MAX(0,AS243+AP244-AQ244),0)+IF(AND('Debt Setup'!$H$20&lt;&gt;"",'Debt Setup'!$H$20&lt;'Debt Setup'!$H$20),MAX(0,AW243+AT244-AU244),0)+IF(AND('Debt Setup'!$H$21&lt;&gt;"",'Debt Setup'!$H$21&lt;'Debt Setup'!$H$20),MAX(0,BA243+AX244-AY244),0))))))</x:f>
      </x:c>
      <x:c r="AW244" s="54" t="str">
        <x:f>IF('Debt Setup'!$F$3=0,"",MAX(0,AW243+AT244-AU244-AV244))</x:f>
      </x:c>
      <x:c r="AX244" s="54" t="str">
        <x:f>IF('Debt Setup'!$F$3=0,"",IF(BA243&lt;=0,0,BA243*'Debt Setup'!$D$21/100/12))</x:f>
      </x:c>
      <x:c r="AY244" s="54" t="str">
        <x:f>IF('Debt Setup'!$F$3=0,"",IF('Debt Setup'!$H$21="",0,MIN('Debt Setup'!$E$21,MAX(0,BA243+AX244))))</x:f>
      </x:c>
      <x:c r="AZ244" s="54" t="str">
        <x:f>IF('Debt Setup'!$F$3=0,"",IF('Debt Setup'!$H$21="",0,MIN(MAX(0,BA243+AX244-AY244),MAX(0,'Debt Setup'!$F$5-(G244+K244+O244+S244+W244+AA244+AE244+AI244+AM244+AQ244+AU244+AY244)-(IF(AND('Debt Setup'!$H$10&lt;&gt;"",'Debt Setup'!$H$10&lt;'Debt Setup'!$H$21),MAX(0,I243+F244-G244),0)+IF(AND('Debt Setup'!$H$11&lt;&gt;"",'Debt Setup'!$H$11&lt;'Debt Setup'!$H$21),MAX(0,M243+J244-K244),0)+IF(AND('Debt Setup'!$H$12&lt;&gt;"",'Debt Setup'!$H$12&lt;'Debt Setup'!$H$21),MAX(0,Q243+N244-O244),0)+IF(AND('Debt Setup'!$H$13&lt;&gt;"",'Debt Setup'!$H$13&lt;'Debt Setup'!$H$21),MAX(0,U243+R244-S244),0)+IF(AND('Debt Setup'!$H$14&lt;&gt;"",'Debt Setup'!$H$14&lt;'Debt Setup'!$H$21),MAX(0,Y243+V244-W244),0)+IF(AND('Debt Setup'!$H$15&lt;&gt;"",'Debt Setup'!$H$15&lt;'Debt Setup'!$H$21),MAX(0,AC243+Z244-AA244),0)+IF(AND('Debt Setup'!$H$16&lt;&gt;"",'Debt Setup'!$H$16&lt;'Debt Setup'!$H$21),MAX(0,AG243+AD244-AE244),0)+IF(AND('Debt Setup'!$H$17&lt;&gt;"",'Debt Setup'!$H$17&lt;'Debt Setup'!$H$21),MAX(0,AK243+AH244-AI244),0)+IF(AND('Debt Setup'!$H$18&lt;&gt;"",'Debt Setup'!$H$18&lt;'Debt Setup'!$H$21),MAX(0,AO243+AL244-AM244),0)+IF(AND('Debt Setup'!$H$19&lt;&gt;"",'Debt Setup'!$H$19&lt;'Debt Setup'!$H$21),MAX(0,AS243+AP244-AQ244),0)+IF(AND('Debt Setup'!$H$20&lt;&gt;"",'Debt Setup'!$H$20&lt;'Debt Setup'!$H$21),MAX(0,AW243+AT244-AU244),0)+IF(AND('Debt Setup'!$H$21&lt;&gt;"",'Debt Setup'!$H$21&lt;'Debt Setup'!$H$21),MAX(0,BA243+AX244-AY244),0))))))</x:f>
      </x:c>
      <x:c r="BA244" s="54" t="str">
        <x:f>IF('Debt Setup'!$F$3=0,"",MAX(0,BA243+AX244-AY244-AZ244))</x:f>
      </x:c>
    </x:row>
    <x:row r="245">
      <x:c r="A245" t="n">
        <x:v>240</x:v>
      </x:c>
      <x:c r="B245" s="86" t="str">
        <x:f>IF('Debt Setup'!$F$3=0,"",DATE(YEAR('Debt Setup'!$B$6),MONTH('Debt Setup'!$B$6)+A245-1,1))</x:f>
      </x:c>
      <x:c r="C245" s="54" t="str">
        <x:f>IF('Debt Setup'!$F$3=0,"",I245+M245+Q245+U245+Y245+AC245+AG245+AK245+AO245+AS245+AW245+BA245)</x:f>
      </x:c>
      <x:c r="D245" s="54" t="str">
        <x:f>IF('Debt Setup'!$F$3=0,"",G245+H245+K245+L245+O245+P245+S245+T245+W245+X245+AA245+AB245+AE245+AF245+AI245+AJ245+AM245+AN245+AQ245+AR245+AU245+AV245+AY245+AZ245)</x:f>
      </x:c>
      <x:c r="E245" s="54" t="str">
        <x:f>IF('Debt Setup'!$F$3=0,"",F245+J245+N245+R245+V245+Z245+AD245+AH245+AL245+AP245+AT245+AX245)</x:f>
      </x:c>
      <x:c r="F245" s="54" t="str">
        <x:f>IF('Debt Setup'!$F$3=0,"",IF(I244&lt;=0,0,I244*'Debt Setup'!$D$10/100/12))</x:f>
      </x:c>
      <x:c r="G245" s="54" t="str">
        <x:f>IF('Debt Setup'!$F$3=0,"",IF('Debt Setup'!$H$10="",0,MIN('Debt Setup'!$E$10,MAX(0,I244+F245))))</x:f>
      </x:c>
      <x:c r="H245" s="54" t="str">
        <x:f>IF('Debt Setup'!$F$3=0,"",IF('Debt Setup'!$H$10="",0,MIN(MAX(0,I244+F245-G245),MAX(0,'Debt Setup'!$F$5-(G245+K245+O245+S245+W245+AA245+AE245+AI245+AM245+AQ245+AU245+AY245)-(IF(AND('Debt Setup'!$H$10&lt;&gt;"",'Debt Setup'!$H$10&lt;'Debt Setup'!$H$10),MAX(0,I244+F245-G245),0)+IF(AND('Debt Setup'!$H$11&lt;&gt;"",'Debt Setup'!$H$11&lt;'Debt Setup'!$H$10),MAX(0,M244+J245-K245),0)+IF(AND('Debt Setup'!$H$12&lt;&gt;"",'Debt Setup'!$H$12&lt;'Debt Setup'!$H$10),MAX(0,Q244+N245-O245),0)+IF(AND('Debt Setup'!$H$13&lt;&gt;"",'Debt Setup'!$H$13&lt;'Debt Setup'!$H$10),MAX(0,U244+R245-S245),0)+IF(AND('Debt Setup'!$H$14&lt;&gt;"",'Debt Setup'!$H$14&lt;'Debt Setup'!$H$10),MAX(0,Y244+V245-W245),0)+IF(AND('Debt Setup'!$H$15&lt;&gt;"",'Debt Setup'!$H$15&lt;'Debt Setup'!$H$10),MAX(0,AC244+Z245-AA245),0)+IF(AND('Debt Setup'!$H$16&lt;&gt;"",'Debt Setup'!$H$16&lt;'Debt Setup'!$H$10),MAX(0,AG244+AD245-AE245),0)+IF(AND('Debt Setup'!$H$17&lt;&gt;"",'Debt Setup'!$H$17&lt;'Debt Setup'!$H$10),MAX(0,AK244+AH245-AI245),0)+IF(AND('Debt Setup'!$H$18&lt;&gt;"",'Debt Setup'!$H$18&lt;'Debt Setup'!$H$10),MAX(0,AO244+AL245-AM245),0)+IF(AND('Debt Setup'!$H$19&lt;&gt;"",'Debt Setup'!$H$19&lt;'Debt Setup'!$H$10),MAX(0,AS244+AP245-AQ245),0)+IF(AND('Debt Setup'!$H$20&lt;&gt;"",'Debt Setup'!$H$20&lt;'Debt Setup'!$H$10),MAX(0,AW244+AT245-AU245),0)+IF(AND('Debt Setup'!$H$21&lt;&gt;"",'Debt Setup'!$H$21&lt;'Debt Setup'!$H$10),MAX(0,BA244+AX245-AY245),0))))))</x:f>
      </x:c>
      <x:c r="I245" s="54" t="str">
        <x:f>IF('Debt Setup'!$F$3=0,"",MAX(0,I244+F245-G245-H245))</x:f>
      </x:c>
      <x:c r="J245" s="54" t="str">
        <x:f>IF('Debt Setup'!$F$3=0,"",IF(M244&lt;=0,0,M244*'Debt Setup'!$D$11/100/12))</x:f>
      </x:c>
      <x:c r="K245" s="54" t="str">
        <x:f>IF('Debt Setup'!$F$3=0,"",IF('Debt Setup'!$H$11="",0,MIN('Debt Setup'!$E$11,MAX(0,M244+J245))))</x:f>
      </x:c>
      <x:c r="L245" s="54" t="str">
        <x:f>IF('Debt Setup'!$F$3=0,"",IF('Debt Setup'!$H$11="",0,MIN(MAX(0,M244+J245-K245),MAX(0,'Debt Setup'!$F$5-(G245+K245+O245+S245+W245+AA245+AE245+AI245+AM245+AQ245+AU245+AY245)-(IF(AND('Debt Setup'!$H$10&lt;&gt;"",'Debt Setup'!$H$10&lt;'Debt Setup'!$H$11),MAX(0,I244+F245-G245),0)+IF(AND('Debt Setup'!$H$11&lt;&gt;"",'Debt Setup'!$H$11&lt;'Debt Setup'!$H$11),MAX(0,M244+J245-K245),0)+IF(AND('Debt Setup'!$H$12&lt;&gt;"",'Debt Setup'!$H$12&lt;'Debt Setup'!$H$11),MAX(0,Q244+N245-O245),0)+IF(AND('Debt Setup'!$H$13&lt;&gt;"",'Debt Setup'!$H$13&lt;'Debt Setup'!$H$11),MAX(0,U244+R245-S245),0)+IF(AND('Debt Setup'!$H$14&lt;&gt;"",'Debt Setup'!$H$14&lt;'Debt Setup'!$H$11),MAX(0,Y244+V245-W245),0)+IF(AND('Debt Setup'!$H$15&lt;&gt;"",'Debt Setup'!$H$15&lt;'Debt Setup'!$H$11),MAX(0,AC244+Z245-AA245),0)+IF(AND('Debt Setup'!$H$16&lt;&gt;"",'Debt Setup'!$H$16&lt;'Debt Setup'!$H$11),MAX(0,AG244+AD245-AE245),0)+IF(AND('Debt Setup'!$H$17&lt;&gt;"",'Debt Setup'!$H$17&lt;'Debt Setup'!$H$11),MAX(0,AK244+AH245-AI245),0)+IF(AND('Debt Setup'!$H$18&lt;&gt;"",'Debt Setup'!$H$18&lt;'Debt Setup'!$H$11),MAX(0,AO244+AL245-AM245),0)+IF(AND('Debt Setup'!$H$19&lt;&gt;"",'Debt Setup'!$H$19&lt;'Debt Setup'!$H$11),MAX(0,AS244+AP245-AQ245),0)+IF(AND('Debt Setup'!$H$20&lt;&gt;"",'Debt Setup'!$H$20&lt;'Debt Setup'!$H$11),MAX(0,AW244+AT245-AU245),0)+IF(AND('Debt Setup'!$H$21&lt;&gt;"",'Debt Setup'!$H$21&lt;'Debt Setup'!$H$11),MAX(0,BA244+AX245-AY245),0))))))</x:f>
      </x:c>
      <x:c r="M245" s="54" t="str">
        <x:f>IF('Debt Setup'!$F$3=0,"",MAX(0,M244+J245-K245-L245))</x:f>
      </x:c>
      <x:c r="N245" s="54" t="str">
        <x:f>IF('Debt Setup'!$F$3=0,"",IF(Q244&lt;=0,0,Q244*'Debt Setup'!$D$12/100/12))</x:f>
      </x:c>
      <x:c r="O245" s="54" t="str">
        <x:f>IF('Debt Setup'!$F$3=0,"",IF('Debt Setup'!$H$12="",0,MIN('Debt Setup'!$E$12,MAX(0,Q244+N245))))</x:f>
      </x:c>
      <x:c r="P245" s="54" t="str">
        <x:f>IF('Debt Setup'!$F$3=0,"",IF('Debt Setup'!$H$12="",0,MIN(MAX(0,Q244+N245-O245),MAX(0,'Debt Setup'!$F$5-(G245+K245+O245+S245+W245+AA245+AE245+AI245+AM245+AQ245+AU245+AY245)-(IF(AND('Debt Setup'!$H$10&lt;&gt;"",'Debt Setup'!$H$10&lt;'Debt Setup'!$H$12),MAX(0,I244+F245-G245),0)+IF(AND('Debt Setup'!$H$11&lt;&gt;"",'Debt Setup'!$H$11&lt;'Debt Setup'!$H$12),MAX(0,M244+J245-K245),0)+IF(AND('Debt Setup'!$H$12&lt;&gt;"",'Debt Setup'!$H$12&lt;'Debt Setup'!$H$12),MAX(0,Q244+N245-O245),0)+IF(AND('Debt Setup'!$H$13&lt;&gt;"",'Debt Setup'!$H$13&lt;'Debt Setup'!$H$12),MAX(0,U244+R245-S245),0)+IF(AND('Debt Setup'!$H$14&lt;&gt;"",'Debt Setup'!$H$14&lt;'Debt Setup'!$H$12),MAX(0,Y244+V245-W245),0)+IF(AND('Debt Setup'!$H$15&lt;&gt;"",'Debt Setup'!$H$15&lt;'Debt Setup'!$H$12),MAX(0,AC244+Z245-AA245),0)+IF(AND('Debt Setup'!$H$16&lt;&gt;"",'Debt Setup'!$H$16&lt;'Debt Setup'!$H$12),MAX(0,AG244+AD245-AE245),0)+IF(AND('Debt Setup'!$H$17&lt;&gt;"",'Debt Setup'!$H$17&lt;'Debt Setup'!$H$12),MAX(0,AK244+AH245-AI245),0)+IF(AND('Debt Setup'!$H$18&lt;&gt;"",'Debt Setup'!$H$18&lt;'Debt Setup'!$H$12),MAX(0,AO244+AL245-AM245),0)+IF(AND('Debt Setup'!$H$19&lt;&gt;"",'Debt Setup'!$H$19&lt;'Debt Setup'!$H$12),MAX(0,AS244+AP245-AQ245),0)+IF(AND('Debt Setup'!$H$20&lt;&gt;"",'Debt Setup'!$H$20&lt;'Debt Setup'!$H$12),MAX(0,AW244+AT245-AU245),0)+IF(AND('Debt Setup'!$H$21&lt;&gt;"",'Debt Setup'!$H$21&lt;'Debt Setup'!$H$12),MAX(0,BA244+AX245-AY245),0))))))</x:f>
      </x:c>
      <x:c r="Q245" s="54" t="str">
        <x:f>IF('Debt Setup'!$F$3=0,"",MAX(0,Q244+N245-O245-P245))</x:f>
      </x:c>
      <x:c r="R245" s="54" t="str">
        <x:f>IF('Debt Setup'!$F$3=0,"",IF(U244&lt;=0,0,U244*'Debt Setup'!$D$13/100/12))</x:f>
      </x:c>
      <x:c r="S245" s="54" t="str">
        <x:f>IF('Debt Setup'!$F$3=0,"",IF('Debt Setup'!$H$13="",0,MIN('Debt Setup'!$E$13,MAX(0,U244+R245))))</x:f>
      </x:c>
      <x:c r="T245" s="54" t="str">
        <x:f>IF('Debt Setup'!$F$3=0,"",IF('Debt Setup'!$H$13="",0,MIN(MAX(0,U244+R245-S245),MAX(0,'Debt Setup'!$F$5-(G245+K245+O245+S245+W245+AA245+AE245+AI245+AM245+AQ245+AU245+AY245)-(IF(AND('Debt Setup'!$H$10&lt;&gt;"",'Debt Setup'!$H$10&lt;'Debt Setup'!$H$13),MAX(0,I244+F245-G245),0)+IF(AND('Debt Setup'!$H$11&lt;&gt;"",'Debt Setup'!$H$11&lt;'Debt Setup'!$H$13),MAX(0,M244+J245-K245),0)+IF(AND('Debt Setup'!$H$12&lt;&gt;"",'Debt Setup'!$H$12&lt;'Debt Setup'!$H$13),MAX(0,Q244+N245-O245),0)+IF(AND('Debt Setup'!$H$13&lt;&gt;"",'Debt Setup'!$H$13&lt;'Debt Setup'!$H$13),MAX(0,U244+R245-S245),0)+IF(AND('Debt Setup'!$H$14&lt;&gt;"",'Debt Setup'!$H$14&lt;'Debt Setup'!$H$13),MAX(0,Y244+V245-W245),0)+IF(AND('Debt Setup'!$H$15&lt;&gt;"",'Debt Setup'!$H$15&lt;'Debt Setup'!$H$13),MAX(0,AC244+Z245-AA245),0)+IF(AND('Debt Setup'!$H$16&lt;&gt;"",'Debt Setup'!$H$16&lt;'Debt Setup'!$H$13),MAX(0,AG244+AD245-AE245),0)+IF(AND('Debt Setup'!$H$17&lt;&gt;"",'Debt Setup'!$H$17&lt;'Debt Setup'!$H$13),MAX(0,AK244+AH245-AI245),0)+IF(AND('Debt Setup'!$H$18&lt;&gt;"",'Debt Setup'!$H$18&lt;'Debt Setup'!$H$13),MAX(0,AO244+AL245-AM245),0)+IF(AND('Debt Setup'!$H$19&lt;&gt;"",'Debt Setup'!$H$19&lt;'Debt Setup'!$H$13),MAX(0,AS244+AP245-AQ245),0)+IF(AND('Debt Setup'!$H$20&lt;&gt;"",'Debt Setup'!$H$20&lt;'Debt Setup'!$H$13),MAX(0,AW244+AT245-AU245),0)+IF(AND('Debt Setup'!$H$21&lt;&gt;"",'Debt Setup'!$H$21&lt;'Debt Setup'!$H$13),MAX(0,BA244+AX245-AY245),0))))))</x:f>
      </x:c>
      <x:c r="U245" s="54" t="str">
        <x:f>IF('Debt Setup'!$F$3=0,"",MAX(0,U244+R245-S245-T245))</x:f>
      </x:c>
      <x:c r="V245" s="54" t="str">
        <x:f>IF('Debt Setup'!$F$3=0,"",IF(Y244&lt;=0,0,Y244*'Debt Setup'!$D$14/100/12))</x:f>
      </x:c>
      <x:c r="W245" s="54" t="str">
        <x:f>IF('Debt Setup'!$F$3=0,"",IF('Debt Setup'!$H$14="",0,MIN('Debt Setup'!$E$14,MAX(0,Y244+V245))))</x:f>
      </x:c>
      <x:c r="X245" s="54" t="str">
        <x:f>IF('Debt Setup'!$F$3=0,"",IF('Debt Setup'!$H$14="",0,MIN(MAX(0,Y244+V245-W245),MAX(0,'Debt Setup'!$F$5-(G245+K245+O245+S245+W245+AA245+AE245+AI245+AM245+AQ245+AU245+AY245)-(IF(AND('Debt Setup'!$H$10&lt;&gt;"",'Debt Setup'!$H$10&lt;'Debt Setup'!$H$14),MAX(0,I244+F245-G245),0)+IF(AND('Debt Setup'!$H$11&lt;&gt;"",'Debt Setup'!$H$11&lt;'Debt Setup'!$H$14),MAX(0,M244+J245-K245),0)+IF(AND('Debt Setup'!$H$12&lt;&gt;"",'Debt Setup'!$H$12&lt;'Debt Setup'!$H$14),MAX(0,Q244+N245-O245),0)+IF(AND('Debt Setup'!$H$13&lt;&gt;"",'Debt Setup'!$H$13&lt;'Debt Setup'!$H$14),MAX(0,U244+R245-S245),0)+IF(AND('Debt Setup'!$H$14&lt;&gt;"",'Debt Setup'!$H$14&lt;'Debt Setup'!$H$14),MAX(0,Y244+V245-W245),0)+IF(AND('Debt Setup'!$H$15&lt;&gt;"",'Debt Setup'!$H$15&lt;'Debt Setup'!$H$14),MAX(0,AC244+Z245-AA245),0)+IF(AND('Debt Setup'!$H$16&lt;&gt;"",'Debt Setup'!$H$16&lt;'Debt Setup'!$H$14),MAX(0,AG244+AD245-AE245),0)+IF(AND('Debt Setup'!$H$17&lt;&gt;"",'Debt Setup'!$H$17&lt;'Debt Setup'!$H$14),MAX(0,AK244+AH245-AI245),0)+IF(AND('Debt Setup'!$H$18&lt;&gt;"",'Debt Setup'!$H$18&lt;'Debt Setup'!$H$14),MAX(0,AO244+AL245-AM245),0)+IF(AND('Debt Setup'!$H$19&lt;&gt;"",'Debt Setup'!$H$19&lt;'Debt Setup'!$H$14),MAX(0,AS244+AP245-AQ245),0)+IF(AND('Debt Setup'!$H$20&lt;&gt;"",'Debt Setup'!$H$20&lt;'Debt Setup'!$H$14),MAX(0,AW244+AT245-AU245),0)+IF(AND('Debt Setup'!$H$21&lt;&gt;"",'Debt Setup'!$H$21&lt;'Debt Setup'!$H$14),MAX(0,BA244+AX245-AY245),0))))))</x:f>
      </x:c>
      <x:c r="Y245" s="54" t="str">
        <x:f>IF('Debt Setup'!$F$3=0,"",MAX(0,Y244+V245-W245-X245))</x:f>
      </x:c>
      <x:c r="Z245" s="54" t="str">
        <x:f>IF('Debt Setup'!$F$3=0,"",IF(AC244&lt;=0,0,AC244*'Debt Setup'!$D$15/100/12))</x:f>
      </x:c>
      <x:c r="AA245" s="54" t="str">
        <x:f>IF('Debt Setup'!$F$3=0,"",IF('Debt Setup'!$H$15="",0,MIN('Debt Setup'!$E$15,MAX(0,AC244+Z245))))</x:f>
      </x:c>
      <x:c r="AB245" s="54" t="str">
        <x:f>IF('Debt Setup'!$F$3=0,"",IF('Debt Setup'!$H$15="",0,MIN(MAX(0,AC244+Z245-AA245),MAX(0,'Debt Setup'!$F$5-(G245+K245+O245+S245+W245+AA245+AE245+AI245+AM245+AQ245+AU245+AY245)-(IF(AND('Debt Setup'!$H$10&lt;&gt;"",'Debt Setup'!$H$10&lt;'Debt Setup'!$H$15),MAX(0,I244+F245-G245),0)+IF(AND('Debt Setup'!$H$11&lt;&gt;"",'Debt Setup'!$H$11&lt;'Debt Setup'!$H$15),MAX(0,M244+J245-K245),0)+IF(AND('Debt Setup'!$H$12&lt;&gt;"",'Debt Setup'!$H$12&lt;'Debt Setup'!$H$15),MAX(0,Q244+N245-O245),0)+IF(AND('Debt Setup'!$H$13&lt;&gt;"",'Debt Setup'!$H$13&lt;'Debt Setup'!$H$15),MAX(0,U244+R245-S245),0)+IF(AND('Debt Setup'!$H$14&lt;&gt;"",'Debt Setup'!$H$14&lt;'Debt Setup'!$H$15),MAX(0,Y244+V245-W245),0)+IF(AND('Debt Setup'!$H$15&lt;&gt;"",'Debt Setup'!$H$15&lt;'Debt Setup'!$H$15),MAX(0,AC244+Z245-AA245),0)+IF(AND('Debt Setup'!$H$16&lt;&gt;"",'Debt Setup'!$H$16&lt;'Debt Setup'!$H$15),MAX(0,AG244+AD245-AE245),0)+IF(AND('Debt Setup'!$H$17&lt;&gt;"",'Debt Setup'!$H$17&lt;'Debt Setup'!$H$15),MAX(0,AK244+AH245-AI245),0)+IF(AND('Debt Setup'!$H$18&lt;&gt;"",'Debt Setup'!$H$18&lt;'Debt Setup'!$H$15),MAX(0,AO244+AL245-AM245),0)+IF(AND('Debt Setup'!$H$19&lt;&gt;"",'Debt Setup'!$H$19&lt;'Debt Setup'!$H$15),MAX(0,AS244+AP245-AQ245),0)+IF(AND('Debt Setup'!$H$20&lt;&gt;"",'Debt Setup'!$H$20&lt;'Debt Setup'!$H$15),MAX(0,AW244+AT245-AU245),0)+IF(AND('Debt Setup'!$H$21&lt;&gt;"",'Debt Setup'!$H$21&lt;'Debt Setup'!$H$15),MAX(0,BA244+AX245-AY245),0))))))</x:f>
      </x:c>
      <x:c r="AC245" s="54" t="str">
        <x:f>IF('Debt Setup'!$F$3=0,"",MAX(0,AC244+Z245-AA245-AB245))</x:f>
      </x:c>
      <x:c r="AD245" s="54" t="str">
        <x:f>IF('Debt Setup'!$F$3=0,"",IF(AG244&lt;=0,0,AG244*'Debt Setup'!$D$16/100/12))</x:f>
      </x:c>
      <x:c r="AE245" s="54" t="str">
        <x:f>IF('Debt Setup'!$F$3=0,"",IF('Debt Setup'!$H$16="",0,MIN('Debt Setup'!$E$16,MAX(0,AG244+AD245))))</x:f>
      </x:c>
      <x:c r="AF245" s="54" t="str">
        <x:f>IF('Debt Setup'!$F$3=0,"",IF('Debt Setup'!$H$16="",0,MIN(MAX(0,AG244+AD245-AE245),MAX(0,'Debt Setup'!$F$5-(G245+K245+O245+S245+W245+AA245+AE245+AI245+AM245+AQ245+AU245+AY245)-(IF(AND('Debt Setup'!$H$10&lt;&gt;"",'Debt Setup'!$H$10&lt;'Debt Setup'!$H$16),MAX(0,I244+F245-G245),0)+IF(AND('Debt Setup'!$H$11&lt;&gt;"",'Debt Setup'!$H$11&lt;'Debt Setup'!$H$16),MAX(0,M244+J245-K245),0)+IF(AND('Debt Setup'!$H$12&lt;&gt;"",'Debt Setup'!$H$12&lt;'Debt Setup'!$H$16),MAX(0,Q244+N245-O245),0)+IF(AND('Debt Setup'!$H$13&lt;&gt;"",'Debt Setup'!$H$13&lt;'Debt Setup'!$H$16),MAX(0,U244+R245-S245),0)+IF(AND('Debt Setup'!$H$14&lt;&gt;"",'Debt Setup'!$H$14&lt;'Debt Setup'!$H$16),MAX(0,Y244+V245-W245),0)+IF(AND('Debt Setup'!$H$15&lt;&gt;"",'Debt Setup'!$H$15&lt;'Debt Setup'!$H$16),MAX(0,AC244+Z245-AA245),0)+IF(AND('Debt Setup'!$H$16&lt;&gt;"",'Debt Setup'!$H$16&lt;'Debt Setup'!$H$16),MAX(0,AG244+AD245-AE245),0)+IF(AND('Debt Setup'!$H$17&lt;&gt;"",'Debt Setup'!$H$17&lt;'Debt Setup'!$H$16),MAX(0,AK244+AH245-AI245),0)+IF(AND('Debt Setup'!$H$18&lt;&gt;"",'Debt Setup'!$H$18&lt;'Debt Setup'!$H$16),MAX(0,AO244+AL245-AM245),0)+IF(AND('Debt Setup'!$H$19&lt;&gt;"",'Debt Setup'!$H$19&lt;'Debt Setup'!$H$16),MAX(0,AS244+AP245-AQ245),0)+IF(AND('Debt Setup'!$H$20&lt;&gt;"",'Debt Setup'!$H$20&lt;'Debt Setup'!$H$16),MAX(0,AW244+AT245-AU245),0)+IF(AND('Debt Setup'!$H$21&lt;&gt;"",'Debt Setup'!$H$21&lt;'Debt Setup'!$H$16),MAX(0,BA244+AX245-AY245),0))))))</x:f>
      </x:c>
      <x:c r="AG245" s="54" t="str">
        <x:f>IF('Debt Setup'!$F$3=0,"",MAX(0,AG244+AD245-AE245-AF245))</x:f>
      </x:c>
      <x:c r="AH245" s="54" t="str">
        <x:f>IF('Debt Setup'!$F$3=0,"",IF(AK244&lt;=0,0,AK244*'Debt Setup'!$D$17/100/12))</x:f>
      </x:c>
      <x:c r="AI245" s="54" t="str">
        <x:f>IF('Debt Setup'!$F$3=0,"",IF('Debt Setup'!$H$17="",0,MIN('Debt Setup'!$E$17,MAX(0,AK244+AH245))))</x:f>
      </x:c>
      <x:c r="AJ245" s="54" t="str">
        <x:f>IF('Debt Setup'!$F$3=0,"",IF('Debt Setup'!$H$17="",0,MIN(MAX(0,AK244+AH245-AI245),MAX(0,'Debt Setup'!$F$5-(G245+K245+O245+S245+W245+AA245+AE245+AI245+AM245+AQ245+AU245+AY245)-(IF(AND('Debt Setup'!$H$10&lt;&gt;"",'Debt Setup'!$H$10&lt;'Debt Setup'!$H$17),MAX(0,I244+F245-G245),0)+IF(AND('Debt Setup'!$H$11&lt;&gt;"",'Debt Setup'!$H$11&lt;'Debt Setup'!$H$17),MAX(0,M244+J245-K245),0)+IF(AND('Debt Setup'!$H$12&lt;&gt;"",'Debt Setup'!$H$12&lt;'Debt Setup'!$H$17),MAX(0,Q244+N245-O245),0)+IF(AND('Debt Setup'!$H$13&lt;&gt;"",'Debt Setup'!$H$13&lt;'Debt Setup'!$H$17),MAX(0,U244+R245-S245),0)+IF(AND('Debt Setup'!$H$14&lt;&gt;"",'Debt Setup'!$H$14&lt;'Debt Setup'!$H$17),MAX(0,Y244+V245-W245),0)+IF(AND('Debt Setup'!$H$15&lt;&gt;"",'Debt Setup'!$H$15&lt;'Debt Setup'!$H$17),MAX(0,AC244+Z245-AA245),0)+IF(AND('Debt Setup'!$H$16&lt;&gt;"",'Debt Setup'!$H$16&lt;'Debt Setup'!$H$17),MAX(0,AG244+AD245-AE245),0)+IF(AND('Debt Setup'!$H$17&lt;&gt;"",'Debt Setup'!$H$17&lt;'Debt Setup'!$H$17),MAX(0,AK244+AH245-AI245),0)+IF(AND('Debt Setup'!$H$18&lt;&gt;"",'Debt Setup'!$H$18&lt;'Debt Setup'!$H$17),MAX(0,AO244+AL245-AM245),0)+IF(AND('Debt Setup'!$H$19&lt;&gt;"",'Debt Setup'!$H$19&lt;'Debt Setup'!$H$17),MAX(0,AS244+AP245-AQ245),0)+IF(AND('Debt Setup'!$H$20&lt;&gt;"",'Debt Setup'!$H$20&lt;'Debt Setup'!$H$17),MAX(0,AW244+AT245-AU245),0)+IF(AND('Debt Setup'!$H$21&lt;&gt;"",'Debt Setup'!$H$21&lt;'Debt Setup'!$H$17),MAX(0,BA244+AX245-AY245),0))))))</x:f>
      </x:c>
      <x:c r="AK245" s="54" t="str">
        <x:f>IF('Debt Setup'!$F$3=0,"",MAX(0,AK244+AH245-AI245-AJ245))</x:f>
      </x:c>
      <x:c r="AL245" s="54" t="str">
        <x:f>IF('Debt Setup'!$F$3=0,"",IF(AO244&lt;=0,0,AO244*'Debt Setup'!$D$18/100/12))</x:f>
      </x:c>
      <x:c r="AM245" s="54" t="str">
        <x:f>IF('Debt Setup'!$F$3=0,"",IF('Debt Setup'!$H$18="",0,MIN('Debt Setup'!$E$18,MAX(0,AO244+AL245))))</x:f>
      </x:c>
      <x:c r="AN245" s="54" t="str">
        <x:f>IF('Debt Setup'!$F$3=0,"",IF('Debt Setup'!$H$18="",0,MIN(MAX(0,AO244+AL245-AM245),MAX(0,'Debt Setup'!$F$5-(G245+K245+O245+S245+W245+AA245+AE245+AI245+AM245+AQ245+AU245+AY245)-(IF(AND('Debt Setup'!$H$10&lt;&gt;"",'Debt Setup'!$H$10&lt;'Debt Setup'!$H$18),MAX(0,I244+F245-G245),0)+IF(AND('Debt Setup'!$H$11&lt;&gt;"",'Debt Setup'!$H$11&lt;'Debt Setup'!$H$18),MAX(0,M244+J245-K245),0)+IF(AND('Debt Setup'!$H$12&lt;&gt;"",'Debt Setup'!$H$12&lt;'Debt Setup'!$H$18),MAX(0,Q244+N245-O245),0)+IF(AND('Debt Setup'!$H$13&lt;&gt;"",'Debt Setup'!$H$13&lt;'Debt Setup'!$H$18),MAX(0,U244+R245-S245),0)+IF(AND('Debt Setup'!$H$14&lt;&gt;"",'Debt Setup'!$H$14&lt;'Debt Setup'!$H$18),MAX(0,Y244+V245-W245),0)+IF(AND('Debt Setup'!$H$15&lt;&gt;"",'Debt Setup'!$H$15&lt;'Debt Setup'!$H$18),MAX(0,AC244+Z245-AA245),0)+IF(AND('Debt Setup'!$H$16&lt;&gt;"",'Debt Setup'!$H$16&lt;'Debt Setup'!$H$18),MAX(0,AG244+AD245-AE245),0)+IF(AND('Debt Setup'!$H$17&lt;&gt;"",'Debt Setup'!$H$17&lt;'Debt Setup'!$H$18),MAX(0,AK244+AH245-AI245),0)+IF(AND('Debt Setup'!$H$18&lt;&gt;"",'Debt Setup'!$H$18&lt;'Debt Setup'!$H$18),MAX(0,AO244+AL245-AM245),0)+IF(AND('Debt Setup'!$H$19&lt;&gt;"",'Debt Setup'!$H$19&lt;'Debt Setup'!$H$18),MAX(0,AS244+AP245-AQ245),0)+IF(AND('Debt Setup'!$H$20&lt;&gt;"",'Debt Setup'!$H$20&lt;'Debt Setup'!$H$18),MAX(0,AW244+AT245-AU245),0)+IF(AND('Debt Setup'!$H$21&lt;&gt;"",'Debt Setup'!$H$21&lt;'Debt Setup'!$H$18),MAX(0,BA244+AX245-AY245),0))))))</x:f>
      </x:c>
      <x:c r="AO245" s="54" t="str">
        <x:f>IF('Debt Setup'!$F$3=0,"",MAX(0,AO244+AL245-AM245-AN245))</x:f>
      </x:c>
      <x:c r="AP245" s="54" t="str">
        <x:f>IF('Debt Setup'!$F$3=0,"",IF(AS244&lt;=0,0,AS244*'Debt Setup'!$D$19/100/12))</x:f>
      </x:c>
      <x:c r="AQ245" s="54" t="str">
        <x:f>IF('Debt Setup'!$F$3=0,"",IF('Debt Setup'!$H$19="",0,MIN('Debt Setup'!$E$19,MAX(0,AS244+AP245))))</x:f>
      </x:c>
      <x:c r="AR245" s="54" t="str">
        <x:f>IF('Debt Setup'!$F$3=0,"",IF('Debt Setup'!$H$19="",0,MIN(MAX(0,AS244+AP245-AQ245),MAX(0,'Debt Setup'!$F$5-(G245+K245+O245+S245+W245+AA245+AE245+AI245+AM245+AQ245+AU245+AY245)-(IF(AND('Debt Setup'!$H$10&lt;&gt;"",'Debt Setup'!$H$10&lt;'Debt Setup'!$H$19),MAX(0,I244+F245-G245),0)+IF(AND('Debt Setup'!$H$11&lt;&gt;"",'Debt Setup'!$H$11&lt;'Debt Setup'!$H$19),MAX(0,M244+J245-K245),0)+IF(AND('Debt Setup'!$H$12&lt;&gt;"",'Debt Setup'!$H$12&lt;'Debt Setup'!$H$19),MAX(0,Q244+N245-O245),0)+IF(AND('Debt Setup'!$H$13&lt;&gt;"",'Debt Setup'!$H$13&lt;'Debt Setup'!$H$19),MAX(0,U244+R245-S245),0)+IF(AND('Debt Setup'!$H$14&lt;&gt;"",'Debt Setup'!$H$14&lt;'Debt Setup'!$H$19),MAX(0,Y244+V245-W245),0)+IF(AND('Debt Setup'!$H$15&lt;&gt;"",'Debt Setup'!$H$15&lt;'Debt Setup'!$H$19),MAX(0,AC244+Z245-AA245),0)+IF(AND('Debt Setup'!$H$16&lt;&gt;"",'Debt Setup'!$H$16&lt;'Debt Setup'!$H$19),MAX(0,AG244+AD245-AE245),0)+IF(AND('Debt Setup'!$H$17&lt;&gt;"",'Debt Setup'!$H$17&lt;'Debt Setup'!$H$19),MAX(0,AK244+AH245-AI245),0)+IF(AND('Debt Setup'!$H$18&lt;&gt;"",'Debt Setup'!$H$18&lt;'Debt Setup'!$H$19),MAX(0,AO244+AL245-AM245),0)+IF(AND('Debt Setup'!$H$19&lt;&gt;"",'Debt Setup'!$H$19&lt;'Debt Setup'!$H$19),MAX(0,AS244+AP245-AQ245),0)+IF(AND('Debt Setup'!$H$20&lt;&gt;"",'Debt Setup'!$H$20&lt;'Debt Setup'!$H$19),MAX(0,AW244+AT245-AU245),0)+IF(AND('Debt Setup'!$H$21&lt;&gt;"",'Debt Setup'!$H$21&lt;'Debt Setup'!$H$19),MAX(0,BA244+AX245-AY245),0))))))</x:f>
      </x:c>
      <x:c r="AS245" s="54" t="str">
        <x:f>IF('Debt Setup'!$F$3=0,"",MAX(0,AS244+AP245-AQ245-AR245))</x:f>
      </x:c>
      <x:c r="AT245" s="54" t="str">
        <x:f>IF('Debt Setup'!$F$3=0,"",IF(AW244&lt;=0,0,AW244*'Debt Setup'!$D$20/100/12))</x:f>
      </x:c>
      <x:c r="AU245" s="54" t="str">
        <x:f>IF('Debt Setup'!$F$3=0,"",IF('Debt Setup'!$H$20="",0,MIN('Debt Setup'!$E$20,MAX(0,AW244+AT245))))</x:f>
      </x:c>
      <x:c r="AV245" s="54" t="str">
        <x:f>IF('Debt Setup'!$F$3=0,"",IF('Debt Setup'!$H$20="",0,MIN(MAX(0,AW244+AT245-AU245),MAX(0,'Debt Setup'!$F$5-(G245+K245+O245+S245+W245+AA245+AE245+AI245+AM245+AQ245+AU245+AY245)-(IF(AND('Debt Setup'!$H$10&lt;&gt;"",'Debt Setup'!$H$10&lt;'Debt Setup'!$H$20),MAX(0,I244+F245-G245),0)+IF(AND('Debt Setup'!$H$11&lt;&gt;"",'Debt Setup'!$H$11&lt;'Debt Setup'!$H$20),MAX(0,M244+J245-K245),0)+IF(AND('Debt Setup'!$H$12&lt;&gt;"",'Debt Setup'!$H$12&lt;'Debt Setup'!$H$20),MAX(0,Q244+N245-O245),0)+IF(AND('Debt Setup'!$H$13&lt;&gt;"",'Debt Setup'!$H$13&lt;'Debt Setup'!$H$20),MAX(0,U244+R245-S245),0)+IF(AND('Debt Setup'!$H$14&lt;&gt;"",'Debt Setup'!$H$14&lt;'Debt Setup'!$H$20),MAX(0,Y244+V245-W245),0)+IF(AND('Debt Setup'!$H$15&lt;&gt;"",'Debt Setup'!$H$15&lt;'Debt Setup'!$H$20),MAX(0,AC244+Z245-AA245),0)+IF(AND('Debt Setup'!$H$16&lt;&gt;"",'Debt Setup'!$H$16&lt;'Debt Setup'!$H$20),MAX(0,AG244+AD245-AE245),0)+IF(AND('Debt Setup'!$H$17&lt;&gt;"",'Debt Setup'!$H$17&lt;'Debt Setup'!$H$20),MAX(0,AK244+AH245-AI245),0)+IF(AND('Debt Setup'!$H$18&lt;&gt;"",'Debt Setup'!$H$18&lt;'Debt Setup'!$H$20),MAX(0,AO244+AL245-AM245),0)+IF(AND('Debt Setup'!$H$19&lt;&gt;"",'Debt Setup'!$H$19&lt;'Debt Setup'!$H$20),MAX(0,AS244+AP245-AQ245),0)+IF(AND('Debt Setup'!$H$20&lt;&gt;"",'Debt Setup'!$H$20&lt;'Debt Setup'!$H$20),MAX(0,AW244+AT245-AU245),0)+IF(AND('Debt Setup'!$H$21&lt;&gt;"",'Debt Setup'!$H$21&lt;'Debt Setup'!$H$20),MAX(0,BA244+AX245-AY245),0))))))</x:f>
      </x:c>
      <x:c r="AW245" s="54" t="str">
        <x:f>IF('Debt Setup'!$F$3=0,"",MAX(0,AW244+AT245-AU245-AV245))</x:f>
      </x:c>
      <x:c r="AX245" s="54" t="str">
        <x:f>IF('Debt Setup'!$F$3=0,"",IF(BA244&lt;=0,0,BA244*'Debt Setup'!$D$21/100/12))</x:f>
      </x:c>
      <x:c r="AY245" s="54" t="str">
        <x:f>IF('Debt Setup'!$F$3=0,"",IF('Debt Setup'!$H$21="",0,MIN('Debt Setup'!$E$21,MAX(0,BA244+AX245))))</x:f>
      </x:c>
      <x:c r="AZ245" s="54" t="str">
        <x:f>IF('Debt Setup'!$F$3=0,"",IF('Debt Setup'!$H$21="",0,MIN(MAX(0,BA244+AX245-AY245),MAX(0,'Debt Setup'!$F$5-(G245+K245+O245+S245+W245+AA245+AE245+AI245+AM245+AQ245+AU245+AY245)-(IF(AND('Debt Setup'!$H$10&lt;&gt;"",'Debt Setup'!$H$10&lt;'Debt Setup'!$H$21),MAX(0,I244+F245-G245),0)+IF(AND('Debt Setup'!$H$11&lt;&gt;"",'Debt Setup'!$H$11&lt;'Debt Setup'!$H$21),MAX(0,M244+J245-K245),0)+IF(AND('Debt Setup'!$H$12&lt;&gt;"",'Debt Setup'!$H$12&lt;'Debt Setup'!$H$21),MAX(0,Q244+N245-O245),0)+IF(AND('Debt Setup'!$H$13&lt;&gt;"",'Debt Setup'!$H$13&lt;'Debt Setup'!$H$21),MAX(0,U244+R245-S245),0)+IF(AND('Debt Setup'!$H$14&lt;&gt;"",'Debt Setup'!$H$14&lt;'Debt Setup'!$H$21),MAX(0,Y244+V245-W245),0)+IF(AND('Debt Setup'!$H$15&lt;&gt;"",'Debt Setup'!$H$15&lt;'Debt Setup'!$H$21),MAX(0,AC244+Z245-AA245),0)+IF(AND('Debt Setup'!$H$16&lt;&gt;"",'Debt Setup'!$H$16&lt;'Debt Setup'!$H$21),MAX(0,AG244+AD245-AE245),0)+IF(AND('Debt Setup'!$H$17&lt;&gt;"",'Debt Setup'!$H$17&lt;'Debt Setup'!$H$21),MAX(0,AK244+AH245-AI245),0)+IF(AND('Debt Setup'!$H$18&lt;&gt;"",'Debt Setup'!$H$18&lt;'Debt Setup'!$H$21),MAX(0,AO244+AL245-AM245),0)+IF(AND('Debt Setup'!$H$19&lt;&gt;"",'Debt Setup'!$H$19&lt;'Debt Setup'!$H$21),MAX(0,AS244+AP245-AQ245),0)+IF(AND('Debt Setup'!$H$20&lt;&gt;"",'Debt Setup'!$H$20&lt;'Debt Setup'!$H$21),MAX(0,AW244+AT245-AU245),0)+IF(AND('Debt Setup'!$H$21&lt;&gt;"",'Debt Setup'!$H$21&lt;'Debt Setup'!$H$21),MAX(0,BA244+AX245-AY245),0))))))</x:f>
      </x:c>
      <x:c r="BA245" s="54" t="str">
        <x:f>IF('Debt Setup'!$F$3=0,"",MAX(0,BA244+AX245-AY245-AZ245))</x:f>
      </x:c>
    </x:row>
    <x:row r="246">
      <x:c r="A246" t="n">
        <x:v>241</x:v>
      </x:c>
      <x:c r="B246" s="86" t="str">
        <x:f>IF('Debt Setup'!$F$3=0,"",DATE(YEAR('Debt Setup'!$B$6),MONTH('Debt Setup'!$B$6)+A246-1,1))</x:f>
      </x:c>
      <x:c r="C246" s="54" t="str">
        <x:f>IF('Debt Setup'!$F$3=0,"",I246+M246+Q246+U246+Y246+AC246+AG246+AK246+AO246+AS246+AW246+BA246)</x:f>
      </x:c>
      <x:c r="D246" s="54" t="str">
        <x:f>IF('Debt Setup'!$F$3=0,"",G246+H246+K246+L246+O246+P246+S246+T246+W246+X246+AA246+AB246+AE246+AF246+AI246+AJ246+AM246+AN246+AQ246+AR246+AU246+AV246+AY246+AZ246)</x:f>
      </x:c>
      <x:c r="E246" s="54" t="str">
        <x:f>IF('Debt Setup'!$F$3=0,"",F246+J246+N246+R246+V246+Z246+AD246+AH246+AL246+AP246+AT246+AX246)</x:f>
      </x:c>
      <x:c r="F246" s="54" t="str">
        <x:f>IF('Debt Setup'!$F$3=0,"",IF(I245&lt;=0,0,I245*'Debt Setup'!$D$10/100/12))</x:f>
      </x:c>
      <x:c r="G246" s="54" t="str">
        <x:f>IF('Debt Setup'!$F$3=0,"",IF('Debt Setup'!$H$10="",0,MIN('Debt Setup'!$E$10,MAX(0,I245+F246))))</x:f>
      </x:c>
      <x:c r="H246" s="54" t="str">
        <x:f>IF('Debt Setup'!$F$3=0,"",IF('Debt Setup'!$H$10="",0,MIN(MAX(0,I245+F246-G246),MAX(0,'Debt Setup'!$F$5-(G246+K246+O246+S246+W246+AA246+AE246+AI246+AM246+AQ246+AU246+AY246)-(IF(AND('Debt Setup'!$H$10&lt;&gt;"",'Debt Setup'!$H$10&lt;'Debt Setup'!$H$10),MAX(0,I245+F246-G246),0)+IF(AND('Debt Setup'!$H$11&lt;&gt;"",'Debt Setup'!$H$11&lt;'Debt Setup'!$H$10),MAX(0,M245+J246-K246),0)+IF(AND('Debt Setup'!$H$12&lt;&gt;"",'Debt Setup'!$H$12&lt;'Debt Setup'!$H$10),MAX(0,Q245+N246-O246),0)+IF(AND('Debt Setup'!$H$13&lt;&gt;"",'Debt Setup'!$H$13&lt;'Debt Setup'!$H$10),MAX(0,U245+R246-S246),0)+IF(AND('Debt Setup'!$H$14&lt;&gt;"",'Debt Setup'!$H$14&lt;'Debt Setup'!$H$10),MAX(0,Y245+V246-W246),0)+IF(AND('Debt Setup'!$H$15&lt;&gt;"",'Debt Setup'!$H$15&lt;'Debt Setup'!$H$10),MAX(0,AC245+Z246-AA246),0)+IF(AND('Debt Setup'!$H$16&lt;&gt;"",'Debt Setup'!$H$16&lt;'Debt Setup'!$H$10),MAX(0,AG245+AD246-AE246),0)+IF(AND('Debt Setup'!$H$17&lt;&gt;"",'Debt Setup'!$H$17&lt;'Debt Setup'!$H$10),MAX(0,AK245+AH246-AI246),0)+IF(AND('Debt Setup'!$H$18&lt;&gt;"",'Debt Setup'!$H$18&lt;'Debt Setup'!$H$10),MAX(0,AO245+AL246-AM246),0)+IF(AND('Debt Setup'!$H$19&lt;&gt;"",'Debt Setup'!$H$19&lt;'Debt Setup'!$H$10),MAX(0,AS245+AP246-AQ246),0)+IF(AND('Debt Setup'!$H$20&lt;&gt;"",'Debt Setup'!$H$20&lt;'Debt Setup'!$H$10),MAX(0,AW245+AT246-AU246),0)+IF(AND('Debt Setup'!$H$21&lt;&gt;"",'Debt Setup'!$H$21&lt;'Debt Setup'!$H$10),MAX(0,BA245+AX246-AY246),0))))))</x:f>
      </x:c>
      <x:c r="I246" s="54" t="str">
        <x:f>IF('Debt Setup'!$F$3=0,"",MAX(0,I245+F246-G246-H246))</x:f>
      </x:c>
      <x:c r="J246" s="54" t="str">
        <x:f>IF('Debt Setup'!$F$3=0,"",IF(M245&lt;=0,0,M245*'Debt Setup'!$D$11/100/12))</x:f>
      </x:c>
      <x:c r="K246" s="54" t="str">
        <x:f>IF('Debt Setup'!$F$3=0,"",IF('Debt Setup'!$H$11="",0,MIN('Debt Setup'!$E$11,MAX(0,M245+J246))))</x:f>
      </x:c>
      <x:c r="L246" s="54" t="str">
        <x:f>IF('Debt Setup'!$F$3=0,"",IF('Debt Setup'!$H$11="",0,MIN(MAX(0,M245+J246-K246),MAX(0,'Debt Setup'!$F$5-(G246+K246+O246+S246+W246+AA246+AE246+AI246+AM246+AQ246+AU246+AY246)-(IF(AND('Debt Setup'!$H$10&lt;&gt;"",'Debt Setup'!$H$10&lt;'Debt Setup'!$H$11),MAX(0,I245+F246-G246),0)+IF(AND('Debt Setup'!$H$11&lt;&gt;"",'Debt Setup'!$H$11&lt;'Debt Setup'!$H$11),MAX(0,M245+J246-K246),0)+IF(AND('Debt Setup'!$H$12&lt;&gt;"",'Debt Setup'!$H$12&lt;'Debt Setup'!$H$11),MAX(0,Q245+N246-O246),0)+IF(AND('Debt Setup'!$H$13&lt;&gt;"",'Debt Setup'!$H$13&lt;'Debt Setup'!$H$11),MAX(0,U245+R246-S246),0)+IF(AND('Debt Setup'!$H$14&lt;&gt;"",'Debt Setup'!$H$14&lt;'Debt Setup'!$H$11),MAX(0,Y245+V246-W246),0)+IF(AND('Debt Setup'!$H$15&lt;&gt;"",'Debt Setup'!$H$15&lt;'Debt Setup'!$H$11),MAX(0,AC245+Z246-AA246),0)+IF(AND('Debt Setup'!$H$16&lt;&gt;"",'Debt Setup'!$H$16&lt;'Debt Setup'!$H$11),MAX(0,AG245+AD246-AE246),0)+IF(AND('Debt Setup'!$H$17&lt;&gt;"",'Debt Setup'!$H$17&lt;'Debt Setup'!$H$11),MAX(0,AK245+AH246-AI246),0)+IF(AND('Debt Setup'!$H$18&lt;&gt;"",'Debt Setup'!$H$18&lt;'Debt Setup'!$H$11),MAX(0,AO245+AL246-AM246),0)+IF(AND('Debt Setup'!$H$19&lt;&gt;"",'Debt Setup'!$H$19&lt;'Debt Setup'!$H$11),MAX(0,AS245+AP246-AQ246),0)+IF(AND('Debt Setup'!$H$20&lt;&gt;"",'Debt Setup'!$H$20&lt;'Debt Setup'!$H$11),MAX(0,AW245+AT246-AU246),0)+IF(AND('Debt Setup'!$H$21&lt;&gt;"",'Debt Setup'!$H$21&lt;'Debt Setup'!$H$11),MAX(0,BA245+AX246-AY246),0))))))</x:f>
      </x:c>
      <x:c r="M246" s="54" t="str">
        <x:f>IF('Debt Setup'!$F$3=0,"",MAX(0,M245+J246-K246-L246))</x:f>
      </x:c>
      <x:c r="N246" s="54" t="str">
        <x:f>IF('Debt Setup'!$F$3=0,"",IF(Q245&lt;=0,0,Q245*'Debt Setup'!$D$12/100/12))</x:f>
      </x:c>
      <x:c r="O246" s="54" t="str">
        <x:f>IF('Debt Setup'!$F$3=0,"",IF('Debt Setup'!$H$12="",0,MIN('Debt Setup'!$E$12,MAX(0,Q245+N246))))</x:f>
      </x:c>
      <x:c r="P246" s="54" t="str">
        <x:f>IF('Debt Setup'!$F$3=0,"",IF('Debt Setup'!$H$12="",0,MIN(MAX(0,Q245+N246-O246),MAX(0,'Debt Setup'!$F$5-(G246+K246+O246+S246+W246+AA246+AE246+AI246+AM246+AQ246+AU246+AY246)-(IF(AND('Debt Setup'!$H$10&lt;&gt;"",'Debt Setup'!$H$10&lt;'Debt Setup'!$H$12),MAX(0,I245+F246-G246),0)+IF(AND('Debt Setup'!$H$11&lt;&gt;"",'Debt Setup'!$H$11&lt;'Debt Setup'!$H$12),MAX(0,M245+J246-K246),0)+IF(AND('Debt Setup'!$H$12&lt;&gt;"",'Debt Setup'!$H$12&lt;'Debt Setup'!$H$12),MAX(0,Q245+N246-O246),0)+IF(AND('Debt Setup'!$H$13&lt;&gt;"",'Debt Setup'!$H$13&lt;'Debt Setup'!$H$12),MAX(0,U245+R246-S246),0)+IF(AND('Debt Setup'!$H$14&lt;&gt;"",'Debt Setup'!$H$14&lt;'Debt Setup'!$H$12),MAX(0,Y245+V246-W246),0)+IF(AND('Debt Setup'!$H$15&lt;&gt;"",'Debt Setup'!$H$15&lt;'Debt Setup'!$H$12),MAX(0,AC245+Z246-AA246),0)+IF(AND('Debt Setup'!$H$16&lt;&gt;"",'Debt Setup'!$H$16&lt;'Debt Setup'!$H$12),MAX(0,AG245+AD246-AE246),0)+IF(AND('Debt Setup'!$H$17&lt;&gt;"",'Debt Setup'!$H$17&lt;'Debt Setup'!$H$12),MAX(0,AK245+AH246-AI246),0)+IF(AND('Debt Setup'!$H$18&lt;&gt;"",'Debt Setup'!$H$18&lt;'Debt Setup'!$H$12),MAX(0,AO245+AL246-AM246),0)+IF(AND('Debt Setup'!$H$19&lt;&gt;"",'Debt Setup'!$H$19&lt;'Debt Setup'!$H$12),MAX(0,AS245+AP246-AQ246),0)+IF(AND('Debt Setup'!$H$20&lt;&gt;"",'Debt Setup'!$H$20&lt;'Debt Setup'!$H$12),MAX(0,AW245+AT246-AU246),0)+IF(AND('Debt Setup'!$H$21&lt;&gt;"",'Debt Setup'!$H$21&lt;'Debt Setup'!$H$12),MAX(0,BA245+AX246-AY246),0))))))</x:f>
      </x:c>
      <x:c r="Q246" s="54" t="str">
        <x:f>IF('Debt Setup'!$F$3=0,"",MAX(0,Q245+N246-O246-P246))</x:f>
      </x:c>
      <x:c r="R246" s="54" t="str">
        <x:f>IF('Debt Setup'!$F$3=0,"",IF(U245&lt;=0,0,U245*'Debt Setup'!$D$13/100/12))</x:f>
      </x:c>
      <x:c r="S246" s="54" t="str">
        <x:f>IF('Debt Setup'!$F$3=0,"",IF('Debt Setup'!$H$13="",0,MIN('Debt Setup'!$E$13,MAX(0,U245+R246))))</x:f>
      </x:c>
      <x:c r="T246" s="54" t="str">
        <x:f>IF('Debt Setup'!$F$3=0,"",IF('Debt Setup'!$H$13="",0,MIN(MAX(0,U245+R246-S246),MAX(0,'Debt Setup'!$F$5-(G246+K246+O246+S246+W246+AA246+AE246+AI246+AM246+AQ246+AU246+AY246)-(IF(AND('Debt Setup'!$H$10&lt;&gt;"",'Debt Setup'!$H$10&lt;'Debt Setup'!$H$13),MAX(0,I245+F246-G246),0)+IF(AND('Debt Setup'!$H$11&lt;&gt;"",'Debt Setup'!$H$11&lt;'Debt Setup'!$H$13),MAX(0,M245+J246-K246),0)+IF(AND('Debt Setup'!$H$12&lt;&gt;"",'Debt Setup'!$H$12&lt;'Debt Setup'!$H$13),MAX(0,Q245+N246-O246),0)+IF(AND('Debt Setup'!$H$13&lt;&gt;"",'Debt Setup'!$H$13&lt;'Debt Setup'!$H$13),MAX(0,U245+R246-S246),0)+IF(AND('Debt Setup'!$H$14&lt;&gt;"",'Debt Setup'!$H$14&lt;'Debt Setup'!$H$13),MAX(0,Y245+V246-W246),0)+IF(AND('Debt Setup'!$H$15&lt;&gt;"",'Debt Setup'!$H$15&lt;'Debt Setup'!$H$13),MAX(0,AC245+Z246-AA246),0)+IF(AND('Debt Setup'!$H$16&lt;&gt;"",'Debt Setup'!$H$16&lt;'Debt Setup'!$H$13),MAX(0,AG245+AD246-AE246),0)+IF(AND('Debt Setup'!$H$17&lt;&gt;"",'Debt Setup'!$H$17&lt;'Debt Setup'!$H$13),MAX(0,AK245+AH246-AI246),0)+IF(AND('Debt Setup'!$H$18&lt;&gt;"",'Debt Setup'!$H$18&lt;'Debt Setup'!$H$13),MAX(0,AO245+AL246-AM246),0)+IF(AND('Debt Setup'!$H$19&lt;&gt;"",'Debt Setup'!$H$19&lt;'Debt Setup'!$H$13),MAX(0,AS245+AP246-AQ246),0)+IF(AND('Debt Setup'!$H$20&lt;&gt;"",'Debt Setup'!$H$20&lt;'Debt Setup'!$H$13),MAX(0,AW245+AT246-AU246),0)+IF(AND('Debt Setup'!$H$21&lt;&gt;"",'Debt Setup'!$H$21&lt;'Debt Setup'!$H$13),MAX(0,BA245+AX246-AY246),0))))))</x:f>
      </x:c>
      <x:c r="U246" s="54" t="str">
        <x:f>IF('Debt Setup'!$F$3=0,"",MAX(0,U245+R246-S246-T246))</x:f>
      </x:c>
      <x:c r="V246" s="54" t="str">
        <x:f>IF('Debt Setup'!$F$3=0,"",IF(Y245&lt;=0,0,Y245*'Debt Setup'!$D$14/100/12))</x:f>
      </x:c>
      <x:c r="W246" s="54" t="str">
        <x:f>IF('Debt Setup'!$F$3=0,"",IF('Debt Setup'!$H$14="",0,MIN('Debt Setup'!$E$14,MAX(0,Y245+V246))))</x:f>
      </x:c>
      <x:c r="X246" s="54" t="str">
        <x:f>IF('Debt Setup'!$F$3=0,"",IF('Debt Setup'!$H$14="",0,MIN(MAX(0,Y245+V246-W246),MAX(0,'Debt Setup'!$F$5-(G246+K246+O246+S246+W246+AA246+AE246+AI246+AM246+AQ246+AU246+AY246)-(IF(AND('Debt Setup'!$H$10&lt;&gt;"",'Debt Setup'!$H$10&lt;'Debt Setup'!$H$14),MAX(0,I245+F246-G246),0)+IF(AND('Debt Setup'!$H$11&lt;&gt;"",'Debt Setup'!$H$11&lt;'Debt Setup'!$H$14),MAX(0,M245+J246-K246),0)+IF(AND('Debt Setup'!$H$12&lt;&gt;"",'Debt Setup'!$H$12&lt;'Debt Setup'!$H$14),MAX(0,Q245+N246-O246),0)+IF(AND('Debt Setup'!$H$13&lt;&gt;"",'Debt Setup'!$H$13&lt;'Debt Setup'!$H$14),MAX(0,U245+R246-S246),0)+IF(AND('Debt Setup'!$H$14&lt;&gt;"",'Debt Setup'!$H$14&lt;'Debt Setup'!$H$14),MAX(0,Y245+V246-W246),0)+IF(AND('Debt Setup'!$H$15&lt;&gt;"",'Debt Setup'!$H$15&lt;'Debt Setup'!$H$14),MAX(0,AC245+Z246-AA246),0)+IF(AND('Debt Setup'!$H$16&lt;&gt;"",'Debt Setup'!$H$16&lt;'Debt Setup'!$H$14),MAX(0,AG245+AD246-AE246),0)+IF(AND('Debt Setup'!$H$17&lt;&gt;"",'Debt Setup'!$H$17&lt;'Debt Setup'!$H$14),MAX(0,AK245+AH246-AI246),0)+IF(AND('Debt Setup'!$H$18&lt;&gt;"",'Debt Setup'!$H$18&lt;'Debt Setup'!$H$14),MAX(0,AO245+AL246-AM246),0)+IF(AND('Debt Setup'!$H$19&lt;&gt;"",'Debt Setup'!$H$19&lt;'Debt Setup'!$H$14),MAX(0,AS245+AP246-AQ246),0)+IF(AND('Debt Setup'!$H$20&lt;&gt;"",'Debt Setup'!$H$20&lt;'Debt Setup'!$H$14),MAX(0,AW245+AT246-AU246),0)+IF(AND('Debt Setup'!$H$21&lt;&gt;"",'Debt Setup'!$H$21&lt;'Debt Setup'!$H$14),MAX(0,BA245+AX246-AY246),0))))))</x:f>
      </x:c>
      <x:c r="Y246" s="54" t="str">
        <x:f>IF('Debt Setup'!$F$3=0,"",MAX(0,Y245+V246-W246-X246))</x:f>
      </x:c>
      <x:c r="Z246" s="54" t="str">
        <x:f>IF('Debt Setup'!$F$3=0,"",IF(AC245&lt;=0,0,AC245*'Debt Setup'!$D$15/100/12))</x:f>
      </x:c>
      <x:c r="AA246" s="54" t="str">
        <x:f>IF('Debt Setup'!$F$3=0,"",IF('Debt Setup'!$H$15="",0,MIN('Debt Setup'!$E$15,MAX(0,AC245+Z246))))</x:f>
      </x:c>
      <x:c r="AB246" s="54" t="str">
        <x:f>IF('Debt Setup'!$F$3=0,"",IF('Debt Setup'!$H$15="",0,MIN(MAX(0,AC245+Z246-AA246),MAX(0,'Debt Setup'!$F$5-(G246+K246+O246+S246+W246+AA246+AE246+AI246+AM246+AQ246+AU246+AY246)-(IF(AND('Debt Setup'!$H$10&lt;&gt;"",'Debt Setup'!$H$10&lt;'Debt Setup'!$H$15),MAX(0,I245+F246-G246),0)+IF(AND('Debt Setup'!$H$11&lt;&gt;"",'Debt Setup'!$H$11&lt;'Debt Setup'!$H$15),MAX(0,M245+J246-K246),0)+IF(AND('Debt Setup'!$H$12&lt;&gt;"",'Debt Setup'!$H$12&lt;'Debt Setup'!$H$15),MAX(0,Q245+N246-O246),0)+IF(AND('Debt Setup'!$H$13&lt;&gt;"",'Debt Setup'!$H$13&lt;'Debt Setup'!$H$15),MAX(0,U245+R246-S246),0)+IF(AND('Debt Setup'!$H$14&lt;&gt;"",'Debt Setup'!$H$14&lt;'Debt Setup'!$H$15),MAX(0,Y245+V246-W246),0)+IF(AND('Debt Setup'!$H$15&lt;&gt;"",'Debt Setup'!$H$15&lt;'Debt Setup'!$H$15),MAX(0,AC245+Z246-AA246),0)+IF(AND('Debt Setup'!$H$16&lt;&gt;"",'Debt Setup'!$H$16&lt;'Debt Setup'!$H$15),MAX(0,AG245+AD246-AE246),0)+IF(AND('Debt Setup'!$H$17&lt;&gt;"",'Debt Setup'!$H$17&lt;'Debt Setup'!$H$15),MAX(0,AK245+AH246-AI246),0)+IF(AND('Debt Setup'!$H$18&lt;&gt;"",'Debt Setup'!$H$18&lt;'Debt Setup'!$H$15),MAX(0,AO245+AL246-AM246),0)+IF(AND('Debt Setup'!$H$19&lt;&gt;"",'Debt Setup'!$H$19&lt;'Debt Setup'!$H$15),MAX(0,AS245+AP246-AQ246),0)+IF(AND('Debt Setup'!$H$20&lt;&gt;"",'Debt Setup'!$H$20&lt;'Debt Setup'!$H$15),MAX(0,AW245+AT246-AU246),0)+IF(AND('Debt Setup'!$H$21&lt;&gt;"",'Debt Setup'!$H$21&lt;'Debt Setup'!$H$15),MAX(0,BA245+AX246-AY246),0))))))</x:f>
      </x:c>
      <x:c r="AC246" s="54" t="str">
        <x:f>IF('Debt Setup'!$F$3=0,"",MAX(0,AC245+Z246-AA246-AB246))</x:f>
      </x:c>
      <x:c r="AD246" s="54" t="str">
        <x:f>IF('Debt Setup'!$F$3=0,"",IF(AG245&lt;=0,0,AG245*'Debt Setup'!$D$16/100/12))</x:f>
      </x:c>
      <x:c r="AE246" s="54" t="str">
        <x:f>IF('Debt Setup'!$F$3=0,"",IF('Debt Setup'!$H$16="",0,MIN('Debt Setup'!$E$16,MAX(0,AG245+AD246))))</x:f>
      </x:c>
      <x:c r="AF246" s="54" t="str">
        <x:f>IF('Debt Setup'!$F$3=0,"",IF('Debt Setup'!$H$16="",0,MIN(MAX(0,AG245+AD246-AE246),MAX(0,'Debt Setup'!$F$5-(G246+K246+O246+S246+W246+AA246+AE246+AI246+AM246+AQ246+AU246+AY246)-(IF(AND('Debt Setup'!$H$10&lt;&gt;"",'Debt Setup'!$H$10&lt;'Debt Setup'!$H$16),MAX(0,I245+F246-G246),0)+IF(AND('Debt Setup'!$H$11&lt;&gt;"",'Debt Setup'!$H$11&lt;'Debt Setup'!$H$16),MAX(0,M245+J246-K246),0)+IF(AND('Debt Setup'!$H$12&lt;&gt;"",'Debt Setup'!$H$12&lt;'Debt Setup'!$H$16),MAX(0,Q245+N246-O246),0)+IF(AND('Debt Setup'!$H$13&lt;&gt;"",'Debt Setup'!$H$13&lt;'Debt Setup'!$H$16),MAX(0,U245+R246-S246),0)+IF(AND('Debt Setup'!$H$14&lt;&gt;"",'Debt Setup'!$H$14&lt;'Debt Setup'!$H$16),MAX(0,Y245+V246-W246),0)+IF(AND('Debt Setup'!$H$15&lt;&gt;"",'Debt Setup'!$H$15&lt;'Debt Setup'!$H$16),MAX(0,AC245+Z246-AA246),0)+IF(AND('Debt Setup'!$H$16&lt;&gt;"",'Debt Setup'!$H$16&lt;'Debt Setup'!$H$16),MAX(0,AG245+AD246-AE246),0)+IF(AND('Debt Setup'!$H$17&lt;&gt;"",'Debt Setup'!$H$17&lt;'Debt Setup'!$H$16),MAX(0,AK245+AH246-AI246),0)+IF(AND('Debt Setup'!$H$18&lt;&gt;"",'Debt Setup'!$H$18&lt;'Debt Setup'!$H$16),MAX(0,AO245+AL246-AM246),0)+IF(AND('Debt Setup'!$H$19&lt;&gt;"",'Debt Setup'!$H$19&lt;'Debt Setup'!$H$16),MAX(0,AS245+AP246-AQ246),0)+IF(AND('Debt Setup'!$H$20&lt;&gt;"",'Debt Setup'!$H$20&lt;'Debt Setup'!$H$16),MAX(0,AW245+AT246-AU246),0)+IF(AND('Debt Setup'!$H$21&lt;&gt;"",'Debt Setup'!$H$21&lt;'Debt Setup'!$H$16),MAX(0,BA245+AX246-AY246),0))))))</x:f>
      </x:c>
      <x:c r="AG246" s="54" t="str">
        <x:f>IF('Debt Setup'!$F$3=0,"",MAX(0,AG245+AD246-AE246-AF246))</x:f>
      </x:c>
      <x:c r="AH246" s="54" t="str">
        <x:f>IF('Debt Setup'!$F$3=0,"",IF(AK245&lt;=0,0,AK245*'Debt Setup'!$D$17/100/12))</x:f>
      </x:c>
      <x:c r="AI246" s="54" t="str">
        <x:f>IF('Debt Setup'!$F$3=0,"",IF('Debt Setup'!$H$17="",0,MIN('Debt Setup'!$E$17,MAX(0,AK245+AH246))))</x:f>
      </x:c>
      <x:c r="AJ246" s="54" t="str">
        <x:f>IF('Debt Setup'!$F$3=0,"",IF('Debt Setup'!$H$17="",0,MIN(MAX(0,AK245+AH246-AI246),MAX(0,'Debt Setup'!$F$5-(G246+K246+O246+S246+W246+AA246+AE246+AI246+AM246+AQ246+AU246+AY246)-(IF(AND('Debt Setup'!$H$10&lt;&gt;"",'Debt Setup'!$H$10&lt;'Debt Setup'!$H$17),MAX(0,I245+F246-G246),0)+IF(AND('Debt Setup'!$H$11&lt;&gt;"",'Debt Setup'!$H$11&lt;'Debt Setup'!$H$17),MAX(0,M245+J246-K246),0)+IF(AND('Debt Setup'!$H$12&lt;&gt;"",'Debt Setup'!$H$12&lt;'Debt Setup'!$H$17),MAX(0,Q245+N246-O246),0)+IF(AND('Debt Setup'!$H$13&lt;&gt;"",'Debt Setup'!$H$13&lt;'Debt Setup'!$H$17),MAX(0,U245+R246-S246),0)+IF(AND('Debt Setup'!$H$14&lt;&gt;"",'Debt Setup'!$H$14&lt;'Debt Setup'!$H$17),MAX(0,Y245+V246-W246),0)+IF(AND('Debt Setup'!$H$15&lt;&gt;"",'Debt Setup'!$H$15&lt;'Debt Setup'!$H$17),MAX(0,AC245+Z246-AA246),0)+IF(AND('Debt Setup'!$H$16&lt;&gt;"",'Debt Setup'!$H$16&lt;'Debt Setup'!$H$17),MAX(0,AG245+AD246-AE246),0)+IF(AND('Debt Setup'!$H$17&lt;&gt;"",'Debt Setup'!$H$17&lt;'Debt Setup'!$H$17),MAX(0,AK245+AH246-AI246),0)+IF(AND('Debt Setup'!$H$18&lt;&gt;"",'Debt Setup'!$H$18&lt;'Debt Setup'!$H$17),MAX(0,AO245+AL246-AM246),0)+IF(AND('Debt Setup'!$H$19&lt;&gt;"",'Debt Setup'!$H$19&lt;'Debt Setup'!$H$17),MAX(0,AS245+AP246-AQ246),0)+IF(AND('Debt Setup'!$H$20&lt;&gt;"",'Debt Setup'!$H$20&lt;'Debt Setup'!$H$17),MAX(0,AW245+AT246-AU246),0)+IF(AND('Debt Setup'!$H$21&lt;&gt;"",'Debt Setup'!$H$21&lt;'Debt Setup'!$H$17),MAX(0,BA245+AX246-AY246),0))))))</x:f>
      </x:c>
      <x:c r="AK246" s="54" t="str">
        <x:f>IF('Debt Setup'!$F$3=0,"",MAX(0,AK245+AH246-AI246-AJ246))</x:f>
      </x:c>
      <x:c r="AL246" s="54" t="str">
        <x:f>IF('Debt Setup'!$F$3=0,"",IF(AO245&lt;=0,0,AO245*'Debt Setup'!$D$18/100/12))</x:f>
      </x:c>
      <x:c r="AM246" s="54" t="str">
        <x:f>IF('Debt Setup'!$F$3=0,"",IF('Debt Setup'!$H$18="",0,MIN('Debt Setup'!$E$18,MAX(0,AO245+AL246))))</x:f>
      </x:c>
      <x:c r="AN246" s="54" t="str">
        <x:f>IF('Debt Setup'!$F$3=0,"",IF('Debt Setup'!$H$18="",0,MIN(MAX(0,AO245+AL246-AM246),MAX(0,'Debt Setup'!$F$5-(G246+K246+O246+S246+W246+AA246+AE246+AI246+AM246+AQ246+AU246+AY246)-(IF(AND('Debt Setup'!$H$10&lt;&gt;"",'Debt Setup'!$H$10&lt;'Debt Setup'!$H$18),MAX(0,I245+F246-G246),0)+IF(AND('Debt Setup'!$H$11&lt;&gt;"",'Debt Setup'!$H$11&lt;'Debt Setup'!$H$18),MAX(0,M245+J246-K246),0)+IF(AND('Debt Setup'!$H$12&lt;&gt;"",'Debt Setup'!$H$12&lt;'Debt Setup'!$H$18),MAX(0,Q245+N246-O246),0)+IF(AND('Debt Setup'!$H$13&lt;&gt;"",'Debt Setup'!$H$13&lt;'Debt Setup'!$H$18),MAX(0,U245+R246-S246),0)+IF(AND('Debt Setup'!$H$14&lt;&gt;"",'Debt Setup'!$H$14&lt;'Debt Setup'!$H$18),MAX(0,Y245+V246-W246),0)+IF(AND('Debt Setup'!$H$15&lt;&gt;"",'Debt Setup'!$H$15&lt;'Debt Setup'!$H$18),MAX(0,AC245+Z246-AA246),0)+IF(AND('Debt Setup'!$H$16&lt;&gt;"",'Debt Setup'!$H$16&lt;'Debt Setup'!$H$18),MAX(0,AG245+AD246-AE246),0)+IF(AND('Debt Setup'!$H$17&lt;&gt;"",'Debt Setup'!$H$17&lt;'Debt Setup'!$H$18),MAX(0,AK245+AH246-AI246),0)+IF(AND('Debt Setup'!$H$18&lt;&gt;"",'Debt Setup'!$H$18&lt;'Debt Setup'!$H$18),MAX(0,AO245+AL246-AM246),0)+IF(AND('Debt Setup'!$H$19&lt;&gt;"",'Debt Setup'!$H$19&lt;'Debt Setup'!$H$18),MAX(0,AS245+AP246-AQ246),0)+IF(AND('Debt Setup'!$H$20&lt;&gt;"",'Debt Setup'!$H$20&lt;'Debt Setup'!$H$18),MAX(0,AW245+AT246-AU246),0)+IF(AND('Debt Setup'!$H$21&lt;&gt;"",'Debt Setup'!$H$21&lt;'Debt Setup'!$H$18),MAX(0,BA245+AX246-AY246),0))))))</x:f>
      </x:c>
      <x:c r="AO246" s="54" t="str">
        <x:f>IF('Debt Setup'!$F$3=0,"",MAX(0,AO245+AL246-AM246-AN246))</x:f>
      </x:c>
      <x:c r="AP246" s="54" t="str">
        <x:f>IF('Debt Setup'!$F$3=0,"",IF(AS245&lt;=0,0,AS245*'Debt Setup'!$D$19/100/12))</x:f>
      </x:c>
      <x:c r="AQ246" s="54" t="str">
        <x:f>IF('Debt Setup'!$F$3=0,"",IF('Debt Setup'!$H$19="",0,MIN('Debt Setup'!$E$19,MAX(0,AS245+AP246))))</x:f>
      </x:c>
      <x:c r="AR246" s="54" t="str">
        <x:f>IF('Debt Setup'!$F$3=0,"",IF('Debt Setup'!$H$19="",0,MIN(MAX(0,AS245+AP246-AQ246),MAX(0,'Debt Setup'!$F$5-(G246+K246+O246+S246+W246+AA246+AE246+AI246+AM246+AQ246+AU246+AY246)-(IF(AND('Debt Setup'!$H$10&lt;&gt;"",'Debt Setup'!$H$10&lt;'Debt Setup'!$H$19),MAX(0,I245+F246-G246),0)+IF(AND('Debt Setup'!$H$11&lt;&gt;"",'Debt Setup'!$H$11&lt;'Debt Setup'!$H$19),MAX(0,M245+J246-K246),0)+IF(AND('Debt Setup'!$H$12&lt;&gt;"",'Debt Setup'!$H$12&lt;'Debt Setup'!$H$19),MAX(0,Q245+N246-O246),0)+IF(AND('Debt Setup'!$H$13&lt;&gt;"",'Debt Setup'!$H$13&lt;'Debt Setup'!$H$19),MAX(0,U245+R246-S246),0)+IF(AND('Debt Setup'!$H$14&lt;&gt;"",'Debt Setup'!$H$14&lt;'Debt Setup'!$H$19),MAX(0,Y245+V246-W246),0)+IF(AND('Debt Setup'!$H$15&lt;&gt;"",'Debt Setup'!$H$15&lt;'Debt Setup'!$H$19),MAX(0,AC245+Z246-AA246),0)+IF(AND('Debt Setup'!$H$16&lt;&gt;"",'Debt Setup'!$H$16&lt;'Debt Setup'!$H$19),MAX(0,AG245+AD246-AE246),0)+IF(AND('Debt Setup'!$H$17&lt;&gt;"",'Debt Setup'!$H$17&lt;'Debt Setup'!$H$19),MAX(0,AK245+AH246-AI246),0)+IF(AND('Debt Setup'!$H$18&lt;&gt;"",'Debt Setup'!$H$18&lt;'Debt Setup'!$H$19),MAX(0,AO245+AL246-AM246),0)+IF(AND('Debt Setup'!$H$19&lt;&gt;"",'Debt Setup'!$H$19&lt;'Debt Setup'!$H$19),MAX(0,AS245+AP246-AQ246),0)+IF(AND('Debt Setup'!$H$20&lt;&gt;"",'Debt Setup'!$H$20&lt;'Debt Setup'!$H$19),MAX(0,AW245+AT246-AU246),0)+IF(AND('Debt Setup'!$H$21&lt;&gt;"",'Debt Setup'!$H$21&lt;'Debt Setup'!$H$19),MAX(0,BA245+AX246-AY246),0))))))</x:f>
      </x:c>
      <x:c r="AS246" s="54" t="str">
        <x:f>IF('Debt Setup'!$F$3=0,"",MAX(0,AS245+AP246-AQ246-AR246))</x:f>
      </x:c>
      <x:c r="AT246" s="54" t="str">
        <x:f>IF('Debt Setup'!$F$3=0,"",IF(AW245&lt;=0,0,AW245*'Debt Setup'!$D$20/100/12))</x:f>
      </x:c>
      <x:c r="AU246" s="54" t="str">
        <x:f>IF('Debt Setup'!$F$3=0,"",IF('Debt Setup'!$H$20="",0,MIN('Debt Setup'!$E$20,MAX(0,AW245+AT246))))</x:f>
      </x:c>
      <x:c r="AV246" s="54" t="str">
        <x:f>IF('Debt Setup'!$F$3=0,"",IF('Debt Setup'!$H$20="",0,MIN(MAX(0,AW245+AT246-AU246),MAX(0,'Debt Setup'!$F$5-(G246+K246+O246+S246+W246+AA246+AE246+AI246+AM246+AQ246+AU246+AY246)-(IF(AND('Debt Setup'!$H$10&lt;&gt;"",'Debt Setup'!$H$10&lt;'Debt Setup'!$H$20),MAX(0,I245+F246-G246),0)+IF(AND('Debt Setup'!$H$11&lt;&gt;"",'Debt Setup'!$H$11&lt;'Debt Setup'!$H$20),MAX(0,M245+J246-K246),0)+IF(AND('Debt Setup'!$H$12&lt;&gt;"",'Debt Setup'!$H$12&lt;'Debt Setup'!$H$20),MAX(0,Q245+N246-O246),0)+IF(AND('Debt Setup'!$H$13&lt;&gt;"",'Debt Setup'!$H$13&lt;'Debt Setup'!$H$20),MAX(0,U245+R246-S246),0)+IF(AND('Debt Setup'!$H$14&lt;&gt;"",'Debt Setup'!$H$14&lt;'Debt Setup'!$H$20),MAX(0,Y245+V246-W246),0)+IF(AND('Debt Setup'!$H$15&lt;&gt;"",'Debt Setup'!$H$15&lt;'Debt Setup'!$H$20),MAX(0,AC245+Z246-AA246),0)+IF(AND('Debt Setup'!$H$16&lt;&gt;"",'Debt Setup'!$H$16&lt;'Debt Setup'!$H$20),MAX(0,AG245+AD246-AE246),0)+IF(AND('Debt Setup'!$H$17&lt;&gt;"",'Debt Setup'!$H$17&lt;'Debt Setup'!$H$20),MAX(0,AK245+AH246-AI246),0)+IF(AND('Debt Setup'!$H$18&lt;&gt;"",'Debt Setup'!$H$18&lt;'Debt Setup'!$H$20),MAX(0,AO245+AL246-AM246),0)+IF(AND('Debt Setup'!$H$19&lt;&gt;"",'Debt Setup'!$H$19&lt;'Debt Setup'!$H$20),MAX(0,AS245+AP246-AQ246),0)+IF(AND('Debt Setup'!$H$20&lt;&gt;"",'Debt Setup'!$H$20&lt;'Debt Setup'!$H$20),MAX(0,AW245+AT246-AU246),0)+IF(AND('Debt Setup'!$H$21&lt;&gt;"",'Debt Setup'!$H$21&lt;'Debt Setup'!$H$20),MAX(0,BA245+AX246-AY246),0))))))</x:f>
      </x:c>
      <x:c r="AW246" s="54" t="str">
        <x:f>IF('Debt Setup'!$F$3=0,"",MAX(0,AW245+AT246-AU246-AV246))</x:f>
      </x:c>
      <x:c r="AX246" s="54" t="str">
        <x:f>IF('Debt Setup'!$F$3=0,"",IF(BA245&lt;=0,0,BA245*'Debt Setup'!$D$21/100/12))</x:f>
      </x:c>
      <x:c r="AY246" s="54" t="str">
        <x:f>IF('Debt Setup'!$F$3=0,"",IF('Debt Setup'!$H$21="",0,MIN('Debt Setup'!$E$21,MAX(0,BA245+AX246))))</x:f>
      </x:c>
      <x:c r="AZ246" s="54" t="str">
        <x:f>IF('Debt Setup'!$F$3=0,"",IF('Debt Setup'!$H$21="",0,MIN(MAX(0,BA245+AX246-AY246),MAX(0,'Debt Setup'!$F$5-(G246+K246+O246+S246+W246+AA246+AE246+AI246+AM246+AQ246+AU246+AY246)-(IF(AND('Debt Setup'!$H$10&lt;&gt;"",'Debt Setup'!$H$10&lt;'Debt Setup'!$H$21),MAX(0,I245+F246-G246),0)+IF(AND('Debt Setup'!$H$11&lt;&gt;"",'Debt Setup'!$H$11&lt;'Debt Setup'!$H$21),MAX(0,M245+J246-K246),0)+IF(AND('Debt Setup'!$H$12&lt;&gt;"",'Debt Setup'!$H$12&lt;'Debt Setup'!$H$21),MAX(0,Q245+N246-O246),0)+IF(AND('Debt Setup'!$H$13&lt;&gt;"",'Debt Setup'!$H$13&lt;'Debt Setup'!$H$21),MAX(0,U245+R246-S246),0)+IF(AND('Debt Setup'!$H$14&lt;&gt;"",'Debt Setup'!$H$14&lt;'Debt Setup'!$H$21),MAX(0,Y245+V246-W246),0)+IF(AND('Debt Setup'!$H$15&lt;&gt;"",'Debt Setup'!$H$15&lt;'Debt Setup'!$H$21),MAX(0,AC245+Z246-AA246),0)+IF(AND('Debt Setup'!$H$16&lt;&gt;"",'Debt Setup'!$H$16&lt;'Debt Setup'!$H$21),MAX(0,AG245+AD246-AE246),0)+IF(AND('Debt Setup'!$H$17&lt;&gt;"",'Debt Setup'!$H$17&lt;'Debt Setup'!$H$21),MAX(0,AK245+AH246-AI246),0)+IF(AND('Debt Setup'!$H$18&lt;&gt;"",'Debt Setup'!$H$18&lt;'Debt Setup'!$H$21),MAX(0,AO245+AL246-AM246),0)+IF(AND('Debt Setup'!$H$19&lt;&gt;"",'Debt Setup'!$H$19&lt;'Debt Setup'!$H$21),MAX(0,AS245+AP246-AQ246),0)+IF(AND('Debt Setup'!$H$20&lt;&gt;"",'Debt Setup'!$H$20&lt;'Debt Setup'!$H$21),MAX(0,AW245+AT246-AU246),0)+IF(AND('Debt Setup'!$H$21&lt;&gt;"",'Debt Setup'!$H$21&lt;'Debt Setup'!$H$21),MAX(0,BA245+AX246-AY246),0))))))</x:f>
      </x:c>
      <x:c r="BA246" s="54" t="str">
        <x:f>IF('Debt Setup'!$F$3=0,"",MAX(0,BA245+AX246-AY246-AZ246))</x:f>
      </x:c>
    </x:row>
    <x:row r="247">
      <x:c r="A247" t="n">
        <x:v>242</x:v>
      </x:c>
      <x:c r="B247" s="86" t="str">
        <x:f>IF('Debt Setup'!$F$3=0,"",DATE(YEAR('Debt Setup'!$B$6),MONTH('Debt Setup'!$B$6)+A247-1,1))</x:f>
      </x:c>
      <x:c r="C247" s="54" t="str">
        <x:f>IF('Debt Setup'!$F$3=0,"",I247+M247+Q247+U247+Y247+AC247+AG247+AK247+AO247+AS247+AW247+BA247)</x:f>
      </x:c>
      <x:c r="D247" s="54" t="str">
        <x:f>IF('Debt Setup'!$F$3=0,"",G247+H247+K247+L247+O247+P247+S247+T247+W247+X247+AA247+AB247+AE247+AF247+AI247+AJ247+AM247+AN247+AQ247+AR247+AU247+AV247+AY247+AZ247)</x:f>
      </x:c>
      <x:c r="E247" s="54" t="str">
        <x:f>IF('Debt Setup'!$F$3=0,"",F247+J247+N247+R247+V247+Z247+AD247+AH247+AL247+AP247+AT247+AX247)</x:f>
      </x:c>
      <x:c r="F247" s="54" t="str">
        <x:f>IF('Debt Setup'!$F$3=0,"",IF(I246&lt;=0,0,I246*'Debt Setup'!$D$10/100/12))</x:f>
      </x:c>
      <x:c r="G247" s="54" t="str">
        <x:f>IF('Debt Setup'!$F$3=0,"",IF('Debt Setup'!$H$10="",0,MIN('Debt Setup'!$E$10,MAX(0,I246+F247))))</x:f>
      </x:c>
      <x:c r="H247" s="54" t="str">
        <x:f>IF('Debt Setup'!$F$3=0,"",IF('Debt Setup'!$H$10="",0,MIN(MAX(0,I246+F247-G247),MAX(0,'Debt Setup'!$F$5-(G247+K247+O247+S247+W247+AA247+AE247+AI247+AM247+AQ247+AU247+AY247)-(IF(AND('Debt Setup'!$H$10&lt;&gt;"",'Debt Setup'!$H$10&lt;'Debt Setup'!$H$10),MAX(0,I246+F247-G247),0)+IF(AND('Debt Setup'!$H$11&lt;&gt;"",'Debt Setup'!$H$11&lt;'Debt Setup'!$H$10),MAX(0,M246+J247-K247),0)+IF(AND('Debt Setup'!$H$12&lt;&gt;"",'Debt Setup'!$H$12&lt;'Debt Setup'!$H$10),MAX(0,Q246+N247-O247),0)+IF(AND('Debt Setup'!$H$13&lt;&gt;"",'Debt Setup'!$H$13&lt;'Debt Setup'!$H$10),MAX(0,U246+R247-S247),0)+IF(AND('Debt Setup'!$H$14&lt;&gt;"",'Debt Setup'!$H$14&lt;'Debt Setup'!$H$10),MAX(0,Y246+V247-W247),0)+IF(AND('Debt Setup'!$H$15&lt;&gt;"",'Debt Setup'!$H$15&lt;'Debt Setup'!$H$10),MAX(0,AC246+Z247-AA247),0)+IF(AND('Debt Setup'!$H$16&lt;&gt;"",'Debt Setup'!$H$16&lt;'Debt Setup'!$H$10),MAX(0,AG246+AD247-AE247),0)+IF(AND('Debt Setup'!$H$17&lt;&gt;"",'Debt Setup'!$H$17&lt;'Debt Setup'!$H$10),MAX(0,AK246+AH247-AI247),0)+IF(AND('Debt Setup'!$H$18&lt;&gt;"",'Debt Setup'!$H$18&lt;'Debt Setup'!$H$10),MAX(0,AO246+AL247-AM247),0)+IF(AND('Debt Setup'!$H$19&lt;&gt;"",'Debt Setup'!$H$19&lt;'Debt Setup'!$H$10),MAX(0,AS246+AP247-AQ247),0)+IF(AND('Debt Setup'!$H$20&lt;&gt;"",'Debt Setup'!$H$20&lt;'Debt Setup'!$H$10),MAX(0,AW246+AT247-AU247),0)+IF(AND('Debt Setup'!$H$21&lt;&gt;"",'Debt Setup'!$H$21&lt;'Debt Setup'!$H$10),MAX(0,BA246+AX247-AY247),0))))))</x:f>
      </x:c>
      <x:c r="I247" s="54" t="str">
        <x:f>IF('Debt Setup'!$F$3=0,"",MAX(0,I246+F247-G247-H247))</x:f>
      </x:c>
      <x:c r="J247" s="54" t="str">
        <x:f>IF('Debt Setup'!$F$3=0,"",IF(M246&lt;=0,0,M246*'Debt Setup'!$D$11/100/12))</x:f>
      </x:c>
      <x:c r="K247" s="54" t="str">
        <x:f>IF('Debt Setup'!$F$3=0,"",IF('Debt Setup'!$H$11="",0,MIN('Debt Setup'!$E$11,MAX(0,M246+J247))))</x:f>
      </x:c>
      <x:c r="L247" s="54" t="str">
        <x:f>IF('Debt Setup'!$F$3=0,"",IF('Debt Setup'!$H$11="",0,MIN(MAX(0,M246+J247-K247),MAX(0,'Debt Setup'!$F$5-(G247+K247+O247+S247+W247+AA247+AE247+AI247+AM247+AQ247+AU247+AY247)-(IF(AND('Debt Setup'!$H$10&lt;&gt;"",'Debt Setup'!$H$10&lt;'Debt Setup'!$H$11),MAX(0,I246+F247-G247),0)+IF(AND('Debt Setup'!$H$11&lt;&gt;"",'Debt Setup'!$H$11&lt;'Debt Setup'!$H$11),MAX(0,M246+J247-K247),0)+IF(AND('Debt Setup'!$H$12&lt;&gt;"",'Debt Setup'!$H$12&lt;'Debt Setup'!$H$11),MAX(0,Q246+N247-O247),0)+IF(AND('Debt Setup'!$H$13&lt;&gt;"",'Debt Setup'!$H$13&lt;'Debt Setup'!$H$11),MAX(0,U246+R247-S247),0)+IF(AND('Debt Setup'!$H$14&lt;&gt;"",'Debt Setup'!$H$14&lt;'Debt Setup'!$H$11),MAX(0,Y246+V247-W247),0)+IF(AND('Debt Setup'!$H$15&lt;&gt;"",'Debt Setup'!$H$15&lt;'Debt Setup'!$H$11),MAX(0,AC246+Z247-AA247),0)+IF(AND('Debt Setup'!$H$16&lt;&gt;"",'Debt Setup'!$H$16&lt;'Debt Setup'!$H$11),MAX(0,AG246+AD247-AE247),0)+IF(AND('Debt Setup'!$H$17&lt;&gt;"",'Debt Setup'!$H$17&lt;'Debt Setup'!$H$11),MAX(0,AK246+AH247-AI247),0)+IF(AND('Debt Setup'!$H$18&lt;&gt;"",'Debt Setup'!$H$18&lt;'Debt Setup'!$H$11),MAX(0,AO246+AL247-AM247),0)+IF(AND('Debt Setup'!$H$19&lt;&gt;"",'Debt Setup'!$H$19&lt;'Debt Setup'!$H$11),MAX(0,AS246+AP247-AQ247),0)+IF(AND('Debt Setup'!$H$20&lt;&gt;"",'Debt Setup'!$H$20&lt;'Debt Setup'!$H$11),MAX(0,AW246+AT247-AU247),0)+IF(AND('Debt Setup'!$H$21&lt;&gt;"",'Debt Setup'!$H$21&lt;'Debt Setup'!$H$11),MAX(0,BA246+AX247-AY247),0))))))</x:f>
      </x:c>
      <x:c r="M247" s="54" t="str">
        <x:f>IF('Debt Setup'!$F$3=0,"",MAX(0,M246+J247-K247-L247))</x:f>
      </x:c>
      <x:c r="N247" s="54" t="str">
        <x:f>IF('Debt Setup'!$F$3=0,"",IF(Q246&lt;=0,0,Q246*'Debt Setup'!$D$12/100/12))</x:f>
      </x:c>
      <x:c r="O247" s="54" t="str">
        <x:f>IF('Debt Setup'!$F$3=0,"",IF('Debt Setup'!$H$12="",0,MIN('Debt Setup'!$E$12,MAX(0,Q246+N247))))</x:f>
      </x:c>
      <x:c r="P247" s="54" t="str">
        <x:f>IF('Debt Setup'!$F$3=0,"",IF('Debt Setup'!$H$12="",0,MIN(MAX(0,Q246+N247-O247),MAX(0,'Debt Setup'!$F$5-(G247+K247+O247+S247+W247+AA247+AE247+AI247+AM247+AQ247+AU247+AY247)-(IF(AND('Debt Setup'!$H$10&lt;&gt;"",'Debt Setup'!$H$10&lt;'Debt Setup'!$H$12),MAX(0,I246+F247-G247),0)+IF(AND('Debt Setup'!$H$11&lt;&gt;"",'Debt Setup'!$H$11&lt;'Debt Setup'!$H$12),MAX(0,M246+J247-K247),0)+IF(AND('Debt Setup'!$H$12&lt;&gt;"",'Debt Setup'!$H$12&lt;'Debt Setup'!$H$12),MAX(0,Q246+N247-O247),0)+IF(AND('Debt Setup'!$H$13&lt;&gt;"",'Debt Setup'!$H$13&lt;'Debt Setup'!$H$12),MAX(0,U246+R247-S247),0)+IF(AND('Debt Setup'!$H$14&lt;&gt;"",'Debt Setup'!$H$14&lt;'Debt Setup'!$H$12),MAX(0,Y246+V247-W247),0)+IF(AND('Debt Setup'!$H$15&lt;&gt;"",'Debt Setup'!$H$15&lt;'Debt Setup'!$H$12),MAX(0,AC246+Z247-AA247),0)+IF(AND('Debt Setup'!$H$16&lt;&gt;"",'Debt Setup'!$H$16&lt;'Debt Setup'!$H$12),MAX(0,AG246+AD247-AE247),0)+IF(AND('Debt Setup'!$H$17&lt;&gt;"",'Debt Setup'!$H$17&lt;'Debt Setup'!$H$12),MAX(0,AK246+AH247-AI247),0)+IF(AND('Debt Setup'!$H$18&lt;&gt;"",'Debt Setup'!$H$18&lt;'Debt Setup'!$H$12),MAX(0,AO246+AL247-AM247),0)+IF(AND('Debt Setup'!$H$19&lt;&gt;"",'Debt Setup'!$H$19&lt;'Debt Setup'!$H$12),MAX(0,AS246+AP247-AQ247),0)+IF(AND('Debt Setup'!$H$20&lt;&gt;"",'Debt Setup'!$H$20&lt;'Debt Setup'!$H$12),MAX(0,AW246+AT247-AU247),0)+IF(AND('Debt Setup'!$H$21&lt;&gt;"",'Debt Setup'!$H$21&lt;'Debt Setup'!$H$12),MAX(0,BA246+AX247-AY247),0))))))</x:f>
      </x:c>
      <x:c r="Q247" s="54" t="str">
        <x:f>IF('Debt Setup'!$F$3=0,"",MAX(0,Q246+N247-O247-P247))</x:f>
      </x:c>
      <x:c r="R247" s="54" t="str">
        <x:f>IF('Debt Setup'!$F$3=0,"",IF(U246&lt;=0,0,U246*'Debt Setup'!$D$13/100/12))</x:f>
      </x:c>
      <x:c r="S247" s="54" t="str">
        <x:f>IF('Debt Setup'!$F$3=0,"",IF('Debt Setup'!$H$13="",0,MIN('Debt Setup'!$E$13,MAX(0,U246+R247))))</x:f>
      </x:c>
      <x:c r="T247" s="54" t="str">
        <x:f>IF('Debt Setup'!$F$3=0,"",IF('Debt Setup'!$H$13="",0,MIN(MAX(0,U246+R247-S247),MAX(0,'Debt Setup'!$F$5-(G247+K247+O247+S247+W247+AA247+AE247+AI247+AM247+AQ247+AU247+AY247)-(IF(AND('Debt Setup'!$H$10&lt;&gt;"",'Debt Setup'!$H$10&lt;'Debt Setup'!$H$13),MAX(0,I246+F247-G247),0)+IF(AND('Debt Setup'!$H$11&lt;&gt;"",'Debt Setup'!$H$11&lt;'Debt Setup'!$H$13),MAX(0,M246+J247-K247),0)+IF(AND('Debt Setup'!$H$12&lt;&gt;"",'Debt Setup'!$H$12&lt;'Debt Setup'!$H$13),MAX(0,Q246+N247-O247),0)+IF(AND('Debt Setup'!$H$13&lt;&gt;"",'Debt Setup'!$H$13&lt;'Debt Setup'!$H$13),MAX(0,U246+R247-S247),0)+IF(AND('Debt Setup'!$H$14&lt;&gt;"",'Debt Setup'!$H$14&lt;'Debt Setup'!$H$13),MAX(0,Y246+V247-W247),0)+IF(AND('Debt Setup'!$H$15&lt;&gt;"",'Debt Setup'!$H$15&lt;'Debt Setup'!$H$13),MAX(0,AC246+Z247-AA247),0)+IF(AND('Debt Setup'!$H$16&lt;&gt;"",'Debt Setup'!$H$16&lt;'Debt Setup'!$H$13),MAX(0,AG246+AD247-AE247),0)+IF(AND('Debt Setup'!$H$17&lt;&gt;"",'Debt Setup'!$H$17&lt;'Debt Setup'!$H$13),MAX(0,AK246+AH247-AI247),0)+IF(AND('Debt Setup'!$H$18&lt;&gt;"",'Debt Setup'!$H$18&lt;'Debt Setup'!$H$13),MAX(0,AO246+AL247-AM247),0)+IF(AND('Debt Setup'!$H$19&lt;&gt;"",'Debt Setup'!$H$19&lt;'Debt Setup'!$H$13),MAX(0,AS246+AP247-AQ247),0)+IF(AND('Debt Setup'!$H$20&lt;&gt;"",'Debt Setup'!$H$20&lt;'Debt Setup'!$H$13),MAX(0,AW246+AT247-AU247),0)+IF(AND('Debt Setup'!$H$21&lt;&gt;"",'Debt Setup'!$H$21&lt;'Debt Setup'!$H$13),MAX(0,BA246+AX247-AY247),0))))))</x:f>
      </x:c>
      <x:c r="U247" s="54" t="str">
        <x:f>IF('Debt Setup'!$F$3=0,"",MAX(0,U246+R247-S247-T247))</x:f>
      </x:c>
      <x:c r="V247" s="54" t="str">
        <x:f>IF('Debt Setup'!$F$3=0,"",IF(Y246&lt;=0,0,Y246*'Debt Setup'!$D$14/100/12))</x:f>
      </x:c>
      <x:c r="W247" s="54" t="str">
        <x:f>IF('Debt Setup'!$F$3=0,"",IF('Debt Setup'!$H$14="",0,MIN('Debt Setup'!$E$14,MAX(0,Y246+V247))))</x:f>
      </x:c>
      <x:c r="X247" s="54" t="str">
        <x:f>IF('Debt Setup'!$F$3=0,"",IF('Debt Setup'!$H$14="",0,MIN(MAX(0,Y246+V247-W247),MAX(0,'Debt Setup'!$F$5-(G247+K247+O247+S247+W247+AA247+AE247+AI247+AM247+AQ247+AU247+AY247)-(IF(AND('Debt Setup'!$H$10&lt;&gt;"",'Debt Setup'!$H$10&lt;'Debt Setup'!$H$14),MAX(0,I246+F247-G247),0)+IF(AND('Debt Setup'!$H$11&lt;&gt;"",'Debt Setup'!$H$11&lt;'Debt Setup'!$H$14),MAX(0,M246+J247-K247),0)+IF(AND('Debt Setup'!$H$12&lt;&gt;"",'Debt Setup'!$H$12&lt;'Debt Setup'!$H$14),MAX(0,Q246+N247-O247),0)+IF(AND('Debt Setup'!$H$13&lt;&gt;"",'Debt Setup'!$H$13&lt;'Debt Setup'!$H$14),MAX(0,U246+R247-S247),0)+IF(AND('Debt Setup'!$H$14&lt;&gt;"",'Debt Setup'!$H$14&lt;'Debt Setup'!$H$14),MAX(0,Y246+V247-W247),0)+IF(AND('Debt Setup'!$H$15&lt;&gt;"",'Debt Setup'!$H$15&lt;'Debt Setup'!$H$14),MAX(0,AC246+Z247-AA247),0)+IF(AND('Debt Setup'!$H$16&lt;&gt;"",'Debt Setup'!$H$16&lt;'Debt Setup'!$H$14),MAX(0,AG246+AD247-AE247),0)+IF(AND('Debt Setup'!$H$17&lt;&gt;"",'Debt Setup'!$H$17&lt;'Debt Setup'!$H$14),MAX(0,AK246+AH247-AI247),0)+IF(AND('Debt Setup'!$H$18&lt;&gt;"",'Debt Setup'!$H$18&lt;'Debt Setup'!$H$14),MAX(0,AO246+AL247-AM247),0)+IF(AND('Debt Setup'!$H$19&lt;&gt;"",'Debt Setup'!$H$19&lt;'Debt Setup'!$H$14),MAX(0,AS246+AP247-AQ247),0)+IF(AND('Debt Setup'!$H$20&lt;&gt;"",'Debt Setup'!$H$20&lt;'Debt Setup'!$H$14),MAX(0,AW246+AT247-AU247),0)+IF(AND('Debt Setup'!$H$21&lt;&gt;"",'Debt Setup'!$H$21&lt;'Debt Setup'!$H$14),MAX(0,BA246+AX247-AY247),0))))))</x:f>
      </x:c>
      <x:c r="Y247" s="54" t="str">
        <x:f>IF('Debt Setup'!$F$3=0,"",MAX(0,Y246+V247-W247-X247))</x:f>
      </x:c>
      <x:c r="Z247" s="54" t="str">
        <x:f>IF('Debt Setup'!$F$3=0,"",IF(AC246&lt;=0,0,AC246*'Debt Setup'!$D$15/100/12))</x:f>
      </x:c>
      <x:c r="AA247" s="54" t="str">
        <x:f>IF('Debt Setup'!$F$3=0,"",IF('Debt Setup'!$H$15="",0,MIN('Debt Setup'!$E$15,MAX(0,AC246+Z247))))</x:f>
      </x:c>
      <x:c r="AB247" s="54" t="str">
        <x:f>IF('Debt Setup'!$F$3=0,"",IF('Debt Setup'!$H$15="",0,MIN(MAX(0,AC246+Z247-AA247),MAX(0,'Debt Setup'!$F$5-(G247+K247+O247+S247+W247+AA247+AE247+AI247+AM247+AQ247+AU247+AY247)-(IF(AND('Debt Setup'!$H$10&lt;&gt;"",'Debt Setup'!$H$10&lt;'Debt Setup'!$H$15),MAX(0,I246+F247-G247),0)+IF(AND('Debt Setup'!$H$11&lt;&gt;"",'Debt Setup'!$H$11&lt;'Debt Setup'!$H$15),MAX(0,M246+J247-K247),0)+IF(AND('Debt Setup'!$H$12&lt;&gt;"",'Debt Setup'!$H$12&lt;'Debt Setup'!$H$15),MAX(0,Q246+N247-O247),0)+IF(AND('Debt Setup'!$H$13&lt;&gt;"",'Debt Setup'!$H$13&lt;'Debt Setup'!$H$15),MAX(0,U246+R247-S247),0)+IF(AND('Debt Setup'!$H$14&lt;&gt;"",'Debt Setup'!$H$14&lt;'Debt Setup'!$H$15),MAX(0,Y246+V247-W247),0)+IF(AND('Debt Setup'!$H$15&lt;&gt;"",'Debt Setup'!$H$15&lt;'Debt Setup'!$H$15),MAX(0,AC246+Z247-AA247),0)+IF(AND('Debt Setup'!$H$16&lt;&gt;"",'Debt Setup'!$H$16&lt;'Debt Setup'!$H$15),MAX(0,AG246+AD247-AE247),0)+IF(AND('Debt Setup'!$H$17&lt;&gt;"",'Debt Setup'!$H$17&lt;'Debt Setup'!$H$15),MAX(0,AK246+AH247-AI247),0)+IF(AND('Debt Setup'!$H$18&lt;&gt;"",'Debt Setup'!$H$18&lt;'Debt Setup'!$H$15),MAX(0,AO246+AL247-AM247),0)+IF(AND('Debt Setup'!$H$19&lt;&gt;"",'Debt Setup'!$H$19&lt;'Debt Setup'!$H$15),MAX(0,AS246+AP247-AQ247),0)+IF(AND('Debt Setup'!$H$20&lt;&gt;"",'Debt Setup'!$H$20&lt;'Debt Setup'!$H$15),MAX(0,AW246+AT247-AU247),0)+IF(AND('Debt Setup'!$H$21&lt;&gt;"",'Debt Setup'!$H$21&lt;'Debt Setup'!$H$15),MAX(0,BA246+AX247-AY247),0))))))</x:f>
      </x:c>
      <x:c r="AC247" s="54" t="str">
        <x:f>IF('Debt Setup'!$F$3=0,"",MAX(0,AC246+Z247-AA247-AB247))</x:f>
      </x:c>
      <x:c r="AD247" s="54" t="str">
        <x:f>IF('Debt Setup'!$F$3=0,"",IF(AG246&lt;=0,0,AG246*'Debt Setup'!$D$16/100/12))</x:f>
      </x:c>
      <x:c r="AE247" s="54" t="str">
        <x:f>IF('Debt Setup'!$F$3=0,"",IF('Debt Setup'!$H$16="",0,MIN('Debt Setup'!$E$16,MAX(0,AG246+AD247))))</x:f>
      </x:c>
      <x:c r="AF247" s="54" t="str">
        <x:f>IF('Debt Setup'!$F$3=0,"",IF('Debt Setup'!$H$16="",0,MIN(MAX(0,AG246+AD247-AE247),MAX(0,'Debt Setup'!$F$5-(G247+K247+O247+S247+W247+AA247+AE247+AI247+AM247+AQ247+AU247+AY247)-(IF(AND('Debt Setup'!$H$10&lt;&gt;"",'Debt Setup'!$H$10&lt;'Debt Setup'!$H$16),MAX(0,I246+F247-G247),0)+IF(AND('Debt Setup'!$H$11&lt;&gt;"",'Debt Setup'!$H$11&lt;'Debt Setup'!$H$16),MAX(0,M246+J247-K247),0)+IF(AND('Debt Setup'!$H$12&lt;&gt;"",'Debt Setup'!$H$12&lt;'Debt Setup'!$H$16),MAX(0,Q246+N247-O247),0)+IF(AND('Debt Setup'!$H$13&lt;&gt;"",'Debt Setup'!$H$13&lt;'Debt Setup'!$H$16),MAX(0,U246+R247-S247),0)+IF(AND('Debt Setup'!$H$14&lt;&gt;"",'Debt Setup'!$H$14&lt;'Debt Setup'!$H$16),MAX(0,Y246+V247-W247),0)+IF(AND('Debt Setup'!$H$15&lt;&gt;"",'Debt Setup'!$H$15&lt;'Debt Setup'!$H$16),MAX(0,AC246+Z247-AA247),0)+IF(AND('Debt Setup'!$H$16&lt;&gt;"",'Debt Setup'!$H$16&lt;'Debt Setup'!$H$16),MAX(0,AG246+AD247-AE247),0)+IF(AND('Debt Setup'!$H$17&lt;&gt;"",'Debt Setup'!$H$17&lt;'Debt Setup'!$H$16),MAX(0,AK246+AH247-AI247),0)+IF(AND('Debt Setup'!$H$18&lt;&gt;"",'Debt Setup'!$H$18&lt;'Debt Setup'!$H$16),MAX(0,AO246+AL247-AM247),0)+IF(AND('Debt Setup'!$H$19&lt;&gt;"",'Debt Setup'!$H$19&lt;'Debt Setup'!$H$16),MAX(0,AS246+AP247-AQ247),0)+IF(AND('Debt Setup'!$H$20&lt;&gt;"",'Debt Setup'!$H$20&lt;'Debt Setup'!$H$16),MAX(0,AW246+AT247-AU247),0)+IF(AND('Debt Setup'!$H$21&lt;&gt;"",'Debt Setup'!$H$21&lt;'Debt Setup'!$H$16),MAX(0,BA246+AX247-AY247),0))))))</x:f>
      </x:c>
      <x:c r="AG247" s="54" t="str">
        <x:f>IF('Debt Setup'!$F$3=0,"",MAX(0,AG246+AD247-AE247-AF247))</x:f>
      </x:c>
      <x:c r="AH247" s="54" t="str">
        <x:f>IF('Debt Setup'!$F$3=0,"",IF(AK246&lt;=0,0,AK246*'Debt Setup'!$D$17/100/12))</x:f>
      </x:c>
      <x:c r="AI247" s="54" t="str">
        <x:f>IF('Debt Setup'!$F$3=0,"",IF('Debt Setup'!$H$17="",0,MIN('Debt Setup'!$E$17,MAX(0,AK246+AH247))))</x:f>
      </x:c>
      <x:c r="AJ247" s="54" t="str">
        <x:f>IF('Debt Setup'!$F$3=0,"",IF('Debt Setup'!$H$17="",0,MIN(MAX(0,AK246+AH247-AI247),MAX(0,'Debt Setup'!$F$5-(G247+K247+O247+S247+W247+AA247+AE247+AI247+AM247+AQ247+AU247+AY247)-(IF(AND('Debt Setup'!$H$10&lt;&gt;"",'Debt Setup'!$H$10&lt;'Debt Setup'!$H$17),MAX(0,I246+F247-G247),0)+IF(AND('Debt Setup'!$H$11&lt;&gt;"",'Debt Setup'!$H$11&lt;'Debt Setup'!$H$17),MAX(0,M246+J247-K247),0)+IF(AND('Debt Setup'!$H$12&lt;&gt;"",'Debt Setup'!$H$12&lt;'Debt Setup'!$H$17),MAX(0,Q246+N247-O247),0)+IF(AND('Debt Setup'!$H$13&lt;&gt;"",'Debt Setup'!$H$13&lt;'Debt Setup'!$H$17),MAX(0,U246+R247-S247),0)+IF(AND('Debt Setup'!$H$14&lt;&gt;"",'Debt Setup'!$H$14&lt;'Debt Setup'!$H$17),MAX(0,Y246+V247-W247),0)+IF(AND('Debt Setup'!$H$15&lt;&gt;"",'Debt Setup'!$H$15&lt;'Debt Setup'!$H$17),MAX(0,AC246+Z247-AA247),0)+IF(AND('Debt Setup'!$H$16&lt;&gt;"",'Debt Setup'!$H$16&lt;'Debt Setup'!$H$17),MAX(0,AG246+AD247-AE247),0)+IF(AND('Debt Setup'!$H$17&lt;&gt;"",'Debt Setup'!$H$17&lt;'Debt Setup'!$H$17),MAX(0,AK246+AH247-AI247),0)+IF(AND('Debt Setup'!$H$18&lt;&gt;"",'Debt Setup'!$H$18&lt;'Debt Setup'!$H$17),MAX(0,AO246+AL247-AM247),0)+IF(AND('Debt Setup'!$H$19&lt;&gt;"",'Debt Setup'!$H$19&lt;'Debt Setup'!$H$17),MAX(0,AS246+AP247-AQ247),0)+IF(AND('Debt Setup'!$H$20&lt;&gt;"",'Debt Setup'!$H$20&lt;'Debt Setup'!$H$17),MAX(0,AW246+AT247-AU247),0)+IF(AND('Debt Setup'!$H$21&lt;&gt;"",'Debt Setup'!$H$21&lt;'Debt Setup'!$H$17),MAX(0,BA246+AX247-AY247),0))))))</x:f>
      </x:c>
      <x:c r="AK247" s="54" t="str">
        <x:f>IF('Debt Setup'!$F$3=0,"",MAX(0,AK246+AH247-AI247-AJ247))</x:f>
      </x:c>
      <x:c r="AL247" s="54" t="str">
        <x:f>IF('Debt Setup'!$F$3=0,"",IF(AO246&lt;=0,0,AO246*'Debt Setup'!$D$18/100/12))</x:f>
      </x:c>
      <x:c r="AM247" s="54" t="str">
        <x:f>IF('Debt Setup'!$F$3=0,"",IF('Debt Setup'!$H$18="",0,MIN('Debt Setup'!$E$18,MAX(0,AO246+AL247))))</x:f>
      </x:c>
      <x:c r="AN247" s="54" t="str">
        <x:f>IF('Debt Setup'!$F$3=0,"",IF('Debt Setup'!$H$18="",0,MIN(MAX(0,AO246+AL247-AM247),MAX(0,'Debt Setup'!$F$5-(G247+K247+O247+S247+W247+AA247+AE247+AI247+AM247+AQ247+AU247+AY247)-(IF(AND('Debt Setup'!$H$10&lt;&gt;"",'Debt Setup'!$H$10&lt;'Debt Setup'!$H$18),MAX(0,I246+F247-G247),0)+IF(AND('Debt Setup'!$H$11&lt;&gt;"",'Debt Setup'!$H$11&lt;'Debt Setup'!$H$18),MAX(0,M246+J247-K247),0)+IF(AND('Debt Setup'!$H$12&lt;&gt;"",'Debt Setup'!$H$12&lt;'Debt Setup'!$H$18),MAX(0,Q246+N247-O247),0)+IF(AND('Debt Setup'!$H$13&lt;&gt;"",'Debt Setup'!$H$13&lt;'Debt Setup'!$H$18),MAX(0,U246+R247-S247),0)+IF(AND('Debt Setup'!$H$14&lt;&gt;"",'Debt Setup'!$H$14&lt;'Debt Setup'!$H$18),MAX(0,Y246+V247-W247),0)+IF(AND('Debt Setup'!$H$15&lt;&gt;"",'Debt Setup'!$H$15&lt;'Debt Setup'!$H$18),MAX(0,AC246+Z247-AA247),0)+IF(AND('Debt Setup'!$H$16&lt;&gt;"",'Debt Setup'!$H$16&lt;'Debt Setup'!$H$18),MAX(0,AG246+AD247-AE247),0)+IF(AND('Debt Setup'!$H$17&lt;&gt;"",'Debt Setup'!$H$17&lt;'Debt Setup'!$H$18),MAX(0,AK246+AH247-AI247),0)+IF(AND('Debt Setup'!$H$18&lt;&gt;"",'Debt Setup'!$H$18&lt;'Debt Setup'!$H$18),MAX(0,AO246+AL247-AM247),0)+IF(AND('Debt Setup'!$H$19&lt;&gt;"",'Debt Setup'!$H$19&lt;'Debt Setup'!$H$18),MAX(0,AS246+AP247-AQ247),0)+IF(AND('Debt Setup'!$H$20&lt;&gt;"",'Debt Setup'!$H$20&lt;'Debt Setup'!$H$18),MAX(0,AW246+AT247-AU247),0)+IF(AND('Debt Setup'!$H$21&lt;&gt;"",'Debt Setup'!$H$21&lt;'Debt Setup'!$H$18),MAX(0,BA246+AX247-AY247),0))))))</x:f>
      </x:c>
      <x:c r="AO247" s="54" t="str">
        <x:f>IF('Debt Setup'!$F$3=0,"",MAX(0,AO246+AL247-AM247-AN247))</x:f>
      </x:c>
      <x:c r="AP247" s="54" t="str">
        <x:f>IF('Debt Setup'!$F$3=0,"",IF(AS246&lt;=0,0,AS246*'Debt Setup'!$D$19/100/12))</x:f>
      </x:c>
      <x:c r="AQ247" s="54" t="str">
        <x:f>IF('Debt Setup'!$F$3=0,"",IF('Debt Setup'!$H$19="",0,MIN('Debt Setup'!$E$19,MAX(0,AS246+AP247))))</x:f>
      </x:c>
      <x:c r="AR247" s="54" t="str">
        <x:f>IF('Debt Setup'!$F$3=0,"",IF('Debt Setup'!$H$19="",0,MIN(MAX(0,AS246+AP247-AQ247),MAX(0,'Debt Setup'!$F$5-(G247+K247+O247+S247+W247+AA247+AE247+AI247+AM247+AQ247+AU247+AY247)-(IF(AND('Debt Setup'!$H$10&lt;&gt;"",'Debt Setup'!$H$10&lt;'Debt Setup'!$H$19),MAX(0,I246+F247-G247),0)+IF(AND('Debt Setup'!$H$11&lt;&gt;"",'Debt Setup'!$H$11&lt;'Debt Setup'!$H$19),MAX(0,M246+J247-K247),0)+IF(AND('Debt Setup'!$H$12&lt;&gt;"",'Debt Setup'!$H$12&lt;'Debt Setup'!$H$19),MAX(0,Q246+N247-O247),0)+IF(AND('Debt Setup'!$H$13&lt;&gt;"",'Debt Setup'!$H$13&lt;'Debt Setup'!$H$19),MAX(0,U246+R247-S247),0)+IF(AND('Debt Setup'!$H$14&lt;&gt;"",'Debt Setup'!$H$14&lt;'Debt Setup'!$H$19),MAX(0,Y246+V247-W247),0)+IF(AND('Debt Setup'!$H$15&lt;&gt;"",'Debt Setup'!$H$15&lt;'Debt Setup'!$H$19),MAX(0,AC246+Z247-AA247),0)+IF(AND('Debt Setup'!$H$16&lt;&gt;"",'Debt Setup'!$H$16&lt;'Debt Setup'!$H$19),MAX(0,AG246+AD247-AE247),0)+IF(AND('Debt Setup'!$H$17&lt;&gt;"",'Debt Setup'!$H$17&lt;'Debt Setup'!$H$19),MAX(0,AK246+AH247-AI247),0)+IF(AND('Debt Setup'!$H$18&lt;&gt;"",'Debt Setup'!$H$18&lt;'Debt Setup'!$H$19),MAX(0,AO246+AL247-AM247),0)+IF(AND('Debt Setup'!$H$19&lt;&gt;"",'Debt Setup'!$H$19&lt;'Debt Setup'!$H$19),MAX(0,AS246+AP247-AQ247),0)+IF(AND('Debt Setup'!$H$20&lt;&gt;"",'Debt Setup'!$H$20&lt;'Debt Setup'!$H$19),MAX(0,AW246+AT247-AU247),0)+IF(AND('Debt Setup'!$H$21&lt;&gt;"",'Debt Setup'!$H$21&lt;'Debt Setup'!$H$19),MAX(0,BA246+AX247-AY247),0))))))</x:f>
      </x:c>
      <x:c r="AS247" s="54" t="str">
        <x:f>IF('Debt Setup'!$F$3=0,"",MAX(0,AS246+AP247-AQ247-AR247))</x:f>
      </x:c>
      <x:c r="AT247" s="54" t="str">
        <x:f>IF('Debt Setup'!$F$3=0,"",IF(AW246&lt;=0,0,AW246*'Debt Setup'!$D$20/100/12))</x:f>
      </x:c>
      <x:c r="AU247" s="54" t="str">
        <x:f>IF('Debt Setup'!$F$3=0,"",IF('Debt Setup'!$H$20="",0,MIN('Debt Setup'!$E$20,MAX(0,AW246+AT247))))</x:f>
      </x:c>
      <x:c r="AV247" s="54" t="str">
        <x:f>IF('Debt Setup'!$F$3=0,"",IF('Debt Setup'!$H$20="",0,MIN(MAX(0,AW246+AT247-AU247),MAX(0,'Debt Setup'!$F$5-(G247+K247+O247+S247+W247+AA247+AE247+AI247+AM247+AQ247+AU247+AY247)-(IF(AND('Debt Setup'!$H$10&lt;&gt;"",'Debt Setup'!$H$10&lt;'Debt Setup'!$H$20),MAX(0,I246+F247-G247),0)+IF(AND('Debt Setup'!$H$11&lt;&gt;"",'Debt Setup'!$H$11&lt;'Debt Setup'!$H$20),MAX(0,M246+J247-K247),0)+IF(AND('Debt Setup'!$H$12&lt;&gt;"",'Debt Setup'!$H$12&lt;'Debt Setup'!$H$20),MAX(0,Q246+N247-O247),0)+IF(AND('Debt Setup'!$H$13&lt;&gt;"",'Debt Setup'!$H$13&lt;'Debt Setup'!$H$20),MAX(0,U246+R247-S247),0)+IF(AND('Debt Setup'!$H$14&lt;&gt;"",'Debt Setup'!$H$14&lt;'Debt Setup'!$H$20),MAX(0,Y246+V247-W247),0)+IF(AND('Debt Setup'!$H$15&lt;&gt;"",'Debt Setup'!$H$15&lt;'Debt Setup'!$H$20),MAX(0,AC246+Z247-AA247),0)+IF(AND('Debt Setup'!$H$16&lt;&gt;"",'Debt Setup'!$H$16&lt;'Debt Setup'!$H$20),MAX(0,AG246+AD247-AE247),0)+IF(AND('Debt Setup'!$H$17&lt;&gt;"",'Debt Setup'!$H$17&lt;'Debt Setup'!$H$20),MAX(0,AK246+AH247-AI247),0)+IF(AND('Debt Setup'!$H$18&lt;&gt;"",'Debt Setup'!$H$18&lt;'Debt Setup'!$H$20),MAX(0,AO246+AL247-AM247),0)+IF(AND('Debt Setup'!$H$19&lt;&gt;"",'Debt Setup'!$H$19&lt;'Debt Setup'!$H$20),MAX(0,AS246+AP247-AQ247),0)+IF(AND('Debt Setup'!$H$20&lt;&gt;"",'Debt Setup'!$H$20&lt;'Debt Setup'!$H$20),MAX(0,AW246+AT247-AU247),0)+IF(AND('Debt Setup'!$H$21&lt;&gt;"",'Debt Setup'!$H$21&lt;'Debt Setup'!$H$20),MAX(0,BA246+AX247-AY247),0))))))</x:f>
      </x:c>
      <x:c r="AW247" s="54" t="str">
        <x:f>IF('Debt Setup'!$F$3=0,"",MAX(0,AW246+AT247-AU247-AV247))</x:f>
      </x:c>
      <x:c r="AX247" s="54" t="str">
        <x:f>IF('Debt Setup'!$F$3=0,"",IF(BA246&lt;=0,0,BA246*'Debt Setup'!$D$21/100/12))</x:f>
      </x:c>
      <x:c r="AY247" s="54" t="str">
        <x:f>IF('Debt Setup'!$F$3=0,"",IF('Debt Setup'!$H$21="",0,MIN('Debt Setup'!$E$21,MAX(0,BA246+AX247))))</x:f>
      </x:c>
      <x:c r="AZ247" s="54" t="str">
        <x:f>IF('Debt Setup'!$F$3=0,"",IF('Debt Setup'!$H$21="",0,MIN(MAX(0,BA246+AX247-AY247),MAX(0,'Debt Setup'!$F$5-(G247+K247+O247+S247+W247+AA247+AE247+AI247+AM247+AQ247+AU247+AY247)-(IF(AND('Debt Setup'!$H$10&lt;&gt;"",'Debt Setup'!$H$10&lt;'Debt Setup'!$H$21),MAX(0,I246+F247-G247),0)+IF(AND('Debt Setup'!$H$11&lt;&gt;"",'Debt Setup'!$H$11&lt;'Debt Setup'!$H$21),MAX(0,M246+J247-K247),0)+IF(AND('Debt Setup'!$H$12&lt;&gt;"",'Debt Setup'!$H$12&lt;'Debt Setup'!$H$21),MAX(0,Q246+N247-O247),0)+IF(AND('Debt Setup'!$H$13&lt;&gt;"",'Debt Setup'!$H$13&lt;'Debt Setup'!$H$21),MAX(0,U246+R247-S247),0)+IF(AND('Debt Setup'!$H$14&lt;&gt;"",'Debt Setup'!$H$14&lt;'Debt Setup'!$H$21),MAX(0,Y246+V247-W247),0)+IF(AND('Debt Setup'!$H$15&lt;&gt;"",'Debt Setup'!$H$15&lt;'Debt Setup'!$H$21),MAX(0,AC246+Z247-AA247),0)+IF(AND('Debt Setup'!$H$16&lt;&gt;"",'Debt Setup'!$H$16&lt;'Debt Setup'!$H$21),MAX(0,AG246+AD247-AE247),0)+IF(AND('Debt Setup'!$H$17&lt;&gt;"",'Debt Setup'!$H$17&lt;'Debt Setup'!$H$21),MAX(0,AK246+AH247-AI247),0)+IF(AND('Debt Setup'!$H$18&lt;&gt;"",'Debt Setup'!$H$18&lt;'Debt Setup'!$H$21),MAX(0,AO246+AL247-AM247),0)+IF(AND('Debt Setup'!$H$19&lt;&gt;"",'Debt Setup'!$H$19&lt;'Debt Setup'!$H$21),MAX(0,AS246+AP247-AQ247),0)+IF(AND('Debt Setup'!$H$20&lt;&gt;"",'Debt Setup'!$H$20&lt;'Debt Setup'!$H$21),MAX(0,AW246+AT247-AU247),0)+IF(AND('Debt Setup'!$H$21&lt;&gt;"",'Debt Setup'!$H$21&lt;'Debt Setup'!$H$21),MAX(0,BA246+AX247-AY247),0))))))</x:f>
      </x:c>
      <x:c r="BA247" s="54" t="str">
        <x:f>IF('Debt Setup'!$F$3=0,"",MAX(0,BA246+AX247-AY247-AZ247))</x:f>
      </x:c>
    </x:row>
    <x:row r="248">
      <x:c r="A248" t="n">
        <x:v>243</x:v>
      </x:c>
      <x:c r="B248" s="86" t="str">
        <x:f>IF('Debt Setup'!$F$3=0,"",DATE(YEAR('Debt Setup'!$B$6),MONTH('Debt Setup'!$B$6)+A248-1,1))</x:f>
      </x:c>
      <x:c r="C248" s="54" t="str">
        <x:f>IF('Debt Setup'!$F$3=0,"",I248+M248+Q248+U248+Y248+AC248+AG248+AK248+AO248+AS248+AW248+BA248)</x:f>
      </x:c>
      <x:c r="D248" s="54" t="str">
        <x:f>IF('Debt Setup'!$F$3=0,"",G248+H248+K248+L248+O248+P248+S248+T248+W248+X248+AA248+AB248+AE248+AF248+AI248+AJ248+AM248+AN248+AQ248+AR248+AU248+AV248+AY248+AZ248)</x:f>
      </x:c>
      <x:c r="E248" s="54" t="str">
        <x:f>IF('Debt Setup'!$F$3=0,"",F248+J248+N248+R248+V248+Z248+AD248+AH248+AL248+AP248+AT248+AX248)</x:f>
      </x:c>
      <x:c r="F248" s="54" t="str">
        <x:f>IF('Debt Setup'!$F$3=0,"",IF(I247&lt;=0,0,I247*'Debt Setup'!$D$10/100/12))</x:f>
      </x:c>
      <x:c r="G248" s="54" t="str">
        <x:f>IF('Debt Setup'!$F$3=0,"",IF('Debt Setup'!$H$10="",0,MIN('Debt Setup'!$E$10,MAX(0,I247+F248))))</x:f>
      </x:c>
      <x:c r="H248" s="54" t="str">
        <x:f>IF('Debt Setup'!$F$3=0,"",IF('Debt Setup'!$H$10="",0,MIN(MAX(0,I247+F248-G248),MAX(0,'Debt Setup'!$F$5-(G248+K248+O248+S248+W248+AA248+AE248+AI248+AM248+AQ248+AU248+AY248)-(IF(AND('Debt Setup'!$H$10&lt;&gt;"",'Debt Setup'!$H$10&lt;'Debt Setup'!$H$10),MAX(0,I247+F248-G248),0)+IF(AND('Debt Setup'!$H$11&lt;&gt;"",'Debt Setup'!$H$11&lt;'Debt Setup'!$H$10),MAX(0,M247+J248-K248),0)+IF(AND('Debt Setup'!$H$12&lt;&gt;"",'Debt Setup'!$H$12&lt;'Debt Setup'!$H$10),MAX(0,Q247+N248-O248),0)+IF(AND('Debt Setup'!$H$13&lt;&gt;"",'Debt Setup'!$H$13&lt;'Debt Setup'!$H$10),MAX(0,U247+R248-S248),0)+IF(AND('Debt Setup'!$H$14&lt;&gt;"",'Debt Setup'!$H$14&lt;'Debt Setup'!$H$10),MAX(0,Y247+V248-W248),0)+IF(AND('Debt Setup'!$H$15&lt;&gt;"",'Debt Setup'!$H$15&lt;'Debt Setup'!$H$10),MAX(0,AC247+Z248-AA248),0)+IF(AND('Debt Setup'!$H$16&lt;&gt;"",'Debt Setup'!$H$16&lt;'Debt Setup'!$H$10),MAX(0,AG247+AD248-AE248),0)+IF(AND('Debt Setup'!$H$17&lt;&gt;"",'Debt Setup'!$H$17&lt;'Debt Setup'!$H$10),MAX(0,AK247+AH248-AI248),0)+IF(AND('Debt Setup'!$H$18&lt;&gt;"",'Debt Setup'!$H$18&lt;'Debt Setup'!$H$10),MAX(0,AO247+AL248-AM248),0)+IF(AND('Debt Setup'!$H$19&lt;&gt;"",'Debt Setup'!$H$19&lt;'Debt Setup'!$H$10),MAX(0,AS247+AP248-AQ248),0)+IF(AND('Debt Setup'!$H$20&lt;&gt;"",'Debt Setup'!$H$20&lt;'Debt Setup'!$H$10),MAX(0,AW247+AT248-AU248),0)+IF(AND('Debt Setup'!$H$21&lt;&gt;"",'Debt Setup'!$H$21&lt;'Debt Setup'!$H$10),MAX(0,BA247+AX248-AY248),0))))))</x:f>
      </x:c>
      <x:c r="I248" s="54" t="str">
        <x:f>IF('Debt Setup'!$F$3=0,"",MAX(0,I247+F248-G248-H248))</x:f>
      </x:c>
      <x:c r="J248" s="54" t="str">
        <x:f>IF('Debt Setup'!$F$3=0,"",IF(M247&lt;=0,0,M247*'Debt Setup'!$D$11/100/12))</x:f>
      </x:c>
      <x:c r="K248" s="54" t="str">
        <x:f>IF('Debt Setup'!$F$3=0,"",IF('Debt Setup'!$H$11="",0,MIN('Debt Setup'!$E$11,MAX(0,M247+J248))))</x:f>
      </x:c>
      <x:c r="L248" s="54" t="str">
        <x:f>IF('Debt Setup'!$F$3=0,"",IF('Debt Setup'!$H$11="",0,MIN(MAX(0,M247+J248-K248),MAX(0,'Debt Setup'!$F$5-(G248+K248+O248+S248+W248+AA248+AE248+AI248+AM248+AQ248+AU248+AY248)-(IF(AND('Debt Setup'!$H$10&lt;&gt;"",'Debt Setup'!$H$10&lt;'Debt Setup'!$H$11),MAX(0,I247+F248-G248),0)+IF(AND('Debt Setup'!$H$11&lt;&gt;"",'Debt Setup'!$H$11&lt;'Debt Setup'!$H$11),MAX(0,M247+J248-K248),0)+IF(AND('Debt Setup'!$H$12&lt;&gt;"",'Debt Setup'!$H$12&lt;'Debt Setup'!$H$11),MAX(0,Q247+N248-O248),0)+IF(AND('Debt Setup'!$H$13&lt;&gt;"",'Debt Setup'!$H$13&lt;'Debt Setup'!$H$11),MAX(0,U247+R248-S248),0)+IF(AND('Debt Setup'!$H$14&lt;&gt;"",'Debt Setup'!$H$14&lt;'Debt Setup'!$H$11),MAX(0,Y247+V248-W248),0)+IF(AND('Debt Setup'!$H$15&lt;&gt;"",'Debt Setup'!$H$15&lt;'Debt Setup'!$H$11),MAX(0,AC247+Z248-AA248),0)+IF(AND('Debt Setup'!$H$16&lt;&gt;"",'Debt Setup'!$H$16&lt;'Debt Setup'!$H$11),MAX(0,AG247+AD248-AE248),0)+IF(AND('Debt Setup'!$H$17&lt;&gt;"",'Debt Setup'!$H$17&lt;'Debt Setup'!$H$11),MAX(0,AK247+AH248-AI248),0)+IF(AND('Debt Setup'!$H$18&lt;&gt;"",'Debt Setup'!$H$18&lt;'Debt Setup'!$H$11),MAX(0,AO247+AL248-AM248),0)+IF(AND('Debt Setup'!$H$19&lt;&gt;"",'Debt Setup'!$H$19&lt;'Debt Setup'!$H$11),MAX(0,AS247+AP248-AQ248),0)+IF(AND('Debt Setup'!$H$20&lt;&gt;"",'Debt Setup'!$H$20&lt;'Debt Setup'!$H$11),MAX(0,AW247+AT248-AU248),0)+IF(AND('Debt Setup'!$H$21&lt;&gt;"",'Debt Setup'!$H$21&lt;'Debt Setup'!$H$11),MAX(0,BA247+AX248-AY248),0))))))</x:f>
      </x:c>
      <x:c r="M248" s="54" t="str">
        <x:f>IF('Debt Setup'!$F$3=0,"",MAX(0,M247+J248-K248-L248))</x:f>
      </x:c>
      <x:c r="N248" s="54" t="str">
        <x:f>IF('Debt Setup'!$F$3=0,"",IF(Q247&lt;=0,0,Q247*'Debt Setup'!$D$12/100/12))</x:f>
      </x:c>
      <x:c r="O248" s="54" t="str">
        <x:f>IF('Debt Setup'!$F$3=0,"",IF('Debt Setup'!$H$12="",0,MIN('Debt Setup'!$E$12,MAX(0,Q247+N248))))</x:f>
      </x:c>
      <x:c r="P248" s="54" t="str">
        <x:f>IF('Debt Setup'!$F$3=0,"",IF('Debt Setup'!$H$12="",0,MIN(MAX(0,Q247+N248-O248),MAX(0,'Debt Setup'!$F$5-(G248+K248+O248+S248+W248+AA248+AE248+AI248+AM248+AQ248+AU248+AY248)-(IF(AND('Debt Setup'!$H$10&lt;&gt;"",'Debt Setup'!$H$10&lt;'Debt Setup'!$H$12),MAX(0,I247+F248-G248),0)+IF(AND('Debt Setup'!$H$11&lt;&gt;"",'Debt Setup'!$H$11&lt;'Debt Setup'!$H$12),MAX(0,M247+J248-K248),0)+IF(AND('Debt Setup'!$H$12&lt;&gt;"",'Debt Setup'!$H$12&lt;'Debt Setup'!$H$12),MAX(0,Q247+N248-O248),0)+IF(AND('Debt Setup'!$H$13&lt;&gt;"",'Debt Setup'!$H$13&lt;'Debt Setup'!$H$12),MAX(0,U247+R248-S248),0)+IF(AND('Debt Setup'!$H$14&lt;&gt;"",'Debt Setup'!$H$14&lt;'Debt Setup'!$H$12),MAX(0,Y247+V248-W248),0)+IF(AND('Debt Setup'!$H$15&lt;&gt;"",'Debt Setup'!$H$15&lt;'Debt Setup'!$H$12),MAX(0,AC247+Z248-AA248),0)+IF(AND('Debt Setup'!$H$16&lt;&gt;"",'Debt Setup'!$H$16&lt;'Debt Setup'!$H$12),MAX(0,AG247+AD248-AE248),0)+IF(AND('Debt Setup'!$H$17&lt;&gt;"",'Debt Setup'!$H$17&lt;'Debt Setup'!$H$12),MAX(0,AK247+AH248-AI248),0)+IF(AND('Debt Setup'!$H$18&lt;&gt;"",'Debt Setup'!$H$18&lt;'Debt Setup'!$H$12),MAX(0,AO247+AL248-AM248),0)+IF(AND('Debt Setup'!$H$19&lt;&gt;"",'Debt Setup'!$H$19&lt;'Debt Setup'!$H$12),MAX(0,AS247+AP248-AQ248),0)+IF(AND('Debt Setup'!$H$20&lt;&gt;"",'Debt Setup'!$H$20&lt;'Debt Setup'!$H$12),MAX(0,AW247+AT248-AU248),0)+IF(AND('Debt Setup'!$H$21&lt;&gt;"",'Debt Setup'!$H$21&lt;'Debt Setup'!$H$12),MAX(0,BA247+AX248-AY248),0))))))</x:f>
      </x:c>
      <x:c r="Q248" s="54" t="str">
        <x:f>IF('Debt Setup'!$F$3=0,"",MAX(0,Q247+N248-O248-P248))</x:f>
      </x:c>
      <x:c r="R248" s="54" t="str">
        <x:f>IF('Debt Setup'!$F$3=0,"",IF(U247&lt;=0,0,U247*'Debt Setup'!$D$13/100/12))</x:f>
      </x:c>
      <x:c r="S248" s="54" t="str">
        <x:f>IF('Debt Setup'!$F$3=0,"",IF('Debt Setup'!$H$13="",0,MIN('Debt Setup'!$E$13,MAX(0,U247+R248))))</x:f>
      </x:c>
      <x:c r="T248" s="54" t="str">
        <x:f>IF('Debt Setup'!$F$3=0,"",IF('Debt Setup'!$H$13="",0,MIN(MAX(0,U247+R248-S248),MAX(0,'Debt Setup'!$F$5-(G248+K248+O248+S248+W248+AA248+AE248+AI248+AM248+AQ248+AU248+AY248)-(IF(AND('Debt Setup'!$H$10&lt;&gt;"",'Debt Setup'!$H$10&lt;'Debt Setup'!$H$13),MAX(0,I247+F248-G248),0)+IF(AND('Debt Setup'!$H$11&lt;&gt;"",'Debt Setup'!$H$11&lt;'Debt Setup'!$H$13),MAX(0,M247+J248-K248),0)+IF(AND('Debt Setup'!$H$12&lt;&gt;"",'Debt Setup'!$H$12&lt;'Debt Setup'!$H$13),MAX(0,Q247+N248-O248),0)+IF(AND('Debt Setup'!$H$13&lt;&gt;"",'Debt Setup'!$H$13&lt;'Debt Setup'!$H$13),MAX(0,U247+R248-S248),0)+IF(AND('Debt Setup'!$H$14&lt;&gt;"",'Debt Setup'!$H$14&lt;'Debt Setup'!$H$13),MAX(0,Y247+V248-W248),0)+IF(AND('Debt Setup'!$H$15&lt;&gt;"",'Debt Setup'!$H$15&lt;'Debt Setup'!$H$13),MAX(0,AC247+Z248-AA248),0)+IF(AND('Debt Setup'!$H$16&lt;&gt;"",'Debt Setup'!$H$16&lt;'Debt Setup'!$H$13),MAX(0,AG247+AD248-AE248),0)+IF(AND('Debt Setup'!$H$17&lt;&gt;"",'Debt Setup'!$H$17&lt;'Debt Setup'!$H$13),MAX(0,AK247+AH248-AI248),0)+IF(AND('Debt Setup'!$H$18&lt;&gt;"",'Debt Setup'!$H$18&lt;'Debt Setup'!$H$13),MAX(0,AO247+AL248-AM248),0)+IF(AND('Debt Setup'!$H$19&lt;&gt;"",'Debt Setup'!$H$19&lt;'Debt Setup'!$H$13),MAX(0,AS247+AP248-AQ248),0)+IF(AND('Debt Setup'!$H$20&lt;&gt;"",'Debt Setup'!$H$20&lt;'Debt Setup'!$H$13),MAX(0,AW247+AT248-AU248),0)+IF(AND('Debt Setup'!$H$21&lt;&gt;"",'Debt Setup'!$H$21&lt;'Debt Setup'!$H$13),MAX(0,BA247+AX248-AY248),0))))))</x:f>
      </x:c>
      <x:c r="U248" s="54" t="str">
        <x:f>IF('Debt Setup'!$F$3=0,"",MAX(0,U247+R248-S248-T248))</x:f>
      </x:c>
      <x:c r="V248" s="54" t="str">
        <x:f>IF('Debt Setup'!$F$3=0,"",IF(Y247&lt;=0,0,Y247*'Debt Setup'!$D$14/100/12))</x:f>
      </x:c>
      <x:c r="W248" s="54" t="str">
        <x:f>IF('Debt Setup'!$F$3=0,"",IF('Debt Setup'!$H$14="",0,MIN('Debt Setup'!$E$14,MAX(0,Y247+V248))))</x:f>
      </x:c>
      <x:c r="X248" s="54" t="str">
        <x:f>IF('Debt Setup'!$F$3=0,"",IF('Debt Setup'!$H$14="",0,MIN(MAX(0,Y247+V248-W248),MAX(0,'Debt Setup'!$F$5-(G248+K248+O248+S248+W248+AA248+AE248+AI248+AM248+AQ248+AU248+AY248)-(IF(AND('Debt Setup'!$H$10&lt;&gt;"",'Debt Setup'!$H$10&lt;'Debt Setup'!$H$14),MAX(0,I247+F248-G248),0)+IF(AND('Debt Setup'!$H$11&lt;&gt;"",'Debt Setup'!$H$11&lt;'Debt Setup'!$H$14),MAX(0,M247+J248-K248),0)+IF(AND('Debt Setup'!$H$12&lt;&gt;"",'Debt Setup'!$H$12&lt;'Debt Setup'!$H$14),MAX(0,Q247+N248-O248),0)+IF(AND('Debt Setup'!$H$13&lt;&gt;"",'Debt Setup'!$H$13&lt;'Debt Setup'!$H$14),MAX(0,U247+R248-S248),0)+IF(AND('Debt Setup'!$H$14&lt;&gt;"",'Debt Setup'!$H$14&lt;'Debt Setup'!$H$14),MAX(0,Y247+V248-W248),0)+IF(AND('Debt Setup'!$H$15&lt;&gt;"",'Debt Setup'!$H$15&lt;'Debt Setup'!$H$14),MAX(0,AC247+Z248-AA248),0)+IF(AND('Debt Setup'!$H$16&lt;&gt;"",'Debt Setup'!$H$16&lt;'Debt Setup'!$H$14),MAX(0,AG247+AD248-AE248),0)+IF(AND('Debt Setup'!$H$17&lt;&gt;"",'Debt Setup'!$H$17&lt;'Debt Setup'!$H$14),MAX(0,AK247+AH248-AI248),0)+IF(AND('Debt Setup'!$H$18&lt;&gt;"",'Debt Setup'!$H$18&lt;'Debt Setup'!$H$14),MAX(0,AO247+AL248-AM248),0)+IF(AND('Debt Setup'!$H$19&lt;&gt;"",'Debt Setup'!$H$19&lt;'Debt Setup'!$H$14),MAX(0,AS247+AP248-AQ248),0)+IF(AND('Debt Setup'!$H$20&lt;&gt;"",'Debt Setup'!$H$20&lt;'Debt Setup'!$H$14),MAX(0,AW247+AT248-AU248),0)+IF(AND('Debt Setup'!$H$21&lt;&gt;"",'Debt Setup'!$H$21&lt;'Debt Setup'!$H$14),MAX(0,BA247+AX248-AY248),0))))))</x:f>
      </x:c>
      <x:c r="Y248" s="54" t="str">
        <x:f>IF('Debt Setup'!$F$3=0,"",MAX(0,Y247+V248-W248-X248))</x:f>
      </x:c>
      <x:c r="Z248" s="54" t="str">
        <x:f>IF('Debt Setup'!$F$3=0,"",IF(AC247&lt;=0,0,AC247*'Debt Setup'!$D$15/100/12))</x:f>
      </x:c>
      <x:c r="AA248" s="54" t="str">
        <x:f>IF('Debt Setup'!$F$3=0,"",IF('Debt Setup'!$H$15="",0,MIN('Debt Setup'!$E$15,MAX(0,AC247+Z248))))</x:f>
      </x:c>
      <x:c r="AB248" s="54" t="str">
        <x:f>IF('Debt Setup'!$F$3=0,"",IF('Debt Setup'!$H$15="",0,MIN(MAX(0,AC247+Z248-AA248),MAX(0,'Debt Setup'!$F$5-(G248+K248+O248+S248+W248+AA248+AE248+AI248+AM248+AQ248+AU248+AY248)-(IF(AND('Debt Setup'!$H$10&lt;&gt;"",'Debt Setup'!$H$10&lt;'Debt Setup'!$H$15),MAX(0,I247+F248-G248),0)+IF(AND('Debt Setup'!$H$11&lt;&gt;"",'Debt Setup'!$H$11&lt;'Debt Setup'!$H$15),MAX(0,M247+J248-K248),0)+IF(AND('Debt Setup'!$H$12&lt;&gt;"",'Debt Setup'!$H$12&lt;'Debt Setup'!$H$15),MAX(0,Q247+N248-O248),0)+IF(AND('Debt Setup'!$H$13&lt;&gt;"",'Debt Setup'!$H$13&lt;'Debt Setup'!$H$15),MAX(0,U247+R248-S248),0)+IF(AND('Debt Setup'!$H$14&lt;&gt;"",'Debt Setup'!$H$14&lt;'Debt Setup'!$H$15),MAX(0,Y247+V248-W248),0)+IF(AND('Debt Setup'!$H$15&lt;&gt;"",'Debt Setup'!$H$15&lt;'Debt Setup'!$H$15),MAX(0,AC247+Z248-AA248),0)+IF(AND('Debt Setup'!$H$16&lt;&gt;"",'Debt Setup'!$H$16&lt;'Debt Setup'!$H$15),MAX(0,AG247+AD248-AE248),0)+IF(AND('Debt Setup'!$H$17&lt;&gt;"",'Debt Setup'!$H$17&lt;'Debt Setup'!$H$15),MAX(0,AK247+AH248-AI248),0)+IF(AND('Debt Setup'!$H$18&lt;&gt;"",'Debt Setup'!$H$18&lt;'Debt Setup'!$H$15),MAX(0,AO247+AL248-AM248),0)+IF(AND('Debt Setup'!$H$19&lt;&gt;"",'Debt Setup'!$H$19&lt;'Debt Setup'!$H$15),MAX(0,AS247+AP248-AQ248),0)+IF(AND('Debt Setup'!$H$20&lt;&gt;"",'Debt Setup'!$H$20&lt;'Debt Setup'!$H$15),MAX(0,AW247+AT248-AU248),0)+IF(AND('Debt Setup'!$H$21&lt;&gt;"",'Debt Setup'!$H$21&lt;'Debt Setup'!$H$15),MAX(0,BA247+AX248-AY248),0))))))</x:f>
      </x:c>
      <x:c r="AC248" s="54" t="str">
        <x:f>IF('Debt Setup'!$F$3=0,"",MAX(0,AC247+Z248-AA248-AB248))</x:f>
      </x:c>
      <x:c r="AD248" s="54" t="str">
        <x:f>IF('Debt Setup'!$F$3=0,"",IF(AG247&lt;=0,0,AG247*'Debt Setup'!$D$16/100/12))</x:f>
      </x:c>
      <x:c r="AE248" s="54" t="str">
        <x:f>IF('Debt Setup'!$F$3=0,"",IF('Debt Setup'!$H$16="",0,MIN('Debt Setup'!$E$16,MAX(0,AG247+AD248))))</x:f>
      </x:c>
      <x:c r="AF248" s="54" t="str">
        <x:f>IF('Debt Setup'!$F$3=0,"",IF('Debt Setup'!$H$16="",0,MIN(MAX(0,AG247+AD248-AE248),MAX(0,'Debt Setup'!$F$5-(G248+K248+O248+S248+W248+AA248+AE248+AI248+AM248+AQ248+AU248+AY248)-(IF(AND('Debt Setup'!$H$10&lt;&gt;"",'Debt Setup'!$H$10&lt;'Debt Setup'!$H$16),MAX(0,I247+F248-G248),0)+IF(AND('Debt Setup'!$H$11&lt;&gt;"",'Debt Setup'!$H$11&lt;'Debt Setup'!$H$16),MAX(0,M247+J248-K248),0)+IF(AND('Debt Setup'!$H$12&lt;&gt;"",'Debt Setup'!$H$12&lt;'Debt Setup'!$H$16),MAX(0,Q247+N248-O248),0)+IF(AND('Debt Setup'!$H$13&lt;&gt;"",'Debt Setup'!$H$13&lt;'Debt Setup'!$H$16),MAX(0,U247+R248-S248),0)+IF(AND('Debt Setup'!$H$14&lt;&gt;"",'Debt Setup'!$H$14&lt;'Debt Setup'!$H$16),MAX(0,Y247+V248-W248),0)+IF(AND('Debt Setup'!$H$15&lt;&gt;"",'Debt Setup'!$H$15&lt;'Debt Setup'!$H$16),MAX(0,AC247+Z248-AA248),0)+IF(AND('Debt Setup'!$H$16&lt;&gt;"",'Debt Setup'!$H$16&lt;'Debt Setup'!$H$16),MAX(0,AG247+AD248-AE248),0)+IF(AND('Debt Setup'!$H$17&lt;&gt;"",'Debt Setup'!$H$17&lt;'Debt Setup'!$H$16),MAX(0,AK247+AH248-AI248),0)+IF(AND('Debt Setup'!$H$18&lt;&gt;"",'Debt Setup'!$H$18&lt;'Debt Setup'!$H$16),MAX(0,AO247+AL248-AM248),0)+IF(AND('Debt Setup'!$H$19&lt;&gt;"",'Debt Setup'!$H$19&lt;'Debt Setup'!$H$16),MAX(0,AS247+AP248-AQ248),0)+IF(AND('Debt Setup'!$H$20&lt;&gt;"",'Debt Setup'!$H$20&lt;'Debt Setup'!$H$16),MAX(0,AW247+AT248-AU248),0)+IF(AND('Debt Setup'!$H$21&lt;&gt;"",'Debt Setup'!$H$21&lt;'Debt Setup'!$H$16),MAX(0,BA247+AX248-AY248),0))))))</x:f>
      </x:c>
      <x:c r="AG248" s="54" t="str">
        <x:f>IF('Debt Setup'!$F$3=0,"",MAX(0,AG247+AD248-AE248-AF248))</x:f>
      </x:c>
      <x:c r="AH248" s="54" t="str">
        <x:f>IF('Debt Setup'!$F$3=0,"",IF(AK247&lt;=0,0,AK247*'Debt Setup'!$D$17/100/12))</x:f>
      </x:c>
      <x:c r="AI248" s="54" t="str">
        <x:f>IF('Debt Setup'!$F$3=0,"",IF('Debt Setup'!$H$17="",0,MIN('Debt Setup'!$E$17,MAX(0,AK247+AH248))))</x:f>
      </x:c>
      <x:c r="AJ248" s="54" t="str">
        <x:f>IF('Debt Setup'!$F$3=0,"",IF('Debt Setup'!$H$17="",0,MIN(MAX(0,AK247+AH248-AI248),MAX(0,'Debt Setup'!$F$5-(G248+K248+O248+S248+W248+AA248+AE248+AI248+AM248+AQ248+AU248+AY248)-(IF(AND('Debt Setup'!$H$10&lt;&gt;"",'Debt Setup'!$H$10&lt;'Debt Setup'!$H$17),MAX(0,I247+F248-G248),0)+IF(AND('Debt Setup'!$H$11&lt;&gt;"",'Debt Setup'!$H$11&lt;'Debt Setup'!$H$17),MAX(0,M247+J248-K248),0)+IF(AND('Debt Setup'!$H$12&lt;&gt;"",'Debt Setup'!$H$12&lt;'Debt Setup'!$H$17),MAX(0,Q247+N248-O248),0)+IF(AND('Debt Setup'!$H$13&lt;&gt;"",'Debt Setup'!$H$13&lt;'Debt Setup'!$H$17),MAX(0,U247+R248-S248),0)+IF(AND('Debt Setup'!$H$14&lt;&gt;"",'Debt Setup'!$H$14&lt;'Debt Setup'!$H$17),MAX(0,Y247+V248-W248),0)+IF(AND('Debt Setup'!$H$15&lt;&gt;"",'Debt Setup'!$H$15&lt;'Debt Setup'!$H$17),MAX(0,AC247+Z248-AA248),0)+IF(AND('Debt Setup'!$H$16&lt;&gt;"",'Debt Setup'!$H$16&lt;'Debt Setup'!$H$17),MAX(0,AG247+AD248-AE248),0)+IF(AND('Debt Setup'!$H$17&lt;&gt;"",'Debt Setup'!$H$17&lt;'Debt Setup'!$H$17),MAX(0,AK247+AH248-AI248),0)+IF(AND('Debt Setup'!$H$18&lt;&gt;"",'Debt Setup'!$H$18&lt;'Debt Setup'!$H$17),MAX(0,AO247+AL248-AM248),0)+IF(AND('Debt Setup'!$H$19&lt;&gt;"",'Debt Setup'!$H$19&lt;'Debt Setup'!$H$17),MAX(0,AS247+AP248-AQ248),0)+IF(AND('Debt Setup'!$H$20&lt;&gt;"",'Debt Setup'!$H$20&lt;'Debt Setup'!$H$17),MAX(0,AW247+AT248-AU248),0)+IF(AND('Debt Setup'!$H$21&lt;&gt;"",'Debt Setup'!$H$21&lt;'Debt Setup'!$H$17),MAX(0,BA247+AX248-AY248),0))))))</x:f>
      </x:c>
      <x:c r="AK248" s="54" t="str">
        <x:f>IF('Debt Setup'!$F$3=0,"",MAX(0,AK247+AH248-AI248-AJ248))</x:f>
      </x:c>
      <x:c r="AL248" s="54" t="str">
        <x:f>IF('Debt Setup'!$F$3=0,"",IF(AO247&lt;=0,0,AO247*'Debt Setup'!$D$18/100/12))</x:f>
      </x:c>
      <x:c r="AM248" s="54" t="str">
        <x:f>IF('Debt Setup'!$F$3=0,"",IF('Debt Setup'!$H$18="",0,MIN('Debt Setup'!$E$18,MAX(0,AO247+AL248))))</x:f>
      </x:c>
      <x:c r="AN248" s="54" t="str">
        <x:f>IF('Debt Setup'!$F$3=0,"",IF('Debt Setup'!$H$18="",0,MIN(MAX(0,AO247+AL248-AM248),MAX(0,'Debt Setup'!$F$5-(G248+K248+O248+S248+W248+AA248+AE248+AI248+AM248+AQ248+AU248+AY248)-(IF(AND('Debt Setup'!$H$10&lt;&gt;"",'Debt Setup'!$H$10&lt;'Debt Setup'!$H$18),MAX(0,I247+F248-G248),0)+IF(AND('Debt Setup'!$H$11&lt;&gt;"",'Debt Setup'!$H$11&lt;'Debt Setup'!$H$18),MAX(0,M247+J248-K248),0)+IF(AND('Debt Setup'!$H$12&lt;&gt;"",'Debt Setup'!$H$12&lt;'Debt Setup'!$H$18),MAX(0,Q247+N248-O248),0)+IF(AND('Debt Setup'!$H$13&lt;&gt;"",'Debt Setup'!$H$13&lt;'Debt Setup'!$H$18),MAX(0,U247+R248-S248),0)+IF(AND('Debt Setup'!$H$14&lt;&gt;"",'Debt Setup'!$H$14&lt;'Debt Setup'!$H$18),MAX(0,Y247+V248-W248),0)+IF(AND('Debt Setup'!$H$15&lt;&gt;"",'Debt Setup'!$H$15&lt;'Debt Setup'!$H$18),MAX(0,AC247+Z248-AA248),0)+IF(AND('Debt Setup'!$H$16&lt;&gt;"",'Debt Setup'!$H$16&lt;'Debt Setup'!$H$18),MAX(0,AG247+AD248-AE248),0)+IF(AND('Debt Setup'!$H$17&lt;&gt;"",'Debt Setup'!$H$17&lt;'Debt Setup'!$H$18),MAX(0,AK247+AH248-AI248),0)+IF(AND('Debt Setup'!$H$18&lt;&gt;"",'Debt Setup'!$H$18&lt;'Debt Setup'!$H$18),MAX(0,AO247+AL248-AM248),0)+IF(AND('Debt Setup'!$H$19&lt;&gt;"",'Debt Setup'!$H$19&lt;'Debt Setup'!$H$18),MAX(0,AS247+AP248-AQ248),0)+IF(AND('Debt Setup'!$H$20&lt;&gt;"",'Debt Setup'!$H$20&lt;'Debt Setup'!$H$18),MAX(0,AW247+AT248-AU248),0)+IF(AND('Debt Setup'!$H$21&lt;&gt;"",'Debt Setup'!$H$21&lt;'Debt Setup'!$H$18),MAX(0,BA247+AX248-AY248),0))))))</x:f>
      </x:c>
      <x:c r="AO248" s="54" t="str">
        <x:f>IF('Debt Setup'!$F$3=0,"",MAX(0,AO247+AL248-AM248-AN248))</x:f>
      </x:c>
      <x:c r="AP248" s="54" t="str">
        <x:f>IF('Debt Setup'!$F$3=0,"",IF(AS247&lt;=0,0,AS247*'Debt Setup'!$D$19/100/12))</x:f>
      </x:c>
      <x:c r="AQ248" s="54" t="str">
        <x:f>IF('Debt Setup'!$F$3=0,"",IF('Debt Setup'!$H$19="",0,MIN('Debt Setup'!$E$19,MAX(0,AS247+AP248))))</x:f>
      </x:c>
      <x:c r="AR248" s="54" t="str">
        <x:f>IF('Debt Setup'!$F$3=0,"",IF('Debt Setup'!$H$19="",0,MIN(MAX(0,AS247+AP248-AQ248),MAX(0,'Debt Setup'!$F$5-(G248+K248+O248+S248+W248+AA248+AE248+AI248+AM248+AQ248+AU248+AY248)-(IF(AND('Debt Setup'!$H$10&lt;&gt;"",'Debt Setup'!$H$10&lt;'Debt Setup'!$H$19),MAX(0,I247+F248-G248),0)+IF(AND('Debt Setup'!$H$11&lt;&gt;"",'Debt Setup'!$H$11&lt;'Debt Setup'!$H$19),MAX(0,M247+J248-K248),0)+IF(AND('Debt Setup'!$H$12&lt;&gt;"",'Debt Setup'!$H$12&lt;'Debt Setup'!$H$19),MAX(0,Q247+N248-O248),0)+IF(AND('Debt Setup'!$H$13&lt;&gt;"",'Debt Setup'!$H$13&lt;'Debt Setup'!$H$19),MAX(0,U247+R248-S248),0)+IF(AND('Debt Setup'!$H$14&lt;&gt;"",'Debt Setup'!$H$14&lt;'Debt Setup'!$H$19),MAX(0,Y247+V248-W248),0)+IF(AND('Debt Setup'!$H$15&lt;&gt;"",'Debt Setup'!$H$15&lt;'Debt Setup'!$H$19),MAX(0,AC247+Z248-AA248),0)+IF(AND('Debt Setup'!$H$16&lt;&gt;"",'Debt Setup'!$H$16&lt;'Debt Setup'!$H$19),MAX(0,AG247+AD248-AE248),0)+IF(AND('Debt Setup'!$H$17&lt;&gt;"",'Debt Setup'!$H$17&lt;'Debt Setup'!$H$19),MAX(0,AK247+AH248-AI248),0)+IF(AND('Debt Setup'!$H$18&lt;&gt;"",'Debt Setup'!$H$18&lt;'Debt Setup'!$H$19),MAX(0,AO247+AL248-AM248),0)+IF(AND('Debt Setup'!$H$19&lt;&gt;"",'Debt Setup'!$H$19&lt;'Debt Setup'!$H$19),MAX(0,AS247+AP248-AQ248),0)+IF(AND('Debt Setup'!$H$20&lt;&gt;"",'Debt Setup'!$H$20&lt;'Debt Setup'!$H$19),MAX(0,AW247+AT248-AU248),0)+IF(AND('Debt Setup'!$H$21&lt;&gt;"",'Debt Setup'!$H$21&lt;'Debt Setup'!$H$19),MAX(0,BA247+AX248-AY248),0))))))</x:f>
      </x:c>
      <x:c r="AS248" s="54" t="str">
        <x:f>IF('Debt Setup'!$F$3=0,"",MAX(0,AS247+AP248-AQ248-AR248))</x:f>
      </x:c>
      <x:c r="AT248" s="54" t="str">
        <x:f>IF('Debt Setup'!$F$3=0,"",IF(AW247&lt;=0,0,AW247*'Debt Setup'!$D$20/100/12))</x:f>
      </x:c>
      <x:c r="AU248" s="54" t="str">
        <x:f>IF('Debt Setup'!$F$3=0,"",IF('Debt Setup'!$H$20="",0,MIN('Debt Setup'!$E$20,MAX(0,AW247+AT248))))</x:f>
      </x:c>
      <x:c r="AV248" s="54" t="str">
        <x:f>IF('Debt Setup'!$F$3=0,"",IF('Debt Setup'!$H$20="",0,MIN(MAX(0,AW247+AT248-AU248),MAX(0,'Debt Setup'!$F$5-(G248+K248+O248+S248+W248+AA248+AE248+AI248+AM248+AQ248+AU248+AY248)-(IF(AND('Debt Setup'!$H$10&lt;&gt;"",'Debt Setup'!$H$10&lt;'Debt Setup'!$H$20),MAX(0,I247+F248-G248),0)+IF(AND('Debt Setup'!$H$11&lt;&gt;"",'Debt Setup'!$H$11&lt;'Debt Setup'!$H$20),MAX(0,M247+J248-K248),0)+IF(AND('Debt Setup'!$H$12&lt;&gt;"",'Debt Setup'!$H$12&lt;'Debt Setup'!$H$20),MAX(0,Q247+N248-O248),0)+IF(AND('Debt Setup'!$H$13&lt;&gt;"",'Debt Setup'!$H$13&lt;'Debt Setup'!$H$20),MAX(0,U247+R248-S248),0)+IF(AND('Debt Setup'!$H$14&lt;&gt;"",'Debt Setup'!$H$14&lt;'Debt Setup'!$H$20),MAX(0,Y247+V248-W248),0)+IF(AND('Debt Setup'!$H$15&lt;&gt;"",'Debt Setup'!$H$15&lt;'Debt Setup'!$H$20),MAX(0,AC247+Z248-AA248),0)+IF(AND('Debt Setup'!$H$16&lt;&gt;"",'Debt Setup'!$H$16&lt;'Debt Setup'!$H$20),MAX(0,AG247+AD248-AE248),0)+IF(AND('Debt Setup'!$H$17&lt;&gt;"",'Debt Setup'!$H$17&lt;'Debt Setup'!$H$20),MAX(0,AK247+AH248-AI248),0)+IF(AND('Debt Setup'!$H$18&lt;&gt;"",'Debt Setup'!$H$18&lt;'Debt Setup'!$H$20),MAX(0,AO247+AL248-AM248),0)+IF(AND('Debt Setup'!$H$19&lt;&gt;"",'Debt Setup'!$H$19&lt;'Debt Setup'!$H$20),MAX(0,AS247+AP248-AQ248),0)+IF(AND('Debt Setup'!$H$20&lt;&gt;"",'Debt Setup'!$H$20&lt;'Debt Setup'!$H$20),MAX(0,AW247+AT248-AU248),0)+IF(AND('Debt Setup'!$H$21&lt;&gt;"",'Debt Setup'!$H$21&lt;'Debt Setup'!$H$20),MAX(0,BA247+AX248-AY248),0))))))</x:f>
      </x:c>
      <x:c r="AW248" s="54" t="str">
        <x:f>IF('Debt Setup'!$F$3=0,"",MAX(0,AW247+AT248-AU248-AV248))</x:f>
      </x:c>
      <x:c r="AX248" s="54" t="str">
        <x:f>IF('Debt Setup'!$F$3=0,"",IF(BA247&lt;=0,0,BA247*'Debt Setup'!$D$21/100/12))</x:f>
      </x:c>
      <x:c r="AY248" s="54" t="str">
        <x:f>IF('Debt Setup'!$F$3=0,"",IF('Debt Setup'!$H$21="",0,MIN('Debt Setup'!$E$21,MAX(0,BA247+AX248))))</x:f>
      </x:c>
      <x:c r="AZ248" s="54" t="str">
        <x:f>IF('Debt Setup'!$F$3=0,"",IF('Debt Setup'!$H$21="",0,MIN(MAX(0,BA247+AX248-AY248),MAX(0,'Debt Setup'!$F$5-(G248+K248+O248+S248+W248+AA248+AE248+AI248+AM248+AQ248+AU248+AY248)-(IF(AND('Debt Setup'!$H$10&lt;&gt;"",'Debt Setup'!$H$10&lt;'Debt Setup'!$H$21),MAX(0,I247+F248-G248),0)+IF(AND('Debt Setup'!$H$11&lt;&gt;"",'Debt Setup'!$H$11&lt;'Debt Setup'!$H$21),MAX(0,M247+J248-K248),0)+IF(AND('Debt Setup'!$H$12&lt;&gt;"",'Debt Setup'!$H$12&lt;'Debt Setup'!$H$21),MAX(0,Q247+N248-O248),0)+IF(AND('Debt Setup'!$H$13&lt;&gt;"",'Debt Setup'!$H$13&lt;'Debt Setup'!$H$21),MAX(0,U247+R248-S248),0)+IF(AND('Debt Setup'!$H$14&lt;&gt;"",'Debt Setup'!$H$14&lt;'Debt Setup'!$H$21),MAX(0,Y247+V248-W248),0)+IF(AND('Debt Setup'!$H$15&lt;&gt;"",'Debt Setup'!$H$15&lt;'Debt Setup'!$H$21),MAX(0,AC247+Z248-AA248),0)+IF(AND('Debt Setup'!$H$16&lt;&gt;"",'Debt Setup'!$H$16&lt;'Debt Setup'!$H$21),MAX(0,AG247+AD248-AE248),0)+IF(AND('Debt Setup'!$H$17&lt;&gt;"",'Debt Setup'!$H$17&lt;'Debt Setup'!$H$21),MAX(0,AK247+AH248-AI248),0)+IF(AND('Debt Setup'!$H$18&lt;&gt;"",'Debt Setup'!$H$18&lt;'Debt Setup'!$H$21),MAX(0,AO247+AL248-AM248),0)+IF(AND('Debt Setup'!$H$19&lt;&gt;"",'Debt Setup'!$H$19&lt;'Debt Setup'!$H$21),MAX(0,AS247+AP248-AQ248),0)+IF(AND('Debt Setup'!$H$20&lt;&gt;"",'Debt Setup'!$H$20&lt;'Debt Setup'!$H$21),MAX(0,AW247+AT248-AU248),0)+IF(AND('Debt Setup'!$H$21&lt;&gt;"",'Debt Setup'!$H$21&lt;'Debt Setup'!$H$21),MAX(0,BA247+AX248-AY248),0))))))</x:f>
      </x:c>
      <x:c r="BA248" s="54" t="str">
        <x:f>IF('Debt Setup'!$F$3=0,"",MAX(0,BA247+AX248-AY248-AZ248))</x:f>
      </x:c>
    </x:row>
    <x:row r="249">
      <x:c r="A249" t="n">
        <x:v>244</x:v>
      </x:c>
      <x:c r="B249" s="86" t="str">
        <x:f>IF('Debt Setup'!$F$3=0,"",DATE(YEAR('Debt Setup'!$B$6),MONTH('Debt Setup'!$B$6)+A249-1,1))</x:f>
      </x:c>
      <x:c r="C249" s="54" t="str">
        <x:f>IF('Debt Setup'!$F$3=0,"",I249+M249+Q249+U249+Y249+AC249+AG249+AK249+AO249+AS249+AW249+BA249)</x:f>
      </x:c>
      <x:c r="D249" s="54" t="str">
        <x:f>IF('Debt Setup'!$F$3=0,"",G249+H249+K249+L249+O249+P249+S249+T249+W249+X249+AA249+AB249+AE249+AF249+AI249+AJ249+AM249+AN249+AQ249+AR249+AU249+AV249+AY249+AZ249)</x:f>
      </x:c>
      <x:c r="E249" s="54" t="str">
        <x:f>IF('Debt Setup'!$F$3=0,"",F249+J249+N249+R249+V249+Z249+AD249+AH249+AL249+AP249+AT249+AX249)</x:f>
      </x:c>
      <x:c r="F249" s="54" t="str">
        <x:f>IF('Debt Setup'!$F$3=0,"",IF(I248&lt;=0,0,I248*'Debt Setup'!$D$10/100/12))</x:f>
      </x:c>
      <x:c r="G249" s="54" t="str">
        <x:f>IF('Debt Setup'!$F$3=0,"",IF('Debt Setup'!$H$10="",0,MIN('Debt Setup'!$E$10,MAX(0,I248+F249))))</x:f>
      </x:c>
      <x:c r="H249" s="54" t="str">
        <x:f>IF('Debt Setup'!$F$3=0,"",IF('Debt Setup'!$H$10="",0,MIN(MAX(0,I248+F249-G249),MAX(0,'Debt Setup'!$F$5-(G249+K249+O249+S249+W249+AA249+AE249+AI249+AM249+AQ249+AU249+AY249)-(IF(AND('Debt Setup'!$H$10&lt;&gt;"",'Debt Setup'!$H$10&lt;'Debt Setup'!$H$10),MAX(0,I248+F249-G249),0)+IF(AND('Debt Setup'!$H$11&lt;&gt;"",'Debt Setup'!$H$11&lt;'Debt Setup'!$H$10),MAX(0,M248+J249-K249),0)+IF(AND('Debt Setup'!$H$12&lt;&gt;"",'Debt Setup'!$H$12&lt;'Debt Setup'!$H$10),MAX(0,Q248+N249-O249),0)+IF(AND('Debt Setup'!$H$13&lt;&gt;"",'Debt Setup'!$H$13&lt;'Debt Setup'!$H$10),MAX(0,U248+R249-S249),0)+IF(AND('Debt Setup'!$H$14&lt;&gt;"",'Debt Setup'!$H$14&lt;'Debt Setup'!$H$10),MAX(0,Y248+V249-W249),0)+IF(AND('Debt Setup'!$H$15&lt;&gt;"",'Debt Setup'!$H$15&lt;'Debt Setup'!$H$10),MAX(0,AC248+Z249-AA249),0)+IF(AND('Debt Setup'!$H$16&lt;&gt;"",'Debt Setup'!$H$16&lt;'Debt Setup'!$H$10),MAX(0,AG248+AD249-AE249),0)+IF(AND('Debt Setup'!$H$17&lt;&gt;"",'Debt Setup'!$H$17&lt;'Debt Setup'!$H$10),MAX(0,AK248+AH249-AI249),0)+IF(AND('Debt Setup'!$H$18&lt;&gt;"",'Debt Setup'!$H$18&lt;'Debt Setup'!$H$10),MAX(0,AO248+AL249-AM249),0)+IF(AND('Debt Setup'!$H$19&lt;&gt;"",'Debt Setup'!$H$19&lt;'Debt Setup'!$H$10),MAX(0,AS248+AP249-AQ249),0)+IF(AND('Debt Setup'!$H$20&lt;&gt;"",'Debt Setup'!$H$20&lt;'Debt Setup'!$H$10),MAX(0,AW248+AT249-AU249),0)+IF(AND('Debt Setup'!$H$21&lt;&gt;"",'Debt Setup'!$H$21&lt;'Debt Setup'!$H$10),MAX(0,BA248+AX249-AY249),0))))))</x:f>
      </x:c>
      <x:c r="I249" s="54" t="str">
        <x:f>IF('Debt Setup'!$F$3=0,"",MAX(0,I248+F249-G249-H249))</x:f>
      </x:c>
      <x:c r="J249" s="54" t="str">
        <x:f>IF('Debt Setup'!$F$3=0,"",IF(M248&lt;=0,0,M248*'Debt Setup'!$D$11/100/12))</x:f>
      </x:c>
      <x:c r="K249" s="54" t="str">
        <x:f>IF('Debt Setup'!$F$3=0,"",IF('Debt Setup'!$H$11="",0,MIN('Debt Setup'!$E$11,MAX(0,M248+J249))))</x:f>
      </x:c>
      <x:c r="L249" s="54" t="str">
        <x:f>IF('Debt Setup'!$F$3=0,"",IF('Debt Setup'!$H$11="",0,MIN(MAX(0,M248+J249-K249),MAX(0,'Debt Setup'!$F$5-(G249+K249+O249+S249+W249+AA249+AE249+AI249+AM249+AQ249+AU249+AY249)-(IF(AND('Debt Setup'!$H$10&lt;&gt;"",'Debt Setup'!$H$10&lt;'Debt Setup'!$H$11),MAX(0,I248+F249-G249),0)+IF(AND('Debt Setup'!$H$11&lt;&gt;"",'Debt Setup'!$H$11&lt;'Debt Setup'!$H$11),MAX(0,M248+J249-K249),0)+IF(AND('Debt Setup'!$H$12&lt;&gt;"",'Debt Setup'!$H$12&lt;'Debt Setup'!$H$11),MAX(0,Q248+N249-O249),0)+IF(AND('Debt Setup'!$H$13&lt;&gt;"",'Debt Setup'!$H$13&lt;'Debt Setup'!$H$11),MAX(0,U248+R249-S249),0)+IF(AND('Debt Setup'!$H$14&lt;&gt;"",'Debt Setup'!$H$14&lt;'Debt Setup'!$H$11),MAX(0,Y248+V249-W249),0)+IF(AND('Debt Setup'!$H$15&lt;&gt;"",'Debt Setup'!$H$15&lt;'Debt Setup'!$H$11),MAX(0,AC248+Z249-AA249),0)+IF(AND('Debt Setup'!$H$16&lt;&gt;"",'Debt Setup'!$H$16&lt;'Debt Setup'!$H$11),MAX(0,AG248+AD249-AE249),0)+IF(AND('Debt Setup'!$H$17&lt;&gt;"",'Debt Setup'!$H$17&lt;'Debt Setup'!$H$11),MAX(0,AK248+AH249-AI249),0)+IF(AND('Debt Setup'!$H$18&lt;&gt;"",'Debt Setup'!$H$18&lt;'Debt Setup'!$H$11),MAX(0,AO248+AL249-AM249),0)+IF(AND('Debt Setup'!$H$19&lt;&gt;"",'Debt Setup'!$H$19&lt;'Debt Setup'!$H$11),MAX(0,AS248+AP249-AQ249),0)+IF(AND('Debt Setup'!$H$20&lt;&gt;"",'Debt Setup'!$H$20&lt;'Debt Setup'!$H$11),MAX(0,AW248+AT249-AU249),0)+IF(AND('Debt Setup'!$H$21&lt;&gt;"",'Debt Setup'!$H$21&lt;'Debt Setup'!$H$11),MAX(0,BA248+AX249-AY249),0))))))</x:f>
      </x:c>
      <x:c r="M249" s="54" t="str">
        <x:f>IF('Debt Setup'!$F$3=0,"",MAX(0,M248+J249-K249-L249))</x:f>
      </x:c>
      <x:c r="N249" s="54" t="str">
        <x:f>IF('Debt Setup'!$F$3=0,"",IF(Q248&lt;=0,0,Q248*'Debt Setup'!$D$12/100/12))</x:f>
      </x:c>
      <x:c r="O249" s="54" t="str">
        <x:f>IF('Debt Setup'!$F$3=0,"",IF('Debt Setup'!$H$12="",0,MIN('Debt Setup'!$E$12,MAX(0,Q248+N249))))</x:f>
      </x:c>
      <x:c r="P249" s="54" t="str">
        <x:f>IF('Debt Setup'!$F$3=0,"",IF('Debt Setup'!$H$12="",0,MIN(MAX(0,Q248+N249-O249),MAX(0,'Debt Setup'!$F$5-(G249+K249+O249+S249+W249+AA249+AE249+AI249+AM249+AQ249+AU249+AY249)-(IF(AND('Debt Setup'!$H$10&lt;&gt;"",'Debt Setup'!$H$10&lt;'Debt Setup'!$H$12),MAX(0,I248+F249-G249),0)+IF(AND('Debt Setup'!$H$11&lt;&gt;"",'Debt Setup'!$H$11&lt;'Debt Setup'!$H$12),MAX(0,M248+J249-K249),0)+IF(AND('Debt Setup'!$H$12&lt;&gt;"",'Debt Setup'!$H$12&lt;'Debt Setup'!$H$12),MAX(0,Q248+N249-O249),0)+IF(AND('Debt Setup'!$H$13&lt;&gt;"",'Debt Setup'!$H$13&lt;'Debt Setup'!$H$12),MAX(0,U248+R249-S249),0)+IF(AND('Debt Setup'!$H$14&lt;&gt;"",'Debt Setup'!$H$14&lt;'Debt Setup'!$H$12),MAX(0,Y248+V249-W249),0)+IF(AND('Debt Setup'!$H$15&lt;&gt;"",'Debt Setup'!$H$15&lt;'Debt Setup'!$H$12),MAX(0,AC248+Z249-AA249),0)+IF(AND('Debt Setup'!$H$16&lt;&gt;"",'Debt Setup'!$H$16&lt;'Debt Setup'!$H$12),MAX(0,AG248+AD249-AE249),0)+IF(AND('Debt Setup'!$H$17&lt;&gt;"",'Debt Setup'!$H$17&lt;'Debt Setup'!$H$12),MAX(0,AK248+AH249-AI249),0)+IF(AND('Debt Setup'!$H$18&lt;&gt;"",'Debt Setup'!$H$18&lt;'Debt Setup'!$H$12),MAX(0,AO248+AL249-AM249),0)+IF(AND('Debt Setup'!$H$19&lt;&gt;"",'Debt Setup'!$H$19&lt;'Debt Setup'!$H$12),MAX(0,AS248+AP249-AQ249),0)+IF(AND('Debt Setup'!$H$20&lt;&gt;"",'Debt Setup'!$H$20&lt;'Debt Setup'!$H$12),MAX(0,AW248+AT249-AU249),0)+IF(AND('Debt Setup'!$H$21&lt;&gt;"",'Debt Setup'!$H$21&lt;'Debt Setup'!$H$12),MAX(0,BA248+AX249-AY249),0))))))</x:f>
      </x:c>
      <x:c r="Q249" s="54" t="str">
        <x:f>IF('Debt Setup'!$F$3=0,"",MAX(0,Q248+N249-O249-P249))</x:f>
      </x:c>
      <x:c r="R249" s="54" t="str">
        <x:f>IF('Debt Setup'!$F$3=0,"",IF(U248&lt;=0,0,U248*'Debt Setup'!$D$13/100/12))</x:f>
      </x:c>
      <x:c r="S249" s="54" t="str">
        <x:f>IF('Debt Setup'!$F$3=0,"",IF('Debt Setup'!$H$13="",0,MIN('Debt Setup'!$E$13,MAX(0,U248+R249))))</x:f>
      </x:c>
      <x:c r="T249" s="54" t="str">
        <x:f>IF('Debt Setup'!$F$3=0,"",IF('Debt Setup'!$H$13="",0,MIN(MAX(0,U248+R249-S249),MAX(0,'Debt Setup'!$F$5-(G249+K249+O249+S249+W249+AA249+AE249+AI249+AM249+AQ249+AU249+AY249)-(IF(AND('Debt Setup'!$H$10&lt;&gt;"",'Debt Setup'!$H$10&lt;'Debt Setup'!$H$13),MAX(0,I248+F249-G249),0)+IF(AND('Debt Setup'!$H$11&lt;&gt;"",'Debt Setup'!$H$11&lt;'Debt Setup'!$H$13),MAX(0,M248+J249-K249),0)+IF(AND('Debt Setup'!$H$12&lt;&gt;"",'Debt Setup'!$H$12&lt;'Debt Setup'!$H$13),MAX(0,Q248+N249-O249),0)+IF(AND('Debt Setup'!$H$13&lt;&gt;"",'Debt Setup'!$H$13&lt;'Debt Setup'!$H$13),MAX(0,U248+R249-S249),0)+IF(AND('Debt Setup'!$H$14&lt;&gt;"",'Debt Setup'!$H$14&lt;'Debt Setup'!$H$13),MAX(0,Y248+V249-W249),0)+IF(AND('Debt Setup'!$H$15&lt;&gt;"",'Debt Setup'!$H$15&lt;'Debt Setup'!$H$13),MAX(0,AC248+Z249-AA249),0)+IF(AND('Debt Setup'!$H$16&lt;&gt;"",'Debt Setup'!$H$16&lt;'Debt Setup'!$H$13),MAX(0,AG248+AD249-AE249),0)+IF(AND('Debt Setup'!$H$17&lt;&gt;"",'Debt Setup'!$H$17&lt;'Debt Setup'!$H$13),MAX(0,AK248+AH249-AI249),0)+IF(AND('Debt Setup'!$H$18&lt;&gt;"",'Debt Setup'!$H$18&lt;'Debt Setup'!$H$13),MAX(0,AO248+AL249-AM249),0)+IF(AND('Debt Setup'!$H$19&lt;&gt;"",'Debt Setup'!$H$19&lt;'Debt Setup'!$H$13),MAX(0,AS248+AP249-AQ249),0)+IF(AND('Debt Setup'!$H$20&lt;&gt;"",'Debt Setup'!$H$20&lt;'Debt Setup'!$H$13),MAX(0,AW248+AT249-AU249),0)+IF(AND('Debt Setup'!$H$21&lt;&gt;"",'Debt Setup'!$H$21&lt;'Debt Setup'!$H$13),MAX(0,BA248+AX249-AY249),0))))))</x:f>
      </x:c>
      <x:c r="U249" s="54" t="str">
        <x:f>IF('Debt Setup'!$F$3=0,"",MAX(0,U248+R249-S249-T249))</x:f>
      </x:c>
      <x:c r="V249" s="54" t="str">
        <x:f>IF('Debt Setup'!$F$3=0,"",IF(Y248&lt;=0,0,Y248*'Debt Setup'!$D$14/100/12))</x:f>
      </x:c>
      <x:c r="W249" s="54" t="str">
        <x:f>IF('Debt Setup'!$F$3=0,"",IF('Debt Setup'!$H$14="",0,MIN('Debt Setup'!$E$14,MAX(0,Y248+V249))))</x:f>
      </x:c>
      <x:c r="X249" s="54" t="str">
        <x:f>IF('Debt Setup'!$F$3=0,"",IF('Debt Setup'!$H$14="",0,MIN(MAX(0,Y248+V249-W249),MAX(0,'Debt Setup'!$F$5-(G249+K249+O249+S249+W249+AA249+AE249+AI249+AM249+AQ249+AU249+AY249)-(IF(AND('Debt Setup'!$H$10&lt;&gt;"",'Debt Setup'!$H$10&lt;'Debt Setup'!$H$14),MAX(0,I248+F249-G249),0)+IF(AND('Debt Setup'!$H$11&lt;&gt;"",'Debt Setup'!$H$11&lt;'Debt Setup'!$H$14),MAX(0,M248+J249-K249),0)+IF(AND('Debt Setup'!$H$12&lt;&gt;"",'Debt Setup'!$H$12&lt;'Debt Setup'!$H$14),MAX(0,Q248+N249-O249),0)+IF(AND('Debt Setup'!$H$13&lt;&gt;"",'Debt Setup'!$H$13&lt;'Debt Setup'!$H$14),MAX(0,U248+R249-S249),0)+IF(AND('Debt Setup'!$H$14&lt;&gt;"",'Debt Setup'!$H$14&lt;'Debt Setup'!$H$14),MAX(0,Y248+V249-W249),0)+IF(AND('Debt Setup'!$H$15&lt;&gt;"",'Debt Setup'!$H$15&lt;'Debt Setup'!$H$14),MAX(0,AC248+Z249-AA249),0)+IF(AND('Debt Setup'!$H$16&lt;&gt;"",'Debt Setup'!$H$16&lt;'Debt Setup'!$H$14),MAX(0,AG248+AD249-AE249),0)+IF(AND('Debt Setup'!$H$17&lt;&gt;"",'Debt Setup'!$H$17&lt;'Debt Setup'!$H$14),MAX(0,AK248+AH249-AI249),0)+IF(AND('Debt Setup'!$H$18&lt;&gt;"",'Debt Setup'!$H$18&lt;'Debt Setup'!$H$14),MAX(0,AO248+AL249-AM249),0)+IF(AND('Debt Setup'!$H$19&lt;&gt;"",'Debt Setup'!$H$19&lt;'Debt Setup'!$H$14),MAX(0,AS248+AP249-AQ249),0)+IF(AND('Debt Setup'!$H$20&lt;&gt;"",'Debt Setup'!$H$20&lt;'Debt Setup'!$H$14),MAX(0,AW248+AT249-AU249),0)+IF(AND('Debt Setup'!$H$21&lt;&gt;"",'Debt Setup'!$H$21&lt;'Debt Setup'!$H$14),MAX(0,BA248+AX249-AY249),0))))))</x:f>
      </x:c>
      <x:c r="Y249" s="54" t="str">
        <x:f>IF('Debt Setup'!$F$3=0,"",MAX(0,Y248+V249-W249-X249))</x:f>
      </x:c>
      <x:c r="Z249" s="54" t="str">
        <x:f>IF('Debt Setup'!$F$3=0,"",IF(AC248&lt;=0,0,AC248*'Debt Setup'!$D$15/100/12))</x:f>
      </x:c>
      <x:c r="AA249" s="54" t="str">
        <x:f>IF('Debt Setup'!$F$3=0,"",IF('Debt Setup'!$H$15="",0,MIN('Debt Setup'!$E$15,MAX(0,AC248+Z249))))</x:f>
      </x:c>
      <x:c r="AB249" s="54" t="str">
        <x:f>IF('Debt Setup'!$F$3=0,"",IF('Debt Setup'!$H$15="",0,MIN(MAX(0,AC248+Z249-AA249),MAX(0,'Debt Setup'!$F$5-(G249+K249+O249+S249+W249+AA249+AE249+AI249+AM249+AQ249+AU249+AY249)-(IF(AND('Debt Setup'!$H$10&lt;&gt;"",'Debt Setup'!$H$10&lt;'Debt Setup'!$H$15),MAX(0,I248+F249-G249),0)+IF(AND('Debt Setup'!$H$11&lt;&gt;"",'Debt Setup'!$H$11&lt;'Debt Setup'!$H$15),MAX(0,M248+J249-K249),0)+IF(AND('Debt Setup'!$H$12&lt;&gt;"",'Debt Setup'!$H$12&lt;'Debt Setup'!$H$15),MAX(0,Q248+N249-O249),0)+IF(AND('Debt Setup'!$H$13&lt;&gt;"",'Debt Setup'!$H$13&lt;'Debt Setup'!$H$15),MAX(0,U248+R249-S249),0)+IF(AND('Debt Setup'!$H$14&lt;&gt;"",'Debt Setup'!$H$14&lt;'Debt Setup'!$H$15),MAX(0,Y248+V249-W249),0)+IF(AND('Debt Setup'!$H$15&lt;&gt;"",'Debt Setup'!$H$15&lt;'Debt Setup'!$H$15),MAX(0,AC248+Z249-AA249),0)+IF(AND('Debt Setup'!$H$16&lt;&gt;"",'Debt Setup'!$H$16&lt;'Debt Setup'!$H$15),MAX(0,AG248+AD249-AE249),0)+IF(AND('Debt Setup'!$H$17&lt;&gt;"",'Debt Setup'!$H$17&lt;'Debt Setup'!$H$15),MAX(0,AK248+AH249-AI249),0)+IF(AND('Debt Setup'!$H$18&lt;&gt;"",'Debt Setup'!$H$18&lt;'Debt Setup'!$H$15),MAX(0,AO248+AL249-AM249),0)+IF(AND('Debt Setup'!$H$19&lt;&gt;"",'Debt Setup'!$H$19&lt;'Debt Setup'!$H$15),MAX(0,AS248+AP249-AQ249),0)+IF(AND('Debt Setup'!$H$20&lt;&gt;"",'Debt Setup'!$H$20&lt;'Debt Setup'!$H$15),MAX(0,AW248+AT249-AU249),0)+IF(AND('Debt Setup'!$H$21&lt;&gt;"",'Debt Setup'!$H$21&lt;'Debt Setup'!$H$15),MAX(0,BA248+AX249-AY249),0))))))</x:f>
      </x:c>
      <x:c r="AC249" s="54" t="str">
        <x:f>IF('Debt Setup'!$F$3=0,"",MAX(0,AC248+Z249-AA249-AB249))</x:f>
      </x:c>
      <x:c r="AD249" s="54" t="str">
        <x:f>IF('Debt Setup'!$F$3=0,"",IF(AG248&lt;=0,0,AG248*'Debt Setup'!$D$16/100/12))</x:f>
      </x:c>
      <x:c r="AE249" s="54" t="str">
        <x:f>IF('Debt Setup'!$F$3=0,"",IF('Debt Setup'!$H$16="",0,MIN('Debt Setup'!$E$16,MAX(0,AG248+AD249))))</x:f>
      </x:c>
      <x:c r="AF249" s="54" t="str">
        <x:f>IF('Debt Setup'!$F$3=0,"",IF('Debt Setup'!$H$16="",0,MIN(MAX(0,AG248+AD249-AE249),MAX(0,'Debt Setup'!$F$5-(G249+K249+O249+S249+W249+AA249+AE249+AI249+AM249+AQ249+AU249+AY249)-(IF(AND('Debt Setup'!$H$10&lt;&gt;"",'Debt Setup'!$H$10&lt;'Debt Setup'!$H$16),MAX(0,I248+F249-G249),0)+IF(AND('Debt Setup'!$H$11&lt;&gt;"",'Debt Setup'!$H$11&lt;'Debt Setup'!$H$16),MAX(0,M248+J249-K249),0)+IF(AND('Debt Setup'!$H$12&lt;&gt;"",'Debt Setup'!$H$12&lt;'Debt Setup'!$H$16),MAX(0,Q248+N249-O249),0)+IF(AND('Debt Setup'!$H$13&lt;&gt;"",'Debt Setup'!$H$13&lt;'Debt Setup'!$H$16),MAX(0,U248+R249-S249),0)+IF(AND('Debt Setup'!$H$14&lt;&gt;"",'Debt Setup'!$H$14&lt;'Debt Setup'!$H$16),MAX(0,Y248+V249-W249),0)+IF(AND('Debt Setup'!$H$15&lt;&gt;"",'Debt Setup'!$H$15&lt;'Debt Setup'!$H$16),MAX(0,AC248+Z249-AA249),0)+IF(AND('Debt Setup'!$H$16&lt;&gt;"",'Debt Setup'!$H$16&lt;'Debt Setup'!$H$16),MAX(0,AG248+AD249-AE249),0)+IF(AND('Debt Setup'!$H$17&lt;&gt;"",'Debt Setup'!$H$17&lt;'Debt Setup'!$H$16),MAX(0,AK248+AH249-AI249),0)+IF(AND('Debt Setup'!$H$18&lt;&gt;"",'Debt Setup'!$H$18&lt;'Debt Setup'!$H$16),MAX(0,AO248+AL249-AM249),0)+IF(AND('Debt Setup'!$H$19&lt;&gt;"",'Debt Setup'!$H$19&lt;'Debt Setup'!$H$16),MAX(0,AS248+AP249-AQ249),0)+IF(AND('Debt Setup'!$H$20&lt;&gt;"",'Debt Setup'!$H$20&lt;'Debt Setup'!$H$16),MAX(0,AW248+AT249-AU249),0)+IF(AND('Debt Setup'!$H$21&lt;&gt;"",'Debt Setup'!$H$21&lt;'Debt Setup'!$H$16),MAX(0,BA248+AX249-AY249),0))))))</x:f>
      </x:c>
      <x:c r="AG249" s="54" t="str">
        <x:f>IF('Debt Setup'!$F$3=0,"",MAX(0,AG248+AD249-AE249-AF249))</x:f>
      </x:c>
      <x:c r="AH249" s="54" t="str">
        <x:f>IF('Debt Setup'!$F$3=0,"",IF(AK248&lt;=0,0,AK248*'Debt Setup'!$D$17/100/12))</x:f>
      </x:c>
      <x:c r="AI249" s="54" t="str">
        <x:f>IF('Debt Setup'!$F$3=0,"",IF('Debt Setup'!$H$17="",0,MIN('Debt Setup'!$E$17,MAX(0,AK248+AH249))))</x:f>
      </x:c>
      <x:c r="AJ249" s="54" t="str">
        <x:f>IF('Debt Setup'!$F$3=0,"",IF('Debt Setup'!$H$17="",0,MIN(MAX(0,AK248+AH249-AI249),MAX(0,'Debt Setup'!$F$5-(G249+K249+O249+S249+W249+AA249+AE249+AI249+AM249+AQ249+AU249+AY249)-(IF(AND('Debt Setup'!$H$10&lt;&gt;"",'Debt Setup'!$H$10&lt;'Debt Setup'!$H$17),MAX(0,I248+F249-G249),0)+IF(AND('Debt Setup'!$H$11&lt;&gt;"",'Debt Setup'!$H$11&lt;'Debt Setup'!$H$17),MAX(0,M248+J249-K249),0)+IF(AND('Debt Setup'!$H$12&lt;&gt;"",'Debt Setup'!$H$12&lt;'Debt Setup'!$H$17),MAX(0,Q248+N249-O249),0)+IF(AND('Debt Setup'!$H$13&lt;&gt;"",'Debt Setup'!$H$13&lt;'Debt Setup'!$H$17),MAX(0,U248+R249-S249),0)+IF(AND('Debt Setup'!$H$14&lt;&gt;"",'Debt Setup'!$H$14&lt;'Debt Setup'!$H$17),MAX(0,Y248+V249-W249),0)+IF(AND('Debt Setup'!$H$15&lt;&gt;"",'Debt Setup'!$H$15&lt;'Debt Setup'!$H$17),MAX(0,AC248+Z249-AA249),0)+IF(AND('Debt Setup'!$H$16&lt;&gt;"",'Debt Setup'!$H$16&lt;'Debt Setup'!$H$17),MAX(0,AG248+AD249-AE249),0)+IF(AND('Debt Setup'!$H$17&lt;&gt;"",'Debt Setup'!$H$17&lt;'Debt Setup'!$H$17),MAX(0,AK248+AH249-AI249),0)+IF(AND('Debt Setup'!$H$18&lt;&gt;"",'Debt Setup'!$H$18&lt;'Debt Setup'!$H$17),MAX(0,AO248+AL249-AM249),0)+IF(AND('Debt Setup'!$H$19&lt;&gt;"",'Debt Setup'!$H$19&lt;'Debt Setup'!$H$17),MAX(0,AS248+AP249-AQ249),0)+IF(AND('Debt Setup'!$H$20&lt;&gt;"",'Debt Setup'!$H$20&lt;'Debt Setup'!$H$17),MAX(0,AW248+AT249-AU249),0)+IF(AND('Debt Setup'!$H$21&lt;&gt;"",'Debt Setup'!$H$21&lt;'Debt Setup'!$H$17),MAX(0,BA248+AX249-AY249),0))))))</x:f>
      </x:c>
      <x:c r="AK249" s="54" t="str">
        <x:f>IF('Debt Setup'!$F$3=0,"",MAX(0,AK248+AH249-AI249-AJ249))</x:f>
      </x:c>
      <x:c r="AL249" s="54" t="str">
        <x:f>IF('Debt Setup'!$F$3=0,"",IF(AO248&lt;=0,0,AO248*'Debt Setup'!$D$18/100/12))</x:f>
      </x:c>
      <x:c r="AM249" s="54" t="str">
        <x:f>IF('Debt Setup'!$F$3=0,"",IF('Debt Setup'!$H$18="",0,MIN('Debt Setup'!$E$18,MAX(0,AO248+AL249))))</x:f>
      </x:c>
      <x:c r="AN249" s="54" t="str">
        <x:f>IF('Debt Setup'!$F$3=0,"",IF('Debt Setup'!$H$18="",0,MIN(MAX(0,AO248+AL249-AM249),MAX(0,'Debt Setup'!$F$5-(G249+K249+O249+S249+W249+AA249+AE249+AI249+AM249+AQ249+AU249+AY249)-(IF(AND('Debt Setup'!$H$10&lt;&gt;"",'Debt Setup'!$H$10&lt;'Debt Setup'!$H$18),MAX(0,I248+F249-G249),0)+IF(AND('Debt Setup'!$H$11&lt;&gt;"",'Debt Setup'!$H$11&lt;'Debt Setup'!$H$18),MAX(0,M248+J249-K249),0)+IF(AND('Debt Setup'!$H$12&lt;&gt;"",'Debt Setup'!$H$12&lt;'Debt Setup'!$H$18),MAX(0,Q248+N249-O249),0)+IF(AND('Debt Setup'!$H$13&lt;&gt;"",'Debt Setup'!$H$13&lt;'Debt Setup'!$H$18),MAX(0,U248+R249-S249),0)+IF(AND('Debt Setup'!$H$14&lt;&gt;"",'Debt Setup'!$H$14&lt;'Debt Setup'!$H$18),MAX(0,Y248+V249-W249),0)+IF(AND('Debt Setup'!$H$15&lt;&gt;"",'Debt Setup'!$H$15&lt;'Debt Setup'!$H$18),MAX(0,AC248+Z249-AA249),0)+IF(AND('Debt Setup'!$H$16&lt;&gt;"",'Debt Setup'!$H$16&lt;'Debt Setup'!$H$18),MAX(0,AG248+AD249-AE249),0)+IF(AND('Debt Setup'!$H$17&lt;&gt;"",'Debt Setup'!$H$17&lt;'Debt Setup'!$H$18),MAX(0,AK248+AH249-AI249),0)+IF(AND('Debt Setup'!$H$18&lt;&gt;"",'Debt Setup'!$H$18&lt;'Debt Setup'!$H$18),MAX(0,AO248+AL249-AM249),0)+IF(AND('Debt Setup'!$H$19&lt;&gt;"",'Debt Setup'!$H$19&lt;'Debt Setup'!$H$18),MAX(0,AS248+AP249-AQ249),0)+IF(AND('Debt Setup'!$H$20&lt;&gt;"",'Debt Setup'!$H$20&lt;'Debt Setup'!$H$18),MAX(0,AW248+AT249-AU249),0)+IF(AND('Debt Setup'!$H$21&lt;&gt;"",'Debt Setup'!$H$21&lt;'Debt Setup'!$H$18),MAX(0,BA248+AX249-AY249),0))))))</x:f>
      </x:c>
      <x:c r="AO249" s="54" t="str">
        <x:f>IF('Debt Setup'!$F$3=0,"",MAX(0,AO248+AL249-AM249-AN249))</x:f>
      </x:c>
      <x:c r="AP249" s="54" t="str">
        <x:f>IF('Debt Setup'!$F$3=0,"",IF(AS248&lt;=0,0,AS248*'Debt Setup'!$D$19/100/12))</x:f>
      </x:c>
      <x:c r="AQ249" s="54" t="str">
        <x:f>IF('Debt Setup'!$F$3=0,"",IF('Debt Setup'!$H$19="",0,MIN('Debt Setup'!$E$19,MAX(0,AS248+AP249))))</x:f>
      </x:c>
      <x:c r="AR249" s="54" t="str">
        <x:f>IF('Debt Setup'!$F$3=0,"",IF('Debt Setup'!$H$19="",0,MIN(MAX(0,AS248+AP249-AQ249),MAX(0,'Debt Setup'!$F$5-(G249+K249+O249+S249+W249+AA249+AE249+AI249+AM249+AQ249+AU249+AY249)-(IF(AND('Debt Setup'!$H$10&lt;&gt;"",'Debt Setup'!$H$10&lt;'Debt Setup'!$H$19),MAX(0,I248+F249-G249),0)+IF(AND('Debt Setup'!$H$11&lt;&gt;"",'Debt Setup'!$H$11&lt;'Debt Setup'!$H$19),MAX(0,M248+J249-K249),0)+IF(AND('Debt Setup'!$H$12&lt;&gt;"",'Debt Setup'!$H$12&lt;'Debt Setup'!$H$19),MAX(0,Q248+N249-O249),0)+IF(AND('Debt Setup'!$H$13&lt;&gt;"",'Debt Setup'!$H$13&lt;'Debt Setup'!$H$19),MAX(0,U248+R249-S249),0)+IF(AND('Debt Setup'!$H$14&lt;&gt;"",'Debt Setup'!$H$14&lt;'Debt Setup'!$H$19),MAX(0,Y248+V249-W249),0)+IF(AND('Debt Setup'!$H$15&lt;&gt;"",'Debt Setup'!$H$15&lt;'Debt Setup'!$H$19),MAX(0,AC248+Z249-AA249),0)+IF(AND('Debt Setup'!$H$16&lt;&gt;"",'Debt Setup'!$H$16&lt;'Debt Setup'!$H$19),MAX(0,AG248+AD249-AE249),0)+IF(AND('Debt Setup'!$H$17&lt;&gt;"",'Debt Setup'!$H$17&lt;'Debt Setup'!$H$19),MAX(0,AK248+AH249-AI249),0)+IF(AND('Debt Setup'!$H$18&lt;&gt;"",'Debt Setup'!$H$18&lt;'Debt Setup'!$H$19),MAX(0,AO248+AL249-AM249),0)+IF(AND('Debt Setup'!$H$19&lt;&gt;"",'Debt Setup'!$H$19&lt;'Debt Setup'!$H$19),MAX(0,AS248+AP249-AQ249),0)+IF(AND('Debt Setup'!$H$20&lt;&gt;"",'Debt Setup'!$H$20&lt;'Debt Setup'!$H$19),MAX(0,AW248+AT249-AU249),0)+IF(AND('Debt Setup'!$H$21&lt;&gt;"",'Debt Setup'!$H$21&lt;'Debt Setup'!$H$19),MAX(0,BA248+AX249-AY249),0))))))</x:f>
      </x:c>
      <x:c r="AS249" s="54" t="str">
        <x:f>IF('Debt Setup'!$F$3=0,"",MAX(0,AS248+AP249-AQ249-AR249))</x:f>
      </x:c>
      <x:c r="AT249" s="54" t="str">
        <x:f>IF('Debt Setup'!$F$3=0,"",IF(AW248&lt;=0,0,AW248*'Debt Setup'!$D$20/100/12))</x:f>
      </x:c>
      <x:c r="AU249" s="54" t="str">
        <x:f>IF('Debt Setup'!$F$3=0,"",IF('Debt Setup'!$H$20="",0,MIN('Debt Setup'!$E$20,MAX(0,AW248+AT249))))</x:f>
      </x:c>
      <x:c r="AV249" s="54" t="str">
        <x:f>IF('Debt Setup'!$F$3=0,"",IF('Debt Setup'!$H$20="",0,MIN(MAX(0,AW248+AT249-AU249),MAX(0,'Debt Setup'!$F$5-(G249+K249+O249+S249+W249+AA249+AE249+AI249+AM249+AQ249+AU249+AY249)-(IF(AND('Debt Setup'!$H$10&lt;&gt;"",'Debt Setup'!$H$10&lt;'Debt Setup'!$H$20),MAX(0,I248+F249-G249),0)+IF(AND('Debt Setup'!$H$11&lt;&gt;"",'Debt Setup'!$H$11&lt;'Debt Setup'!$H$20),MAX(0,M248+J249-K249),0)+IF(AND('Debt Setup'!$H$12&lt;&gt;"",'Debt Setup'!$H$12&lt;'Debt Setup'!$H$20),MAX(0,Q248+N249-O249),0)+IF(AND('Debt Setup'!$H$13&lt;&gt;"",'Debt Setup'!$H$13&lt;'Debt Setup'!$H$20),MAX(0,U248+R249-S249),0)+IF(AND('Debt Setup'!$H$14&lt;&gt;"",'Debt Setup'!$H$14&lt;'Debt Setup'!$H$20),MAX(0,Y248+V249-W249),0)+IF(AND('Debt Setup'!$H$15&lt;&gt;"",'Debt Setup'!$H$15&lt;'Debt Setup'!$H$20),MAX(0,AC248+Z249-AA249),0)+IF(AND('Debt Setup'!$H$16&lt;&gt;"",'Debt Setup'!$H$16&lt;'Debt Setup'!$H$20),MAX(0,AG248+AD249-AE249),0)+IF(AND('Debt Setup'!$H$17&lt;&gt;"",'Debt Setup'!$H$17&lt;'Debt Setup'!$H$20),MAX(0,AK248+AH249-AI249),0)+IF(AND('Debt Setup'!$H$18&lt;&gt;"",'Debt Setup'!$H$18&lt;'Debt Setup'!$H$20),MAX(0,AO248+AL249-AM249),0)+IF(AND('Debt Setup'!$H$19&lt;&gt;"",'Debt Setup'!$H$19&lt;'Debt Setup'!$H$20),MAX(0,AS248+AP249-AQ249),0)+IF(AND('Debt Setup'!$H$20&lt;&gt;"",'Debt Setup'!$H$20&lt;'Debt Setup'!$H$20),MAX(0,AW248+AT249-AU249),0)+IF(AND('Debt Setup'!$H$21&lt;&gt;"",'Debt Setup'!$H$21&lt;'Debt Setup'!$H$20),MAX(0,BA248+AX249-AY249),0))))))</x:f>
      </x:c>
      <x:c r="AW249" s="54" t="str">
        <x:f>IF('Debt Setup'!$F$3=0,"",MAX(0,AW248+AT249-AU249-AV249))</x:f>
      </x:c>
      <x:c r="AX249" s="54" t="str">
        <x:f>IF('Debt Setup'!$F$3=0,"",IF(BA248&lt;=0,0,BA248*'Debt Setup'!$D$21/100/12))</x:f>
      </x:c>
      <x:c r="AY249" s="54" t="str">
        <x:f>IF('Debt Setup'!$F$3=0,"",IF('Debt Setup'!$H$21="",0,MIN('Debt Setup'!$E$21,MAX(0,BA248+AX249))))</x:f>
      </x:c>
      <x:c r="AZ249" s="54" t="str">
        <x:f>IF('Debt Setup'!$F$3=0,"",IF('Debt Setup'!$H$21="",0,MIN(MAX(0,BA248+AX249-AY249),MAX(0,'Debt Setup'!$F$5-(G249+K249+O249+S249+W249+AA249+AE249+AI249+AM249+AQ249+AU249+AY249)-(IF(AND('Debt Setup'!$H$10&lt;&gt;"",'Debt Setup'!$H$10&lt;'Debt Setup'!$H$21),MAX(0,I248+F249-G249),0)+IF(AND('Debt Setup'!$H$11&lt;&gt;"",'Debt Setup'!$H$11&lt;'Debt Setup'!$H$21),MAX(0,M248+J249-K249),0)+IF(AND('Debt Setup'!$H$12&lt;&gt;"",'Debt Setup'!$H$12&lt;'Debt Setup'!$H$21),MAX(0,Q248+N249-O249),0)+IF(AND('Debt Setup'!$H$13&lt;&gt;"",'Debt Setup'!$H$13&lt;'Debt Setup'!$H$21),MAX(0,U248+R249-S249),0)+IF(AND('Debt Setup'!$H$14&lt;&gt;"",'Debt Setup'!$H$14&lt;'Debt Setup'!$H$21),MAX(0,Y248+V249-W249),0)+IF(AND('Debt Setup'!$H$15&lt;&gt;"",'Debt Setup'!$H$15&lt;'Debt Setup'!$H$21),MAX(0,AC248+Z249-AA249),0)+IF(AND('Debt Setup'!$H$16&lt;&gt;"",'Debt Setup'!$H$16&lt;'Debt Setup'!$H$21),MAX(0,AG248+AD249-AE249),0)+IF(AND('Debt Setup'!$H$17&lt;&gt;"",'Debt Setup'!$H$17&lt;'Debt Setup'!$H$21),MAX(0,AK248+AH249-AI249),0)+IF(AND('Debt Setup'!$H$18&lt;&gt;"",'Debt Setup'!$H$18&lt;'Debt Setup'!$H$21),MAX(0,AO248+AL249-AM249),0)+IF(AND('Debt Setup'!$H$19&lt;&gt;"",'Debt Setup'!$H$19&lt;'Debt Setup'!$H$21),MAX(0,AS248+AP249-AQ249),0)+IF(AND('Debt Setup'!$H$20&lt;&gt;"",'Debt Setup'!$H$20&lt;'Debt Setup'!$H$21),MAX(0,AW248+AT249-AU249),0)+IF(AND('Debt Setup'!$H$21&lt;&gt;"",'Debt Setup'!$H$21&lt;'Debt Setup'!$H$21),MAX(0,BA248+AX249-AY249),0))))))</x:f>
      </x:c>
      <x:c r="BA249" s="54" t="str">
        <x:f>IF('Debt Setup'!$F$3=0,"",MAX(0,BA248+AX249-AY249-AZ249))</x:f>
      </x:c>
    </x:row>
    <x:row r="250">
      <x:c r="A250" t="n">
        <x:v>245</x:v>
      </x:c>
      <x:c r="B250" s="86" t="str">
        <x:f>IF('Debt Setup'!$F$3=0,"",DATE(YEAR('Debt Setup'!$B$6),MONTH('Debt Setup'!$B$6)+A250-1,1))</x:f>
      </x:c>
      <x:c r="C250" s="54" t="str">
        <x:f>IF('Debt Setup'!$F$3=0,"",I250+M250+Q250+U250+Y250+AC250+AG250+AK250+AO250+AS250+AW250+BA250)</x:f>
      </x:c>
      <x:c r="D250" s="54" t="str">
        <x:f>IF('Debt Setup'!$F$3=0,"",G250+H250+K250+L250+O250+P250+S250+T250+W250+X250+AA250+AB250+AE250+AF250+AI250+AJ250+AM250+AN250+AQ250+AR250+AU250+AV250+AY250+AZ250)</x:f>
      </x:c>
      <x:c r="E250" s="54" t="str">
        <x:f>IF('Debt Setup'!$F$3=0,"",F250+J250+N250+R250+V250+Z250+AD250+AH250+AL250+AP250+AT250+AX250)</x:f>
      </x:c>
      <x:c r="F250" s="54" t="str">
        <x:f>IF('Debt Setup'!$F$3=0,"",IF(I249&lt;=0,0,I249*'Debt Setup'!$D$10/100/12))</x:f>
      </x:c>
      <x:c r="G250" s="54" t="str">
        <x:f>IF('Debt Setup'!$F$3=0,"",IF('Debt Setup'!$H$10="",0,MIN('Debt Setup'!$E$10,MAX(0,I249+F250))))</x:f>
      </x:c>
      <x:c r="H250" s="54" t="str">
        <x:f>IF('Debt Setup'!$F$3=0,"",IF('Debt Setup'!$H$10="",0,MIN(MAX(0,I249+F250-G250),MAX(0,'Debt Setup'!$F$5-(G250+K250+O250+S250+W250+AA250+AE250+AI250+AM250+AQ250+AU250+AY250)-(IF(AND('Debt Setup'!$H$10&lt;&gt;"",'Debt Setup'!$H$10&lt;'Debt Setup'!$H$10),MAX(0,I249+F250-G250),0)+IF(AND('Debt Setup'!$H$11&lt;&gt;"",'Debt Setup'!$H$11&lt;'Debt Setup'!$H$10),MAX(0,M249+J250-K250),0)+IF(AND('Debt Setup'!$H$12&lt;&gt;"",'Debt Setup'!$H$12&lt;'Debt Setup'!$H$10),MAX(0,Q249+N250-O250),0)+IF(AND('Debt Setup'!$H$13&lt;&gt;"",'Debt Setup'!$H$13&lt;'Debt Setup'!$H$10),MAX(0,U249+R250-S250),0)+IF(AND('Debt Setup'!$H$14&lt;&gt;"",'Debt Setup'!$H$14&lt;'Debt Setup'!$H$10),MAX(0,Y249+V250-W250),0)+IF(AND('Debt Setup'!$H$15&lt;&gt;"",'Debt Setup'!$H$15&lt;'Debt Setup'!$H$10),MAX(0,AC249+Z250-AA250),0)+IF(AND('Debt Setup'!$H$16&lt;&gt;"",'Debt Setup'!$H$16&lt;'Debt Setup'!$H$10),MAX(0,AG249+AD250-AE250),0)+IF(AND('Debt Setup'!$H$17&lt;&gt;"",'Debt Setup'!$H$17&lt;'Debt Setup'!$H$10),MAX(0,AK249+AH250-AI250),0)+IF(AND('Debt Setup'!$H$18&lt;&gt;"",'Debt Setup'!$H$18&lt;'Debt Setup'!$H$10),MAX(0,AO249+AL250-AM250),0)+IF(AND('Debt Setup'!$H$19&lt;&gt;"",'Debt Setup'!$H$19&lt;'Debt Setup'!$H$10),MAX(0,AS249+AP250-AQ250),0)+IF(AND('Debt Setup'!$H$20&lt;&gt;"",'Debt Setup'!$H$20&lt;'Debt Setup'!$H$10),MAX(0,AW249+AT250-AU250),0)+IF(AND('Debt Setup'!$H$21&lt;&gt;"",'Debt Setup'!$H$21&lt;'Debt Setup'!$H$10),MAX(0,BA249+AX250-AY250),0))))))</x:f>
      </x:c>
      <x:c r="I250" s="54" t="str">
        <x:f>IF('Debt Setup'!$F$3=0,"",MAX(0,I249+F250-G250-H250))</x:f>
      </x:c>
      <x:c r="J250" s="54" t="str">
        <x:f>IF('Debt Setup'!$F$3=0,"",IF(M249&lt;=0,0,M249*'Debt Setup'!$D$11/100/12))</x:f>
      </x:c>
      <x:c r="K250" s="54" t="str">
        <x:f>IF('Debt Setup'!$F$3=0,"",IF('Debt Setup'!$H$11="",0,MIN('Debt Setup'!$E$11,MAX(0,M249+J250))))</x:f>
      </x:c>
      <x:c r="L250" s="54" t="str">
        <x:f>IF('Debt Setup'!$F$3=0,"",IF('Debt Setup'!$H$11="",0,MIN(MAX(0,M249+J250-K250),MAX(0,'Debt Setup'!$F$5-(G250+K250+O250+S250+W250+AA250+AE250+AI250+AM250+AQ250+AU250+AY250)-(IF(AND('Debt Setup'!$H$10&lt;&gt;"",'Debt Setup'!$H$10&lt;'Debt Setup'!$H$11),MAX(0,I249+F250-G250),0)+IF(AND('Debt Setup'!$H$11&lt;&gt;"",'Debt Setup'!$H$11&lt;'Debt Setup'!$H$11),MAX(0,M249+J250-K250),0)+IF(AND('Debt Setup'!$H$12&lt;&gt;"",'Debt Setup'!$H$12&lt;'Debt Setup'!$H$11),MAX(0,Q249+N250-O250),0)+IF(AND('Debt Setup'!$H$13&lt;&gt;"",'Debt Setup'!$H$13&lt;'Debt Setup'!$H$11),MAX(0,U249+R250-S250),0)+IF(AND('Debt Setup'!$H$14&lt;&gt;"",'Debt Setup'!$H$14&lt;'Debt Setup'!$H$11),MAX(0,Y249+V250-W250),0)+IF(AND('Debt Setup'!$H$15&lt;&gt;"",'Debt Setup'!$H$15&lt;'Debt Setup'!$H$11),MAX(0,AC249+Z250-AA250),0)+IF(AND('Debt Setup'!$H$16&lt;&gt;"",'Debt Setup'!$H$16&lt;'Debt Setup'!$H$11),MAX(0,AG249+AD250-AE250),0)+IF(AND('Debt Setup'!$H$17&lt;&gt;"",'Debt Setup'!$H$17&lt;'Debt Setup'!$H$11),MAX(0,AK249+AH250-AI250),0)+IF(AND('Debt Setup'!$H$18&lt;&gt;"",'Debt Setup'!$H$18&lt;'Debt Setup'!$H$11),MAX(0,AO249+AL250-AM250),0)+IF(AND('Debt Setup'!$H$19&lt;&gt;"",'Debt Setup'!$H$19&lt;'Debt Setup'!$H$11),MAX(0,AS249+AP250-AQ250),0)+IF(AND('Debt Setup'!$H$20&lt;&gt;"",'Debt Setup'!$H$20&lt;'Debt Setup'!$H$11),MAX(0,AW249+AT250-AU250),0)+IF(AND('Debt Setup'!$H$21&lt;&gt;"",'Debt Setup'!$H$21&lt;'Debt Setup'!$H$11),MAX(0,BA249+AX250-AY250),0))))))</x:f>
      </x:c>
      <x:c r="M250" s="54" t="str">
        <x:f>IF('Debt Setup'!$F$3=0,"",MAX(0,M249+J250-K250-L250))</x:f>
      </x:c>
      <x:c r="N250" s="54" t="str">
        <x:f>IF('Debt Setup'!$F$3=0,"",IF(Q249&lt;=0,0,Q249*'Debt Setup'!$D$12/100/12))</x:f>
      </x:c>
      <x:c r="O250" s="54" t="str">
        <x:f>IF('Debt Setup'!$F$3=0,"",IF('Debt Setup'!$H$12="",0,MIN('Debt Setup'!$E$12,MAX(0,Q249+N250))))</x:f>
      </x:c>
      <x:c r="P250" s="54" t="str">
        <x:f>IF('Debt Setup'!$F$3=0,"",IF('Debt Setup'!$H$12="",0,MIN(MAX(0,Q249+N250-O250),MAX(0,'Debt Setup'!$F$5-(G250+K250+O250+S250+W250+AA250+AE250+AI250+AM250+AQ250+AU250+AY250)-(IF(AND('Debt Setup'!$H$10&lt;&gt;"",'Debt Setup'!$H$10&lt;'Debt Setup'!$H$12),MAX(0,I249+F250-G250),0)+IF(AND('Debt Setup'!$H$11&lt;&gt;"",'Debt Setup'!$H$11&lt;'Debt Setup'!$H$12),MAX(0,M249+J250-K250),0)+IF(AND('Debt Setup'!$H$12&lt;&gt;"",'Debt Setup'!$H$12&lt;'Debt Setup'!$H$12),MAX(0,Q249+N250-O250),0)+IF(AND('Debt Setup'!$H$13&lt;&gt;"",'Debt Setup'!$H$13&lt;'Debt Setup'!$H$12),MAX(0,U249+R250-S250),0)+IF(AND('Debt Setup'!$H$14&lt;&gt;"",'Debt Setup'!$H$14&lt;'Debt Setup'!$H$12),MAX(0,Y249+V250-W250),0)+IF(AND('Debt Setup'!$H$15&lt;&gt;"",'Debt Setup'!$H$15&lt;'Debt Setup'!$H$12),MAX(0,AC249+Z250-AA250),0)+IF(AND('Debt Setup'!$H$16&lt;&gt;"",'Debt Setup'!$H$16&lt;'Debt Setup'!$H$12),MAX(0,AG249+AD250-AE250),0)+IF(AND('Debt Setup'!$H$17&lt;&gt;"",'Debt Setup'!$H$17&lt;'Debt Setup'!$H$12),MAX(0,AK249+AH250-AI250),0)+IF(AND('Debt Setup'!$H$18&lt;&gt;"",'Debt Setup'!$H$18&lt;'Debt Setup'!$H$12),MAX(0,AO249+AL250-AM250),0)+IF(AND('Debt Setup'!$H$19&lt;&gt;"",'Debt Setup'!$H$19&lt;'Debt Setup'!$H$12),MAX(0,AS249+AP250-AQ250),0)+IF(AND('Debt Setup'!$H$20&lt;&gt;"",'Debt Setup'!$H$20&lt;'Debt Setup'!$H$12),MAX(0,AW249+AT250-AU250),0)+IF(AND('Debt Setup'!$H$21&lt;&gt;"",'Debt Setup'!$H$21&lt;'Debt Setup'!$H$12),MAX(0,BA249+AX250-AY250),0))))))</x:f>
      </x:c>
      <x:c r="Q250" s="54" t="str">
        <x:f>IF('Debt Setup'!$F$3=0,"",MAX(0,Q249+N250-O250-P250))</x:f>
      </x:c>
      <x:c r="R250" s="54" t="str">
        <x:f>IF('Debt Setup'!$F$3=0,"",IF(U249&lt;=0,0,U249*'Debt Setup'!$D$13/100/12))</x:f>
      </x:c>
      <x:c r="S250" s="54" t="str">
        <x:f>IF('Debt Setup'!$F$3=0,"",IF('Debt Setup'!$H$13="",0,MIN('Debt Setup'!$E$13,MAX(0,U249+R250))))</x:f>
      </x:c>
      <x:c r="T250" s="54" t="str">
        <x:f>IF('Debt Setup'!$F$3=0,"",IF('Debt Setup'!$H$13="",0,MIN(MAX(0,U249+R250-S250),MAX(0,'Debt Setup'!$F$5-(G250+K250+O250+S250+W250+AA250+AE250+AI250+AM250+AQ250+AU250+AY250)-(IF(AND('Debt Setup'!$H$10&lt;&gt;"",'Debt Setup'!$H$10&lt;'Debt Setup'!$H$13),MAX(0,I249+F250-G250),0)+IF(AND('Debt Setup'!$H$11&lt;&gt;"",'Debt Setup'!$H$11&lt;'Debt Setup'!$H$13),MAX(0,M249+J250-K250),0)+IF(AND('Debt Setup'!$H$12&lt;&gt;"",'Debt Setup'!$H$12&lt;'Debt Setup'!$H$13),MAX(0,Q249+N250-O250),0)+IF(AND('Debt Setup'!$H$13&lt;&gt;"",'Debt Setup'!$H$13&lt;'Debt Setup'!$H$13),MAX(0,U249+R250-S250),0)+IF(AND('Debt Setup'!$H$14&lt;&gt;"",'Debt Setup'!$H$14&lt;'Debt Setup'!$H$13),MAX(0,Y249+V250-W250),0)+IF(AND('Debt Setup'!$H$15&lt;&gt;"",'Debt Setup'!$H$15&lt;'Debt Setup'!$H$13),MAX(0,AC249+Z250-AA250),0)+IF(AND('Debt Setup'!$H$16&lt;&gt;"",'Debt Setup'!$H$16&lt;'Debt Setup'!$H$13),MAX(0,AG249+AD250-AE250),0)+IF(AND('Debt Setup'!$H$17&lt;&gt;"",'Debt Setup'!$H$17&lt;'Debt Setup'!$H$13),MAX(0,AK249+AH250-AI250),0)+IF(AND('Debt Setup'!$H$18&lt;&gt;"",'Debt Setup'!$H$18&lt;'Debt Setup'!$H$13),MAX(0,AO249+AL250-AM250),0)+IF(AND('Debt Setup'!$H$19&lt;&gt;"",'Debt Setup'!$H$19&lt;'Debt Setup'!$H$13),MAX(0,AS249+AP250-AQ250),0)+IF(AND('Debt Setup'!$H$20&lt;&gt;"",'Debt Setup'!$H$20&lt;'Debt Setup'!$H$13),MAX(0,AW249+AT250-AU250),0)+IF(AND('Debt Setup'!$H$21&lt;&gt;"",'Debt Setup'!$H$21&lt;'Debt Setup'!$H$13),MAX(0,BA249+AX250-AY250),0))))))</x:f>
      </x:c>
      <x:c r="U250" s="54" t="str">
        <x:f>IF('Debt Setup'!$F$3=0,"",MAX(0,U249+R250-S250-T250))</x:f>
      </x:c>
      <x:c r="V250" s="54" t="str">
        <x:f>IF('Debt Setup'!$F$3=0,"",IF(Y249&lt;=0,0,Y249*'Debt Setup'!$D$14/100/12))</x:f>
      </x:c>
      <x:c r="W250" s="54" t="str">
        <x:f>IF('Debt Setup'!$F$3=0,"",IF('Debt Setup'!$H$14="",0,MIN('Debt Setup'!$E$14,MAX(0,Y249+V250))))</x:f>
      </x:c>
      <x:c r="X250" s="54" t="str">
        <x:f>IF('Debt Setup'!$F$3=0,"",IF('Debt Setup'!$H$14="",0,MIN(MAX(0,Y249+V250-W250),MAX(0,'Debt Setup'!$F$5-(G250+K250+O250+S250+W250+AA250+AE250+AI250+AM250+AQ250+AU250+AY250)-(IF(AND('Debt Setup'!$H$10&lt;&gt;"",'Debt Setup'!$H$10&lt;'Debt Setup'!$H$14),MAX(0,I249+F250-G250),0)+IF(AND('Debt Setup'!$H$11&lt;&gt;"",'Debt Setup'!$H$11&lt;'Debt Setup'!$H$14),MAX(0,M249+J250-K250),0)+IF(AND('Debt Setup'!$H$12&lt;&gt;"",'Debt Setup'!$H$12&lt;'Debt Setup'!$H$14),MAX(0,Q249+N250-O250),0)+IF(AND('Debt Setup'!$H$13&lt;&gt;"",'Debt Setup'!$H$13&lt;'Debt Setup'!$H$14),MAX(0,U249+R250-S250),0)+IF(AND('Debt Setup'!$H$14&lt;&gt;"",'Debt Setup'!$H$14&lt;'Debt Setup'!$H$14),MAX(0,Y249+V250-W250),0)+IF(AND('Debt Setup'!$H$15&lt;&gt;"",'Debt Setup'!$H$15&lt;'Debt Setup'!$H$14),MAX(0,AC249+Z250-AA250),0)+IF(AND('Debt Setup'!$H$16&lt;&gt;"",'Debt Setup'!$H$16&lt;'Debt Setup'!$H$14),MAX(0,AG249+AD250-AE250),0)+IF(AND('Debt Setup'!$H$17&lt;&gt;"",'Debt Setup'!$H$17&lt;'Debt Setup'!$H$14),MAX(0,AK249+AH250-AI250),0)+IF(AND('Debt Setup'!$H$18&lt;&gt;"",'Debt Setup'!$H$18&lt;'Debt Setup'!$H$14),MAX(0,AO249+AL250-AM250),0)+IF(AND('Debt Setup'!$H$19&lt;&gt;"",'Debt Setup'!$H$19&lt;'Debt Setup'!$H$14),MAX(0,AS249+AP250-AQ250),0)+IF(AND('Debt Setup'!$H$20&lt;&gt;"",'Debt Setup'!$H$20&lt;'Debt Setup'!$H$14),MAX(0,AW249+AT250-AU250),0)+IF(AND('Debt Setup'!$H$21&lt;&gt;"",'Debt Setup'!$H$21&lt;'Debt Setup'!$H$14),MAX(0,BA249+AX250-AY250),0))))))</x:f>
      </x:c>
      <x:c r="Y250" s="54" t="str">
        <x:f>IF('Debt Setup'!$F$3=0,"",MAX(0,Y249+V250-W250-X250))</x:f>
      </x:c>
      <x:c r="Z250" s="54" t="str">
        <x:f>IF('Debt Setup'!$F$3=0,"",IF(AC249&lt;=0,0,AC249*'Debt Setup'!$D$15/100/12))</x:f>
      </x:c>
      <x:c r="AA250" s="54" t="str">
        <x:f>IF('Debt Setup'!$F$3=0,"",IF('Debt Setup'!$H$15="",0,MIN('Debt Setup'!$E$15,MAX(0,AC249+Z250))))</x:f>
      </x:c>
      <x:c r="AB250" s="54" t="str">
        <x:f>IF('Debt Setup'!$F$3=0,"",IF('Debt Setup'!$H$15="",0,MIN(MAX(0,AC249+Z250-AA250),MAX(0,'Debt Setup'!$F$5-(G250+K250+O250+S250+W250+AA250+AE250+AI250+AM250+AQ250+AU250+AY250)-(IF(AND('Debt Setup'!$H$10&lt;&gt;"",'Debt Setup'!$H$10&lt;'Debt Setup'!$H$15),MAX(0,I249+F250-G250),0)+IF(AND('Debt Setup'!$H$11&lt;&gt;"",'Debt Setup'!$H$11&lt;'Debt Setup'!$H$15),MAX(0,M249+J250-K250),0)+IF(AND('Debt Setup'!$H$12&lt;&gt;"",'Debt Setup'!$H$12&lt;'Debt Setup'!$H$15),MAX(0,Q249+N250-O250),0)+IF(AND('Debt Setup'!$H$13&lt;&gt;"",'Debt Setup'!$H$13&lt;'Debt Setup'!$H$15),MAX(0,U249+R250-S250),0)+IF(AND('Debt Setup'!$H$14&lt;&gt;"",'Debt Setup'!$H$14&lt;'Debt Setup'!$H$15),MAX(0,Y249+V250-W250),0)+IF(AND('Debt Setup'!$H$15&lt;&gt;"",'Debt Setup'!$H$15&lt;'Debt Setup'!$H$15),MAX(0,AC249+Z250-AA250),0)+IF(AND('Debt Setup'!$H$16&lt;&gt;"",'Debt Setup'!$H$16&lt;'Debt Setup'!$H$15),MAX(0,AG249+AD250-AE250),0)+IF(AND('Debt Setup'!$H$17&lt;&gt;"",'Debt Setup'!$H$17&lt;'Debt Setup'!$H$15),MAX(0,AK249+AH250-AI250),0)+IF(AND('Debt Setup'!$H$18&lt;&gt;"",'Debt Setup'!$H$18&lt;'Debt Setup'!$H$15),MAX(0,AO249+AL250-AM250),0)+IF(AND('Debt Setup'!$H$19&lt;&gt;"",'Debt Setup'!$H$19&lt;'Debt Setup'!$H$15),MAX(0,AS249+AP250-AQ250),0)+IF(AND('Debt Setup'!$H$20&lt;&gt;"",'Debt Setup'!$H$20&lt;'Debt Setup'!$H$15),MAX(0,AW249+AT250-AU250),0)+IF(AND('Debt Setup'!$H$21&lt;&gt;"",'Debt Setup'!$H$21&lt;'Debt Setup'!$H$15),MAX(0,BA249+AX250-AY250),0))))))</x:f>
      </x:c>
      <x:c r="AC250" s="54" t="str">
        <x:f>IF('Debt Setup'!$F$3=0,"",MAX(0,AC249+Z250-AA250-AB250))</x:f>
      </x:c>
      <x:c r="AD250" s="54" t="str">
        <x:f>IF('Debt Setup'!$F$3=0,"",IF(AG249&lt;=0,0,AG249*'Debt Setup'!$D$16/100/12))</x:f>
      </x:c>
      <x:c r="AE250" s="54" t="str">
        <x:f>IF('Debt Setup'!$F$3=0,"",IF('Debt Setup'!$H$16="",0,MIN('Debt Setup'!$E$16,MAX(0,AG249+AD250))))</x:f>
      </x:c>
      <x:c r="AF250" s="54" t="str">
        <x:f>IF('Debt Setup'!$F$3=0,"",IF('Debt Setup'!$H$16="",0,MIN(MAX(0,AG249+AD250-AE250),MAX(0,'Debt Setup'!$F$5-(G250+K250+O250+S250+W250+AA250+AE250+AI250+AM250+AQ250+AU250+AY250)-(IF(AND('Debt Setup'!$H$10&lt;&gt;"",'Debt Setup'!$H$10&lt;'Debt Setup'!$H$16),MAX(0,I249+F250-G250),0)+IF(AND('Debt Setup'!$H$11&lt;&gt;"",'Debt Setup'!$H$11&lt;'Debt Setup'!$H$16),MAX(0,M249+J250-K250),0)+IF(AND('Debt Setup'!$H$12&lt;&gt;"",'Debt Setup'!$H$12&lt;'Debt Setup'!$H$16),MAX(0,Q249+N250-O250),0)+IF(AND('Debt Setup'!$H$13&lt;&gt;"",'Debt Setup'!$H$13&lt;'Debt Setup'!$H$16),MAX(0,U249+R250-S250),0)+IF(AND('Debt Setup'!$H$14&lt;&gt;"",'Debt Setup'!$H$14&lt;'Debt Setup'!$H$16),MAX(0,Y249+V250-W250),0)+IF(AND('Debt Setup'!$H$15&lt;&gt;"",'Debt Setup'!$H$15&lt;'Debt Setup'!$H$16),MAX(0,AC249+Z250-AA250),0)+IF(AND('Debt Setup'!$H$16&lt;&gt;"",'Debt Setup'!$H$16&lt;'Debt Setup'!$H$16),MAX(0,AG249+AD250-AE250),0)+IF(AND('Debt Setup'!$H$17&lt;&gt;"",'Debt Setup'!$H$17&lt;'Debt Setup'!$H$16),MAX(0,AK249+AH250-AI250),0)+IF(AND('Debt Setup'!$H$18&lt;&gt;"",'Debt Setup'!$H$18&lt;'Debt Setup'!$H$16),MAX(0,AO249+AL250-AM250),0)+IF(AND('Debt Setup'!$H$19&lt;&gt;"",'Debt Setup'!$H$19&lt;'Debt Setup'!$H$16),MAX(0,AS249+AP250-AQ250),0)+IF(AND('Debt Setup'!$H$20&lt;&gt;"",'Debt Setup'!$H$20&lt;'Debt Setup'!$H$16),MAX(0,AW249+AT250-AU250),0)+IF(AND('Debt Setup'!$H$21&lt;&gt;"",'Debt Setup'!$H$21&lt;'Debt Setup'!$H$16),MAX(0,BA249+AX250-AY250),0))))))</x:f>
      </x:c>
      <x:c r="AG250" s="54" t="str">
        <x:f>IF('Debt Setup'!$F$3=0,"",MAX(0,AG249+AD250-AE250-AF250))</x:f>
      </x:c>
      <x:c r="AH250" s="54" t="str">
        <x:f>IF('Debt Setup'!$F$3=0,"",IF(AK249&lt;=0,0,AK249*'Debt Setup'!$D$17/100/12))</x:f>
      </x:c>
      <x:c r="AI250" s="54" t="str">
        <x:f>IF('Debt Setup'!$F$3=0,"",IF('Debt Setup'!$H$17="",0,MIN('Debt Setup'!$E$17,MAX(0,AK249+AH250))))</x:f>
      </x:c>
      <x:c r="AJ250" s="54" t="str">
        <x:f>IF('Debt Setup'!$F$3=0,"",IF('Debt Setup'!$H$17="",0,MIN(MAX(0,AK249+AH250-AI250),MAX(0,'Debt Setup'!$F$5-(G250+K250+O250+S250+W250+AA250+AE250+AI250+AM250+AQ250+AU250+AY250)-(IF(AND('Debt Setup'!$H$10&lt;&gt;"",'Debt Setup'!$H$10&lt;'Debt Setup'!$H$17),MAX(0,I249+F250-G250),0)+IF(AND('Debt Setup'!$H$11&lt;&gt;"",'Debt Setup'!$H$11&lt;'Debt Setup'!$H$17),MAX(0,M249+J250-K250),0)+IF(AND('Debt Setup'!$H$12&lt;&gt;"",'Debt Setup'!$H$12&lt;'Debt Setup'!$H$17),MAX(0,Q249+N250-O250),0)+IF(AND('Debt Setup'!$H$13&lt;&gt;"",'Debt Setup'!$H$13&lt;'Debt Setup'!$H$17),MAX(0,U249+R250-S250),0)+IF(AND('Debt Setup'!$H$14&lt;&gt;"",'Debt Setup'!$H$14&lt;'Debt Setup'!$H$17),MAX(0,Y249+V250-W250),0)+IF(AND('Debt Setup'!$H$15&lt;&gt;"",'Debt Setup'!$H$15&lt;'Debt Setup'!$H$17),MAX(0,AC249+Z250-AA250),0)+IF(AND('Debt Setup'!$H$16&lt;&gt;"",'Debt Setup'!$H$16&lt;'Debt Setup'!$H$17),MAX(0,AG249+AD250-AE250),0)+IF(AND('Debt Setup'!$H$17&lt;&gt;"",'Debt Setup'!$H$17&lt;'Debt Setup'!$H$17),MAX(0,AK249+AH250-AI250),0)+IF(AND('Debt Setup'!$H$18&lt;&gt;"",'Debt Setup'!$H$18&lt;'Debt Setup'!$H$17),MAX(0,AO249+AL250-AM250),0)+IF(AND('Debt Setup'!$H$19&lt;&gt;"",'Debt Setup'!$H$19&lt;'Debt Setup'!$H$17),MAX(0,AS249+AP250-AQ250),0)+IF(AND('Debt Setup'!$H$20&lt;&gt;"",'Debt Setup'!$H$20&lt;'Debt Setup'!$H$17),MAX(0,AW249+AT250-AU250),0)+IF(AND('Debt Setup'!$H$21&lt;&gt;"",'Debt Setup'!$H$21&lt;'Debt Setup'!$H$17),MAX(0,BA249+AX250-AY250),0))))))</x:f>
      </x:c>
      <x:c r="AK250" s="54" t="str">
        <x:f>IF('Debt Setup'!$F$3=0,"",MAX(0,AK249+AH250-AI250-AJ250))</x:f>
      </x:c>
      <x:c r="AL250" s="54" t="str">
        <x:f>IF('Debt Setup'!$F$3=0,"",IF(AO249&lt;=0,0,AO249*'Debt Setup'!$D$18/100/12))</x:f>
      </x:c>
      <x:c r="AM250" s="54" t="str">
        <x:f>IF('Debt Setup'!$F$3=0,"",IF('Debt Setup'!$H$18="",0,MIN('Debt Setup'!$E$18,MAX(0,AO249+AL250))))</x:f>
      </x:c>
      <x:c r="AN250" s="54" t="str">
        <x:f>IF('Debt Setup'!$F$3=0,"",IF('Debt Setup'!$H$18="",0,MIN(MAX(0,AO249+AL250-AM250),MAX(0,'Debt Setup'!$F$5-(G250+K250+O250+S250+W250+AA250+AE250+AI250+AM250+AQ250+AU250+AY250)-(IF(AND('Debt Setup'!$H$10&lt;&gt;"",'Debt Setup'!$H$10&lt;'Debt Setup'!$H$18),MAX(0,I249+F250-G250),0)+IF(AND('Debt Setup'!$H$11&lt;&gt;"",'Debt Setup'!$H$11&lt;'Debt Setup'!$H$18),MAX(0,M249+J250-K250),0)+IF(AND('Debt Setup'!$H$12&lt;&gt;"",'Debt Setup'!$H$12&lt;'Debt Setup'!$H$18),MAX(0,Q249+N250-O250),0)+IF(AND('Debt Setup'!$H$13&lt;&gt;"",'Debt Setup'!$H$13&lt;'Debt Setup'!$H$18),MAX(0,U249+R250-S250),0)+IF(AND('Debt Setup'!$H$14&lt;&gt;"",'Debt Setup'!$H$14&lt;'Debt Setup'!$H$18),MAX(0,Y249+V250-W250),0)+IF(AND('Debt Setup'!$H$15&lt;&gt;"",'Debt Setup'!$H$15&lt;'Debt Setup'!$H$18),MAX(0,AC249+Z250-AA250),0)+IF(AND('Debt Setup'!$H$16&lt;&gt;"",'Debt Setup'!$H$16&lt;'Debt Setup'!$H$18),MAX(0,AG249+AD250-AE250),0)+IF(AND('Debt Setup'!$H$17&lt;&gt;"",'Debt Setup'!$H$17&lt;'Debt Setup'!$H$18),MAX(0,AK249+AH250-AI250),0)+IF(AND('Debt Setup'!$H$18&lt;&gt;"",'Debt Setup'!$H$18&lt;'Debt Setup'!$H$18),MAX(0,AO249+AL250-AM250),0)+IF(AND('Debt Setup'!$H$19&lt;&gt;"",'Debt Setup'!$H$19&lt;'Debt Setup'!$H$18),MAX(0,AS249+AP250-AQ250),0)+IF(AND('Debt Setup'!$H$20&lt;&gt;"",'Debt Setup'!$H$20&lt;'Debt Setup'!$H$18),MAX(0,AW249+AT250-AU250),0)+IF(AND('Debt Setup'!$H$21&lt;&gt;"",'Debt Setup'!$H$21&lt;'Debt Setup'!$H$18),MAX(0,BA249+AX250-AY250),0))))))</x:f>
      </x:c>
      <x:c r="AO250" s="54" t="str">
        <x:f>IF('Debt Setup'!$F$3=0,"",MAX(0,AO249+AL250-AM250-AN250))</x:f>
      </x:c>
      <x:c r="AP250" s="54" t="str">
        <x:f>IF('Debt Setup'!$F$3=0,"",IF(AS249&lt;=0,0,AS249*'Debt Setup'!$D$19/100/12))</x:f>
      </x:c>
      <x:c r="AQ250" s="54" t="str">
        <x:f>IF('Debt Setup'!$F$3=0,"",IF('Debt Setup'!$H$19="",0,MIN('Debt Setup'!$E$19,MAX(0,AS249+AP250))))</x:f>
      </x:c>
      <x:c r="AR250" s="54" t="str">
        <x:f>IF('Debt Setup'!$F$3=0,"",IF('Debt Setup'!$H$19="",0,MIN(MAX(0,AS249+AP250-AQ250),MAX(0,'Debt Setup'!$F$5-(G250+K250+O250+S250+W250+AA250+AE250+AI250+AM250+AQ250+AU250+AY250)-(IF(AND('Debt Setup'!$H$10&lt;&gt;"",'Debt Setup'!$H$10&lt;'Debt Setup'!$H$19),MAX(0,I249+F250-G250),0)+IF(AND('Debt Setup'!$H$11&lt;&gt;"",'Debt Setup'!$H$11&lt;'Debt Setup'!$H$19),MAX(0,M249+J250-K250),0)+IF(AND('Debt Setup'!$H$12&lt;&gt;"",'Debt Setup'!$H$12&lt;'Debt Setup'!$H$19),MAX(0,Q249+N250-O250),0)+IF(AND('Debt Setup'!$H$13&lt;&gt;"",'Debt Setup'!$H$13&lt;'Debt Setup'!$H$19),MAX(0,U249+R250-S250),0)+IF(AND('Debt Setup'!$H$14&lt;&gt;"",'Debt Setup'!$H$14&lt;'Debt Setup'!$H$19),MAX(0,Y249+V250-W250),0)+IF(AND('Debt Setup'!$H$15&lt;&gt;"",'Debt Setup'!$H$15&lt;'Debt Setup'!$H$19),MAX(0,AC249+Z250-AA250),0)+IF(AND('Debt Setup'!$H$16&lt;&gt;"",'Debt Setup'!$H$16&lt;'Debt Setup'!$H$19),MAX(0,AG249+AD250-AE250),0)+IF(AND('Debt Setup'!$H$17&lt;&gt;"",'Debt Setup'!$H$17&lt;'Debt Setup'!$H$19),MAX(0,AK249+AH250-AI250),0)+IF(AND('Debt Setup'!$H$18&lt;&gt;"",'Debt Setup'!$H$18&lt;'Debt Setup'!$H$19),MAX(0,AO249+AL250-AM250),0)+IF(AND('Debt Setup'!$H$19&lt;&gt;"",'Debt Setup'!$H$19&lt;'Debt Setup'!$H$19),MAX(0,AS249+AP250-AQ250),0)+IF(AND('Debt Setup'!$H$20&lt;&gt;"",'Debt Setup'!$H$20&lt;'Debt Setup'!$H$19),MAX(0,AW249+AT250-AU250),0)+IF(AND('Debt Setup'!$H$21&lt;&gt;"",'Debt Setup'!$H$21&lt;'Debt Setup'!$H$19),MAX(0,BA249+AX250-AY250),0))))))</x:f>
      </x:c>
      <x:c r="AS250" s="54" t="str">
        <x:f>IF('Debt Setup'!$F$3=0,"",MAX(0,AS249+AP250-AQ250-AR250))</x:f>
      </x:c>
      <x:c r="AT250" s="54" t="str">
        <x:f>IF('Debt Setup'!$F$3=0,"",IF(AW249&lt;=0,0,AW249*'Debt Setup'!$D$20/100/12))</x:f>
      </x:c>
      <x:c r="AU250" s="54" t="str">
        <x:f>IF('Debt Setup'!$F$3=0,"",IF('Debt Setup'!$H$20="",0,MIN('Debt Setup'!$E$20,MAX(0,AW249+AT250))))</x:f>
      </x:c>
      <x:c r="AV250" s="54" t="str">
        <x:f>IF('Debt Setup'!$F$3=0,"",IF('Debt Setup'!$H$20="",0,MIN(MAX(0,AW249+AT250-AU250),MAX(0,'Debt Setup'!$F$5-(G250+K250+O250+S250+W250+AA250+AE250+AI250+AM250+AQ250+AU250+AY250)-(IF(AND('Debt Setup'!$H$10&lt;&gt;"",'Debt Setup'!$H$10&lt;'Debt Setup'!$H$20),MAX(0,I249+F250-G250),0)+IF(AND('Debt Setup'!$H$11&lt;&gt;"",'Debt Setup'!$H$11&lt;'Debt Setup'!$H$20),MAX(0,M249+J250-K250),0)+IF(AND('Debt Setup'!$H$12&lt;&gt;"",'Debt Setup'!$H$12&lt;'Debt Setup'!$H$20),MAX(0,Q249+N250-O250),0)+IF(AND('Debt Setup'!$H$13&lt;&gt;"",'Debt Setup'!$H$13&lt;'Debt Setup'!$H$20),MAX(0,U249+R250-S250),0)+IF(AND('Debt Setup'!$H$14&lt;&gt;"",'Debt Setup'!$H$14&lt;'Debt Setup'!$H$20),MAX(0,Y249+V250-W250),0)+IF(AND('Debt Setup'!$H$15&lt;&gt;"",'Debt Setup'!$H$15&lt;'Debt Setup'!$H$20),MAX(0,AC249+Z250-AA250),0)+IF(AND('Debt Setup'!$H$16&lt;&gt;"",'Debt Setup'!$H$16&lt;'Debt Setup'!$H$20),MAX(0,AG249+AD250-AE250),0)+IF(AND('Debt Setup'!$H$17&lt;&gt;"",'Debt Setup'!$H$17&lt;'Debt Setup'!$H$20),MAX(0,AK249+AH250-AI250),0)+IF(AND('Debt Setup'!$H$18&lt;&gt;"",'Debt Setup'!$H$18&lt;'Debt Setup'!$H$20),MAX(0,AO249+AL250-AM250),0)+IF(AND('Debt Setup'!$H$19&lt;&gt;"",'Debt Setup'!$H$19&lt;'Debt Setup'!$H$20),MAX(0,AS249+AP250-AQ250),0)+IF(AND('Debt Setup'!$H$20&lt;&gt;"",'Debt Setup'!$H$20&lt;'Debt Setup'!$H$20),MAX(0,AW249+AT250-AU250),0)+IF(AND('Debt Setup'!$H$21&lt;&gt;"",'Debt Setup'!$H$21&lt;'Debt Setup'!$H$20),MAX(0,BA249+AX250-AY250),0))))))</x:f>
      </x:c>
      <x:c r="AW250" s="54" t="str">
        <x:f>IF('Debt Setup'!$F$3=0,"",MAX(0,AW249+AT250-AU250-AV250))</x:f>
      </x:c>
      <x:c r="AX250" s="54" t="str">
        <x:f>IF('Debt Setup'!$F$3=0,"",IF(BA249&lt;=0,0,BA249*'Debt Setup'!$D$21/100/12))</x:f>
      </x:c>
      <x:c r="AY250" s="54" t="str">
        <x:f>IF('Debt Setup'!$F$3=0,"",IF('Debt Setup'!$H$21="",0,MIN('Debt Setup'!$E$21,MAX(0,BA249+AX250))))</x:f>
      </x:c>
      <x:c r="AZ250" s="54" t="str">
        <x:f>IF('Debt Setup'!$F$3=0,"",IF('Debt Setup'!$H$21="",0,MIN(MAX(0,BA249+AX250-AY250),MAX(0,'Debt Setup'!$F$5-(G250+K250+O250+S250+W250+AA250+AE250+AI250+AM250+AQ250+AU250+AY250)-(IF(AND('Debt Setup'!$H$10&lt;&gt;"",'Debt Setup'!$H$10&lt;'Debt Setup'!$H$21),MAX(0,I249+F250-G250),0)+IF(AND('Debt Setup'!$H$11&lt;&gt;"",'Debt Setup'!$H$11&lt;'Debt Setup'!$H$21),MAX(0,M249+J250-K250),0)+IF(AND('Debt Setup'!$H$12&lt;&gt;"",'Debt Setup'!$H$12&lt;'Debt Setup'!$H$21),MAX(0,Q249+N250-O250),0)+IF(AND('Debt Setup'!$H$13&lt;&gt;"",'Debt Setup'!$H$13&lt;'Debt Setup'!$H$21),MAX(0,U249+R250-S250),0)+IF(AND('Debt Setup'!$H$14&lt;&gt;"",'Debt Setup'!$H$14&lt;'Debt Setup'!$H$21),MAX(0,Y249+V250-W250),0)+IF(AND('Debt Setup'!$H$15&lt;&gt;"",'Debt Setup'!$H$15&lt;'Debt Setup'!$H$21),MAX(0,AC249+Z250-AA250),0)+IF(AND('Debt Setup'!$H$16&lt;&gt;"",'Debt Setup'!$H$16&lt;'Debt Setup'!$H$21),MAX(0,AG249+AD250-AE250),0)+IF(AND('Debt Setup'!$H$17&lt;&gt;"",'Debt Setup'!$H$17&lt;'Debt Setup'!$H$21),MAX(0,AK249+AH250-AI250),0)+IF(AND('Debt Setup'!$H$18&lt;&gt;"",'Debt Setup'!$H$18&lt;'Debt Setup'!$H$21),MAX(0,AO249+AL250-AM250),0)+IF(AND('Debt Setup'!$H$19&lt;&gt;"",'Debt Setup'!$H$19&lt;'Debt Setup'!$H$21),MAX(0,AS249+AP250-AQ250),0)+IF(AND('Debt Setup'!$H$20&lt;&gt;"",'Debt Setup'!$H$20&lt;'Debt Setup'!$H$21),MAX(0,AW249+AT250-AU250),0)+IF(AND('Debt Setup'!$H$21&lt;&gt;"",'Debt Setup'!$H$21&lt;'Debt Setup'!$H$21),MAX(0,BA249+AX250-AY250),0))))))</x:f>
      </x:c>
      <x:c r="BA250" s="54" t="str">
        <x:f>IF('Debt Setup'!$F$3=0,"",MAX(0,BA249+AX250-AY250-AZ250))</x:f>
      </x:c>
    </x:row>
    <x:row r="251">
      <x:c r="A251" t="n">
        <x:v>246</x:v>
      </x:c>
      <x:c r="B251" s="86" t="str">
        <x:f>IF('Debt Setup'!$F$3=0,"",DATE(YEAR('Debt Setup'!$B$6),MONTH('Debt Setup'!$B$6)+A251-1,1))</x:f>
      </x:c>
      <x:c r="C251" s="54" t="str">
        <x:f>IF('Debt Setup'!$F$3=0,"",I251+M251+Q251+U251+Y251+AC251+AG251+AK251+AO251+AS251+AW251+BA251)</x:f>
      </x:c>
      <x:c r="D251" s="54" t="str">
        <x:f>IF('Debt Setup'!$F$3=0,"",G251+H251+K251+L251+O251+P251+S251+T251+W251+X251+AA251+AB251+AE251+AF251+AI251+AJ251+AM251+AN251+AQ251+AR251+AU251+AV251+AY251+AZ251)</x:f>
      </x:c>
      <x:c r="E251" s="54" t="str">
        <x:f>IF('Debt Setup'!$F$3=0,"",F251+J251+N251+R251+V251+Z251+AD251+AH251+AL251+AP251+AT251+AX251)</x:f>
      </x:c>
      <x:c r="F251" s="54" t="str">
        <x:f>IF('Debt Setup'!$F$3=0,"",IF(I250&lt;=0,0,I250*'Debt Setup'!$D$10/100/12))</x:f>
      </x:c>
      <x:c r="G251" s="54" t="str">
        <x:f>IF('Debt Setup'!$F$3=0,"",IF('Debt Setup'!$H$10="",0,MIN('Debt Setup'!$E$10,MAX(0,I250+F251))))</x:f>
      </x:c>
      <x:c r="H251" s="54" t="str">
        <x:f>IF('Debt Setup'!$F$3=0,"",IF('Debt Setup'!$H$10="",0,MIN(MAX(0,I250+F251-G251),MAX(0,'Debt Setup'!$F$5-(G251+K251+O251+S251+W251+AA251+AE251+AI251+AM251+AQ251+AU251+AY251)-(IF(AND('Debt Setup'!$H$10&lt;&gt;"",'Debt Setup'!$H$10&lt;'Debt Setup'!$H$10),MAX(0,I250+F251-G251),0)+IF(AND('Debt Setup'!$H$11&lt;&gt;"",'Debt Setup'!$H$11&lt;'Debt Setup'!$H$10),MAX(0,M250+J251-K251),0)+IF(AND('Debt Setup'!$H$12&lt;&gt;"",'Debt Setup'!$H$12&lt;'Debt Setup'!$H$10),MAX(0,Q250+N251-O251),0)+IF(AND('Debt Setup'!$H$13&lt;&gt;"",'Debt Setup'!$H$13&lt;'Debt Setup'!$H$10),MAX(0,U250+R251-S251),0)+IF(AND('Debt Setup'!$H$14&lt;&gt;"",'Debt Setup'!$H$14&lt;'Debt Setup'!$H$10),MAX(0,Y250+V251-W251),0)+IF(AND('Debt Setup'!$H$15&lt;&gt;"",'Debt Setup'!$H$15&lt;'Debt Setup'!$H$10),MAX(0,AC250+Z251-AA251),0)+IF(AND('Debt Setup'!$H$16&lt;&gt;"",'Debt Setup'!$H$16&lt;'Debt Setup'!$H$10),MAX(0,AG250+AD251-AE251),0)+IF(AND('Debt Setup'!$H$17&lt;&gt;"",'Debt Setup'!$H$17&lt;'Debt Setup'!$H$10),MAX(0,AK250+AH251-AI251),0)+IF(AND('Debt Setup'!$H$18&lt;&gt;"",'Debt Setup'!$H$18&lt;'Debt Setup'!$H$10),MAX(0,AO250+AL251-AM251),0)+IF(AND('Debt Setup'!$H$19&lt;&gt;"",'Debt Setup'!$H$19&lt;'Debt Setup'!$H$10),MAX(0,AS250+AP251-AQ251),0)+IF(AND('Debt Setup'!$H$20&lt;&gt;"",'Debt Setup'!$H$20&lt;'Debt Setup'!$H$10),MAX(0,AW250+AT251-AU251),0)+IF(AND('Debt Setup'!$H$21&lt;&gt;"",'Debt Setup'!$H$21&lt;'Debt Setup'!$H$10),MAX(0,BA250+AX251-AY251),0))))))</x:f>
      </x:c>
      <x:c r="I251" s="54" t="str">
        <x:f>IF('Debt Setup'!$F$3=0,"",MAX(0,I250+F251-G251-H251))</x:f>
      </x:c>
      <x:c r="J251" s="54" t="str">
        <x:f>IF('Debt Setup'!$F$3=0,"",IF(M250&lt;=0,0,M250*'Debt Setup'!$D$11/100/12))</x:f>
      </x:c>
      <x:c r="K251" s="54" t="str">
        <x:f>IF('Debt Setup'!$F$3=0,"",IF('Debt Setup'!$H$11="",0,MIN('Debt Setup'!$E$11,MAX(0,M250+J251))))</x:f>
      </x:c>
      <x:c r="L251" s="54" t="str">
        <x:f>IF('Debt Setup'!$F$3=0,"",IF('Debt Setup'!$H$11="",0,MIN(MAX(0,M250+J251-K251),MAX(0,'Debt Setup'!$F$5-(G251+K251+O251+S251+W251+AA251+AE251+AI251+AM251+AQ251+AU251+AY251)-(IF(AND('Debt Setup'!$H$10&lt;&gt;"",'Debt Setup'!$H$10&lt;'Debt Setup'!$H$11),MAX(0,I250+F251-G251),0)+IF(AND('Debt Setup'!$H$11&lt;&gt;"",'Debt Setup'!$H$11&lt;'Debt Setup'!$H$11),MAX(0,M250+J251-K251),0)+IF(AND('Debt Setup'!$H$12&lt;&gt;"",'Debt Setup'!$H$12&lt;'Debt Setup'!$H$11),MAX(0,Q250+N251-O251),0)+IF(AND('Debt Setup'!$H$13&lt;&gt;"",'Debt Setup'!$H$13&lt;'Debt Setup'!$H$11),MAX(0,U250+R251-S251),0)+IF(AND('Debt Setup'!$H$14&lt;&gt;"",'Debt Setup'!$H$14&lt;'Debt Setup'!$H$11),MAX(0,Y250+V251-W251),0)+IF(AND('Debt Setup'!$H$15&lt;&gt;"",'Debt Setup'!$H$15&lt;'Debt Setup'!$H$11),MAX(0,AC250+Z251-AA251),0)+IF(AND('Debt Setup'!$H$16&lt;&gt;"",'Debt Setup'!$H$16&lt;'Debt Setup'!$H$11),MAX(0,AG250+AD251-AE251),0)+IF(AND('Debt Setup'!$H$17&lt;&gt;"",'Debt Setup'!$H$17&lt;'Debt Setup'!$H$11),MAX(0,AK250+AH251-AI251),0)+IF(AND('Debt Setup'!$H$18&lt;&gt;"",'Debt Setup'!$H$18&lt;'Debt Setup'!$H$11),MAX(0,AO250+AL251-AM251),0)+IF(AND('Debt Setup'!$H$19&lt;&gt;"",'Debt Setup'!$H$19&lt;'Debt Setup'!$H$11),MAX(0,AS250+AP251-AQ251),0)+IF(AND('Debt Setup'!$H$20&lt;&gt;"",'Debt Setup'!$H$20&lt;'Debt Setup'!$H$11),MAX(0,AW250+AT251-AU251),0)+IF(AND('Debt Setup'!$H$21&lt;&gt;"",'Debt Setup'!$H$21&lt;'Debt Setup'!$H$11),MAX(0,BA250+AX251-AY251),0))))))</x:f>
      </x:c>
      <x:c r="M251" s="54" t="str">
        <x:f>IF('Debt Setup'!$F$3=0,"",MAX(0,M250+J251-K251-L251))</x:f>
      </x:c>
      <x:c r="N251" s="54" t="str">
        <x:f>IF('Debt Setup'!$F$3=0,"",IF(Q250&lt;=0,0,Q250*'Debt Setup'!$D$12/100/12))</x:f>
      </x:c>
      <x:c r="O251" s="54" t="str">
        <x:f>IF('Debt Setup'!$F$3=0,"",IF('Debt Setup'!$H$12="",0,MIN('Debt Setup'!$E$12,MAX(0,Q250+N251))))</x:f>
      </x:c>
      <x:c r="P251" s="54" t="str">
        <x:f>IF('Debt Setup'!$F$3=0,"",IF('Debt Setup'!$H$12="",0,MIN(MAX(0,Q250+N251-O251),MAX(0,'Debt Setup'!$F$5-(G251+K251+O251+S251+W251+AA251+AE251+AI251+AM251+AQ251+AU251+AY251)-(IF(AND('Debt Setup'!$H$10&lt;&gt;"",'Debt Setup'!$H$10&lt;'Debt Setup'!$H$12),MAX(0,I250+F251-G251),0)+IF(AND('Debt Setup'!$H$11&lt;&gt;"",'Debt Setup'!$H$11&lt;'Debt Setup'!$H$12),MAX(0,M250+J251-K251),0)+IF(AND('Debt Setup'!$H$12&lt;&gt;"",'Debt Setup'!$H$12&lt;'Debt Setup'!$H$12),MAX(0,Q250+N251-O251),0)+IF(AND('Debt Setup'!$H$13&lt;&gt;"",'Debt Setup'!$H$13&lt;'Debt Setup'!$H$12),MAX(0,U250+R251-S251),0)+IF(AND('Debt Setup'!$H$14&lt;&gt;"",'Debt Setup'!$H$14&lt;'Debt Setup'!$H$12),MAX(0,Y250+V251-W251),0)+IF(AND('Debt Setup'!$H$15&lt;&gt;"",'Debt Setup'!$H$15&lt;'Debt Setup'!$H$12),MAX(0,AC250+Z251-AA251),0)+IF(AND('Debt Setup'!$H$16&lt;&gt;"",'Debt Setup'!$H$16&lt;'Debt Setup'!$H$12),MAX(0,AG250+AD251-AE251),0)+IF(AND('Debt Setup'!$H$17&lt;&gt;"",'Debt Setup'!$H$17&lt;'Debt Setup'!$H$12),MAX(0,AK250+AH251-AI251),0)+IF(AND('Debt Setup'!$H$18&lt;&gt;"",'Debt Setup'!$H$18&lt;'Debt Setup'!$H$12),MAX(0,AO250+AL251-AM251),0)+IF(AND('Debt Setup'!$H$19&lt;&gt;"",'Debt Setup'!$H$19&lt;'Debt Setup'!$H$12),MAX(0,AS250+AP251-AQ251),0)+IF(AND('Debt Setup'!$H$20&lt;&gt;"",'Debt Setup'!$H$20&lt;'Debt Setup'!$H$12),MAX(0,AW250+AT251-AU251),0)+IF(AND('Debt Setup'!$H$21&lt;&gt;"",'Debt Setup'!$H$21&lt;'Debt Setup'!$H$12),MAX(0,BA250+AX251-AY251),0))))))</x:f>
      </x:c>
      <x:c r="Q251" s="54" t="str">
        <x:f>IF('Debt Setup'!$F$3=0,"",MAX(0,Q250+N251-O251-P251))</x:f>
      </x:c>
      <x:c r="R251" s="54" t="str">
        <x:f>IF('Debt Setup'!$F$3=0,"",IF(U250&lt;=0,0,U250*'Debt Setup'!$D$13/100/12))</x:f>
      </x:c>
      <x:c r="S251" s="54" t="str">
        <x:f>IF('Debt Setup'!$F$3=0,"",IF('Debt Setup'!$H$13="",0,MIN('Debt Setup'!$E$13,MAX(0,U250+R251))))</x:f>
      </x:c>
      <x:c r="T251" s="54" t="str">
        <x:f>IF('Debt Setup'!$F$3=0,"",IF('Debt Setup'!$H$13="",0,MIN(MAX(0,U250+R251-S251),MAX(0,'Debt Setup'!$F$5-(G251+K251+O251+S251+W251+AA251+AE251+AI251+AM251+AQ251+AU251+AY251)-(IF(AND('Debt Setup'!$H$10&lt;&gt;"",'Debt Setup'!$H$10&lt;'Debt Setup'!$H$13),MAX(0,I250+F251-G251),0)+IF(AND('Debt Setup'!$H$11&lt;&gt;"",'Debt Setup'!$H$11&lt;'Debt Setup'!$H$13),MAX(0,M250+J251-K251),0)+IF(AND('Debt Setup'!$H$12&lt;&gt;"",'Debt Setup'!$H$12&lt;'Debt Setup'!$H$13),MAX(0,Q250+N251-O251),0)+IF(AND('Debt Setup'!$H$13&lt;&gt;"",'Debt Setup'!$H$13&lt;'Debt Setup'!$H$13),MAX(0,U250+R251-S251),0)+IF(AND('Debt Setup'!$H$14&lt;&gt;"",'Debt Setup'!$H$14&lt;'Debt Setup'!$H$13),MAX(0,Y250+V251-W251),0)+IF(AND('Debt Setup'!$H$15&lt;&gt;"",'Debt Setup'!$H$15&lt;'Debt Setup'!$H$13),MAX(0,AC250+Z251-AA251),0)+IF(AND('Debt Setup'!$H$16&lt;&gt;"",'Debt Setup'!$H$16&lt;'Debt Setup'!$H$13),MAX(0,AG250+AD251-AE251),0)+IF(AND('Debt Setup'!$H$17&lt;&gt;"",'Debt Setup'!$H$17&lt;'Debt Setup'!$H$13),MAX(0,AK250+AH251-AI251),0)+IF(AND('Debt Setup'!$H$18&lt;&gt;"",'Debt Setup'!$H$18&lt;'Debt Setup'!$H$13),MAX(0,AO250+AL251-AM251),0)+IF(AND('Debt Setup'!$H$19&lt;&gt;"",'Debt Setup'!$H$19&lt;'Debt Setup'!$H$13),MAX(0,AS250+AP251-AQ251),0)+IF(AND('Debt Setup'!$H$20&lt;&gt;"",'Debt Setup'!$H$20&lt;'Debt Setup'!$H$13),MAX(0,AW250+AT251-AU251),0)+IF(AND('Debt Setup'!$H$21&lt;&gt;"",'Debt Setup'!$H$21&lt;'Debt Setup'!$H$13),MAX(0,BA250+AX251-AY251),0))))))</x:f>
      </x:c>
      <x:c r="U251" s="54" t="str">
        <x:f>IF('Debt Setup'!$F$3=0,"",MAX(0,U250+R251-S251-T251))</x:f>
      </x:c>
      <x:c r="V251" s="54" t="str">
        <x:f>IF('Debt Setup'!$F$3=0,"",IF(Y250&lt;=0,0,Y250*'Debt Setup'!$D$14/100/12))</x:f>
      </x:c>
      <x:c r="W251" s="54" t="str">
        <x:f>IF('Debt Setup'!$F$3=0,"",IF('Debt Setup'!$H$14="",0,MIN('Debt Setup'!$E$14,MAX(0,Y250+V251))))</x:f>
      </x:c>
      <x:c r="X251" s="54" t="str">
        <x:f>IF('Debt Setup'!$F$3=0,"",IF('Debt Setup'!$H$14="",0,MIN(MAX(0,Y250+V251-W251),MAX(0,'Debt Setup'!$F$5-(G251+K251+O251+S251+W251+AA251+AE251+AI251+AM251+AQ251+AU251+AY251)-(IF(AND('Debt Setup'!$H$10&lt;&gt;"",'Debt Setup'!$H$10&lt;'Debt Setup'!$H$14),MAX(0,I250+F251-G251),0)+IF(AND('Debt Setup'!$H$11&lt;&gt;"",'Debt Setup'!$H$11&lt;'Debt Setup'!$H$14),MAX(0,M250+J251-K251),0)+IF(AND('Debt Setup'!$H$12&lt;&gt;"",'Debt Setup'!$H$12&lt;'Debt Setup'!$H$14),MAX(0,Q250+N251-O251),0)+IF(AND('Debt Setup'!$H$13&lt;&gt;"",'Debt Setup'!$H$13&lt;'Debt Setup'!$H$14),MAX(0,U250+R251-S251),0)+IF(AND('Debt Setup'!$H$14&lt;&gt;"",'Debt Setup'!$H$14&lt;'Debt Setup'!$H$14),MAX(0,Y250+V251-W251),0)+IF(AND('Debt Setup'!$H$15&lt;&gt;"",'Debt Setup'!$H$15&lt;'Debt Setup'!$H$14),MAX(0,AC250+Z251-AA251),0)+IF(AND('Debt Setup'!$H$16&lt;&gt;"",'Debt Setup'!$H$16&lt;'Debt Setup'!$H$14),MAX(0,AG250+AD251-AE251),0)+IF(AND('Debt Setup'!$H$17&lt;&gt;"",'Debt Setup'!$H$17&lt;'Debt Setup'!$H$14),MAX(0,AK250+AH251-AI251),0)+IF(AND('Debt Setup'!$H$18&lt;&gt;"",'Debt Setup'!$H$18&lt;'Debt Setup'!$H$14),MAX(0,AO250+AL251-AM251),0)+IF(AND('Debt Setup'!$H$19&lt;&gt;"",'Debt Setup'!$H$19&lt;'Debt Setup'!$H$14),MAX(0,AS250+AP251-AQ251),0)+IF(AND('Debt Setup'!$H$20&lt;&gt;"",'Debt Setup'!$H$20&lt;'Debt Setup'!$H$14),MAX(0,AW250+AT251-AU251),0)+IF(AND('Debt Setup'!$H$21&lt;&gt;"",'Debt Setup'!$H$21&lt;'Debt Setup'!$H$14),MAX(0,BA250+AX251-AY251),0))))))</x:f>
      </x:c>
      <x:c r="Y251" s="54" t="str">
        <x:f>IF('Debt Setup'!$F$3=0,"",MAX(0,Y250+V251-W251-X251))</x:f>
      </x:c>
      <x:c r="Z251" s="54" t="str">
        <x:f>IF('Debt Setup'!$F$3=0,"",IF(AC250&lt;=0,0,AC250*'Debt Setup'!$D$15/100/12))</x:f>
      </x:c>
      <x:c r="AA251" s="54" t="str">
        <x:f>IF('Debt Setup'!$F$3=0,"",IF('Debt Setup'!$H$15="",0,MIN('Debt Setup'!$E$15,MAX(0,AC250+Z251))))</x:f>
      </x:c>
      <x:c r="AB251" s="54" t="str">
        <x:f>IF('Debt Setup'!$F$3=0,"",IF('Debt Setup'!$H$15="",0,MIN(MAX(0,AC250+Z251-AA251),MAX(0,'Debt Setup'!$F$5-(G251+K251+O251+S251+W251+AA251+AE251+AI251+AM251+AQ251+AU251+AY251)-(IF(AND('Debt Setup'!$H$10&lt;&gt;"",'Debt Setup'!$H$10&lt;'Debt Setup'!$H$15),MAX(0,I250+F251-G251),0)+IF(AND('Debt Setup'!$H$11&lt;&gt;"",'Debt Setup'!$H$11&lt;'Debt Setup'!$H$15),MAX(0,M250+J251-K251),0)+IF(AND('Debt Setup'!$H$12&lt;&gt;"",'Debt Setup'!$H$12&lt;'Debt Setup'!$H$15),MAX(0,Q250+N251-O251),0)+IF(AND('Debt Setup'!$H$13&lt;&gt;"",'Debt Setup'!$H$13&lt;'Debt Setup'!$H$15),MAX(0,U250+R251-S251),0)+IF(AND('Debt Setup'!$H$14&lt;&gt;"",'Debt Setup'!$H$14&lt;'Debt Setup'!$H$15),MAX(0,Y250+V251-W251),0)+IF(AND('Debt Setup'!$H$15&lt;&gt;"",'Debt Setup'!$H$15&lt;'Debt Setup'!$H$15),MAX(0,AC250+Z251-AA251),0)+IF(AND('Debt Setup'!$H$16&lt;&gt;"",'Debt Setup'!$H$16&lt;'Debt Setup'!$H$15),MAX(0,AG250+AD251-AE251),0)+IF(AND('Debt Setup'!$H$17&lt;&gt;"",'Debt Setup'!$H$17&lt;'Debt Setup'!$H$15),MAX(0,AK250+AH251-AI251),0)+IF(AND('Debt Setup'!$H$18&lt;&gt;"",'Debt Setup'!$H$18&lt;'Debt Setup'!$H$15),MAX(0,AO250+AL251-AM251),0)+IF(AND('Debt Setup'!$H$19&lt;&gt;"",'Debt Setup'!$H$19&lt;'Debt Setup'!$H$15),MAX(0,AS250+AP251-AQ251),0)+IF(AND('Debt Setup'!$H$20&lt;&gt;"",'Debt Setup'!$H$20&lt;'Debt Setup'!$H$15),MAX(0,AW250+AT251-AU251),0)+IF(AND('Debt Setup'!$H$21&lt;&gt;"",'Debt Setup'!$H$21&lt;'Debt Setup'!$H$15),MAX(0,BA250+AX251-AY251),0))))))</x:f>
      </x:c>
      <x:c r="AC251" s="54" t="str">
        <x:f>IF('Debt Setup'!$F$3=0,"",MAX(0,AC250+Z251-AA251-AB251))</x:f>
      </x:c>
      <x:c r="AD251" s="54" t="str">
        <x:f>IF('Debt Setup'!$F$3=0,"",IF(AG250&lt;=0,0,AG250*'Debt Setup'!$D$16/100/12))</x:f>
      </x:c>
      <x:c r="AE251" s="54" t="str">
        <x:f>IF('Debt Setup'!$F$3=0,"",IF('Debt Setup'!$H$16="",0,MIN('Debt Setup'!$E$16,MAX(0,AG250+AD251))))</x:f>
      </x:c>
      <x:c r="AF251" s="54" t="str">
        <x:f>IF('Debt Setup'!$F$3=0,"",IF('Debt Setup'!$H$16="",0,MIN(MAX(0,AG250+AD251-AE251),MAX(0,'Debt Setup'!$F$5-(G251+K251+O251+S251+W251+AA251+AE251+AI251+AM251+AQ251+AU251+AY251)-(IF(AND('Debt Setup'!$H$10&lt;&gt;"",'Debt Setup'!$H$10&lt;'Debt Setup'!$H$16),MAX(0,I250+F251-G251),0)+IF(AND('Debt Setup'!$H$11&lt;&gt;"",'Debt Setup'!$H$11&lt;'Debt Setup'!$H$16),MAX(0,M250+J251-K251),0)+IF(AND('Debt Setup'!$H$12&lt;&gt;"",'Debt Setup'!$H$12&lt;'Debt Setup'!$H$16),MAX(0,Q250+N251-O251),0)+IF(AND('Debt Setup'!$H$13&lt;&gt;"",'Debt Setup'!$H$13&lt;'Debt Setup'!$H$16),MAX(0,U250+R251-S251),0)+IF(AND('Debt Setup'!$H$14&lt;&gt;"",'Debt Setup'!$H$14&lt;'Debt Setup'!$H$16),MAX(0,Y250+V251-W251),0)+IF(AND('Debt Setup'!$H$15&lt;&gt;"",'Debt Setup'!$H$15&lt;'Debt Setup'!$H$16),MAX(0,AC250+Z251-AA251),0)+IF(AND('Debt Setup'!$H$16&lt;&gt;"",'Debt Setup'!$H$16&lt;'Debt Setup'!$H$16),MAX(0,AG250+AD251-AE251),0)+IF(AND('Debt Setup'!$H$17&lt;&gt;"",'Debt Setup'!$H$17&lt;'Debt Setup'!$H$16),MAX(0,AK250+AH251-AI251),0)+IF(AND('Debt Setup'!$H$18&lt;&gt;"",'Debt Setup'!$H$18&lt;'Debt Setup'!$H$16),MAX(0,AO250+AL251-AM251),0)+IF(AND('Debt Setup'!$H$19&lt;&gt;"",'Debt Setup'!$H$19&lt;'Debt Setup'!$H$16),MAX(0,AS250+AP251-AQ251),0)+IF(AND('Debt Setup'!$H$20&lt;&gt;"",'Debt Setup'!$H$20&lt;'Debt Setup'!$H$16),MAX(0,AW250+AT251-AU251),0)+IF(AND('Debt Setup'!$H$21&lt;&gt;"",'Debt Setup'!$H$21&lt;'Debt Setup'!$H$16),MAX(0,BA250+AX251-AY251),0))))))</x:f>
      </x:c>
      <x:c r="AG251" s="54" t="str">
        <x:f>IF('Debt Setup'!$F$3=0,"",MAX(0,AG250+AD251-AE251-AF251))</x:f>
      </x:c>
      <x:c r="AH251" s="54" t="str">
        <x:f>IF('Debt Setup'!$F$3=0,"",IF(AK250&lt;=0,0,AK250*'Debt Setup'!$D$17/100/12))</x:f>
      </x:c>
      <x:c r="AI251" s="54" t="str">
        <x:f>IF('Debt Setup'!$F$3=0,"",IF('Debt Setup'!$H$17="",0,MIN('Debt Setup'!$E$17,MAX(0,AK250+AH251))))</x:f>
      </x:c>
      <x:c r="AJ251" s="54" t="str">
        <x:f>IF('Debt Setup'!$F$3=0,"",IF('Debt Setup'!$H$17="",0,MIN(MAX(0,AK250+AH251-AI251),MAX(0,'Debt Setup'!$F$5-(G251+K251+O251+S251+W251+AA251+AE251+AI251+AM251+AQ251+AU251+AY251)-(IF(AND('Debt Setup'!$H$10&lt;&gt;"",'Debt Setup'!$H$10&lt;'Debt Setup'!$H$17),MAX(0,I250+F251-G251),0)+IF(AND('Debt Setup'!$H$11&lt;&gt;"",'Debt Setup'!$H$11&lt;'Debt Setup'!$H$17),MAX(0,M250+J251-K251),0)+IF(AND('Debt Setup'!$H$12&lt;&gt;"",'Debt Setup'!$H$12&lt;'Debt Setup'!$H$17),MAX(0,Q250+N251-O251),0)+IF(AND('Debt Setup'!$H$13&lt;&gt;"",'Debt Setup'!$H$13&lt;'Debt Setup'!$H$17),MAX(0,U250+R251-S251),0)+IF(AND('Debt Setup'!$H$14&lt;&gt;"",'Debt Setup'!$H$14&lt;'Debt Setup'!$H$17),MAX(0,Y250+V251-W251),0)+IF(AND('Debt Setup'!$H$15&lt;&gt;"",'Debt Setup'!$H$15&lt;'Debt Setup'!$H$17),MAX(0,AC250+Z251-AA251),0)+IF(AND('Debt Setup'!$H$16&lt;&gt;"",'Debt Setup'!$H$16&lt;'Debt Setup'!$H$17),MAX(0,AG250+AD251-AE251),0)+IF(AND('Debt Setup'!$H$17&lt;&gt;"",'Debt Setup'!$H$17&lt;'Debt Setup'!$H$17),MAX(0,AK250+AH251-AI251),0)+IF(AND('Debt Setup'!$H$18&lt;&gt;"",'Debt Setup'!$H$18&lt;'Debt Setup'!$H$17),MAX(0,AO250+AL251-AM251),0)+IF(AND('Debt Setup'!$H$19&lt;&gt;"",'Debt Setup'!$H$19&lt;'Debt Setup'!$H$17),MAX(0,AS250+AP251-AQ251),0)+IF(AND('Debt Setup'!$H$20&lt;&gt;"",'Debt Setup'!$H$20&lt;'Debt Setup'!$H$17),MAX(0,AW250+AT251-AU251),0)+IF(AND('Debt Setup'!$H$21&lt;&gt;"",'Debt Setup'!$H$21&lt;'Debt Setup'!$H$17),MAX(0,BA250+AX251-AY251),0))))))</x:f>
      </x:c>
      <x:c r="AK251" s="54" t="str">
        <x:f>IF('Debt Setup'!$F$3=0,"",MAX(0,AK250+AH251-AI251-AJ251))</x:f>
      </x:c>
      <x:c r="AL251" s="54" t="str">
        <x:f>IF('Debt Setup'!$F$3=0,"",IF(AO250&lt;=0,0,AO250*'Debt Setup'!$D$18/100/12))</x:f>
      </x:c>
      <x:c r="AM251" s="54" t="str">
        <x:f>IF('Debt Setup'!$F$3=0,"",IF('Debt Setup'!$H$18="",0,MIN('Debt Setup'!$E$18,MAX(0,AO250+AL251))))</x:f>
      </x:c>
      <x:c r="AN251" s="54" t="str">
        <x:f>IF('Debt Setup'!$F$3=0,"",IF('Debt Setup'!$H$18="",0,MIN(MAX(0,AO250+AL251-AM251),MAX(0,'Debt Setup'!$F$5-(G251+K251+O251+S251+W251+AA251+AE251+AI251+AM251+AQ251+AU251+AY251)-(IF(AND('Debt Setup'!$H$10&lt;&gt;"",'Debt Setup'!$H$10&lt;'Debt Setup'!$H$18),MAX(0,I250+F251-G251),0)+IF(AND('Debt Setup'!$H$11&lt;&gt;"",'Debt Setup'!$H$11&lt;'Debt Setup'!$H$18),MAX(0,M250+J251-K251),0)+IF(AND('Debt Setup'!$H$12&lt;&gt;"",'Debt Setup'!$H$12&lt;'Debt Setup'!$H$18),MAX(0,Q250+N251-O251),0)+IF(AND('Debt Setup'!$H$13&lt;&gt;"",'Debt Setup'!$H$13&lt;'Debt Setup'!$H$18),MAX(0,U250+R251-S251),0)+IF(AND('Debt Setup'!$H$14&lt;&gt;"",'Debt Setup'!$H$14&lt;'Debt Setup'!$H$18),MAX(0,Y250+V251-W251),0)+IF(AND('Debt Setup'!$H$15&lt;&gt;"",'Debt Setup'!$H$15&lt;'Debt Setup'!$H$18),MAX(0,AC250+Z251-AA251),0)+IF(AND('Debt Setup'!$H$16&lt;&gt;"",'Debt Setup'!$H$16&lt;'Debt Setup'!$H$18),MAX(0,AG250+AD251-AE251),0)+IF(AND('Debt Setup'!$H$17&lt;&gt;"",'Debt Setup'!$H$17&lt;'Debt Setup'!$H$18),MAX(0,AK250+AH251-AI251),0)+IF(AND('Debt Setup'!$H$18&lt;&gt;"",'Debt Setup'!$H$18&lt;'Debt Setup'!$H$18),MAX(0,AO250+AL251-AM251),0)+IF(AND('Debt Setup'!$H$19&lt;&gt;"",'Debt Setup'!$H$19&lt;'Debt Setup'!$H$18),MAX(0,AS250+AP251-AQ251),0)+IF(AND('Debt Setup'!$H$20&lt;&gt;"",'Debt Setup'!$H$20&lt;'Debt Setup'!$H$18),MAX(0,AW250+AT251-AU251),0)+IF(AND('Debt Setup'!$H$21&lt;&gt;"",'Debt Setup'!$H$21&lt;'Debt Setup'!$H$18),MAX(0,BA250+AX251-AY251),0))))))</x:f>
      </x:c>
      <x:c r="AO251" s="54" t="str">
        <x:f>IF('Debt Setup'!$F$3=0,"",MAX(0,AO250+AL251-AM251-AN251))</x:f>
      </x:c>
      <x:c r="AP251" s="54" t="str">
        <x:f>IF('Debt Setup'!$F$3=0,"",IF(AS250&lt;=0,0,AS250*'Debt Setup'!$D$19/100/12))</x:f>
      </x:c>
      <x:c r="AQ251" s="54" t="str">
        <x:f>IF('Debt Setup'!$F$3=0,"",IF('Debt Setup'!$H$19="",0,MIN('Debt Setup'!$E$19,MAX(0,AS250+AP251))))</x:f>
      </x:c>
      <x:c r="AR251" s="54" t="str">
        <x:f>IF('Debt Setup'!$F$3=0,"",IF('Debt Setup'!$H$19="",0,MIN(MAX(0,AS250+AP251-AQ251),MAX(0,'Debt Setup'!$F$5-(G251+K251+O251+S251+W251+AA251+AE251+AI251+AM251+AQ251+AU251+AY251)-(IF(AND('Debt Setup'!$H$10&lt;&gt;"",'Debt Setup'!$H$10&lt;'Debt Setup'!$H$19),MAX(0,I250+F251-G251),0)+IF(AND('Debt Setup'!$H$11&lt;&gt;"",'Debt Setup'!$H$11&lt;'Debt Setup'!$H$19),MAX(0,M250+J251-K251),0)+IF(AND('Debt Setup'!$H$12&lt;&gt;"",'Debt Setup'!$H$12&lt;'Debt Setup'!$H$19),MAX(0,Q250+N251-O251),0)+IF(AND('Debt Setup'!$H$13&lt;&gt;"",'Debt Setup'!$H$13&lt;'Debt Setup'!$H$19),MAX(0,U250+R251-S251),0)+IF(AND('Debt Setup'!$H$14&lt;&gt;"",'Debt Setup'!$H$14&lt;'Debt Setup'!$H$19),MAX(0,Y250+V251-W251),0)+IF(AND('Debt Setup'!$H$15&lt;&gt;"",'Debt Setup'!$H$15&lt;'Debt Setup'!$H$19),MAX(0,AC250+Z251-AA251),0)+IF(AND('Debt Setup'!$H$16&lt;&gt;"",'Debt Setup'!$H$16&lt;'Debt Setup'!$H$19),MAX(0,AG250+AD251-AE251),0)+IF(AND('Debt Setup'!$H$17&lt;&gt;"",'Debt Setup'!$H$17&lt;'Debt Setup'!$H$19),MAX(0,AK250+AH251-AI251),0)+IF(AND('Debt Setup'!$H$18&lt;&gt;"",'Debt Setup'!$H$18&lt;'Debt Setup'!$H$19),MAX(0,AO250+AL251-AM251),0)+IF(AND('Debt Setup'!$H$19&lt;&gt;"",'Debt Setup'!$H$19&lt;'Debt Setup'!$H$19),MAX(0,AS250+AP251-AQ251),0)+IF(AND('Debt Setup'!$H$20&lt;&gt;"",'Debt Setup'!$H$20&lt;'Debt Setup'!$H$19),MAX(0,AW250+AT251-AU251),0)+IF(AND('Debt Setup'!$H$21&lt;&gt;"",'Debt Setup'!$H$21&lt;'Debt Setup'!$H$19),MAX(0,BA250+AX251-AY251),0))))))</x:f>
      </x:c>
      <x:c r="AS251" s="54" t="str">
        <x:f>IF('Debt Setup'!$F$3=0,"",MAX(0,AS250+AP251-AQ251-AR251))</x:f>
      </x:c>
      <x:c r="AT251" s="54" t="str">
        <x:f>IF('Debt Setup'!$F$3=0,"",IF(AW250&lt;=0,0,AW250*'Debt Setup'!$D$20/100/12))</x:f>
      </x:c>
      <x:c r="AU251" s="54" t="str">
        <x:f>IF('Debt Setup'!$F$3=0,"",IF('Debt Setup'!$H$20="",0,MIN('Debt Setup'!$E$20,MAX(0,AW250+AT251))))</x:f>
      </x:c>
      <x:c r="AV251" s="54" t="str">
        <x:f>IF('Debt Setup'!$F$3=0,"",IF('Debt Setup'!$H$20="",0,MIN(MAX(0,AW250+AT251-AU251),MAX(0,'Debt Setup'!$F$5-(G251+K251+O251+S251+W251+AA251+AE251+AI251+AM251+AQ251+AU251+AY251)-(IF(AND('Debt Setup'!$H$10&lt;&gt;"",'Debt Setup'!$H$10&lt;'Debt Setup'!$H$20),MAX(0,I250+F251-G251),0)+IF(AND('Debt Setup'!$H$11&lt;&gt;"",'Debt Setup'!$H$11&lt;'Debt Setup'!$H$20),MAX(0,M250+J251-K251),0)+IF(AND('Debt Setup'!$H$12&lt;&gt;"",'Debt Setup'!$H$12&lt;'Debt Setup'!$H$20),MAX(0,Q250+N251-O251),0)+IF(AND('Debt Setup'!$H$13&lt;&gt;"",'Debt Setup'!$H$13&lt;'Debt Setup'!$H$20),MAX(0,U250+R251-S251),0)+IF(AND('Debt Setup'!$H$14&lt;&gt;"",'Debt Setup'!$H$14&lt;'Debt Setup'!$H$20),MAX(0,Y250+V251-W251),0)+IF(AND('Debt Setup'!$H$15&lt;&gt;"",'Debt Setup'!$H$15&lt;'Debt Setup'!$H$20),MAX(0,AC250+Z251-AA251),0)+IF(AND('Debt Setup'!$H$16&lt;&gt;"",'Debt Setup'!$H$16&lt;'Debt Setup'!$H$20),MAX(0,AG250+AD251-AE251),0)+IF(AND('Debt Setup'!$H$17&lt;&gt;"",'Debt Setup'!$H$17&lt;'Debt Setup'!$H$20),MAX(0,AK250+AH251-AI251),0)+IF(AND('Debt Setup'!$H$18&lt;&gt;"",'Debt Setup'!$H$18&lt;'Debt Setup'!$H$20),MAX(0,AO250+AL251-AM251),0)+IF(AND('Debt Setup'!$H$19&lt;&gt;"",'Debt Setup'!$H$19&lt;'Debt Setup'!$H$20),MAX(0,AS250+AP251-AQ251),0)+IF(AND('Debt Setup'!$H$20&lt;&gt;"",'Debt Setup'!$H$20&lt;'Debt Setup'!$H$20),MAX(0,AW250+AT251-AU251),0)+IF(AND('Debt Setup'!$H$21&lt;&gt;"",'Debt Setup'!$H$21&lt;'Debt Setup'!$H$20),MAX(0,BA250+AX251-AY251),0))))))</x:f>
      </x:c>
      <x:c r="AW251" s="54" t="str">
        <x:f>IF('Debt Setup'!$F$3=0,"",MAX(0,AW250+AT251-AU251-AV251))</x:f>
      </x:c>
      <x:c r="AX251" s="54" t="str">
        <x:f>IF('Debt Setup'!$F$3=0,"",IF(BA250&lt;=0,0,BA250*'Debt Setup'!$D$21/100/12))</x:f>
      </x:c>
      <x:c r="AY251" s="54" t="str">
        <x:f>IF('Debt Setup'!$F$3=0,"",IF('Debt Setup'!$H$21="",0,MIN('Debt Setup'!$E$21,MAX(0,BA250+AX251))))</x:f>
      </x:c>
      <x:c r="AZ251" s="54" t="str">
        <x:f>IF('Debt Setup'!$F$3=0,"",IF('Debt Setup'!$H$21="",0,MIN(MAX(0,BA250+AX251-AY251),MAX(0,'Debt Setup'!$F$5-(G251+K251+O251+S251+W251+AA251+AE251+AI251+AM251+AQ251+AU251+AY251)-(IF(AND('Debt Setup'!$H$10&lt;&gt;"",'Debt Setup'!$H$10&lt;'Debt Setup'!$H$21),MAX(0,I250+F251-G251),0)+IF(AND('Debt Setup'!$H$11&lt;&gt;"",'Debt Setup'!$H$11&lt;'Debt Setup'!$H$21),MAX(0,M250+J251-K251),0)+IF(AND('Debt Setup'!$H$12&lt;&gt;"",'Debt Setup'!$H$12&lt;'Debt Setup'!$H$21),MAX(0,Q250+N251-O251),0)+IF(AND('Debt Setup'!$H$13&lt;&gt;"",'Debt Setup'!$H$13&lt;'Debt Setup'!$H$21),MAX(0,U250+R251-S251),0)+IF(AND('Debt Setup'!$H$14&lt;&gt;"",'Debt Setup'!$H$14&lt;'Debt Setup'!$H$21),MAX(0,Y250+V251-W251),0)+IF(AND('Debt Setup'!$H$15&lt;&gt;"",'Debt Setup'!$H$15&lt;'Debt Setup'!$H$21),MAX(0,AC250+Z251-AA251),0)+IF(AND('Debt Setup'!$H$16&lt;&gt;"",'Debt Setup'!$H$16&lt;'Debt Setup'!$H$21),MAX(0,AG250+AD251-AE251),0)+IF(AND('Debt Setup'!$H$17&lt;&gt;"",'Debt Setup'!$H$17&lt;'Debt Setup'!$H$21),MAX(0,AK250+AH251-AI251),0)+IF(AND('Debt Setup'!$H$18&lt;&gt;"",'Debt Setup'!$H$18&lt;'Debt Setup'!$H$21),MAX(0,AO250+AL251-AM251),0)+IF(AND('Debt Setup'!$H$19&lt;&gt;"",'Debt Setup'!$H$19&lt;'Debt Setup'!$H$21),MAX(0,AS250+AP251-AQ251),0)+IF(AND('Debt Setup'!$H$20&lt;&gt;"",'Debt Setup'!$H$20&lt;'Debt Setup'!$H$21),MAX(0,AW250+AT251-AU251),0)+IF(AND('Debt Setup'!$H$21&lt;&gt;"",'Debt Setup'!$H$21&lt;'Debt Setup'!$H$21),MAX(0,BA250+AX251-AY251),0))))))</x:f>
      </x:c>
      <x:c r="BA251" s="54" t="str">
        <x:f>IF('Debt Setup'!$F$3=0,"",MAX(0,BA250+AX251-AY251-AZ251))</x:f>
      </x:c>
    </x:row>
    <x:row r="252">
      <x:c r="A252" t="n">
        <x:v>247</x:v>
      </x:c>
      <x:c r="B252" s="86" t="str">
        <x:f>IF('Debt Setup'!$F$3=0,"",DATE(YEAR('Debt Setup'!$B$6),MONTH('Debt Setup'!$B$6)+A252-1,1))</x:f>
      </x:c>
      <x:c r="C252" s="54" t="str">
        <x:f>IF('Debt Setup'!$F$3=0,"",I252+M252+Q252+U252+Y252+AC252+AG252+AK252+AO252+AS252+AW252+BA252)</x:f>
      </x:c>
      <x:c r="D252" s="54" t="str">
        <x:f>IF('Debt Setup'!$F$3=0,"",G252+H252+K252+L252+O252+P252+S252+T252+W252+X252+AA252+AB252+AE252+AF252+AI252+AJ252+AM252+AN252+AQ252+AR252+AU252+AV252+AY252+AZ252)</x:f>
      </x:c>
      <x:c r="E252" s="54" t="str">
        <x:f>IF('Debt Setup'!$F$3=0,"",F252+J252+N252+R252+V252+Z252+AD252+AH252+AL252+AP252+AT252+AX252)</x:f>
      </x:c>
      <x:c r="F252" s="54" t="str">
        <x:f>IF('Debt Setup'!$F$3=0,"",IF(I251&lt;=0,0,I251*'Debt Setup'!$D$10/100/12))</x:f>
      </x:c>
      <x:c r="G252" s="54" t="str">
        <x:f>IF('Debt Setup'!$F$3=0,"",IF('Debt Setup'!$H$10="",0,MIN('Debt Setup'!$E$10,MAX(0,I251+F252))))</x:f>
      </x:c>
      <x:c r="H252" s="54" t="str">
        <x:f>IF('Debt Setup'!$F$3=0,"",IF('Debt Setup'!$H$10="",0,MIN(MAX(0,I251+F252-G252),MAX(0,'Debt Setup'!$F$5-(G252+K252+O252+S252+W252+AA252+AE252+AI252+AM252+AQ252+AU252+AY252)-(IF(AND('Debt Setup'!$H$10&lt;&gt;"",'Debt Setup'!$H$10&lt;'Debt Setup'!$H$10),MAX(0,I251+F252-G252),0)+IF(AND('Debt Setup'!$H$11&lt;&gt;"",'Debt Setup'!$H$11&lt;'Debt Setup'!$H$10),MAX(0,M251+J252-K252),0)+IF(AND('Debt Setup'!$H$12&lt;&gt;"",'Debt Setup'!$H$12&lt;'Debt Setup'!$H$10),MAX(0,Q251+N252-O252),0)+IF(AND('Debt Setup'!$H$13&lt;&gt;"",'Debt Setup'!$H$13&lt;'Debt Setup'!$H$10),MAX(0,U251+R252-S252),0)+IF(AND('Debt Setup'!$H$14&lt;&gt;"",'Debt Setup'!$H$14&lt;'Debt Setup'!$H$10),MAX(0,Y251+V252-W252),0)+IF(AND('Debt Setup'!$H$15&lt;&gt;"",'Debt Setup'!$H$15&lt;'Debt Setup'!$H$10),MAX(0,AC251+Z252-AA252),0)+IF(AND('Debt Setup'!$H$16&lt;&gt;"",'Debt Setup'!$H$16&lt;'Debt Setup'!$H$10),MAX(0,AG251+AD252-AE252),0)+IF(AND('Debt Setup'!$H$17&lt;&gt;"",'Debt Setup'!$H$17&lt;'Debt Setup'!$H$10),MAX(0,AK251+AH252-AI252),0)+IF(AND('Debt Setup'!$H$18&lt;&gt;"",'Debt Setup'!$H$18&lt;'Debt Setup'!$H$10),MAX(0,AO251+AL252-AM252),0)+IF(AND('Debt Setup'!$H$19&lt;&gt;"",'Debt Setup'!$H$19&lt;'Debt Setup'!$H$10),MAX(0,AS251+AP252-AQ252),0)+IF(AND('Debt Setup'!$H$20&lt;&gt;"",'Debt Setup'!$H$20&lt;'Debt Setup'!$H$10),MAX(0,AW251+AT252-AU252),0)+IF(AND('Debt Setup'!$H$21&lt;&gt;"",'Debt Setup'!$H$21&lt;'Debt Setup'!$H$10),MAX(0,BA251+AX252-AY252),0))))))</x:f>
      </x:c>
      <x:c r="I252" s="54" t="str">
        <x:f>IF('Debt Setup'!$F$3=0,"",MAX(0,I251+F252-G252-H252))</x:f>
      </x:c>
      <x:c r="J252" s="54" t="str">
        <x:f>IF('Debt Setup'!$F$3=0,"",IF(M251&lt;=0,0,M251*'Debt Setup'!$D$11/100/12))</x:f>
      </x:c>
      <x:c r="K252" s="54" t="str">
        <x:f>IF('Debt Setup'!$F$3=0,"",IF('Debt Setup'!$H$11="",0,MIN('Debt Setup'!$E$11,MAX(0,M251+J252))))</x:f>
      </x:c>
      <x:c r="L252" s="54" t="str">
        <x:f>IF('Debt Setup'!$F$3=0,"",IF('Debt Setup'!$H$11="",0,MIN(MAX(0,M251+J252-K252),MAX(0,'Debt Setup'!$F$5-(G252+K252+O252+S252+W252+AA252+AE252+AI252+AM252+AQ252+AU252+AY252)-(IF(AND('Debt Setup'!$H$10&lt;&gt;"",'Debt Setup'!$H$10&lt;'Debt Setup'!$H$11),MAX(0,I251+F252-G252),0)+IF(AND('Debt Setup'!$H$11&lt;&gt;"",'Debt Setup'!$H$11&lt;'Debt Setup'!$H$11),MAX(0,M251+J252-K252),0)+IF(AND('Debt Setup'!$H$12&lt;&gt;"",'Debt Setup'!$H$12&lt;'Debt Setup'!$H$11),MAX(0,Q251+N252-O252),0)+IF(AND('Debt Setup'!$H$13&lt;&gt;"",'Debt Setup'!$H$13&lt;'Debt Setup'!$H$11),MAX(0,U251+R252-S252),0)+IF(AND('Debt Setup'!$H$14&lt;&gt;"",'Debt Setup'!$H$14&lt;'Debt Setup'!$H$11),MAX(0,Y251+V252-W252),0)+IF(AND('Debt Setup'!$H$15&lt;&gt;"",'Debt Setup'!$H$15&lt;'Debt Setup'!$H$11),MAX(0,AC251+Z252-AA252),0)+IF(AND('Debt Setup'!$H$16&lt;&gt;"",'Debt Setup'!$H$16&lt;'Debt Setup'!$H$11),MAX(0,AG251+AD252-AE252),0)+IF(AND('Debt Setup'!$H$17&lt;&gt;"",'Debt Setup'!$H$17&lt;'Debt Setup'!$H$11),MAX(0,AK251+AH252-AI252),0)+IF(AND('Debt Setup'!$H$18&lt;&gt;"",'Debt Setup'!$H$18&lt;'Debt Setup'!$H$11),MAX(0,AO251+AL252-AM252),0)+IF(AND('Debt Setup'!$H$19&lt;&gt;"",'Debt Setup'!$H$19&lt;'Debt Setup'!$H$11),MAX(0,AS251+AP252-AQ252),0)+IF(AND('Debt Setup'!$H$20&lt;&gt;"",'Debt Setup'!$H$20&lt;'Debt Setup'!$H$11),MAX(0,AW251+AT252-AU252),0)+IF(AND('Debt Setup'!$H$21&lt;&gt;"",'Debt Setup'!$H$21&lt;'Debt Setup'!$H$11),MAX(0,BA251+AX252-AY252),0))))))</x:f>
      </x:c>
      <x:c r="M252" s="54" t="str">
        <x:f>IF('Debt Setup'!$F$3=0,"",MAX(0,M251+J252-K252-L252))</x:f>
      </x:c>
      <x:c r="N252" s="54" t="str">
        <x:f>IF('Debt Setup'!$F$3=0,"",IF(Q251&lt;=0,0,Q251*'Debt Setup'!$D$12/100/12))</x:f>
      </x:c>
      <x:c r="O252" s="54" t="str">
        <x:f>IF('Debt Setup'!$F$3=0,"",IF('Debt Setup'!$H$12="",0,MIN('Debt Setup'!$E$12,MAX(0,Q251+N252))))</x:f>
      </x:c>
      <x:c r="P252" s="54" t="str">
        <x:f>IF('Debt Setup'!$F$3=0,"",IF('Debt Setup'!$H$12="",0,MIN(MAX(0,Q251+N252-O252),MAX(0,'Debt Setup'!$F$5-(G252+K252+O252+S252+W252+AA252+AE252+AI252+AM252+AQ252+AU252+AY252)-(IF(AND('Debt Setup'!$H$10&lt;&gt;"",'Debt Setup'!$H$10&lt;'Debt Setup'!$H$12),MAX(0,I251+F252-G252),0)+IF(AND('Debt Setup'!$H$11&lt;&gt;"",'Debt Setup'!$H$11&lt;'Debt Setup'!$H$12),MAX(0,M251+J252-K252),0)+IF(AND('Debt Setup'!$H$12&lt;&gt;"",'Debt Setup'!$H$12&lt;'Debt Setup'!$H$12),MAX(0,Q251+N252-O252),0)+IF(AND('Debt Setup'!$H$13&lt;&gt;"",'Debt Setup'!$H$13&lt;'Debt Setup'!$H$12),MAX(0,U251+R252-S252),0)+IF(AND('Debt Setup'!$H$14&lt;&gt;"",'Debt Setup'!$H$14&lt;'Debt Setup'!$H$12),MAX(0,Y251+V252-W252),0)+IF(AND('Debt Setup'!$H$15&lt;&gt;"",'Debt Setup'!$H$15&lt;'Debt Setup'!$H$12),MAX(0,AC251+Z252-AA252),0)+IF(AND('Debt Setup'!$H$16&lt;&gt;"",'Debt Setup'!$H$16&lt;'Debt Setup'!$H$12),MAX(0,AG251+AD252-AE252),0)+IF(AND('Debt Setup'!$H$17&lt;&gt;"",'Debt Setup'!$H$17&lt;'Debt Setup'!$H$12),MAX(0,AK251+AH252-AI252),0)+IF(AND('Debt Setup'!$H$18&lt;&gt;"",'Debt Setup'!$H$18&lt;'Debt Setup'!$H$12),MAX(0,AO251+AL252-AM252),0)+IF(AND('Debt Setup'!$H$19&lt;&gt;"",'Debt Setup'!$H$19&lt;'Debt Setup'!$H$12),MAX(0,AS251+AP252-AQ252),0)+IF(AND('Debt Setup'!$H$20&lt;&gt;"",'Debt Setup'!$H$20&lt;'Debt Setup'!$H$12),MAX(0,AW251+AT252-AU252),0)+IF(AND('Debt Setup'!$H$21&lt;&gt;"",'Debt Setup'!$H$21&lt;'Debt Setup'!$H$12),MAX(0,BA251+AX252-AY252),0))))))</x:f>
      </x:c>
      <x:c r="Q252" s="54" t="str">
        <x:f>IF('Debt Setup'!$F$3=0,"",MAX(0,Q251+N252-O252-P252))</x:f>
      </x:c>
      <x:c r="R252" s="54" t="str">
        <x:f>IF('Debt Setup'!$F$3=0,"",IF(U251&lt;=0,0,U251*'Debt Setup'!$D$13/100/12))</x:f>
      </x:c>
      <x:c r="S252" s="54" t="str">
        <x:f>IF('Debt Setup'!$F$3=0,"",IF('Debt Setup'!$H$13="",0,MIN('Debt Setup'!$E$13,MAX(0,U251+R252))))</x:f>
      </x:c>
      <x:c r="T252" s="54" t="str">
        <x:f>IF('Debt Setup'!$F$3=0,"",IF('Debt Setup'!$H$13="",0,MIN(MAX(0,U251+R252-S252),MAX(0,'Debt Setup'!$F$5-(G252+K252+O252+S252+W252+AA252+AE252+AI252+AM252+AQ252+AU252+AY252)-(IF(AND('Debt Setup'!$H$10&lt;&gt;"",'Debt Setup'!$H$10&lt;'Debt Setup'!$H$13),MAX(0,I251+F252-G252),0)+IF(AND('Debt Setup'!$H$11&lt;&gt;"",'Debt Setup'!$H$11&lt;'Debt Setup'!$H$13),MAX(0,M251+J252-K252),0)+IF(AND('Debt Setup'!$H$12&lt;&gt;"",'Debt Setup'!$H$12&lt;'Debt Setup'!$H$13),MAX(0,Q251+N252-O252),0)+IF(AND('Debt Setup'!$H$13&lt;&gt;"",'Debt Setup'!$H$13&lt;'Debt Setup'!$H$13),MAX(0,U251+R252-S252),0)+IF(AND('Debt Setup'!$H$14&lt;&gt;"",'Debt Setup'!$H$14&lt;'Debt Setup'!$H$13),MAX(0,Y251+V252-W252),0)+IF(AND('Debt Setup'!$H$15&lt;&gt;"",'Debt Setup'!$H$15&lt;'Debt Setup'!$H$13),MAX(0,AC251+Z252-AA252),0)+IF(AND('Debt Setup'!$H$16&lt;&gt;"",'Debt Setup'!$H$16&lt;'Debt Setup'!$H$13),MAX(0,AG251+AD252-AE252),0)+IF(AND('Debt Setup'!$H$17&lt;&gt;"",'Debt Setup'!$H$17&lt;'Debt Setup'!$H$13),MAX(0,AK251+AH252-AI252),0)+IF(AND('Debt Setup'!$H$18&lt;&gt;"",'Debt Setup'!$H$18&lt;'Debt Setup'!$H$13),MAX(0,AO251+AL252-AM252),0)+IF(AND('Debt Setup'!$H$19&lt;&gt;"",'Debt Setup'!$H$19&lt;'Debt Setup'!$H$13),MAX(0,AS251+AP252-AQ252),0)+IF(AND('Debt Setup'!$H$20&lt;&gt;"",'Debt Setup'!$H$20&lt;'Debt Setup'!$H$13),MAX(0,AW251+AT252-AU252),0)+IF(AND('Debt Setup'!$H$21&lt;&gt;"",'Debt Setup'!$H$21&lt;'Debt Setup'!$H$13),MAX(0,BA251+AX252-AY252),0))))))</x:f>
      </x:c>
      <x:c r="U252" s="54" t="str">
        <x:f>IF('Debt Setup'!$F$3=0,"",MAX(0,U251+R252-S252-T252))</x:f>
      </x:c>
      <x:c r="V252" s="54" t="str">
        <x:f>IF('Debt Setup'!$F$3=0,"",IF(Y251&lt;=0,0,Y251*'Debt Setup'!$D$14/100/12))</x:f>
      </x:c>
      <x:c r="W252" s="54" t="str">
        <x:f>IF('Debt Setup'!$F$3=0,"",IF('Debt Setup'!$H$14="",0,MIN('Debt Setup'!$E$14,MAX(0,Y251+V252))))</x:f>
      </x:c>
      <x:c r="X252" s="54" t="str">
        <x:f>IF('Debt Setup'!$F$3=0,"",IF('Debt Setup'!$H$14="",0,MIN(MAX(0,Y251+V252-W252),MAX(0,'Debt Setup'!$F$5-(G252+K252+O252+S252+W252+AA252+AE252+AI252+AM252+AQ252+AU252+AY252)-(IF(AND('Debt Setup'!$H$10&lt;&gt;"",'Debt Setup'!$H$10&lt;'Debt Setup'!$H$14),MAX(0,I251+F252-G252),0)+IF(AND('Debt Setup'!$H$11&lt;&gt;"",'Debt Setup'!$H$11&lt;'Debt Setup'!$H$14),MAX(0,M251+J252-K252),0)+IF(AND('Debt Setup'!$H$12&lt;&gt;"",'Debt Setup'!$H$12&lt;'Debt Setup'!$H$14),MAX(0,Q251+N252-O252),0)+IF(AND('Debt Setup'!$H$13&lt;&gt;"",'Debt Setup'!$H$13&lt;'Debt Setup'!$H$14),MAX(0,U251+R252-S252),0)+IF(AND('Debt Setup'!$H$14&lt;&gt;"",'Debt Setup'!$H$14&lt;'Debt Setup'!$H$14),MAX(0,Y251+V252-W252),0)+IF(AND('Debt Setup'!$H$15&lt;&gt;"",'Debt Setup'!$H$15&lt;'Debt Setup'!$H$14),MAX(0,AC251+Z252-AA252),0)+IF(AND('Debt Setup'!$H$16&lt;&gt;"",'Debt Setup'!$H$16&lt;'Debt Setup'!$H$14),MAX(0,AG251+AD252-AE252),0)+IF(AND('Debt Setup'!$H$17&lt;&gt;"",'Debt Setup'!$H$17&lt;'Debt Setup'!$H$14),MAX(0,AK251+AH252-AI252),0)+IF(AND('Debt Setup'!$H$18&lt;&gt;"",'Debt Setup'!$H$18&lt;'Debt Setup'!$H$14),MAX(0,AO251+AL252-AM252),0)+IF(AND('Debt Setup'!$H$19&lt;&gt;"",'Debt Setup'!$H$19&lt;'Debt Setup'!$H$14),MAX(0,AS251+AP252-AQ252),0)+IF(AND('Debt Setup'!$H$20&lt;&gt;"",'Debt Setup'!$H$20&lt;'Debt Setup'!$H$14),MAX(0,AW251+AT252-AU252),0)+IF(AND('Debt Setup'!$H$21&lt;&gt;"",'Debt Setup'!$H$21&lt;'Debt Setup'!$H$14),MAX(0,BA251+AX252-AY252),0))))))</x:f>
      </x:c>
      <x:c r="Y252" s="54" t="str">
        <x:f>IF('Debt Setup'!$F$3=0,"",MAX(0,Y251+V252-W252-X252))</x:f>
      </x:c>
      <x:c r="Z252" s="54" t="str">
        <x:f>IF('Debt Setup'!$F$3=0,"",IF(AC251&lt;=0,0,AC251*'Debt Setup'!$D$15/100/12))</x:f>
      </x:c>
      <x:c r="AA252" s="54" t="str">
        <x:f>IF('Debt Setup'!$F$3=0,"",IF('Debt Setup'!$H$15="",0,MIN('Debt Setup'!$E$15,MAX(0,AC251+Z252))))</x:f>
      </x:c>
      <x:c r="AB252" s="54" t="str">
        <x:f>IF('Debt Setup'!$F$3=0,"",IF('Debt Setup'!$H$15="",0,MIN(MAX(0,AC251+Z252-AA252),MAX(0,'Debt Setup'!$F$5-(G252+K252+O252+S252+W252+AA252+AE252+AI252+AM252+AQ252+AU252+AY252)-(IF(AND('Debt Setup'!$H$10&lt;&gt;"",'Debt Setup'!$H$10&lt;'Debt Setup'!$H$15),MAX(0,I251+F252-G252),0)+IF(AND('Debt Setup'!$H$11&lt;&gt;"",'Debt Setup'!$H$11&lt;'Debt Setup'!$H$15),MAX(0,M251+J252-K252),0)+IF(AND('Debt Setup'!$H$12&lt;&gt;"",'Debt Setup'!$H$12&lt;'Debt Setup'!$H$15),MAX(0,Q251+N252-O252),0)+IF(AND('Debt Setup'!$H$13&lt;&gt;"",'Debt Setup'!$H$13&lt;'Debt Setup'!$H$15),MAX(0,U251+R252-S252),0)+IF(AND('Debt Setup'!$H$14&lt;&gt;"",'Debt Setup'!$H$14&lt;'Debt Setup'!$H$15),MAX(0,Y251+V252-W252),0)+IF(AND('Debt Setup'!$H$15&lt;&gt;"",'Debt Setup'!$H$15&lt;'Debt Setup'!$H$15),MAX(0,AC251+Z252-AA252),0)+IF(AND('Debt Setup'!$H$16&lt;&gt;"",'Debt Setup'!$H$16&lt;'Debt Setup'!$H$15),MAX(0,AG251+AD252-AE252),0)+IF(AND('Debt Setup'!$H$17&lt;&gt;"",'Debt Setup'!$H$17&lt;'Debt Setup'!$H$15),MAX(0,AK251+AH252-AI252),0)+IF(AND('Debt Setup'!$H$18&lt;&gt;"",'Debt Setup'!$H$18&lt;'Debt Setup'!$H$15),MAX(0,AO251+AL252-AM252),0)+IF(AND('Debt Setup'!$H$19&lt;&gt;"",'Debt Setup'!$H$19&lt;'Debt Setup'!$H$15),MAX(0,AS251+AP252-AQ252),0)+IF(AND('Debt Setup'!$H$20&lt;&gt;"",'Debt Setup'!$H$20&lt;'Debt Setup'!$H$15),MAX(0,AW251+AT252-AU252),0)+IF(AND('Debt Setup'!$H$21&lt;&gt;"",'Debt Setup'!$H$21&lt;'Debt Setup'!$H$15),MAX(0,BA251+AX252-AY252),0))))))</x:f>
      </x:c>
      <x:c r="AC252" s="54" t="str">
        <x:f>IF('Debt Setup'!$F$3=0,"",MAX(0,AC251+Z252-AA252-AB252))</x:f>
      </x:c>
      <x:c r="AD252" s="54" t="str">
        <x:f>IF('Debt Setup'!$F$3=0,"",IF(AG251&lt;=0,0,AG251*'Debt Setup'!$D$16/100/12))</x:f>
      </x:c>
      <x:c r="AE252" s="54" t="str">
        <x:f>IF('Debt Setup'!$F$3=0,"",IF('Debt Setup'!$H$16="",0,MIN('Debt Setup'!$E$16,MAX(0,AG251+AD252))))</x:f>
      </x:c>
      <x:c r="AF252" s="54" t="str">
        <x:f>IF('Debt Setup'!$F$3=0,"",IF('Debt Setup'!$H$16="",0,MIN(MAX(0,AG251+AD252-AE252),MAX(0,'Debt Setup'!$F$5-(G252+K252+O252+S252+W252+AA252+AE252+AI252+AM252+AQ252+AU252+AY252)-(IF(AND('Debt Setup'!$H$10&lt;&gt;"",'Debt Setup'!$H$10&lt;'Debt Setup'!$H$16),MAX(0,I251+F252-G252),0)+IF(AND('Debt Setup'!$H$11&lt;&gt;"",'Debt Setup'!$H$11&lt;'Debt Setup'!$H$16),MAX(0,M251+J252-K252),0)+IF(AND('Debt Setup'!$H$12&lt;&gt;"",'Debt Setup'!$H$12&lt;'Debt Setup'!$H$16),MAX(0,Q251+N252-O252),0)+IF(AND('Debt Setup'!$H$13&lt;&gt;"",'Debt Setup'!$H$13&lt;'Debt Setup'!$H$16),MAX(0,U251+R252-S252),0)+IF(AND('Debt Setup'!$H$14&lt;&gt;"",'Debt Setup'!$H$14&lt;'Debt Setup'!$H$16),MAX(0,Y251+V252-W252),0)+IF(AND('Debt Setup'!$H$15&lt;&gt;"",'Debt Setup'!$H$15&lt;'Debt Setup'!$H$16),MAX(0,AC251+Z252-AA252),0)+IF(AND('Debt Setup'!$H$16&lt;&gt;"",'Debt Setup'!$H$16&lt;'Debt Setup'!$H$16),MAX(0,AG251+AD252-AE252),0)+IF(AND('Debt Setup'!$H$17&lt;&gt;"",'Debt Setup'!$H$17&lt;'Debt Setup'!$H$16),MAX(0,AK251+AH252-AI252),0)+IF(AND('Debt Setup'!$H$18&lt;&gt;"",'Debt Setup'!$H$18&lt;'Debt Setup'!$H$16),MAX(0,AO251+AL252-AM252),0)+IF(AND('Debt Setup'!$H$19&lt;&gt;"",'Debt Setup'!$H$19&lt;'Debt Setup'!$H$16),MAX(0,AS251+AP252-AQ252),0)+IF(AND('Debt Setup'!$H$20&lt;&gt;"",'Debt Setup'!$H$20&lt;'Debt Setup'!$H$16),MAX(0,AW251+AT252-AU252),0)+IF(AND('Debt Setup'!$H$21&lt;&gt;"",'Debt Setup'!$H$21&lt;'Debt Setup'!$H$16),MAX(0,BA251+AX252-AY252),0))))))</x:f>
      </x:c>
      <x:c r="AG252" s="54" t="str">
        <x:f>IF('Debt Setup'!$F$3=0,"",MAX(0,AG251+AD252-AE252-AF252))</x:f>
      </x:c>
      <x:c r="AH252" s="54" t="str">
        <x:f>IF('Debt Setup'!$F$3=0,"",IF(AK251&lt;=0,0,AK251*'Debt Setup'!$D$17/100/12))</x:f>
      </x:c>
      <x:c r="AI252" s="54" t="str">
        <x:f>IF('Debt Setup'!$F$3=0,"",IF('Debt Setup'!$H$17="",0,MIN('Debt Setup'!$E$17,MAX(0,AK251+AH252))))</x:f>
      </x:c>
      <x:c r="AJ252" s="54" t="str">
        <x:f>IF('Debt Setup'!$F$3=0,"",IF('Debt Setup'!$H$17="",0,MIN(MAX(0,AK251+AH252-AI252),MAX(0,'Debt Setup'!$F$5-(G252+K252+O252+S252+W252+AA252+AE252+AI252+AM252+AQ252+AU252+AY252)-(IF(AND('Debt Setup'!$H$10&lt;&gt;"",'Debt Setup'!$H$10&lt;'Debt Setup'!$H$17),MAX(0,I251+F252-G252),0)+IF(AND('Debt Setup'!$H$11&lt;&gt;"",'Debt Setup'!$H$11&lt;'Debt Setup'!$H$17),MAX(0,M251+J252-K252),0)+IF(AND('Debt Setup'!$H$12&lt;&gt;"",'Debt Setup'!$H$12&lt;'Debt Setup'!$H$17),MAX(0,Q251+N252-O252),0)+IF(AND('Debt Setup'!$H$13&lt;&gt;"",'Debt Setup'!$H$13&lt;'Debt Setup'!$H$17),MAX(0,U251+R252-S252),0)+IF(AND('Debt Setup'!$H$14&lt;&gt;"",'Debt Setup'!$H$14&lt;'Debt Setup'!$H$17),MAX(0,Y251+V252-W252),0)+IF(AND('Debt Setup'!$H$15&lt;&gt;"",'Debt Setup'!$H$15&lt;'Debt Setup'!$H$17),MAX(0,AC251+Z252-AA252),0)+IF(AND('Debt Setup'!$H$16&lt;&gt;"",'Debt Setup'!$H$16&lt;'Debt Setup'!$H$17),MAX(0,AG251+AD252-AE252),0)+IF(AND('Debt Setup'!$H$17&lt;&gt;"",'Debt Setup'!$H$17&lt;'Debt Setup'!$H$17),MAX(0,AK251+AH252-AI252),0)+IF(AND('Debt Setup'!$H$18&lt;&gt;"",'Debt Setup'!$H$18&lt;'Debt Setup'!$H$17),MAX(0,AO251+AL252-AM252),0)+IF(AND('Debt Setup'!$H$19&lt;&gt;"",'Debt Setup'!$H$19&lt;'Debt Setup'!$H$17),MAX(0,AS251+AP252-AQ252),0)+IF(AND('Debt Setup'!$H$20&lt;&gt;"",'Debt Setup'!$H$20&lt;'Debt Setup'!$H$17),MAX(0,AW251+AT252-AU252),0)+IF(AND('Debt Setup'!$H$21&lt;&gt;"",'Debt Setup'!$H$21&lt;'Debt Setup'!$H$17),MAX(0,BA251+AX252-AY252),0))))))</x:f>
      </x:c>
      <x:c r="AK252" s="54" t="str">
        <x:f>IF('Debt Setup'!$F$3=0,"",MAX(0,AK251+AH252-AI252-AJ252))</x:f>
      </x:c>
      <x:c r="AL252" s="54" t="str">
        <x:f>IF('Debt Setup'!$F$3=0,"",IF(AO251&lt;=0,0,AO251*'Debt Setup'!$D$18/100/12))</x:f>
      </x:c>
      <x:c r="AM252" s="54" t="str">
        <x:f>IF('Debt Setup'!$F$3=0,"",IF('Debt Setup'!$H$18="",0,MIN('Debt Setup'!$E$18,MAX(0,AO251+AL252))))</x:f>
      </x:c>
      <x:c r="AN252" s="54" t="str">
        <x:f>IF('Debt Setup'!$F$3=0,"",IF('Debt Setup'!$H$18="",0,MIN(MAX(0,AO251+AL252-AM252),MAX(0,'Debt Setup'!$F$5-(G252+K252+O252+S252+W252+AA252+AE252+AI252+AM252+AQ252+AU252+AY252)-(IF(AND('Debt Setup'!$H$10&lt;&gt;"",'Debt Setup'!$H$10&lt;'Debt Setup'!$H$18),MAX(0,I251+F252-G252),0)+IF(AND('Debt Setup'!$H$11&lt;&gt;"",'Debt Setup'!$H$11&lt;'Debt Setup'!$H$18),MAX(0,M251+J252-K252),0)+IF(AND('Debt Setup'!$H$12&lt;&gt;"",'Debt Setup'!$H$12&lt;'Debt Setup'!$H$18),MAX(0,Q251+N252-O252),0)+IF(AND('Debt Setup'!$H$13&lt;&gt;"",'Debt Setup'!$H$13&lt;'Debt Setup'!$H$18),MAX(0,U251+R252-S252),0)+IF(AND('Debt Setup'!$H$14&lt;&gt;"",'Debt Setup'!$H$14&lt;'Debt Setup'!$H$18),MAX(0,Y251+V252-W252),0)+IF(AND('Debt Setup'!$H$15&lt;&gt;"",'Debt Setup'!$H$15&lt;'Debt Setup'!$H$18),MAX(0,AC251+Z252-AA252),0)+IF(AND('Debt Setup'!$H$16&lt;&gt;"",'Debt Setup'!$H$16&lt;'Debt Setup'!$H$18),MAX(0,AG251+AD252-AE252),0)+IF(AND('Debt Setup'!$H$17&lt;&gt;"",'Debt Setup'!$H$17&lt;'Debt Setup'!$H$18),MAX(0,AK251+AH252-AI252),0)+IF(AND('Debt Setup'!$H$18&lt;&gt;"",'Debt Setup'!$H$18&lt;'Debt Setup'!$H$18),MAX(0,AO251+AL252-AM252),0)+IF(AND('Debt Setup'!$H$19&lt;&gt;"",'Debt Setup'!$H$19&lt;'Debt Setup'!$H$18),MAX(0,AS251+AP252-AQ252),0)+IF(AND('Debt Setup'!$H$20&lt;&gt;"",'Debt Setup'!$H$20&lt;'Debt Setup'!$H$18),MAX(0,AW251+AT252-AU252),0)+IF(AND('Debt Setup'!$H$21&lt;&gt;"",'Debt Setup'!$H$21&lt;'Debt Setup'!$H$18),MAX(0,BA251+AX252-AY252),0))))))</x:f>
      </x:c>
      <x:c r="AO252" s="54" t="str">
        <x:f>IF('Debt Setup'!$F$3=0,"",MAX(0,AO251+AL252-AM252-AN252))</x:f>
      </x:c>
      <x:c r="AP252" s="54" t="str">
        <x:f>IF('Debt Setup'!$F$3=0,"",IF(AS251&lt;=0,0,AS251*'Debt Setup'!$D$19/100/12))</x:f>
      </x:c>
      <x:c r="AQ252" s="54" t="str">
        <x:f>IF('Debt Setup'!$F$3=0,"",IF('Debt Setup'!$H$19="",0,MIN('Debt Setup'!$E$19,MAX(0,AS251+AP252))))</x:f>
      </x:c>
      <x:c r="AR252" s="54" t="str">
        <x:f>IF('Debt Setup'!$F$3=0,"",IF('Debt Setup'!$H$19="",0,MIN(MAX(0,AS251+AP252-AQ252),MAX(0,'Debt Setup'!$F$5-(G252+K252+O252+S252+W252+AA252+AE252+AI252+AM252+AQ252+AU252+AY252)-(IF(AND('Debt Setup'!$H$10&lt;&gt;"",'Debt Setup'!$H$10&lt;'Debt Setup'!$H$19),MAX(0,I251+F252-G252),0)+IF(AND('Debt Setup'!$H$11&lt;&gt;"",'Debt Setup'!$H$11&lt;'Debt Setup'!$H$19),MAX(0,M251+J252-K252),0)+IF(AND('Debt Setup'!$H$12&lt;&gt;"",'Debt Setup'!$H$12&lt;'Debt Setup'!$H$19),MAX(0,Q251+N252-O252),0)+IF(AND('Debt Setup'!$H$13&lt;&gt;"",'Debt Setup'!$H$13&lt;'Debt Setup'!$H$19),MAX(0,U251+R252-S252),0)+IF(AND('Debt Setup'!$H$14&lt;&gt;"",'Debt Setup'!$H$14&lt;'Debt Setup'!$H$19),MAX(0,Y251+V252-W252),0)+IF(AND('Debt Setup'!$H$15&lt;&gt;"",'Debt Setup'!$H$15&lt;'Debt Setup'!$H$19),MAX(0,AC251+Z252-AA252),0)+IF(AND('Debt Setup'!$H$16&lt;&gt;"",'Debt Setup'!$H$16&lt;'Debt Setup'!$H$19),MAX(0,AG251+AD252-AE252),0)+IF(AND('Debt Setup'!$H$17&lt;&gt;"",'Debt Setup'!$H$17&lt;'Debt Setup'!$H$19),MAX(0,AK251+AH252-AI252),0)+IF(AND('Debt Setup'!$H$18&lt;&gt;"",'Debt Setup'!$H$18&lt;'Debt Setup'!$H$19),MAX(0,AO251+AL252-AM252),0)+IF(AND('Debt Setup'!$H$19&lt;&gt;"",'Debt Setup'!$H$19&lt;'Debt Setup'!$H$19),MAX(0,AS251+AP252-AQ252),0)+IF(AND('Debt Setup'!$H$20&lt;&gt;"",'Debt Setup'!$H$20&lt;'Debt Setup'!$H$19),MAX(0,AW251+AT252-AU252),0)+IF(AND('Debt Setup'!$H$21&lt;&gt;"",'Debt Setup'!$H$21&lt;'Debt Setup'!$H$19),MAX(0,BA251+AX252-AY252),0))))))</x:f>
      </x:c>
      <x:c r="AS252" s="54" t="str">
        <x:f>IF('Debt Setup'!$F$3=0,"",MAX(0,AS251+AP252-AQ252-AR252))</x:f>
      </x:c>
      <x:c r="AT252" s="54" t="str">
        <x:f>IF('Debt Setup'!$F$3=0,"",IF(AW251&lt;=0,0,AW251*'Debt Setup'!$D$20/100/12))</x:f>
      </x:c>
      <x:c r="AU252" s="54" t="str">
        <x:f>IF('Debt Setup'!$F$3=0,"",IF('Debt Setup'!$H$20="",0,MIN('Debt Setup'!$E$20,MAX(0,AW251+AT252))))</x:f>
      </x:c>
      <x:c r="AV252" s="54" t="str">
        <x:f>IF('Debt Setup'!$F$3=0,"",IF('Debt Setup'!$H$20="",0,MIN(MAX(0,AW251+AT252-AU252),MAX(0,'Debt Setup'!$F$5-(G252+K252+O252+S252+W252+AA252+AE252+AI252+AM252+AQ252+AU252+AY252)-(IF(AND('Debt Setup'!$H$10&lt;&gt;"",'Debt Setup'!$H$10&lt;'Debt Setup'!$H$20),MAX(0,I251+F252-G252),0)+IF(AND('Debt Setup'!$H$11&lt;&gt;"",'Debt Setup'!$H$11&lt;'Debt Setup'!$H$20),MAX(0,M251+J252-K252),0)+IF(AND('Debt Setup'!$H$12&lt;&gt;"",'Debt Setup'!$H$12&lt;'Debt Setup'!$H$20),MAX(0,Q251+N252-O252),0)+IF(AND('Debt Setup'!$H$13&lt;&gt;"",'Debt Setup'!$H$13&lt;'Debt Setup'!$H$20),MAX(0,U251+R252-S252),0)+IF(AND('Debt Setup'!$H$14&lt;&gt;"",'Debt Setup'!$H$14&lt;'Debt Setup'!$H$20),MAX(0,Y251+V252-W252),0)+IF(AND('Debt Setup'!$H$15&lt;&gt;"",'Debt Setup'!$H$15&lt;'Debt Setup'!$H$20),MAX(0,AC251+Z252-AA252),0)+IF(AND('Debt Setup'!$H$16&lt;&gt;"",'Debt Setup'!$H$16&lt;'Debt Setup'!$H$20),MAX(0,AG251+AD252-AE252),0)+IF(AND('Debt Setup'!$H$17&lt;&gt;"",'Debt Setup'!$H$17&lt;'Debt Setup'!$H$20),MAX(0,AK251+AH252-AI252),0)+IF(AND('Debt Setup'!$H$18&lt;&gt;"",'Debt Setup'!$H$18&lt;'Debt Setup'!$H$20),MAX(0,AO251+AL252-AM252),0)+IF(AND('Debt Setup'!$H$19&lt;&gt;"",'Debt Setup'!$H$19&lt;'Debt Setup'!$H$20),MAX(0,AS251+AP252-AQ252),0)+IF(AND('Debt Setup'!$H$20&lt;&gt;"",'Debt Setup'!$H$20&lt;'Debt Setup'!$H$20),MAX(0,AW251+AT252-AU252),0)+IF(AND('Debt Setup'!$H$21&lt;&gt;"",'Debt Setup'!$H$21&lt;'Debt Setup'!$H$20),MAX(0,BA251+AX252-AY252),0))))))</x:f>
      </x:c>
      <x:c r="AW252" s="54" t="str">
        <x:f>IF('Debt Setup'!$F$3=0,"",MAX(0,AW251+AT252-AU252-AV252))</x:f>
      </x:c>
      <x:c r="AX252" s="54" t="str">
        <x:f>IF('Debt Setup'!$F$3=0,"",IF(BA251&lt;=0,0,BA251*'Debt Setup'!$D$21/100/12))</x:f>
      </x:c>
      <x:c r="AY252" s="54" t="str">
        <x:f>IF('Debt Setup'!$F$3=0,"",IF('Debt Setup'!$H$21="",0,MIN('Debt Setup'!$E$21,MAX(0,BA251+AX252))))</x:f>
      </x:c>
      <x:c r="AZ252" s="54" t="str">
        <x:f>IF('Debt Setup'!$F$3=0,"",IF('Debt Setup'!$H$21="",0,MIN(MAX(0,BA251+AX252-AY252),MAX(0,'Debt Setup'!$F$5-(G252+K252+O252+S252+W252+AA252+AE252+AI252+AM252+AQ252+AU252+AY252)-(IF(AND('Debt Setup'!$H$10&lt;&gt;"",'Debt Setup'!$H$10&lt;'Debt Setup'!$H$21),MAX(0,I251+F252-G252),0)+IF(AND('Debt Setup'!$H$11&lt;&gt;"",'Debt Setup'!$H$11&lt;'Debt Setup'!$H$21),MAX(0,M251+J252-K252),0)+IF(AND('Debt Setup'!$H$12&lt;&gt;"",'Debt Setup'!$H$12&lt;'Debt Setup'!$H$21),MAX(0,Q251+N252-O252),0)+IF(AND('Debt Setup'!$H$13&lt;&gt;"",'Debt Setup'!$H$13&lt;'Debt Setup'!$H$21),MAX(0,U251+R252-S252),0)+IF(AND('Debt Setup'!$H$14&lt;&gt;"",'Debt Setup'!$H$14&lt;'Debt Setup'!$H$21),MAX(0,Y251+V252-W252),0)+IF(AND('Debt Setup'!$H$15&lt;&gt;"",'Debt Setup'!$H$15&lt;'Debt Setup'!$H$21),MAX(0,AC251+Z252-AA252),0)+IF(AND('Debt Setup'!$H$16&lt;&gt;"",'Debt Setup'!$H$16&lt;'Debt Setup'!$H$21),MAX(0,AG251+AD252-AE252),0)+IF(AND('Debt Setup'!$H$17&lt;&gt;"",'Debt Setup'!$H$17&lt;'Debt Setup'!$H$21),MAX(0,AK251+AH252-AI252),0)+IF(AND('Debt Setup'!$H$18&lt;&gt;"",'Debt Setup'!$H$18&lt;'Debt Setup'!$H$21),MAX(0,AO251+AL252-AM252),0)+IF(AND('Debt Setup'!$H$19&lt;&gt;"",'Debt Setup'!$H$19&lt;'Debt Setup'!$H$21),MAX(0,AS251+AP252-AQ252),0)+IF(AND('Debt Setup'!$H$20&lt;&gt;"",'Debt Setup'!$H$20&lt;'Debt Setup'!$H$21),MAX(0,AW251+AT252-AU252),0)+IF(AND('Debt Setup'!$H$21&lt;&gt;"",'Debt Setup'!$H$21&lt;'Debt Setup'!$H$21),MAX(0,BA251+AX252-AY252),0))))))</x:f>
      </x:c>
      <x:c r="BA252" s="54" t="str">
        <x:f>IF('Debt Setup'!$F$3=0,"",MAX(0,BA251+AX252-AY252-AZ252))</x:f>
      </x:c>
    </x:row>
    <x:row r="253">
      <x:c r="A253" t="n">
        <x:v>248</x:v>
      </x:c>
      <x:c r="B253" s="86" t="str">
        <x:f>IF('Debt Setup'!$F$3=0,"",DATE(YEAR('Debt Setup'!$B$6),MONTH('Debt Setup'!$B$6)+A253-1,1))</x:f>
      </x:c>
      <x:c r="C253" s="54" t="str">
        <x:f>IF('Debt Setup'!$F$3=0,"",I253+M253+Q253+U253+Y253+AC253+AG253+AK253+AO253+AS253+AW253+BA253)</x:f>
      </x:c>
      <x:c r="D253" s="54" t="str">
        <x:f>IF('Debt Setup'!$F$3=0,"",G253+H253+K253+L253+O253+P253+S253+T253+W253+X253+AA253+AB253+AE253+AF253+AI253+AJ253+AM253+AN253+AQ253+AR253+AU253+AV253+AY253+AZ253)</x:f>
      </x:c>
      <x:c r="E253" s="54" t="str">
        <x:f>IF('Debt Setup'!$F$3=0,"",F253+J253+N253+R253+V253+Z253+AD253+AH253+AL253+AP253+AT253+AX253)</x:f>
      </x:c>
      <x:c r="F253" s="54" t="str">
        <x:f>IF('Debt Setup'!$F$3=0,"",IF(I252&lt;=0,0,I252*'Debt Setup'!$D$10/100/12))</x:f>
      </x:c>
      <x:c r="G253" s="54" t="str">
        <x:f>IF('Debt Setup'!$F$3=0,"",IF('Debt Setup'!$H$10="",0,MIN('Debt Setup'!$E$10,MAX(0,I252+F253))))</x:f>
      </x:c>
      <x:c r="H253" s="54" t="str">
        <x:f>IF('Debt Setup'!$F$3=0,"",IF('Debt Setup'!$H$10="",0,MIN(MAX(0,I252+F253-G253),MAX(0,'Debt Setup'!$F$5-(G253+K253+O253+S253+W253+AA253+AE253+AI253+AM253+AQ253+AU253+AY253)-(IF(AND('Debt Setup'!$H$10&lt;&gt;"",'Debt Setup'!$H$10&lt;'Debt Setup'!$H$10),MAX(0,I252+F253-G253),0)+IF(AND('Debt Setup'!$H$11&lt;&gt;"",'Debt Setup'!$H$11&lt;'Debt Setup'!$H$10),MAX(0,M252+J253-K253),0)+IF(AND('Debt Setup'!$H$12&lt;&gt;"",'Debt Setup'!$H$12&lt;'Debt Setup'!$H$10),MAX(0,Q252+N253-O253),0)+IF(AND('Debt Setup'!$H$13&lt;&gt;"",'Debt Setup'!$H$13&lt;'Debt Setup'!$H$10),MAX(0,U252+R253-S253),0)+IF(AND('Debt Setup'!$H$14&lt;&gt;"",'Debt Setup'!$H$14&lt;'Debt Setup'!$H$10),MAX(0,Y252+V253-W253),0)+IF(AND('Debt Setup'!$H$15&lt;&gt;"",'Debt Setup'!$H$15&lt;'Debt Setup'!$H$10),MAX(0,AC252+Z253-AA253),0)+IF(AND('Debt Setup'!$H$16&lt;&gt;"",'Debt Setup'!$H$16&lt;'Debt Setup'!$H$10),MAX(0,AG252+AD253-AE253),0)+IF(AND('Debt Setup'!$H$17&lt;&gt;"",'Debt Setup'!$H$17&lt;'Debt Setup'!$H$10),MAX(0,AK252+AH253-AI253),0)+IF(AND('Debt Setup'!$H$18&lt;&gt;"",'Debt Setup'!$H$18&lt;'Debt Setup'!$H$10),MAX(0,AO252+AL253-AM253),0)+IF(AND('Debt Setup'!$H$19&lt;&gt;"",'Debt Setup'!$H$19&lt;'Debt Setup'!$H$10),MAX(0,AS252+AP253-AQ253),0)+IF(AND('Debt Setup'!$H$20&lt;&gt;"",'Debt Setup'!$H$20&lt;'Debt Setup'!$H$10),MAX(0,AW252+AT253-AU253),0)+IF(AND('Debt Setup'!$H$21&lt;&gt;"",'Debt Setup'!$H$21&lt;'Debt Setup'!$H$10),MAX(0,BA252+AX253-AY253),0))))))</x:f>
      </x:c>
      <x:c r="I253" s="54" t="str">
        <x:f>IF('Debt Setup'!$F$3=0,"",MAX(0,I252+F253-G253-H253))</x:f>
      </x:c>
      <x:c r="J253" s="54" t="str">
        <x:f>IF('Debt Setup'!$F$3=0,"",IF(M252&lt;=0,0,M252*'Debt Setup'!$D$11/100/12))</x:f>
      </x:c>
      <x:c r="K253" s="54" t="str">
        <x:f>IF('Debt Setup'!$F$3=0,"",IF('Debt Setup'!$H$11="",0,MIN('Debt Setup'!$E$11,MAX(0,M252+J253))))</x:f>
      </x:c>
      <x:c r="L253" s="54" t="str">
        <x:f>IF('Debt Setup'!$F$3=0,"",IF('Debt Setup'!$H$11="",0,MIN(MAX(0,M252+J253-K253),MAX(0,'Debt Setup'!$F$5-(G253+K253+O253+S253+W253+AA253+AE253+AI253+AM253+AQ253+AU253+AY253)-(IF(AND('Debt Setup'!$H$10&lt;&gt;"",'Debt Setup'!$H$10&lt;'Debt Setup'!$H$11),MAX(0,I252+F253-G253),0)+IF(AND('Debt Setup'!$H$11&lt;&gt;"",'Debt Setup'!$H$11&lt;'Debt Setup'!$H$11),MAX(0,M252+J253-K253),0)+IF(AND('Debt Setup'!$H$12&lt;&gt;"",'Debt Setup'!$H$12&lt;'Debt Setup'!$H$11),MAX(0,Q252+N253-O253),0)+IF(AND('Debt Setup'!$H$13&lt;&gt;"",'Debt Setup'!$H$13&lt;'Debt Setup'!$H$11),MAX(0,U252+R253-S253),0)+IF(AND('Debt Setup'!$H$14&lt;&gt;"",'Debt Setup'!$H$14&lt;'Debt Setup'!$H$11),MAX(0,Y252+V253-W253),0)+IF(AND('Debt Setup'!$H$15&lt;&gt;"",'Debt Setup'!$H$15&lt;'Debt Setup'!$H$11),MAX(0,AC252+Z253-AA253),0)+IF(AND('Debt Setup'!$H$16&lt;&gt;"",'Debt Setup'!$H$16&lt;'Debt Setup'!$H$11),MAX(0,AG252+AD253-AE253),0)+IF(AND('Debt Setup'!$H$17&lt;&gt;"",'Debt Setup'!$H$17&lt;'Debt Setup'!$H$11),MAX(0,AK252+AH253-AI253),0)+IF(AND('Debt Setup'!$H$18&lt;&gt;"",'Debt Setup'!$H$18&lt;'Debt Setup'!$H$11),MAX(0,AO252+AL253-AM253),0)+IF(AND('Debt Setup'!$H$19&lt;&gt;"",'Debt Setup'!$H$19&lt;'Debt Setup'!$H$11),MAX(0,AS252+AP253-AQ253),0)+IF(AND('Debt Setup'!$H$20&lt;&gt;"",'Debt Setup'!$H$20&lt;'Debt Setup'!$H$11),MAX(0,AW252+AT253-AU253),0)+IF(AND('Debt Setup'!$H$21&lt;&gt;"",'Debt Setup'!$H$21&lt;'Debt Setup'!$H$11),MAX(0,BA252+AX253-AY253),0))))))</x:f>
      </x:c>
      <x:c r="M253" s="54" t="str">
        <x:f>IF('Debt Setup'!$F$3=0,"",MAX(0,M252+J253-K253-L253))</x:f>
      </x:c>
      <x:c r="N253" s="54" t="str">
        <x:f>IF('Debt Setup'!$F$3=0,"",IF(Q252&lt;=0,0,Q252*'Debt Setup'!$D$12/100/12))</x:f>
      </x:c>
      <x:c r="O253" s="54" t="str">
        <x:f>IF('Debt Setup'!$F$3=0,"",IF('Debt Setup'!$H$12="",0,MIN('Debt Setup'!$E$12,MAX(0,Q252+N253))))</x:f>
      </x:c>
      <x:c r="P253" s="54" t="str">
        <x:f>IF('Debt Setup'!$F$3=0,"",IF('Debt Setup'!$H$12="",0,MIN(MAX(0,Q252+N253-O253),MAX(0,'Debt Setup'!$F$5-(G253+K253+O253+S253+W253+AA253+AE253+AI253+AM253+AQ253+AU253+AY253)-(IF(AND('Debt Setup'!$H$10&lt;&gt;"",'Debt Setup'!$H$10&lt;'Debt Setup'!$H$12),MAX(0,I252+F253-G253),0)+IF(AND('Debt Setup'!$H$11&lt;&gt;"",'Debt Setup'!$H$11&lt;'Debt Setup'!$H$12),MAX(0,M252+J253-K253),0)+IF(AND('Debt Setup'!$H$12&lt;&gt;"",'Debt Setup'!$H$12&lt;'Debt Setup'!$H$12),MAX(0,Q252+N253-O253),0)+IF(AND('Debt Setup'!$H$13&lt;&gt;"",'Debt Setup'!$H$13&lt;'Debt Setup'!$H$12),MAX(0,U252+R253-S253),0)+IF(AND('Debt Setup'!$H$14&lt;&gt;"",'Debt Setup'!$H$14&lt;'Debt Setup'!$H$12),MAX(0,Y252+V253-W253),0)+IF(AND('Debt Setup'!$H$15&lt;&gt;"",'Debt Setup'!$H$15&lt;'Debt Setup'!$H$12),MAX(0,AC252+Z253-AA253),0)+IF(AND('Debt Setup'!$H$16&lt;&gt;"",'Debt Setup'!$H$16&lt;'Debt Setup'!$H$12),MAX(0,AG252+AD253-AE253),0)+IF(AND('Debt Setup'!$H$17&lt;&gt;"",'Debt Setup'!$H$17&lt;'Debt Setup'!$H$12),MAX(0,AK252+AH253-AI253),0)+IF(AND('Debt Setup'!$H$18&lt;&gt;"",'Debt Setup'!$H$18&lt;'Debt Setup'!$H$12),MAX(0,AO252+AL253-AM253),0)+IF(AND('Debt Setup'!$H$19&lt;&gt;"",'Debt Setup'!$H$19&lt;'Debt Setup'!$H$12),MAX(0,AS252+AP253-AQ253),0)+IF(AND('Debt Setup'!$H$20&lt;&gt;"",'Debt Setup'!$H$20&lt;'Debt Setup'!$H$12),MAX(0,AW252+AT253-AU253),0)+IF(AND('Debt Setup'!$H$21&lt;&gt;"",'Debt Setup'!$H$21&lt;'Debt Setup'!$H$12),MAX(0,BA252+AX253-AY253),0))))))</x:f>
      </x:c>
      <x:c r="Q253" s="54" t="str">
        <x:f>IF('Debt Setup'!$F$3=0,"",MAX(0,Q252+N253-O253-P253))</x:f>
      </x:c>
      <x:c r="R253" s="54" t="str">
        <x:f>IF('Debt Setup'!$F$3=0,"",IF(U252&lt;=0,0,U252*'Debt Setup'!$D$13/100/12))</x:f>
      </x:c>
      <x:c r="S253" s="54" t="str">
        <x:f>IF('Debt Setup'!$F$3=0,"",IF('Debt Setup'!$H$13="",0,MIN('Debt Setup'!$E$13,MAX(0,U252+R253))))</x:f>
      </x:c>
      <x:c r="T253" s="54" t="str">
        <x:f>IF('Debt Setup'!$F$3=0,"",IF('Debt Setup'!$H$13="",0,MIN(MAX(0,U252+R253-S253),MAX(0,'Debt Setup'!$F$5-(G253+K253+O253+S253+W253+AA253+AE253+AI253+AM253+AQ253+AU253+AY253)-(IF(AND('Debt Setup'!$H$10&lt;&gt;"",'Debt Setup'!$H$10&lt;'Debt Setup'!$H$13),MAX(0,I252+F253-G253),0)+IF(AND('Debt Setup'!$H$11&lt;&gt;"",'Debt Setup'!$H$11&lt;'Debt Setup'!$H$13),MAX(0,M252+J253-K253),0)+IF(AND('Debt Setup'!$H$12&lt;&gt;"",'Debt Setup'!$H$12&lt;'Debt Setup'!$H$13),MAX(0,Q252+N253-O253),0)+IF(AND('Debt Setup'!$H$13&lt;&gt;"",'Debt Setup'!$H$13&lt;'Debt Setup'!$H$13),MAX(0,U252+R253-S253),0)+IF(AND('Debt Setup'!$H$14&lt;&gt;"",'Debt Setup'!$H$14&lt;'Debt Setup'!$H$13),MAX(0,Y252+V253-W253),0)+IF(AND('Debt Setup'!$H$15&lt;&gt;"",'Debt Setup'!$H$15&lt;'Debt Setup'!$H$13),MAX(0,AC252+Z253-AA253),0)+IF(AND('Debt Setup'!$H$16&lt;&gt;"",'Debt Setup'!$H$16&lt;'Debt Setup'!$H$13),MAX(0,AG252+AD253-AE253),0)+IF(AND('Debt Setup'!$H$17&lt;&gt;"",'Debt Setup'!$H$17&lt;'Debt Setup'!$H$13),MAX(0,AK252+AH253-AI253),0)+IF(AND('Debt Setup'!$H$18&lt;&gt;"",'Debt Setup'!$H$18&lt;'Debt Setup'!$H$13),MAX(0,AO252+AL253-AM253),0)+IF(AND('Debt Setup'!$H$19&lt;&gt;"",'Debt Setup'!$H$19&lt;'Debt Setup'!$H$13),MAX(0,AS252+AP253-AQ253),0)+IF(AND('Debt Setup'!$H$20&lt;&gt;"",'Debt Setup'!$H$20&lt;'Debt Setup'!$H$13),MAX(0,AW252+AT253-AU253),0)+IF(AND('Debt Setup'!$H$21&lt;&gt;"",'Debt Setup'!$H$21&lt;'Debt Setup'!$H$13),MAX(0,BA252+AX253-AY253),0))))))</x:f>
      </x:c>
      <x:c r="U253" s="54" t="str">
        <x:f>IF('Debt Setup'!$F$3=0,"",MAX(0,U252+R253-S253-T253))</x:f>
      </x:c>
      <x:c r="V253" s="54" t="str">
        <x:f>IF('Debt Setup'!$F$3=0,"",IF(Y252&lt;=0,0,Y252*'Debt Setup'!$D$14/100/12))</x:f>
      </x:c>
      <x:c r="W253" s="54" t="str">
        <x:f>IF('Debt Setup'!$F$3=0,"",IF('Debt Setup'!$H$14="",0,MIN('Debt Setup'!$E$14,MAX(0,Y252+V253))))</x:f>
      </x:c>
      <x:c r="X253" s="54" t="str">
        <x:f>IF('Debt Setup'!$F$3=0,"",IF('Debt Setup'!$H$14="",0,MIN(MAX(0,Y252+V253-W253),MAX(0,'Debt Setup'!$F$5-(G253+K253+O253+S253+W253+AA253+AE253+AI253+AM253+AQ253+AU253+AY253)-(IF(AND('Debt Setup'!$H$10&lt;&gt;"",'Debt Setup'!$H$10&lt;'Debt Setup'!$H$14),MAX(0,I252+F253-G253),0)+IF(AND('Debt Setup'!$H$11&lt;&gt;"",'Debt Setup'!$H$11&lt;'Debt Setup'!$H$14),MAX(0,M252+J253-K253),0)+IF(AND('Debt Setup'!$H$12&lt;&gt;"",'Debt Setup'!$H$12&lt;'Debt Setup'!$H$14),MAX(0,Q252+N253-O253),0)+IF(AND('Debt Setup'!$H$13&lt;&gt;"",'Debt Setup'!$H$13&lt;'Debt Setup'!$H$14),MAX(0,U252+R253-S253),0)+IF(AND('Debt Setup'!$H$14&lt;&gt;"",'Debt Setup'!$H$14&lt;'Debt Setup'!$H$14),MAX(0,Y252+V253-W253),0)+IF(AND('Debt Setup'!$H$15&lt;&gt;"",'Debt Setup'!$H$15&lt;'Debt Setup'!$H$14),MAX(0,AC252+Z253-AA253),0)+IF(AND('Debt Setup'!$H$16&lt;&gt;"",'Debt Setup'!$H$16&lt;'Debt Setup'!$H$14),MAX(0,AG252+AD253-AE253),0)+IF(AND('Debt Setup'!$H$17&lt;&gt;"",'Debt Setup'!$H$17&lt;'Debt Setup'!$H$14),MAX(0,AK252+AH253-AI253),0)+IF(AND('Debt Setup'!$H$18&lt;&gt;"",'Debt Setup'!$H$18&lt;'Debt Setup'!$H$14),MAX(0,AO252+AL253-AM253),0)+IF(AND('Debt Setup'!$H$19&lt;&gt;"",'Debt Setup'!$H$19&lt;'Debt Setup'!$H$14),MAX(0,AS252+AP253-AQ253),0)+IF(AND('Debt Setup'!$H$20&lt;&gt;"",'Debt Setup'!$H$20&lt;'Debt Setup'!$H$14),MAX(0,AW252+AT253-AU253),0)+IF(AND('Debt Setup'!$H$21&lt;&gt;"",'Debt Setup'!$H$21&lt;'Debt Setup'!$H$14),MAX(0,BA252+AX253-AY253),0))))))</x:f>
      </x:c>
      <x:c r="Y253" s="54" t="str">
        <x:f>IF('Debt Setup'!$F$3=0,"",MAX(0,Y252+V253-W253-X253))</x:f>
      </x:c>
      <x:c r="Z253" s="54" t="str">
        <x:f>IF('Debt Setup'!$F$3=0,"",IF(AC252&lt;=0,0,AC252*'Debt Setup'!$D$15/100/12))</x:f>
      </x:c>
      <x:c r="AA253" s="54" t="str">
        <x:f>IF('Debt Setup'!$F$3=0,"",IF('Debt Setup'!$H$15="",0,MIN('Debt Setup'!$E$15,MAX(0,AC252+Z253))))</x:f>
      </x:c>
      <x:c r="AB253" s="54" t="str">
        <x:f>IF('Debt Setup'!$F$3=0,"",IF('Debt Setup'!$H$15="",0,MIN(MAX(0,AC252+Z253-AA253),MAX(0,'Debt Setup'!$F$5-(G253+K253+O253+S253+W253+AA253+AE253+AI253+AM253+AQ253+AU253+AY253)-(IF(AND('Debt Setup'!$H$10&lt;&gt;"",'Debt Setup'!$H$10&lt;'Debt Setup'!$H$15),MAX(0,I252+F253-G253),0)+IF(AND('Debt Setup'!$H$11&lt;&gt;"",'Debt Setup'!$H$11&lt;'Debt Setup'!$H$15),MAX(0,M252+J253-K253),0)+IF(AND('Debt Setup'!$H$12&lt;&gt;"",'Debt Setup'!$H$12&lt;'Debt Setup'!$H$15),MAX(0,Q252+N253-O253),0)+IF(AND('Debt Setup'!$H$13&lt;&gt;"",'Debt Setup'!$H$13&lt;'Debt Setup'!$H$15),MAX(0,U252+R253-S253),0)+IF(AND('Debt Setup'!$H$14&lt;&gt;"",'Debt Setup'!$H$14&lt;'Debt Setup'!$H$15),MAX(0,Y252+V253-W253),0)+IF(AND('Debt Setup'!$H$15&lt;&gt;"",'Debt Setup'!$H$15&lt;'Debt Setup'!$H$15),MAX(0,AC252+Z253-AA253),0)+IF(AND('Debt Setup'!$H$16&lt;&gt;"",'Debt Setup'!$H$16&lt;'Debt Setup'!$H$15),MAX(0,AG252+AD253-AE253),0)+IF(AND('Debt Setup'!$H$17&lt;&gt;"",'Debt Setup'!$H$17&lt;'Debt Setup'!$H$15),MAX(0,AK252+AH253-AI253),0)+IF(AND('Debt Setup'!$H$18&lt;&gt;"",'Debt Setup'!$H$18&lt;'Debt Setup'!$H$15),MAX(0,AO252+AL253-AM253),0)+IF(AND('Debt Setup'!$H$19&lt;&gt;"",'Debt Setup'!$H$19&lt;'Debt Setup'!$H$15),MAX(0,AS252+AP253-AQ253),0)+IF(AND('Debt Setup'!$H$20&lt;&gt;"",'Debt Setup'!$H$20&lt;'Debt Setup'!$H$15),MAX(0,AW252+AT253-AU253),0)+IF(AND('Debt Setup'!$H$21&lt;&gt;"",'Debt Setup'!$H$21&lt;'Debt Setup'!$H$15),MAX(0,BA252+AX253-AY253),0))))))</x:f>
      </x:c>
      <x:c r="AC253" s="54" t="str">
        <x:f>IF('Debt Setup'!$F$3=0,"",MAX(0,AC252+Z253-AA253-AB253))</x:f>
      </x:c>
      <x:c r="AD253" s="54" t="str">
        <x:f>IF('Debt Setup'!$F$3=0,"",IF(AG252&lt;=0,0,AG252*'Debt Setup'!$D$16/100/12))</x:f>
      </x:c>
      <x:c r="AE253" s="54" t="str">
        <x:f>IF('Debt Setup'!$F$3=0,"",IF('Debt Setup'!$H$16="",0,MIN('Debt Setup'!$E$16,MAX(0,AG252+AD253))))</x:f>
      </x:c>
      <x:c r="AF253" s="54" t="str">
        <x:f>IF('Debt Setup'!$F$3=0,"",IF('Debt Setup'!$H$16="",0,MIN(MAX(0,AG252+AD253-AE253),MAX(0,'Debt Setup'!$F$5-(G253+K253+O253+S253+W253+AA253+AE253+AI253+AM253+AQ253+AU253+AY253)-(IF(AND('Debt Setup'!$H$10&lt;&gt;"",'Debt Setup'!$H$10&lt;'Debt Setup'!$H$16),MAX(0,I252+F253-G253),0)+IF(AND('Debt Setup'!$H$11&lt;&gt;"",'Debt Setup'!$H$11&lt;'Debt Setup'!$H$16),MAX(0,M252+J253-K253),0)+IF(AND('Debt Setup'!$H$12&lt;&gt;"",'Debt Setup'!$H$12&lt;'Debt Setup'!$H$16),MAX(0,Q252+N253-O253),0)+IF(AND('Debt Setup'!$H$13&lt;&gt;"",'Debt Setup'!$H$13&lt;'Debt Setup'!$H$16),MAX(0,U252+R253-S253),0)+IF(AND('Debt Setup'!$H$14&lt;&gt;"",'Debt Setup'!$H$14&lt;'Debt Setup'!$H$16),MAX(0,Y252+V253-W253),0)+IF(AND('Debt Setup'!$H$15&lt;&gt;"",'Debt Setup'!$H$15&lt;'Debt Setup'!$H$16),MAX(0,AC252+Z253-AA253),0)+IF(AND('Debt Setup'!$H$16&lt;&gt;"",'Debt Setup'!$H$16&lt;'Debt Setup'!$H$16),MAX(0,AG252+AD253-AE253),0)+IF(AND('Debt Setup'!$H$17&lt;&gt;"",'Debt Setup'!$H$17&lt;'Debt Setup'!$H$16),MAX(0,AK252+AH253-AI253),0)+IF(AND('Debt Setup'!$H$18&lt;&gt;"",'Debt Setup'!$H$18&lt;'Debt Setup'!$H$16),MAX(0,AO252+AL253-AM253),0)+IF(AND('Debt Setup'!$H$19&lt;&gt;"",'Debt Setup'!$H$19&lt;'Debt Setup'!$H$16),MAX(0,AS252+AP253-AQ253),0)+IF(AND('Debt Setup'!$H$20&lt;&gt;"",'Debt Setup'!$H$20&lt;'Debt Setup'!$H$16),MAX(0,AW252+AT253-AU253),0)+IF(AND('Debt Setup'!$H$21&lt;&gt;"",'Debt Setup'!$H$21&lt;'Debt Setup'!$H$16),MAX(0,BA252+AX253-AY253),0))))))</x:f>
      </x:c>
      <x:c r="AG253" s="54" t="str">
        <x:f>IF('Debt Setup'!$F$3=0,"",MAX(0,AG252+AD253-AE253-AF253))</x:f>
      </x:c>
      <x:c r="AH253" s="54" t="str">
        <x:f>IF('Debt Setup'!$F$3=0,"",IF(AK252&lt;=0,0,AK252*'Debt Setup'!$D$17/100/12))</x:f>
      </x:c>
      <x:c r="AI253" s="54" t="str">
        <x:f>IF('Debt Setup'!$F$3=0,"",IF('Debt Setup'!$H$17="",0,MIN('Debt Setup'!$E$17,MAX(0,AK252+AH253))))</x:f>
      </x:c>
      <x:c r="AJ253" s="54" t="str">
        <x:f>IF('Debt Setup'!$F$3=0,"",IF('Debt Setup'!$H$17="",0,MIN(MAX(0,AK252+AH253-AI253),MAX(0,'Debt Setup'!$F$5-(G253+K253+O253+S253+W253+AA253+AE253+AI253+AM253+AQ253+AU253+AY253)-(IF(AND('Debt Setup'!$H$10&lt;&gt;"",'Debt Setup'!$H$10&lt;'Debt Setup'!$H$17),MAX(0,I252+F253-G253),0)+IF(AND('Debt Setup'!$H$11&lt;&gt;"",'Debt Setup'!$H$11&lt;'Debt Setup'!$H$17),MAX(0,M252+J253-K253),0)+IF(AND('Debt Setup'!$H$12&lt;&gt;"",'Debt Setup'!$H$12&lt;'Debt Setup'!$H$17),MAX(0,Q252+N253-O253),0)+IF(AND('Debt Setup'!$H$13&lt;&gt;"",'Debt Setup'!$H$13&lt;'Debt Setup'!$H$17),MAX(0,U252+R253-S253),0)+IF(AND('Debt Setup'!$H$14&lt;&gt;"",'Debt Setup'!$H$14&lt;'Debt Setup'!$H$17),MAX(0,Y252+V253-W253),0)+IF(AND('Debt Setup'!$H$15&lt;&gt;"",'Debt Setup'!$H$15&lt;'Debt Setup'!$H$17),MAX(0,AC252+Z253-AA253),0)+IF(AND('Debt Setup'!$H$16&lt;&gt;"",'Debt Setup'!$H$16&lt;'Debt Setup'!$H$17),MAX(0,AG252+AD253-AE253),0)+IF(AND('Debt Setup'!$H$17&lt;&gt;"",'Debt Setup'!$H$17&lt;'Debt Setup'!$H$17),MAX(0,AK252+AH253-AI253),0)+IF(AND('Debt Setup'!$H$18&lt;&gt;"",'Debt Setup'!$H$18&lt;'Debt Setup'!$H$17),MAX(0,AO252+AL253-AM253),0)+IF(AND('Debt Setup'!$H$19&lt;&gt;"",'Debt Setup'!$H$19&lt;'Debt Setup'!$H$17),MAX(0,AS252+AP253-AQ253),0)+IF(AND('Debt Setup'!$H$20&lt;&gt;"",'Debt Setup'!$H$20&lt;'Debt Setup'!$H$17),MAX(0,AW252+AT253-AU253),0)+IF(AND('Debt Setup'!$H$21&lt;&gt;"",'Debt Setup'!$H$21&lt;'Debt Setup'!$H$17),MAX(0,BA252+AX253-AY253),0))))))</x:f>
      </x:c>
      <x:c r="AK253" s="54" t="str">
        <x:f>IF('Debt Setup'!$F$3=0,"",MAX(0,AK252+AH253-AI253-AJ253))</x:f>
      </x:c>
      <x:c r="AL253" s="54" t="str">
        <x:f>IF('Debt Setup'!$F$3=0,"",IF(AO252&lt;=0,0,AO252*'Debt Setup'!$D$18/100/12))</x:f>
      </x:c>
      <x:c r="AM253" s="54" t="str">
        <x:f>IF('Debt Setup'!$F$3=0,"",IF('Debt Setup'!$H$18="",0,MIN('Debt Setup'!$E$18,MAX(0,AO252+AL253))))</x:f>
      </x:c>
      <x:c r="AN253" s="54" t="str">
        <x:f>IF('Debt Setup'!$F$3=0,"",IF('Debt Setup'!$H$18="",0,MIN(MAX(0,AO252+AL253-AM253),MAX(0,'Debt Setup'!$F$5-(G253+K253+O253+S253+W253+AA253+AE253+AI253+AM253+AQ253+AU253+AY253)-(IF(AND('Debt Setup'!$H$10&lt;&gt;"",'Debt Setup'!$H$10&lt;'Debt Setup'!$H$18),MAX(0,I252+F253-G253),0)+IF(AND('Debt Setup'!$H$11&lt;&gt;"",'Debt Setup'!$H$11&lt;'Debt Setup'!$H$18),MAX(0,M252+J253-K253),0)+IF(AND('Debt Setup'!$H$12&lt;&gt;"",'Debt Setup'!$H$12&lt;'Debt Setup'!$H$18),MAX(0,Q252+N253-O253),0)+IF(AND('Debt Setup'!$H$13&lt;&gt;"",'Debt Setup'!$H$13&lt;'Debt Setup'!$H$18),MAX(0,U252+R253-S253),0)+IF(AND('Debt Setup'!$H$14&lt;&gt;"",'Debt Setup'!$H$14&lt;'Debt Setup'!$H$18),MAX(0,Y252+V253-W253),0)+IF(AND('Debt Setup'!$H$15&lt;&gt;"",'Debt Setup'!$H$15&lt;'Debt Setup'!$H$18),MAX(0,AC252+Z253-AA253),0)+IF(AND('Debt Setup'!$H$16&lt;&gt;"",'Debt Setup'!$H$16&lt;'Debt Setup'!$H$18),MAX(0,AG252+AD253-AE253),0)+IF(AND('Debt Setup'!$H$17&lt;&gt;"",'Debt Setup'!$H$17&lt;'Debt Setup'!$H$18),MAX(0,AK252+AH253-AI253),0)+IF(AND('Debt Setup'!$H$18&lt;&gt;"",'Debt Setup'!$H$18&lt;'Debt Setup'!$H$18),MAX(0,AO252+AL253-AM253),0)+IF(AND('Debt Setup'!$H$19&lt;&gt;"",'Debt Setup'!$H$19&lt;'Debt Setup'!$H$18),MAX(0,AS252+AP253-AQ253),0)+IF(AND('Debt Setup'!$H$20&lt;&gt;"",'Debt Setup'!$H$20&lt;'Debt Setup'!$H$18),MAX(0,AW252+AT253-AU253),0)+IF(AND('Debt Setup'!$H$21&lt;&gt;"",'Debt Setup'!$H$21&lt;'Debt Setup'!$H$18),MAX(0,BA252+AX253-AY253),0))))))</x:f>
      </x:c>
      <x:c r="AO253" s="54" t="str">
        <x:f>IF('Debt Setup'!$F$3=0,"",MAX(0,AO252+AL253-AM253-AN253))</x:f>
      </x:c>
      <x:c r="AP253" s="54" t="str">
        <x:f>IF('Debt Setup'!$F$3=0,"",IF(AS252&lt;=0,0,AS252*'Debt Setup'!$D$19/100/12))</x:f>
      </x:c>
      <x:c r="AQ253" s="54" t="str">
        <x:f>IF('Debt Setup'!$F$3=0,"",IF('Debt Setup'!$H$19="",0,MIN('Debt Setup'!$E$19,MAX(0,AS252+AP253))))</x:f>
      </x:c>
      <x:c r="AR253" s="54" t="str">
        <x:f>IF('Debt Setup'!$F$3=0,"",IF('Debt Setup'!$H$19="",0,MIN(MAX(0,AS252+AP253-AQ253),MAX(0,'Debt Setup'!$F$5-(G253+K253+O253+S253+W253+AA253+AE253+AI253+AM253+AQ253+AU253+AY253)-(IF(AND('Debt Setup'!$H$10&lt;&gt;"",'Debt Setup'!$H$10&lt;'Debt Setup'!$H$19),MAX(0,I252+F253-G253),0)+IF(AND('Debt Setup'!$H$11&lt;&gt;"",'Debt Setup'!$H$11&lt;'Debt Setup'!$H$19),MAX(0,M252+J253-K253),0)+IF(AND('Debt Setup'!$H$12&lt;&gt;"",'Debt Setup'!$H$12&lt;'Debt Setup'!$H$19),MAX(0,Q252+N253-O253),0)+IF(AND('Debt Setup'!$H$13&lt;&gt;"",'Debt Setup'!$H$13&lt;'Debt Setup'!$H$19),MAX(0,U252+R253-S253),0)+IF(AND('Debt Setup'!$H$14&lt;&gt;"",'Debt Setup'!$H$14&lt;'Debt Setup'!$H$19),MAX(0,Y252+V253-W253),0)+IF(AND('Debt Setup'!$H$15&lt;&gt;"",'Debt Setup'!$H$15&lt;'Debt Setup'!$H$19),MAX(0,AC252+Z253-AA253),0)+IF(AND('Debt Setup'!$H$16&lt;&gt;"",'Debt Setup'!$H$16&lt;'Debt Setup'!$H$19),MAX(0,AG252+AD253-AE253),0)+IF(AND('Debt Setup'!$H$17&lt;&gt;"",'Debt Setup'!$H$17&lt;'Debt Setup'!$H$19),MAX(0,AK252+AH253-AI253),0)+IF(AND('Debt Setup'!$H$18&lt;&gt;"",'Debt Setup'!$H$18&lt;'Debt Setup'!$H$19),MAX(0,AO252+AL253-AM253),0)+IF(AND('Debt Setup'!$H$19&lt;&gt;"",'Debt Setup'!$H$19&lt;'Debt Setup'!$H$19),MAX(0,AS252+AP253-AQ253),0)+IF(AND('Debt Setup'!$H$20&lt;&gt;"",'Debt Setup'!$H$20&lt;'Debt Setup'!$H$19),MAX(0,AW252+AT253-AU253),0)+IF(AND('Debt Setup'!$H$21&lt;&gt;"",'Debt Setup'!$H$21&lt;'Debt Setup'!$H$19),MAX(0,BA252+AX253-AY253),0))))))</x:f>
      </x:c>
      <x:c r="AS253" s="54" t="str">
        <x:f>IF('Debt Setup'!$F$3=0,"",MAX(0,AS252+AP253-AQ253-AR253))</x:f>
      </x:c>
      <x:c r="AT253" s="54" t="str">
        <x:f>IF('Debt Setup'!$F$3=0,"",IF(AW252&lt;=0,0,AW252*'Debt Setup'!$D$20/100/12))</x:f>
      </x:c>
      <x:c r="AU253" s="54" t="str">
        <x:f>IF('Debt Setup'!$F$3=0,"",IF('Debt Setup'!$H$20="",0,MIN('Debt Setup'!$E$20,MAX(0,AW252+AT253))))</x:f>
      </x:c>
      <x:c r="AV253" s="54" t="str">
        <x:f>IF('Debt Setup'!$F$3=0,"",IF('Debt Setup'!$H$20="",0,MIN(MAX(0,AW252+AT253-AU253),MAX(0,'Debt Setup'!$F$5-(G253+K253+O253+S253+W253+AA253+AE253+AI253+AM253+AQ253+AU253+AY253)-(IF(AND('Debt Setup'!$H$10&lt;&gt;"",'Debt Setup'!$H$10&lt;'Debt Setup'!$H$20),MAX(0,I252+F253-G253),0)+IF(AND('Debt Setup'!$H$11&lt;&gt;"",'Debt Setup'!$H$11&lt;'Debt Setup'!$H$20),MAX(0,M252+J253-K253),0)+IF(AND('Debt Setup'!$H$12&lt;&gt;"",'Debt Setup'!$H$12&lt;'Debt Setup'!$H$20),MAX(0,Q252+N253-O253),0)+IF(AND('Debt Setup'!$H$13&lt;&gt;"",'Debt Setup'!$H$13&lt;'Debt Setup'!$H$20),MAX(0,U252+R253-S253),0)+IF(AND('Debt Setup'!$H$14&lt;&gt;"",'Debt Setup'!$H$14&lt;'Debt Setup'!$H$20),MAX(0,Y252+V253-W253),0)+IF(AND('Debt Setup'!$H$15&lt;&gt;"",'Debt Setup'!$H$15&lt;'Debt Setup'!$H$20),MAX(0,AC252+Z253-AA253),0)+IF(AND('Debt Setup'!$H$16&lt;&gt;"",'Debt Setup'!$H$16&lt;'Debt Setup'!$H$20),MAX(0,AG252+AD253-AE253),0)+IF(AND('Debt Setup'!$H$17&lt;&gt;"",'Debt Setup'!$H$17&lt;'Debt Setup'!$H$20),MAX(0,AK252+AH253-AI253),0)+IF(AND('Debt Setup'!$H$18&lt;&gt;"",'Debt Setup'!$H$18&lt;'Debt Setup'!$H$20),MAX(0,AO252+AL253-AM253),0)+IF(AND('Debt Setup'!$H$19&lt;&gt;"",'Debt Setup'!$H$19&lt;'Debt Setup'!$H$20),MAX(0,AS252+AP253-AQ253),0)+IF(AND('Debt Setup'!$H$20&lt;&gt;"",'Debt Setup'!$H$20&lt;'Debt Setup'!$H$20),MAX(0,AW252+AT253-AU253),0)+IF(AND('Debt Setup'!$H$21&lt;&gt;"",'Debt Setup'!$H$21&lt;'Debt Setup'!$H$20),MAX(0,BA252+AX253-AY253),0))))))</x:f>
      </x:c>
      <x:c r="AW253" s="54" t="str">
        <x:f>IF('Debt Setup'!$F$3=0,"",MAX(0,AW252+AT253-AU253-AV253))</x:f>
      </x:c>
      <x:c r="AX253" s="54" t="str">
        <x:f>IF('Debt Setup'!$F$3=0,"",IF(BA252&lt;=0,0,BA252*'Debt Setup'!$D$21/100/12))</x:f>
      </x:c>
      <x:c r="AY253" s="54" t="str">
        <x:f>IF('Debt Setup'!$F$3=0,"",IF('Debt Setup'!$H$21="",0,MIN('Debt Setup'!$E$21,MAX(0,BA252+AX253))))</x:f>
      </x:c>
      <x:c r="AZ253" s="54" t="str">
        <x:f>IF('Debt Setup'!$F$3=0,"",IF('Debt Setup'!$H$21="",0,MIN(MAX(0,BA252+AX253-AY253),MAX(0,'Debt Setup'!$F$5-(G253+K253+O253+S253+W253+AA253+AE253+AI253+AM253+AQ253+AU253+AY253)-(IF(AND('Debt Setup'!$H$10&lt;&gt;"",'Debt Setup'!$H$10&lt;'Debt Setup'!$H$21),MAX(0,I252+F253-G253),0)+IF(AND('Debt Setup'!$H$11&lt;&gt;"",'Debt Setup'!$H$11&lt;'Debt Setup'!$H$21),MAX(0,M252+J253-K253),0)+IF(AND('Debt Setup'!$H$12&lt;&gt;"",'Debt Setup'!$H$12&lt;'Debt Setup'!$H$21),MAX(0,Q252+N253-O253),0)+IF(AND('Debt Setup'!$H$13&lt;&gt;"",'Debt Setup'!$H$13&lt;'Debt Setup'!$H$21),MAX(0,U252+R253-S253),0)+IF(AND('Debt Setup'!$H$14&lt;&gt;"",'Debt Setup'!$H$14&lt;'Debt Setup'!$H$21),MAX(0,Y252+V253-W253),0)+IF(AND('Debt Setup'!$H$15&lt;&gt;"",'Debt Setup'!$H$15&lt;'Debt Setup'!$H$21),MAX(0,AC252+Z253-AA253),0)+IF(AND('Debt Setup'!$H$16&lt;&gt;"",'Debt Setup'!$H$16&lt;'Debt Setup'!$H$21),MAX(0,AG252+AD253-AE253),0)+IF(AND('Debt Setup'!$H$17&lt;&gt;"",'Debt Setup'!$H$17&lt;'Debt Setup'!$H$21),MAX(0,AK252+AH253-AI253),0)+IF(AND('Debt Setup'!$H$18&lt;&gt;"",'Debt Setup'!$H$18&lt;'Debt Setup'!$H$21),MAX(0,AO252+AL253-AM253),0)+IF(AND('Debt Setup'!$H$19&lt;&gt;"",'Debt Setup'!$H$19&lt;'Debt Setup'!$H$21),MAX(0,AS252+AP253-AQ253),0)+IF(AND('Debt Setup'!$H$20&lt;&gt;"",'Debt Setup'!$H$20&lt;'Debt Setup'!$H$21),MAX(0,AW252+AT253-AU253),0)+IF(AND('Debt Setup'!$H$21&lt;&gt;"",'Debt Setup'!$H$21&lt;'Debt Setup'!$H$21),MAX(0,BA252+AX253-AY253),0))))))</x:f>
      </x:c>
      <x:c r="BA253" s="54" t="str">
        <x:f>IF('Debt Setup'!$F$3=0,"",MAX(0,BA252+AX253-AY253-AZ253))</x:f>
      </x:c>
    </x:row>
    <x:row r="254">
      <x:c r="A254" t="n">
        <x:v>249</x:v>
      </x:c>
      <x:c r="B254" s="86" t="str">
        <x:f>IF('Debt Setup'!$F$3=0,"",DATE(YEAR('Debt Setup'!$B$6),MONTH('Debt Setup'!$B$6)+A254-1,1))</x:f>
      </x:c>
      <x:c r="C254" s="54" t="str">
        <x:f>IF('Debt Setup'!$F$3=0,"",I254+M254+Q254+U254+Y254+AC254+AG254+AK254+AO254+AS254+AW254+BA254)</x:f>
      </x:c>
      <x:c r="D254" s="54" t="str">
        <x:f>IF('Debt Setup'!$F$3=0,"",G254+H254+K254+L254+O254+P254+S254+T254+W254+X254+AA254+AB254+AE254+AF254+AI254+AJ254+AM254+AN254+AQ254+AR254+AU254+AV254+AY254+AZ254)</x:f>
      </x:c>
      <x:c r="E254" s="54" t="str">
        <x:f>IF('Debt Setup'!$F$3=0,"",F254+J254+N254+R254+V254+Z254+AD254+AH254+AL254+AP254+AT254+AX254)</x:f>
      </x:c>
      <x:c r="F254" s="54" t="str">
        <x:f>IF('Debt Setup'!$F$3=0,"",IF(I253&lt;=0,0,I253*'Debt Setup'!$D$10/100/12))</x:f>
      </x:c>
      <x:c r="G254" s="54" t="str">
        <x:f>IF('Debt Setup'!$F$3=0,"",IF('Debt Setup'!$H$10="",0,MIN('Debt Setup'!$E$10,MAX(0,I253+F254))))</x:f>
      </x:c>
      <x:c r="H254" s="54" t="str">
        <x:f>IF('Debt Setup'!$F$3=0,"",IF('Debt Setup'!$H$10="",0,MIN(MAX(0,I253+F254-G254),MAX(0,'Debt Setup'!$F$5-(G254+K254+O254+S254+W254+AA254+AE254+AI254+AM254+AQ254+AU254+AY254)-(IF(AND('Debt Setup'!$H$10&lt;&gt;"",'Debt Setup'!$H$10&lt;'Debt Setup'!$H$10),MAX(0,I253+F254-G254),0)+IF(AND('Debt Setup'!$H$11&lt;&gt;"",'Debt Setup'!$H$11&lt;'Debt Setup'!$H$10),MAX(0,M253+J254-K254),0)+IF(AND('Debt Setup'!$H$12&lt;&gt;"",'Debt Setup'!$H$12&lt;'Debt Setup'!$H$10),MAX(0,Q253+N254-O254),0)+IF(AND('Debt Setup'!$H$13&lt;&gt;"",'Debt Setup'!$H$13&lt;'Debt Setup'!$H$10),MAX(0,U253+R254-S254),0)+IF(AND('Debt Setup'!$H$14&lt;&gt;"",'Debt Setup'!$H$14&lt;'Debt Setup'!$H$10),MAX(0,Y253+V254-W254),0)+IF(AND('Debt Setup'!$H$15&lt;&gt;"",'Debt Setup'!$H$15&lt;'Debt Setup'!$H$10),MAX(0,AC253+Z254-AA254),0)+IF(AND('Debt Setup'!$H$16&lt;&gt;"",'Debt Setup'!$H$16&lt;'Debt Setup'!$H$10),MAX(0,AG253+AD254-AE254),0)+IF(AND('Debt Setup'!$H$17&lt;&gt;"",'Debt Setup'!$H$17&lt;'Debt Setup'!$H$10),MAX(0,AK253+AH254-AI254),0)+IF(AND('Debt Setup'!$H$18&lt;&gt;"",'Debt Setup'!$H$18&lt;'Debt Setup'!$H$10),MAX(0,AO253+AL254-AM254),0)+IF(AND('Debt Setup'!$H$19&lt;&gt;"",'Debt Setup'!$H$19&lt;'Debt Setup'!$H$10),MAX(0,AS253+AP254-AQ254),0)+IF(AND('Debt Setup'!$H$20&lt;&gt;"",'Debt Setup'!$H$20&lt;'Debt Setup'!$H$10),MAX(0,AW253+AT254-AU254),0)+IF(AND('Debt Setup'!$H$21&lt;&gt;"",'Debt Setup'!$H$21&lt;'Debt Setup'!$H$10),MAX(0,BA253+AX254-AY254),0))))))</x:f>
      </x:c>
      <x:c r="I254" s="54" t="str">
        <x:f>IF('Debt Setup'!$F$3=0,"",MAX(0,I253+F254-G254-H254))</x:f>
      </x:c>
      <x:c r="J254" s="54" t="str">
        <x:f>IF('Debt Setup'!$F$3=0,"",IF(M253&lt;=0,0,M253*'Debt Setup'!$D$11/100/12))</x:f>
      </x:c>
      <x:c r="K254" s="54" t="str">
        <x:f>IF('Debt Setup'!$F$3=0,"",IF('Debt Setup'!$H$11="",0,MIN('Debt Setup'!$E$11,MAX(0,M253+J254))))</x:f>
      </x:c>
      <x:c r="L254" s="54" t="str">
        <x:f>IF('Debt Setup'!$F$3=0,"",IF('Debt Setup'!$H$11="",0,MIN(MAX(0,M253+J254-K254),MAX(0,'Debt Setup'!$F$5-(G254+K254+O254+S254+W254+AA254+AE254+AI254+AM254+AQ254+AU254+AY254)-(IF(AND('Debt Setup'!$H$10&lt;&gt;"",'Debt Setup'!$H$10&lt;'Debt Setup'!$H$11),MAX(0,I253+F254-G254),0)+IF(AND('Debt Setup'!$H$11&lt;&gt;"",'Debt Setup'!$H$11&lt;'Debt Setup'!$H$11),MAX(0,M253+J254-K254),0)+IF(AND('Debt Setup'!$H$12&lt;&gt;"",'Debt Setup'!$H$12&lt;'Debt Setup'!$H$11),MAX(0,Q253+N254-O254),0)+IF(AND('Debt Setup'!$H$13&lt;&gt;"",'Debt Setup'!$H$13&lt;'Debt Setup'!$H$11),MAX(0,U253+R254-S254),0)+IF(AND('Debt Setup'!$H$14&lt;&gt;"",'Debt Setup'!$H$14&lt;'Debt Setup'!$H$11),MAX(0,Y253+V254-W254),0)+IF(AND('Debt Setup'!$H$15&lt;&gt;"",'Debt Setup'!$H$15&lt;'Debt Setup'!$H$11),MAX(0,AC253+Z254-AA254),0)+IF(AND('Debt Setup'!$H$16&lt;&gt;"",'Debt Setup'!$H$16&lt;'Debt Setup'!$H$11),MAX(0,AG253+AD254-AE254),0)+IF(AND('Debt Setup'!$H$17&lt;&gt;"",'Debt Setup'!$H$17&lt;'Debt Setup'!$H$11),MAX(0,AK253+AH254-AI254),0)+IF(AND('Debt Setup'!$H$18&lt;&gt;"",'Debt Setup'!$H$18&lt;'Debt Setup'!$H$11),MAX(0,AO253+AL254-AM254),0)+IF(AND('Debt Setup'!$H$19&lt;&gt;"",'Debt Setup'!$H$19&lt;'Debt Setup'!$H$11),MAX(0,AS253+AP254-AQ254),0)+IF(AND('Debt Setup'!$H$20&lt;&gt;"",'Debt Setup'!$H$20&lt;'Debt Setup'!$H$11),MAX(0,AW253+AT254-AU254),0)+IF(AND('Debt Setup'!$H$21&lt;&gt;"",'Debt Setup'!$H$21&lt;'Debt Setup'!$H$11),MAX(0,BA253+AX254-AY254),0))))))</x:f>
      </x:c>
      <x:c r="M254" s="54" t="str">
        <x:f>IF('Debt Setup'!$F$3=0,"",MAX(0,M253+J254-K254-L254))</x:f>
      </x:c>
      <x:c r="N254" s="54" t="str">
        <x:f>IF('Debt Setup'!$F$3=0,"",IF(Q253&lt;=0,0,Q253*'Debt Setup'!$D$12/100/12))</x:f>
      </x:c>
      <x:c r="O254" s="54" t="str">
        <x:f>IF('Debt Setup'!$F$3=0,"",IF('Debt Setup'!$H$12="",0,MIN('Debt Setup'!$E$12,MAX(0,Q253+N254))))</x:f>
      </x:c>
      <x:c r="P254" s="54" t="str">
        <x:f>IF('Debt Setup'!$F$3=0,"",IF('Debt Setup'!$H$12="",0,MIN(MAX(0,Q253+N254-O254),MAX(0,'Debt Setup'!$F$5-(G254+K254+O254+S254+W254+AA254+AE254+AI254+AM254+AQ254+AU254+AY254)-(IF(AND('Debt Setup'!$H$10&lt;&gt;"",'Debt Setup'!$H$10&lt;'Debt Setup'!$H$12),MAX(0,I253+F254-G254),0)+IF(AND('Debt Setup'!$H$11&lt;&gt;"",'Debt Setup'!$H$11&lt;'Debt Setup'!$H$12),MAX(0,M253+J254-K254),0)+IF(AND('Debt Setup'!$H$12&lt;&gt;"",'Debt Setup'!$H$12&lt;'Debt Setup'!$H$12),MAX(0,Q253+N254-O254),0)+IF(AND('Debt Setup'!$H$13&lt;&gt;"",'Debt Setup'!$H$13&lt;'Debt Setup'!$H$12),MAX(0,U253+R254-S254),0)+IF(AND('Debt Setup'!$H$14&lt;&gt;"",'Debt Setup'!$H$14&lt;'Debt Setup'!$H$12),MAX(0,Y253+V254-W254),0)+IF(AND('Debt Setup'!$H$15&lt;&gt;"",'Debt Setup'!$H$15&lt;'Debt Setup'!$H$12),MAX(0,AC253+Z254-AA254),0)+IF(AND('Debt Setup'!$H$16&lt;&gt;"",'Debt Setup'!$H$16&lt;'Debt Setup'!$H$12),MAX(0,AG253+AD254-AE254),0)+IF(AND('Debt Setup'!$H$17&lt;&gt;"",'Debt Setup'!$H$17&lt;'Debt Setup'!$H$12),MAX(0,AK253+AH254-AI254),0)+IF(AND('Debt Setup'!$H$18&lt;&gt;"",'Debt Setup'!$H$18&lt;'Debt Setup'!$H$12),MAX(0,AO253+AL254-AM254),0)+IF(AND('Debt Setup'!$H$19&lt;&gt;"",'Debt Setup'!$H$19&lt;'Debt Setup'!$H$12),MAX(0,AS253+AP254-AQ254),0)+IF(AND('Debt Setup'!$H$20&lt;&gt;"",'Debt Setup'!$H$20&lt;'Debt Setup'!$H$12),MAX(0,AW253+AT254-AU254),0)+IF(AND('Debt Setup'!$H$21&lt;&gt;"",'Debt Setup'!$H$21&lt;'Debt Setup'!$H$12),MAX(0,BA253+AX254-AY254),0))))))</x:f>
      </x:c>
      <x:c r="Q254" s="54" t="str">
        <x:f>IF('Debt Setup'!$F$3=0,"",MAX(0,Q253+N254-O254-P254))</x:f>
      </x:c>
      <x:c r="R254" s="54" t="str">
        <x:f>IF('Debt Setup'!$F$3=0,"",IF(U253&lt;=0,0,U253*'Debt Setup'!$D$13/100/12))</x:f>
      </x:c>
      <x:c r="S254" s="54" t="str">
        <x:f>IF('Debt Setup'!$F$3=0,"",IF('Debt Setup'!$H$13="",0,MIN('Debt Setup'!$E$13,MAX(0,U253+R254))))</x:f>
      </x:c>
      <x:c r="T254" s="54" t="str">
        <x:f>IF('Debt Setup'!$F$3=0,"",IF('Debt Setup'!$H$13="",0,MIN(MAX(0,U253+R254-S254),MAX(0,'Debt Setup'!$F$5-(G254+K254+O254+S254+W254+AA254+AE254+AI254+AM254+AQ254+AU254+AY254)-(IF(AND('Debt Setup'!$H$10&lt;&gt;"",'Debt Setup'!$H$10&lt;'Debt Setup'!$H$13),MAX(0,I253+F254-G254),0)+IF(AND('Debt Setup'!$H$11&lt;&gt;"",'Debt Setup'!$H$11&lt;'Debt Setup'!$H$13),MAX(0,M253+J254-K254),0)+IF(AND('Debt Setup'!$H$12&lt;&gt;"",'Debt Setup'!$H$12&lt;'Debt Setup'!$H$13),MAX(0,Q253+N254-O254),0)+IF(AND('Debt Setup'!$H$13&lt;&gt;"",'Debt Setup'!$H$13&lt;'Debt Setup'!$H$13),MAX(0,U253+R254-S254),0)+IF(AND('Debt Setup'!$H$14&lt;&gt;"",'Debt Setup'!$H$14&lt;'Debt Setup'!$H$13),MAX(0,Y253+V254-W254),0)+IF(AND('Debt Setup'!$H$15&lt;&gt;"",'Debt Setup'!$H$15&lt;'Debt Setup'!$H$13),MAX(0,AC253+Z254-AA254),0)+IF(AND('Debt Setup'!$H$16&lt;&gt;"",'Debt Setup'!$H$16&lt;'Debt Setup'!$H$13),MAX(0,AG253+AD254-AE254),0)+IF(AND('Debt Setup'!$H$17&lt;&gt;"",'Debt Setup'!$H$17&lt;'Debt Setup'!$H$13),MAX(0,AK253+AH254-AI254),0)+IF(AND('Debt Setup'!$H$18&lt;&gt;"",'Debt Setup'!$H$18&lt;'Debt Setup'!$H$13),MAX(0,AO253+AL254-AM254),0)+IF(AND('Debt Setup'!$H$19&lt;&gt;"",'Debt Setup'!$H$19&lt;'Debt Setup'!$H$13),MAX(0,AS253+AP254-AQ254),0)+IF(AND('Debt Setup'!$H$20&lt;&gt;"",'Debt Setup'!$H$20&lt;'Debt Setup'!$H$13),MAX(0,AW253+AT254-AU254),0)+IF(AND('Debt Setup'!$H$21&lt;&gt;"",'Debt Setup'!$H$21&lt;'Debt Setup'!$H$13),MAX(0,BA253+AX254-AY254),0))))))</x:f>
      </x:c>
      <x:c r="U254" s="54" t="str">
        <x:f>IF('Debt Setup'!$F$3=0,"",MAX(0,U253+R254-S254-T254))</x:f>
      </x:c>
      <x:c r="V254" s="54" t="str">
        <x:f>IF('Debt Setup'!$F$3=0,"",IF(Y253&lt;=0,0,Y253*'Debt Setup'!$D$14/100/12))</x:f>
      </x:c>
      <x:c r="W254" s="54" t="str">
        <x:f>IF('Debt Setup'!$F$3=0,"",IF('Debt Setup'!$H$14="",0,MIN('Debt Setup'!$E$14,MAX(0,Y253+V254))))</x:f>
      </x:c>
      <x:c r="X254" s="54" t="str">
        <x:f>IF('Debt Setup'!$F$3=0,"",IF('Debt Setup'!$H$14="",0,MIN(MAX(0,Y253+V254-W254),MAX(0,'Debt Setup'!$F$5-(G254+K254+O254+S254+W254+AA254+AE254+AI254+AM254+AQ254+AU254+AY254)-(IF(AND('Debt Setup'!$H$10&lt;&gt;"",'Debt Setup'!$H$10&lt;'Debt Setup'!$H$14),MAX(0,I253+F254-G254),0)+IF(AND('Debt Setup'!$H$11&lt;&gt;"",'Debt Setup'!$H$11&lt;'Debt Setup'!$H$14),MAX(0,M253+J254-K254),0)+IF(AND('Debt Setup'!$H$12&lt;&gt;"",'Debt Setup'!$H$12&lt;'Debt Setup'!$H$14),MAX(0,Q253+N254-O254),0)+IF(AND('Debt Setup'!$H$13&lt;&gt;"",'Debt Setup'!$H$13&lt;'Debt Setup'!$H$14),MAX(0,U253+R254-S254),0)+IF(AND('Debt Setup'!$H$14&lt;&gt;"",'Debt Setup'!$H$14&lt;'Debt Setup'!$H$14),MAX(0,Y253+V254-W254),0)+IF(AND('Debt Setup'!$H$15&lt;&gt;"",'Debt Setup'!$H$15&lt;'Debt Setup'!$H$14),MAX(0,AC253+Z254-AA254),0)+IF(AND('Debt Setup'!$H$16&lt;&gt;"",'Debt Setup'!$H$16&lt;'Debt Setup'!$H$14),MAX(0,AG253+AD254-AE254),0)+IF(AND('Debt Setup'!$H$17&lt;&gt;"",'Debt Setup'!$H$17&lt;'Debt Setup'!$H$14),MAX(0,AK253+AH254-AI254),0)+IF(AND('Debt Setup'!$H$18&lt;&gt;"",'Debt Setup'!$H$18&lt;'Debt Setup'!$H$14),MAX(0,AO253+AL254-AM254),0)+IF(AND('Debt Setup'!$H$19&lt;&gt;"",'Debt Setup'!$H$19&lt;'Debt Setup'!$H$14),MAX(0,AS253+AP254-AQ254),0)+IF(AND('Debt Setup'!$H$20&lt;&gt;"",'Debt Setup'!$H$20&lt;'Debt Setup'!$H$14),MAX(0,AW253+AT254-AU254),0)+IF(AND('Debt Setup'!$H$21&lt;&gt;"",'Debt Setup'!$H$21&lt;'Debt Setup'!$H$14),MAX(0,BA253+AX254-AY254),0))))))</x:f>
      </x:c>
      <x:c r="Y254" s="54" t="str">
        <x:f>IF('Debt Setup'!$F$3=0,"",MAX(0,Y253+V254-W254-X254))</x:f>
      </x:c>
      <x:c r="Z254" s="54" t="str">
        <x:f>IF('Debt Setup'!$F$3=0,"",IF(AC253&lt;=0,0,AC253*'Debt Setup'!$D$15/100/12))</x:f>
      </x:c>
      <x:c r="AA254" s="54" t="str">
        <x:f>IF('Debt Setup'!$F$3=0,"",IF('Debt Setup'!$H$15="",0,MIN('Debt Setup'!$E$15,MAX(0,AC253+Z254))))</x:f>
      </x:c>
      <x:c r="AB254" s="54" t="str">
        <x:f>IF('Debt Setup'!$F$3=0,"",IF('Debt Setup'!$H$15="",0,MIN(MAX(0,AC253+Z254-AA254),MAX(0,'Debt Setup'!$F$5-(G254+K254+O254+S254+W254+AA254+AE254+AI254+AM254+AQ254+AU254+AY254)-(IF(AND('Debt Setup'!$H$10&lt;&gt;"",'Debt Setup'!$H$10&lt;'Debt Setup'!$H$15),MAX(0,I253+F254-G254),0)+IF(AND('Debt Setup'!$H$11&lt;&gt;"",'Debt Setup'!$H$11&lt;'Debt Setup'!$H$15),MAX(0,M253+J254-K254),0)+IF(AND('Debt Setup'!$H$12&lt;&gt;"",'Debt Setup'!$H$12&lt;'Debt Setup'!$H$15),MAX(0,Q253+N254-O254),0)+IF(AND('Debt Setup'!$H$13&lt;&gt;"",'Debt Setup'!$H$13&lt;'Debt Setup'!$H$15),MAX(0,U253+R254-S254),0)+IF(AND('Debt Setup'!$H$14&lt;&gt;"",'Debt Setup'!$H$14&lt;'Debt Setup'!$H$15),MAX(0,Y253+V254-W254),0)+IF(AND('Debt Setup'!$H$15&lt;&gt;"",'Debt Setup'!$H$15&lt;'Debt Setup'!$H$15),MAX(0,AC253+Z254-AA254),0)+IF(AND('Debt Setup'!$H$16&lt;&gt;"",'Debt Setup'!$H$16&lt;'Debt Setup'!$H$15),MAX(0,AG253+AD254-AE254),0)+IF(AND('Debt Setup'!$H$17&lt;&gt;"",'Debt Setup'!$H$17&lt;'Debt Setup'!$H$15),MAX(0,AK253+AH254-AI254),0)+IF(AND('Debt Setup'!$H$18&lt;&gt;"",'Debt Setup'!$H$18&lt;'Debt Setup'!$H$15),MAX(0,AO253+AL254-AM254),0)+IF(AND('Debt Setup'!$H$19&lt;&gt;"",'Debt Setup'!$H$19&lt;'Debt Setup'!$H$15),MAX(0,AS253+AP254-AQ254),0)+IF(AND('Debt Setup'!$H$20&lt;&gt;"",'Debt Setup'!$H$20&lt;'Debt Setup'!$H$15),MAX(0,AW253+AT254-AU254),0)+IF(AND('Debt Setup'!$H$21&lt;&gt;"",'Debt Setup'!$H$21&lt;'Debt Setup'!$H$15),MAX(0,BA253+AX254-AY254),0))))))</x:f>
      </x:c>
      <x:c r="AC254" s="54" t="str">
        <x:f>IF('Debt Setup'!$F$3=0,"",MAX(0,AC253+Z254-AA254-AB254))</x:f>
      </x:c>
      <x:c r="AD254" s="54" t="str">
        <x:f>IF('Debt Setup'!$F$3=0,"",IF(AG253&lt;=0,0,AG253*'Debt Setup'!$D$16/100/12))</x:f>
      </x:c>
      <x:c r="AE254" s="54" t="str">
        <x:f>IF('Debt Setup'!$F$3=0,"",IF('Debt Setup'!$H$16="",0,MIN('Debt Setup'!$E$16,MAX(0,AG253+AD254))))</x:f>
      </x:c>
      <x:c r="AF254" s="54" t="str">
        <x:f>IF('Debt Setup'!$F$3=0,"",IF('Debt Setup'!$H$16="",0,MIN(MAX(0,AG253+AD254-AE254),MAX(0,'Debt Setup'!$F$5-(G254+K254+O254+S254+W254+AA254+AE254+AI254+AM254+AQ254+AU254+AY254)-(IF(AND('Debt Setup'!$H$10&lt;&gt;"",'Debt Setup'!$H$10&lt;'Debt Setup'!$H$16),MAX(0,I253+F254-G254),0)+IF(AND('Debt Setup'!$H$11&lt;&gt;"",'Debt Setup'!$H$11&lt;'Debt Setup'!$H$16),MAX(0,M253+J254-K254),0)+IF(AND('Debt Setup'!$H$12&lt;&gt;"",'Debt Setup'!$H$12&lt;'Debt Setup'!$H$16),MAX(0,Q253+N254-O254),0)+IF(AND('Debt Setup'!$H$13&lt;&gt;"",'Debt Setup'!$H$13&lt;'Debt Setup'!$H$16),MAX(0,U253+R254-S254),0)+IF(AND('Debt Setup'!$H$14&lt;&gt;"",'Debt Setup'!$H$14&lt;'Debt Setup'!$H$16),MAX(0,Y253+V254-W254),0)+IF(AND('Debt Setup'!$H$15&lt;&gt;"",'Debt Setup'!$H$15&lt;'Debt Setup'!$H$16),MAX(0,AC253+Z254-AA254),0)+IF(AND('Debt Setup'!$H$16&lt;&gt;"",'Debt Setup'!$H$16&lt;'Debt Setup'!$H$16),MAX(0,AG253+AD254-AE254),0)+IF(AND('Debt Setup'!$H$17&lt;&gt;"",'Debt Setup'!$H$17&lt;'Debt Setup'!$H$16),MAX(0,AK253+AH254-AI254),0)+IF(AND('Debt Setup'!$H$18&lt;&gt;"",'Debt Setup'!$H$18&lt;'Debt Setup'!$H$16),MAX(0,AO253+AL254-AM254),0)+IF(AND('Debt Setup'!$H$19&lt;&gt;"",'Debt Setup'!$H$19&lt;'Debt Setup'!$H$16),MAX(0,AS253+AP254-AQ254),0)+IF(AND('Debt Setup'!$H$20&lt;&gt;"",'Debt Setup'!$H$20&lt;'Debt Setup'!$H$16),MAX(0,AW253+AT254-AU254),0)+IF(AND('Debt Setup'!$H$21&lt;&gt;"",'Debt Setup'!$H$21&lt;'Debt Setup'!$H$16),MAX(0,BA253+AX254-AY254),0))))))</x:f>
      </x:c>
      <x:c r="AG254" s="54" t="str">
        <x:f>IF('Debt Setup'!$F$3=0,"",MAX(0,AG253+AD254-AE254-AF254))</x:f>
      </x:c>
      <x:c r="AH254" s="54" t="str">
        <x:f>IF('Debt Setup'!$F$3=0,"",IF(AK253&lt;=0,0,AK253*'Debt Setup'!$D$17/100/12))</x:f>
      </x:c>
      <x:c r="AI254" s="54" t="str">
        <x:f>IF('Debt Setup'!$F$3=0,"",IF('Debt Setup'!$H$17="",0,MIN('Debt Setup'!$E$17,MAX(0,AK253+AH254))))</x:f>
      </x:c>
      <x:c r="AJ254" s="54" t="str">
        <x:f>IF('Debt Setup'!$F$3=0,"",IF('Debt Setup'!$H$17="",0,MIN(MAX(0,AK253+AH254-AI254),MAX(0,'Debt Setup'!$F$5-(G254+K254+O254+S254+W254+AA254+AE254+AI254+AM254+AQ254+AU254+AY254)-(IF(AND('Debt Setup'!$H$10&lt;&gt;"",'Debt Setup'!$H$10&lt;'Debt Setup'!$H$17),MAX(0,I253+F254-G254),0)+IF(AND('Debt Setup'!$H$11&lt;&gt;"",'Debt Setup'!$H$11&lt;'Debt Setup'!$H$17),MAX(0,M253+J254-K254),0)+IF(AND('Debt Setup'!$H$12&lt;&gt;"",'Debt Setup'!$H$12&lt;'Debt Setup'!$H$17),MAX(0,Q253+N254-O254),0)+IF(AND('Debt Setup'!$H$13&lt;&gt;"",'Debt Setup'!$H$13&lt;'Debt Setup'!$H$17),MAX(0,U253+R254-S254),0)+IF(AND('Debt Setup'!$H$14&lt;&gt;"",'Debt Setup'!$H$14&lt;'Debt Setup'!$H$17),MAX(0,Y253+V254-W254),0)+IF(AND('Debt Setup'!$H$15&lt;&gt;"",'Debt Setup'!$H$15&lt;'Debt Setup'!$H$17),MAX(0,AC253+Z254-AA254),0)+IF(AND('Debt Setup'!$H$16&lt;&gt;"",'Debt Setup'!$H$16&lt;'Debt Setup'!$H$17),MAX(0,AG253+AD254-AE254),0)+IF(AND('Debt Setup'!$H$17&lt;&gt;"",'Debt Setup'!$H$17&lt;'Debt Setup'!$H$17),MAX(0,AK253+AH254-AI254),0)+IF(AND('Debt Setup'!$H$18&lt;&gt;"",'Debt Setup'!$H$18&lt;'Debt Setup'!$H$17),MAX(0,AO253+AL254-AM254),0)+IF(AND('Debt Setup'!$H$19&lt;&gt;"",'Debt Setup'!$H$19&lt;'Debt Setup'!$H$17),MAX(0,AS253+AP254-AQ254),0)+IF(AND('Debt Setup'!$H$20&lt;&gt;"",'Debt Setup'!$H$20&lt;'Debt Setup'!$H$17),MAX(0,AW253+AT254-AU254),0)+IF(AND('Debt Setup'!$H$21&lt;&gt;"",'Debt Setup'!$H$21&lt;'Debt Setup'!$H$17),MAX(0,BA253+AX254-AY254),0))))))</x:f>
      </x:c>
      <x:c r="AK254" s="54" t="str">
        <x:f>IF('Debt Setup'!$F$3=0,"",MAX(0,AK253+AH254-AI254-AJ254))</x:f>
      </x:c>
      <x:c r="AL254" s="54" t="str">
        <x:f>IF('Debt Setup'!$F$3=0,"",IF(AO253&lt;=0,0,AO253*'Debt Setup'!$D$18/100/12))</x:f>
      </x:c>
      <x:c r="AM254" s="54" t="str">
        <x:f>IF('Debt Setup'!$F$3=0,"",IF('Debt Setup'!$H$18="",0,MIN('Debt Setup'!$E$18,MAX(0,AO253+AL254))))</x:f>
      </x:c>
      <x:c r="AN254" s="54" t="str">
        <x:f>IF('Debt Setup'!$F$3=0,"",IF('Debt Setup'!$H$18="",0,MIN(MAX(0,AO253+AL254-AM254),MAX(0,'Debt Setup'!$F$5-(G254+K254+O254+S254+W254+AA254+AE254+AI254+AM254+AQ254+AU254+AY254)-(IF(AND('Debt Setup'!$H$10&lt;&gt;"",'Debt Setup'!$H$10&lt;'Debt Setup'!$H$18),MAX(0,I253+F254-G254),0)+IF(AND('Debt Setup'!$H$11&lt;&gt;"",'Debt Setup'!$H$11&lt;'Debt Setup'!$H$18),MAX(0,M253+J254-K254),0)+IF(AND('Debt Setup'!$H$12&lt;&gt;"",'Debt Setup'!$H$12&lt;'Debt Setup'!$H$18),MAX(0,Q253+N254-O254),0)+IF(AND('Debt Setup'!$H$13&lt;&gt;"",'Debt Setup'!$H$13&lt;'Debt Setup'!$H$18),MAX(0,U253+R254-S254),0)+IF(AND('Debt Setup'!$H$14&lt;&gt;"",'Debt Setup'!$H$14&lt;'Debt Setup'!$H$18),MAX(0,Y253+V254-W254),0)+IF(AND('Debt Setup'!$H$15&lt;&gt;"",'Debt Setup'!$H$15&lt;'Debt Setup'!$H$18),MAX(0,AC253+Z254-AA254),0)+IF(AND('Debt Setup'!$H$16&lt;&gt;"",'Debt Setup'!$H$16&lt;'Debt Setup'!$H$18),MAX(0,AG253+AD254-AE254),0)+IF(AND('Debt Setup'!$H$17&lt;&gt;"",'Debt Setup'!$H$17&lt;'Debt Setup'!$H$18),MAX(0,AK253+AH254-AI254),0)+IF(AND('Debt Setup'!$H$18&lt;&gt;"",'Debt Setup'!$H$18&lt;'Debt Setup'!$H$18),MAX(0,AO253+AL254-AM254),0)+IF(AND('Debt Setup'!$H$19&lt;&gt;"",'Debt Setup'!$H$19&lt;'Debt Setup'!$H$18),MAX(0,AS253+AP254-AQ254),0)+IF(AND('Debt Setup'!$H$20&lt;&gt;"",'Debt Setup'!$H$20&lt;'Debt Setup'!$H$18),MAX(0,AW253+AT254-AU254),0)+IF(AND('Debt Setup'!$H$21&lt;&gt;"",'Debt Setup'!$H$21&lt;'Debt Setup'!$H$18),MAX(0,BA253+AX254-AY254),0))))))</x:f>
      </x:c>
      <x:c r="AO254" s="54" t="str">
        <x:f>IF('Debt Setup'!$F$3=0,"",MAX(0,AO253+AL254-AM254-AN254))</x:f>
      </x:c>
      <x:c r="AP254" s="54" t="str">
        <x:f>IF('Debt Setup'!$F$3=0,"",IF(AS253&lt;=0,0,AS253*'Debt Setup'!$D$19/100/12))</x:f>
      </x:c>
      <x:c r="AQ254" s="54" t="str">
        <x:f>IF('Debt Setup'!$F$3=0,"",IF('Debt Setup'!$H$19="",0,MIN('Debt Setup'!$E$19,MAX(0,AS253+AP254))))</x:f>
      </x:c>
      <x:c r="AR254" s="54" t="str">
        <x:f>IF('Debt Setup'!$F$3=0,"",IF('Debt Setup'!$H$19="",0,MIN(MAX(0,AS253+AP254-AQ254),MAX(0,'Debt Setup'!$F$5-(G254+K254+O254+S254+W254+AA254+AE254+AI254+AM254+AQ254+AU254+AY254)-(IF(AND('Debt Setup'!$H$10&lt;&gt;"",'Debt Setup'!$H$10&lt;'Debt Setup'!$H$19),MAX(0,I253+F254-G254),0)+IF(AND('Debt Setup'!$H$11&lt;&gt;"",'Debt Setup'!$H$11&lt;'Debt Setup'!$H$19),MAX(0,M253+J254-K254),0)+IF(AND('Debt Setup'!$H$12&lt;&gt;"",'Debt Setup'!$H$12&lt;'Debt Setup'!$H$19),MAX(0,Q253+N254-O254),0)+IF(AND('Debt Setup'!$H$13&lt;&gt;"",'Debt Setup'!$H$13&lt;'Debt Setup'!$H$19),MAX(0,U253+R254-S254),0)+IF(AND('Debt Setup'!$H$14&lt;&gt;"",'Debt Setup'!$H$14&lt;'Debt Setup'!$H$19),MAX(0,Y253+V254-W254),0)+IF(AND('Debt Setup'!$H$15&lt;&gt;"",'Debt Setup'!$H$15&lt;'Debt Setup'!$H$19),MAX(0,AC253+Z254-AA254),0)+IF(AND('Debt Setup'!$H$16&lt;&gt;"",'Debt Setup'!$H$16&lt;'Debt Setup'!$H$19),MAX(0,AG253+AD254-AE254),0)+IF(AND('Debt Setup'!$H$17&lt;&gt;"",'Debt Setup'!$H$17&lt;'Debt Setup'!$H$19),MAX(0,AK253+AH254-AI254),0)+IF(AND('Debt Setup'!$H$18&lt;&gt;"",'Debt Setup'!$H$18&lt;'Debt Setup'!$H$19),MAX(0,AO253+AL254-AM254),0)+IF(AND('Debt Setup'!$H$19&lt;&gt;"",'Debt Setup'!$H$19&lt;'Debt Setup'!$H$19),MAX(0,AS253+AP254-AQ254),0)+IF(AND('Debt Setup'!$H$20&lt;&gt;"",'Debt Setup'!$H$20&lt;'Debt Setup'!$H$19),MAX(0,AW253+AT254-AU254),0)+IF(AND('Debt Setup'!$H$21&lt;&gt;"",'Debt Setup'!$H$21&lt;'Debt Setup'!$H$19),MAX(0,BA253+AX254-AY254),0))))))</x:f>
      </x:c>
      <x:c r="AS254" s="54" t="str">
        <x:f>IF('Debt Setup'!$F$3=0,"",MAX(0,AS253+AP254-AQ254-AR254))</x:f>
      </x:c>
      <x:c r="AT254" s="54" t="str">
        <x:f>IF('Debt Setup'!$F$3=0,"",IF(AW253&lt;=0,0,AW253*'Debt Setup'!$D$20/100/12))</x:f>
      </x:c>
      <x:c r="AU254" s="54" t="str">
        <x:f>IF('Debt Setup'!$F$3=0,"",IF('Debt Setup'!$H$20="",0,MIN('Debt Setup'!$E$20,MAX(0,AW253+AT254))))</x:f>
      </x:c>
      <x:c r="AV254" s="54" t="str">
        <x:f>IF('Debt Setup'!$F$3=0,"",IF('Debt Setup'!$H$20="",0,MIN(MAX(0,AW253+AT254-AU254),MAX(0,'Debt Setup'!$F$5-(G254+K254+O254+S254+W254+AA254+AE254+AI254+AM254+AQ254+AU254+AY254)-(IF(AND('Debt Setup'!$H$10&lt;&gt;"",'Debt Setup'!$H$10&lt;'Debt Setup'!$H$20),MAX(0,I253+F254-G254),0)+IF(AND('Debt Setup'!$H$11&lt;&gt;"",'Debt Setup'!$H$11&lt;'Debt Setup'!$H$20),MAX(0,M253+J254-K254),0)+IF(AND('Debt Setup'!$H$12&lt;&gt;"",'Debt Setup'!$H$12&lt;'Debt Setup'!$H$20),MAX(0,Q253+N254-O254),0)+IF(AND('Debt Setup'!$H$13&lt;&gt;"",'Debt Setup'!$H$13&lt;'Debt Setup'!$H$20),MAX(0,U253+R254-S254),0)+IF(AND('Debt Setup'!$H$14&lt;&gt;"",'Debt Setup'!$H$14&lt;'Debt Setup'!$H$20),MAX(0,Y253+V254-W254),0)+IF(AND('Debt Setup'!$H$15&lt;&gt;"",'Debt Setup'!$H$15&lt;'Debt Setup'!$H$20),MAX(0,AC253+Z254-AA254),0)+IF(AND('Debt Setup'!$H$16&lt;&gt;"",'Debt Setup'!$H$16&lt;'Debt Setup'!$H$20),MAX(0,AG253+AD254-AE254),0)+IF(AND('Debt Setup'!$H$17&lt;&gt;"",'Debt Setup'!$H$17&lt;'Debt Setup'!$H$20),MAX(0,AK253+AH254-AI254),0)+IF(AND('Debt Setup'!$H$18&lt;&gt;"",'Debt Setup'!$H$18&lt;'Debt Setup'!$H$20),MAX(0,AO253+AL254-AM254),0)+IF(AND('Debt Setup'!$H$19&lt;&gt;"",'Debt Setup'!$H$19&lt;'Debt Setup'!$H$20),MAX(0,AS253+AP254-AQ254),0)+IF(AND('Debt Setup'!$H$20&lt;&gt;"",'Debt Setup'!$H$20&lt;'Debt Setup'!$H$20),MAX(0,AW253+AT254-AU254),0)+IF(AND('Debt Setup'!$H$21&lt;&gt;"",'Debt Setup'!$H$21&lt;'Debt Setup'!$H$20),MAX(0,BA253+AX254-AY254),0))))))</x:f>
      </x:c>
      <x:c r="AW254" s="54" t="str">
        <x:f>IF('Debt Setup'!$F$3=0,"",MAX(0,AW253+AT254-AU254-AV254))</x:f>
      </x:c>
      <x:c r="AX254" s="54" t="str">
        <x:f>IF('Debt Setup'!$F$3=0,"",IF(BA253&lt;=0,0,BA253*'Debt Setup'!$D$21/100/12))</x:f>
      </x:c>
      <x:c r="AY254" s="54" t="str">
        <x:f>IF('Debt Setup'!$F$3=0,"",IF('Debt Setup'!$H$21="",0,MIN('Debt Setup'!$E$21,MAX(0,BA253+AX254))))</x:f>
      </x:c>
      <x:c r="AZ254" s="54" t="str">
        <x:f>IF('Debt Setup'!$F$3=0,"",IF('Debt Setup'!$H$21="",0,MIN(MAX(0,BA253+AX254-AY254),MAX(0,'Debt Setup'!$F$5-(G254+K254+O254+S254+W254+AA254+AE254+AI254+AM254+AQ254+AU254+AY254)-(IF(AND('Debt Setup'!$H$10&lt;&gt;"",'Debt Setup'!$H$10&lt;'Debt Setup'!$H$21),MAX(0,I253+F254-G254),0)+IF(AND('Debt Setup'!$H$11&lt;&gt;"",'Debt Setup'!$H$11&lt;'Debt Setup'!$H$21),MAX(0,M253+J254-K254),0)+IF(AND('Debt Setup'!$H$12&lt;&gt;"",'Debt Setup'!$H$12&lt;'Debt Setup'!$H$21),MAX(0,Q253+N254-O254),0)+IF(AND('Debt Setup'!$H$13&lt;&gt;"",'Debt Setup'!$H$13&lt;'Debt Setup'!$H$21),MAX(0,U253+R254-S254),0)+IF(AND('Debt Setup'!$H$14&lt;&gt;"",'Debt Setup'!$H$14&lt;'Debt Setup'!$H$21),MAX(0,Y253+V254-W254),0)+IF(AND('Debt Setup'!$H$15&lt;&gt;"",'Debt Setup'!$H$15&lt;'Debt Setup'!$H$21),MAX(0,AC253+Z254-AA254),0)+IF(AND('Debt Setup'!$H$16&lt;&gt;"",'Debt Setup'!$H$16&lt;'Debt Setup'!$H$21),MAX(0,AG253+AD254-AE254),0)+IF(AND('Debt Setup'!$H$17&lt;&gt;"",'Debt Setup'!$H$17&lt;'Debt Setup'!$H$21),MAX(0,AK253+AH254-AI254),0)+IF(AND('Debt Setup'!$H$18&lt;&gt;"",'Debt Setup'!$H$18&lt;'Debt Setup'!$H$21),MAX(0,AO253+AL254-AM254),0)+IF(AND('Debt Setup'!$H$19&lt;&gt;"",'Debt Setup'!$H$19&lt;'Debt Setup'!$H$21),MAX(0,AS253+AP254-AQ254),0)+IF(AND('Debt Setup'!$H$20&lt;&gt;"",'Debt Setup'!$H$20&lt;'Debt Setup'!$H$21),MAX(0,AW253+AT254-AU254),0)+IF(AND('Debt Setup'!$H$21&lt;&gt;"",'Debt Setup'!$H$21&lt;'Debt Setup'!$H$21),MAX(0,BA253+AX254-AY254),0))))))</x:f>
      </x:c>
      <x:c r="BA254" s="54" t="str">
        <x:f>IF('Debt Setup'!$F$3=0,"",MAX(0,BA253+AX254-AY254-AZ254))</x:f>
      </x:c>
    </x:row>
    <x:row r="255">
      <x:c r="A255" t="n">
        <x:v>250</x:v>
      </x:c>
      <x:c r="B255" s="86" t="str">
        <x:f>IF('Debt Setup'!$F$3=0,"",DATE(YEAR('Debt Setup'!$B$6),MONTH('Debt Setup'!$B$6)+A255-1,1))</x:f>
      </x:c>
      <x:c r="C255" s="54" t="str">
        <x:f>IF('Debt Setup'!$F$3=0,"",I255+M255+Q255+U255+Y255+AC255+AG255+AK255+AO255+AS255+AW255+BA255)</x:f>
      </x:c>
      <x:c r="D255" s="54" t="str">
        <x:f>IF('Debt Setup'!$F$3=0,"",G255+H255+K255+L255+O255+P255+S255+T255+W255+X255+AA255+AB255+AE255+AF255+AI255+AJ255+AM255+AN255+AQ255+AR255+AU255+AV255+AY255+AZ255)</x:f>
      </x:c>
      <x:c r="E255" s="54" t="str">
        <x:f>IF('Debt Setup'!$F$3=0,"",F255+J255+N255+R255+V255+Z255+AD255+AH255+AL255+AP255+AT255+AX255)</x:f>
      </x:c>
      <x:c r="F255" s="54" t="str">
        <x:f>IF('Debt Setup'!$F$3=0,"",IF(I254&lt;=0,0,I254*'Debt Setup'!$D$10/100/12))</x:f>
      </x:c>
      <x:c r="G255" s="54" t="str">
        <x:f>IF('Debt Setup'!$F$3=0,"",IF('Debt Setup'!$H$10="",0,MIN('Debt Setup'!$E$10,MAX(0,I254+F255))))</x:f>
      </x:c>
      <x:c r="H255" s="54" t="str">
        <x:f>IF('Debt Setup'!$F$3=0,"",IF('Debt Setup'!$H$10="",0,MIN(MAX(0,I254+F255-G255),MAX(0,'Debt Setup'!$F$5-(G255+K255+O255+S255+W255+AA255+AE255+AI255+AM255+AQ255+AU255+AY255)-(IF(AND('Debt Setup'!$H$10&lt;&gt;"",'Debt Setup'!$H$10&lt;'Debt Setup'!$H$10),MAX(0,I254+F255-G255),0)+IF(AND('Debt Setup'!$H$11&lt;&gt;"",'Debt Setup'!$H$11&lt;'Debt Setup'!$H$10),MAX(0,M254+J255-K255),0)+IF(AND('Debt Setup'!$H$12&lt;&gt;"",'Debt Setup'!$H$12&lt;'Debt Setup'!$H$10),MAX(0,Q254+N255-O255),0)+IF(AND('Debt Setup'!$H$13&lt;&gt;"",'Debt Setup'!$H$13&lt;'Debt Setup'!$H$10),MAX(0,U254+R255-S255),0)+IF(AND('Debt Setup'!$H$14&lt;&gt;"",'Debt Setup'!$H$14&lt;'Debt Setup'!$H$10),MAX(0,Y254+V255-W255),0)+IF(AND('Debt Setup'!$H$15&lt;&gt;"",'Debt Setup'!$H$15&lt;'Debt Setup'!$H$10),MAX(0,AC254+Z255-AA255),0)+IF(AND('Debt Setup'!$H$16&lt;&gt;"",'Debt Setup'!$H$16&lt;'Debt Setup'!$H$10),MAX(0,AG254+AD255-AE255),0)+IF(AND('Debt Setup'!$H$17&lt;&gt;"",'Debt Setup'!$H$17&lt;'Debt Setup'!$H$10),MAX(0,AK254+AH255-AI255),0)+IF(AND('Debt Setup'!$H$18&lt;&gt;"",'Debt Setup'!$H$18&lt;'Debt Setup'!$H$10),MAX(0,AO254+AL255-AM255),0)+IF(AND('Debt Setup'!$H$19&lt;&gt;"",'Debt Setup'!$H$19&lt;'Debt Setup'!$H$10),MAX(0,AS254+AP255-AQ255),0)+IF(AND('Debt Setup'!$H$20&lt;&gt;"",'Debt Setup'!$H$20&lt;'Debt Setup'!$H$10),MAX(0,AW254+AT255-AU255),0)+IF(AND('Debt Setup'!$H$21&lt;&gt;"",'Debt Setup'!$H$21&lt;'Debt Setup'!$H$10),MAX(0,BA254+AX255-AY255),0))))))</x:f>
      </x:c>
      <x:c r="I255" s="54" t="str">
        <x:f>IF('Debt Setup'!$F$3=0,"",MAX(0,I254+F255-G255-H255))</x:f>
      </x:c>
      <x:c r="J255" s="54" t="str">
        <x:f>IF('Debt Setup'!$F$3=0,"",IF(M254&lt;=0,0,M254*'Debt Setup'!$D$11/100/12))</x:f>
      </x:c>
      <x:c r="K255" s="54" t="str">
        <x:f>IF('Debt Setup'!$F$3=0,"",IF('Debt Setup'!$H$11="",0,MIN('Debt Setup'!$E$11,MAX(0,M254+J255))))</x:f>
      </x:c>
      <x:c r="L255" s="54" t="str">
        <x:f>IF('Debt Setup'!$F$3=0,"",IF('Debt Setup'!$H$11="",0,MIN(MAX(0,M254+J255-K255),MAX(0,'Debt Setup'!$F$5-(G255+K255+O255+S255+W255+AA255+AE255+AI255+AM255+AQ255+AU255+AY255)-(IF(AND('Debt Setup'!$H$10&lt;&gt;"",'Debt Setup'!$H$10&lt;'Debt Setup'!$H$11),MAX(0,I254+F255-G255),0)+IF(AND('Debt Setup'!$H$11&lt;&gt;"",'Debt Setup'!$H$11&lt;'Debt Setup'!$H$11),MAX(0,M254+J255-K255),0)+IF(AND('Debt Setup'!$H$12&lt;&gt;"",'Debt Setup'!$H$12&lt;'Debt Setup'!$H$11),MAX(0,Q254+N255-O255),0)+IF(AND('Debt Setup'!$H$13&lt;&gt;"",'Debt Setup'!$H$13&lt;'Debt Setup'!$H$11),MAX(0,U254+R255-S255),0)+IF(AND('Debt Setup'!$H$14&lt;&gt;"",'Debt Setup'!$H$14&lt;'Debt Setup'!$H$11),MAX(0,Y254+V255-W255),0)+IF(AND('Debt Setup'!$H$15&lt;&gt;"",'Debt Setup'!$H$15&lt;'Debt Setup'!$H$11),MAX(0,AC254+Z255-AA255),0)+IF(AND('Debt Setup'!$H$16&lt;&gt;"",'Debt Setup'!$H$16&lt;'Debt Setup'!$H$11),MAX(0,AG254+AD255-AE255),0)+IF(AND('Debt Setup'!$H$17&lt;&gt;"",'Debt Setup'!$H$17&lt;'Debt Setup'!$H$11),MAX(0,AK254+AH255-AI255),0)+IF(AND('Debt Setup'!$H$18&lt;&gt;"",'Debt Setup'!$H$18&lt;'Debt Setup'!$H$11),MAX(0,AO254+AL255-AM255),0)+IF(AND('Debt Setup'!$H$19&lt;&gt;"",'Debt Setup'!$H$19&lt;'Debt Setup'!$H$11),MAX(0,AS254+AP255-AQ255),0)+IF(AND('Debt Setup'!$H$20&lt;&gt;"",'Debt Setup'!$H$20&lt;'Debt Setup'!$H$11),MAX(0,AW254+AT255-AU255),0)+IF(AND('Debt Setup'!$H$21&lt;&gt;"",'Debt Setup'!$H$21&lt;'Debt Setup'!$H$11),MAX(0,BA254+AX255-AY255),0))))))</x:f>
      </x:c>
      <x:c r="M255" s="54" t="str">
        <x:f>IF('Debt Setup'!$F$3=0,"",MAX(0,M254+J255-K255-L255))</x:f>
      </x:c>
      <x:c r="N255" s="54" t="str">
        <x:f>IF('Debt Setup'!$F$3=0,"",IF(Q254&lt;=0,0,Q254*'Debt Setup'!$D$12/100/12))</x:f>
      </x:c>
      <x:c r="O255" s="54" t="str">
        <x:f>IF('Debt Setup'!$F$3=0,"",IF('Debt Setup'!$H$12="",0,MIN('Debt Setup'!$E$12,MAX(0,Q254+N255))))</x:f>
      </x:c>
      <x:c r="P255" s="54" t="str">
        <x:f>IF('Debt Setup'!$F$3=0,"",IF('Debt Setup'!$H$12="",0,MIN(MAX(0,Q254+N255-O255),MAX(0,'Debt Setup'!$F$5-(G255+K255+O255+S255+W255+AA255+AE255+AI255+AM255+AQ255+AU255+AY255)-(IF(AND('Debt Setup'!$H$10&lt;&gt;"",'Debt Setup'!$H$10&lt;'Debt Setup'!$H$12),MAX(0,I254+F255-G255),0)+IF(AND('Debt Setup'!$H$11&lt;&gt;"",'Debt Setup'!$H$11&lt;'Debt Setup'!$H$12),MAX(0,M254+J255-K255),0)+IF(AND('Debt Setup'!$H$12&lt;&gt;"",'Debt Setup'!$H$12&lt;'Debt Setup'!$H$12),MAX(0,Q254+N255-O255),0)+IF(AND('Debt Setup'!$H$13&lt;&gt;"",'Debt Setup'!$H$13&lt;'Debt Setup'!$H$12),MAX(0,U254+R255-S255),0)+IF(AND('Debt Setup'!$H$14&lt;&gt;"",'Debt Setup'!$H$14&lt;'Debt Setup'!$H$12),MAX(0,Y254+V255-W255),0)+IF(AND('Debt Setup'!$H$15&lt;&gt;"",'Debt Setup'!$H$15&lt;'Debt Setup'!$H$12),MAX(0,AC254+Z255-AA255),0)+IF(AND('Debt Setup'!$H$16&lt;&gt;"",'Debt Setup'!$H$16&lt;'Debt Setup'!$H$12),MAX(0,AG254+AD255-AE255),0)+IF(AND('Debt Setup'!$H$17&lt;&gt;"",'Debt Setup'!$H$17&lt;'Debt Setup'!$H$12),MAX(0,AK254+AH255-AI255),0)+IF(AND('Debt Setup'!$H$18&lt;&gt;"",'Debt Setup'!$H$18&lt;'Debt Setup'!$H$12),MAX(0,AO254+AL255-AM255),0)+IF(AND('Debt Setup'!$H$19&lt;&gt;"",'Debt Setup'!$H$19&lt;'Debt Setup'!$H$12),MAX(0,AS254+AP255-AQ255),0)+IF(AND('Debt Setup'!$H$20&lt;&gt;"",'Debt Setup'!$H$20&lt;'Debt Setup'!$H$12),MAX(0,AW254+AT255-AU255),0)+IF(AND('Debt Setup'!$H$21&lt;&gt;"",'Debt Setup'!$H$21&lt;'Debt Setup'!$H$12),MAX(0,BA254+AX255-AY255),0))))))</x:f>
      </x:c>
      <x:c r="Q255" s="54" t="str">
        <x:f>IF('Debt Setup'!$F$3=0,"",MAX(0,Q254+N255-O255-P255))</x:f>
      </x:c>
      <x:c r="R255" s="54" t="str">
        <x:f>IF('Debt Setup'!$F$3=0,"",IF(U254&lt;=0,0,U254*'Debt Setup'!$D$13/100/12))</x:f>
      </x:c>
      <x:c r="S255" s="54" t="str">
        <x:f>IF('Debt Setup'!$F$3=0,"",IF('Debt Setup'!$H$13="",0,MIN('Debt Setup'!$E$13,MAX(0,U254+R255))))</x:f>
      </x:c>
      <x:c r="T255" s="54" t="str">
        <x:f>IF('Debt Setup'!$F$3=0,"",IF('Debt Setup'!$H$13="",0,MIN(MAX(0,U254+R255-S255),MAX(0,'Debt Setup'!$F$5-(G255+K255+O255+S255+W255+AA255+AE255+AI255+AM255+AQ255+AU255+AY255)-(IF(AND('Debt Setup'!$H$10&lt;&gt;"",'Debt Setup'!$H$10&lt;'Debt Setup'!$H$13),MAX(0,I254+F255-G255),0)+IF(AND('Debt Setup'!$H$11&lt;&gt;"",'Debt Setup'!$H$11&lt;'Debt Setup'!$H$13),MAX(0,M254+J255-K255),0)+IF(AND('Debt Setup'!$H$12&lt;&gt;"",'Debt Setup'!$H$12&lt;'Debt Setup'!$H$13),MAX(0,Q254+N255-O255),0)+IF(AND('Debt Setup'!$H$13&lt;&gt;"",'Debt Setup'!$H$13&lt;'Debt Setup'!$H$13),MAX(0,U254+R255-S255),0)+IF(AND('Debt Setup'!$H$14&lt;&gt;"",'Debt Setup'!$H$14&lt;'Debt Setup'!$H$13),MAX(0,Y254+V255-W255),0)+IF(AND('Debt Setup'!$H$15&lt;&gt;"",'Debt Setup'!$H$15&lt;'Debt Setup'!$H$13),MAX(0,AC254+Z255-AA255),0)+IF(AND('Debt Setup'!$H$16&lt;&gt;"",'Debt Setup'!$H$16&lt;'Debt Setup'!$H$13),MAX(0,AG254+AD255-AE255),0)+IF(AND('Debt Setup'!$H$17&lt;&gt;"",'Debt Setup'!$H$17&lt;'Debt Setup'!$H$13),MAX(0,AK254+AH255-AI255),0)+IF(AND('Debt Setup'!$H$18&lt;&gt;"",'Debt Setup'!$H$18&lt;'Debt Setup'!$H$13),MAX(0,AO254+AL255-AM255),0)+IF(AND('Debt Setup'!$H$19&lt;&gt;"",'Debt Setup'!$H$19&lt;'Debt Setup'!$H$13),MAX(0,AS254+AP255-AQ255),0)+IF(AND('Debt Setup'!$H$20&lt;&gt;"",'Debt Setup'!$H$20&lt;'Debt Setup'!$H$13),MAX(0,AW254+AT255-AU255),0)+IF(AND('Debt Setup'!$H$21&lt;&gt;"",'Debt Setup'!$H$21&lt;'Debt Setup'!$H$13),MAX(0,BA254+AX255-AY255),0))))))</x:f>
      </x:c>
      <x:c r="U255" s="54" t="str">
        <x:f>IF('Debt Setup'!$F$3=0,"",MAX(0,U254+R255-S255-T255))</x:f>
      </x:c>
      <x:c r="V255" s="54" t="str">
        <x:f>IF('Debt Setup'!$F$3=0,"",IF(Y254&lt;=0,0,Y254*'Debt Setup'!$D$14/100/12))</x:f>
      </x:c>
      <x:c r="W255" s="54" t="str">
        <x:f>IF('Debt Setup'!$F$3=0,"",IF('Debt Setup'!$H$14="",0,MIN('Debt Setup'!$E$14,MAX(0,Y254+V255))))</x:f>
      </x:c>
      <x:c r="X255" s="54" t="str">
        <x:f>IF('Debt Setup'!$F$3=0,"",IF('Debt Setup'!$H$14="",0,MIN(MAX(0,Y254+V255-W255),MAX(0,'Debt Setup'!$F$5-(G255+K255+O255+S255+W255+AA255+AE255+AI255+AM255+AQ255+AU255+AY255)-(IF(AND('Debt Setup'!$H$10&lt;&gt;"",'Debt Setup'!$H$10&lt;'Debt Setup'!$H$14),MAX(0,I254+F255-G255),0)+IF(AND('Debt Setup'!$H$11&lt;&gt;"",'Debt Setup'!$H$11&lt;'Debt Setup'!$H$14),MAX(0,M254+J255-K255),0)+IF(AND('Debt Setup'!$H$12&lt;&gt;"",'Debt Setup'!$H$12&lt;'Debt Setup'!$H$14),MAX(0,Q254+N255-O255),0)+IF(AND('Debt Setup'!$H$13&lt;&gt;"",'Debt Setup'!$H$13&lt;'Debt Setup'!$H$14),MAX(0,U254+R255-S255),0)+IF(AND('Debt Setup'!$H$14&lt;&gt;"",'Debt Setup'!$H$14&lt;'Debt Setup'!$H$14),MAX(0,Y254+V255-W255),0)+IF(AND('Debt Setup'!$H$15&lt;&gt;"",'Debt Setup'!$H$15&lt;'Debt Setup'!$H$14),MAX(0,AC254+Z255-AA255),0)+IF(AND('Debt Setup'!$H$16&lt;&gt;"",'Debt Setup'!$H$16&lt;'Debt Setup'!$H$14),MAX(0,AG254+AD255-AE255),0)+IF(AND('Debt Setup'!$H$17&lt;&gt;"",'Debt Setup'!$H$17&lt;'Debt Setup'!$H$14),MAX(0,AK254+AH255-AI255),0)+IF(AND('Debt Setup'!$H$18&lt;&gt;"",'Debt Setup'!$H$18&lt;'Debt Setup'!$H$14),MAX(0,AO254+AL255-AM255),0)+IF(AND('Debt Setup'!$H$19&lt;&gt;"",'Debt Setup'!$H$19&lt;'Debt Setup'!$H$14),MAX(0,AS254+AP255-AQ255),0)+IF(AND('Debt Setup'!$H$20&lt;&gt;"",'Debt Setup'!$H$20&lt;'Debt Setup'!$H$14),MAX(0,AW254+AT255-AU255),0)+IF(AND('Debt Setup'!$H$21&lt;&gt;"",'Debt Setup'!$H$21&lt;'Debt Setup'!$H$14),MAX(0,BA254+AX255-AY255),0))))))</x:f>
      </x:c>
      <x:c r="Y255" s="54" t="str">
        <x:f>IF('Debt Setup'!$F$3=0,"",MAX(0,Y254+V255-W255-X255))</x:f>
      </x:c>
      <x:c r="Z255" s="54" t="str">
        <x:f>IF('Debt Setup'!$F$3=0,"",IF(AC254&lt;=0,0,AC254*'Debt Setup'!$D$15/100/12))</x:f>
      </x:c>
      <x:c r="AA255" s="54" t="str">
        <x:f>IF('Debt Setup'!$F$3=0,"",IF('Debt Setup'!$H$15="",0,MIN('Debt Setup'!$E$15,MAX(0,AC254+Z255))))</x:f>
      </x:c>
      <x:c r="AB255" s="54" t="str">
        <x:f>IF('Debt Setup'!$F$3=0,"",IF('Debt Setup'!$H$15="",0,MIN(MAX(0,AC254+Z255-AA255),MAX(0,'Debt Setup'!$F$5-(G255+K255+O255+S255+W255+AA255+AE255+AI255+AM255+AQ255+AU255+AY255)-(IF(AND('Debt Setup'!$H$10&lt;&gt;"",'Debt Setup'!$H$10&lt;'Debt Setup'!$H$15),MAX(0,I254+F255-G255),0)+IF(AND('Debt Setup'!$H$11&lt;&gt;"",'Debt Setup'!$H$11&lt;'Debt Setup'!$H$15),MAX(0,M254+J255-K255),0)+IF(AND('Debt Setup'!$H$12&lt;&gt;"",'Debt Setup'!$H$12&lt;'Debt Setup'!$H$15),MAX(0,Q254+N255-O255),0)+IF(AND('Debt Setup'!$H$13&lt;&gt;"",'Debt Setup'!$H$13&lt;'Debt Setup'!$H$15),MAX(0,U254+R255-S255),0)+IF(AND('Debt Setup'!$H$14&lt;&gt;"",'Debt Setup'!$H$14&lt;'Debt Setup'!$H$15),MAX(0,Y254+V255-W255),0)+IF(AND('Debt Setup'!$H$15&lt;&gt;"",'Debt Setup'!$H$15&lt;'Debt Setup'!$H$15),MAX(0,AC254+Z255-AA255),0)+IF(AND('Debt Setup'!$H$16&lt;&gt;"",'Debt Setup'!$H$16&lt;'Debt Setup'!$H$15),MAX(0,AG254+AD255-AE255),0)+IF(AND('Debt Setup'!$H$17&lt;&gt;"",'Debt Setup'!$H$17&lt;'Debt Setup'!$H$15),MAX(0,AK254+AH255-AI255),0)+IF(AND('Debt Setup'!$H$18&lt;&gt;"",'Debt Setup'!$H$18&lt;'Debt Setup'!$H$15),MAX(0,AO254+AL255-AM255),0)+IF(AND('Debt Setup'!$H$19&lt;&gt;"",'Debt Setup'!$H$19&lt;'Debt Setup'!$H$15),MAX(0,AS254+AP255-AQ255),0)+IF(AND('Debt Setup'!$H$20&lt;&gt;"",'Debt Setup'!$H$20&lt;'Debt Setup'!$H$15),MAX(0,AW254+AT255-AU255),0)+IF(AND('Debt Setup'!$H$21&lt;&gt;"",'Debt Setup'!$H$21&lt;'Debt Setup'!$H$15),MAX(0,BA254+AX255-AY255),0))))))</x:f>
      </x:c>
      <x:c r="AC255" s="54" t="str">
        <x:f>IF('Debt Setup'!$F$3=0,"",MAX(0,AC254+Z255-AA255-AB255))</x:f>
      </x:c>
      <x:c r="AD255" s="54" t="str">
        <x:f>IF('Debt Setup'!$F$3=0,"",IF(AG254&lt;=0,0,AG254*'Debt Setup'!$D$16/100/12))</x:f>
      </x:c>
      <x:c r="AE255" s="54" t="str">
        <x:f>IF('Debt Setup'!$F$3=0,"",IF('Debt Setup'!$H$16="",0,MIN('Debt Setup'!$E$16,MAX(0,AG254+AD255))))</x:f>
      </x:c>
      <x:c r="AF255" s="54" t="str">
        <x:f>IF('Debt Setup'!$F$3=0,"",IF('Debt Setup'!$H$16="",0,MIN(MAX(0,AG254+AD255-AE255),MAX(0,'Debt Setup'!$F$5-(G255+K255+O255+S255+W255+AA255+AE255+AI255+AM255+AQ255+AU255+AY255)-(IF(AND('Debt Setup'!$H$10&lt;&gt;"",'Debt Setup'!$H$10&lt;'Debt Setup'!$H$16),MAX(0,I254+F255-G255),0)+IF(AND('Debt Setup'!$H$11&lt;&gt;"",'Debt Setup'!$H$11&lt;'Debt Setup'!$H$16),MAX(0,M254+J255-K255),0)+IF(AND('Debt Setup'!$H$12&lt;&gt;"",'Debt Setup'!$H$12&lt;'Debt Setup'!$H$16),MAX(0,Q254+N255-O255),0)+IF(AND('Debt Setup'!$H$13&lt;&gt;"",'Debt Setup'!$H$13&lt;'Debt Setup'!$H$16),MAX(0,U254+R255-S255),0)+IF(AND('Debt Setup'!$H$14&lt;&gt;"",'Debt Setup'!$H$14&lt;'Debt Setup'!$H$16),MAX(0,Y254+V255-W255),0)+IF(AND('Debt Setup'!$H$15&lt;&gt;"",'Debt Setup'!$H$15&lt;'Debt Setup'!$H$16),MAX(0,AC254+Z255-AA255),0)+IF(AND('Debt Setup'!$H$16&lt;&gt;"",'Debt Setup'!$H$16&lt;'Debt Setup'!$H$16),MAX(0,AG254+AD255-AE255),0)+IF(AND('Debt Setup'!$H$17&lt;&gt;"",'Debt Setup'!$H$17&lt;'Debt Setup'!$H$16),MAX(0,AK254+AH255-AI255),0)+IF(AND('Debt Setup'!$H$18&lt;&gt;"",'Debt Setup'!$H$18&lt;'Debt Setup'!$H$16),MAX(0,AO254+AL255-AM255),0)+IF(AND('Debt Setup'!$H$19&lt;&gt;"",'Debt Setup'!$H$19&lt;'Debt Setup'!$H$16),MAX(0,AS254+AP255-AQ255),0)+IF(AND('Debt Setup'!$H$20&lt;&gt;"",'Debt Setup'!$H$20&lt;'Debt Setup'!$H$16),MAX(0,AW254+AT255-AU255),0)+IF(AND('Debt Setup'!$H$21&lt;&gt;"",'Debt Setup'!$H$21&lt;'Debt Setup'!$H$16),MAX(0,BA254+AX255-AY255),0))))))</x:f>
      </x:c>
      <x:c r="AG255" s="54" t="str">
        <x:f>IF('Debt Setup'!$F$3=0,"",MAX(0,AG254+AD255-AE255-AF255))</x:f>
      </x:c>
      <x:c r="AH255" s="54" t="str">
        <x:f>IF('Debt Setup'!$F$3=0,"",IF(AK254&lt;=0,0,AK254*'Debt Setup'!$D$17/100/12))</x:f>
      </x:c>
      <x:c r="AI255" s="54" t="str">
        <x:f>IF('Debt Setup'!$F$3=0,"",IF('Debt Setup'!$H$17="",0,MIN('Debt Setup'!$E$17,MAX(0,AK254+AH255))))</x:f>
      </x:c>
      <x:c r="AJ255" s="54" t="str">
        <x:f>IF('Debt Setup'!$F$3=0,"",IF('Debt Setup'!$H$17="",0,MIN(MAX(0,AK254+AH255-AI255),MAX(0,'Debt Setup'!$F$5-(G255+K255+O255+S255+W255+AA255+AE255+AI255+AM255+AQ255+AU255+AY255)-(IF(AND('Debt Setup'!$H$10&lt;&gt;"",'Debt Setup'!$H$10&lt;'Debt Setup'!$H$17),MAX(0,I254+F255-G255),0)+IF(AND('Debt Setup'!$H$11&lt;&gt;"",'Debt Setup'!$H$11&lt;'Debt Setup'!$H$17),MAX(0,M254+J255-K255),0)+IF(AND('Debt Setup'!$H$12&lt;&gt;"",'Debt Setup'!$H$12&lt;'Debt Setup'!$H$17),MAX(0,Q254+N255-O255),0)+IF(AND('Debt Setup'!$H$13&lt;&gt;"",'Debt Setup'!$H$13&lt;'Debt Setup'!$H$17),MAX(0,U254+R255-S255),0)+IF(AND('Debt Setup'!$H$14&lt;&gt;"",'Debt Setup'!$H$14&lt;'Debt Setup'!$H$17),MAX(0,Y254+V255-W255),0)+IF(AND('Debt Setup'!$H$15&lt;&gt;"",'Debt Setup'!$H$15&lt;'Debt Setup'!$H$17),MAX(0,AC254+Z255-AA255),0)+IF(AND('Debt Setup'!$H$16&lt;&gt;"",'Debt Setup'!$H$16&lt;'Debt Setup'!$H$17),MAX(0,AG254+AD255-AE255),0)+IF(AND('Debt Setup'!$H$17&lt;&gt;"",'Debt Setup'!$H$17&lt;'Debt Setup'!$H$17),MAX(0,AK254+AH255-AI255),0)+IF(AND('Debt Setup'!$H$18&lt;&gt;"",'Debt Setup'!$H$18&lt;'Debt Setup'!$H$17),MAX(0,AO254+AL255-AM255),0)+IF(AND('Debt Setup'!$H$19&lt;&gt;"",'Debt Setup'!$H$19&lt;'Debt Setup'!$H$17),MAX(0,AS254+AP255-AQ255),0)+IF(AND('Debt Setup'!$H$20&lt;&gt;"",'Debt Setup'!$H$20&lt;'Debt Setup'!$H$17),MAX(0,AW254+AT255-AU255),0)+IF(AND('Debt Setup'!$H$21&lt;&gt;"",'Debt Setup'!$H$21&lt;'Debt Setup'!$H$17),MAX(0,BA254+AX255-AY255),0))))))</x:f>
      </x:c>
      <x:c r="AK255" s="54" t="str">
        <x:f>IF('Debt Setup'!$F$3=0,"",MAX(0,AK254+AH255-AI255-AJ255))</x:f>
      </x:c>
      <x:c r="AL255" s="54" t="str">
        <x:f>IF('Debt Setup'!$F$3=0,"",IF(AO254&lt;=0,0,AO254*'Debt Setup'!$D$18/100/12))</x:f>
      </x:c>
      <x:c r="AM255" s="54" t="str">
        <x:f>IF('Debt Setup'!$F$3=0,"",IF('Debt Setup'!$H$18="",0,MIN('Debt Setup'!$E$18,MAX(0,AO254+AL255))))</x:f>
      </x:c>
      <x:c r="AN255" s="54" t="str">
        <x:f>IF('Debt Setup'!$F$3=0,"",IF('Debt Setup'!$H$18="",0,MIN(MAX(0,AO254+AL255-AM255),MAX(0,'Debt Setup'!$F$5-(G255+K255+O255+S255+W255+AA255+AE255+AI255+AM255+AQ255+AU255+AY255)-(IF(AND('Debt Setup'!$H$10&lt;&gt;"",'Debt Setup'!$H$10&lt;'Debt Setup'!$H$18),MAX(0,I254+F255-G255),0)+IF(AND('Debt Setup'!$H$11&lt;&gt;"",'Debt Setup'!$H$11&lt;'Debt Setup'!$H$18),MAX(0,M254+J255-K255),0)+IF(AND('Debt Setup'!$H$12&lt;&gt;"",'Debt Setup'!$H$12&lt;'Debt Setup'!$H$18),MAX(0,Q254+N255-O255),0)+IF(AND('Debt Setup'!$H$13&lt;&gt;"",'Debt Setup'!$H$13&lt;'Debt Setup'!$H$18),MAX(0,U254+R255-S255),0)+IF(AND('Debt Setup'!$H$14&lt;&gt;"",'Debt Setup'!$H$14&lt;'Debt Setup'!$H$18),MAX(0,Y254+V255-W255),0)+IF(AND('Debt Setup'!$H$15&lt;&gt;"",'Debt Setup'!$H$15&lt;'Debt Setup'!$H$18),MAX(0,AC254+Z255-AA255),0)+IF(AND('Debt Setup'!$H$16&lt;&gt;"",'Debt Setup'!$H$16&lt;'Debt Setup'!$H$18),MAX(0,AG254+AD255-AE255),0)+IF(AND('Debt Setup'!$H$17&lt;&gt;"",'Debt Setup'!$H$17&lt;'Debt Setup'!$H$18),MAX(0,AK254+AH255-AI255),0)+IF(AND('Debt Setup'!$H$18&lt;&gt;"",'Debt Setup'!$H$18&lt;'Debt Setup'!$H$18),MAX(0,AO254+AL255-AM255),0)+IF(AND('Debt Setup'!$H$19&lt;&gt;"",'Debt Setup'!$H$19&lt;'Debt Setup'!$H$18),MAX(0,AS254+AP255-AQ255),0)+IF(AND('Debt Setup'!$H$20&lt;&gt;"",'Debt Setup'!$H$20&lt;'Debt Setup'!$H$18),MAX(0,AW254+AT255-AU255),0)+IF(AND('Debt Setup'!$H$21&lt;&gt;"",'Debt Setup'!$H$21&lt;'Debt Setup'!$H$18),MAX(0,BA254+AX255-AY255),0))))))</x:f>
      </x:c>
      <x:c r="AO255" s="54" t="str">
        <x:f>IF('Debt Setup'!$F$3=0,"",MAX(0,AO254+AL255-AM255-AN255))</x:f>
      </x:c>
      <x:c r="AP255" s="54" t="str">
        <x:f>IF('Debt Setup'!$F$3=0,"",IF(AS254&lt;=0,0,AS254*'Debt Setup'!$D$19/100/12))</x:f>
      </x:c>
      <x:c r="AQ255" s="54" t="str">
        <x:f>IF('Debt Setup'!$F$3=0,"",IF('Debt Setup'!$H$19="",0,MIN('Debt Setup'!$E$19,MAX(0,AS254+AP255))))</x:f>
      </x:c>
      <x:c r="AR255" s="54" t="str">
        <x:f>IF('Debt Setup'!$F$3=0,"",IF('Debt Setup'!$H$19="",0,MIN(MAX(0,AS254+AP255-AQ255),MAX(0,'Debt Setup'!$F$5-(G255+K255+O255+S255+W255+AA255+AE255+AI255+AM255+AQ255+AU255+AY255)-(IF(AND('Debt Setup'!$H$10&lt;&gt;"",'Debt Setup'!$H$10&lt;'Debt Setup'!$H$19),MAX(0,I254+F255-G255),0)+IF(AND('Debt Setup'!$H$11&lt;&gt;"",'Debt Setup'!$H$11&lt;'Debt Setup'!$H$19),MAX(0,M254+J255-K255),0)+IF(AND('Debt Setup'!$H$12&lt;&gt;"",'Debt Setup'!$H$12&lt;'Debt Setup'!$H$19),MAX(0,Q254+N255-O255),0)+IF(AND('Debt Setup'!$H$13&lt;&gt;"",'Debt Setup'!$H$13&lt;'Debt Setup'!$H$19),MAX(0,U254+R255-S255),0)+IF(AND('Debt Setup'!$H$14&lt;&gt;"",'Debt Setup'!$H$14&lt;'Debt Setup'!$H$19),MAX(0,Y254+V255-W255),0)+IF(AND('Debt Setup'!$H$15&lt;&gt;"",'Debt Setup'!$H$15&lt;'Debt Setup'!$H$19),MAX(0,AC254+Z255-AA255),0)+IF(AND('Debt Setup'!$H$16&lt;&gt;"",'Debt Setup'!$H$16&lt;'Debt Setup'!$H$19),MAX(0,AG254+AD255-AE255),0)+IF(AND('Debt Setup'!$H$17&lt;&gt;"",'Debt Setup'!$H$17&lt;'Debt Setup'!$H$19),MAX(0,AK254+AH255-AI255),0)+IF(AND('Debt Setup'!$H$18&lt;&gt;"",'Debt Setup'!$H$18&lt;'Debt Setup'!$H$19),MAX(0,AO254+AL255-AM255),0)+IF(AND('Debt Setup'!$H$19&lt;&gt;"",'Debt Setup'!$H$19&lt;'Debt Setup'!$H$19),MAX(0,AS254+AP255-AQ255),0)+IF(AND('Debt Setup'!$H$20&lt;&gt;"",'Debt Setup'!$H$20&lt;'Debt Setup'!$H$19),MAX(0,AW254+AT255-AU255),0)+IF(AND('Debt Setup'!$H$21&lt;&gt;"",'Debt Setup'!$H$21&lt;'Debt Setup'!$H$19),MAX(0,BA254+AX255-AY255),0))))))</x:f>
      </x:c>
      <x:c r="AS255" s="54" t="str">
        <x:f>IF('Debt Setup'!$F$3=0,"",MAX(0,AS254+AP255-AQ255-AR255))</x:f>
      </x:c>
      <x:c r="AT255" s="54" t="str">
        <x:f>IF('Debt Setup'!$F$3=0,"",IF(AW254&lt;=0,0,AW254*'Debt Setup'!$D$20/100/12))</x:f>
      </x:c>
      <x:c r="AU255" s="54" t="str">
        <x:f>IF('Debt Setup'!$F$3=0,"",IF('Debt Setup'!$H$20="",0,MIN('Debt Setup'!$E$20,MAX(0,AW254+AT255))))</x:f>
      </x:c>
      <x:c r="AV255" s="54" t="str">
        <x:f>IF('Debt Setup'!$F$3=0,"",IF('Debt Setup'!$H$20="",0,MIN(MAX(0,AW254+AT255-AU255),MAX(0,'Debt Setup'!$F$5-(G255+K255+O255+S255+W255+AA255+AE255+AI255+AM255+AQ255+AU255+AY255)-(IF(AND('Debt Setup'!$H$10&lt;&gt;"",'Debt Setup'!$H$10&lt;'Debt Setup'!$H$20),MAX(0,I254+F255-G255),0)+IF(AND('Debt Setup'!$H$11&lt;&gt;"",'Debt Setup'!$H$11&lt;'Debt Setup'!$H$20),MAX(0,M254+J255-K255),0)+IF(AND('Debt Setup'!$H$12&lt;&gt;"",'Debt Setup'!$H$12&lt;'Debt Setup'!$H$20),MAX(0,Q254+N255-O255),0)+IF(AND('Debt Setup'!$H$13&lt;&gt;"",'Debt Setup'!$H$13&lt;'Debt Setup'!$H$20),MAX(0,U254+R255-S255),0)+IF(AND('Debt Setup'!$H$14&lt;&gt;"",'Debt Setup'!$H$14&lt;'Debt Setup'!$H$20),MAX(0,Y254+V255-W255),0)+IF(AND('Debt Setup'!$H$15&lt;&gt;"",'Debt Setup'!$H$15&lt;'Debt Setup'!$H$20),MAX(0,AC254+Z255-AA255),0)+IF(AND('Debt Setup'!$H$16&lt;&gt;"",'Debt Setup'!$H$16&lt;'Debt Setup'!$H$20),MAX(0,AG254+AD255-AE255),0)+IF(AND('Debt Setup'!$H$17&lt;&gt;"",'Debt Setup'!$H$17&lt;'Debt Setup'!$H$20),MAX(0,AK254+AH255-AI255),0)+IF(AND('Debt Setup'!$H$18&lt;&gt;"",'Debt Setup'!$H$18&lt;'Debt Setup'!$H$20),MAX(0,AO254+AL255-AM255),0)+IF(AND('Debt Setup'!$H$19&lt;&gt;"",'Debt Setup'!$H$19&lt;'Debt Setup'!$H$20),MAX(0,AS254+AP255-AQ255),0)+IF(AND('Debt Setup'!$H$20&lt;&gt;"",'Debt Setup'!$H$20&lt;'Debt Setup'!$H$20),MAX(0,AW254+AT255-AU255),0)+IF(AND('Debt Setup'!$H$21&lt;&gt;"",'Debt Setup'!$H$21&lt;'Debt Setup'!$H$20),MAX(0,BA254+AX255-AY255),0))))))</x:f>
      </x:c>
      <x:c r="AW255" s="54" t="str">
        <x:f>IF('Debt Setup'!$F$3=0,"",MAX(0,AW254+AT255-AU255-AV255))</x:f>
      </x:c>
      <x:c r="AX255" s="54" t="str">
        <x:f>IF('Debt Setup'!$F$3=0,"",IF(BA254&lt;=0,0,BA254*'Debt Setup'!$D$21/100/12))</x:f>
      </x:c>
      <x:c r="AY255" s="54" t="str">
        <x:f>IF('Debt Setup'!$F$3=0,"",IF('Debt Setup'!$H$21="",0,MIN('Debt Setup'!$E$21,MAX(0,BA254+AX255))))</x:f>
      </x:c>
      <x:c r="AZ255" s="54" t="str">
        <x:f>IF('Debt Setup'!$F$3=0,"",IF('Debt Setup'!$H$21="",0,MIN(MAX(0,BA254+AX255-AY255),MAX(0,'Debt Setup'!$F$5-(G255+K255+O255+S255+W255+AA255+AE255+AI255+AM255+AQ255+AU255+AY255)-(IF(AND('Debt Setup'!$H$10&lt;&gt;"",'Debt Setup'!$H$10&lt;'Debt Setup'!$H$21),MAX(0,I254+F255-G255),0)+IF(AND('Debt Setup'!$H$11&lt;&gt;"",'Debt Setup'!$H$11&lt;'Debt Setup'!$H$21),MAX(0,M254+J255-K255),0)+IF(AND('Debt Setup'!$H$12&lt;&gt;"",'Debt Setup'!$H$12&lt;'Debt Setup'!$H$21),MAX(0,Q254+N255-O255),0)+IF(AND('Debt Setup'!$H$13&lt;&gt;"",'Debt Setup'!$H$13&lt;'Debt Setup'!$H$21),MAX(0,U254+R255-S255),0)+IF(AND('Debt Setup'!$H$14&lt;&gt;"",'Debt Setup'!$H$14&lt;'Debt Setup'!$H$21),MAX(0,Y254+V255-W255),0)+IF(AND('Debt Setup'!$H$15&lt;&gt;"",'Debt Setup'!$H$15&lt;'Debt Setup'!$H$21),MAX(0,AC254+Z255-AA255),0)+IF(AND('Debt Setup'!$H$16&lt;&gt;"",'Debt Setup'!$H$16&lt;'Debt Setup'!$H$21),MAX(0,AG254+AD255-AE255),0)+IF(AND('Debt Setup'!$H$17&lt;&gt;"",'Debt Setup'!$H$17&lt;'Debt Setup'!$H$21),MAX(0,AK254+AH255-AI255),0)+IF(AND('Debt Setup'!$H$18&lt;&gt;"",'Debt Setup'!$H$18&lt;'Debt Setup'!$H$21),MAX(0,AO254+AL255-AM255),0)+IF(AND('Debt Setup'!$H$19&lt;&gt;"",'Debt Setup'!$H$19&lt;'Debt Setup'!$H$21),MAX(0,AS254+AP255-AQ255),0)+IF(AND('Debt Setup'!$H$20&lt;&gt;"",'Debt Setup'!$H$20&lt;'Debt Setup'!$H$21),MAX(0,AW254+AT255-AU255),0)+IF(AND('Debt Setup'!$H$21&lt;&gt;"",'Debt Setup'!$H$21&lt;'Debt Setup'!$H$21),MAX(0,BA254+AX255-AY255),0))))))</x:f>
      </x:c>
      <x:c r="BA255" s="54" t="str">
        <x:f>IF('Debt Setup'!$F$3=0,"",MAX(0,BA254+AX255-AY255-AZ255))</x:f>
      </x:c>
    </x:row>
    <x:row r="256">
      <x:c r="A256" t="n">
        <x:v>251</x:v>
      </x:c>
      <x:c r="B256" s="86" t="str">
        <x:f>IF('Debt Setup'!$F$3=0,"",DATE(YEAR('Debt Setup'!$B$6),MONTH('Debt Setup'!$B$6)+A256-1,1))</x:f>
      </x:c>
      <x:c r="C256" s="54" t="str">
        <x:f>IF('Debt Setup'!$F$3=0,"",I256+M256+Q256+U256+Y256+AC256+AG256+AK256+AO256+AS256+AW256+BA256)</x:f>
      </x:c>
      <x:c r="D256" s="54" t="str">
        <x:f>IF('Debt Setup'!$F$3=0,"",G256+H256+K256+L256+O256+P256+S256+T256+W256+X256+AA256+AB256+AE256+AF256+AI256+AJ256+AM256+AN256+AQ256+AR256+AU256+AV256+AY256+AZ256)</x:f>
      </x:c>
      <x:c r="E256" s="54" t="str">
        <x:f>IF('Debt Setup'!$F$3=0,"",F256+J256+N256+R256+V256+Z256+AD256+AH256+AL256+AP256+AT256+AX256)</x:f>
      </x:c>
      <x:c r="F256" s="54" t="str">
        <x:f>IF('Debt Setup'!$F$3=0,"",IF(I255&lt;=0,0,I255*'Debt Setup'!$D$10/100/12))</x:f>
      </x:c>
      <x:c r="G256" s="54" t="str">
        <x:f>IF('Debt Setup'!$F$3=0,"",IF('Debt Setup'!$H$10="",0,MIN('Debt Setup'!$E$10,MAX(0,I255+F256))))</x:f>
      </x:c>
      <x:c r="H256" s="54" t="str">
        <x:f>IF('Debt Setup'!$F$3=0,"",IF('Debt Setup'!$H$10="",0,MIN(MAX(0,I255+F256-G256),MAX(0,'Debt Setup'!$F$5-(G256+K256+O256+S256+W256+AA256+AE256+AI256+AM256+AQ256+AU256+AY256)-(IF(AND('Debt Setup'!$H$10&lt;&gt;"",'Debt Setup'!$H$10&lt;'Debt Setup'!$H$10),MAX(0,I255+F256-G256),0)+IF(AND('Debt Setup'!$H$11&lt;&gt;"",'Debt Setup'!$H$11&lt;'Debt Setup'!$H$10),MAX(0,M255+J256-K256),0)+IF(AND('Debt Setup'!$H$12&lt;&gt;"",'Debt Setup'!$H$12&lt;'Debt Setup'!$H$10),MAX(0,Q255+N256-O256),0)+IF(AND('Debt Setup'!$H$13&lt;&gt;"",'Debt Setup'!$H$13&lt;'Debt Setup'!$H$10),MAX(0,U255+R256-S256),0)+IF(AND('Debt Setup'!$H$14&lt;&gt;"",'Debt Setup'!$H$14&lt;'Debt Setup'!$H$10),MAX(0,Y255+V256-W256),0)+IF(AND('Debt Setup'!$H$15&lt;&gt;"",'Debt Setup'!$H$15&lt;'Debt Setup'!$H$10),MAX(0,AC255+Z256-AA256),0)+IF(AND('Debt Setup'!$H$16&lt;&gt;"",'Debt Setup'!$H$16&lt;'Debt Setup'!$H$10),MAX(0,AG255+AD256-AE256),0)+IF(AND('Debt Setup'!$H$17&lt;&gt;"",'Debt Setup'!$H$17&lt;'Debt Setup'!$H$10),MAX(0,AK255+AH256-AI256),0)+IF(AND('Debt Setup'!$H$18&lt;&gt;"",'Debt Setup'!$H$18&lt;'Debt Setup'!$H$10),MAX(0,AO255+AL256-AM256),0)+IF(AND('Debt Setup'!$H$19&lt;&gt;"",'Debt Setup'!$H$19&lt;'Debt Setup'!$H$10),MAX(0,AS255+AP256-AQ256),0)+IF(AND('Debt Setup'!$H$20&lt;&gt;"",'Debt Setup'!$H$20&lt;'Debt Setup'!$H$10),MAX(0,AW255+AT256-AU256),0)+IF(AND('Debt Setup'!$H$21&lt;&gt;"",'Debt Setup'!$H$21&lt;'Debt Setup'!$H$10),MAX(0,BA255+AX256-AY256),0))))))</x:f>
      </x:c>
      <x:c r="I256" s="54" t="str">
        <x:f>IF('Debt Setup'!$F$3=0,"",MAX(0,I255+F256-G256-H256))</x:f>
      </x:c>
      <x:c r="J256" s="54" t="str">
        <x:f>IF('Debt Setup'!$F$3=0,"",IF(M255&lt;=0,0,M255*'Debt Setup'!$D$11/100/12))</x:f>
      </x:c>
      <x:c r="K256" s="54" t="str">
        <x:f>IF('Debt Setup'!$F$3=0,"",IF('Debt Setup'!$H$11="",0,MIN('Debt Setup'!$E$11,MAX(0,M255+J256))))</x:f>
      </x:c>
      <x:c r="L256" s="54" t="str">
        <x:f>IF('Debt Setup'!$F$3=0,"",IF('Debt Setup'!$H$11="",0,MIN(MAX(0,M255+J256-K256),MAX(0,'Debt Setup'!$F$5-(G256+K256+O256+S256+W256+AA256+AE256+AI256+AM256+AQ256+AU256+AY256)-(IF(AND('Debt Setup'!$H$10&lt;&gt;"",'Debt Setup'!$H$10&lt;'Debt Setup'!$H$11),MAX(0,I255+F256-G256),0)+IF(AND('Debt Setup'!$H$11&lt;&gt;"",'Debt Setup'!$H$11&lt;'Debt Setup'!$H$11),MAX(0,M255+J256-K256),0)+IF(AND('Debt Setup'!$H$12&lt;&gt;"",'Debt Setup'!$H$12&lt;'Debt Setup'!$H$11),MAX(0,Q255+N256-O256),0)+IF(AND('Debt Setup'!$H$13&lt;&gt;"",'Debt Setup'!$H$13&lt;'Debt Setup'!$H$11),MAX(0,U255+R256-S256),0)+IF(AND('Debt Setup'!$H$14&lt;&gt;"",'Debt Setup'!$H$14&lt;'Debt Setup'!$H$11),MAX(0,Y255+V256-W256),0)+IF(AND('Debt Setup'!$H$15&lt;&gt;"",'Debt Setup'!$H$15&lt;'Debt Setup'!$H$11),MAX(0,AC255+Z256-AA256),0)+IF(AND('Debt Setup'!$H$16&lt;&gt;"",'Debt Setup'!$H$16&lt;'Debt Setup'!$H$11),MAX(0,AG255+AD256-AE256),0)+IF(AND('Debt Setup'!$H$17&lt;&gt;"",'Debt Setup'!$H$17&lt;'Debt Setup'!$H$11),MAX(0,AK255+AH256-AI256),0)+IF(AND('Debt Setup'!$H$18&lt;&gt;"",'Debt Setup'!$H$18&lt;'Debt Setup'!$H$11),MAX(0,AO255+AL256-AM256),0)+IF(AND('Debt Setup'!$H$19&lt;&gt;"",'Debt Setup'!$H$19&lt;'Debt Setup'!$H$11),MAX(0,AS255+AP256-AQ256),0)+IF(AND('Debt Setup'!$H$20&lt;&gt;"",'Debt Setup'!$H$20&lt;'Debt Setup'!$H$11),MAX(0,AW255+AT256-AU256),0)+IF(AND('Debt Setup'!$H$21&lt;&gt;"",'Debt Setup'!$H$21&lt;'Debt Setup'!$H$11),MAX(0,BA255+AX256-AY256),0))))))</x:f>
      </x:c>
      <x:c r="M256" s="54" t="str">
        <x:f>IF('Debt Setup'!$F$3=0,"",MAX(0,M255+J256-K256-L256))</x:f>
      </x:c>
      <x:c r="N256" s="54" t="str">
        <x:f>IF('Debt Setup'!$F$3=0,"",IF(Q255&lt;=0,0,Q255*'Debt Setup'!$D$12/100/12))</x:f>
      </x:c>
      <x:c r="O256" s="54" t="str">
        <x:f>IF('Debt Setup'!$F$3=0,"",IF('Debt Setup'!$H$12="",0,MIN('Debt Setup'!$E$12,MAX(0,Q255+N256))))</x:f>
      </x:c>
      <x:c r="P256" s="54" t="str">
        <x:f>IF('Debt Setup'!$F$3=0,"",IF('Debt Setup'!$H$12="",0,MIN(MAX(0,Q255+N256-O256),MAX(0,'Debt Setup'!$F$5-(G256+K256+O256+S256+W256+AA256+AE256+AI256+AM256+AQ256+AU256+AY256)-(IF(AND('Debt Setup'!$H$10&lt;&gt;"",'Debt Setup'!$H$10&lt;'Debt Setup'!$H$12),MAX(0,I255+F256-G256),0)+IF(AND('Debt Setup'!$H$11&lt;&gt;"",'Debt Setup'!$H$11&lt;'Debt Setup'!$H$12),MAX(0,M255+J256-K256),0)+IF(AND('Debt Setup'!$H$12&lt;&gt;"",'Debt Setup'!$H$12&lt;'Debt Setup'!$H$12),MAX(0,Q255+N256-O256),0)+IF(AND('Debt Setup'!$H$13&lt;&gt;"",'Debt Setup'!$H$13&lt;'Debt Setup'!$H$12),MAX(0,U255+R256-S256),0)+IF(AND('Debt Setup'!$H$14&lt;&gt;"",'Debt Setup'!$H$14&lt;'Debt Setup'!$H$12),MAX(0,Y255+V256-W256),0)+IF(AND('Debt Setup'!$H$15&lt;&gt;"",'Debt Setup'!$H$15&lt;'Debt Setup'!$H$12),MAX(0,AC255+Z256-AA256),0)+IF(AND('Debt Setup'!$H$16&lt;&gt;"",'Debt Setup'!$H$16&lt;'Debt Setup'!$H$12),MAX(0,AG255+AD256-AE256),0)+IF(AND('Debt Setup'!$H$17&lt;&gt;"",'Debt Setup'!$H$17&lt;'Debt Setup'!$H$12),MAX(0,AK255+AH256-AI256),0)+IF(AND('Debt Setup'!$H$18&lt;&gt;"",'Debt Setup'!$H$18&lt;'Debt Setup'!$H$12),MAX(0,AO255+AL256-AM256),0)+IF(AND('Debt Setup'!$H$19&lt;&gt;"",'Debt Setup'!$H$19&lt;'Debt Setup'!$H$12),MAX(0,AS255+AP256-AQ256),0)+IF(AND('Debt Setup'!$H$20&lt;&gt;"",'Debt Setup'!$H$20&lt;'Debt Setup'!$H$12),MAX(0,AW255+AT256-AU256),0)+IF(AND('Debt Setup'!$H$21&lt;&gt;"",'Debt Setup'!$H$21&lt;'Debt Setup'!$H$12),MAX(0,BA255+AX256-AY256),0))))))</x:f>
      </x:c>
      <x:c r="Q256" s="54" t="str">
        <x:f>IF('Debt Setup'!$F$3=0,"",MAX(0,Q255+N256-O256-P256))</x:f>
      </x:c>
      <x:c r="R256" s="54" t="str">
        <x:f>IF('Debt Setup'!$F$3=0,"",IF(U255&lt;=0,0,U255*'Debt Setup'!$D$13/100/12))</x:f>
      </x:c>
      <x:c r="S256" s="54" t="str">
        <x:f>IF('Debt Setup'!$F$3=0,"",IF('Debt Setup'!$H$13="",0,MIN('Debt Setup'!$E$13,MAX(0,U255+R256))))</x:f>
      </x:c>
      <x:c r="T256" s="54" t="str">
        <x:f>IF('Debt Setup'!$F$3=0,"",IF('Debt Setup'!$H$13="",0,MIN(MAX(0,U255+R256-S256),MAX(0,'Debt Setup'!$F$5-(G256+K256+O256+S256+W256+AA256+AE256+AI256+AM256+AQ256+AU256+AY256)-(IF(AND('Debt Setup'!$H$10&lt;&gt;"",'Debt Setup'!$H$10&lt;'Debt Setup'!$H$13),MAX(0,I255+F256-G256),0)+IF(AND('Debt Setup'!$H$11&lt;&gt;"",'Debt Setup'!$H$11&lt;'Debt Setup'!$H$13),MAX(0,M255+J256-K256),0)+IF(AND('Debt Setup'!$H$12&lt;&gt;"",'Debt Setup'!$H$12&lt;'Debt Setup'!$H$13),MAX(0,Q255+N256-O256),0)+IF(AND('Debt Setup'!$H$13&lt;&gt;"",'Debt Setup'!$H$13&lt;'Debt Setup'!$H$13),MAX(0,U255+R256-S256),0)+IF(AND('Debt Setup'!$H$14&lt;&gt;"",'Debt Setup'!$H$14&lt;'Debt Setup'!$H$13),MAX(0,Y255+V256-W256),0)+IF(AND('Debt Setup'!$H$15&lt;&gt;"",'Debt Setup'!$H$15&lt;'Debt Setup'!$H$13),MAX(0,AC255+Z256-AA256),0)+IF(AND('Debt Setup'!$H$16&lt;&gt;"",'Debt Setup'!$H$16&lt;'Debt Setup'!$H$13),MAX(0,AG255+AD256-AE256),0)+IF(AND('Debt Setup'!$H$17&lt;&gt;"",'Debt Setup'!$H$17&lt;'Debt Setup'!$H$13),MAX(0,AK255+AH256-AI256),0)+IF(AND('Debt Setup'!$H$18&lt;&gt;"",'Debt Setup'!$H$18&lt;'Debt Setup'!$H$13),MAX(0,AO255+AL256-AM256),0)+IF(AND('Debt Setup'!$H$19&lt;&gt;"",'Debt Setup'!$H$19&lt;'Debt Setup'!$H$13),MAX(0,AS255+AP256-AQ256),0)+IF(AND('Debt Setup'!$H$20&lt;&gt;"",'Debt Setup'!$H$20&lt;'Debt Setup'!$H$13),MAX(0,AW255+AT256-AU256),0)+IF(AND('Debt Setup'!$H$21&lt;&gt;"",'Debt Setup'!$H$21&lt;'Debt Setup'!$H$13),MAX(0,BA255+AX256-AY256),0))))))</x:f>
      </x:c>
      <x:c r="U256" s="54" t="str">
        <x:f>IF('Debt Setup'!$F$3=0,"",MAX(0,U255+R256-S256-T256))</x:f>
      </x:c>
      <x:c r="V256" s="54" t="str">
        <x:f>IF('Debt Setup'!$F$3=0,"",IF(Y255&lt;=0,0,Y255*'Debt Setup'!$D$14/100/12))</x:f>
      </x:c>
      <x:c r="W256" s="54" t="str">
        <x:f>IF('Debt Setup'!$F$3=0,"",IF('Debt Setup'!$H$14="",0,MIN('Debt Setup'!$E$14,MAX(0,Y255+V256))))</x:f>
      </x:c>
      <x:c r="X256" s="54" t="str">
        <x:f>IF('Debt Setup'!$F$3=0,"",IF('Debt Setup'!$H$14="",0,MIN(MAX(0,Y255+V256-W256),MAX(0,'Debt Setup'!$F$5-(G256+K256+O256+S256+W256+AA256+AE256+AI256+AM256+AQ256+AU256+AY256)-(IF(AND('Debt Setup'!$H$10&lt;&gt;"",'Debt Setup'!$H$10&lt;'Debt Setup'!$H$14),MAX(0,I255+F256-G256),0)+IF(AND('Debt Setup'!$H$11&lt;&gt;"",'Debt Setup'!$H$11&lt;'Debt Setup'!$H$14),MAX(0,M255+J256-K256),0)+IF(AND('Debt Setup'!$H$12&lt;&gt;"",'Debt Setup'!$H$12&lt;'Debt Setup'!$H$14),MAX(0,Q255+N256-O256),0)+IF(AND('Debt Setup'!$H$13&lt;&gt;"",'Debt Setup'!$H$13&lt;'Debt Setup'!$H$14),MAX(0,U255+R256-S256),0)+IF(AND('Debt Setup'!$H$14&lt;&gt;"",'Debt Setup'!$H$14&lt;'Debt Setup'!$H$14),MAX(0,Y255+V256-W256),0)+IF(AND('Debt Setup'!$H$15&lt;&gt;"",'Debt Setup'!$H$15&lt;'Debt Setup'!$H$14),MAX(0,AC255+Z256-AA256),0)+IF(AND('Debt Setup'!$H$16&lt;&gt;"",'Debt Setup'!$H$16&lt;'Debt Setup'!$H$14),MAX(0,AG255+AD256-AE256),0)+IF(AND('Debt Setup'!$H$17&lt;&gt;"",'Debt Setup'!$H$17&lt;'Debt Setup'!$H$14),MAX(0,AK255+AH256-AI256),0)+IF(AND('Debt Setup'!$H$18&lt;&gt;"",'Debt Setup'!$H$18&lt;'Debt Setup'!$H$14),MAX(0,AO255+AL256-AM256),0)+IF(AND('Debt Setup'!$H$19&lt;&gt;"",'Debt Setup'!$H$19&lt;'Debt Setup'!$H$14),MAX(0,AS255+AP256-AQ256),0)+IF(AND('Debt Setup'!$H$20&lt;&gt;"",'Debt Setup'!$H$20&lt;'Debt Setup'!$H$14),MAX(0,AW255+AT256-AU256),0)+IF(AND('Debt Setup'!$H$21&lt;&gt;"",'Debt Setup'!$H$21&lt;'Debt Setup'!$H$14),MAX(0,BA255+AX256-AY256),0))))))</x:f>
      </x:c>
      <x:c r="Y256" s="54" t="str">
        <x:f>IF('Debt Setup'!$F$3=0,"",MAX(0,Y255+V256-W256-X256))</x:f>
      </x:c>
      <x:c r="Z256" s="54" t="str">
        <x:f>IF('Debt Setup'!$F$3=0,"",IF(AC255&lt;=0,0,AC255*'Debt Setup'!$D$15/100/12))</x:f>
      </x:c>
      <x:c r="AA256" s="54" t="str">
        <x:f>IF('Debt Setup'!$F$3=0,"",IF('Debt Setup'!$H$15="",0,MIN('Debt Setup'!$E$15,MAX(0,AC255+Z256))))</x:f>
      </x:c>
      <x:c r="AB256" s="54" t="str">
        <x:f>IF('Debt Setup'!$F$3=0,"",IF('Debt Setup'!$H$15="",0,MIN(MAX(0,AC255+Z256-AA256),MAX(0,'Debt Setup'!$F$5-(G256+K256+O256+S256+W256+AA256+AE256+AI256+AM256+AQ256+AU256+AY256)-(IF(AND('Debt Setup'!$H$10&lt;&gt;"",'Debt Setup'!$H$10&lt;'Debt Setup'!$H$15),MAX(0,I255+F256-G256),0)+IF(AND('Debt Setup'!$H$11&lt;&gt;"",'Debt Setup'!$H$11&lt;'Debt Setup'!$H$15),MAX(0,M255+J256-K256),0)+IF(AND('Debt Setup'!$H$12&lt;&gt;"",'Debt Setup'!$H$12&lt;'Debt Setup'!$H$15),MAX(0,Q255+N256-O256),0)+IF(AND('Debt Setup'!$H$13&lt;&gt;"",'Debt Setup'!$H$13&lt;'Debt Setup'!$H$15),MAX(0,U255+R256-S256),0)+IF(AND('Debt Setup'!$H$14&lt;&gt;"",'Debt Setup'!$H$14&lt;'Debt Setup'!$H$15),MAX(0,Y255+V256-W256),0)+IF(AND('Debt Setup'!$H$15&lt;&gt;"",'Debt Setup'!$H$15&lt;'Debt Setup'!$H$15),MAX(0,AC255+Z256-AA256),0)+IF(AND('Debt Setup'!$H$16&lt;&gt;"",'Debt Setup'!$H$16&lt;'Debt Setup'!$H$15),MAX(0,AG255+AD256-AE256),0)+IF(AND('Debt Setup'!$H$17&lt;&gt;"",'Debt Setup'!$H$17&lt;'Debt Setup'!$H$15),MAX(0,AK255+AH256-AI256),0)+IF(AND('Debt Setup'!$H$18&lt;&gt;"",'Debt Setup'!$H$18&lt;'Debt Setup'!$H$15),MAX(0,AO255+AL256-AM256),0)+IF(AND('Debt Setup'!$H$19&lt;&gt;"",'Debt Setup'!$H$19&lt;'Debt Setup'!$H$15),MAX(0,AS255+AP256-AQ256),0)+IF(AND('Debt Setup'!$H$20&lt;&gt;"",'Debt Setup'!$H$20&lt;'Debt Setup'!$H$15),MAX(0,AW255+AT256-AU256),0)+IF(AND('Debt Setup'!$H$21&lt;&gt;"",'Debt Setup'!$H$21&lt;'Debt Setup'!$H$15),MAX(0,BA255+AX256-AY256),0))))))</x:f>
      </x:c>
      <x:c r="AC256" s="54" t="str">
        <x:f>IF('Debt Setup'!$F$3=0,"",MAX(0,AC255+Z256-AA256-AB256))</x:f>
      </x:c>
      <x:c r="AD256" s="54" t="str">
        <x:f>IF('Debt Setup'!$F$3=0,"",IF(AG255&lt;=0,0,AG255*'Debt Setup'!$D$16/100/12))</x:f>
      </x:c>
      <x:c r="AE256" s="54" t="str">
        <x:f>IF('Debt Setup'!$F$3=0,"",IF('Debt Setup'!$H$16="",0,MIN('Debt Setup'!$E$16,MAX(0,AG255+AD256))))</x:f>
      </x:c>
      <x:c r="AF256" s="54" t="str">
        <x:f>IF('Debt Setup'!$F$3=0,"",IF('Debt Setup'!$H$16="",0,MIN(MAX(0,AG255+AD256-AE256),MAX(0,'Debt Setup'!$F$5-(G256+K256+O256+S256+W256+AA256+AE256+AI256+AM256+AQ256+AU256+AY256)-(IF(AND('Debt Setup'!$H$10&lt;&gt;"",'Debt Setup'!$H$10&lt;'Debt Setup'!$H$16),MAX(0,I255+F256-G256),0)+IF(AND('Debt Setup'!$H$11&lt;&gt;"",'Debt Setup'!$H$11&lt;'Debt Setup'!$H$16),MAX(0,M255+J256-K256),0)+IF(AND('Debt Setup'!$H$12&lt;&gt;"",'Debt Setup'!$H$12&lt;'Debt Setup'!$H$16),MAX(0,Q255+N256-O256),0)+IF(AND('Debt Setup'!$H$13&lt;&gt;"",'Debt Setup'!$H$13&lt;'Debt Setup'!$H$16),MAX(0,U255+R256-S256),0)+IF(AND('Debt Setup'!$H$14&lt;&gt;"",'Debt Setup'!$H$14&lt;'Debt Setup'!$H$16),MAX(0,Y255+V256-W256),0)+IF(AND('Debt Setup'!$H$15&lt;&gt;"",'Debt Setup'!$H$15&lt;'Debt Setup'!$H$16),MAX(0,AC255+Z256-AA256),0)+IF(AND('Debt Setup'!$H$16&lt;&gt;"",'Debt Setup'!$H$16&lt;'Debt Setup'!$H$16),MAX(0,AG255+AD256-AE256),0)+IF(AND('Debt Setup'!$H$17&lt;&gt;"",'Debt Setup'!$H$17&lt;'Debt Setup'!$H$16),MAX(0,AK255+AH256-AI256),0)+IF(AND('Debt Setup'!$H$18&lt;&gt;"",'Debt Setup'!$H$18&lt;'Debt Setup'!$H$16),MAX(0,AO255+AL256-AM256),0)+IF(AND('Debt Setup'!$H$19&lt;&gt;"",'Debt Setup'!$H$19&lt;'Debt Setup'!$H$16),MAX(0,AS255+AP256-AQ256),0)+IF(AND('Debt Setup'!$H$20&lt;&gt;"",'Debt Setup'!$H$20&lt;'Debt Setup'!$H$16),MAX(0,AW255+AT256-AU256),0)+IF(AND('Debt Setup'!$H$21&lt;&gt;"",'Debt Setup'!$H$21&lt;'Debt Setup'!$H$16),MAX(0,BA255+AX256-AY256),0))))))</x:f>
      </x:c>
      <x:c r="AG256" s="54" t="str">
        <x:f>IF('Debt Setup'!$F$3=0,"",MAX(0,AG255+AD256-AE256-AF256))</x:f>
      </x:c>
      <x:c r="AH256" s="54" t="str">
        <x:f>IF('Debt Setup'!$F$3=0,"",IF(AK255&lt;=0,0,AK255*'Debt Setup'!$D$17/100/12))</x:f>
      </x:c>
      <x:c r="AI256" s="54" t="str">
        <x:f>IF('Debt Setup'!$F$3=0,"",IF('Debt Setup'!$H$17="",0,MIN('Debt Setup'!$E$17,MAX(0,AK255+AH256))))</x:f>
      </x:c>
      <x:c r="AJ256" s="54" t="str">
        <x:f>IF('Debt Setup'!$F$3=0,"",IF('Debt Setup'!$H$17="",0,MIN(MAX(0,AK255+AH256-AI256),MAX(0,'Debt Setup'!$F$5-(G256+K256+O256+S256+W256+AA256+AE256+AI256+AM256+AQ256+AU256+AY256)-(IF(AND('Debt Setup'!$H$10&lt;&gt;"",'Debt Setup'!$H$10&lt;'Debt Setup'!$H$17),MAX(0,I255+F256-G256),0)+IF(AND('Debt Setup'!$H$11&lt;&gt;"",'Debt Setup'!$H$11&lt;'Debt Setup'!$H$17),MAX(0,M255+J256-K256),0)+IF(AND('Debt Setup'!$H$12&lt;&gt;"",'Debt Setup'!$H$12&lt;'Debt Setup'!$H$17),MAX(0,Q255+N256-O256),0)+IF(AND('Debt Setup'!$H$13&lt;&gt;"",'Debt Setup'!$H$13&lt;'Debt Setup'!$H$17),MAX(0,U255+R256-S256),0)+IF(AND('Debt Setup'!$H$14&lt;&gt;"",'Debt Setup'!$H$14&lt;'Debt Setup'!$H$17),MAX(0,Y255+V256-W256),0)+IF(AND('Debt Setup'!$H$15&lt;&gt;"",'Debt Setup'!$H$15&lt;'Debt Setup'!$H$17),MAX(0,AC255+Z256-AA256),0)+IF(AND('Debt Setup'!$H$16&lt;&gt;"",'Debt Setup'!$H$16&lt;'Debt Setup'!$H$17),MAX(0,AG255+AD256-AE256),0)+IF(AND('Debt Setup'!$H$17&lt;&gt;"",'Debt Setup'!$H$17&lt;'Debt Setup'!$H$17),MAX(0,AK255+AH256-AI256),0)+IF(AND('Debt Setup'!$H$18&lt;&gt;"",'Debt Setup'!$H$18&lt;'Debt Setup'!$H$17),MAX(0,AO255+AL256-AM256),0)+IF(AND('Debt Setup'!$H$19&lt;&gt;"",'Debt Setup'!$H$19&lt;'Debt Setup'!$H$17),MAX(0,AS255+AP256-AQ256),0)+IF(AND('Debt Setup'!$H$20&lt;&gt;"",'Debt Setup'!$H$20&lt;'Debt Setup'!$H$17),MAX(0,AW255+AT256-AU256),0)+IF(AND('Debt Setup'!$H$21&lt;&gt;"",'Debt Setup'!$H$21&lt;'Debt Setup'!$H$17),MAX(0,BA255+AX256-AY256),0))))))</x:f>
      </x:c>
      <x:c r="AK256" s="54" t="str">
        <x:f>IF('Debt Setup'!$F$3=0,"",MAX(0,AK255+AH256-AI256-AJ256))</x:f>
      </x:c>
      <x:c r="AL256" s="54" t="str">
        <x:f>IF('Debt Setup'!$F$3=0,"",IF(AO255&lt;=0,0,AO255*'Debt Setup'!$D$18/100/12))</x:f>
      </x:c>
      <x:c r="AM256" s="54" t="str">
        <x:f>IF('Debt Setup'!$F$3=0,"",IF('Debt Setup'!$H$18="",0,MIN('Debt Setup'!$E$18,MAX(0,AO255+AL256))))</x:f>
      </x:c>
      <x:c r="AN256" s="54" t="str">
        <x:f>IF('Debt Setup'!$F$3=0,"",IF('Debt Setup'!$H$18="",0,MIN(MAX(0,AO255+AL256-AM256),MAX(0,'Debt Setup'!$F$5-(G256+K256+O256+S256+W256+AA256+AE256+AI256+AM256+AQ256+AU256+AY256)-(IF(AND('Debt Setup'!$H$10&lt;&gt;"",'Debt Setup'!$H$10&lt;'Debt Setup'!$H$18),MAX(0,I255+F256-G256),0)+IF(AND('Debt Setup'!$H$11&lt;&gt;"",'Debt Setup'!$H$11&lt;'Debt Setup'!$H$18),MAX(0,M255+J256-K256),0)+IF(AND('Debt Setup'!$H$12&lt;&gt;"",'Debt Setup'!$H$12&lt;'Debt Setup'!$H$18),MAX(0,Q255+N256-O256),0)+IF(AND('Debt Setup'!$H$13&lt;&gt;"",'Debt Setup'!$H$13&lt;'Debt Setup'!$H$18),MAX(0,U255+R256-S256),0)+IF(AND('Debt Setup'!$H$14&lt;&gt;"",'Debt Setup'!$H$14&lt;'Debt Setup'!$H$18),MAX(0,Y255+V256-W256),0)+IF(AND('Debt Setup'!$H$15&lt;&gt;"",'Debt Setup'!$H$15&lt;'Debt Setup'!$H$18),MAX(0,AC255+Z256-AA256),0)+IF(AND('Debt Setup'!$H$16&lt;&gt;"",'Debt Setup'!$H$16&lt;'Debt Setup'!$H$18),MAX(0,AG255+AD256-AE256),0)+IF(AND('Debt Setup'!$H$17&lt;&gt;"",'Debt Setup'!$H$17&lt;'Debt Setup'!$H$18),MAX(0,AK255+AH256-AI256),0)+IF(AND('Debt Setup'!$H$18&lt;&gt;"",'Debt Setup'!$H$18&lt;'Debt Setup'!$H$18),MAX(0,AO255+AL256-AM256),0)+IF(AND('Debt Setup'!$H$19&lt;&gt;"",'Debt Setup'!$H$19&lt;'Debt Setup'!$H$18),MAX(0,AS255+AP256-AQ256),0)+IF(AND('Debt Setup'!$H$20&lt;&gt;"",'Debt Setup'!$H$20&lt;'Debt Setup'!$H$18),MAX(0,AW255+AT256-AU256),0)+IF(AND('Debt Setup'!$H$21&lt;&gt;"",'Debt Setup'!$H$21&lt;'Debt Setup'!$H$18),MAX(0,BA255+AX256-AY256),0))))))</x:f>
      </x:c>
      <x:c r="AO256" s="54" t="str">
        <x:f>IF('Debt Setup'!$F$3=0,"",MAX(0,AO255+AL256-AM256-AN256))</x:f>
      </x:c>
      <x:c r="AP256" s="54" t="str">
        <x:f>IF('Debt Setup'!$F$3=0,"",IF(AS255&lt;=0,0,AS255*'Debt Setup'!$D$19/100/12))</x:f>
      </x:c>
      <x:c r="AQ256" s="54" t="str">
        <x:f>IF('Debt Setup'!$F$3=0,"",IF('Debt Setup'!$H$19="",0,MIN('Debt Setup'!$E$19,MAX(0,AS255+AP256))))</x:f>
      </x:c>
      <x:c r="AR256" s="54" t="str">
        <x:f>IF('Debt Setup'!$F$3=0,"",IF('Debt Setup'!$H$19="",0,MIN(MAX(0,AS255+AP256-AQ256),MAX(0,'Debt Setup'!$F$5-(G256+K256+O256+S256+W256+AA256+AE256+AI256+AM256+AQ256+AU256+AY256)-(IF(AND('Debt Setup'!$H$10&lt;&gt;"",'Debt Setup'!$H$10&lt;'Debt Setup'!$H$19),MAX(0,I255+F256-G256),0)+IF(AND('Debt Setup'!$H$11&lt;&gt;"",'Debt Setup'!$H$11&lt;'Debt Setup'!$H$19),MAX(0,M255+J256-K256),0)+IF(AND('Debt Setup'!$H$12&lt;&gt;"",'Debt Setup'!$H$12&lt;'Debt Setup'!$H$19),MAX(0,Q255+N256-O256),0)+IF(AND('Debt Setup'!$H$13&lt;&gt;"",'Debt Setup'!$H$13&lt;'Debt Setup'!$H$19),MAX(0,U255+R256-S256),0)+IF(AND('Debt Setup'!$H$14&lt;&gt;"",'Debt Setup'!$H$14&lt;'Debt Setup'!$H$19),MAX(0,Y255+V256-W256),0)+IF(AND('Debt Setup'!$H$15&lt;&gt;"",'Debt Setup'!$H$15&lt;'Debt Setup'!$H$19),MAX(0,AC255+Z256-AA256),0)+IF(AND('Debt Setup'!$H$16&lt;&gt;"",'Debt Setup'!$H$16&lt;'Debt Setup'!$H$19),MAX(0,AG255+AD256-AE256),0)+IF(AND('Debt Setup'!$H$17&lt;&gt;"",'Debt Setup'!$H$17&lt;'Debt Setup'!$H$19),MAX(0,AK255+AH256-AI256),0)+IF(AND('Debt Setup'!$H$18&lt;&gt;"",'Debt Setup'!$H$18&lt;'Debt Setup'!$H$19),MAX(0,AO255+AL256-AM256),0)+IF(AND('Debt Setup'!$H$19&lt;&gt;"",'Debt Setup'!$H$19&lt;'Debt Setup'!$H$19),MAX(0,AS255+AP256-AQ256),0)+IF(AND('Debt Setup'!$H$20&lt;&gt;"",'Debt Setup'!$H$20&lt;'Debt Setup'!$H$19),MAX(0,AW255+AT256-AU256),0)+IF(AND('Debt Setup'!$H$21&lt;&gt;"",'Debt Setup'!$H$21&lt;'Debt Setup'!$H$19),MAX(0,BA255+AX256-AY256),0))))))</x:f>
      </x:c>
      <x:c r="AS256" s="54" t="str">
        <x:f>IF('Debt Setup'!$F$3=0,"",MAX(0,AS255+AP256-AQ256-AR256))</x:f>
      </x:c>
      <x:c r="AT256" s="54" t="str">
        <x:f>IF('Debt Setup'!$F$3=0,"",IF(AW255&lt;=0,0,AW255*'Debt Setup'!$D$20/100/12))</x:f>
      </x:c>
      <x:c r="AU256" s="54" t="str">
        <x:f>IF('Debt Setup'!$F$3=0,"",IF('Debt Setup'!$H$20="",0,MIN('Debt Setup'!$E$20,MAX(0,AW255+AT256))))</x:f>
      </x:c>
      <x:c r="AV256" s="54" t="str">
        <x:f>IF('Debt Setup'!$F$3=0,"",IF('Debt Setup'!$H$20="",0,MIN(MAX(0,AW255+AT256-AU256),MAX(0,'Debt Setup'!$F$5-(G256+K256+O256+S256+W256+AA256+AE256+AI256+AM256+AQ256+AU256+AY256)-(IF(AND('Debt Setup'!$H$10&lt;&gt;"",'Debt Setup'!$H$10&lt;'Debt Setup'!$H$20),MAX(0,I255+F256-G256),0)+IF(AND('Debt Setup'!$H$11&lt;&gt;"",'Debt Setup'!$H$11&lt;'Debt Setup'!$H$20),MAX(0,M255+J256-K256),0)+IF(AND('Debt Setup'!$H$12&lt;&gt;"",'Debt Setup'!$H$12&lt;'Debt Setup'!$H$20),MAX(0,Q255+N256-O256),0)+IF(AND('Debt Setup'!$H$13&lt;&gt;"",'Debt Setup'!$H$13&lt;'Debt Setup'!$H$20),MAX(0,U255+R256-S256),0)+IF(AND('Debt Setup'!$H$14&lt;&gt;"",'Debt Setup'!$H$14&lt;'Debt Setup'!$H$20),MAX(0,Y255+V256-W256),0)+IF(AND('Debt Setup'!$H$15&lt;&gt;"",'Debt Setup'!$H$15&lt;'Debt Setup'!$H$20),MAX(0,AC255+Z256-AA256),0)+IF(AND('Debt Setup'!$H$16&lt;&gt;"",'Debt Setup'!$H$16&lt;'Debt Setup'!$H$20),MAX(0,AG255+AD256-AE256),0)+IF(AND('Debt Setup'!$H$17&lt;&gt;"",'Debt Setup'!$H$17&lt;'Debt Setup'!$H$20),MAX(0,AK255+AH256-AI256),0)+IF(AND('Debt Setup'!$H$18&lt;&gt;"",'Debt Setup'!$H$18&lt;'Debt Setup'!$H$20),MAX(0,AO255+AL256-AM256),0)+IF(AND('Debt Setup'!$H$19&lt;&gt;"",'Debt Setup'!$H$19&lt;'Debt Setup'!$H$20),MAX(0,AS255+AP256-AQ256),0)+IF(AND('Debt Setup'!$H$20&lt;&gt;"",'Debt Setup'!$H$20&lt;'Debt Setup'!$H$20),MAX(0,AW255+AT256-AU256),0)+IF(AND('Debt Setup'!$H$21&lt;&gt;"",'Debt Setup'!$H$21&lt;'Debt Setup'!$H$20),MAX(0,BA255+AX256-AY256),0))))))</x:f>
      </x:c>
      <x:c r="AW256" s="54" t="str">
        <x:f>IF('Debt Setup'!$F$3=0,"",MAX(0,AW255+AT256-AU256-AV256))</x:f>
      </x:c>
      <x:c r="AX256" s="54" t="str">
        <x:f>IF('Debt Setup'!$F$3=0,"",IF(BA255&lt;=0,0,BA255*'Debt Setup'!$D$21/100/12))</x:f>
      </x:c>
      <x:c r="AY256" s="54" t="str">
        <x:f>IF('Debt Setup'!$F$3=0,"",IF('Debt Setup'!$H$21="",0,MIN('Debt Setup'!$E$21,MAX(0,BA255+AX256))))</x:f>
      </x:c>
      <x:c r="AZ256" s="54" t="str">
        <x:f>IF('Debt Setup'!$F$3=0,"",IF('Debt Setup'!$H$21="",0,MIN(MAX(0,BA255+AX256-AY256),MAX(0,'Debt Setup'!$F$5-(G256+K256+O256+S256+W256+AA256+AE256+AI256+AM256+AQ256+AU256+AY256)-(IF(AND('Debt Setup'!$H$10&lt;&gt;"",'Debt Setup'!$H$10&lt;'Debt Setup'!$H$21),MAX(0,I255+F256-G256),0)+IF(AND('Debt Setup'!$H$11&lt;&gt;"",'Debt Setup'!$H$11&lt;'Debt Setup'!$H$21),MAX(0,M255+J256-K256),0)+IF(AND('Debt Setup'!$H$12&lt;&gt;"",'Debt Setup'!$H$12&lt;'Debt Setup'!$H$21),MAX(0,Q255+N256-O256),0)+IF(AND('Debt Setup'!$H$13&lt;&gt;"",'Debt Setup'!$H$13&lt;'Debt Setup'!$H$21),MAX(0,U255+R256-S256),0)+IF(AND('Debt Setup'!$H$14&lt;&gt;"",'Debt Setup'!$H$14&lt;'Debt Setup'!$H$21),MAX(0,Y255+V256-W256),0)+IF(AND('Debt Setup'!$H$15&lt;&gt;"",'Debt Setup'!$H$15&lt;'Debt Setup'!$H$21),MAX(0,AC255+Z256-AA256),0)+IF(AND('Debt Setup'!$H$16&lt;&gt;"",'Debt Setup'!$H$16&lt;'Debt Setup'!$H$21),MAX(0,AG255+AD256-AE256),0)+IF(AND('Debt Setup'!$H$17&lt;&gt;"",'Debt Setup'!$H$17&lt;'Debt Setup'!$H$21),MAX(0,AK255+AH256-AI256),0)+IF(AND('Debt Setup'!$H$18&lt;&gt;"",'Debt Setup'!$H$18&lt;'Debt Setup'!$H$21),MAX(0,AO255+AL256-AM256),0)+IF(AND('Debt Setup'!$H$19&lt;&gt;"",'Debt Setup'!$H$19&lt;'Debt Setup'!$H$21),MAX(0,AS255+AP256-AQ256),0)+IF(AND('Debt Setup'!$H$20&lt;&gt;"",'Debt Setup'!$H$20&lt;'Debt Setup'!$H$21),MAX(0,AW255+AT256-AU256),0)+IF(AND('Debt Setup'!$H$21&lt;&gt;"",'Debt Setup'!$H$21&lt;'Debt Setup'!$H$21),MAX(0,BA255+AX256-AY256),0))))))</x:f>
      </x:c>
      <x:c r="BA256" s="54" t="str">
        <x:f>IF('Debt Setup'!$F$3=0,"",MAX(0,BA255+AX256-AY256-AZ256))</x:f>
      </x:c>
    </x:row>
    <x:row r="257">
      <x:c r="A257" t="n">
        <x:v>252</x:v>
      </x:c>
      <x:c r="B257" s="86" t="str">
        <x:f>IF('Debt Setup'!$F$3=0,"",DATE(YEAR('Debt Setup'!$B$6),MONTH('Debt Setup'!$B$6)+A257-1,1))</x:f>
      </x:c>
      <x:c r="C257" s="54" t="str">
        <x:f>IF('Debt Setup'!$F$3=0,"",I257+M257+Q257+U257+Y257+AC257+AG257+AK257+AO257+AS257+AW257+BA257)</x:f>
      </x:c>
      <x:c r="D257" s="54" t="str">
        <x:f>IF('Debt Setup'!$F$3=0,"",G257+H257+K257+L257+O257+P257+S257+T257+W257+X257+AA257+AB257+AE257+AF257+AI257+AJ257+AM257+AN257+AQ257+AR257+AU257+AV257+AY257+AZ257)</x:f>
      </x:c>
      <x:c r="E257" s="54" t="str">
        <x:f>IF('Debt Setup'!$F$3=0,"",F257+J257+N257+R257+V257+Z257+AD257+AH257+AL257+AP257+AT257+AX257)</x:f>
      </x:c>
      <x:c r="F257" s="54" t="str">
        <x:f>IF('Debt Setup'!$F$3=0,"",IF(I256&lt;=0,0,I256*'Debt Setup'!$D$10/100/12))</x:f>
      </x:c>
      <x:c r="G257" s="54" t="str">
        <x:f>IF('Debt Setup'!$F$3=0,"",IF('Debt Setup'!$H$10="",0,MIN('Debt Setup'!$E$10,MAX(0,I256+F257))))</x:f>
      </x:c>
      <x:c r="H257" s="54" t="str">
        <x:f>IF('Debt Setup'!$F$3=0,"",IF('Debt Setup'!$H$10="",0,MIN(MAX(0,I256+F257-G257),MAX(0,'Debt Setup'!$F$5-(G257+K257+O257+S257+W257+AA257+AE257+AI257+AM257+AQ257+AU257+AY257)-(IF(AND('Debt Setup'!$H$10&lt;&gt;"",'Debt Setup'!$H$10&lt;'Debt Setup'!$H$10),MAX(0,I256+F257-G257),0)+IF(AND('Debt Setup'!$H$11&lt;&gt;"",'Debt Setup'!$H$11&lt;'Debt Setup'!$H$10),MAX(0,M256+J257-K257),0)+IF(AND('Debt Setup'!$H$12&lt;&gt;"",'Debt Setup'!$H$12&lt;'Debt Setup'!$H$10),MAX(0,Q256+N257-O257),0)+IF(AND('Debt Setup'!$H$13&lt;&gt;"",'Debt Setup'!$H$13&lt;'Debt Setup'!$H$10),MAX(0,U256+R257-S257),0)+IF(AND('Debt Setup'!$H$14&lt;&gt;"",'Debt Setup'!$H$14&lt;'Debt Setup'!$H$10),MAX(0,Y256+V257-W257),0)+IF(AND('Debt Setup'!$H$15&lt;&gt;"",'Debt Setup'!$H$15&lt;'Debt Setup'!$H$10),MAX(0,AC256+Z257-AA257),0)+IF(AND('Debt Setup'!$H$16&lt;&gt;"",'Debt Setup'!$H$16&lt;'Debt Setup'!$H$10),MAX(0,AG256+AD257-AE257),0)+IF(AND('Debt Setup'!$H$17&lt;&gt;"",'Debt Setup'!$H$17&lt;'Debt Setup'!$H$10),MAX(0,AK256+AH257-AI257),0)+IF(AND('Debt Setup'!$H$18&lt;&gt;"",'Debt Setup'!$H$18&lt;'Debt Setup'!$H$10),MAX(0,AO256+AL257-AM257),0)+IF(AND('Debt Setup'!$H$19&lt;&gt;"",'Debt Setup'!$H$19&lt;'Debt Setup'!$H$10),MAX(0,AS256+AP257-AQ257),0)+IF(AND('Debt Setup'!$H$20&lt;&gt;"",'Debt Setup'!$H$20&lt;'Debt Setup'!$H$10),MAX(0,AW256+AT257-AU257),0)+IF(AND('Debt Setup'!$H$21&lt;&gt;"",'Debt Setup'!$H$21&lt;'Debt Setup'!$H$10),MAX(0,BA256+AX257-AY257),0))))))</x:f>
      </x:c>
      <x:c r="I257" s="54" t="str">
        <x:f>IF('Debt Setup'!$F$3=0,"",MAX(0,I256+F257-G257-H257))</x:f>
      </x:c>
      <x:c r="J257" s="54" t="str">
        <x:f>IF('Debt Setup'!$F$3=0,"",IF(M256&lt;=0,0,M256*'Debt Setup'!$D$11/100/12))</x:f>
      </x:c>
      <x:c r="K257" s="54" t="str">
        <x:f>IF('Debt Setup'!$F$3=0,"",IF('Debt Setup'!$H$11="",0,MIN('Debt Setup'!$E$11,MAX(0,M256+J257))))</x:f>
      </x:c>
      <x:c r="L257" s="54" t="str">
        <x:f>IF('Debt Setup'!$F$3=0,"",IF('Debt Setup'!$H$11="",0,MIN(MAX(0,M256+J257-K257),MAX(0,'Debt Setup'!$F$5-(G257+K257+O257+S257+W257+AA257+AE257+AI257+AM257+AQ257+AU257+AY257)-(IF(AND('Debt Setup'!$H$10&lt;&gt;"",'Debt Setup'!$H$10&lt;'Debt Setup'!$H$11),MAX(0,I256+F257-G257),0)+IF(AND('Debt Setup'!$H$11&lt;&gt;"",'Debt Setup'!$H$11&lt;'Debt Setup'!$H$11),MAX(0,M256+J257-K257),0)+IF(AND('Debt Setup'!$H$12&lt;&gt;"",'Debt Setup'!$H$12&lt;'Debt Setup'!$H$11),MAX(0,Q256+N257-O257),0)+IF(AND('Debt Setup'!$H$13&lt;&gt;"",'Debt Setup'!$H$13&lt;'Debt Setup'!$H$11),MAX(0,U256+R257-S257),0)+IF(AND('Debt Setup'!$H$14&lt;&gt;"",'Debt Setup'!$H$14&lt;'Debt Setup'!$H$11),MAX(0,Y256+V257-W257),0)+IF(AND('Debt Setup'!$H$15&lt;&gt;"",'Debt Setup'!$H$15&lt;'Debt Setup'!$H$11),MAX(0,AC256+Z257-AA257),0)+IF(AND('Debt Setup'!$H$16&lt;&gt;"",'Debt Setup'!$H$16&lt;'Debt Setup'!$H$11),MAX(0,AG256+AD257-AE257),0)+IF(AND('Debt Setup'!$H$17&lt;&gt;"",'Debt Setup'!$H$17&lt;'Debt Setup'!$H$11),MAX(0,AK256+AH257-AI257),0)+IF(AND('Debt Setup'!$H$18&lt;&gt;"",'Debt Setup'!$H$18&lt;'Debt Setup'!$H$11),MAX(0,AO256+AL257-AM257),0)+IF(AND('Debt Setup'!$H$19&lt;&gt;"",'Debt Setup'!$H$19&lt;'Debt Setup'!$H$11),MAX(0,AS256+AP257-AQ257),0)+IF(AND('Debt Setup'!$H$20&lt;&gt;"",'Debt Setup'!$H$20&lt;'Debt Setup'!$H$11),MAX(0,AW256+AT257-AU257),0)+IF(AND('Debt Setup'!$H$21&lt;&gt;"",'Debt Setup'!$H$21&lt;'Debt Setup'!$H$11),MAX(0,BA256+AX257-AY257),0))))))</x:f>
      </x:c>
      <x:c r="M257" s="54" t="str">
        <x:f>IF('Debt Setup'!$F$3=0,"",MAX(0,M256+J257-K257-L257))</x:f>
      </x:c>
      <x:c r="N257" s="54" t="str">
        <x:f>IF('Debt Setup'!$F$3=0,"",IF(Q256&lt;=0,0,Q256*'Debt Setup'!$D$12/100/12))</x:f>
      </x:c>
      <x:c r="O257" s="54" t="str">
        <x:f>IF('Debt Setup'!$F$3=0,"",IF('Debt Setup'!$H$12="",0,MIN('Debt Setup'!$E$12,MAX(0,Q256+N257))))</x:f>
      </x:c>
      <x:c r="P257" s="54" t="str">
        <x:f>IF('Debt Setup'!$F$3=0,"",IF('Debt Setup'!$H$12="",0,MIN(MAX(0,Q256+N257-O257),MAX(0,'Debt Setup'!$F$5-(G257+K257+O257+S257+W257+AA257+AE257+AI257+AM257+AQ257+AU257+AY257)-(IF(AND('Debt Setup'!$H$10&lt;&gt;"",'Debt Setup'!$H$10&lt;'Debt Setup'!$H$12),MAX(0,I256+F257-G257),0)+IF(AND('Debt Setup'!$H$11&lt;&gt;"",'Debt Setup'!$H$11&lt;'Debt Setup'!$H$12),MAX(0,M256+J257-K257),0)+IF(AND('Debt Setup'!$H$12&lt;&gt;"",'Debt Setup'!$H$12&lt;'Debt Setup'!$H$12),MAX(0,Q256+N257-O257),0)+IF(AND('Debt Setup'!$H$13&lt;&gt;"",'Debt Setup'!$H$13&lt;'Debt Setup'!$H$12),MAX(0,U256+R257-S257),0)+IF(AND('Debt Setup'!$H$14&lt;&gt;"",'Debt Setup'!$H$14&lt;'Debt Setup'!$H$12),MAX(0,Y256+V257-W257),0)+IF(AND('Debt Setup'!$H$15&lt;&gt;"",'Debt Setup'!$H$15&lt;'Debt Setup'!$H$12),MAX(0,AC256+Z257-AA257),0)+IF(AND('Debt Setup'!$H$16&lt;&gt;"",'Debt Setup'!$H$16&lt;'Debt Setup'!$H$12),MAX(0,AG256+AD257-AE257),0)+IF(AND('Debt Setup'!$H$17&lt;&gt;"",'Debt Setup'!$H$17&lt;'Debt Setup'!$H$12),MAX(0,AK256+AH257-AI257),0)+IF(AND('Debt Setup'!$H$18&lt;&gt;"",'Debt Setup'!$H$18&lt;'Debt Setup'!$H$12),MAX(0,AO256+AL257-AM257),0)+IF(AND('Debt Setup'!$H$19&lt;&gt;"",'Debt Setup'!$H$19&lt;'Debt Setup'!$H$12),MAX(0,AS256+AP257-AQ257),0)+IF(AND('Debt Setup'!$H$20&lt;&gt;"",'Debt Setup'!$H$20&lt;'Debt Setup'!$H$12),MAX(0,AW256+AT257-AU257),0)+IF(AND('Debt Setup'!$H$21&lt;&gt;"",'Debt Setup'!$H$21&lt;'Debt Setup'!$H$12),MAX(0,BA256+AX257-AY257),0))))))</x:f>
      </x:c>
      <x:c r="Q257" s="54" t="str">
        <x:f>IF('Debt Setup'!$F$3=0,"",MAX(0,Q256+N257-O257-P257))</x:f>
      </x:c>
      <x:c r="R257" s="54" t="str">
        <x:f>IF('Debt Setup'!$F$3=0,"",IF(U256&lt;=0,0,U256*'Debt Setup'!$D$13/100/12))</x:f>
      </x:c>
      <x:c r="S257" s="54" t="str">
        <x:f>IF('Debt Setup'!$F$3=0,"",IF('Debt Setup'!$H$13="",0,MIN('Debt Setup'!$E$13,MAX(0,U256+R257))))</x:f>
      </x:c>
      <x:c r="T257" s="54" t="str">
        <x:f>IF('Debt Setup'!$F$3=0,"",IF('Debt Setup'!$H$13="",0,MIN(MAX(0,U256+R257-S257),MAX(0,'Debt Setup'!$F$5-(G257+K257+O257+S257+W257+AA257+AE257+AI257+AM257+AQ257+AU257+AY257)-(IF(AND('Debt Setup'!$H$10&lt;&gt;"",'Debt Setup'!$H$10&lt;'Debt Setup'!$H$13),MAX(0,I256+F257-G257),0)+IF(AND('Debt Setup'!$H$11&lt;&gt;"",'Debt Setup'!$H$11&lt;'Debt Setup'!$H$13),MAX(0,M256+J257-K257),0)+IF(AND('Debt Setup'!$H$12&lt;&gt;"",'Debt Setup'!$H$12&lt;'Debt Setup'!$H$13),MAX(0,Q256+N257-O257),0)+IF(AND('Debt Setup'!$H$13&lt;&gt;"",'Debt Setup'!$H$13&lt;'Debt Setup'!$H$13),MAX(0,U256+R257-S257),0)+IF(AND('Debt Setup'!$H$14&lt;&gt;"",'Debt Setup'!$H$14&lt;'Debt Setup'!$H$13),MAX(0,Y256+V257-W257),0)+IF(AND('Debt Setup'!$H$15&lt;&gt;"",'Debt Setup'!$H$15&lt;'Debt Setup'!$H$13),MAX(0,AC256+Z257-AA257),0)+IF(AND('Debt Setup'!$H$16&lt;&gt;"",'Debt Setup'!$H$16&lt;'Debt Setup'!$H$13),MAX(0,AG256+AD257-AE257),0)+IF(AND('Debt Setup'!$H$17&lt;&gt;"",'Debt Setup'!$H$17&lt;'Debt Setup'!$H$13),MAX(0,AK256+AH257-AI257),0)+IF(AND('Debt Setup'!$H$18&lt;&gt;"",'Debt Setup'!$H$18&lt;'Debt Setup'!$H$13),MAX(0,AO256+AL257-AM257),0)+IF(AND('Debt Setup'!$H$19&lt;&gt;"",'Debt Setup'!$H$19&lt;'Debt Setup'!$H$13),MAX(0,AS256+AP257-AQ257),0)+IF(AND('Debt Setup'!$H$20&lt;&gt;"",'Debt Setup'!$H$20&lt;'Debt Setup'!$H$13),MAX(0,AW256+AT257-AU257),0)+IF(AND('Debt Setup'!$H$21&lt;&gt;"",'Debt Setup'!$H$21&lt;'Debt Setup'!$H$13),MAX(0,BA256+AX257-AY257),0))))))</x:f>
      </x:c>
      <x:c r="U257" s="54" t="str">
        <x:f>IF('Debt Setup'!$F$3=0,"",MAX(0,U256+R257-S257-T257))</x:f>
      </x:c>
      <x:c r="V257" s="54" t="str">
        <x:f>IF('Debt Setup'!$F$3=0,"",IF(Y256&lt;=0,0,Y256*'Debt Setup'!$D$14/100/12))</x:f>
      </x:c>
      <x:c r="W257" s="54" t="str">
        <x:f>IF('Debt Setup'!$F$3=0,"",IF('Debt Setup'!$H$14="",0,MIN('Debt Setup'!$E$14,MAX(0,Y256+V257))))</x:f>
      </x:c>
      <x:c r="X257" s="54" t="str">
        <x:f>IF('Debt Setup'!$F$3=0,"",IF('Debt Setup'!$H$14="",0,MIN(MAX(0,Y256+V257-W257),MAX(0,'Debt Setup'!$F$5-(G257+K257+O257+S257+W257+AA257+AE257+AI257+AM257+AQ257+AU257+AY257)-(IF(AND('Debt Setup'!$H$10&lt;&gt;"",'Debt Setup'!$H$10&lt;'Debt Setup'!$H$14),MAX(0,I256+F257-G257),0)+IF(AND('Debt Setup'!$H$11&lt;&gt;"",'Debt Setup'!$H$11&lt;'Debt Setup'!$H$14),MAX(0,M256+J257-K257),0)+IF(AND('Debt Setup'!$H$12&lt;&gt;"",'Debt Setup'!$H$12&lt;'Debt Setup'!$H$14),MAX(0,Q256+N257-O257),0)+IF(AND('Debt Setup'!$H$13&lt;&gt;"",'Debt Setup'!$H$13&lt;'Debt Setup'!$H$14),MAX(0,U256+R257-S257),0)+IF(AND('Debt Setup'!$H$14&lt;&gt;"",'Debt Setup'!$H$14&lt;'Debt Setup'!$H$14),MAX(0,Y256+V257-W257),0)+IF(AND('Debt Setup'!$H$15&lt;&gt;"",'Debt Setup'!$H$15&lt;'Debt Setup'!$H$14),MAX(0,AC256+Z257-AA257),0)+IF(AND('Debt Setup'!$H$16&lt;&gt;"",'Debt Setup'!$H$16&lt;'Debt Setup'!$H$14),MAX(0,AG256+AD257-AE257),0)+IF(AND('Debt Setup'!$H$17&lt;&gt;"",'Debt Setup'!$H$17&lt;'Debt Setup'!$H$14),MAX(0,AK256+AH257-AI257),0)+IF(AND('Debt Setup'!$H$18&lt;&gt;"",'Debt Setup'!$H$18&lt;'Debt Setup'!$H$14),MAX(0,AO256+AL257-AM257),0)+IF(AND('Debt Setup'!$H$19&lt;&gt;"",'Debt Setup'!$H$19&lt;'Debt Setup'!$H$14),MAX(0,AS256+AP257-AQ257),0)+IF(AND('Debt Setup'!$H$20&lt;&gt;"",'Debt Setup'!$H$20&lt;'Debt Setup'!$H$14),MAX(0,AW256+AT257-AU257),0)+IF(AND('Debt Setup'!$H$21&lt;&gt;"",'Debt Setup'!$H$21&lt;'Debt Setup'!$H$14),MAX(0,BA256+AX257-AY257),0))))))</x:f>
      </x:c>
      <x:c r="Y257" s="54" t="str">
        <x:f>IF('Debt Setup'!$F$3=0,"",MAX(0,Y256+V257-W257-X257))</x:f>
      </x:c>
      <x:c r="Z257" s="54" t="str">
        <x:f>IF('Debt Setup'!$F$3=0,"",IF(AC256&lt;=0,0,AC256*'Debt Setup'!$D$15/100/12))</x:f>
      </x:c>
      <x:c r="AA257" s="54" t="str">
        <x:f>IF('Debt Setup'!$F$3=0,"",IF('Debt Setup'!$H$15="",0,MIN('Debt Setup'!$E$15,MAX(0,AC256+Z257))))</x:f>
      </x:c>
      <x:c r="AB257" s="54" t="str">
        <x:f>IF('Debt Setup'!$F$3=0,"",IF('Debt Setup'!$H$15="",0,MIN(MAX(0,AC256+Z257-AA257),MAX(0,'Debt Setup'!$F$5-(G257+K257+O257+S257+W257+AA257+AE257+AI257+AM257+AQ257+AU257+AY257)-(IF(AND('Debt Setup'!$H$10&lt;&gt;"",'Debt Setup'!$H$10&lt;'Debt Setup'!$H$15),MAX(0,I256+F257-G257),0)+IF(AND('Debt Setup'!$H$11&lt;&gt;"",'Debt Setup'!$H$11&lt;'Debt Setup'!$H$15),MAX(0,M256+J257-K257),0)+IF(AND('Debt Setup'!$H$12&lt;&gt;"",'Debt Setup'!$H$12&lt;'Debt Setup'!$H$15),MAX(0,Q256+N257-O257),0)+IF(AND('Debt Setup'!$H$13&lt;&gt;"",'Debt Setup'!$H$13&lt;'Debt Setup'!$H$15),MAX(0,U256+R257-S257),0)+IF(AND('Debt Setup'!$H$14&lt;&gt;"",'Debt Setup'!$H$14&lt;'Debt Setup'!$H$15),MAX(0,Y256+V257-W257),0)+IF(AND('Debt Setup'!$H$15&lt;&gt;"",'Debt Setup'!$H$15&lt;'Debt Setup'!$H$15),MAX(0,AC256+Z257-AA257),0)+IF(AND('Debt Setup'!$H$16&lt;&gt;"",'Debt Setup'!$H$16&lt;'Debt Setup'!$H$15),MAX(0,AG256+AD257-AE257),0)+IF(AND('Debt Setup'!$H$17&lt;&gt;"",'Debt Setup'!$H$17&lt;'Debt Setup'!$H$15),MAX(0,AK256+AH257-AI257),0)+IF(AND('Debt Setup'!$H$18&lt;&gt;"",'Debt Setup'!$H$18&lt;'Debt Setup'!$H$15),MAX(0,AO256+AL257-AM257),0)+IF(AND('Debt Setup'!$H$19&lt;&gt;"",'Debt Setup'!$H$19&lt;'Debt Setup'!$H$15),MAX(0,AS256+AP257-AQ257),0)+IF(AND('Debt Setup'!$H$20&lt;&gt;"",'Debt Setup'!$H$20&lt;'Debt Setup'!$H$15),MAX(0,AW256+AT257-AU257),0)+IF(AND('Debt Setup'!$H$21&lt;&gt;"",'Debt Setup'!$H$21&lt;'Debt Setup'!$H$15),MAX(0,BA256+AX257-AY257),0))))))</x:f>
      </x:c>
      <x:c r="AC257" s="54" t="str">
        <x:f>IF('Debt Setup'!$F$3=0,"",MAX(0,AC256+Z257-AA257-AB257))</x:f>
      </x:c>
      <x:c r="AD257" s="54" t="str">
        <x:f>IF('Debt Setup'!$F$3=0,"",IF(AG256&lt;=0,0,AG256*'Debt Setup'!$D$16/100/12))</x:f>
      </x:c>
      <x:c r="AE257" s="54" t="str">
        <x:f>IF('Debt Setup'!$F$3=0,"",IF('Debt Setup'!$H$16="",0,MIN('Debt Setup'!$E$16,MAX(0,AG256+AD257))))</x:f>
      </x:c>
      <x:c r="AF257" s="54" t="str">
        <x:f>IF('Debt Setup'!$F$3=0,"",IF('Debt Setup'!$H$16="",0,MIN(MAX(0,AG256+AD257-AE257),MAX(0,'Debt Setup'!$F$5-(G257+K257+O257+S257+W257+AA257+AE257+AI257+AM257+AQ257+AU257+AY257)-(IF(AND('Debt Setup'!$H$10&lt;&gt;"",'Debt Setup'!$H$10&lt;'Debt Setup'!$H$16),MAX(0,I256+F257-G257),0)+IF(AND('Debt Setup'!$H$11&lt;&gt;"",'Debt Setup'!$H$11&lt;'Debt Setup'!$H$16),MAX(0,M256+J257-K257),0)+IF(AND('Debt Setup'!$H$12&lt;&gt;"",'Debt Setup'!$H$12&lt;'Debt Setup'!$H$16),MAX(0,Q256+N257-O257),0)+IF(AND('Debt Setup'!$H$13&lt;&gt;"",'Debt Setup'!$H$13&lt;'Debt Setup'!$H$16),MAX(0,U256+R257-S257),0)+IF(AND('Debt Setup'!$H$14&lt;&gt;"",'Debt Setup'!$H$14&lt;'Debt Setup'!$H$16),MAX(0,Y256+V257-W257),0)+IF(AND('Debt Setup'!$H$15&lt;&gt;"",'Debt Setup'!$H$15&lt;'Debt Setup'!$H$16),MAX(0,AC256+Z257-AA257),0)+IF(AND('Debt Setup'!$H$16&lt;&gt;"",'Debt Setup'!$H$16&lt;'Debt Setup'!$H$16),MAX(0,AG256+AD257-AE257),0)+IF(AND('Debt Setup'!$H$17&lt;&gt;"",'Debt Setup'!$H$17&lt;'Debt Setup'!$H$16),MAX(0,AK256+AH257-AI257),0)+IF(AND('Debt Setup'!$H$18&lt;&gt;"",'Debt Setup'!$H$18&lt;'Debt Setup'!$H$16),MAX(0,AO256+AL257-AM257),0)+IF(AND('Debt Setup'!$H$19&lt;&gt;"",'Debt Setup'!$H$19&lt;'Debt Setup'!$H$16),MAX(0,AS256+AP257-AQ257),0)+IF(AND('Debt Setup'!$H$20&lt;&gt;"",'Debt Setup'!$H$20&lt;'Debt Setup'!$H$16),MAX(0,AW256+AT257-AU257),0)+IF(AND('Debt Setup'!$H$21&lt;&gt;"",'Debt Setup'!$H$21&lt;'Debt Setup'!$H$16),MAX(0,BA256+AX257-AY257),0))))))</x:f>
      </x:c>
      <x:c r="AG257" s="54" t="str">
        <x:f>IF('Debt Setup'!$F$3=0,"",MAX(0,AG256+AD257-AE257-AF257))</x:f>
      </x:c>
      <x:c r="AH257" s="54" t="str">
        <x:f>IF('Debt Setup'!$F$3=0,"",IF(AK256&lt;=0,0,AK256*'Debt Setup'!$D$17/100/12))</x:f>
      </x:c>
      <x:c r="AI257" s="54" t="str">
        <x:f>IF('Debt Setup'!$F$3=0,"",IF('Debt Setup'!$H$17="",0,MIN('Debt Setup'!$E$17,MAX(0,AK256+AH257))))</x:f>
      </x:c>
      <x:c r="AJ257" s="54" t="str">
        <x:f>IF('Debt Setup'!$F$3=0,"",IF('Debt Setup'!$H$17="",0,MIN(MAX(0,AK256+AH257-AI257),MAX(0,'Debt Setup'!$F$5-(G257+K257+O257+S257+W257+AA257+AE257+AI257+AM257+AQ257+AU257+AY257)-(IF(AND('Debt Setup'!$H$10&lt;&gt;"",'Debt Setup'!$H$10&lt;'Debt Setup'!$H$17),MAX(0,I256+F257-G257),0)+IF(AND('Debt Setup'!$H$11&lt;&gt;"",'Debt Setup'!$H$11&lt;'Debt Setup'!$H$17),MAX(0,M256+J257-K257),0)+IF(AND('Debt Setup'!$H$12&lt;&gt;"",'Debt Setup'!$H$12&lt;'Debt Setup'!$H$17),MAX(0,Q256+N257-O257),0)+IF(AND('Debt Setup'!$H$13&lt;&gt;"",'Debt Setup'!$H$13&lt;'Debt Setup'!$H$17),MAX(0,U256+R257-S257),0)+IF(AND('Debt Setup'!$H$14&lt;&gt;"",'Debt Setup'!$H$14&lt;'Debt Setup'!$H$17),MAX(0,Y256+V257-W257),0)+IF(AND('Debt Setup'!$H$15&lt;&gt;"",'Debt Setup'!$H$15&lt;'Debt Setup'!$H$17),MAX(0,AC256+Z257-AA257),0)+IF(AND('Debt Setup'!$H$16&lt;&gt;"",'Debt Setup'!$H$16&lt;'Debt Setup'!$H$17),MAX(0,AG256+AD257-AE257),0)+IF(AND('Debt Setup'!$H$17&lt;&gt;"",'Debt Setup'!$H$17&lt;'Debt Setup'!$H$17),MAX(0,AK256+AH257-AI257),0)+IF(AND('Debt Setup'!$H$18&lt;&gt;"",'Debt Setup'!$H$18&lt;'Debt Setup'!$H$17),MAX(0,AO256+AL257-AM257),0)+IF(AND('Debt Setup'!$H$19&lt;&gt;"",'Debt Setup'!$H$19&lt;'Debt Setup'!$H$17),MAX(0,AS256+AP257-AQ257),0)+IF(AND('Debt Setup'!$H$20&lt;&gt;"",'Debt Setup'!$H$20&lt;'Debt Setup'!$H$17),MAX(0,AW256+AT257-AU257),0)+IF(AND('Debt Setup'!$H$21&lt;&gt;"",'Debt Setup'!$H$21&lt;'Debt Setup'!$H$17),MAX(0,BA256+AX257-AY257),0))))))</x:f>
      </x:c>
      <x:c r="AK257" s="54" t="str">
        <x:f>IF('Debt Setup'!$F$3=0,"",MAX(0,AK256+AH257-AI257-AJ257))</x:f>
      </x:c>
      <x:c r="AL257" s="54" t="str">
        <x:f>IF('Debt Setup'!$F$3=0,"",IF(AO256&lt;=0,0,AO256*'Debt Setup'!$D$18/100/12))</x:f>
      </x:c>
      <x:c r="AM257" s="54" t="str">
        <x:f>IF('Debt Setup'!$F$3=0,"",IF('Debt Setup'!$H$18="",0,MIN('Debt Setup'!$E$18,MAX(0,AO256+AL257))))</x:f>
      </x:c>
      <x:c r="AN257" s="54" t="str">
        <x:f>IF('Debt Setup'!$F$3=0,"",IF('Debt Setup'!$H$18="",0,MIN(MAX(0,AO256+AL257-AM257),MAX(0,'Debt Setup'!$F$5-(G257+K257+O257+S257+W257+AA257+AE257+AI257+AM257+AQ257+AU257+AY257)-(IF(AND('Debt Setup'!$H$10&lt;&gt;"",'Debt Setup'!$H$10&lt;'Debt Setup'!$H$18),MAX(0,I256+F257-G257),0)+IF(AND('Debt Setup'!$H$11&lt;&gt;"",'Debt Setup'!$H$11&lt;'Debt Setup'!$H$18),MAX(0,M256+J257-K257),0)+IF(AND('Debt Setup'!$H$12&lt;&gt;"",'Debt Setup'!$H$12&lt;'Debt Setup'!$H$18),MAX(0,Q256+N257-O257),0)+IF(AND('Debt Setup'!$H$13&lt;&gt;"",'Debt Setup'!$H$13&lt;'Debt Setup'!$H$18),MAX(0,U256+R257-S257),0)+IF(AND('Debt Setup'!$H$14&lt;&gt;"",'Debt Setup'!$H$14&lt;'Debt Setup'!$H$18),MAX(0,Y256+V257-W257),0)+IF(AND('Debt Setup'!$H$15&lt;&gt;"",'Debt Setup'!$H$15&lt;'Debt Setup'!$H$18),MAX(0,AC256+Z257-AA257),0)+IF(AND('Debt Setup'!$H$16&lt;&gt;"",'Debt Setup'!$H$16&lt;'Debt Setup'!$H$18),MAX(0,AG256+AD257-AE257),0)+IF(AND('Debt Setup'!$H$17&lt;&gt;"",'Debt Setup'!$H$17&lt;'Debt Setup'!$H$18),MAX(0,AK256+AH257-AI257),0)+IF(AND('Debt Setup'!$H$18&lt;&gt;"",'Debt Setup'!$H$18&lt;'Debt Setup'!$H$18),MAX(0,AO256+AL257-AM257),0)+IF(AND('Debt Setup'!$H$19&lt;&gt;"",'Debt Setup'!$H$19&lt;'Debt Setup'!$H$18),MAX(0,AS256+AP257-AQ257),0)+IF(AND('Debt Setup'!$H$20&lt;&gt;"",'Debt Setup'!$H$20&lt;'Debt Setup'!$H$18),MAX(0,AW256+AT257-AU257),0)+IF(AND('Debt Setup'!$H$21&lt;&gt;"",'Debt Setup'!$H$21&lt;'Debt Setup'!$H$18),MAX(0,BA256+AX257-AY257),0))))))</x:f>
      </x:c>
      <x:c r="AO257" s="54" t="str">
        <x:f>IF('Debt Setup'!$F$3=0,"",MAX(0,AO256+AL257-AM257-AN257))</x:f>
      </x:c>
      <x:c r="AP257" s="54" t="str">
        <x:f>IF('Debt Setup'!$F$3=0,"",IF(AS256&lt;=0,0,AS256*'Debt Setup'!$D$19/100/12))</x:f>
      </x:c>
      <x:c r="AQ257" s="54" t="str">
        <x:f>IF('Debt Setup'!$F$3=0,"",IF('Debt Setup'!$H$19="",0,MIN('Debt Setup'!$E$19,MAX(0,AS256+AP257))))</x:f>
      </x:c>
      <x:c r="AR257" s="54" t="str">
        <x:f>IF('Debt Setup'!$F$3=0,"",IF('Debt Setup'!$H$19="",0,MIN(MAX(0,AS256+AP257-AQ257),MAX(0,'Debt Setup'!$F$5-(G257+K257+O257+S257+W257+AA257+AE257+AI257+AM257+AQ257+AU257+AY257)-(IF(AND('Debt Setup'!$H$10&lt;&gt;"",'Debt Setup'!$H$10&lt;'Debt Setup'!$H$19),MAX(0,I256+F257-G257),0)+IF(AND('Debt Setup'!$H$11&lt;&gt;"",'Debt Setup'!$H$11&lt;'Debt Setup'!$H$19),MAX(0,M256+J257-K257),0)+IF(AND('Debt Setup'!$H$12&lt;&gt;"",'Debt Setup'!$H$12&lt;'Debt Setup'!$H$19),MAX(0,Q256+N257-O257),0)+IF(AND('Debt Setup'!$H$13&lt;&gt;"",'Debt Setup'!$H$13&lt;'Debt Setup'!$H$19),MAX(0,U256+R257-S257),0)+IF(AND('Debt Setup'!$H$14&lt;&gt;"",'Debt Setup'!$H$14&lt;'Debt Setup'!$H$19),MAX(0,Y256+V257-W257),0)+IF(AND('Debt Setup'!$H$15&lt;&gt;"",'Debt Setup'!$H$15&lt;'Debt Setup'!$H$19),MAX(0,AC256+Z257-AA257),0)+IF(AND('Debt Setup'!$H$16&lt;&gt;"",'Debt Setup'!$H$16&lt;'Debt Setup'!$H$19),MAX(0,AG256+AD257-AE257),0)+IF(AND('Debt Setup'!$H$17&lt;&gt;"",'Debt Setup'!$H$17&lt;'Debt Setup'!$H$19),MAX(0,AK256+AH257-AI257),0)+IF(AND('Debt Setup'!$H$18&lt;&gt;"",'Debt Setup'!$H$18&lt;'Debt Setup'!$H$19),MAX(0,AO256+AL257-AM257),0)+IF(AND('Debt Setup'!$H$19&lt;&gt;"",'Debt Setup'!$H$19&lt;'Debt Setup'!$H$19),MAX(0,AS256+AP257-AQ257),0)+IF(AND('Debt Setup'!$H$20&lt;&gt;"",'Debt Setup'!$H$20&lt;'Debt Setup'!$H$19),MAX(0,AW256+AT257-AU257),0)+IF(AND('Debt Setup'!$H$21&lt;&gt;"",'Debt Setup'!$H$21&lt;'Debt Setup'!$H$19),MAX(0,BA256+AX257-AY257),0))))))</x:f>
      </x:c>
      <x:c r="AS257" s="54" t="str">
        <x:f>IF('Debt Setup'!$F$3=0,"",MAX(0,AS256+AP257-AQ257-AR257))</x:f>
      </x:c>
      <x:c r="AT257" s="54" t="str">
        <x:f>IF('Debt Setup'!$F$3=0,"",IF(AW256&lt;=0,0,AW256*'Debt Setup'!$D$20/100/12))</x:f>
      </x:c>
      <x:c r="AU257" s="54" t="str">
        <x:f>IF('Debt Setup'!$F$3=0,"",IF('Debt Setup'!$H$20="",0,MIN('Debt Setup'!$E$20,MAX(0,AW256+AT257))))</x:f>
      </x:c>
      <x:c r="AV257" s="54" t="str">
        <x:f>IF('Debt Setup'!$F$3=0,"",IF('Debt Setup'!$H$20="",0,MIN(MAX(0,AW256+AT257-AU257),MAX(0,'Debt Setup'!$F$5-(G257+K257+O257+S257+W257+AA257+AE257+AI257+AM257+AQ257+AU257+AY257)-(IF(AND('Debt Setup'!$H$10&lt;&gt;"",'Debt Setup'!$H$10&lt;'Debt Setup'!$H$20),MAX(0,I256+F257-G257),0)+IF(AND('Debt Setup'!$H$11&lt;&gt;"",'Debt Setup'!$H$11&lt;'Debt Setup'!$H$20),MAX(0,M256+J257-K257),0)+IF(AND('Debt Setup'!$H$12&lt;&gt;"",'Debt Setup'!$H$12&lt;'Debt Setup'!$H$20),MAX(0,Q256+N257-O257),0)+IF(AND('Debt Setup'!$H$13&lt;&gt;"",'Debt Setup'!$H$13&lt;'Debt Setup'!$H$20),MAX(0,U256+R257-S257),0)+IF(AND('Debt Setup'!$H$14&lt;&gt;"",'Debt Setup'!$H$14&lt;'Debt Setup'!$H$20),MAX(0,Y256+V257-W257),0)+IF(AND('Debt Setup'!$H$15&lt;&gt;"",'Debt Setup'!$H$15&lt;'Debt Setup'!$H$20),MAX(0,AC256+Z257-AA257),0)+IF(AND('Debt Setup'!$H$16&lt;&gt;"",'Debt Setup'!$H$16&lt;'Debt Setup'!$H$20),MAX(0,AG256+AD257-AE257),0)+IF(AND('Debt Setup'!$H$17&lt;&gt;"",'Debt Setup'!$H$17&lt;'Debt Setup'!$H$20),MAX(0,AK256+AH257-AI257),0)+IF(AND('Debt Setup'!$H$18&lt;&gt;"",'Debt Setup'!$H$18&lt;'Debt Setup'!$H$20),MAX(0,AO256+AL257-AM257),0)+IF(AND('Debt Setup'!$H$19&lt;&gt;"",'Debt Setup'!$H$19&lt;'Debt Setup'!$H$20),MAX(0,AS256+AP257-AQ257),0)+IF(AND('Debt Setup'!$H$20&lt;&gt;"",'Debt Setup'!$H$20&lt;'Debt Setup'!$H$20),MAX(0,AW256+AT257-AU257),0)+IF(AND('Debt Setup'!$H$21&lt;&gt;"",'Debt Setup'!$H$21&lt;'Debt Setup'!$H$20),MAX(0,BA256+AX257-AY257),0))))))</x:f>
      </x:c>
      <x:c r="AW257" s="54" t="str">
        <x:f>IF('Debt Setup'!$F$3=0,"",MAX(0,AW256+AT257-AU257-AV257))</x:f>
      </x:c>
      <x:c r="AX257" s="54" t="str">
        <x:f>IF('Debt Setup'!$F$3=0,"",IF(BA256&lt;=0,0,BA256*'Debt Setup'!$D$21/100/12))</x:f>
      </x:c>
      <x:c r="AY257" s="54" t="str">
        <x:f>IF('Debt Setup'!$F$3=0,"",IF('Debt Setup'!$H$21="",0,MIN('Debt Setup'!$E$21,MAX(0,BA256+AX257))))</x:f>
      </x:c>
      <x:c r="AZ257" s="54" t="str">
        <x:f>IF('Debt Setup'!$F$3=0,"",IF('Debt Setup'!$H$21="",0,MIN(MAX(0,BA256+AX257-AY257),MAX(0,'Debt Setup'!$F$5-(G257+K257+O257+S257+W257+AA257+AE257+AI257+AM257+AQ257+AU257+AY257)-(IF(AND('Debt Setup'!$H$10&lt;&gt;"",'Debt Setup'!$H$10&lt;'Debt Setup'!$H$21),MAX(0,I256+F257-G257),0)+IF(AND('Debt Setup'!$H$11&lt;&gt;"",'Debt Setup'!$H$11&lt;'Debt Setup'!$H$21),MAX(0,M256+J257-K257),0)+IF(AND('Debt Setup'!$H$12&lt;&gt;"",'Debt Setup'!$H$12&lt;'Debt Setup'!$H$21),MAX(0,Q256+N257-O257),0)+IF(AND('Debt Setup'!$H$13&lt;&gt;"",'Debt Setup'!$H$13&lt;'Debt Setup'!$H$21),MAX(0,U256+R257-S257),0)+IF(AND('Debt Setup'!$H$14&lt;&gt;"",'Debt Setup'!$H$14&lt;'Debt Setup'!$H$21),MAX(0,Y256+V257-W257),0)+IF(AND('Debt Setup'!$H$15&lt;&gt;"",'Debt Setup'!$H$15&lt;'Debt Setup'!$H$21),MAX(0,AC256+Z257-AA257),0)+IF(AND('Debt Setup'!$H$16&lt;&gt;"",'Debt Setup'!$H$16&lt;'Debt Setup'!$H$21),MAX(0,AG256+AD257-AE257),0)+IF(AND('Debt Setup'!$H$17&lt;&gt;"",'Debt Setup'!$H$17&lt;'Debt Setup'!$H$21),MAX(0,AK256+AH257-AI257),0)+IF(AND('Debt Setup'!$H$18&lt;&gt;"",'Debt Setup'!$H$18&lt;'Debt Setup'!$H$21),MAX(0,AO256+AL257-AM257),0)+IF(AND('Debt Setup'!$H$19&lt;&gt;"",'Debt Setup'!$H$19&lt;'Debt Setup'!$H$21),MAX(0,AS256+AP257-AQ257),0)+IF(AND('Debt Setup'!$H$20&lt;&gt;"",'Debt Setup'!$H$20&lt;'Debt Setup'!$H$21),MAX(0,AW256+AT257-AU257),0)+IF(AND('Debt Setup'!$H$21&lt;&gt;"",'Debt Setup'!$H$21&lt;'Debt Setup'!$H$21),MAX(0,BA256+AX257-AY257),0))))))</x:f>
      </x:c>
      <x:c r="BA257" s="54" t="str">
        <x:f>IF('Debt Setup'!$F$3=0,"",MAX(0,BA256+AX257-AY257-AZ257))</x:f>
      </x:c>
    </x:row>
    <x:row r="258">
      <x:c r="A258" t="n">
        <x:v>253</x:v>
      </x:c>
      <x:c r="B258" s="86" t="str">
        <x:f>IF('Debt Setup'!$F$3=0,"",DATE(YEAR('Debt Setup'!$B$6),MONTH('Debt Setup'!$B$6)+A258-1,1))</x:f>
      </x:c>
      <x:c r="C258" s="54" t="str">
        <x:f>IF('Debt Setup'!$F$3=0,"",I258+M258+Q258+U258+Y258+AC258+AG258+AK258+AO258+AS258+AW258+BA258)</x:f>
      </x:c>
      <x:c r="D258" s="54" t="str">
        <x:f>IF('Debt Setup'!$F$3=0,"",G258+H258+K258+L258+O258+P258+S258+T258+W258+X258+AA258+AB258+AE258+AF258+AI258+AJ258+AM258+AN258+AQ258+AR258+AU258+AV258+AY258+AZ258)</x:f>
      </x:c>
      <x:c r="E258" s="54" t="str">
        <x:f>IF('Debt Setup'!$F$3=0,"",F258+J258+N258+R258+V258+Z258+AD258+AH258+AL258+AP258+AT258+AX258)</x:f>
      </x:c>
      <x:c r="F258" s="54" t="str">
        <x:f>IF('Debt Setup'!$F$3=0,"",IF(I257&lt;=0,0,I257*'Debt Setup'!$D$10/100/12))</x:f>
      </x:c>
      <x:c r="G258" s="54" t="str">
        <x:f>IF('Debt Setup'!$F$3=0,"",IF('Debt Setup'!$H$10="",0,MIN('Debt Setup'!$E$10,MAX(0,I257+F258))))</x:f>
      </x:c>
      <x:c r="H258" s="54" t="str">
        <x:f>IF('Debt Setup'!$F$3=0,"",IF('Debt Setup'!$H$10="",0,MIN(MAX(0,I257+F258-G258),MAX(0,'Debt Setup'!$F$5-(G258+K258+O258+S258+W258+AA258+AE258+AI258+AM258+AQ258+AU258+AY258)-(IF(AND('Debt Setup'!$H$10&lt;&gt;"",'Debt Setup'!$H$10&lt;'Debt Setup'!$H$10),MAX(0,I257+F258-G258),0)+IF(AND('Debt Setup'!$H$11&lt;&gt;"",'Debt Setup'!$H$11&lt;'Debt Setup'!$H$10),MAX(0,M257+J258-K258),0)+IF(AND('Debt Setup'!$H$12&lt;&gt;"",'Debt Setup'!$H$12&lt;'Debt Setup'!$H$10),MAX(0,Q257+N258-O258),0)+IF(AND('Debt Setup'!$H$13&lt;&gt;"",'Debt Setup'!$H$13&lt;'Debt Setup'!$H$10),MAX(0,U257+R258-S258),0)+IF(AND('Debt Setup'!$H$14&lt;&gt;"",'Debt Setup'!$H$14&lt;'Debt Setup'!$H$10),MAX(0,Y257+V258-W258),0)+IF(AND('Debt Setup'!$H$15&lt;&gt;"",'Debt Setup'!$H$15&lt;'Debt Setup'!$H$10),MAX(0,AC257+Z258-AA258),0)+IF(AND('Debt Setup'!$H$16&lt;&gt;"",'Debt Setup'!$H$16&lt;'Debt Setup'!$H$10),MAX(0,AG257+AD258-AE258),0)+IF(AND('Debt Setup'!$H$17&lt;&gt;"",'Debt Setup'!$H$17&lt;'Debt Setup'!$H$10),MAX(0,AK257+AH258-AI258),0)+IF(AND('Debt Setup'!$H$18&lt;&gt;"",'Debt Setup'!$H$18&lt;'Debt Setup'!$H$10),MAX(0,AO257+AL258-AM258),0)+IF(AND('Debt Setup'!$H$19&lt;&gt;"",'Debt Setup'!$H$19&lt;'Debt Setup'!$H$10),MAX(0,AS257+AP258-AQ258),0)+IF(AND('Debt Setup'!$H$20&lt;&gt;"",'Debt Setup'!$H$20&lt;'Debt Setup'!$H$10),MAX(0,AW257+AT258-AU258),0)+IF(AND('Debt Setup'!$H$21&lt;&gt;"",'Debt Setup'!$H$21&lt;'Debt Setup'!$H$10),MAX(0,BA257+AX258-AY258),0))))))</x:f>
      </x:c>
      <x:c r="I258" s="54" t="str">
        <x:f>IF('Debt Setup'!$F$3=0,"",MAX(0,I257+F258-G258-H258))</x:f>
      </x:c>
      <x:c r="J258" s="54" t="str">
        <x:f>IF('Debt Setup'!$F$3=0,"",IF(M257&lt;=0,0,M257*'Debt Setup'!$D$11/100/12))</x:f>
      </x:c>
      <x:c r="K258" s="54" t="str">
        <x:f>IF('Debt Setup'!$F$3=0,"",IF('Debt Setup'!$H$11="",0,MIN('Debt Setup'!$E$11,MAX(0,M257+J258))))</x:f>
      </x:c>
      <x:c r="L258" s="54" t="str">
        <x:f>IF('Debt Setup'!$F$3=0,"",IF('Debt Setup'!$H$11="",0,MIN(MAX(0,M257+J258-K258),MAX(0,'Debt Setup'!$F$5-(G258+K258+O258+S258+W258+AA258+AE258+AI258+AM258+AQ258+AU258+AY258)-(IF(AND('Debt Setup'!$H$10&lt;&gt;"",'Debt Setup'!$H$10&lt;'Debt Setup'!$H$11),MAX(0,I257+F258-G258),0)+IF(AND('Debt Setup'!$H$11&lt;&gt;"",'Debt Setup'!$H$11&lt;'Debt Setup'!$H$11),MAX(0,M257+J258-K258),0)+IF(AND('Debt Setup'!$H$12&lt;&gt;"",'Debt Setup'!$H$12&lt;'Debt Setup'!$H$11),MAX(0,Q257+N258-O258),0)+IF(AND('Debt Setup'!$H$13&lt;&gt;"",'Debt Setup'!$H$13&lt;'Debt Setup'!$H$11),MAX(0,U257+R258-S258),0)+IF(AND('Debt Setup'!$H$14&lt;&gt;"",'Debt Setup'!$H$14&lt;'Debt Setup'!$H$11),MAX(0,Y257+V258-W258),0)+IF(AND('Debt Setup'!$H$15&lt;&gt;"",'Debt Setup'!$H$15&lt;'Debt Setup'!$H$11),MAX(0,AC257+Z258-AA258),0)+IF(AND('Debt Setup'!$H$16&lt;&gt;"",'Debt Setup'!$H$16&lt;'Debt Setup'!$H$11),MAX(0,AG257+AD258-AE258),0)+IF(AND('Debt Setup'!$H$17&lt;&gt;"",'Debt Setup'!$H$17&lt;'Debt Setup'!$H$11),MAX(0,AK257+AH258-AI258),0)+IF(AND('Debt Setup'!$H$18&lt;&gt;"",'Debt Setup'!$H$18&lt;'Debt Setup'!$H$11),MAX(0,AO257+AL258-AM258),0)+IF(AND('Debt Setup'!$H$19&lt;&gt;"",'Debt Setup'!$H$19&lt;'Debt Setup'!$H$11),MAX(0,AS257+AP258-AQ258),0)+IF(AND('Debt Setup'!$H$20&lt;&gt;"",'Debt Setup'!$H$20&lt;'Debt Setup'!$H$11),MAX(0,AW257+AT258-AU258),0)+IF(AND('Debt Setup'!$H$21&lt;&gt;"",'Debt Setup'!$H$21&lt;'Debt Setup'!$H$11),MAX(0,BA257+AX258-AY258),0))))))</x:f>
      </x:c>
      <x:c r="M258" s="54" t="str">
        <x:f>IF('Debt Setup'!$F$3=0,"",MAX(0,M257+J258-K258-L258))</x:f>
      </x:c>
      <x:c r="N258" s="54" t="str">
        <x:f>IF('Debt Setup'!$F$3=0,"",IF(Q257&lt;=0,0,Q257*'Debt Setup'!$D$12/100/12))</x:f>
      </x:c>
      <x:c r="O258" s="54" t="str">
        <x:f>IF('Debt Setup'!$F$3=0,"",IF('Debt Setup'!$H$12="",0,MIN('Debt Setup'!$E$12,MAX(0,Q257+N258))))</x:f>
      </x:c>
      <x:c r="P258" s="54" t="str">
        <x:f>IF('Debt Setup'!$F$3=0,"",IF('Debt Setup'!$H$12="",0,MIN(MAX(0,Q257+N258-O258),MAX(0,'Debt Setup'!$F$5-(G258+K258+O258+S258+W258+AA258+AE258+AI258+AM258+AQ258+AU258+AY258)-(IF(AND('Debt Setup'!$H$10&lt;&gt;"",'Debt Setup'!$H$10&lt;'Debt Setup'!$H$12),MAX(0,I257+F258-G258),0)+IF(AND('Debt Setup'!$H$11&lt;&gt;"",'Debt Setup'!$H$11&lt;'Debt Setup'!$H$12),MAX(0,M257+J258-K258),0)+IF(AND('Debt Setup'!$H$12&lt;&gt;"",'Debt Setup'!$H$12&lt;'Debt Setup'!$H$12),MAX(0,Q257+N258-O258),0)+IF(AND('Debt Setup'!$H$13&lt;&gt;"",'Debt Setup'!$H$13&lt;'Debt Setup'!$H$12),MAX(0,U257+R258-S258),0)+IF(AND('Debt Setup'!$H$14&lt;&gt;"",'Debt Setup'!$H$14&lt;'Debt Setup'!$H$12),MAX(0,Y257+V258-W258),0)+IF(AND('Debt Setup'!$H$15&lt;&gt;"",'Debt Setup'!$H$15&lt;'Debt Setup'!$H$12),MAX(0,AC257+Z258-AA258),0)+IF(AND('Debt Setup'!$H$16&lt;&gt;"",'Debt Setup'!$H$16&lt;'Debt Setup'!$H$12),MAX(0,AG257+AD258-AE258),0)+IF(AND('Debt Setup'!$H$17&lt;&gt;"",'Debt Setup'!$H$17&lt;'Debt Setup'!$H$12),MAX(0,AK257+AH258-AI258),0)+IF(AND('Debt Setup'!$H$18&lt;&gt;"",'Debt Setup'!$H$18&lt;'Debt Setup'!$H$12),MAX(0,AO257+AL258-AM258),0)+IF(AND('Debt Setup'!$H$19&lt;&gt;"",'Debt Setup'!$H$19&lt;'Debt Setup'!$H$12),MAX(0,AS257+AP258-AQ258),0)+IF(AND('Debt Setup'!$H$20&lt;&gt;"",'Debt Setup'!$H$20&lt;'Debt Setup'!$H$12),MAX(0,AW257+AT258-AU258),0)+IF(AND('Debt Setup'!$H$21&lt;&gt;"",'Debt Setup'!$H$21&lt;'Debt Setup'!$H$12),MAX(0,BA257+AX258-AY258),0))))))</x:f>
      </x:c>
      <x:c r="Q258" s="54" t="str">
        <x:f>IF('Debt Setup'!$F$3=0,"",MAX(0,Q257+N258-O258-P258))</x:f>
      </x:c>
      <x:c r="R258" s="54" t="str">
        <x:f>IF('Debt Setup'!$F$3=0,"",IF(U257&lt;=0,0,U257*'Debt Setup'!$D$13/100/12))</x:f>
      </x:c>
      <x:c r="S258" s="54" t="str">
        <x:f>IF('Debt Setup'!$F$3=0,"",IF('Debt Setup'!$H$13="",0,MIN('Debt Setup'!$E$13,MAX(0,U257+R258))))</x:f>
      </x:c>
      <x:c r="T258" s="54" t="str">
        <x:f>IF('Debt Setup'!$F$3=0,"",IF('Debt Setup'!$H$13="",0,MIN(MAX(0,U257+R258-S258),MAX(0,'Debt Setup'!$F$5-(G258+K258+O258+S258+W258+AA258+AE258+AI258+AM258+AQ258+AU258+AY258)-(IF(AND('Debt Setup'!$H$10&lt;&gt;"",'Debt Setup'!$H$10&lt;'Debt Setup'!$H$13),MAX(0,I257+F258-G258),0)+IF(AND('Debt Setup'!$H$11&lt;&gt;"",'Debt Setup'!$H$11&lt;'Debt Setup'!$H$13),MAX(0,M257+J258-K258),0)+IF(AND('Debt Setup'!$H$12&lt;&gt;"",'Debt Setup'!$H$12&lt;'Debt Setup'!$H$13),MAX(0,Q257+N258-O258),0)+IF(AND('Debt Setup'!$H$13&lt;&gt;"",'Debt Setup'!$H$13&lt;'Debt Setup'!$H$13),MAX(0,U257+R258-S258),0)+IF(AND('Debt Setup'!$H$14&lt;&gt;"",'Debt Setup'!$H$14&lt;'Debt Setup'!$H$13),MAX(0,Y257+V258-W258),0)+IF(AND('Debt Setup'!$H$15&lt;&gt;"",'Debt Setup'!$H$15&lt;'Debt Setup'!$H$13),MAX(0,AC257+Z258-AA258),0)+IF(AND('Debt Setup'!$H$16&lt;&gt;"",'Debt Setup'!$H$16&lt;'Debt Setup'!$H$13),MAX(0,AG257+AD258-AE258),0)+IF(AND('Debt Setup'!$H$17&lt;&gt;"",'Debt Setup'!$H$17&lt;'Debt Setup'!$H$13),MAX(0,AK257+AH258-AI258),0)+IF(AND('Debt Setup'!$H$18&lt;&gt;"",'Debt Setup'!$H$18&lt;'Debt Setup'!$H$13),MAX(0,AO257+AL258-AM258),0)+IF(AND('Debt Setup'!$H$19&lt;&gt;"",'Debt Setup'!$H$19&lt;'Debt Setup'!$H$13),MAX(0,AS257+AP258-AQ258),0)+IF(AND('Debt Setup'!$H$20&lt;&gt;"",'Debt Setup'!$H$20&lt;'Debt Setup'!$H$13),MAX(0,AW257+AT258-AU258),0)+IF(AND('Debt Setup'!$H$21&lt;&gt;"",'Debt Setup'!$H$21&lt;'Debt Setup'!$H$13),MAX(0,BA257+AX258-AY258),0))))))</x:f>
      </x:c>
      <x:c r="U258" s="54" t="str">
        <x:f>IF('Debt Setup'!$F$3=0,"",MAX(0,U257+R258-S258-T258))</x:f>
      </x:c>
      <x:c r="V258" s="54" t="str">
        <x:f>IF('Debt Setup'!$F$3=0,"",IF(Y257&lt;=0,0,Y257*'Debt Setup'!$D$14/100/12))</x:f>
      </x:c>
      <x:c r="W258" s="54" t="str">
        <x:f>IF('Debt Setup'!$F$3=0,"",IF('Debt Setup'!$H$14="",0,MIN('Debt Setup'!$E$14,MAX(0,Y257+V258))))</x:f>
      </x:c>
      <x:c r="X258" s="54" t="str">
        <x:f>IF('Debt Setup'!$F$3=0,"",IF('Debt Setup'!$H$14="",0,MIN(MAX(0,Y257+V258-W258),MAX(0,'Debt Setup'!$F$5-(G258+K258+O258+S258+W258+AA258+AE258+AI258+AM258+AQ258+AU258+AY258)-(IF(AND('Debt Setup'!$H$10&lt;&gt;"",'Debt Setup'!$H$10&lt;'Debt Setup'!$H$14),MAX(0,I257+F258-G258),0)+IF(AND('Debt Setup'!$H$11&lt;&gt;"",'Debt Setup'!$H$11&lt;'Debt Setup'!$H$14),MAX(0,M257+J258-K258),0)+IF(AND('Debt Setup'!$H$12&lt;&gt;"",'Debt Setup'!$H$12&lt;'Debt Setup'!$H$14),MAX(0,Q257+N258-O258),0)+IF(AND('Debt Setup'!$H$13&lt;&gt;"",'Debt Setup'!$H$13&lt;'Debt Setup'!$H$14),MAX(0,U257+R258-S258),0)+IF(AND('Debt Setup'!$H$14&lt;&gt;"",'Debt Setup'!$H$14&lt;'Debt Setup'!$H$14),MAX(0,Y257+V258-W258),0)+IF(AND('Debt Setup'!$H$15&lt;&gt;"",'Debt Setup'!$H$15&lt;'Debt Setup'!$H$14),MAX(0,AC257+Z258-AA258),0)+IF(AND('Debt Setup'!$H$16&lt;&gt;"",'Debt Setup'!$H$16&lt;'Debt Setup'!$H$14),MAX(0,AG257+AD258-AE258),0)+IF(AND('Debt Setup'!$H$17&lt;&gt;"",'Debt Setup'!$H$17&lt;'Debt Setup'!$H$14),MAX(0,AK257+AH258-AI258),0)+IF(AND('Debt Setup'!$H$18&lt;&gt;"",'Debt Setup'!$H$18&lt;'Debt Setup'!$H$14),MAX(0,AO257+AL258-AM258),0)+IF(AND('Debt Setup'!$H$19&lt;&gt;"",'Debt Setup'!$H$19&lt;'Debt Setup'!$H$14),MAX(0,AS257+AP258-AQ258),0)+IF(AND('Debt Setup'!$H$20&lt;&gt;"",'Debt Setup'!$H$20&lt;'Debt Setup'!$H$14),MAX(0,AW257+AT258-AU258),0)+IF(AND('Debt Setup'!$H$21&lt;&gt;"",'Debt Setup'!$H$21&lt;'Debt Setup'!$H$14),MAX(0,BA257+AX258-AY258),0))))))</x:f>
      </x:c>
      <x:c r="Y258" s="54" t="str">
        <x:f>IF('Debt Setup'!$F$3=0,"",MAX(0,Y257+V258-W258-X258))</x:f>
      </x:c>
      <x:c r="Z258" s="54" t="str">
        <x:f>IF('Debt Setup'!$F$3=0,"",IF(AC257&lt;=0,0,AC257*'Debt Setup'!$D$15/100/12))</x:f>
      </x:c>
      <x:c r="AA258" s="54" t="str">
        <x:f>IF('Debt Setup'!$F$3=0,"",IF('Debt Setup'!$H$15="",0,MIN('Debt Setup'!$E$15,MAX(0,AC257+Z258))))</x:f>
      </x:c>
      <x:c r="AB258" s="54" t="str">
        <x:f>IF('Debt Setup'!$F$3=0,"",IF('Debt Setup'!$H$15="",0,MIN(MAX(0,AC257+Z258-AA258),MAX(0,'Debt Setup'!$F$5-(G258+K258+O258+S258+W258+AA258+AE258+AI258+AM258+AQ258+AU258+AY258)-(IF(AND('Debt Setup'!$H$10&lt;&gt;"",'Debt Setup'!$H$10&lt;'Debt Setup'!$H$15),MAX(0,I257+F258-G258),0)+IF(AND('Debt Setup'!$H$11&lt;&gt;"",'Debt Setup'!$H$11&lt;'Debt Setup'!$H$15),MAX(0,M257+J258-K258),0)+IF(AND('Debt Setup'!$H$12&lt;&gt;"",'Debt Setup'!$H$12&lt;'Debt Setup'!$H$15),MAX(0,Q257+N258-O258),0)+IF(AND('Debt Setup'!$H$13&lt;&gt;"",'Debt Setup'!$H$13&lt;'Debt Setup'!$H$15),MAX(0,U257+R258-S258),0)+IF(AND('Debt Setup'!$H$14&lt;&gt;"",'Debt Setup'!$H$14&lt;'Debt Setup'!$H$15),MAX(0,Y257+V258-W258),0)+IF(AND('Debt Setup'!$H$15&lt;&gt;"",'Debt Setup'!$H$15&lt;'Debt Setup'!$H$15),MAX(0,AC257+Z258-AA258),0)+IF(AND('Debt Setup'!$H$16&lt;&gt;"",'Debt Setup'!$H$16&lt;'Debt Setup'!$H$15),MAX(0,AG257+AD258-AE258),0)+IF(AND('Debt Setup'!$H$17&lt;&gt;"",'Debt Setup'!$H$17&lt;'Debt Setup'!$H$15),MAX(0,AK257+AH258-AI258),0)+IF(AND('Debt Setup'!$H$18&lt;&gt;"",'Debt Setup'!$H$18&lt;'Debt Setup'!$H$15),MAX(0,AO257+AL258-AM258),0)+IF(AND('Debt Setup'!$H$19&lt;&gt;"",'Debt Setup'!$H$19&lt;'Debt Setup'!$H$15),MAX(0,AS257+AP258-AQ258),0)+IF(AND('Debt Setup'!$H$20&lt;&gt;"",'Debt Setup'!$H$20&lt;'Debt Setup'!$H$15),MAX(0,AW257+AT258-AU258),0)+IF(AND('Debt Setup'!$H$21&lt;&gt;"",'Debt Setup'!$H$21&lt;'Debt Setup'!$H$15),MAX(0,BA257+AX258-AY258),0))))))</x:f>
      </x:c>
      <x:c r="AC258" s="54" t="str">
        <x:f>IF('Debt Setup'!$F$3=0,"",MAX(0,AC257+Z258-AA258-AB258))</x:f>
      </x:c>
      <x:c r="AD258" s="54" t="str">
        <x:f>IF('Debt Setup'!$F$3=0,"",IF(AG257&lt;=0,0,AG257*'Debt Setup'!$D$16/100/12))</x:f>
      </x:c>
      <x:c r="AE258" s="54" t="str">
        <x:f>IF('Debt Setup'!$F$3=0,"",IF('Debt Setup'!$H$16="",0,MIN('Debt Setup'!$E$16,MAX(0,AG257+AD258))))</x:f>
      </x:c>
      <x:c r="AF258" s="54" t="str">
        <x:f>IF('Debt Setup'!$F$3=0,"",IF('Debt Setup'!$H$16="",0,MIN(MAX(0,AG257+AD258-AE258),MAX(0,'Debt Setup'!$F$5-(G258+K258+O258+S258+W258+AA258+AE258+AI258+AM258+AQ258+AU258+AY258)-(IF(AND('Debt Setup'!$H$10&lt;&gt;"",'Debt Setup'!$H$10&lt;'Debt Setup'!$H$16),MAX(0,I257+F258-G258),0)+IF(AND('Debt Setup'!$H$11&lt;&gt;"",'Debt Setup'!$H$11&lt;'Debt Setup'!$H$16),MAX(0,M257+J258-K258),0)+IF(AND('Debt Setup'!$H$12&lt;&gt;"",'Debt Setup'!$H$12&lt;'Debt Setup'!$H$16),MAX(0,Q257+N258-O258),0)+IF(AND('Debt Setup'!$H$13&lt;&gt;"",'Debt Setup'!$H$13&lt;'Debt Setup'!$H$16),MAX(0,U257+R258-S258),0)+IF(AND('Debt Setup'!$H$14&lt;&gt;"",'Debt Setup'!$H$14&lt;'Debt Setup'!$H$16),MAX(0,Y257+V258-W258),0)+IF(AND('Debt Setup'!$H$15&lt;&gt;"",'Debt Setup'!$H$15&lt;'Debt Setup'!$H$16),MAX(0,AC257+Z258-AA258),0)+IF(AND('Debt Setup'!$H$16&lt;&gt;"",'Debt Setup'!$H$16&lt;'Debt Setup'!$H$16),MAX(0,AG257+AD258-AE258),0)+IF(AND('Debt Setup'!$H$17&lt;&gt;"",'Debt Setup'!$H$17&lt;'Debt Setup'!$H$16),MAX(0,AK257+AH258-AI258),0)+IF(AND('Debt Setup'!$H$18&lt;&gt;"",'Debt Setup'!$H$18&lt;'Debt Setup'!$H$16),MAX(0,AO257+AL258-AM258),0)+IF(AND('Debt Setup'!$H$19&lt;&gt;"",'Debt Setup'!$H$19&lt;'Debt Setup'!$H$16),MAX(0,AS257+AP258-AQ258),0)+IF(AND('Debt Setup'!$H$20&lt;&gt;"",'Debt Setup'!$H$20&lt;'Debt Setup'!$H$16),MAX(0,AW257+AT258-AU258),0)+IF(AND('Debt Setup'!$H$21&lt;&gt;"",'Debt Setup'!$H$21&lt;'Debt Setup'!$H$16),MAX(0,BA257+AX258-AY258),0))))))</x:f>
      </x:c>
      <x:c r="AG258" s="54" t="str">
        <x:f>IF('Debt Setup'!$F$3=0,"",MAX(0,AG257+AD258-AE258-AF258))</x:f>
      </x:c>
      <x:c r="AH258" s="54" t="str">
        <x:f>IF('Debt Setup'!$F$3=0,"",IF(AK257&lt;=0,0,AK257*'Debt Setup'!$D$17/100/12))</x:f>
      </x:c>
      <x:c r="AI258" s="54" t="str">
        <x:f>IF('Debt Setup'!$F$3=0,"",IF('Debt Setup'!$H$17="",0,MIN('Debt Setup'!$E$17,MAX(0,AK257+AH258))))</x:f>
      </x:c>
      <x:c r="AJ258" s="54" t="str">
        <x:f>IF('Debt Setup'!$F$3=0,"",IF('Debt Setup'!$H$17="",0,MIN(MAX(0,AK257+AH258-AI258),MAX(0,'Debt Setup'!$F$5-(G258+K258+O258+S258+W258+AA258+AE258+AI258+AM258+AQ258+AU258+AY258)-(IF(AND('Debt Setup'!$H$10&lt;&gt;"",'Debt Setup'!$H$10&lt;'Debt Setup'!$H$17),MAX(0,I257+F258-G258),0)+IF(AND('Debt Setup'!$H$11&lt;&gt;"",'Debt Setup'!$H$11&lt;'Debt Setup'!$H$17),MAX(0,M257+J258-K258),0)+IF(AND('Debt Setup'!$H$12&lt;&gt;"",'Debt Setup'!$H$12&lt;'Debt Setup'!$H$17),MAX(0,Q257+N258-O258),0)+IF(AND('Debt Setup'!$H$13&lt;&gt;"",'Debt Setup'!$H$13&lt;'Debt Setup'!$H$17),MAX(0,U257+R258-S258),0)+IF(AND('Debt Setup'!$H$14&lt;&gt;"",'Debt Setup'!$H$14&lt;'Debt Setup'!$H$17),MAX(0,Y257+V258-W258),0)+IF(AND('Debt Setup'!$H$15&lt;&gt;"",'Debt Setup'!$H$15&lt;'Debt Setup'!$H$17),MAX(0,AC257+Z258-AA258),0)+IF(AND('Debt Setup'!$H$16&lt;&gt;"",'Debt Setup'!$H$16&lt;'Debt Setup'!$H$17),MAX(0,AG257+AD258-AE258),0)+IF(AND('Debt Setup'!$H$17&lt;&gt;"",'Debt Setup'!$H$17&lt;'Debt Setup'!$H$17),MAX(0,AK257+AH258-AI258),0)+IF(AND('Debt Setup'!$H$18&lt;&gt;"",'Debt Setup'!$H$18&lt;'Debt Setup'!$H$17),MAX(0,AO257+AL258-AM258),0)+IF(AND('Debt Setup'!$H$19&lt;&gt;"",'Debt Setup'!$H$19&lt;'Debt Setup'!$H$17),MAX(0,AS257+AP258-AQ258),0)+IF(AND('Debt Setup'!$H$20&lt;&gt;"",'Debt Setup'!$H$20&lt;'Debt Setup'!$H$17),MAX(0,AW257+AT258-AU258),0)+IF(AND('Debt Setup'!$H$21&lt;&gt;"",'Debt Setup'!$H$21&lt;'Debt Setup'!$H$17),MAX(0,BA257+AX258-AY258),0))))))</x:f>
      </x:c>
      <x:c r="AK258" s="54" t="str">
        <x:f>IF('Debt Setup'!$F$3=0,"",MAX(0,AK257+AH258-AI258-AJ258))</x:f>
      </x:c>
      <x:c r="AL258" s="54" t="str">
        <x:f>IF('Debt Setup'!$F$3=0,"",IF(AO257&lt;=0,0,AO257*'Debt Setup'!$D$18/100/12))</x:f>
      </x:c>
      <x:c r="AM258" s="54" t="str">
        <x:f>IF('Debt Setup'!$F$3=0,"",IF('Debt Setup'!$H$18="",0,MIN('Debt Setup'!$E$18,MAX(0,AO257+AL258))))</x:f>
      </x:c>
      <x:c r="AN258" s="54" t="str">
        <x:f>IF('Debt Setup'!$F$3=0,"",IF('Debt Setup'!$H$18="",0,MIN(MAX(0,AO257+AL258-AM258),MAX(0,'Debt Setup'!$F$5-(G258+K258+O258+S258+W258+AA258+AE258+AI258+AM258+AQ258+AU258+AY258)-(IF(AND('Debt Setup'!$H$10&lt;&gt;"",'Debt Setup'!$H$10&lt;'Debt Setup'!$H$18),MAX(0,I257+F258-G258),0)+IF(AND('Debt Setup'!$H$11&lt;&gt;"",'Debt Setup'!$H$11&lt;'Debt Setup'!$H$18),MAX(0,M257+J258-K258),0)+IF(AND('Debt Setup'!$H$12&lt;&gt;"",'Debt Setup'!$H$12&lt;'Debt Setup'!$H$18),MAX(0,Q257+N258-O258),0)+IF(AND('Debt Setup'!$H$13&lt;&gt;"",'Debt Setup'!$H$13&lt;'Debt Setup'!$H$18),MAX(0,U257+R258-S258),0)+IF(AND('Debt Setup'!$H$14&lt;&gt;"",'Debt Setup'!$H$14&lt;'Debt Setup'!$H$18),MAX(0,Y257+V258-W258),0)+IF(AND('Debt Setup'!$H$15&lt;&gt;"",'Debt Setup'!$H$15&lt;'Debt Setup'!$H$18),MAX(0,AC257+Z258-AA258),0)+IF(AND('Debt Setup'!$H$16&lt;&gt;"",'Debt Setup'!$H$16&lt;'Debt Setup'!$H$18),MAX(0,AG257+AD258-AE258),0)+IF(AND('Debt Setup'!$H$17&lt;&gt;"",'Debt Setup'!$H$17&lt;'Debt Setup'!$H$18),MAX(0,AK257+AH258-AI258),0)+IF(AND('Debt Setup'!$H$18&lt;&gt;"",'Debt Setup'!$H$18&lt;'Debt Setup'!$H$18),MAX(0,AO257+AL258-AM258),0)+IF(AND('Debt Setup'!$H$19&lt;&gt;"",'Debt Setup'!$H$19&lt;'Debt Setup'!$H$18),MAX(0,AS257+AP258-AQ258),0)+IF(AND('Debt Setup'!$H$20&lt;&gt;"",'Debt Setup'!$H$20&lt;'Debt Setup'!$H$18),MAX(0,AW257+AT258-AU258),0)+IF(AND('Debt Setup'!$H$21&lt;&gt;"",'Debt Setup'!$H$21&lt;'Debt Setup'!$H$18),MAX(0,BA257+AX258-AY258),0))))))</x:f>
      </x:c>
      <x:c r="AO258" s="54" t="str">
        <x:f>IF('Debt Setup'!$F$3=0,"",MAX(0,AO257+AL258-AM258-AN258))</x:f>
      </x:c>
      <x:c r="AP258" s="54" t="str">
        <x:f>IF('Debt Setup'!$F$3=0,"",IF(AS257&lt;=0,0,AS257*'Debt Setup'!$D$19/100/12))</x:f>
      </x:c>
      <x:c r="AQ258" s="54" t="str">
        <x:f>IF('Debt Setup'!$F$3=0,"",IF('Debt Setup'!$H$19="",0,MIN('Debt Setup'!$E$19,MAX(0,AS257+AP258))))</x:f>
      </x:c>
      <x:c r="AR258" s="54" t="str">
        <x:f>IF('Debt Setup'!$F$3=0,"",IF('Debt Setup'!$H$19="",0,MIN(MAX(0,AS257+AP258-AQ258),MAX(0,'Debt Setup'!$F$5-(G258+K258+O258+S258+W258+AA258+AE258+AI258+AM258+AQ258+AU258+AY258)-(IF(AND('Debt Setup'!$H$10&lt;&gt;"",'Debt Setup'!$H$10&lt;'Debt Setup'!$H$19),MAX(0,I257+F258-G258),0)+IF(AND('Debt Setup'!$H$11&lt;&gt;"",'Debt Setup'!$H$11&lt;'Debt Setup'!$H$19),MAX(0,M257+J258-K258),0)+IF(AND('Debt Setup'!$H$12&lt;&gt;"",'Debt Setup'!$H$12&lt;'Debt Setup'!$H$19),MAX(0,Q257+N258-O258),0)+IF(AND('Debt Setup'!$H$13&lt;&gt;"",'Debt Setup'!$H$13&lt;'Debt Setup'!$H$19),MAX(0,U257+R258-S258),0)+IF(AND('Debt Setup'!$H$14&lt;&gt;"",'Debt Setup'!$H$14&lt;'Debt Setup'!$H$19),MAX(0,Y257+V258-W258),0)+IF(AND('Debt Setup'!$H$15&lt;&gt;"",'Debt Setup'!$H$15&lt;'Debt Setup'!$H$19),MAX(0,AC257+Z258-AA258),0)+IF(AND('Debt Setup'!$H$16&lt;&gt;"",'Debt Setup'!$H$16&lt;'Debt Setup'!$H$19),MAX(0,AG257+AD258-AE258),0)+IF(AND('Debt Setup'!$H$17&lt;&gt;"",'Debt Setup'!$H$17&lt;'Debt Setup'!$H$19),MAX(0,AK257+AH258-AI258),0)+IF(AND('Debt Setup'!$H$18&lt;&gt;"",'Debt Setup'!$H$18&lt;'Debt Setup'!$H$19),MAX(0,AO257+AL258-AM258),0)+IF(AND('Debt Setup'!$H$19&lt;&gt;"",'Debt Setup'!$H$19&lt;'Debt Setup'!$H$19),MAX(0,AS257+AP258-AQ258),0)+IF(AND('Debt Setup'!$H$20&lt;&gt;"",'Debt Setup'!$H$20&lt;'Debt Setup'!$H$19),MAX(0,AW257+AT258-AU258),0)+IF(AND('Debt Setup'!$H$21&lt;&gt;"",'Debt Setup'!$H$21&lt;'Debt Setup'!$H$19),MAX(0,BA257+AX258-AY258),0))))))</x:f>
      </x:c>
      <x:c r="AS258" s="54" t="str">
        <x:f>IF('Debt Setup'!$F$3=0,"",MAX(0,AS257+AP258-AQ258-AR258))</x:f>
      </x:c>
      <x:c r="AT258" s="54" t="str">
        <x:f>IF('Debt Setup'!$F$3=0,"",IF(AW257&lt;=0,0,AW257*'Debt Setup'!$D$20/100/12))</x:f>
      </x:c>
      <x:c r="AU258" s="54" t="str">
        <x:f>IF('Debt Setup'!$F$3=0,"",IF('Debt Setup'!$H$20="",0,MIN('Debt Setup'!$E$20,MAX(0,AW257+AT258))))</x:f>
      </x:c>
      <x:c r="AV258" s="54" t="str">
        <x:f>IF('Debt Setup'!$F$3=0,"",IF('Debt Setup'!$H$20="",0,MIN(MAX(0,AW257+AT258-AU258),MAX(0,'Debt Setup'!$F$5-(G258+K258+O258+S258+W258+AA258+AE258+AI258+AM258+AQ258+AU258+AY258)-(IF(AND('Debt Setup'!$H$10&lt;&gt;"",'Debt Setup'!$H$10&lt;'Debt Setup'!$H$20),MAX(0,I257+F258-G258),0)+IF(AND('Debt Setup'!$H$11&lt;&gt;"",'Debt Setup'!$H$11&lt;'Debt Setup'!$H$20),MAX(0,M257+J258-K258),0)+IF(AND('Debt Setup'!$H$12&lt;&gt;"",'Debt Setup'!$H$12&lt;'Debt Setup'!$H$20),MAX(0,Q257+N258-O258),0)+IF(AND('Debt Setup'!$H$13&lt;&gt;"",'Debt Setup'!$H$13&lt;'Debt Setup'!$H$20),MAX(0,U257+R258-S258),0)+IF(AND('Debt Setup'!$H$14&lt;&gt;"",'Debt Setup'!$H$14&lt;'Debt Setup'!$H$20),MAX(0,Y257+V258-W258),0)+IF(AND('Debt Setup'!$H$15&lt;&gt;"",'Debt Setup'!$H$15&lt;'Debt Setup'!$H$20),MAX(0,AC257+Z258-AA258),0)+IF(AND('Debt Setup'!$H$16&lt;&gt;"",'Debt Setup'!$H$16&lt;'Debt Setup'!$H$20),MAX(0,AG257+AD258-AE258),0)+IF(AND('Debt Setup'!$H$17&lt;&gt;"",'Debt Setup'!$H$17&lt;'Debt Setup'!$H$20),MAX(0,AK257+AH258-AI258),0)+IF(AND('Debt Setup'!$H$18&lt;&gt;"",'Debt Setup'!$H$18&lt;'Debt Setup'!$H$20),MAX(0,AO257+AL258-AM258),0)+IF(AND('Debt Setup'!$H$19&lt;&gt;"",'Debt Setup'!$H$19&lt;'Debt Setup'!$H$20),MAX(0,AS257+AP258-AQ258),0)+IF(AND('Debt Setup'!$H$20&lt;&gt;"",'Debt Setup'!$H$20&lt;'Debt Setup'!$H$20),MAX(0,AW257+AT258-AU258),0)+IF(AND('Debt Setup'!$H$21&lt;&gt;"",'Debt Setup'!$H$21&lt;'Debt Setup'!$H$20),MAX(0,BA257+AX258-AY258),0))))))</x:f>
      </x:c>
      <x:c r="AW258" s="54" t="str">
        <x:f>IF('Debt Setup'!$F$3=0,"",MAX(0,AW257+AT258-AU258-AV258))</x:f>
      </x:c>
      <x:c r="AX258" s="54" t="str">
        <x:f>IF('Debt Setup'!$F$3=0,"",IF(BA257&lt;=0,0,BA257*'Debt Setup'!$D$21/100/12))</x:f>
      </x:c>
      <x:c r="AY258" s="54" t="str">
        <x:f>IF('Debt Setup'!$F$3=0,"",IF('Debt Setup'!$H$21="",0,MIN('Debt Setup'!$E$21,MAX(0,BA257+AX258))))</x:f>
      </x:c>
      <x:c r="AZ258" s="54" t="str">
        <x:f>IF('Debt Setup'!$F$3=0,"",IF('Debt Setup'!$H$21="",0,MIN(MAX(0,BA257+AX258-AY258),MAX(0,'Debt Setup'!$F$5-(G258+K258+O258+S258+W258+AA258+AE258+AI258+AM258+AQ258+AU258+AY258)-(IF(AND('Debt Setup'!$H$10&lt;&gt;"",'Debt Setup'!$H$10&lt;'Debt Setup'!$H$21),MAX(0,I257+F258-G258),0)+IF(AND('Debt Setup'!$H$11&lt;&gt;"",'Debt Setup'!$H$11&lt;'Debt Setup'!$H$21),MAX(0,M257+J258-K258),0)+IF(AND('Debt Setup'!$H$12&lt;&gt;"",'Debt Setup'!$H$12&lt;'Debt Setup'!$H$21),MAX(0,Q257+N258-O258),0)+IF(AND('Debt Setup'!$H$13&lt;&gt;"",'Debt Setup'!$H$13&lt;'Debt Setup'!$H$21),MAX(0,U257+R258-S258),0)+IF(AND('Debt Setup'!$H$14&lt;&gt;"",'Debt Setup'!$H$14&lt;'Debt Setup'!$H$21),MAX(0,Y257+V258-W258),0)+IF(AND('Debt Setup'!$H$15&lt;&gt;"",'Debt Setup'!$H$15&lt;'Debt Setup'!$H$21),MAX(0,AC257+Z258-AA258),0)+IF(AND('Debt Setup'!$H$16&lt;&gt;"",'Debt Setup'!$H$16&lt;'Debt Setup'!$H$21),MAX(0,AG257+AD258-AE258),0)+IF(AND('Debt Setup'!$H$17&lt;&gt;"",'Debt Setup'!$H$17&lt;'Debt Setup'!$H$21),MAX(0,AK257+AH258-AI258),0)+IF(AND('Debt Setup'!$H$18&lt;&gt;"",'Debt Setup'!$H$18&lt;'Debt Setup'!$H$21),MAX(0,AO257+AL258-AM258),0)+IF(AND('Debt Setup'!$H$19&lt;&gt;"",'Debt Setup'!$H$19&lt;'Debt Setup'!$H$21),MAX(0,AS257+AP258-AQ258),0)+IF(AND('Debt Setup'!$H$20&lt;&gt;"",'Debt Setup'!$H$20&lt;'Debt Setup'!$H$21),MAX(0,AW257+AT258-AU258),0)+IF(AND('Debt Setup'!$H$21&lt;&gt;"",'Debt Setup'!$H$21&lt;'Debt Setup'!$H$21),MAX(0,BA257+AX258-AY258),0))))))</x:f>
      </x:c>
      <x:c r="BA258" s="54" t="str">
        <x:f>IF('Debt Setup'!$F$3=0,"",MAX(0,BA257+AX258-AY258-AZ258))</x:f>
      </x:c>
    </x:row>
    <x:row r="259">
      <x:c r="A259" t="n">
        <x:v>254</x:v>
      </x:c>
      <x:c r="B259" s="86" t="str">
        <x:f>IF('Debt Setup'!$F$3=0,"",DATE(YEAR('Debt Setup'!$B$6),MONTH('Debt Setup'!$B$6)+A259-1,1))</x:f>
      </x:c>
      <x:c r="C259" s="54" t="str">
        <x:f>IF('Debt Setup'!$F$3=0,"",I259+M259+Q259+U259+Y259+AC259+AG259+AK259+AO259+AS259+AW259+BA259)</x:f>
      </x:c>
      <x:c r="D259" s="54" t="str">
        <x:f>IF('Debt Setup'!$F$3=0,"",G259+H259+K259+L259+O259+P259+S259+T259+W259+X259+AA259+AB259+AE259+AF259+AI259+AJ259+AM259+AN259+AQ259+AR259+AU259+AV259+AY259+AZ259)</x:f>
      </x:c>
      <x:c r="E259" s="54" t="str">
        <x:f>IF('Debt Setup'!$F$3=0,"",F259+J259+N259+R259+V259+Z259+AD259+AH259+AL259+AP259+AT259+AX259)</x:f>
      </x:c>
      <x:c r="F259" s="54" t="str">
        <x:f>IF('Debt Setup'!$F$3=0,"",IF(I258&lt;=0,0,I258*'Debt Setup'!$D$10/100/12))</x:f>
      </x:c>
      <x:c r="G259" s="54" t="str">
        <x:f>IF('Debt Setup'!$F$3=0,"",IF('Debt Setup'!$H$10="",0,MIN('Debt Setup'!$E$10,MAX(0,I258+F259))))</x:f>
      </x:c>
      <x:c r="H259" s="54" t="str">
        <x:f>IF('Debt Setup'!$F$3=0,"",IF('Debt Setup'!$H$10="",0,MIN(MAX(0,I258+F259-G259),MAX(0,'Debt Setup'!$F$5-(G259+K259+O259+S259+W259+AA259+AE259+AI259+AM259+AQ259+AU259+AY259)-(IF(AND('Debt Setup'!$H$10&lt;&gt;"",'Debt Setup'!$H$10&lt;'Debt Setup'!$H$10),MAX(0,I258+F259-G259),0)+IF(AND('Debt Setup'!$H$11&lt;&gt;"",'Debt Setup'!$H$11&lt;'Debt Setup'!$H$10),MAX(0,M258+J259-K259),0)+IF(AND('Debt Setup'!$H$12&lt;&gt;"",'Debt Setup'!$H$12&lt;'Debt Setup'!$H$10),MAX(0,Q258+N259-O259),0)+IF(AND('Debt Setup'!$H$13&lt;&gt;"",'Debt Setup'!$H$13&lt;'Debt Setup'!$H$10),MAX(0,U258+R259-S259),0)+IF(AND('Debt Setup'!$H$14&lt;&gt;"",'Debt Setup'!$H$14&lt;'Debt Setup'!$H$10),MAX(0,Y258+V259-W259),0)+IF(AND('Debt Setup'!$H$15&lt;&gt;"",'Debt Setup'!$H$15&lt;'Debt Setup'!$H$10),MAX(0,AC258+Z259-AA259),0)+IF(AND('Debt Setup'!$H$16&lt;&gt;"",'Debt Setup'!$H$16&lt;'Debt Setup'!$H$10),MAX(0,AG258+AD259-AE259),0)+IF(AND('Debt Setup'!$H$17&lt;&gt;"",'Debt Setup'!$H$17&lt;'Debt Setup'!$H$10),MAX(0,AK258+AH259-AI259),0)+IF(AND('Debt Setup'!$H$18&lt;&gt;"",'Debt Setup'!$H$18&lt;'Debt Setup'!$H$10),MAX(0,AO258+AL259-AM259),0)+IF(AND('Debt Setup'!$H$19&lt;&gt;"",'Debt Setup'!$H$19&lt;'Debt Setup'!$H$10),MAX(0,AS258+AP259-AQ259),0)+IF(AND('Debt Setup'!$H$20&lt;&gt;"",'Debt Setup'!$H$20&lt;'Debt Setup'!$H$10),MAX(0,AW258+AT259-AU259),0)+IF(AND('Debt Setup'!$H$21&lt;&gt;"",'Debt Setup'!$H$21&lt;'Debt Setup'!$H$10),MAX(0,BA258+AX259-AY259),0))))))</x:f>
      </x:c>
      <x:c r="I259" s="54" t="str">
        <x:f>IF('Debt Setup'!$F$3=0,"",MAX(0,I258+F259-G259-H259))</x:f>
      </x:c>
      <x:c r="J259" s="54" t="str">
        <x:f>IF('Debt Setup'!$F$3=0,"",IF(M258&lt;=0,0,M258*'Debt Setup'!$D$11/100/12))</x:f>
      </x:c>
      <x:c r="K259" s="54" t="str">
        <x:f>IF('Debt Setup'!$F$3=0,"",IF('Debt Setup'!$H$11="",0,MIN('Debt Setup'!$E$11,MAX(0,M258+J259))))</x:f>
      </x:c>
      <x:c r="L259" s="54" t="str">
        <x:f>IF('Debt Setup'!$F$3=0,"",IF('Debt Setup'!$H$11="",0,MIN(MAX(0,M258+J259-K259),MAX(0,'Debt Setup'!$F$5-(G259+K259+O259+S259+W259+AA259+AE259+AI259+AM259+AQ259+AU259+AY259)-(IF(AND('Debt Setup'!$H$10&lt;&gt;"",'Debt Setup'!$H$10&lt;'Debt Setup'!$H$11),MAX(0,I258+F259-G259),0)+IF(AND('Debt Setup'!$H$11&lt;&gt;"",'Debt Setup'!$H$11&lt;'Debt Setup'!$H$11),MAX(0,M258+J259-K259),0)+IF(AND('Debt Setup'!$H$12&lt;&gt;"",'Debt Setup'!$H$12&lt;'Debt Setup'!$H$11),MAX(0,Q258+N259-O259),0)+IF(AND('Debt Setup'!$H$13&lt;&gt;"",'Debt Setup'!$H$13&lt;'Debt Setup'!$H$11),MAX(0,U258+R259-S259),0)+IF(AND('Debt Setup'!$H$14&lt;&gt;"",'Debt Setup'!$H$14&lt;'Debt Setup'!$H$11),MAX(0,Y258+V259-W259),0)+IF(AND('Debt Setup'!$H$15&lt;&gt;"",'Debt Setup'!$H$15&lt;'Debt Setup'!$H$11),MAX(0,AC258+Z259-AA259),0)+IF(AND('Debt Setup'!$H$16&lt;&gt;"",'Debt Setup'!$H$16&lt;'Debt Setup'!$H$11),MAX(0,AG258+AD259-AE259),0)+IF(AND('Debt Setup'!$H$17&lt;&gt;"",'Debt Setup'!$H$17&lt;'Debt Setup'!$H$11),MAX(0,AK258+AH259-AI259),0)+IF(AND('Debt Setup'!$H$18&lt;&gt;"",'Debt Setup'!$H$18&lt;'Debt Setup'!$H$11),MAX(0,AO258+AL259-AM259),0)+IF(AND('Debt Setup'!$H$19&lt;&gt;"",'Debt Setup'!$H$19&lt;'Debt Setup'!$H$11),MAX(0,AS258+AP259-AQ259),0)+IF(AND('Debt Setup'!$H$20&lt;&gt;"",'Debt Setup'!$H$20&lt;'Debt Setup'!$H$11),MAX(0,AW258+AT259-AU259),0)+IF(AND('Debt Setup'!$H$21&lt;&gt;"",'Debt Setup'!$H$21&lt;'Debt Setup'!$H$11),MAX(0,BA258+AX259-AY259),0))))))</x:f>
      </x:c>
      <x:c r="M259" s="54" t="str">
        <x:f>IF('Debt Setup'!$F$3=0,"",MAX(0,M258+J259-K259-L259))</x:f>
      </x:c>
      <x:c r="N259" s="54" t="str">
        <x:f>IF('Debt Setup'!$F$3=0,"",IF(Q258&lt;=0,0,Q258*'Debt Setup'!$D$12/100/12))</x:f>
      </x:c>
      <x:c r="O259" s="54" t="str">
        <x:f>IF('Debt Setup'!$F$3=0,"",IF('Debt Setup'!$H$12="",0,MIN('Debt Setup'!$E$12,MAX(0,Q258+N259))))</x:f>
      </x:c>
      <x:c r="P259" s="54" t="str">
        <x:f>IF('Debt Setup'!$F$3=0,"",IF('Debt Setup'!$H$12="",0,MIN(MAX(0,Q258+N259-O259),MAX(0,'Debt Setup'!$F$5-(G259+K259+O259+S259+W259+AA259+AE259+AI259+AM259+AQ259+AU259+AY259)-(IF(AND('Debt Setup'!$H$10&lt;&gt;"",'Debt Setup'!$H$10&lt;'Debt Setup'!$H$12),MAX(0,I258+F259-G259),0)+IF(AND('Debt Setup'!$H$11&lt;&gt;"",'Debt Setup'!$H$11&lt;'Debt Setup'!$H$12),MAX(0,M258+J259-K259),0)+IF(AND('Debt Setup'!$H$12&lt;&gt;"",'Debt Setup'!$H$12&lt;'Debt Setup'!$H$12),MAX(0,Q258+N259-O259),0)+IF(AND('Debt Setup'!$H$13&lt;&gt;"",'Debt Setup'!$H$13&lt;'Debt Setup'!$H$12),MAX(0,U258+R259-S259),0)+IF(AND('Debt Setup'!$H$14&lt;&gt;"",'Debt Setup'!$H$14&lt;'Debt Setup'!$H$12),MAX(0,Y258+V259-W259),0)+IF(AND('Debt Setup'!$H$15&lt;&gt;"",'Debt Setup'!$H$15&lt;'Debt Setup'!$H$12),MAX(0,AC258+Z259-AA259),0)+IF(AND('Debt Setup'!$H$16&lt;&gt;"",'Debt Setup'!$H$16&lt;'Debt Setup'!$H$12),MAX(0,AG258+AD259-AE259),0)+IF(AND('Debt Setup'!$H$17&lt;&gt;"",'Debt Setup'!$H$17&lt;'Debt Setup'!$H$12),MAX(0,AK258+AH259-AI259),0)+IF(AND('Debt Setup'!$H$18&lt;&gt;"",'Debt Setup'!$H$18&lt;'Debt Setup'!$H$12),MAX(0,AO258+AL259-AM259),0)+IF(AND('Debt Setup'!$H$19&lt;&gt;"",'Debt Setup'!$H$19&lt;'Debt Setup'!$H$12),MAX(0,AS258+AP259-AQ259),0)+IF(AND('Debt Setup'!$H$20&lt;&gt;"",'Debt Setup'!$H$20&lt;'Debt Setup'!$H$12),MAX(0,AW258+AT259-AU259),0)+IF(AND('Debt Setup'!$H$21&lt;&gt;"",'Debt Setup'!$H$21&lt;'Debt Setup'!$H$12),MAX(0,BA258+AX259-AY259),0))))))</x:f>
      </x:c>
      <x:c r="Q259" s="54" t="str">
        <x:f>IF('Debt Setup'!$F$3=0,"",MAX(0,Q258+N259-O259-P259))</x:f>
      </x:c>
      <x:c r="R259" s="54" t="str">
        <x:f>IF('Debt Setup'!$F$3=0,"",IF(U258&lt;=0,0,U258*'Debt Setup'!$D$13/100/12))</x:f>
      </x:c>
      <x:c r="S259" s="54" t="str">
        <x:f>IF('Debt Setup'!$F$3=0,"",IF('Debt Setup'!$H$13="",0,MIN('Debt Setup'!$E$13,MAX(0,U258+R259))))</x:f>
      </x:c>
      <x:c r="T259" s="54" t="str">
        <x:f>IF('Debt Setup'!$F$3=0,"",IF('Debt Setup'!$H$13="",0,MIN(MAX(0,U258+R259-S259),MAX(0,'Debt Setup'!$F$5-(G259+K259+O259+S259+W259+AA259+AE259+AI259+AM259+AQ259+AU259+AY259)-(IF(AND('Debt Setup'!$H$10&lt;&gt;"",'Debt Setup'!$H$10&lt;'Debt Setup'!$H$13),MAX(0,I258+F259-G259),0)+IF(AND('Debt Setup'!$H$11&lt;&gt;"",'Debt Setup'!$H$11&lt;'Debt Setup'!$H$13),MAX(0,M258+J259-K259),0)+IF(AND('Debt Setup'!$H$12&lt;&gt;"",'Debt Setup'!$H$12&lt;'Debt Setup'!$H$13),MAX(0,Q258+N259-O259),0)+IF(AND('Debt Setup'!$H$13&lt;&gt;"",'Debt Setup'!$H$13&lt;'Debt Setup'!$H$13),MAX(0,U258+R259-S259),0)+IF(AND('Debt Setup'!$H$14&lt;&gt;"",'Debt Setup'!$H$14&lt;'Debt Setup'!$H$13),MAX(0,Y258+V259-W259),0)+IF(AND('Debt Setup'!$H$15&lt;&gt;"",'Debt Setup'!$H$15&lt;'Debt Setup'!$H$13),MAX(0,AC258+Z259-AA259),0)+IF(AND('Debt Setup'!$H$16&lt;&gt;"",'Debt Setup'!$H$16&lt;'Debt Setup'!$H$13),MAX(0,AG258+AD259-AE259),0)+IF(AND('Debt Setup'!$H$17&lt;&gt;"",'Debt Setup'!$H$17&lt;'Debt Setup'!$H$13),MAX(0,AK258+AH259-AI259),0)+IF(AND('Debt Setup'!$H$18&lt;&gt;"",'Debt Setup'!$H$18&lt;'Debt Setup'!$H$13),MAX(0,AO258+AL259-AM259),0)+IF(AND('Debt Setup'!$H$19&lt;&gt;"",'Debt Setup'!$H$19&lt;'Debt Setup'!$H$13),MAX(0,AS258+AP259-AQ259),0)+IF(AND('Debt Setup'!$H$20&lt;&gt;"",'Debt Setup'!$H$20&lt;'Debt Setup'!$H$13),MAX(0,AW258+AT259-AU259),0)+IF(AND('Debt Setup'!$H$21&lt;&gt;"",'Debt Setup'!$H$21&lt;'Debt Setup'!$H$13),MAX(0,BA258+AX259-AY259),0))))))</x:f>
      </x:c>
      <x:c r="U259" s="54" t="str">
        <x:f>IF('Debt Setup'!$F$3=0,"",MAX(0,U258+R259-S259-T259))</x:f>
      </x:c>
      <x:c r="V259" s="54" t="str">
        <x:f>IF('Debt Setup'!$F$3=0,"",IF(Y258&lt;=0,0,Y258*'Debt Setup'!$D$14/100/12))</x:f>
      </x:c>
      <x:c r="W259" s="54" t="str">
        <x:f>IF('Debt Setup'!$F$3=0,"",IF('Debt Setup'!$H$14="",0,MIN('Debt Setup'!$E$14,MAX(0,Y258+V259))))</x:f>
      </x:c>
      <x:c r="X259" s="54" t="str">
        <x:f>IF('Debt Setup'!$F$3=0,"",IF('Debt Setup'!$H$14="",0,MIN(MAX(0,Y258+V259-W259),MAX(0,'Debt Setup'!$F$5-(G259+K259+O259+S259+W259+AA259+AE259+AI259+AM259+AQ259+AU259+AY259)-(IF(AND('Debt Setup'!$H$10&lt;&gt;"",'Debt Setup'!$H$10&lt;'Debt Setup'!$H$14),MAX(0,I258+F259-G259),0)+IF(AND('Debt Setup'!$H$11&lt;&gt;"",'Debt Setup'!$H$11&lt;'Debt Setup'!$H$14),MAX(0,M258+J259-K259),0)+IF(AND('Debt Setup'!$H$12&lt;&gt;"",'Debt Setup'!$H$12&lt;'Debt Setup'!$H$14),MAX(0,Q258+N259-O259),0)+IF(AND('Debt Setup'!$H$13&lt;&gt;"",'Debt Setup'!$H$13&lt;'Debt Setup'!$H$14),MAX(0,U258+R259-S259),0)+IF(AND('Debt Setup'!$H$14&lt;&gt;"",'Debt Setup'!$H$14&lt;'Debt Setup'!$H$14),MAX(0,Y258+V259-W259),0)+IF(AND('Debt Setup'!$H$15&lt;&gt;"",'Debt Setup'!$H$15&lt;'Debt Setup'!$H$14),MAX(0,AC258+Z259-AA259),0)+IF(AND('Debt Setup'!$H$16&lt;&gt;"",'Debt Setup'!$H$16&lt;'Debt Setup'!$H$14),MAX(0,AG258+AD259-AE259),0)+IF(AND('Debt Setup'!$H$17&lt;&gt;"",'Debt Setup'!$H$17&lt;'Debt Setup'!$H$14),MAX(0,AK258+AH259-AI259),0)+IF(AND('Debt Setup'!$H$18&lt;&gt;"",'Debt Setup'!$H$18&lt;'Debt Setup'!$H$14),MAX(0,AO258+AL259-AM259),0)+IF(AND('Debt Setup'!$H$19&lt;&gt;"",'Debt Setup'!$H$19&lt;'Debt Setup'!$H$14),MAX(0,AS258+AP259-AQ259),0)+IF(AND('Debt Setup'!$H$20&lt;&gt;"",'Debt Setup'!$H$20&lt;'Debt Setup'!$H$14),MAX(0,AW258+AT259-AU259),0)+IF(AND('Debt Setup'!$H$21&lt;&gt;"",'Debt Setup'!$H$21&lt;'Debt Setup'!$H$14),MAX(0,BA258+AX259-AY259),0))))))</x:f>
      </x:c>
      <x:c r="Y259" s="54" t="str">
        <x:f>IF('Debt Setup'!$F$3=0,"",MAX(0,Y258+V259-W259-X259))</x:f>
      </x:c>
      <x:c r="Z259" s="54" t="str">
        <x:f>IF('Debt Setup'!$F$3=0,"",IF(AC258&lt;=0,0,AC258*'Debt Setup'!$D$15/100/12))</x:f>
      </x:c>
      <x:c r="AA259" s="54" t="str">
        <x:f>IF('Debt Setup'!$F$3=0,"",IF('Debt Setup'!$H$15="",0,MIN('Debt Setup'!$E$15,MAX(0,AC258+Z259))))</x:f>
      </x:c>
      <x:c r="AB259" s="54" t="str">
        <x:f>IF('Debt Setup'!$F$3=0,"",IF('Debt Setup'!$H$15="",0,MIN(MAX(0,AC258+Z259-AA259),MAX(0,'Debt Setup'!$F$5-(G259+K259+O259+S259+W259+AA259+AE259+AI259+AM259+AQ259+AU259+AY259)-(IF(AND('Debt Setup'!$H$10&lt;&gt;"",'Debt Setup'!$H$10&lt;'Debt Setup'!$H$15),MAX(0,I258+F259-G259),0)+IF(AND('Debt Setup'!$H$11&lt;&gt;"",'Debt Setup'!$H$11&lt;'Debt Setup'!$H$15),MAX(0,M258+J259-K259),0)+IF(AND('Debt Setup'!$H$12&lt;&gt;"",'Debt Setup'!$H$12&lt;'Debt Setup'!$H$15),MAX(0,Q258+N259-O259),0)+IF(AND('Debt Setup'!$H$13&lt;&gt;"",'Debt Setup'!$H$13&lt;'Debt Setup'!$H$15),MAX(0,U258+R259-S259),0)+IF(AND('Debt Setup'!$H$14&lt;&gt;"",'Debt Setup'!$H$14&lt;'Debt Setup'!$H$15),MAX(0,Y258+V259-W259),0)+IF(AND('Debt Setup'!$H$15&lt;&gt;"",'Debt Setup'!$H$15&lt;'Debt Setup'!$H$15),MAX(0,AC258+Z259-AA259),0)+IF(AND('Debt Setup'!$H$16&lt;&gt;"",'Debt Setup'!$H$16&lt;'Debt Setup'!$H$15),MAX(0,AG258+AD259-AE259),0)+IF(AND('Debt Setup'!$H$17&lt;&gt;"",'Debt Setup'!$H$17&lt;'Debt Setup'!$H$15),MAX(0,AK258+AH259-AI259),0)+IF(AND('Debt Setup'!$H$18&lt;&gt;"",'Debt Setup'!$H$18&lt;'Debt Setup'!$H$15),MAX(0,AO258+AL259-AM259),0)+IF(AND('Debt Setup'!$H$19&lt;&gt;"",'Debt Setup'!$H$19&lt;'Debt Setup'!$H$15),MAX(0,AS258+AP259-AQ259),0)+IF(AND('Debt Setup'!$H$20&lt;&gt;"",'Debt Setup'!$H$20&lt;'Debt Setup'!$H$15),MAX(0,AW258+AT259-AU259),0)+IF(AND('Debt Setup'!$H$21&lt;&gt;"",'Debt Setup'!$H$21&lt;'Debt Setup'!$H$15),MAX(0,BA258+AX259-AY259),0))))))</x:f>
      </x:c>
      <x:c r="AC259" s="54" t="str">
        <x:f>IF('Debt Setup'!$F$3=0,"",MAX(0,AC258+Z259-AA259-AB259))</x:f>
      </x:c>
      <x:c r="AD259" s="54" t="str">
        <x:f>IF('Debt Setup'!$F$3=0,"",IF(AG258&lt;=0,0,AG258*'Debt Setup'!$D$16/100/12))</x:f>
      </x:c>
      <x:c r="AE259" s="54" t="str">
        <x:f>IF('Debt Setup'!$F$3=0,"",IF('Debt Setup'!$H$16="",0,MIN('Debt Setup'!$E$16,MAX(0,AG258+AD259))))</x:f>
      </x:c>
      <x:c r="AF259" s="54" t="str">
        <x:f>IF('Debt Setup'!$F$3=0,"",IF('Debt Setup'!$H$16="",0,MIN(MAX(0,AG258+AD259-AE259),MAX(0,'Debt Setup'!$F$5-(G259+K259+O259+S259+W259+AA259+AE259+AI259+AM259+AQ259+AU259+AY259)-(IF(AND('Debt Setup'!$H$10&lt;&gt;"",'Debt Setup'!$H$10&lt;'Debt Setup'!$H$16),MAX(0,I258+F259-G259),0)+IF(AND('Debt Setup'!$H$11&lt;&gt;"",'Debt Setup'!$H$11&lt;'Debt Setup'!$H$16),MAX(0,M258+J259-K259),0)+IF(AND('Debt Setup'!$H$12&lt;&gt;"",'Debt Setup'!$H$12&lt;'Debt Setup'!$H$16),MAX(0,Q258+N259-O259),0)+IF(AND('Debt Setup'!$H$13&lt;&gt;"",'Debt Setup'!$H$13&lt;'Debt Setup'!$H$16),MAX(0,U258+R259-S259),0)+IF(AND('Debt Setup'!$H$14&lt;&gt;"",'Debt Setup'!$H$14&lt;'Debt Setup'!$H$16),MAX(0,Y258+V259-W259),0)+IF(AND('Debt Setup'!$H$15&lt;&gt;"",'Debt Setup'!$H$15&lt;'Debt Setup'!$H$16),MAX(0,AC258+Z259-AA259),0)+IF(AND('Debt Setup'!$H$16&lt;&gt;"",'Debt Setup'!$H$16&lt;'Debt Setup'!$H$16),MAX(0,AG258+AD259-AE259),0)+IF(AND('Debt Setup'!$H$17&lt;&gt;"",'Debt Setup'!$H$17&lt;'Debt Setup'!$H$16),MAX(0,AK258+AH259-AI259),0)+IF(AND('Debt Setup'!$H$18&lt;&gt;"",'Debt Setup'!$H$18&lt;'Debt Setup'!$H$16),MAX(0,AO258+AL259-AM259),0)+IF(AND('Debt Setup'!$H$19&lt;&gt;"",'Debt Setup'!$H$19&lt;'Debt Setup'!$H$16),MAX(0,AS258+AP259-AQ259),0)+IF(AND('Debt Setup'!$H$20&lt;&gt;"",'Debt Setup'!$H$20&lt;'Debt Setup'!$H$16),MAX(0,AW258+AT259-AU259),0)+IF(AND('Debt Setup'!$H$21&lt;&gt;"",'Debt Setup'!$H$21&lt;'Debt Setup'!$H$16),MAX(0,BA258+AX259-AY259),0))))))</x:f>
      </x:c>
      <x:c r="AG259" s="54" t="str">
        <x:f>IF('Debt Setup'!$F$3=0,"",MAX(0,AG258+AD259-AE259-AF259))</x:f>
      </x:c>
      <x:c r="AH259" s="54" t="str">
        <x:f>IF('Debt Setup'!$F$3=0,"",IF(AK258&lt;=0,0,AK258*'Debt Setup'!$D$17/100/12))</x:f>
      </x:c>
      <x:c r="AI259" s="54" t="str">
        <x:f>IF('Debt Setup'!$F$3=0,"",IF('Debt Setup'!$H$17="",0,MIN('Debt Setup'!$E$17,MAX(0,AK258+AH259))))</x:f>
      </x:c>
      <x:c r="AJ259" s="54" t="str">
        <x:f>IF('Debt Setup'!$F$3=0,"",IF('Debt Setup'!$H$17="",0,MIN(MAX(0,AK258+AH259-AI259),MAX(0,'Debt Setup'!$F$5-(G259+K259+O259+S259+W259+AA259+AE259+AI259+AM259+AQ259+AU259+AY259)-(IF(AND('Debt Setup'!$H$10&lt;&gt;"",'Debt Setup'!$H$10&lt;'Debt Setup'!$H$17),MAX(0,I258+F259-G259),0)+IF(AND('Debt Setup'!$H$11&lt;&gt;"",'Debt Setup'!$H$11&lt;'Debt Setup'!$H$17),MAX(0,M258+J259-K259),0)+IF(AND('Debt Setup'!$H$12&lt;&gt;"",'Debt Setup'!$H$12&lt;'Debt Setup'!$H$17),MAX(0,Q258+N259-O259),0)+IF(AND('Debt Setup'!$H$13&lt;&gt;"",'Debt Setup'!$H$13&lt;'Debt Setup'!$H$17),MAX(0,U258+R259-S259),0)+IF(AND('Debt Setup'!$H$14&lt;&gt;"",'Debt Setup'!$H$14&lt;'Debt Setup'!$H$17),MAX(0,Y258+V259-W259),0)+IF(AND('Debt Setup'!$H$15&lt;&gt;"",'Debt Setup'!$H$15&lt;'Debt Setup'!$H$17),MAX(0,AC258+Z259-AA259),0)+IF(AND('Debt Setup'!$H$16&lt;&gt;"",'Debt Setup'!$H$16&lt;'Debt Setup'!$H$17),MAX(0,AG258+AD259-AE259),0)+IF(AND('Debt Setup'!$H$17&lt;&gt;"",'Debt Setup'!$H$17&lt;'Debt Setup'!$H$17),MAX(0,AK258+AH259-AI259),0)+IF(AND('Debt Setup'!$H$18&lt;&gt;"",'Debt Setup'!$H$18&lt;'Debt Setup'!$H$17),MAX(0,AO258+AL259-AM259),0)+IF(AND('Debt Setup'!$H$19&lt;&gt;"",'Debt Setup'!$H$19&lt;'Debt Setup'!$H$17),MAX(0,AS258+AP259-AQ259),0)+IF(AND('Debt Setup'!$H$20&lt;&gt;"",'Debt Setup'!$H$20&lt;'Debt Setup'!$H$17),MAX(0,AW258+AT259-AU259),0)+IF(AND('Debt Setup'!$H$21&lt;&gt;"",'Debt Setup'!$H$21&lt;'Debt Setup'!$H$17),MAX(0,BA258+AX259-AY259),0))))))</x:f>
      </x:c>
      <x:c r="AK259" s="54" t="str">
        <x:f>IF('Debt Setup'!$F$3=0,"",MAX(0,AK258+AH259-AI259-AJ259))</x:f>
      </x:c>
      <x:c r="AL259" s="54" t="str">
        <x:f>IF('Debt Setup'!$F$3=0,"",IF(AO258&lt;=0,0,AO258*'Debt Setup'!$D$18/100/12))</x:f>
      </x:c>
      <x:c r="AM259" s="54" t="str">
        <x:f>IF('Debt Setup'!$F$3=0,"",IF('Debt Setup'!$H$18="",0,MIN('Debt Setup'!$E$18,MAX(0,AO258+AL259))))</x:f>
      </x:c>
      <x:c r="AN259" s="54" t="str">
        <x:f>IF('Debt Setup'!$F$3=0,"",IF('Debt Setup'!$H$18="",0,MIN(MAX(0,AO258+AL259-AM259),MAX(0,'Debt Setup'!$F$5-(G259+K259+O259+S259+W259+AA259+AE259+AI259+AM259+AQ259+AU259+AY259)-(IF(AND('Debt Setup'!$H$10&lt;&gt;"",'Debt Setup'!$H$10&lt;'Debt Setup'!$H$18),MAX(0,I258+F259-G259),0)+IF(AND('Debt Setup'!$H$11&lt;&gt;"",'Debt Setup'!$H$11&lt;'Debt Setup'!$H$18),MAX(0,M258+J259-K259),0)+IF(AND('Debt Setup'!$H$12&lt;&gt;"",'Debt Setup'!$H$12&lt;'Debt Setup'!$H$18),MAX(0,Q258+N259-O259),0)+IF(AND('Debt Setup'!$H$13&lt;&gt;"",'Debt Setup'!$H$13&lt;'Debt Setup'!$H$18),MAX(0,U258+R259-S259),0)+IF(AND('Debt Setup'!$H$14&lt;&gt;"",'Debt Setup'!$H$14&lt;'Debt Setup'!$H$18),MAX(0,Y258+V259-W259),0)+IF(AND('Debt Setup'!$H$15&lt;&gt;"",'Debt Setup'!$H$15&lt;'Debt Setup'!$H$18),MAX(0,AC258+Z259-AA259),0)+IF(AND('Debt Setup'!$H$16&lt;&gt;"",'Debt Setup'!$H$16&lt;'Debt Setup'!$H$18),MAX(0,AG258+AD259-AE259),0)+IF(AND('Debt Setup'!$H$17&lt;&gt;"",'Debt Setup'!$H$17&lt;'Debt Setup'!$H$18),MAX(0,AK258+AH259-AI259),0)+IF(AND('Debt Setup'!$H$18&lt;&gt;"",'Debt Setup'!$H$18&lt;'Debt Setup'!$H$18),MAX(0,AO258+AL259-AM259),0)+IF(AND('Debt Setup'!$H$19&lt;&gt;"",'Debt Setup'!$H$19&lt;'Debt Setup'!$H$18),MAX(0,AS258+AP259-AQ259),0)+IF(AND('Debt Setup'!$H$20&lt;&gt;"",'Debt Setup'!$H$20&lt;'Debt Setup'!$H$18),MAX(0,AW258+AT259-AU259),0)+IF(AND('Debt Setup'!$H$21&lt;&gt;"",'Debt Setup'!$H$21&lt;'Debt Setup'!$H$18),MAX(0,BA258+AX259-AY259),0))))))</x:f>
      </x:c>
      <x:c r="AO259" s="54" t="str">
        <x:f>IF('Debt Setup'!$F$3=0,"",MAX(0,AO258+AL259-AM259-AN259))</x:f>
      </x:c>
      <x:c r="AP259" s="54" t="str">
        <x:f>IF('Debt Setup'!$F$3=0,"",IF(AS258&lt;=0,0,AS258*'Debt Setup'!$D$19/100/12))</x:f>
      </x:c>
      <x:c r="AQ259" s="54" t="str">
        <x:f>IF('Debt Setup'!$F$3=0,"",IF('Debt Setup'!$H$19="",0,MIN('Debt Setup'!$E$19,MAX(0,AS258+AP259))))</x:f>
      </x:c>
      <x:c r="AR259" s="54" t="str">
        <x:f>IF('Debt Setup'!$F$3=0,"",IF('Debt Setup'!$H$19="",0,MIN(MAX(0,AS258+AP259-AQ259),MAX(0,'Debt Setup'!$F$5-(G259+K259+O259+S259+W259+AA259+AE259+AI259+AM259+AQ259+AU259+AY259)-(IF(AND('Debt Setup'!$H$10&lt;&gt;"",'Debt Setup'!$H$10&lt;'Debt Setup'!$H$19),MAX(0,I258+F259-G259),0)+IF(AND('Debt Setup'!$H$11&lt;&gt;"",'Debt Setup'!$H$11&lt;'Debt Setup'!$H$19),MAX(0,M258+J259-K259),0)+IF(AND('Debt Setup'!$H$12&lt;&gt;"",'Debt Setup'!$H$12&lt;'Debt Setup'!$H$19),MAX(0,Q258+N259-O259),0)+IF(AND('Debt Setup'!$H$13&lt;&gt;"",'Debt Setup'!$H$13&lt;'Debt Setup'!$H$19),MAX(0,U258+R259-S259),0)+IF(AND('Debt Setup'!$H$14&lt;&gt;"",'Debt Setup'!$H$14&lt;'Debt Setup'!$H$19),MAX(0,Y258+V259-W259),0)+IF(AND('Debt Setup'!$H$15&lt;&gt;"",'Debt Setup'!$H$15&lt;'Debt Setup'!$H$19),MAX(0,AC258+Z259-AA259),0)+IF(AND('Debt Setup'!$H$16&lt;&gt;"",'Debt Setup'!$H$16&lt;'Debt Setup'!$H$19),MAX(0,AG258+AD259-AE259),0)+IF(AND('Debt Setup'!$H$17&lt;&gt;"",'Debt Setup'!$H$17&lt;'Debt Setup'!$H$19),MAX(0,AK258+AH259-AI259),0)+IF(AND('Debt Setup'!$H$18&lt;&gt;"",'Debt Setup'!$H$18&lt;'Debt Setup'!$H$19),MAX(0,AO258+AL259-AM259),0)+IF(AND('Debt Setup'!$H$19&lt;&gt;"",'Debt Setup'!$H$19&lt;'Debt Setup'!$H$19),MAX(0,AS258+AP259-AQ259),0)+IF(AND('Debt Setup'!$H$20&lt;&gt;"",'Debt Setup'!$H$20&lt;'Debt Setup'!$H$19),MAX(0,AW258+AT259-AU259),0)+IF(AND('Debt Setup'!$H$21&lt;&gt;"",'Debt Setup'!$H$21&lt;'Debt Setup'!$H$19),MAX(0,BA258+AX259-AY259),0))))))</x:f>
      </x:c>
      <x:c r="AS259" s="54" t="str">
        <x:f>IF('Debt Setup'!$F$3=0,"",MAX(0,AS258+AP259-AQ259-AR259))</x:f>
      </x:c>
      <x:c r="AT259" s="54" t="str">
        <x:f>IF('Debt Setup'!$F$3=0,"",IF(AW258&lt;=0,0,AW258*'Debt Setup'!$D$20/100/12))</x:f>
      </x:c>
      <x:c r="AU259" s="54" t="str">
        <x:f>IF('Debt Setup'!$F$3=0,"",IF('Debt Setup'!$H$20="",0,MIN('Debt Setup'!$E$20,MAX(0,AW258+AT259))))</x:f>
      </x:c>
      <x:c r="AV259" s="54" t="str">
        <x:f>IF('Debt Setup'!$F$3=0,"",IF('Debt Setup'!$H$20="",0,MIN(MAX(0,AW258+AT259-AU259),MAX(0,'Debt Setup'!$F$5-(G259+K259+O259+S259+W259+AA259+AE259+AI259+AM259+AQ259+AU259+AY259)-(IF(AND('Debt Setup'!$H$10&lt;&gt;"",'Debt Setup'!$H$10&lt;'Debt Setup'!$H$20),MAX(0,I258+F259-G259),0)+IF(AND('Debt Setup'!$H$11&lt;&gt;"",'Debt Setup'!$H$11&lt;'Debt Setup'!$H$20),MAX(0,M258+J259-K259),0)+IF(AND('Debt Setup'!$H$12&lt;&gt;"",'Debt Setup'!$H$12&lt;'Debt Setup'!$H$20),MAX(0,Q258+N259-O259),0)+IF(AND('Debt Setup'!$H$13&lt;&gt;"",'Debt Setup'!$H$13&lt;'Debt Setup'!$H$20),MAX(0,U258+R259-S259),0)+IF(AND('Debt Setup'!$H$14&lt;&gt;"",'Debt Setup'!$H$14&lt;'Debt Setup'!$H$20),MAX(0,Y258+V259-W259),0)+IF(AND('Debt Setup'!$H$15&lt;&gt;"",'Debt Setup'!$H$15&lt;'Debt Setup'!$H$20),MAX(0,AC258+Z259-AA259),0)+IF(AND('Debt Setup'!$H$16&lt;&gt;"",'Debt Setup'!$H$16&lt;'Debt Setup'!$H$20),MAX(0,AG258+AD259-AE259),0)+IF(AND('Debt Setup'!$H$17&lt;&gt;"",'Debt Setup'!$H$17&lt;'Debt Setup'!$H$20),MAX(0,AK258+AH259-AI259),0)+IF(AND('Debt Setup'!$H$18&lt;&gt;"",'Debt Setup'!$H$18&lt;'Debt Setup'!$H$20),MAX(0,AO258+AL259-AM259),0)+IF(AND('Debt Setup'!$H$19&lt;&gt;"",'Debt Setup'!$H$19&lt;'Debt Setup'!$H$20),MAX(0,AS258+AP259-AQ259),0)+IF(AND('Debt Setup'!$H$20&lt;&gt;"",'Debt Setup'!$H$20&lt;'Debt Setup'!$H$20),MAX(0,AW258+AT259-AU259),0)+IF(AND('Debt Setup'!$H$21&lt;&gt;"",'Debt Setup'!$H$21&lt;'Debt Setup'!$H$20),MAX(0,BA258+AX259-AY259),0))))))</x:f>
      </x:c>
      <x:c r="AW259" s="54" t="str">
        <x:f>IF('Debt Setup'!$F$3=0,"",MAX(0,AW258+AT259-AU259-AV259))</x:f>
      </x:c>
      <x:c r="AX259" s="54" t="str">
        <x:f>IF('Debt Setup'!$F$3=0,"",IF(BA258&lt;=0,0,BA258*'Debt Setup'!$D$21/100/12))</x:f>
      </x:c>
      <x:c r="AY259" s="54" t="str">
        <x:f>IF('Debt Setup'!$F$3=0,"",IF('Debt Setup'!$H$21="",0,MIN('Debt Setup'!$E$21,MAX(0,BA258+AX259))))</x:f>
      </x:c>
      <x:c r="AZ259" s="54" t="str">
        <x:f>IF('Debt Setup'!$F$3=0,"",IF('Debt Setup'!$H$21="",0,MIN(MAX(0,BA258+AX259-AY259),MAX(0,'Debt Setup'!$F$5-(G259+K259+O259+S259+W259+AA259+AE259+AI259+AM259+AQ259+AU259+AY259)-(IF(AND('Debt Setup'!$H$10&lt;&gt;"",'Debt Setup'!$H$10&lt;'Debt Setup'!$H$21),MAX(0,I258+F259-G259),0)+IF(AND('Debt Setup'!$H$11&lt;&gt;"",'Debt Setup'!$H$11&lt;'Debt Setup'!$H$21),MAX(0,M258+J259-K259),0)+IF(AND('Debt Setup'!$H$12&lt;&gt;"",'Debt Setup'!$H$12&lt;'Debt Setup'!$H$21),MAX(0,Q258+N259-O259),0)+IF(AND('Debt Setup'!$H$13&lt;&gt;"",'Debt Setup'!$H$13&lt;'Debt Setup'!$H$21),MAX(0,U258+R259-S259),0)+IF(AND('Debt Setup'!$H$14&lt;&gt;"",'Debt Setup'!$H$14&lt;'Debt Setup'!$H$21),MAX(0,Y258+V259-W259),0)+IF(AND('Debt Setup'!$H$15&lt;&gt;"",'Debt Setup'!$H$15&lt;'Debt Setup'!$H$21),MAX(0,AC258+Z259-AA259),0)+IF(AND('Debt Setup'!$H$16&lt;&gt;"",'Debt Setup'!$H$16&lt;'Debt Setup'!$H$21),MAX(0,AG258+AD259-AE259),0)+IF(AND('Debt Setup'!$H$17&lt;&gt;"",'Debt Setup'!$H$17&lt;'Debt Setup'!$H$21),MAX(0,AK258+AH259-AI259),0)+IF(AND('Debt Setup'!$H$18&lt;&gt;"",'Debt Setup'!$H$18&lt;'Debt Setup'!$H$21),MAX(0,AO258+AL259-AM259),0)+IF(AND('Debt Setup'!$H$19&lt;&gt;"",'Debt Setup'!$H$19&lt;'Debt Setup'!$H$21),MAX(0,AS258+AP259-AQ259),0)+IF(AND('Debt Setup'!$H$20&lt;&gt;"",'Debt Setup'!$H$20&lt;'Debt Setup'!$H$21),MAX(0,AW258+AT259-AU259),0)+IF(AND('Debt Setup'!$H$21&lt;&gt;"",'Debt Setup'!$H$21&lt;'Debt Setup'!$H$21),MAX(0,BA258+AX259-AY259),0))))))</x:f>
      </x:c>
      <x:c r="BA259" s="54" t="str">
        <x:f>IF('Debt Setup'!$F$3=0,"",MAX(0,BA258+AX259-AY259-AZ259))</x:f>
      </x:c>
    </x:row>
    <x:row r="260">
      <x:c r="A260" t="n">
        <x:v>255</x:v>
      </x:c>
      <x:c r="B260" s="86" t="str">
        <x:f>IF('Debt Setup'!$F$3=0,"",DATE(YEAR('Debt Setup'!$B$6),MONTH('Debt Setup'!$B$6)+A260-1,1))</x:f>
      </x:c>
      <x:c r="C260" s="54" t="str">
        <x:f>IF('Debt Setup'!$F$3=0,"",I260+M260+Q260+U260+Y260+AC260+AG260+AK260+AO260+AS260+AW260+BA260)</x:f>
      </x:c>
      <x:c r="D260" s="54" t="str">
        <x:f>IF('Debt Setup'!$F$3=0,"",G260+H260+K260+L260+O260+P260+S260+T260+W260+X260+AA260+AB260+AE260+AF260+AI260+AJ260+AM260+AN260+AQ260+AR260+AU260+AV260+AY260+AZ260)</x:f>
      </x:c>
      <x:c r="E260" s="54" t="str">
        <x:f>IF('Debt Setup'!$F$3=0,"",F260+J260+N260+R260+V260+Z260+AD260+AH260+AL260+AP260+AT260+AX260)</x:f>
      </x:c>
      <x:c r="F260" s="54" t="str">
        <x:f>IF('Debt Setup'!$F$3=0,"",IF(I259&lt;=0,0,I259*'Debt Setup'!$D$10/100/12))</x:f>
      </x:c>
      <x:c r="G260" s="54" t="str">
        <x:f>IF('Debt Setup'!$F$3=0,"",IF('Debt Setup'!$H$10="",0,MIN('Debt Setup'!$E$10,MAX(0,I259+F260))))</x:f>
      </x:c>
      <x:c r="H260" s="54" t="str">
        <x:f>IF('Debt Setup'!$F$3=0,"",IF('Debt Setup'!$H$10="",0,MIN(MAX(0,I259+F260-G260),MAX(0,'Debt Setup'!$F$5-(G260+K260+O260+S260+W260+AA260+AE260+AI260+AM260+AQ260+AU260+AY260)-(IF(AND('Debt Setup'!$H$10&lt;&gt;"",'Debt Setup'!$H$10&lt;'Debt Setup'!$H$10),MAX(0,I259+F260-G260),0)+IF(AND('Debt Setup'!$H$11&lt;&gt;"",'Debt Setup'!$H$11&lt;'Debt Setup'!$H$10),MAX(0,M259+J260-K260),0)+IF(AND('Debt Setup'!$H$12&lt;&gt;"",'Debt Setup'!$H$12&lt;'Debt Setup'!$H$10),MAX(0,Q259+N260-O260),0)+IF(AND('Debt Setup'!$H$13&lt;&gt;"",'Debt Setup'!$H$13&lt;'Debt Setup'!$H$10),MAX(0,U259+R260-S260),0)+IF(AND('Debt Setup'!$H$14&lt;&gt;"",'Debt Setup'!$H$14&lt;'Debt Setup'!$H$10),MAX(0,Y259+V260-W260),0)+IF(AND('Debt Setup'!$H$15&lt;&gt;"",'Debt Setup'!$H$15&lt;'Debt Setup'!$H$10),MAX(0,AC259+Z260-AA260),0)+IF(AND('Debt Setup'!$H$16&lt;&gt;"",'Debt Setup'!$H$16&lt;'Debt Setup'!$H$10),MAX(0,AG259+AD260-AE260),0)+IF(AND('Debt Setup'!$H$17&lt;&gt;"",'Debt Setup'!$H$17&lt;'Debt Setup'!$H$10),MAX(0,AK259+AH260-AI260),0)+IF(AND('Debt Setup'!$H$18&lt;&gt;"",'Debt Setup'!$H$18&lt;'Debt Setup'!$H$10),MAX(0,AO259+AL260-AM260),0)+IF(AND('Debt Setup'!$H$19&lt;&gt;"",'Debt Setup'!$H$19&lt;'Debt Setup'!$H$10),MAX(0,AS259+AP260-AQ260),0)+IF(AND('Debt Setup'!$H$20&lt;&gt;"",'Debt Setup'!$H$20&lt;'Debt Setup'!$H$10),MAX(0,AW259+AT260-AU260),0)+IF(AND('Debt Setup'!$H$21&lt;&gt;"",'Debt Setup'!$H$21&lt;'Debt Setup'!$H$10),MAX(0,BA259+AX260-AY260),0))))))</x:f>
      </x:c>
      <x:c r="I260" s="54" t="str">
        <x:f>IF('Debt Setup'!$F$3=0,"",MAX(0,I259+F260-G260-H260))</x:f>
      </x:c>
      <x:c r="J260" s="54" t="str">
        <x:f>IF('Debt Setup'!$F$3=0,"",IF(M259&lt;=0,0,M259*'Debt Setup'!$D$11/100/12))</x:f>
      </x:c>
      <x:c r="K260" s="54" t="str">
        <x:f>IF('Debt Setup'!$F$3=0,"",IF('Debt Setup'!$H$11="",0,MIN('Debt Setup'!$E$11,MAX(0,M259+J260))))</x:f>
      </x:c>
      <x:c r="L260" s="54" t="str">
        <x:f>IF('Debt Setup'!$F$3=0,"",IF('Debt Setup'!$H$11="",0,MIN(MAX(0,M259+J260-K260),MAX(0,'Debt Setup'!$F$5-(G260+K260+O260+S260+W260+AA260+AE260+AI260+AM260+AQ260+AU260+AY260)-(IF(AND('Debt Setup'!$H$10&lt;&gt;"",'Debt Setup'!$H$10&lt;'Debt Setup'!$H$11),MAX(0,I259+F260-G260),0)+IF(AND('Debt Setup'!$H$11&lt;&gt;"",'Debt Setup'!$H$11&lt;'Debt Setup'!$H$11),MAX(0,M259+J260-K260),0)+IF(AND('Debt Setup'!$H$12&lt;&gt;"",'Debt Setup'!$H$12&lt;'Debt Setup'!$H$11),MAX(0,Q259+N260-O260),0)+IF(AND('Debt Setup'!$H$13&lt;&gt;"",'Debt Setup'!$H$13&lt;'Debt Setup'!$H$11),MAX(0,U259+R260-S260),0)+IF(AND('Debt Setup'!$H$14&lt;&gt;"",'Debt Setup'!$H$14&lt;'Debt Setup'!$H$11),MAX(0,Y259+V260-W260),0)+IF(AND('Debt Setup'!$H$15&lt;&gt;"",'Debt Setup'!$H$15&lt;'Debt Setup'!$H$11),MAX(0,AC259+Z260-AA260),0)+IF(AND('Debt Setup'!$H$16&lt;&gt;"",'Debt Setup'!$H$16&lt;'Debt Setup'!$H$11),MAX(0,AG259+AD260-AE260),0)+IF(AND('Debt Setup'!$H$17&lt;&gt;"",'Debt Setup'!$H$17&lt;'Debt Setup'!$H$11),MAX(0,AK259+AH260-AI260),0)+IF(AND('Debt Setup'!$H$18&lt;&gt;"",'Debt Setup'!$H$18&lt;'Debt Setup'!$H$11),MAX(0,AO259+AL260-AM260),0)+IF(AND('Debt Setup'!$H$19&lt;&gt;"",'Debt Setup'!$H$19&lt;'Debt Setup'!$H$11),MAX(0,AS259+AP260-AQ260),0)+IF(AND('Debt Setup'!$H$20&lt;&gt;"",'Debt Setup'!$H$20&lt;'Debt Setup'!$H$11),MAX(0,AW259+AT260-AU260),0)+IF(AND('Debt Setup'!$H$21&lt;&gt;"",'Debt Setup'!$H$21&lt;'Debt Setup'!$H$11),MAX(0,BA259+AX260-AY260),0))))))</x:f>
      </x:c>
      <x:c r="M260" s="54" t="str">
        <x:f>IF('Debt Setup'!$F$3=0,"",MAX(0,M259+J260-K260-L260))</x:f>
      </x:c>
      <x:c r="N260" s="54" t="str">
        <x:f>IF('Debt Setup'!$F$3=0,"",IF(Q259&lt;=0,0,Q259*'Debt Setup'!$D$12/100/12))</x:f>
      </x:c>
      <x:c r="O260" s="54" t="str">
        <x:f>IF('Debt Setup'!$F$3=0,"",IF('Debt Setup'!$H$12="",0,MIN('Debt Setup'!$E$12,MAX(0,Q259+N260))))</x:f>
      </x:c>
      <x:c r="P260" s="54" t="str">
        <x:f>IF('Debt Setup'!$F$3=0,"",IF('Debt Setup'!$H$12="",0,MIN(MAX(0,Q259+N260-O260),MAX(0,'Debt Setup'!$F$5-(G260+K260+O260+S260+W260+AA260+AE260+AI260+AM260+AQ260+AU260+AY260)-(IF(AND('Debt Setup'!$H$10&lt;&gt;"",'Debt Setup'!$H$10&lt;'Debt Setup'!$H$12),MAX(0,I259+F260-G260),0)+IF(AND('Debt Setup'!$H$11&lt;&gt;"",'Debt Setup'!$H$11&lt;'Debt Setup'!$H$12),MAX(0,M259+J260-K260),0)+IF(AND('Debt Setup'!$H$12&lt;&gt;"",'Debt Setup'!$H$12&lt;'Debt Setup'!$H$12),MAX(0,Q259+N260-O260),0)+IF(AND('Debt Setup'!$H$13&lt;&gt;"",'Debt Setup'!$H$13&lt;'Debt Setup'!$H$12),MAX(0,U259+R260-S260),0)+IF(AND('Debt Setup'!$H$14&lt;&gt;"",'Debt Setup'!$H$14&lt;'Debt Setup'!$H$12),MAX(0,Y259+V260-W260),0)+IF(AND('Debt Setup'!$H$15&lt;&gt;"",'Debt Setup'!$H$15&lt;'Debt Setup'!$H$12),MAX(0,AC259+Z260-AA260),0)+IF(AND('Debt Setup'!$H$16&lt;&gt;"",'Debt Setup'!$H$16&lt;'Debt Setup'!$H$12),MAX(0,AG259+AD260-AE260),0)+IF(AND('Debt Setup'!$H$17&lt;&gt;"",'Debt Setup'!$H$17&lt;'Debt Setup'!$H$12),MAX(0,AK259+AH260-AI260),0)+IF(AND('Debt Setup'!$H$18&lt;&gt;"",'Debt Setup'!$H$18&lt;'Debt Setup'!$H$12),MAX(0,AO259+AL260-AM260),0)+IF(AND('Debt Setup'!$H$19&lt;&gt;"",'Debt Setup'!$H$19&lt;'Debt Setup'!$H$12),MAX(0,AS259+AP260-AQ260),0)+IF(AND('Debt Setup'!$H$20&lt;&gt;"",'Debt Setup'!$H$20&lt;'Debt Setup'!$H$12),MAX(0,AW259+AT260-AU260),0)+IF(AND('Debt Setup'!$H$21&lt;&gt;"",'Debt Setup'!$H$21&lt;'Debt Setup'!$H$12),MAX(0,BA259+AX260-AY260),0))))))</x:f>
      </x:c>
      <x:c r="Q260" s="54" t="str">
        <x:f>IF('Debt Setup'!$F$3=0,"",MAX(0,Q259+N260-O260-P260))</x:f>
      </x:c>
      <x:c r="R260" s="54" t="str">
        <x:f>IF('Debt Setup'!$F$3=0,"",IF(U259&lt;=0,0,U259*'Debt Setup'!$D$13/100/12))</x:f>
      </x:c>
      <x:c r="S260" s="54" t="str">
        <x:f>IF('Debt Setup'!$F$3=0,"",IF('Debt Setup'!$H$13="",0,MIN('Debt Setup'!$E$13,MAX(0,U259+R260))))</x:f>
      </x:c>
      <x:c r="T260" s="54" t="str">
        <x:f>IF('Debt Setup'!$F$3=0,"",IF('Debt Setup'!$H$13="",0,MIN(MAX(0,U259+R260-S260),MAX(0,'Debt Setup'!$F$5-(G260+K260+O260+S260+W260+AA260+AE260+AI260+AM260+AQ260+AU260+AY260)-(IF(AND('Debt Setup'!$H$10&lt;&gt;"",'Debt Setup'!$H$10&lt;'Debt Setup'!$H$13),MAX(0,I259+F260-G260),0)+IF(AND('Debt Setup'!$H$11&lt;&gt;"",'Debt Setup'!$H$11&lt;'Debt Setup'!$H$13),MAX(0,M259+J260-K260),0)+IF(AND('Debt Setup'!$H$12&lt;&gt;"",'Debt Setup'!$H$12&lt;'Debt Setup'!$H$13),MAX(0,Q259+N260-O260),0)+IF(AND('Debt Setup'!$H$13&lt;&gt;"",'Debt Setup'!$H$13&lt;'Debt Setup'!$H$13),MAX(0,U259+R260-S260),0)+IF(AND('Debt Setup'!$H$14&lt;&gt;"",'Debt Setup'!$H$14&lt;'Debt Setup'!$H$13),MAX(0,Y259+V260-W260),0)+IF(AND('Debt Setup'!$H$15&lt;&gt;"",'Debt Setup'!$H$15&lt;'Debt Setup'!$H$13),MAX(0,AC259+Z260-AA260),0)+IF(AND('Debt Setup'!$H$16&lt;&gt;"",'Debt Setup'!$H$16&lt;'Debt Setup'!$H$13),MAX(0,AG259+AD260-AE260),0)+IF(AND('Debt Setup'!$H$17&lt;&gt;"",'Debt Setup'!$H$17&lt;'Debt Setup'!$H$13),MAX(0,AK259+AH260-AI260),0)+IF(AND('Debt Setup'!$H$18&lt;&gt;"",'Debt Setup'!$H$18&lt;'Debt Setup'!$H$13),MAX(0,AO259+AL260-AM260),0)+IF(AND('Debt Setup'!$H$19&lt;&gt;"",'Debt Setup'!$H$19&lt;'Debt Setup'!$H$13),MAX(0,AS259+AP260-AQ260),0)+IF(AND('Debt Setup'!$H$20&lt;&gt;"",'Debt Setup'!$H$20&lt;'Debt Setup'!$H$13),MAX(0,AW259+AT260-AU260),0)+IF(AND('Debt Setup'!$H$21&lt;&gt;"",'Debt Setup'!$H$21&lt;'Debt Setup'!$H$13),MAX(0,BA259+AX260-AY260),0))))))</x:f>
      </x:c>
      <x:c r="U260" s="54" t="str">
        <x:f>IF('Debt Setup'!$F$3=0,"",MAX(0,U259+R260-S260-T260))</x:f>
      </x:c>
      <x:c r="V260" s="54" t="str">
        <x:f>IF('Debt Setup'!$F$3=0,"",IF(Y259&lt;=0,0,Y259*'Debt Setup'!$D$14/100/12))</x:f>
      </x:c>
      <x:c r="W260" s="54" t="str">
        <x:f>IF('Debt Setup'!$F$3=0,"",IF('Debt Setup'!$H$14="",0,MIN('Debt Setup'!$E$14,MAX(0,Y259+V260))))</x:f>
      </x:c>
      <x:c r="X260" s="54" t="str">
        <x:f>IF('Debt Setup'!$F$3=0,"",IF('Debt Setup'!$H$14="",0,MIN(MAX(0,Y259+V260-W260),MAX(0,'Debt Setup'!$F$5-(G260+K260+O260+S260+W260+AA260+AE260+AI260+AM260+AQ260+AU260+AY260)-(IF(AND('Debt Setup'!$H$10&lt;&gt;"",'Debt Setup'!$H$10&lt;'Debt Setup'!$H$14),MAX(0,I259+F260-G260),0)+IF(AND('Debt Setup'!$H$11&lt;&gt;"",'Debt Setup'!$H$11&lt;'Debt Setup'!$H$14),MAX(0,M259+J260-K260),0)+IF(AND('Debt Setup'!$H$12&lt;&gt;"",'Debt Setup'!$H$12&lt;'Debt Setup'!$H$14),MAX(0,Q259+N260-O260),0)+IF(AND('Debt Setup'!$H$13&lt;&gt;"",'Debt Setup'!$H$13&lt;'Debt Setup'!$H$14),MAX(0,U259+R260-S260),0)+IF(AND('Debt Setup'!$H$14&lt;&gt;"",'Debt Setup'!$H$14&lt;'Debt Setup'!$H$14),MAX(0,Y259+V260-W260),0)+IF(AND('Debt Setup'!$H$15&lt;&gt;"",'Debt Setup'!$H$15&lt;'Debt Setup'!$H$14),MAX(0,AC259+Z260-AA260),0)+IF(AND('Debt Setup'!$H$16&lt;&gt;"",'Debt Setup'!$H$16&lt;'Debt Setup'!$H$14),MAX(0,AG259+AD260-AE260),0)+IF(AND('Debt Setup'!$H$17&lt;&gt;"",'Debt Setup'!$H$17&lt;'Debt Setup'!$H$14),MAX(0,AK259+AH260-AI260),0)+IF(AND('Debt Setup'!$H$18&lt;&gt;"",'Debt Setup'!$H$18&lt;'Debt Setup'!$H$14),MAX(0,AO259+AL260-AM260),0)+IF(AND('Debt Setup'!$H$19&lt;&gt;"",'Debt Setup'!$H$19&lt;'Debt Setup'!$H$14),MAX(0,AS259+AP260-AQ260),0)+IF(AND('Debt Setup'!$H$20&lt;&gt;"",'Debt Setup'!$H$20&lt;'Debt Setup'!$H$14),MAX(0,AW259+AT260-AU260),0)+IF(AND('Debt Setup'!$H$21&lt;&gt;"",'Debt Setup'!$H$21&lt;'Debt Setup'!$H$14),MAX(0,BA259+AX260-AY260),0))))))</x:f>
      </x:c>
      <x:c r="Y260" s="54" t="str">
        <x:f>IF('Debt Setup'!$F$3=0,"",MAX(0,Y259+V260-W260-X260))</x:f>
      </x:c>
      <x:c r="Z260" s="54" t="str">
        <x:f>IF('Debt Setup'!$F$3=0,"",IF(AC259&lt;=0,0,AC259*'Debt Setup'!$D$15/100/12))</x:f>
      </x:c>
      <x:c r="AA260" s="54" t="str">
        <x:f>IF('Debt Setup'!$F$3=0,"",IF('Debt Setup'!$H$15="",0,MIN('Debt Setup'!$E$15,MAX(0,AC259+Z260))))</x:f>
      </x:c>
      <x:c r="AB260" s="54" t="str">
        <x:f>IF('Debt Setup'!$F$3=0,"",IF('Debt Setup'!$H$15="",0,MIN(MAX(0,AC259+Z260-AA260),MAX(0,'Debt Setup'!$F$5-(G260+K260+O260+S260+W260+AA260+AE260+AI260+AM260+AQ260+AU260+AY260)-(IF(AND('Debt Setup'!$H$10&lt;&gt;"",'Debt Setup'!$H$10&lt;'Debt Setup'!$H$15),MAX(0,I259+F260-G260),0)+IF(AND('Debt Setup'!$H$11&lt;&gt;"",'Debt Setup'!$H$11&lt;'Debt Setup'!$H$15),MAX(0,M259+J260-K260),0)+IF(AND('Debt Setup'!$H$12&lt;&gt;"",'Debt Setup'!$H$12&lt;'Debt Setup'!$H$15),MAX(0,Q259+N260-O260),0)+IF(AND('Debt Setup'!$H$13&lt;&gt;"",'Debt Setup'!$H$13&lt;'Debt Setup'!$H$15),MAX(0,U259+R260-S260),0)+IF(AND('Debt Setup'!$H$14&lt;&gt;"",'Debt Setup'!$H$14&lt;'Debt Setup'!$H$15),MAX(0,Y259+V260-W260),0)+IF(AND('Debt Setup'!$H$15&lt;&gt;"",'Debt Setup'!$H$15&lt;'Debt Setup'!$H$15),MAX(0,AC259+Z260-AA260),0)+IF(AND('Debt Setup'!$H$16&lt;&gt;"",'Debt Setup'!$H$16&lt;'Debt Setup'!$H$15),MAX(0,AG259+AD260-AE260),0)+IF(AND('Debt Setup'!$H$17&lt;&gt;"",'Debt Setup'!$H$17&lt;'Debt Setup'!$H$15),MAX(0,AK259+AH260-AI260),0)+IF(AND('Debt Setup'!$H$18&lt;&gt;"",'Debt Setup'!$H$18&lt;'Debt Setup'!$H$15),MAX(0,AO259+AL260-AM260),0)+IF(AND('Debt Setup'!$H$19&lt;&gt;"",'Debt Setup'!$H$19&lt;'Debt Setup'!$H$15),MAX(0,AS259+AP260-AQ260),0)+IF(AND('Debt Setup'!$H$20&lt;&gt;"",'Debt Setup'!$H$20&lt;'Debt Setup'!$H$15),MAX(0,AW259+AT260-AU260),0)+IF(AND('Debt Setup'!$H$21&lt;&gt;"",'Debt Setup'!$H$21&lt;'Debt Setup'!$H$15),MAX(0,BA259+AX260-AY260),0))))))</x:f>
      </x:c>
      <x:c r="AC260" s="54" t="str">
        <x:f>IF('Debt Setup'!$F$3=0,"",MAX(0,AC259+Z260-AA260-AB260))</x:f>
      </x:c>
      <x:c r="AD260" s="54" t="str">
        <x:f>IF('Debt Setup'!$F$3=0,"",IF(AG259&lt;=0,0,AG259*'Debt Setup'!$D$16/100/12))</x:f>
      </x:c>
      <x:c r="AE260" s="54" t="str">
        <x:f>IF('Debt Setup'!$F$3=0,"",IF('Debt Setup'!$H$16="",0,MIN('Debt Setup'!$E$16,MAX(0,AG259+AD260))))</x:f>
      </x:c>
      <x:c r="AF260" s="54" t="str">
        <x:f>IF('Debt Setup'!$F$3=0,"",IF('Debt Setup'!$H$16="",0,MIN(MAX(0,AG259+AD260-AE260),MAX(0,'Debt Setup'!$F$5-(G260+K260+O260+S260+W260+AA260+AE260+AI260+AM260+AQ260+AU260+AY260)-(IF(AND('Debt Setup'!$H$10&lt;&gt;"",'Debt Setup'!$H$10&lt;'Debt Setup'!$H$16),MAX(0,I259+F260-G260),0)+IF(AND('Debt Setup'!$H$11&lt;&gt;"",'Debt Setup'!$H$11&lt;'Debt Setup'!$H$16),MAX(0,M259+J260-K260),0)+IF(AND('Debt Setup'!$H$12&lt;&gt;"",'Debt Setup'!$H$12&lt;'Debt Setup'!$H$16),MAX(0,Q259+N260-O260),0)+IF(AND('Debt Setup'!$H$13&lt;&gt;"",'Debt Setup'!$H$13&lt;'Debt Setup'!$H$16),MAX(0,U259+R260-S260),0)+IF(AND('Debt Setup'!$H$14&lt;&gt;"",'Debt Setup'!$H$14&lt;'Debt Setup'!$H$16),MAX(0,Y259+V260-W260),0)+IF(AND('Debt Setup'!$H$15&lt;&gt;"",'Debt Setup'!$H$15&lt;'Debt Setup'!$H$16),MAX(0,AC259+Z260-AA260),0)+IF(AND('Debt Setup'!$H$16&lt;&gt;"",'Debt Setup'!$H$16&lt;'Debt Setup'!$H$16),MAX(0,AG259+AD260-AE260),0)+IF(AND('Debt Setup'!$H$17&lt;&gt;"",'Debt Setup'!$H$17&lt;'Debt Setup'!$H$16),MAX(0,AK259+AH260-AI260),0)+IF(AND('Debt Setup'!$H$18&lt;&gt;"",'Debt Setup'!$H$18&lt;'Debt Setup'!$H$16),MAX(0,AO259+AL260-AM260),0)+IF(AND('Debt Setup'!$H$19&lt;&gt;"",'Debt Setup'!$H$19&lt;'Debt Setup'!$H$16),MAX(0,AS259+AP260-AQ260),0)+IF(AND('Debt Setup'!$H$20&lt;&gt;"",'Debt Setup'!$H$20&lt;'Debt Setup'!$H$16),MAX(0,AW259+AT260-AU260),0)+IF(AND('Debt Setup'!$H$21&lt;&gt;"",'Debt Setup'!$H$21&lt;'Debt Setup'!$H$16),MAX(0,BA259+AX260-AY260),0))))))</x:f>
      </x:c>
      <x:c r="AG260" s="54" t="str">
        <x:f>IF('Debt Setup'!$F$3=0,"",MAX(0,AG259+AD260-AE260-AF260))</x:f>
      </x:c>
      <x:c r="AH260" s="54" t="str">
        <x:f>IF('Debt Setup'!$F$3=0,"",IF(AK259&lt;=0,0,AK259*'Debt Setup'!$D$17/100/12))</x:f>
      </x:c>
      <x:c r="AI260" s="54" t="str">
        <x:f>IF('Debt Setup'!$F$3=0,"",IF('Debt Setup'!$H$17="",0,MIN('Debt Setup'!$E$17,MAX(0,AK259+AH260))))</x:f>
      </x:c>
      <x:c r="AJ260" s="54" t="str">
        <x:f>IF('Debt Setup'!$F$3=0,"",IF('Debt Setup'!$H$17="",0,MIN(MAX(0,AK259+AH260-AI260),MAX(0,'Debt Setup'!$F$5-(G260+K260+O260+S260+W260+AA260+AE260+AI260+AM260+AQ260+AU260+AY260)-(IF(AND('Debt Setup'!$H$10&lt;&gt;"",'Debt Setup'!$H$10&lt;'Debt Setup'!$H$17),MAX(0,I259+F260-G260),0)+IF(AND('Debt Setup'!$H$11&lt;&gt;"",'Debt Setup'!$H$11&lt;'Debt Setup'!$H$17),MAX(0,M259+J260-K260),0)+IF(AND('Debt Setup'!$H$12&lt;&gt;"",'Debt Setup'!$H$12&lt;'Debt Setup'!$H$17),MAX(0,Q259+N260-O260),0)+IF(AND('Debt Setup'!$H$13&lt;&gt;"",'Debt Setup'!$H$13&lt;'Debt Setup'!$H$17),MAX(0,U259+R260-S260),0)+IF(AND('Debt Setup'!$H$14&lt;&gt;"",'Debt Setup'!$H$14&lt;'Debt Setup'!$H$17),MAX(0,Y259+V260-W260),0)+IF(AND('Debt Setup'!$H$15&lt;&gt;"",'Debt Setup'!$H$15&lt;'Debt Setup'!$H$17),MAX(0,AC259+Z260-AA260),0)+IF(AND('Debt Setup'!$H$16&lt;&gt;"",'Debt Setup'!$H$16&lt;'Debt Setup'!$H$17),MAX(0,AG259+AD260-AE260),0)+IF(AND('Debt Setup'!$H$17&lt;&gt;"",'Debt Setup'!$H$17&lt;'Debt Setup'!$H$17),MAX(0,AK259+AH260-AI260),0)+IF(AND('Debt Setup'!$H$18&lt;&gt;"",'Debt Setup'!$H$18&lt;'Debt Setup'!$H$17),MAX(0,AO259+AL260-AM260),0)+IF(AND('Debt Setup'!$H$19&lt;&gt;"",'Debt Setup'!$H$19&lt;'Debt Setup'!$H$17),MAX(0,AS259+AP260-AQ260),0)+IF(AND('Debt Setup'!$H$20&lt;&gt;"",'Debt Setup'!$H$20&lt;'Debt Setup'!$H$17),MAX(0,AW259+AT260-AU260),0)+IF(AND('Debt Setup'!$H$21&lt;&gt;"",'Debt Setup'!$H$21&lt;'Debt Setup'!$H$17),MAX(0,BA259+AX260-AY260),0))))))</x:f>
      </x:c>
      <x:c r="AK260" s="54" t="str">
        <x:f>IF('Debt Setup'!$F$3=0,"",MAX(0,AK259+AH260-AI260-AJ260))</x:f>
      </x:c>
      <x:c r="AL260" s="54" t="str">
        <x:f>IF('Debt Setup'!$F$3=0,"",IF(AO259&lt;=0,0,AO259*'Debt Setup'!$D$18/100/12))</x:f>
      </x:c>
      <x:c r="AM260" s="54" t="str">
        <x:f>IF('Debt Setup'!$F$3=0,"",IF('Debt Setup'!$H$18="",0,MIN('Debt Setup'!$E$18,MAX(0,AO259+AL260))))</x:f>
      </x:c>
      <x:c r="AN260" s="54" t="str">
        <x:f>IF('Debt Setup'!$F$3=0,"",IF('Debt Setup'!$H$18="",0,MIN(MAX(0,AO259+AL260-AM260),MAX(0,'Debt Setup'!$F$5-(G260+K260+O260+S260+W260+AA260+AE260+AI260+AM260+AQ260+AU260+AY260)-(IF(AND('Debt Setup'!$H$10&lt;&gt;"",'Debt Setup'!$H$10&lt;'Debt Setup'!$H$18),MAX(0,I259+F260-G260),0)+IF(AND('Debt Setup'!$H$11&lt;&gt;"",'Debt Setup'!$H$11&lt;'Debt Setup'!$H$18),MAX(0,M259+J260-K260),0)+IF(AND('Debt Setup'!$H$12&lt;&gt;"",'Debt Setup'!$H$12&lt;'Debt Setup'!$H$18),MAX(0,Q259+N260-O260),0)+IF(AND('Debt Setup'!$H$13&lt;&gt;"",'Debt Setup'!$H$13&lt;'Debt Setup'!$H$18),MAX(0,U259+R260-S260),0)+IF(AND('Debt Setup'!$H$14&lt;&gt;"",'Debt Setup'!$H$14&lt;'Debt Setup'!$H$18),MAX(0,Y259+V260-W260),0)+IF(AND('Debt Setup'!$H$15&lt;&gt;"",'Debt Setup'!$H$15&lt;'Debt Setup'!$H$18),MAX(0,AC259+Z260-AA260),0)+IF(AND('Debt Setup'!$H$16&lt;&gt;"",'Debt Setup'!$H$16&lt;'Debt Setup'!$H$18),MAX(0,AG259+AD260-AE260),0)+IF(AND('Debt Setup'!$H$17&lt;&gt;"",'Debt Setup'!$H$17&lt;'Debt Setup'!$H$18),MAX(0,AK259+AH260-AI260),0)+IF(AND('Debt Setup'!$H$18&lt;&gt;"",'Debt Setup'!$H$18&lt;'Debt Setup'!$H$18),MAX(0,AO259+AL260-AM260),0)+IF(AND('Debt Setup'!$H$19&lt;&gt;"",'Debt Setup'!$H$19&lt;'Debt Setup'!$H$18),MAX(0,AS259+AP260-AQ260),0)+IF(AND('Debt Setup'!$H$20&lt;&gt;"",'Debt Setup'!$H$20&lt;'Debt Setup'!$H$18),MAX(0,AW259+AT260-AU260),0)+IF(AND('Debt Setup'!$H$21&lt;&gt;"",'Debt Setup'!$H$21&lt;'Debt Setup'!$H$18),MAX(0,BA259+AX260-AY260),0))))))</x:f>
      </x:c>
      <x:c r="AO260" s="54" t="str">
        <x:f>IF('Debt Setup'!$F$3=0,"",MAX(0,AO259+AL260-AM260-AN260))</x:f>
      </x:c>
      <x:c r="AP260" s="54" t="str">
        <x:f>IF('Debt Setup'!$F$3=0,"",IF(AS259&lt;=0,0,AS259*'Debt Setup'!$D$19/100/12))</x:f>
      </x:c>
      <x:c r="AQ260" s="54" t="str">
        <x:f>IF('Debt Setup'!$F$3=0,"",IF('Debt Setup'!$H$19="",0,MIN('Debt Setup'!$E$19,MAX(0,AS259+AP260))))</x:f>
      </x:c>
      <x:c r="AR260" s="54" t="str">
        <x:f>IF('Debt Setup'!$F$3=0,"",IF('Debt Setup'!$H$19="",0,MIN(MAX(0,AS259+AP260-AQ260),MAX(0,'Debt Setup'!$F$5-(G260+K260+O260+S260+W260+AA260+AE260+AI260+AM260+AQ260+AU260+AY260)-(IF(AND('Debt Setup'!$H$10&lt;&gt;"",'Debt Setup'!$H$10&lt;'Debt Setup'!$H$19),MAX(0,I259+F260-G260),0)+IF(AND('Debt Setup'!$H$11&lt;&gt;"",'Debt Setup'!$H$11&lt;'Debt Setup'!$H$19),MAX(0,M259+J260-K260),0)+IF(AND('Debt Setup'!$H$12&lt;&gt;"",'Debt Setup'!$H$12&lt;'Debt Setup'!$H$19),MAX(0,Q259+N260-O260),0)+IF(AND('Debt Setup'!$H$13&lt;&gt;"",'Debt Setup'!$H$13&lt;'Debt Setup'!$H$19),MAX(0,U259+R260-S260),0)+IF(AND('Debt Setup'!$H$14&lt;&gt;"",'Debt Setup'!$H$14&lt;'Debt Setup'!$H$19),MAX(0,Y259+V260-W260),0)+IF(AND('Debt Setup'!$H$15&lt;&gt;"",'Debt Setup'!$H$15&lt;'Debt Setup'!$H$19),MAX(0,AC259+Z260-AA260),0)+IF(AND('Debt Setup'!$H$16&lt;&gt;"",'Debt Setup'!$H$16&lt;'Debt Setup'!$H$19),MAX(0,AG259+AD260-AE260),0)+IF(AND('Debt Setup'!$H$17&lt;&gt;"",'Debt Setup'!$H$17&lt;'Debt Setup'!$H$19),MAX(0,AK259+AH260-AI260),0)+IF(AND('Debt Setup'!$H$18&lt;&gt;"",'Debt Setup'!$H$18&lt;'Debt Setup'!$H$19),MAX(0,AO259+AL260-AM260),0)+IF(AND('Debt Setup'!$H$19&lt;&gt;"",'Debt Setup'!$H$19&lt;'Debt Setup'!$H$19),MAX(0,AS259+AP260-AQ260),0)+IF(AND('Debt Setup'!$H$20&lt;&gt;"",'Debt Setup'!$H$20&lt;'Debt Setup'!$H$19),MAX(0,AW259+AT260-AU260),0)+IF(AND('Debt Setup'!$H$21&lt;&gt;"",'Debt Setup'!$H$21&lt;'Debt Setup'!$H$19),MAX(0,BA259+AX260-AY260),0))))))</x:f>
      </x:c>
      <x:c r="AS260" s="54" t="str">
        <x:f>IF('Debt Setup'!$F$3=0,"",MAX(0,AS259+AP260-AQ260-AR260))</x:f>
      </x:c>
      <x:c r="AT260" s="54" t="str">
        <x:f>IF('Debt Setup'!$F$3=0,"",IF(AW259&lt;=0,0,AW259*'Debt Setup'!$D$20/100/12))</x:f>
      </x:c>
      <x:c r="AU260" s="54" t="str">
        <x:f>IF('Debt Setup'!$F$3=0,"",IF('Debt Setup'!$H$20="",0,MIN('Debt Setup'!$E$20,MAX(0,AW259+AT260))))</x:f>
      </x:c>
      <x:c r="AV260" s="54" t="str">
        <x:f>IF('Debt Setup'!$F$3=0,"",IF('Debt Setup'!$H$20="",0,MIN(MAX(0,AW259+AT260-AU260),MAX(0,'Debt Setup'!$F$5-(G260+K260+O260+S260+W260+AA260+AE260+AI260+AM260+AQ260+AU260+AY260)-(IF(AND('Debt Setup'!$H$10&lt;&gt;"",'Debt Setup'!$H$10&lt;'Debt Setup'!$H$20),MAX(0,I259+F260-G260),0)+IF(AND('Debt Setup'!$H$11&lt;&gt;"",'Debt Setup'!$H$11&lt;'Debt Setup'!$H$20),MAX(0,M259+J260-K260),0)+IF(AND('Debt Setup'!$H$12&lt;&gt;"",'Debt Setup'!$H$12&lt;'Debt Setup'!$H$20),MAX(0,Q259+N260-O260),0)+IF(AND('Debt Setup'!$H$13&lt;&gt;"",'Debt Setup'!$H$13&lt;'Debt Setup'!$H$20),MAX(0,U259+R260-S260),0)+IF(AND('Debt Setup'!$H$14&lt;&gt;"",'Debt Setup'!$H$14&lt;'Debt Setup'!$H$20),MAX(0,Y259+V260-W260),0)+IF(AND('Debt Setup'!$H$15&lt;&gt;"",'Debt Setup'!$H$15&lt;'Debt Setup'!$H$20),MAX(0,AC259+Z260-AA260),0)+IF(AND('Debt Setup'!$H$16&lt;&gt;"",'Debt Setup'!$H$16&lt;'Debt Setup'!$H$20),MAX(0,AG259+AD260-AE260),0)+IF(AND('Debt Setup'!$H$17&lt;&gt;"",'Debt Setup'!$H$17&lt;'Debt Setup'!$H$20),MAX(0,AK259+AH260-AI260),0)+IF(AND('Debt Setup'!$H$18&lt;&gt;"",'Debt Setup'!$H$18&lt;'Debt Setup'!$H$20),MAX(0,AO259+AL260-AM260),0)+IF(AND('Debt Setup'!$H$19&lt;&gt;"",'Debt Setup'!$H$19&lt;'Debt Setup'!$H$20),MAX(0,AS259+AP260-AQ260),0)+IF(AND('Debt Setup'!$H$20&lt;&gt;"",'Debt Setup'!$H$20&lt;'Debt Setup'!$H$20),MAX(0,AW259+AT260-AU260),0)+IF(AND('Debt Setup'!$H$21&lt;&gt;"",'Debt Setup'!$H$21&lt;'Debt Setup'!$H$20),MAX(0,BA259+AX260-AY260),0))))))</x:f>
      </x:c>
      <x:c r="AW260" s="54" t="str">
        <x:f>IF('Debt Setup'!$F$3=0,"",MAX(0,AW259+AT260-AU260-AV260))</x:f>
      </x:c>
      <x:c r="AX260" s="54" t="str">
        <x:f>IF('Debt Setup'!$F$3=0,"",IF(BA259&lt;=0,0,BA259*'Debt Setup'!$D$21/100/12))</x:f>
      </x:c>
      <x:c r="AY260" s="54" t="str">
        <x:f>IF('Debt Setup'!$F$3=0,"",IF('Debt Setup'!$H$21="",0,MIN('Debt Setup'!$E$21,MAX(0,BA259+AX260))))</x:f>
      </x:c>
      <x:c r="AZ260" s="54" t="str">
        <x:f>IF('Debt Setup'!$F$3=0,"",IF('Debt Setup'!$H$21="",0,MIN(MAX(0,BA259+AX260-AY260),MAX(0,'Debt Setup'!$F$5-(G260+K260+O260+S260+W260+AA260+AE260+AI260+AM260+AQ260+AU260+AY260)-(IF(AND('Debt Setup'!$H$10&lt;&gt;"",'Debt Setup'!$H$10&lt;'Debt Setup'!$H$21),MAX(0,I259+F260-G260),0)+IF(AND('Debt Setup'!$H$11&lt;&gt;"",'Debt Setup'!$H$11&lt;'Debt Setup'!$H$21),MAX(0,M259+J260-K260),0)+IF(AND('Debt Setup'!$H$12&lt;&gt;"",'Debt Setup'!$H$12&lt;'Debt Setup'!$H$21),MAX(0,Q259+N260-O260),0)+IF(AND('Debt Setup'!$H$13&lt;&gt;"",'Debt Setup'!$H$13&lt;'Debt Setup'!$H$21),MAX(0,U259+R260-S260),0)+IF(AND('Debt Setup'!$H$14&lt;&gt;"",'Debt Setup'!$H$14&lt;'Debt Setup'!$H$21),MAX(0,Y259+V260-W260),0)+IF(AND('Debt Setup'!$H$15&lt;&gt;"",'Debt Setup'!$H$15&lt;'Debt Setup'!$H$21),MAX(0,AC259+Z260-AA260),0)+IF(AND('Debt Setup'!$H$16&lt;&gt;"",'Debt Setup'!$H$16&lt;'Debt Setup'!$H$21),MAX(0,AG259+AD260-AE260),0)+IF(AND('Debt Setup'!$H$17&lt;&gt;"",'Debt Setup'!$H$17&lt;'Debt Setup'!$H$21),MAX(0,AK259+AH260-AI260),0)+IF(AND('Debt Setup'!$H$18&lt;&gt;"",'Debt Setup'!$H$18&lt;'Debt Setup'!$H$21),MAX(0,AO259+AL260-AM260),0)+IF(AND('Debt Setup'!$H$19&lt;&gt;"",'Debt Setup'!$H$19&lt;'Debt Setup'!$H$21),MAX(0,AS259+AP260-AQ260),0)+IF(AND('Debt Setup'!$H$20&lt;&gt;"",'Debt Setup'!$H$20&lt;'Debt Setup'!$H$21),MAX(0,AW259+AT260-AU260),0)+IF(AND('Debt Setup'!$H$21&lt;&gt;"",'Debt Setup'!$H$21&lt;'Debt Setup'!$H$21),MAX(0,BA259+AX260-AY260),0))))))</x:f>
      </x:c>
      <x:c r="BA260" s="54" t="str">
        <x:f>IF('Debt Setup'!$F$3=0,"",MAX(0,BA259+AX260-AY260-AZ260))</x:f>
      </x:c>
    </x:row>
    <x:row r="261">
      <x:c r="A261" t="n">
        <x:v>256</x:v>
      </x:c>
      <x:c r="B261" s="86" t="str">
        <x:f>IF('Debt Setup'!$F$3=0,"",DATE(YEAR('Debt Setup'!$B$6),MONTH('Debt Setup'!$B$6)+A261-1,1))</x:f>
      </x:c>
      <x:c r="C261" s="54" t="str">
        <x:f>IF('Debt Setup'!$F$3=0,"",I261+M261+Q261+U261+Y261+AC261+AG261+AK261+AO261+AS261+AW261+BA261)</x:f>
      </x:c>
      <x:c r="D261" s="54" t="str">
        <x:f>IF('Debt Setup'!$F$3=0,"",G261+H261+K261+L261+O261+P261+S261+T261+W261+X261+AA261+AB261+AE261+AF261+AI261+AJ261+AM261+AN261+AQ261+AR261+AU261+AV261+AY261+AZ261)</x:f>
      </x:c>
      <x:c r="E261" s="54" t="str">
        <x:f>IF('Debt Setup'!$F$3=0,"",F261+J261+N261+R261+V261+Z261+AD261+AH261+AL261+AP261+AT261+AX261)</x:f>
      </x:c>
      <x:c r="F261" s="54" t="str">
        <x:f>IF('Debt Setup'!$F$3=0,"",IF(I260&lt;=0,0,I260*'Debt Setup'!$D$10/100/12))</x:f>
      </x:c>
      <x:c r="G261" s="54" t="str">
        <x:f>IF('Debt Setup'!$F$3=0,"",IF('Debt Setup'!$H$10="",0,MIN('Debt Setup'!$E$10,MAX(0,I260+F261))))</x:f>
      </x:c>
      <x:c r="H261" s="54" t="str">
        <x:f>IF('Debt Setup'!$F$3=0,"",IF('Debt Setup'!$H$10="",0,MIN(MAX(0,I260+F261-G261),MAX(0,'Debt Setup'!$F$5-(G261+K261+O261+S261+W261+AA261+AE261+AI261+AM261+AQ261+AU261+AY261)-(IF(AND('Debt Setup'!$H$10&lt;&gt;"",'Debt Setup'!$H$10&lt;'Debt Setup'!$H$10),MAX(0,I260+F261-G261),0)+IF(AND('Debt Setup'!$H$11&lt;&gt;"",'Debt Setup'!$H$11&lt;'Debt Setup'!$H$10),MAX(0,M260+J261-K261),0)+IF(AND('Debt Setup'!$H$12&lt;&gt;"",'Debt Setup'!$H$12&lt;'Debt Setup'!$H$10),MAX(0,Q260+N261-O261),0)+IF(AND('Debt Setup'!$H$13&lt;&gt;"",'Debt Setup'!$H$13&lt;'Debt Setup'!$H$10),MAX(0,U260+R261-S261),0)+IF(AND('Debt Setup'!$H$14&lt;&gt;"",'Debt Setup'!$H$14&lt;'Debt Setup'!$H$10),MAX(0,Y260+V261-W261),0)+IF(AND('Debt Setup'!$H$15&lt;&gt;"",'Debt Setup'!$H$15&lt;'Debt Setup'!$H$10),MAX(0,AC260+Z261-AA261),0)+IF(AND('Debt Setup'!$H$16&lt;&gt;"",'Debt Setup'!$H$16&lt;'Debt Setup'!$H$10),MAX(0,AG260+AD261-AE261),0)+IF(AND('Debt Setup'!$H$17&lt;&gt;"",'Debt Setup'!$H$17&lt;'Debt Setup'!$H$10),MAX(0,AK260+AH261-AI261),0)+IF(AND('Debt Setup'!$H$18&lt;&gt;"",'Debt Setup'!$H$18&lt;'Debt Setup'!$H$10),MAX(0,AO260+AL261-AM261),0)+IF(AND('Debt Setup'!$H$19&lt;&gt;"",'Debt Setup'!$H$19&lt;'Debt Setup'!$H$10),MAX(0,AS260+AP261-AQ261),0)+IF(AND('Debt Setup'!$H$20&lt;&gt;"",'Debt Setup'!$H$20&lt;'Debt Setup'!$H$10),MAX(0,AW260+AT261-AU261),0)+IF(AND('Debt Setup'!$H$21&lt;&gt;"",'Debt Setup'!$H$21&lt;'Debt Setup'!$H$10),MAX(0,BA260+AX261-AY261),0))))))</x:f>
      </x:c>
      <x:c r="I261" s="54" t="str">
        <x:f>IF('Debt Setup'!$F$3=0,"",MAX(0,I260+F261-G261-H261))</x:f>
      </x:c>
      <x:c r="J261" s="54" t="str">
        <x:f>IF('Debt Setup'!$F$3=0,"",IF(M260&lt;=0,0,M260*'Debt Setup'!$D$11/100/12))</x:f>
      </x:c>
      <x:c r="K261" s="54" t="str">
        <x:f>IF('Debt Setup'!$F$3=0,"",IF('Debt Setup'!$H$11="",0,MIN('Debt Setup'!$E$11,MAX(0,M260+J261))))</x:f>
      </x:c>
      <x:c r="L261" s="54" t="str">
        <x:f>IF('Debt Setup'!$F$3=0,"",IF('Debt Setup'!$H$11="",0,MIN(MAX(0,M260+J261-K261),MAX(0,'Debt Setup'!$F$5-(G261+K261+O261+S261+W261+AA261+AE261+AI261+AM261+AQ261+AU261+AY261)-(IF(AND('Debt Setup'!$H$10&lt;&gt;"",'Debt Setup'!$H$10&lt;'Debt Setup'!$H$11),MAX(0,I260+F261-G261),0)+IF(AND('Debt Setup'!$H$11&lt;&gt;"",'Debt Setup'!$H$11&lt;'Debt Setup'!$H$11),MAX(0,M260+J261-K261),0)+IF(AND('Debt Setup'!$H$12&lt;&gt;"",'Debt Setup'!$H$12&lt;'Debt Setup'!$H$11),MAX(0,Q260+N261-O261),0)+IF(AND('Debt Setup'!$H$13&lt;&gt;"",'Debt Setup'!$H$13&lt;'Debt Setup'!$H$11),MAX(0,U260+R261-S261),0)+IF(AND('Debt Setup'!$H$14&lt;&gt;"",'Debt Setup'!$H$14&lt;'Debt Setup'!$H$11),MAX(0,Y260+V261-W261),0)+IF(AND('Debt Setup'!$H$15&lt;&gt;"",'Debt Setup'!$H$15&lt;'Debt Setup'!$H$11),MAX(0,AC260+Z261-AA261),0)+IF(AND('Debt Setup'!$H$16&lt;&gt;"",'Debt Setup'!$H$16&lt;'Debt Setup'!$H$11),MAX(0,AG260+AD261-AE261),0)+IF(AND('Debt Setup'!$H$17&lt;&gt;"",'Debt Setup'!$H$17&lt;'Debt Setup'!$H$11),MAX(0,AK260+AH261-AI261),0)+IF(AND('Debt Setup'!$H$18&lt;&gt;"",'Debt Setup'!$H$18&lt;'Debt Setup'!$H$11),MAX(0,AO260+AL261-AM261),0)+IF(AND('Debt Setup'!$H$19&lt;&gt;"",'Debt Setup'!$H$19&lt;'Debt Setup'!$H$11),MAX(0,AS260+AP261-AQ261),0)+IF(AND('Debt Setup'!$H$20&lt;&gt;"",'Debt Setup'!$H$20&lt;'Debt Setup'!$H$11),MAX(0,AW260+AT261-AU261),0)+IF(AND('Debt Setup'!$H$21&lt;&gt;"",'Debt Setup'!$H$21&lt;'Debt Setup'!$H$11),MAX(0,BA260+AX261-AY261),0))))))</x:f>
      </x:c>
      <x:c r="M261" s="54" t="str">
        <x:f>IF('Debt Setup'!$F$3=0,"",MAX(0,M260+J261-K261-L261))</x:f>
      </x:c>
      <x:c r="N261" s="54" t="str">
        <x:f>IF('Debt Setup'!$F$3=0,"",IF(Q260&lt;=0,0,Q260*'Debt Setup'!$D$12/100/12))</x:f>
      </x:c>
      <x:c r="O261" s="54" t="str">
        <x:f>IF('Debt Setup'!$F$3=0,"",IF('Debt Setup'!$H$12="",0,MIN('Debt Setup'!$E$12,MAX(0,Q260+N261))))</x:f>
      </x:c>
      <x:c r="P261" s="54" t="str">
        <x:f>IF('Debt Setup'!$F$3=0,"",IF('Debt Setup'!$H$12="",0,MIN(MAX(0,Q260+N261-O261),MAX(0,'Debt Setup'!$F$5-(G261+K261+O261+S261+W261+AA261+AE261+AI261+AM261+AQ261+AU261+AY261)-(IF(AND('Debt Setup'!$H$10&lt;&gt;"",'Debt Setup'!$H$10&lt;'Debt Setup'!$H$12),MAX(0,I260+F261-G261),0)+IF(AND('Debt Setup'!$H$11&lt;&gt;"",'Debt Setup'!$H$11&lt;'Debt Setup'!$H$12),MAX(0,M260+J261-K261),0)+IF(AND('Debt Setup'!$H$12&lt;&gt;"",'Debt Setup'!$H$12&lt;'Debt Setup'!$H$12),MAX(0,Q260+N261-O261),0)+IF(AND('Debt Setup'!$H$13&lt;&gt;"",'Debt Setup'!$H$13&lt;'Debt Setup'!$H$12),MAX(0,U260+R261-S261),0)+IF(AND('Debt Setup'!$H$14&lt;&gt;"",'Debt Setup'!$H$14&lt;'Debt Setup'!$H$12),MAX(0,Y260+V261-W261),0)+IF(AND('Debt Setup'!$H$15&lt;&gt;"",'Debt Setup'!$H$15&lt;'Debt Setup'!$H$12),MAX(0,AC260+Z261-AA261),0)+IF(AND('Debt Setup'!$H$16&lt;&gt;"",'Debt Setup'!$H$16&lt;'Debt Setup'!$H$12),MAX(0,AG260+AD261-AE261),0)+IF(AND('Debt Setup'!$H$17&lt;&gt;"",'Debt Setup'!$H$17&lt;'Debt Setup'!$H$12),MAX(0,AK260+AH261-AI261),0)+IF(AND('Debt Setup'!$H$18&lt;&gt;"",'Debt Setup'!$H$18&lt;'Debt Setup'!$H$12),MAX(0,AO260+AL261-AM261),0)+IF(AND('Debt Setup'!$H$19&lt;&gt;"",'Debt Setup'!$H$19&lt;'Debt Setup'!$H$12),MAX(0,AS260+AP261-AQ261),0)+IF(AND('Debt Setup'!$H$20&lt;&gt;"",'Debt Setup'!$H$20&lt;'Debt Setup'!$H$12),MAX(0,AW260+AT261-AU261),0)+IF(AND('Debt Setup'!$H$21&lt;&gt;"",'Debt Setup'!$H$21&lt;'Debt Setup'!$H$12),MAX(0,BA260+AX261-AY261),0))))))</x:f>
      </x:c>
      <x:c r="Q261" s="54" t="str">
        <x:f>IF('Debt Setup'!$F$3=0,"",MAX(0,Q260+N261-O261-P261))</x:f>
      </x:c>
      <x:c r="R261" s="54" t="str">
        <x:f>IF('Debt Setup'!$F$3=0,"",IF(U260&lt;=0,0,U260*'Debt Setup'!$D$13/100/12))</x:f>
      </x:c>
      <x:c r="S261" s="54" t="str">
        <x:f>IF('Debt Setup'!$F$3=0,"",IF('Debt Setup'!$H$13="",0,MIN('Debt Setup'!$E$13,MAX(0,U260+R261))))</x:f>
      </x:c>
      <x:c r="T261" s="54" t="str">
        <x:f>IF('Debt Setup'!$F$3=0,"",IF('Debt Setup'!$H$13="",0,MIN(MAX(0,U260+R261-S261),MAX(0,'Debt Setup'!$F$5-(G261+K261+O261+S261+W261+AA261+AE261+AI261+AM261+AQ261+AU261+AY261)-(IF(AND('Debt Setup'!$H$10&lt;&gt;"",'Debt Setup'!$H$10&lt;'Debt Setup'!$H$13),MAX(0,I260+F261-G261),0)+IF(AND('Debt Setup'!$H$11&lt;&gt;"",'Debt Setup'!$H$11&lt;'Debt Setup'!$H$13),MAX(0,M260+J261-K261),0)+IF(AND('Debt Setup'!$H$12&lt;&gt;"",'Debt Setup'!$H$12&lt;'Debt Setup'!$H$13),MAX(0,Q260+N261-O261),0)+IF(AND('Debt Setup'!$H$13&lt;&gt;"",'Debt Setup'!$H$13&lt;'Debt Setup'!$H$13),MAX(0,U260+R261-S261),0)+IF(AND('Debt Setup'!$H$14&lt;&gt;"",'Debt Setup'!$H$14&lt;'Debt Setup'!$H$13),MAX(0,Y260+V261-W261),0)+IF(AND('Debt Setup'!$H$15&lt;&gt;"",'Debt Setup'!$H$15&lt;'Debt Setup'!$H$13),MAX(0,AC260+Z261-AA261),0)+IF(AND('Debt Setup'!$H$16&lt;&gt;"",'Debt Setup'!$H$16&lt;'Debt Setup'!$H$13),MAX(0,AG260+AD261-AE261),0)+IF(AND('Debt Setup'!$H$17&lt;&gt;"",'Debt Setup'!$H$17&lt;'Debt Setup'!$H$13),MAX(0,AK260+AH261-AI261),0)+IF(AND('Debt Setup'!$H$18&lt;&gt;"",'Debt Setup'!$H$18&lt;'Debt Setup'!$H$13),MAX(0,AO260+AL261-AM261),0)+IF(AND('Debt Setup'!$H$19&lt;&gt;"",'Debt Setup'!$H$19&lt;'Debt Setup'!$H$13),MAX(0,AS260+AP261-AQ261),0)+IF(AND('Debt Setup'!$H$20&lt;&gt;"",'Debt Setup'!$H$20&lt;'Debt Setup'!$H$13),MAX(0,AW260+AT261-AU261),0)+IF(AND('Debt Setup'!$H$21&lt;&gt;"",'Debt Setup'!$H$21&lt;'Debt Setup'!$H$13),MAX(0,BA260+AX261-AY261),0))))))</x:f>
      </x:c>
      <x:c r="U261" s="54" t="str">
        <x:f>IF('Debt Setup'!$F$3=0,"",MAX(0,U260+R261-S261-T261))</x:f>
      </x:c>
      <x:c r="V261" s="54" t="str">
        <x:f>IF('Debt Setup'!$F$3=0,"",IF(Y260&lt;=0,0,Y260*'Debt Setup'!$D$14/100/12))</x:f>
      </x:c>
      <x:c r="W261" s="54" t="str">
        <x:f>IF('Debt Setup'!$F$3=0,"",IF('Debt Setup'!$H$14="",0,MIN('Debt Setup'!$E$14,MAX(0,Y260+V261))))</x:f>
      </x:c>
      <x:c r="X261" s="54" t="str">
        <x:f>IF('Debt Setup'!$F$3=0,"",IF('Debt Setup'!$H$14="",0,MIN(MAX(0,Y260+V261-W261),MAX(0,'Debt Setup'!$F$5-(G261+K261+O261+S261+W261+AA261+AE261+AI261+AM261+AQ261+AU261+AY261)-(IF(AND('Debt Setup'!$H$10&lt;&gt;"",'Debt Setup'!$H$10&lt;'Debt Setup'!$H$14),MAX(0,I260+F261-G261),0)+IF(AND('Debt Setup'!$H$11&lt;&gt;"",'Debt Setup'!$H$11&lt;'Debt Setup'!$H$14),MAX(0,M260+J261-K261),0)+IF(AND('Debt Setup'!$H$12&lt;&gt;"",'Debt Setup'!$H$12&lt;'Debt Setup'!$H$14),MAX(0,Q260+N261-O261),0)+IF(AND('Debt Setup'!$H$13&lt;&gt;"",'Debt Setup'!$H$13&lt;'Debt Setup'!$H$14),MAX(0,U260+R261-S261),0)+IF(AND('Debt Setup'!$H$14&lt;&gt;"",'Debt Setup'!$H$14&lt;'Debt Setup'!$H$14),MAX(0,Y260+V261-W261),0)+IF(AND('Debt Setup'!$H$15&lt;&gt;"",'Debt Setup'!$H$15&lt;'Debt Setup'!$H$14),MAX(0,AC260+Z261-AA261),0)+IF(AND('Debt Setup'!$H$16&lt;&gt;"",'Debt Setup'!$H$16&lt;'Debt Setup'!$H$14),MAX(0,AG260+AD261-AE261),0)+IF(AND('Debt Setup'!$H$17&lt;&gt;"",'Debt Setup'!$H$17&lt;'Debt Setup'!$H$14),MAX(0,AK260+AH261-AI261),0)+IF(AND('Debt Setup'!$H$18&lt;&gt;"",'Debt Setup'!$H$18&lt;'Debt Setup'!$H$14),MAX(0,AO260+AL261-AM261),0)+IF(AND('Debt Setup'!$H$19&lt;&gt;"",'Debt Setup'!$H$19&lt;'Debt Setup'!$H$14),MAX(0,AS260+AP261-AQ261),0)+IF(AND('Debt Setup'!$H$20&lt;&gt;"",'Debt Setup'!$H$20&lt;'Debt Setup'!$H$14),MAX(0,AW260+AT261-AU261),0)+IF(AND('Debt Setup'!$H$21&lt;&gt;"",'Debt Setup'!$H$21&lt;'Debt Setup'!$H$14),MAX(0,BA260+AX261-AY261),0))))))</x:f>
      </x:c>
      <x:c r="Y261" s="54" t="str">
        <x:f>IF('Debt Setup'!$F$3=0,"",MAX(0,Y260+V261-W261-X261))</x:f>
      </x:c>
      <x:c r="Z261" s="54" t="str">
        <x:f>IF('Debt Setup'!$F$3=0,"",IF(AC260&lt;=0,0,AC260*'Debt Setup'!$D$15/100/12))</x:f>
      </x:c>
      <x:c r="AA261" s="54" t="str">
        <x:f>IF('Debt Setup'!$F$3=0,"",IF('Debt Setup'!$H$15="",0,MIN('Debt Setup'!$E$15,MAX(0,AC260+Z261))))</x:f>
      </x:c>
      <x:c r="AB261" s="54" t="str">
        <x:f>IF('Debt Setup'!$F$3=0,"",IF('Debt Setup'!$H$15="",0,MIN(MAX(0,AC260+Z261-AA261),MAX(0,'Debt Setup'!$F$5-(G261+K261+O261+S261+W261+AA261+AE261+AI261+AM261+AQ261+AU261+AY261)-(IF(AND('Debt Setup'!$H$10&lt;&gt;"",'Debt Setup'!$H$10&lt;'Debt Setup'!$H$15),MAX(0,I260+F261-G261),0)+IF(AND('Debt Setup'!$H$11&lt;&gt;"",'Debt Setup'!$H$11&lt;'Debt Setup'!$H$15),MAX(0,M260+J261-K261),0)+IF(AND('Debt Setup'!$H$12&lt;&gt;"",'Debt Setup'!$H$12&lt;'Debt Setup'!$H$15),MAX(0,Q260+N261-O261),0)+IF(AND('Debt Setup'!$H$13&lt;&gt;"",'Debt Setup'!$H$13&lt;'Debt Setup'!$H$15),MAX(0,U260+R261-S261),0)+IF(AND('Debt Setup'!$H$14&lt;&gt;"",'Debt Setup'!$H$14&lt;'Debt Setup'!$H$15),MAX(0,Y260+V261-W261),0)+IF(AND('Debt Setup'!$H$15&lt;&gt;"",'Debt Setup'!$H$15&lt;'Debt Setup'!$H$15),MAX(0,AC260+Z261-AA261),0)+IF(AND('Debt Setup'!$H$16&lt;&gt;"",'Debt Setup'!$H$16&lt;'Debt Setup'!$H$15),MAX(0,AG260+AD261-AE261),0)+IF(AND('Debt Setup'!$H$17&lt;&gt;"",'Debt Setup'!$H$17&lt;'Debt Setup'!$H$15),MAX(0,AK260+AH261-AI261),0)+IF(AND('Debt Setup'!$H$18&lt;&gt;"",'Debt Setup'!$H$18&lt;'Debt Setup'!$H$15),MAX(0,AO260+AL261-AM261),0)+IF(AND('Debt Setup'!$H$19&lt;&gt;"",'Debt Setup'!$H$19&lt;'Debt Setup'!$H$15),MAX(0,AS260+AP261-AQ261),0)+IF(AND('Debt Setup'!$H$20&lt;&gt;"",'Debt Setup'!$H$20&lt;'Debt Setup'!$H$15),MAX(0,AW260+AT261-AU261),0)+IF(AND('Debt Setup'!$H$21&lt;&gt;"",'Debt Setup'!$H$21&lt;'Debt Setup'!$H$15),MAX(0,BA260+AX261-AY261),0))))))</x:f>
      </x:c>
      <x:c r="AC261" s="54" t="str">
        <x:f>IF('Debt Setup'!$F$3=0,"",MAX(0,AC260+Z261-AA261-AB261))</x:f>
      </x:c>
      <x:c r="AD261" s="54" t="str">
        <x:f>IF('Debt Setup'!$F$3=0,"",IF(AG260&lt;=0,0,AG260*'Debt Setup'!$D$16/100/12))</x:f>
      </x:c>
      <x:c r="AE261" s="54" t="str">
        <x:f>IF('Debt Setup'!$F$3=0,"",IF('Debt Setup'!$H$16="",0,MIN('Debt Setup'!$E$16,MAX(0,AG260+AD261))))</x:f>
      </x:c>
      <x:c r="AF261" s="54" t="str">
        <x:f>IF('Debt Setup'!$F$3=0,"",IF('Debt Setup'!$H$16="",0,MIN(MAX(0,AG260+AD261-AE261),MAX(0,'Debt Setup'!$F$5-(G261+K261+O261+S261+W261+AA261+AE261+AI261+AM261+AQ261+AU261+AY261)-(IF(AND('Debt Setup'!$H$10&lt;&gt;"",'Debt Setup'!$H$10&lt;'Debt Setup'!$H$16),MAX(0,I260+F261-G261),0)+IF(AND('Debt Setup'!$H$11&lt;&gt;"",'Debt Setup'!$H$11&lt;'Debt Setup'!$H$16),MAX(0,M260+J261-K261),0)+IF(AND('Debt Setup'!$H$12&lt;&gt;"",'Debt Setup'!$H$12&lt;'Debt Setup'!$H$16),MAX(0,Q260+N261-O261),0)+IF(AND('Debt Setup'!$H$13&lt;&gt;"",'Debt Setup'!$H$13&lt;'Debt Setup'!$H$16),MAX(0,U260+R261-S261),0)+IF(AND('Debt Setup'!$H$14&lt;&gt;"",'Debt Setup'!$H$14&lt;'Debt Setup'!$H$16),MAX(0,Y260+V261-W261),0)+IF(AND('Debt Setup'!$H$15&lt;&gt;"",'Debt Setup'!$H$15&lt;'Debt Setup'!$H$16),MAX(0,AC260+Z261-AA261),0)+IF(AND('Debt Setup'!$H$16&lt;&gt;"",'Debt Setup'!$H$16&lt;'Debt Setup'!$H$16),MAX(0,AG260+AD261-AE261),0)+IF(AND('Debt Setup'!$H$17&lt;&gt;"",'Debt Setup'!$H$17&lt;'Debt Setup'!$H$16),MAX(0,AK260+AH261-AI261),0)+IF(AND('Debt Setup'!$H$18&lt;&gt;"",'Debt Setup'!$H$18&lt;'Debt Setup'!$H$16),MAX(0,AO260+AL261-AM261),0)+IF(AND('Debt Setup'!$H$19&lt;&gt;"",'Debt Setup'!$H$19&lt;'Debt Setup'!$H$16),MAX(0,AS260+AP261-AQ261),0)+IF(AND('Debt Setup'!$H$20&lt;&gt;"",'Debt Setup'!$H$20&lt;'Debt Setup'!$H$16),MAX(0,AW260+AT261-AU261),0)+IF(AND('Debt Setup'!$H$21&lt;&gt;"",'Debt Setup'!$H$21&lt;'Debt Setup'!$H$16),MAX(0,BA260+AX261-AY261),0))))))</x:f>
      </x:c>
      <x:c r="AG261" s="54" t="str">
        <x:f>IF('Debt Setup'!$F$3=0,"",MAX(0,AG260+AD261-AE261-AF261))</x:f>
      </x:c>
      <x:c r="AH261" s="54" t="str">
        <x:f>IF('Debt Setup'!$F$3=0,"",IF(AK260&lt;=0,0,AK260*'Debt Setup'!$D$17/100/12))</x:f>
      </x:c>
      <x:c r="AI261" s="54" t="str">
        <x:f>IF('Debt Setup'!$F$3=0,"",IF('Debt Setup'!$H$17="",0,MIN('Debt Setup'!$E$17,MAX(0,AK260+AH261))))</x:f>
      </x:c>
      <x:c r="AJ261" s="54" t="str">
        <x:f>IF('Debt Setup'!$F$3=0,"",IF('Debt Setup'!$H$17="",0,MIN(MAX(0,AK260+AH261-AI261),MAX(0,'Debt Setup'!$F$5-(G261+K261+O261+S261+W261+AA261+AE261+AI261+AM261+AQ261+AU261+AY261)-(IF(AND('Debt Setup'!$H$10&lt;&gt;"",'Debt Setup'!$H$10&lt;'Debt Setup'!$H$17),MAX(0,I260+F261-G261),0)+IF(AND('Debt Setup'!$H$11&lt;&gt;"",'Debt Setup'!$H$11&lt;'Debt Setup'!$H$17),MAX(0,M260+J261-K261),0)+IF(AND('Debt Setup'!$H$12&lt;&gt;"",'Debt Setup'!$H$12&lt;'Debt Setup'!$H$17),MAX(0,Q260+N261-O261),0)+IF(AND('Debt Setup'!$H$13&lt;&gt;"",'Debt Setup'!$H$13&lt;'Debt Setup'!$H$17),MAX(0,U260+R261-S261),0)+IF(AND('Debt Setup'!$H$14&lt;&gt;"",'Debt Setup'!$H$14&lt;'Debt Setup'!$H$17),MAX(0,Y260+V261-W261),0)+IF(AND('Debt Setup'!$H$15&lt;&gt;"",'Debt Setup'!$H$15&lt;'Debt Setup'!$H$17),MAX(0,AC260+Z261-AA261),0)+IF(AND('Debt Setup'!$H$16&lt;&gt;"",'Debt Setup'!$H$16&lt;'Debt Setup'!$H$17),MAX(0,AG260+AD261-AE261),0)+IF(AND('Debt Setup'!$H$17&lt;&gt;"",'Debt Setup'!$H$17&lt;'Debt Setup'!$H$17),MAX(0,AK260+AH261-AI261),0)+IF(AND('Debt Setup'!$H$18&lt;&gt;"",'Debt Setup'!$H$18&lt;'Debt Setup'!$H$17),MAX(0,AO260+AL261-AM261),0)+IF(AND('Debt Setup'!$H$19&lt;&gt;"",'Debt Setup'!$H$19&lt;'Debt Setup'!$H$17),MAX(0,AS260+AP261-AQ261),0)+IF(AND('Debt Setup'!$H$20&lt;&gt;"",'Debt Setup'!$H$20&lt;'Debt Setup'!$H$17),MAX(0,AW260+AT261-AU261),0)+IF(AND('Debt Setup'!$H$21&lt;&gt;"",'Debt Setup'!$H$21&lt;'Debt Setup'!$H$17),MAX(0,BA260+AX261-AY261),0))))))</x:f>
      </x:c>
      <x:c r="AK261" s="54" t="str">
        <x:f>IF('Debt Setup'!$F$3=0,"",MAX(0,AK260+AH261-AI261-AJ261))</x:f>
      </x:c>
      <x:c r="AL261" s="54" t="str">
        <x:f>IF('Debt Setup'!$F$3=0,"",IF(AO260&lt;=0,0,AO260*'Debt Setup'!$D$18/100/12))</x:f>
      </x:c>
      <x:c r="AM261" s="54" t="str">
        <x:f>IF('Debt Setup'!$F$3=0,"",IF('Debt Setup'!$H$18="",0,MIN('Debt Setup'!$E$18,MAX(0,AO260+AL261))))</x:f>
      </x:c>
      <x:c r="AN261" s="54" t="str">
        <x:f>IF('Debt Setup'!$F$3=0,"",IF('Debt Setup'!$H$18="",0,MIN(MAX(0,AO260+AL261-AM261),MAX(0,'Debt Setup'!$F$5-(G261+K261+O261+S261+W261+AA261+AE261+AI261+AM261+AQ261+AU261+AY261)-(IF(AND('Debt Setup'!$H$10&lt;&gt;"",'Debt Setup'!$H$10&lt;'Debt Setup'!$H$18),MAX(0,I260+F261-G261),0)+IF(AND('Debt Setup'!$H$11&lt;&gt;"",'Debt Setup'!$H$11&lt;'Debt Setup'!$H$18),MAX(0,M260+J261-K261),0)+IF(AND('Debt Setup'!$H$12&lt;&gt;"",'Debt Setup'!$H$12&lt;'Debt Setup'!$H$18),MAX(0,Q260+N261-O261),0)+IF(AND('Debt Setup'!$H$13&lt;&gt;"",'Debt Setup'!$H$13&lt;'Debt Setup'!$H$18),MAX(0,U260+R261-S261),0)+IF(AND('Debt Setup'!$H$14&lt;&gt;"",'Debt Setup'!$H$14&lt;'Debt Setup'!$H$18),MAX(0,Y260+V261-W261),0)+IF(AND('Debt Setup'!$H$15&lt;&gt;"",'Debt Setup'!$H$15&lt;'Debt Setup'!$H$18),MAX(0,AC260+Z261-AA261),0)+IF(AND('Debt Setup'!$H$16&lt;&gt;"",'Debt Setup'!$H$16&lt;'Debt Setup'!$H$18),MAX(0,AG260+AD261-AE261),0)+IF(AND('Debt Setup'!$H$17&lt;&gt;"",'Debt Setup'!$H$17&lt;'Debt Setup'!$H$18),MAX(0,AK260+AH261-AI261),0)+IF(AND('Debt Setup'!$H$18&lt;&gt;"",'Debt Setup'!$H$18&lt;'Debt Setup'!$H$18),MAX(0,AO260+AL261-AM261),0)+IF(AND('Debt Setup'!$H$19&lt;&gt;"",'Debt Setup'!$H$19&lt;'Debt Setup'!$H$18),MAX(0,AS260+AP261-AQ261),0)+IF(AND('Debt Setup'!$H$20&lt;&gt;"",'Debt Setup'!$H$20&lt;'Debt Setup'!$H$18),MAX(0,AW260+AT261-AU261),0)+IF(AND('Debt Setup'!$H$21&lt;&gt;"",'Debt Setup'!$H$21&lt;'Debt Setup'!$H$18),MAX(0,BA260+AX261-AY261),0))))))</x:f>
      </x:c>
      <x:c r="AO261" s="54" t="str">
        <x:f>IF('Debt Setup'!$F$3=0,"",MAX(0,AO260+AL261-AM261-AN261))</x:f>
      </x:c>
      <x:c r="AP261" s="54" t="str">
        <x:f>IF('Debt Setup'!$F$3=0,"",IF(AS260&lt;=0,0,AS260*'Debt Setup'!$D$19/100/12))</x:f>
      </x:c>
      <x:c r="AQ261" s="54" t="str">
        <x:f>IF('Debt Setup'!$F$3=0,"",IF('Debt Setup'!$H$19="",0,MIN('Debt Setup'!$E$19,MAX(0,AS260+AP261))))</x:f>
      </x:c>
      <x:c r="AR261" s="54" t="str">
        <x:f>IF('Debt Setup'!$F$3=0,"",IF('Debt Setup'!$H$19="",0,MIN(MAX(0,AS260+AP261-AQ261),MAX(0,'Debt Setup'!$F$5-(G261+K261+O261+S261+W261+AA261+AE261+AI261+AM261+AQ261+AU261+AY261)-(IF(AND('Debt Setup'!$H$10&lt;&gt;"",'Debt Setup'!$H$10&lt;'Debt Setup'!$H$19),MAX(0,I260+F261-G261),0)+IF(AND('Debt Setup'!$H$11&lt;&gt;"",'Debt Setup'!$H$11&lt;'Debt Setup'!$H$19),MAX(0,M260+J261-K261),0)+IF(AND('Debt Setup'!$H$12&lt;&gt;"",'Debt Setup'!$H$12&lt;'Debt Setup'!$H$19),MAX(0,Q260+N261-O261),0)+IF(AND('Debt Setup'!$H$13&lt;&gt;"",'Debt Setup'!$H$13&lt;'Debt Setup'!$H$19),MAX(0,U260+R261-S261),0)+IF(AND('Debt Setup'!$H$14&lt;&gt;"",'Debt Setup'!$H$14&lt;'Debt Setup'!$H$19),MAX(0,Y260+V261-W261),0)+IF(AND('Debt Setup'!$H$15&lt;&gt;"",'Debt Setup'!$H$15&lt;'Debt Setup'!$H$19),MAX(0,AC260+Z261-AA261),0)+IF(AND('Debt Setup'!$H$16&lt;&gt;"",'Debt Setup'!$H$16&lt;'Debt Setup'!$H$19),MAX(0,AG260+AD261-AE261),0)+IF(AND('Debt Setup'!$H$17&lt;&gt;"",'Debt Setup'!$H$17&lt;'Debt Setup'!$H$19),MAX(0,AK260+AH261-AI261),0)+IF(AND('Debt Setup'!$H$18&lt;&gt;"",'Debt Setup'!$H$18&lt;'Debt Setup'!$H$19),MAX(0,AO260+AL261-AM261),0)+IF(AND('Debt Setup'!$H$19&lt;&gt;"",'Debt Setup'!$H$19&lt;'Debt Setup'!$H$19),MAX(0,AS260+AP261-AQ261),0)+IF(AND('Debt Setup'!$H$20&lt;&gt;"",'Debt Setup'!$H$20&lt;'Debt Setup'!$H$19),MAX(0,AW260+AT261-AU261),0)+IF(AND('Debt Setup'!$H$21&lt;&gt;"",'Debt Setup'!$H$21&lt;'Debt Setup'!$H$19),MAX(0,BA260+AX261-AY261),0))))))</x:f>
      </x:c>
      <x:c r="AS261" s="54" t="str">
        <x:f>IF('Debt Setup'!$F$3=0,"",MAX(0,AS260+AP261-AQ261-AR261))</x:f>
      </x:c>
      <x:c r="AT261" s="54" t="str">
        <x:f>IF('Debt Setup'!$F$3=0,"",IF(AW260&lt;=0,0,AW260*'Debt Setup'!$D$20/100/12))</x:f>
      </x:c>
      <x:c r="AU261" s="54" t="str">
        <x:f>IF('Debt Setup'!$F$3=0,"",IF('Debt Setup'!$H$20="",0,MIN('Debt Setup'!$E$20,MAX(0,AW260+AT261))))</x:f>
      </x:c>
      <x:c r="AV261" s="54" t="str">
        <x:f>IF('Debt Setup'!$F$3=0,"",IF('Debt Setup'!$H$20="",0,MIN(MAX(0,AW260+AT261-AU261),MAX(0,'Debt Setup'!$F$5-(G261+K261+O261+S261+W261+AA261+AE261+AI261+AM261+AQ261+AU261+AY261)-(IF(AND('Debt Setup'!$H$10&lt;&gt;"",'Debt Setup'!$H$10&lt;'Debt Setup'!$H$20),MAX(0,I260+F261-G261),0)+IF(AND('Debt Setup'!$H$11&lt;&gt;"",'Debt Setup'!$H$11&lt;'Debt Setup'!$H$20),MAX(0,M260+J261-K261),0)+IF(AND('Debt Setup'!$H$12&lt;&gt;"",'Debt Setup'!$H$12&lt;'Debt Setup'!$H$20),MAX(0,Q260+N261-O261),0)+IF(AND('Debt Setup'!$H$13&lt;&gt;"",'Debt Setup'!$H$13&lt;'Debt Setup'!$H$20),MAX(0,U260+R261-S261),0)+IF(AND('Debt Setup'!$H$14&lt;&gt;"",'Debt Setup'!$H$14&lt;'Debt Setup'!$H$20),MAX(0,Y260+V261-W261),0)+IF(AND('Debt Setup'!$H$15&lt;&gt;"",'Debt Setup'!$H$15&lt;'Debt Setup'!$H$20),MAX(0,AC260+Z261-AA261),0)+IF(AND('Debt Setup'!$H$16&lt;&gt;"",'Debt Setup'!$H$16&lt;'Debt Setup'!$H$20),MAX(0,AG260+AD261-AE261),0)+IF(AND('Debt Setup'!$H$17&lt;&gt;"",'Debt Setup'!$H$17&lt;'Debt Setup'!$H$20),MAX(0,AK260+AH261-AI261),0)+IF(AND('Debt Setup'!$H$18&lt;&gt;"",'Debt Setup'!$H$18&lt;'Debt Setup'!$H$20),MAX(0,AO260+AL261-AM261),0)+IF(AND('Debt Setup'!$H$19&lt;&gt;"",'Debt Setup'!$H$19&lt;'Debt Setup'!$H$20),MAX(0,AS260+AP261-AQ261),0)+IF(AND('Debt Setup'!$H$20&lt;&gt;"",'Debt Setup'!$H$20&lt;'Debt Setup'!$H$20),MAX(0,AW260+AT261-AU261),0)+IF(AND('Debt Setup'!$H$21&lt;&gt;"",'Debt Setup'!$H$21&lt;'Debt Setup'!$H$20),MAX(0,BA260+AX261-AY261),0))))))</x:f>
      </x:c>
      <x:c r="AW261" s="54" t="str">
        <x:f>IF('Debt Setup'!$F$3=0,"",MAX(0,AW260+AT261-AU261-AV261))</x:f>
      </x:c>
      <x:c r="AX261" s="54" t="str">
        <x:f>IF('Debt Setup'!$F$3=0,"",IF(BA260&lt;=0,0,BA260*'Debt Setup'!$D$21/100/12))</x:f>
      </x:c>
      <x:c r="AY261" s="54" t="str">
        <x:f>IF('Debt Setup'!$F$3=0,"",IF('Debt Setup'!$H$21="",0,MIN('Debt Setup'!$E$21,MAX(0,BA260+AX261))))</x:f>
      </x:c>
      <x:c r="AZ261" s="54" t="str">
        <x:f>IF('Debt Setup'!$F$3=0,"",IF('Debt Setup'!$H$21="",0,MIN(MAX(0,BA260+AX261-AY261),MAX(0,'Debt Setup'!$F$5-(G261+K261+O261+S261+W261+AA261+AE261+AI261+AM261+AQ261+AU261+AY261)-(IF(AND('Debt Setup'!$H$10&lt;&gt;"",'Debt Setup'!$H$10&lt;'Debt Setup'!$H$21),MAX(0,I260+F261-G261),0)+IF(AND('Debt Setup'!$H$11&lt;&gt;"",'Debt Setup'!$H$11&lt;'Debt Setup'!$H$21),MAX(0,M260+J261-K261),0)+IF(AND('Debt Setup'!$H$12&lt;&gt;"",'Debt Setup'!$H$12&lt;'Debt Setup'!$H$21),MAX(0,Q260+N261-O261),0)+IF(AND('Debt Setup'!$H$13&lt;&gt;"",'Debt Setup'!$H$13&lt;'Debt Setup'!$H$21),MAX(0,U260+R261-S261),0)+IF(AND('Debt Setup'!$H$14&lt;&gt;"",'Debt Setup'!$H$14&lt;'Debt Setup'!$H$21),MAX(0,Y260+V261-W261),0)+IF(AND('Debt Setup'!$H$15&lt;&gt;"",'Debt Setup'!$H$15&lt;'Debt Setup'!$H$21),MAX(0,AC260+Z261-AA261),0)+IF(AND('Debt Setup'!$H$16&lt;&gt;"",'Debt Setup'!$H$16&lt;'Debt Setup'!$H$21),MAX(0,AG260+AD261-AE261),0)+IF(AND('Debt Setup'!$H$17&lt;&gt;"",'Debt Setup'!$H$17&lt;'Debt Setup'!$H$21),MAX(0,AK260+AH261-AI261),0)+IF(AND('Debt Setup'!$H$18&lt;&gt;"",'Debt Setup'!$H$18&lt;'Debt Setup'!$H$21),MAX(0,AO260+AL261-AM261),0)+IF(AND('Debt Setup'!$H$19&lt;&gt;"",'Debt Setup'!$H$19&lt;'Debt Setup'!$H$21),MAX(0,AS260+AP261-AQ261),0)+IF(AND('Debt Setup'!$H$20&lt;&gt;"",'Debt Setup'!$H$20&lt;'Debt Setup'!$H$21),MAX(0,AW260+AT261-AU261),0)+IF(AND('Debt Setup'!$H$21&lt;&gt;"",'Debt Setup'!$H$21&lt;'Debt Setup'!$H$21),MAX(0,BA260+AX261-AY261),0))))))</x:f>
      </x:c>
      <x:c r="BA261" s="54" t="str">
        <x:f>IF('Debt Setup'!$F$3=0,"",MAX(0,BA260+AX261-AY261-AZ261))</x:f>
      </x:c>
    </x:row>
    <x:row r="262">
      <x:c r="A262" t="n">
        <x:v>257</x:v>
      </x:c>
      <x:c r="B262" s="86" t="str">
        <x:f>IF('Debt Setup'!$F$3=0,"",DATE(YEAR('Debt Setup'!$B$6),MONTH('Debt Setup'!$B$6)+A262-1,1))</x:f>
      </x:c>
      <x:c r="C262" s="54" t="str">
        <x:f>IF('Debt Setup'!$F$3=0,"",I262+M262+Q262+U262+Y262+AC262+AG262+AK262+AO262+AS262+AW262+BA262)</x:f>
      </x:c>
      <x:c r="D262" s="54" t="str">
        <x:f>IF('Debt Setup'!$F$3=0,"",G262+H262+K262+L262+O262+P262+S262+T262+W262+X262+AA262+AB262+AE262+AF262+AI262+AJ262+AM262+AN262+AQ262+AR262+AU262+AV262+AY262+AZ262)</x:f>
      </x:c>
      <x:c r="E262" s="54" t="str">
        <x:f>IF('Debt Setup'!$F$3=0,"",F262+J262+N262+R262+V262+Z262+AD262+AH262+AL262+AP262+AT262+AX262)</x:f>
      </x:c>
      <x:c r="F262" s="54" t="str">
        <x:f>IF('Debt Setup'!$F$3=0,"",IF(I261&lt;=0,0,I261*'Debt Setup'!$D$10/100/12))</x:f>
      </x:c>
      <x:c r="G262" s="54" t="str">
        <x:f>IF('Debt Setup'!$F$3=0,"",IF('Debt Setup'!$H$10="",0,MIN('Debt Setup'!$E$10,MAX(0,I261+F262))))</x:f>
      </x:c>
      <x:c r="H262" s="54" t="str">
        <x:f>IF('Debt Setup'!$F$3=0,"",IF('Debt Setup'!$H$10="",0,MIN(MAX(0,I261+F262-G262),MAX(0,'Debt Setup'!$F$5-(G262+K262+O262+S262+W262+AA262+AE262+AI262+AM262+AQ262+AU262+AY262)-(IF(AND('Debt Setup'!$H$10&lt;&gt;"",'Debt Setup'!$H$10&lt;'Debt Setup'!$H$10),MAX(0,I261+F262-G262),0)+IF(AND('Debt Setup'!$H$11&lt;&gt;"",'Debt Setup'!$H$11&lt;'Debt Setup'!$H$10),MAX(0,M261+J262-K262),0)+IF(AND('Debt Setup'!$H$12&lt;&gt;"",'Debt Setup'!$H$12&lt;'Debt Setup'!$H$10),MAX(0,Q261+N262-O262),0)+IF(AND('Debt Setup'!$H$13&lt;&gt;"",'Debt Setup'!$H$13&lt;'Debt Setup'!$H$10),MAX(0,U261+R262-S262),0)+IF(AND('Debt Setup'!$H$14&lt;&gt;"",'Debt Setup'!$H$14&lt;'Debt Setup'!$H$10),MAX(0,Y261+V262-W262),0)+IF(AND('Debt Setup'!$H$15&lt;&gt;"",'Debt Setup'!$H$15&lt;'Debt Setup'!$H$10),MAX(0,AC261+Z262-AA262),0)+IF(AND('Debt Setup'!$H$16&lt;&gt;"",'Debt Setup'!$H$16&lt;'Debt Setup'!$H$10),MAX(0,AG261+AD262-AE262),0)+IF(AND('Debt Setup'!$H$17&lt;&gt;"",'Debt Setup'!$H$17&lt;'Debt Setup'!$H$10),MAX(0,AK261+AH262-AI262),0)+IF(AND('Debt Setup'!$H$18&lt;&gt;"",'Debt Setup'!$H$18&lt;'Debt Setup'!$H$10),MAX(0,AO261+AL262-AM262),0)+IF(AND('Debt Setup'!$H$19&lt;&gt;"",'Debt Setup'!$H$19&lt;'Debt Setup'!$H$10),MAX(0,AS261+AP262-AQ262),0)+IF(AND('Debt Setup'!$H$20&lt;&gt;"",'Debt Setup'!$H$20&lt;'Debt Setup'!$H$10),MAX(0,AW261+AT262-AU262),0)+IF(AND('Debt Setup'!$H$21&lt;&gt;"",'Debt Setup'!$H$21&lt;'Debt Setup'!$H$10),MAX(0,BA261+AX262-AY262),0))))))</x:f>
      </x:c>
      <x:c r="I262" s="54" t="str">
        <x:f>IF('Debt Setup'!$F$3=0,"",MAX(0,I261+F262-G262-H262))</x:f>
      </x:c>
      <x:c r="J262" s="54" t="str">
        <x:f>IF('Debt Setup'!$F$3=0,"",IF(M261&lt;=0,0,M261*'Debt Setup'!$D$11/100/12))</x:f>
      </x:c>
      <x:c r="K262" s="54" t="str">
        <x:f>IF('Debt Setup'!$F$3=0,"",IF('Debt Setup'!$H$11="",0,MIN('Debt Setup'!$E$11,MAX(0,M261+J262))))</x:f>
      </x:c>
      <x:c r="L262" s="54" t="str">
        <x:f>IF('Debt Setup'!$F$3=0,"",IF('Debt Setup'!$H$11="",0,MIN(MAX(0,M261+J262-K262),MAX(0,'Debt Setup'!$F$5-(G262+K262+O262+S262+W262+AA262+AE262+AI262+AM262+AQ262+AU262+AY262)-(IF(AND('Debt Setup'!$H$10&lt;&gt;"",'Debt Setup'!$H$10&lt;'Debt Setup'!$H$11),MAX(0,I261+F262-G262),0)+IF(AND('Debt Setup'!$H$11&lt;&gt;"",'Debt Setup'!$H$11&lt;'Debt Setup'!$H$11),MAX(0,M261+J262-K262),0)+IF(AND('Debt Setup'!$H$12&lt;&gt;"",'Debt Setup'!$H$12&lt;'Debt Setup'!$H$11),MAX(0,Q261+N262-O262),0)+IF(AND('Debt Setup'!$H$13&lt;&gt;"",'Debt Setup'!$H$13&lt;'Debt Setup'!$H$11),MAX(0,U261+R262-S262),0)+IF(AND('Debt Setup'!$H$14&lt;&gt;"",'Debt Setup'!$H$14&lt;'Debt Setup'!$H$11),MAX(0,Y261+V262-W262),0)+IF(AND('Debt Setup'!$H$15&lt;&gt;"",'Debt Setup'!$H$15&lt;'Debt Setup'!$H$11),MAX(0,AC261+Z262-AA262),0)+IF(AND('Debt Setup'!$H$16&lt;&gt;"",'Debt Setup'!$H$16&lt;'Debt Setup'!$H$11),MAX(0,AG261+AD262-AE262),0)+IF(AND('Debt Setup'!$H$17&lt;&gt;"",'Debt Setup'!$H$17&lt;'Debt Setup'!$H$11),MAX(0,AK261+AH262-AI262),0)+IF(AND('Debt Setup'!$H$18&lt;&gt;"",'Debt Setup'!$H$18&lt;'Debt Setup'!$H$11),MAX(0,AO261+AL262-AM262),0)+IF(AND('Debt Setup'!$H$19&lt;&gt;"",'Debt Setup'!$H$19&lt;'Debt Setup'!$H$11),MAX(0,AS261+AP262-AQ262),0)+IF(AND('Debt Setup'!$H$20&lt;&gt;"",'Debt Setup'!$H$20&lt;'Debt Setup'!$H$11),MAX(0,AW261+AT262-AU262),0)+IF(AND('Debt Setup'!$H$21&lt;&gt;"",'Debt Setup'!$H$21&lt;'Debt Setup'!$H$11),MAX(0,BA261+AX262-AY262),0))))))</x:f>
      </x:c>
      <x:c r="M262" s="54" t="str">
        <x:f>IF('Debt Setup'!$F$3=0,"",MAX(0,M261+J262-K262-L262))</x:f>
      </x:c>
      <x:c r="N262" s="54" t="str">
        <x:f>IF('Debt Setup'!$F$3=0,"",IF(Q261&lt;=0,0,Q261*'Debt Setup'!$D$12/100/12))</x:f>
      </x:c>
      <x:c r="O262" s="54" t="str">
        <x:f>IF('Debt Setup'!$F$3=0,"",IF('Debt Setup'!$H$12="",0,MIN('Debt Setup'!$E$12,MAX(0,Q261+N262))))</x:f>
      </x:c>
      <x:c r="P262" s="54" t="str">
        <x:f>IF('Debt Setup'!$F$3=0,"",IF('Debt Setup'!$H$12="",0,MIN(MAX(0,Q261+N262-O262),MAX(0,'Debt Setup'!$F$5-(G262+K262+O262+S262+W262+AA262+AE262+AI262+AM262+AQ262+AU262+AY262)-(IF(AND('Debt Setup'!$H$10&lt;&gt;"",'Debt Setup'!$H$10&lt;'Debt Setup'!$H$12),MAX(0,I261+F262-G262),0)+IF(AND('Debt Setup'!$H$11&lt;&gt;"",'Debt Setup'!$H$11&lt;'Debt Setup'!$H$12),MAX(0,M261+J262-K262),0)+IF(AND('Debt Setup'!$H$12&lt;&gt;"",'Debt Setup'!$H$12&lt;'Debt Setup'!$H$12),MAX(0,Q261+N262-O262),0)+IF(AND('Debt Setup'!$H$13&lt;&gt;"",'Debt Setup'!$H$13&lt;'Debt Setup'!$H$12),MAX(0,U261+R262-S262),0)+IF(AND('Debt Setup'!$H$14&lt;&gt;"",'Debt Setup'!$H$14&lt;'Debt Setup'!$H$12),MAX(0,Y261+V262-W262),0)+IF(AND('Debt Setup'!$H$15&lt;&gt;"",'Debt Setup'!$H$15&lt;'Debt Setup'!$H$12),MAX(0,AC261+Z262-AA262),0)+IF(AND('Debt Setup'!$H$16&lt;&gt;"",'Debt Setup'!$H$16&lt;'Debt Setup'!$H$12),MAX(0,AG261+AD262-AE262),0)+IF(AND('Debt Setup'!$H$17&lt;&gt;"",'Debt Setup'!$H$17&lt;'Debt Setup'!$H$12),MAX(0,AK261+AH262-AI262),0)+IF(AND('Debt Setup'!$H$18&lt;&gt;"",'Debt Setup'!$H$18&lt;'Debt Setup'!$H$12),MAX(0,AO261+AL262-AM262),0)+IF(AND('Debt Setup'!$H$19&lt;&gt;"",'Debt Setup'!$H$19&lt;'Debt Setup'!$H$12),MAX(0,AS261+AP262-AQ262),0)+IF(AND('Debt Setup'!$H$20&lt;&gt;"",'Debt Setup'!$H$20&lt;'Debt Setup'!$H$12),MAX(0,AW261+AT262-AU262),0)+IF(AND('Debt Setup'!$H$21&lt;&gt;"",'Debt Setup'!$H$21&lt;'Debt Setup'!$H$12),MAX(0,BA261+AX262-AY262),0))))))</x:f>
      </x:c>
      <x:c r="Q262" s="54" t="str">
        <x:f>IF('Debt Setup'!$F$3=0,"",MAX(0,Q261+N262-O262-P262))</x:f>
      </x:c>
      <x:c r="R262" s="54" t="str">
        <x:f>IF('Debt Setup'!$F$3=0,"",IF(U261&lt;=0,0,U261*'Debt Setup'!$D$13/100/12))</x:f>
      </x:c>
      <x:c r="S262" s="54" t="str">
        <x:f>IF('Debt Setup'!$F$3=0,"",IF('Debt Setup'!$H$13="",0,MIN('Debt Setup'!$E$13,MAX(0,U261+R262))))</x:f>
      </x:c>
      <x:c r="T262" s="54" t="str">
        <x:f>IF('Debt Setup'!$F$3=0,"",IF('Debt Setup'!$H$13="",0,MIN(MAX(0,U261+R262-S262),MAX(0,'Debt Setup'!$F$5-(G262+K262+O262+S262+W262+AA262+AE262+AI262+AM262+AQ262+AU262+AY262)-(IF(AND('Debt Setup'!$H$10&lt;&gt;"",'Debt Setup'!$H$10&lt;'Debt Setup'!$H$13),MAX(0,I261+F262-G262),0)+IF(AND('Debt Setup'!$H$11&lt;&gt;"",'Debt Setup'!$H$11&lt;'Debt Setup'!$H$13),MAX(0,M261+J262-K262),0)+IF(AND('Debt Setup'!$H$12&lt;&gt;"",'Debt Setup'!$H$12&lt;'Debt Setup'!$H$13),MAX(0,Q261+N262-O262),0)+IF(AND('Debt Setup'!$H$13&lt;&gt;"",'Debt Setup'!$H$13&lt;'Debt Setup'!$H$13),MAX(0,U261+R262-S262),0)+IF(AND('Debt Setup'!$H$14&lt;&gt;"",'Debt Setup'!$H$14&lt;'Debt Setup'!$H$13),MAX(0,Y261+V262-W262),0)+IF(AND('Debt Setup'!$H$15&lt;&gt;"",'Debt Setup'!$H$15&lt;'Debt Setup'!$H$13),MAX(0,AC261+Z262-AA262),0)+IF(AND('Debt Setup'!$H$16&lt;&gt;"",'Debt Setup'!$H$16&lt;'Debt Setup'!$H$13),MAX(0,AG261+AD262-AE262),0)+IF(AND('Debt Setup'!$H$17&lt;&gt;"",'Debt Setup'!$H$17&lt;'Debt Setup'!$H$13),MAX(0,AK261+AH262-AI262),0)+IF(AND('Debt Setup'!$H$18&lt;&gt;"",'Debt Setup'!$H$18&lt;'Debt Setup'!$H$13),MAX(0,AO261+AL262-AM262),0)+IF(AND('Debt Setup'!$H$19&lt;&gt;"",'Debt Setup'!$H$19&lt;'Debt Setup'!$H$13),MAX(0,AS261+AP262-AQ262),0)+IF(AND('Debt Setup'!$H$20&lt;&gt;"",'Debt Setup'!$H$20&lt;'Debt Setup'!$H$13),MAX(0,AW261+AT262-AU262),0)+IF(AND('Debt Setup'!$H$21&lt;&gt;"",'Debt Setup'!$H$21&lt;'Debt Setup'!$H$13),MAX(0,BA261+AX262-AY262),0))))))</x:f>
      </x:c>
      <x:c r="U262" s="54" t="str">
        <x:f>IF('Debt Setup'!$F$3=0,"",MAX(0,U261+R262-S262-T262))</x:f>
      </x:c>
      <x:c r="V262" s="54" t="str">
        <x:f>IF('Debt Setup'!$F$3=0,"",IF(Y261&lt;=0,0,Y261*'Debt Setup'!$D$14/100/12))</x:f>
      </x:c>
      <x:c r="W262" s="54" t="str">
        <x:f>IF('Debt Setup'!$F$3=0,"",IF('Debt Setup'!$H$14="",0,MIN('Debt Setup'!$E$14,MAX(0,Y261+V262))))</x:f>
      </x:c>
      <x:c r="X262" s="54" t="str">
        <x:f>IF('Debt Setup'!$F$3=0,"",IF('Debt Setup'!$H$14="",0,MIN(MAX(0,Y261+V262-W262),MAX(0,'Debt Setup'!$F$5-(G262+K262+O262+S262+W262+AA262+AE262+AI262+AM262+AQ262+AU262+AY262)-(IF(AND('Debt Setup'!$H$10&lt;&gt;"",'Debt Setup'!$H$10&lt;'Debt Setup'!$H$14),MAX(0,I261+F262-G262),0)+IF(AND('Debt Setup'!$H$11&lt;&gt;"",'Debt Setup'!$H$11&lt;'Debt Setup'!$H$14),MAX(0,M261+J262-K262),0)+IF(AND('Debt Setup'!$H$12&lt;&gt;"",'Debt Setup'!$H$12&lt;'Debt Setup'!$H$14),MAX(0,Q261+N262-O262),0)+IF(AND('Debt Setup'!$H$13&lt;&gt;"",'Debt Setup'!$H$13&lt;'Debt Setup'!$H$14),MAX(0,U261+R262-S262),0)+IF(AND('Debt Setup'!$H$14&lt;&gt;"",'Debt Setup'!$H$14&lt;'Debt Setup'!$H$14),MAX(0,Y261+V262-W262),0)+IF(AND('Debt Setup'!$H$15&lt;&gt;"",'Debt Setup'!$H$15&lt;'Debt Setup'!$H$14),MAX(0,AC261+Z262-AA262),0)+IF(AND('Debt Setup'!$H$16&lt;&gt;"",'Debt Setup'!$H$16&lt;'Debt Setup'!$H$14),MAX(0,AG261+AD262-AE262),0)+IF(AND('Debt Setup'!$H$17&lt;&gt;"",'Debt Setup'!$H$17&lt;'Debt Setup'!$H$14),MAX(0,AK261+AH262-AI262),0)+IF(AND('Debt Setup'!$H$18&lt;&gt;"",'Debt Setup'!$H$18&lt;'Debt Setup'!$H$14),MAX(0,AO261+AL262-AM262),0)+IF(AND('Debt Setup'!$H$19&lt;&gt;"",'Debt Setup'!$H$19&lt;'Debt Setup'!$H$14),MAX(0,AS261+AP262-AQ262),0)+IF(AND('Debt Setup'!$H$20&lt;&gt;"",'Debt Setup'!$H$20&lt;'Debt Setup'!$H$14),MAX(0,AW261+AT262-AU262),0)+IF(AND('Debt Setup'!$H$21&lt;&gt;"",'Debt Setup'!$H$21&lt;'Debt Setup'!$H$14),MAX(0,BA261+AX262-AY262),0))))))</x:f>
      </x:c>
      <x:c r="Y262" s="54" t="str">
        <x:f>IF('Debt Setup'!$F$3=0,"",MAX(0,Y261+V262-W262-X262))</x:f>
      </x:c>
      <x:c r="Z262" s="54" t="str">
        <x:f>IF('Debt Setup'!$F$3=0,"",IF(AC261&lt;=0,0,AC261*'Debt Setup'!$D$15/100/12))</x:f>
      </x:c>
      <x:c r="AA262" s="54" t="str">
        <x:f>IF('Debt Setup'!$F$3=0,"",IF('Debt Setup'!$H$15="",0,MIN('Debt Setup'!$E$15,MAX(0,AC261+Z262))))</x:f>
      </x:c>
      <x:c r="AB262" s="54" t="str">
        <x:f>IF('Debt Setup'!$F$3=0,"",IF('Debt Setup'!$H$15="",0,MIN(MAX(0,AC261+Z262-AA262),MAX(0,'Debt Setup'!$F$5-(G262+K262+O262+S262+W262+AA262+AE262+AI262+AM262+AQ262+AU262+AY262)-(IF(AND('Debt Setup'!$H$10&lt;&gt;"",'Debt Setup'!$H$10&lt;'Debt Setup'!$H$15),MAX(0,I261+F262-G262),0)+IF(AND('Debt Setup'!$H$11&lt;&gt;"",'Debt Setup'!$H$11&lt;'Debt Setup'!$H$15),MAX(0,M261+J262-K262),0)+IF(AND('Debt Setup'!$H$12&lt;&gt;"",'Debt Setup'!$H$12&lt;'Debt Setup'!$H$15),MAX(0,Q261+N262-O262),0)+IF(AND('Debt Setup'!$H$13&lt;&gt;"",'Debt Setup'!$H$13&lt;'Debt Setup'!$H$15),MAX(0,U261+R262-S262),0)+IF(AND('Debt Setup'!$H$14&lt;&gt;"",'Debt Setup'!$H$14&lt;'Debt Setup'!$H$15),MAX(0,Y261+V262-W262),0)+IF(AND('Debt Setup'!$H$15&lt;&gt;"",'Debt Setup'!$H$15&lt;'Debt Setup'!$H$15),MAX(0,AC261+Z262-AA262),0)+IF(AND('Debt Setup'!$H$16&lt;&gt;"",'Debt Setup'!$H$16&lt;'Debt Setup'!$H$15),MAX(0,AG261+AD262-AE262),0)+IF(AND('Debt Setup'!$H$17&lt;&gt;"",'Debt Setup'!$H$17&lt;'Debt Setup'!$H$15),MAX(0,AK261+AH262-AI262),0)+IF(AND('Debt Setup'!$H$18&lt;&gt;"",'Debt Setup'!$H$18&lt;'Debt Setup'!$H$15),MAX(0,AO261+AL262-AM262),0)+IF(AND('Debt Setup'!$H$19&lt;&gt;"",'Debt Setup'!$H$19&lt;'Debt Setup'!$H$15),MAX(0,AS261+AP262-AQ262),0)+IF(AND('Debt Setup'!$H$20&lt;&gt;"",'Debt Setup'!$H$20&lt;'Debt Setup'!$H$15),MAX(0,AW261+AT262-AU262),0)+IF(AND('Debt Setup'!$H$21&lt;&gt;"",'Debt Setup'!$H$21&lt;'Debt Setup'!$H$15),MAX(0,BA261+AX262-AY262),0))))))</x:f>
      </x:c>
      <x:c r="AC262" s="54" t="str">
        <x:f>IF('Debt Setup'!$F$3=0,"",MAX(0,AC261+Z262-AA262-AB262))</x:f>
      </x:c>
      <x:c r="AD262" s="54" t="str">
        <x:f>IF('Debt Setup'!$F$3=0,"",IF(AG261&lt;=0,0,AG261*'Debt Setup'!$D$16/100/12))</x:f>
      </x:c>
      <x:c r="AE262" s="54" t="str">
        <x:f>IF('Debt Setup'!$F$3=0,"",IF('Debt Setup'!$H$16="",0,MIN('Debt Setup'!$E$16,MAX(0,AG261+AD262))))</x:f>
      </x:c>
      <x:c r="AF262" s="54" t="str">
        <x:f>IF('Debt Setup'!$F$3=0,"",IF('Debt Setup'!$H$16="",0,MIN(MAX(0,AG261+AD262-AE262),MAX(0,'Debt Setup'!$F$5-(G262+K262+O262+S262+W262+AA262+AE262+AI262+AM262+AQ262+AU262+AY262)-(IF(AND('Debt Setup'!$H$10&lt;&gt;"",'Debt Setup'!$H$10&lt;'Debt Setup'!$H$16),MAX(0,I261+F262-G262),0)+IF(AND('Debt Setup'!$H$11&lt;&gt;"",'Debt Setup'!$H$11&lt;'Debt Setup'!$H$16),MAX(0,M261+J262-K262),0)+IF(AND('Debt Setup'!$H$12&lt;&gt;"",'Debt Setup'!$H$12&lt;'Debt Setup'!$H$16),MAX(0,Q261+N262-O262),0)+IF(AND('Debt Setup'!$H$13&lt;&gt;"",'Debt Setup'!$H$13&lt;'Debt Setup'!$H$16),MAX(0,U261+R262-S262),0)+IF(AND('Debt Setup'!$H$14&lt;&gt;"",'Debt Setup'!$H$14&lt;'Debt Setup'!$H$16),MAX(0,Y261+V262-W262),0)+IF(AND('Debt Setup'!$H$15&lt;&gt;"",'Debt Setup'!$H$15&lt;'Debt Setup'!$H$16),MAX(0,AC261+Z262-AA262),0)+IF(AND('Debt Setup'!$H$16&lt;&gt;"",'Debt Setup'!$H$16&lt;'Debt Setup'!$H$16),MAX(0,AG261+AD262-AE262),0)+IF(AND('Debt Setup'!$H$17&lt;&gt;"",'Debt Setup'!$H$17&lt;'Debt Setup'!$H$16),MAX(0,AK261+AH262-AI262),0)+IF(AND('Debt Setup'!$H$18&lt;&gt;"",'Debt Setup'!$H$18&lt;'Debt Setup'!$H$16),MAX(0,AO261+AL262-AM262),0)+IF(AND('Debt Setup'!$H$19&lt;&gt;"",'Debt Setup'!$H$19&lt;'Debt Setup'!$H$16),MAX(0,AS261+AP262-AQ262),0)+IF(AND('Debt Setup'!$H$20&lt;&gt;"",'Debt Setup'!$H$20&lt;'Debt Setup'!$H$16),MAX(0,AW261+AT262-AU262),0)+IF(AND('Debt Setup'!$H$21&lt;&gt;"",'Debt Setup'!$H$21&lt;'Debt Setup'!$H$16),MAX(0,BA261+AX262-AY262),0))))))</x:f>
      </x:c>
      <x:c r="AG262" s="54" t="str">
        <x:f>IF('Debt Setup'!$F$3=0,"",MAX(0,AG261+AD262-AE262-AF262))</x:f>
      </x:c>
      <x:c r="AH262" s="54" t="str">
        <x:f>IF('Debt Setup'!$F$3=0,"",IF(AK261&lt;=0,0,AK261*'Debt Setup'!$D$17/100/12))</x:f>
      </x:c>
      <x:c r="AI262" s="54" t="str">
        <x:f>IF('Debt Setup'!$F$3=0,"",IF('Debt Setup'!$H$17="",0,MIN('Debt Setup'!$E$17,MAX(0,AK261+AH262))))</x:f>
      </x:c>
      <x:c r="AJ262" s="54" t="str">
        <x:f>IF('Debt Setup'!$F$3=0,"",IF('Debt Setup'!$H$17="",0,MIN(MAX(0,AK261+AH262-AI262),MAX(0,'Debt Setup'!$F$5-(G262+K262+O262+S262+W262+AA262+AE262+AI262+AM262+AQ262+AU262+AY262)-(IF(AND('Debt Setup'!$H$10&lt;&gt;"",'Debt Setup'!$H$10&lt;'Debt Setup'!$H$17),MAX(0,I261+F262-G262),0)+IF(AND('Debt Setup'!$H$11&lt;&gt;"",'Debt Setup'!$H$11&lt;'Debt Setup'!$H$17),MAX(0,M261+J262-K262),0)+IF(AND('Debt Setup'!$H$12&lt;&gt;"",'Debt Setup'!$H$12&lt;'Debt Setup'!$H$17),MAX(0,Q261+N262-O262),0)+IF(AND('Debt Setup'!$H$13&lt;&gt;"",'Debt Setup'!$H$13&lt;'Debt Setup'!$H$17),MAX(0,U261+R262-S262),0)+IF(AND('Debt Setup'!$H$14&lt;&gt;"",'Debt Setup'!$H$14&lt;'Debt Setup'!$H$17),MAX(0,Y261+V262-W262),0)+IF(AND('Debt Setup'!$H$15&lt;&gt;"",'Debt Setup'!$H$15&lt;'Debt Setup'!$H$17),MAX(0,AC261+Z262-AA262),0)+IF(AND('Debt Setup'!$H$16&lt;&gt;"",'Debt Setup'!$H$16&lt;'Debt Setup'!$H$17),MAX(0,AG261+AD262-AE262),0)+IF(AND('Debt Setup'!$H$17&lt;&gt;"",'Debt Setup'!$H$17&lt;'Debt Setup'!$H$17),MAX(0,AK261+AH262-AI262),0)+IF(AND('Debt Setup'!$H$18&lt;&gt;"",'Debt Setup'!$H$18&lt;'Debt Setup'!$H$17),MAX(0,AO261+AL262-AM262),0)+IF(AND('Debt Setup'!$H$19&lt;&gt;"",'Debt Setup'!$H$19&lt;'Debt Setup'!$H$17),MAX(0,AS261+AP262-AQ262),0)+IF(AND('Debt Setup'!$H$20&lt;&gt;"",'Debt Setup'!$H$20&lt;'Debt Setup'!$H$17),MAX(0,AW261+AT262-AU262),0)+IF(AND('Debt Setup'!$H$21&lt;&gt;"",'Debt Setup'!$H$21&lt;'Debt Setup'!$H$17),MAX(0,BA261+AX262-AY262),0))))))</x:f>
      </x:c>
      <x:c r="AK262" s="54" t="str">
        <x:f>IF('Debt Setup'!$F$3=0,"",MAX(0,AK261+AH262-AI262-AJ262))</x:f>
      </x:c>
      <x:c r="AL262" s="54" t="str">
        <x:f>IF('Debt Setup'!$F$3=0,"",IF(AO261&lt;=0,0,AO261*'Debt Setup'!$D$18/100/12))</x:f>
      </x:c>
      <x:c r="AM262" s="54" t="str">
        <x:f>IF('Debt Setup'!$F$3=0,"",IF('Debt Setup'!$H$18="",0,MIN('Debt Setup'!$E$18,MAX(0,AO261+AL262))))</x:f>
      </x:c>
      <x:c r="AN262" s="54" t="str">
        <x:f>IF('Debt Setup'!$F$3=0,"",IF('Debt Setup'!$H$18="",0,MIN(MAX(0,AO261+AL262-AM262),MAX(0,'Debt Setup'!$F$5-(G262+K262+O262+S262+W262+AA262+AE262+AI262+AM262+AQ262+AU262+AY262)-(IF(AND('Debt Setup'!$H$10&lt;&gt;"",'Debt Setup'!$H$10&lt;'Debt Setup'!$H$18),MAX(0,I261+F262-G262),0)+IF(AND('Debt Setup'!$H$11&lt;&gt;"",'Debt Setup'!$H$11&lt;'Debt Setup'!$H$18),MAX(0,M261+J262-K262),0)+IF(AND('Debt Setup'!$H$12&lt;&gt;"",'Debt Setup'!$H$12&lt;'Debt Setup'!$H$18),MAX(0,Q261+N262-O262),0)+IF(AND('Debt Setup'!$H$13&lt;&gt;"",'Debt Setup'!$H$13&lt;'Debt Setup'!$H$18),MAX(0,U261+R262-S262),0)+IF(AND('Debt Setup'!$H$14&lt;&gt;"",'Debt Setup'!$H$14&lt;'Debt Setup'!$H$18),MAX(0,Y261+V262-W262),0)+IF(AND('Debt Setup'!$H$15&lt;&gt;"",'Debt Setup'!$H$15&lt;'Debt Setup'!$H$18),MAX(0,AC261+Z262-AA262),0)+IF(AND('Debt Setup'!$H$16&lt;&gt;"",'Debt Setup'!$H$16&lt;'Debt Setup'!$H$18),MAX(0,AG261+AD262-AE262),0)+IF(AND('Debt Setup'!$H$17&lt;&gt;"",'Debt Setup'!$H$17&lt;'Debt Setup'!$H$18),MAX(0,AK261+AH262-AI262),0)+IF(AND('Debt Setup'!$H$18&lt;&gt;"",'Debt Setup'!$H$18&lt;'Debt Setup'!$H$18),MAX(0,AO261+AL262-AM262),0)+IF(AND('Debt Setup'!$H$19&lt;&gt;"",'Debt Setup'!$H$19&lt;'Debt Setup'!$H$18),MAX(0,AS261+AP262-AQ262),0)+IF(AND('Debt Setup'!$H$20&lt;&gt;"",'Debt Setup'!$H$20&lt;'Debt Setup'!$H$18),MAX(0,AW261+AT262-AU262),0)+IF(AND('Debt Setup'!$H$21&lt;&gt;"",'Debt Setup'!$H$21&lt;'Debt Setup'!$H$18),MAX(0,BA261+AX262-AY262),0))))))</x:f>
      </x:c>
      <x:c r="AO262" s="54" t="str">
        <x:f>IF('Debt Setup'!$F$3=0,"",MAX(0,AO261+AL262-AM262-AN262))</x:f>
      </x:c>
      <x:c r="AP262" s="54" t="str">
        <x:f>IF('Debt Setup'!$F$3=0,"",IF(AS261&lt;=0,0,AS261*'Debt Setup'!$D$19/100/12))</x:f>
      </x:c>
      <x:c r="AQ262" s="54" t="str">
        <x:f>IF('Debt Setup'!$F$3=0,"",IF('Debt Setup'!$H$19="",0,MIN('Debt Setup'!$E$19,MAX(0,AS261+AP262))))</x:f>
      </x:c>
      <x:c r="AR262" s="54" t="str">
        <x:f>IF('Debt Setup'!$F$3=0,"",IF('Debt Setup'!$H$19="",0,MIN(MAX(0,AS261+AP262-AQ262),MAX(0,'Debt Setup'!$F$5-(G262+K262+O262+S262+W262+AA262+AE262+AI262+AM262+AQ262+AU262+AY262)-(IF(AND('Debt Setup'!$H$10&lt;&gt;"",'Debt Setup'!$H$10&lt;'Debt Setup'!$H$19),MAX(0,I261+F262-G262),0)+IF(AND('Debt Setup'!$H$11&lt;&gt;"",'Debt Setup'!$H$11&lt;'Debt Setup'!$H$19),MAX(0,M261+J262-K262),0)+IF(AND('Debt Setup'!$H$12&lt;&gt;"",'Debt Setup'!$H$12&lt;'Debt Setup'!$H$19),MAX(0,Q261+N262-O262),0)+IF(AND('Debt Setup'!$H$13&lt;&gt;"",'Debt Setup'!$H$13&lt;'Debt Setup'!$H$19),MAX(0,U261+R262-S262),0)+IF(AND('Debt Setup'!$H$14&lt;&gt;"",'Debt Setup'!$H$14&lt;'Debt Setup'!$H$19),MAX(0,Y261+V262-W262),0)+IF(AND('Debt Setup'!$H$15&lt;&gt;"",'Debt Setup'!$H$15&lt;'Debt Setup'!$H$19),MAX(0,AC261+Z262-AA262),0)+IF(AND('Debt Setup'!$H$16&lt;&gt;"",'Debt Setup'!$H$16&lt;'Debt Setup'!$H$19),MAX(0,AG261+AD262-AE262),0)+IF(AND('Debt Setup'!$H$17&lt;&gt;"",'Debt Setup'!$H$17&lt;'Debt Setup'!$H$19),MAX(0,AK261+AH262-AI262),0)+IF(AND('Debt Setup'!$H$18&lt;&gt;"",'Debt Setup'!$H$18&lt;'Debt Setup'!$H$19),MAX(0,AO261+AL262-AM262),0)+IF(AND('Debt Setup'!$H$19&lt;&gt;"",'Debt Setup'!$H$19&lt;'Debt Setup'!$H$19),MAX(0,AS261+AP262-AQ262),0)+IF(AND('Debt Setup'!$H$20&lt;&gt;"",'Debt Setup'!$H$20&lt;'Debt Setup'!$H$19),MAX(0,AW261+AT262-AU262),0)+IF(AND('Debt Setup'!$H$21&lt;&gt;"",'Debt Setup'!$H$21&lt;'Debt Setup'!$H$19),MAX(0,BA261+AX262-AY262),0))))))</x:f>
      </x:c>
      <x:c r="AS262" s="54" t="str">
        <x:f>IF('Debt Setup'!$F$3=0,"",MAX(0,AS261+AP262-AQ262-AR262))</x:f>
      </x:c>
      <x:c r="AT262" s="54" t="str">
        <x:f>IF('Debt Setup'!$F$3=0,"",IF(AW261&lt;=0,0,AW261*'Debt Setup'!$D$20/100/12))</x:f>
      </x:c>
      <x:c r="AU262" s="54" t="str">
        <x:f>IF('Debt Setup'!$F$3=0,"",IF('Debt Setup'!$H$20="",0,MIN('Debt Setup'!$E$20,MAX(0,AW261+AT262))))</x:f>
      </x:c>
      <x:c r="AV262" s="54" t="str">
        <x:f>IF('Debt Setup'!$F$3=0,"",IF('Debt Setup'!$H$20="",0,MIN(MAX(0,AW261+AT262-AU262),MAX(0,'Debt Setup'!$F$5-(G262+K262+O262+S262+W262+AA262+AE262+AI262+AM262+AQ262+AU262+AY262)-(IF(AND('Debt Setup'!$H$10&lt;&gt;"",'Debt Setup'!$H$10&lt;'Debt Setup'!$H$20),MAX(0,I261+F262-G262),0)+IF(AND('Debt Setup'!$H$11&lt;&gt;"",'Debt Setup'!$H$11&lt;'Debt Setup'!$H$20),MAX(0,M261+J262-K262),0)+IF(AND('Debt Setup'!$H$12&lt;&gt;"",'Debt Setup'!$H$12&lt;'Debt Setup'!$H$20),MAX(0,Q261+N262-O262),0)+IF(AND('Debt Setup'!$H$13&lt;&gt;"",'Debt Setup'!$H$13&lt;'Debt Setup'!$H$20),MAX(0,U261+R262-S262),0)+IF(AND('Debt Setup'!$H$14&lt;&gt;"",'Debt Setup'!$H$14&lt;'Debt Setup'!$H$20),MAX(0,Y261+V262-W262),0)+IF(AND('Debt Setup'!$H$15&lt;&gt;"",'Debt Setup'!$H$15&lt;'Debt Setup'!$H$20),MAX(0,AC261+Z262-AA262),0)+IF(AND('Debt Setup'!$H$16&lt;&gt;"",'Debt Setup'!$H$16&lt;'Debt Setup'!$H$20),MAX(0,AG261+AD262-AE262),0)+IF(AND('Debt Setup'!$H$17&lt;&gt;"",'Debt Setup'!$H$17&lt;'Debt Setup'!$H$20),MAX(0,AK261+AH262-AI262),0)+IF(AND('Debt Setup'!$H$18&lt;&gt;"",'Debt Setup'!$H$18&lt;'Debt Setup'!$H$20),MAX(0,AO261+AL262-AM262),0)+IF(AND('Debt Setup'!$H$19&lt;&gt;"",'Debt Setup'!$H$19&lt;'Debt Setup'!$H$20),MAX(0,AS261+AP262-AQ262),0)+IF(AND('Debt Setup'!$H$20&lt;&gt;"",'Debt Setup'!$H$20&lt;'Debt Setup'!$H$20),MAX(0,AW261+AT262-AU262),0)+IF(AND('Debt Setup'!$H$21&lt;&gt;"",'Debt Setup'!$H$21&lt;'Debt Setup'!$H$20),MAX(0,BA261+AX262-AY262),0))))))</x:f>
      </x:c>
      <x:c r="AW262" s="54" t="str">
        <x:f>IF('Debt Setup'!$F$3=0,"",MAX(0,AW261+AT262-AU262-AV262))</x:f>
      </x:c>
      <x:c r="AX262" s="54" t="str">
        <x:f>IF('Debt Setup'!$F$3=0,"",IF(BA261&lt;=0,0,BA261*'Debt Setup'!$D$21/100/12))</x:f>
      </x:c>
      <x:c r="AY262" s="54" t="str">
        <x:f>IF('Debt Setup'!$F$3=0,"",IF('Debt Setup'!$H$21="",0,MIN('Debt Setup'!$E$21,MAX(0,BA261+AX262))))</x:f>
      </x:c>
      <x:c r="AZ262" s="54" t="str">
        <x:f>IF('Debt Setup'!$F$3=0,"",IF('Debt Setup'!$H$21="",0,MIN(MAX(0,BA261+AX262-AY262),MAX(0,'Debt Setup'!$F$5-(G262+K262+O262+S262+W262+AA262+AE262+AI262+AM262+AQ262+AU262+AY262)-(IF(AND('Debt Setup'!$H$10&lt;&gt;"",'Debt Setup'!$H$10&lt;'Debt Setup'!$H$21),MAX(0,I261+F262-G262),0)+IF(AND('Debt Setup'!$H$11&lt;&gt;"",'Debt Setup'!$H$11&lt;'Debt Setup'!$H$21),MAX(0,M261+J262-K262),0)+IF(AND('Debt Setup'!$H$12&lt;&gt;"",'Debt Setup'!$H$12&lt;'Debt Setup'!$H$21),MAX(0,Q261+N262-O262),0)+IF(AND('Debt Setup'!$H$13&lt;&gt;"",'Debt Setup'!$H$13&lt;'Debt Setup'!$H$21),MAX(0,U261+R262-S262),0)+IF(AND('Debt Setup'!$H$14&lt;&gt;"",'Debt Setup'!$H$14&lt;'Debt Setup'!$H$21),MAX(0,Y261+V262-W262),0)+IF(AND('Debt Setup'!$H$15&lt;&gt;"",'Debt Setup'!$H$15&lt;'Debt Setup'!$H$21),MAX(0,AC261+Z262-AA262),0)+IF(AND('Debt Setup'!$H$16&lt;&gt;"",'Debt Setup'!$H$16&lt;'Debt Setup'!$H$21),MAX(0,AG261+AD262-AE262),0)+IF(AND('Debt Setup'!$H$17&lt;&gt;"",'Debt Setup'!$H$17&lt;'Debt Setup'!$H$21),MAX(0,AK261+AH262-AI262),0)+IF(AND('Debt Setup'!$H$18&lt;&gt;"",'Debt Setup'!$H$18&lt;'Debt Setup'!$H$21),MAX(0,AO261+AL262-AM262),0)+IF(AND('Debt Setup'!$H$19&lt;&gt;"",'Debt Setup'!$H$19&lt;'Debt Setup'!$H$21),MAX(0,AS261+AP262-AQ262),0)+IF(AND('Debt Setup'!$H$20&lt;&gt;"",'Debt Setup'!$H$20&lt;'Debt Setup'!$H$21),MAX(0,AW261+AT262-AU262),0)+IF(AND('Debt Setup'!$H$21&lt;&gt;"",'Debt Setup'!$H$21&lt;'Debt Setup'!$H$21),MAX(0,BA261+AX262-AY262),0))))))</x:f>
      </x:c>
      <x:c r="BA262" s="54" t="str">
        <x:f>IF('Debt Setup'!$F$3=0,"",MAX(0,BA261+AX262-AY262-AZ262))</x:f>
      </x:c>
    </x:row>
    <x:row r="263">
      <x:c r="A263" t="n">
        <x:v>258</x:v>
      </x:c>
      <x:c r="B263" s="86" t="str">
        <x:f>IF('Debt Setup'!$F$3=0,"",DATE(YEAR('Debt Setup'!$B$6),MONTH('Debt Setup'!$B$6)+A263-1,1))</x:f>
      </x:c>
      <x:c r="C263" s="54" t="str">
        <x:f>IF('Debt Setup'!$F$3=0,"",I263+M263+Q263+U263+Y263+AC263+AG263+AK263+AO263+AS263+AW263+BA263)</x:f>
      </x:c>
      <x:c r="D263" s="54" t="str">
        <x:f>IF('Debt Setup'!$F$3=0,"",G263+H263+K263+L263+O263+P263+S263+T263+W263+X263+AA263+AB263+AE263+AF263+AI263+AJ263+AM263+AN263+AQ263+AR263+AU263+AV263+AY263+AZ263)</x:f>
      </x:c>
      <x:c r="E263" s="54" t="str">
        <x:f>IF('Debt Setup'!$F$3=0,"",F263+J263+N263+R263+V263+Z263+AD263+AH263+AL263+AP263+AT263+AX263)</x:f>
      </x:c>
      <x:c r="F263" s="54" t="str">
        <x:f>IF('Debt Setup'!$F$3=0,"",IF(I262&lt;=0,0,I262*'Debt Setup'!$D$10/100/12))</x:f>
      </x:c>
      <x:c r="G263" s="54" t="str">
        <x:f>IF('Debt Setup'!$F$3=0,"",IF('Debt Setup'!$H$10="",0,MIN('Debt Setup'!$E$10,MAX(0,I262+F263))))</x:f>
      </x:c>
      <x:c r="H263" s="54" t="str">
        <x:f>IF('Debt Setup'!$F$3=0,"",IF('Debt Setup'!$H$10="",0,MIN(MAX(0,I262+F263-G263),MAX(0,'Debt Setup'!$F$5-(G263+K263+O263+S263+W263+AA263+AE263+AI263+AM263+AQ263+AU263+AY263)-(IF(AND('Debt Setup'!$H$10&lt;&gt;"",'Debt Setup'!$H$10&lt;'Debt Setup'!$H$10),MAX(0,I262+F263-G263),0)+IF(AND('Debt Setup'!$H$11&lt;&gt;"",'Debt Setup'!$H$11&lt;'Debt Setup'!$H$10),MAX(0,M262+J263-K263),0)+IF(AND('Debt Setup'!$H$12&lt;&gt;"",'Debt Setup'!$H$12&lt;'Debt Setup'!$H$10),MAX(0,Q262+N263-O263),0)+IF(AND('Debt Setup'!$H$13&lt;&gt;"",'Debt Setup'!$H$13&lt;'Debt Setup'!$H$10),MAX(0,U262+R263-S263),0)+IF(AND('Debt Setup'!$H$14&lt;&gt;"",'Debt Setup'!$H$14&lt;'Debt Setup'!$H$10),MAX(0,Y262+V263-W263),0)+IF(AND('Debt Setup'!$H$15&lt;&gt;"",'Debt Setup'!$H$15&lt;'Debt Setup'!$H$10),MAX(0,AC262+Z263-AA263),0)+IF(AND('Debt Setup'!$H$16&lt;&gt;"",'Debt Setup'!$H$16&lt;'Debt Setup'!$H$10),MAX(0,AG262+AD263-AE263),0)+IF(AND('Debt Setup'!$H$17&lt;&gt;"",'Debt Setup'!$H$17&lt;'Debt Setup'!$H$10),MAX(0,AK262+AH263-AI263),0)+IF(AND('Debt Setup'!$H$18&lt;&gt;"",'Debt Setup'!$H$18&lt;'Debt Setup'!$H$10),MAX(0,AO262+AL263-AM263),0)+IF(AND('Debt Setup'!$H$19&lt;&gt;"",'Debt Setup'!$H$19&lt;'Debt Setup'!$H$10),MAX(0,AS262+AP263-AQ263),0)+IF(AND('Debt Setup'!$H$20&lt;&gt;"",'Debt Setup'!$H$20&lt;'Debt Setup'!$H$10),MAX(0,AW262+AT263-AU263),0)+IF(AND('Debt Setup'!$H$21&lt;&gt;"",'Debt Setup'!$H$21&lt;'Debt Setup'!$H$10),MAX(0,BA262+AX263-AY263),0))))))</x:f>
      </x:c>
      <x:c r="I263" s="54" t="str">
        <x:f>IF('Debt Setup'!$F$3=0,"",MAX(0,I262+F263-G263-H263))</x:f>
      </x:c>
      <x:c r="J263" s="54" t="str">
        <x:f>IF('Debt Setup'!$F$3=0,"",IF(M262&lt;=0,0,M262*'Debt Setup'!$D$11/100/12))</x:f>
      </x:c>
      <x:c r="K263" s="54" t="str">
        <x:f>IF('Debt Setup'!$F$3=0,"",IF('Debt Setup'!$H$11="",0,MIN('Debt Setup'!$E$11,MAX(0,M262+J263))))</x:f>
      </x:c>
      <x:c r="L263" s="54" t="str">
        <x:f>IF('Debt Setup'!$F$3=0,"",IF('Debt Setup'!$H$11="",0,MIN(MAX(0,M262+J263-K263),MAX(0,'Debt Setup'!$F$5-(G263+K263+O263+S263+W263+AA263+AE263+AI263+AM263+AQ263+AU263+AY263)-(IF(AND('Debt Setup'!$H$10&lt;&gt;"",'Debt Setup'!$H$10&lt;'Debt Setup'!$H$11),MAX(0,I262+F263-G263),0)+IF(AND('Debt Setup'!$H$11&lt;&gt;"",'Debt Setup'!$H$11&lt;'Debt Setup'!$H$11),MAX(0,M262+J263-K263),0)+IF(AND('Debt Setup'!$H$12&lt;&gt;"",'Debt Setup'!$H$12&lt;'Debt Setup'!$H$11),MAX(0,Q262+N263-O263),0)+IF(AND('Debt Setup'!$H$13&lt;&gt;"",'Debt Setup'!$H$13&lt;'Debt Setup'!$H$11),MAX(0,U262+R263-S263),0)+IF(AND('Debt Setup'!$H$14&lt;&gt;"",'Debt Setup'!$H$14&lt;'Debt Setup'!$H$11),MAX(0,Y262+V263-W263),0)+IF(AND('Debt Setup'!$H$15&lt;&gt;"",'Debt Setup'!$H$15&lt;'Debt Setup'!$H$11),MAX(0,AC262+Z263-AA263),0)+IF(AND('Debt Setup'!$H$16&lt;&gt;"",'Debt Setup'!$H$16&lt;'Debt Setup'!$H$11),MAX(0,AG262+AD263-AE263),0)+IF(AND('Debt Setup'!$H$17&lt;&gt;"",'Debt Setup'!$H$17&lt;'Debt Setup'!$H$11),MAX(0,AK262+AH263-AI263),0)+IF(AND('Debt Setup'!$H$18&lt;&gt;"",'Debt Setup'!$H$18&lt;'Debt Setup'!$H$11),MAX(0,AO262+AL263-AM263),0)+IF(AND('Debt Setup'!$H$19&lt;&gt;"",'Debt Setup'!$H$19&lt;'Debt Setup'!$H$11),MAX(0,AS262+AP263-AQ263),0)+IF(AND('Debt Setup'!$H$20&lt;&gt;"",'Debt Setup'!$H$20&lt;'Debt Setup'!$H$11),MAX(0,AW262+AT263-AU263),0)+IF(AND('Debt Setup'!$H$21&lt;&gt;"",'Debt Setup'!$H$21&lt;'Debt Setup'!$H$11),MAX(0,BA262+AX263-AY263),0))))))</x:f>
      </x:c>
      <x:c r="M263" s="54" t="str">
        <x:f>IF('Debt Setup'!$F$3=0,"",MAX(0,M262+J263-K263-L263))</x:f>
      </x:c>
      <x:c r="N263" s="54" t="str">
        <x:f>IF('Debt Setup'!$F$3=0,"",IF(Q262&lt;=0,0,Q262*'Debt Setup'!$D$12/100/12))</x:f>
      </x:c>
      <x:c r="O263" s="54" t="str">
        <x:f>IF('Debt Setup'!$F$3=0,"",IF('Debt Setup'!$H$12="",0,MIN('Debt Setup'!$E$12,MAX(0,Q262+N263))))</x:f>
      </x:c>
      <x:c r="P263" s="54" t="str">
        <x:f>IF('Debt Setup'!$F$3=0,"",IF('Debt Setup'!$H$12="",0,MIN(MAX(0,Q262+N263-O263),MAX(0,'Debt Setup'!$F$5-(G263+K263+O263+S263+W263+AA263+AE263+AI263+AM263+AQ263+AU263+AY263)-(IF(AND('Debt Setup'!$H$10&lt;&gt;"",'Debt Setup'!$H$10&lt;'Debt Setup'!$H$12),MAX(0,I262+F263-G263),0)+IF(AND('Debt Setup'!$H$11&lt;&gt;"",'Debt Setup'!$H$11&lt;'Debt Setup'!$H$12),MAX(0,M262+J263-K263),0)+IF(AND('Debt Setup'!$H$12&lt;&gt;"",'Debt Setup'!$H$12&lt;'Debt Setup'!$H$12),MAX(0,Q262+N263-O263),0)+IF(AND('Debt Setup'!$H$13&lt;&gt;"",'Debt Setup'!$H$13&lt;'Debt Setup'!$H$12),MAX(0,U262+R263-S263),0)+IF(AND('Debt Setup'!$H$14&lt;&gt;"",'Debt Setup'!$H$14&lt;'Debt Setup'!$H$12),MAX(0,Y262+V263-W263),0)+IF(AND('Debt Setup'!$H$15&lt;&gt;"",'Debt Setup'!$H$15&lt;'Debt Setup'!$H$12),MAX(0,AC262+Z263-AA263),0)+IF(AND('Debt Setup'!$H$16&lt;&gt;"",'Debt Setup'!$H$16&lt;'Debt Setup'!$H$12),MAX(0,AG262+AD263-AE263),0)+IF(AND('Debt Setup'!$H$17&lt;&gt;"",'Debt Setup'!$H$17&lt;'Debt Setup'!$H$12),MAX(0,AK262+AH263-AI263),0)+IF(AND('Debt Setup'!$H$18&lt;&gt;"",'Debt Setup'!$H$18&lt;'Debt Setup'!$H$12),MAX(0,AO262+AL263-AM263),0)+IF(AND('Debt Setup'!$H$19&lt;&gt;"",'Debt Setup'!$H$19&lt;'Debt Setup'!$H$12),MAX(0,AS262+AP263-AQ263),0)+IF(AND('Debt Setup'!$H$20&lt;&gt;"",'Debt Setup'!$H$20&lt;'Debt Setup'!$H$12),MAX(0,AW262+AT263-AU263),0)+IF(AND('Debt Setup'!$H$21&lt;&gt;"",'Debt Setup'!$H$21&lt;'Debt Setup'!$H$12),MAX(0,BA262+AX263-AY263),0))))))</x:f>
      </x:c>
      <x:c r="Q263" s="54" t="str">
        <x:f>IF('Debt Setup'!$F$3=0,"",MAX(0,Q262+N263-O263-P263))</x:f>
      </x:c>
      <x:c r="R263" s="54" t="str">
        <x:f>IF('Debt Setup'!$F$3=0,"",IF(U262&lt;=0,0,U262*'Debt Setup'!$D$13/100/12))</x:f>
      </x:c>
      <x:c r="S263" s="54" t="str">
        <x:f>IF('Debt Setup'!$F$3=0,"",IF('Debt Setup'!$H$13="",0,MIN('Debt Setup'!$E$13,MAX(0,U262+R263))))</x:f>
      </x:c>
      <x:c r="T263" s="54" t="str">
        <x:f>IF('Debt Setup'!$F$3=0,"",IF('Debt Setup'!$H$13="",0,MIN(MAX(0,U262+R263-S263),MAX(0,'Debt Setup'!$F$5-(G263+K263+O263+S263+W263+AA263+AE263+AI263+AM263+AQ263+AU263+AY263)-(IF(AND('Debt Setup'!$H$10&lt;&gt;"",'Debt Setup'!$H$10&lt;'Debt Setup'!$H$13),MAX(0,I262+F263-G263),0)+IF(AND('Debt Setup'!$H$11&lt;&gt;"",'Debt Setup'!$H$11&lt;'Debt Setup'!$H$13),MAX(0,M262+J263-K263),0)+IF(AND('Debt Setup'!$H$12&lt;&gt;"",'Debt Setup'!$H$12&lt;'Debt Setup'!$H$13),MAX(0,Q262+N263-O263),0)+IF(AND('Debt Setup'!$H$13&lt;&gt;"",'Debt Setup'!$H$13&lt;'Debt Setup'!$H$13),MAX(0,U262+R263-S263),0)+IF(AND('Debt Setup'!$H$14&lt;&gt;"",'Debt Setup'!$H$14&lt;'Debt Setup'!$H$13),MAX(0,Y262+V263-W263),0)+IF(AND('Debt Setup'!$H$15&lt;&gt;"",'Debt Setup'!$H$15&lt;'Debt Setup'!$H$13),MAX(0,AC262+Z263-AA263),0)+IF(AND('Debt Setup'!$H$16&lt;&gt;"",'Debt Setup'!$H$16&lt;'Debt Setup'!$H$13),MAX(0,AG262+AD263-AE263),0)+IF(AND('Debt Setup'!$H$17&lt;&gt;"",'Debt Setup'!$H$17&lt;'Debt Setup'!$H$13),MAX(0,AK262+AH263-AI263),0)+IF(AND('Debt Setup'!$H$18&lt;&gt;"",'Debt Setup'!$H$18&lt;'Debt Setup'!$H$13),MAX(0,AO262+AL263-AM263),0)+IF(AND('Debt Setup'!$H$19&lt;&gt;"",'Debt Setup'!$H$19&lt;'Debt Setup'!$H$13),MAX(0,AS262+AP263-AQ263),0)+IF(AND('Debt Setup'!$H$20&lt;&gt;"",'Debt Setup'!$H$20&lt;'Debt Setup'!$H$13),MAX(0,AW262+AT263-AU263),0)+IF(AND('Debt Setup'!$H$21&lt;&gt;"",'Debt Setup'!$H$21&lt;'Debt Setup'!$H$13),MAX(0,BA262+AX263-AY263),0))))))</x:f>
      </x:c>
      <x:c r="U263" s="54" t="str">
        <x:f>IF('Debt Setup'!$F$3=0,"",MAX(0,U262+R263-S263-T263))</x:f>
      </x:c>
      <x:c r="V263" s="54" t="str">
        <x:f>IF('Debt Setup'!$F$3=0,"",IF(Y262&lt;=0,0,Y262*'Debt Setup'!$D$14/100/12))</x:f>
      </x:c>
      <x:c r="W263" s="54" t="str">
        <x:f>IF('Debt Setup'!$F$3=0,"",IF('Debt Setup'!$H$14="",0,MIN('Debt Setup'!$E$14,MAX(0,Y262+V263))))</x:f>
      </x:c>
      <x:c r="X263" s="54" t="str">
        <x:f>IF('Debt Setup'!$F$3=0,"",IF('Debt Setup'!$H$14="",0,MIN(MAX(0,Y262+V263-W263),MAX(0,'Debt Setup'!$F$5-(G263+K263+O263+S263+W263+AA263+AE263+AI263+AM263+AQ263+AU263+AY263)-(IF(AND('Debt Setup'!$H$10&lt;&gt;"",'Debt Setup'!$H$10&lt;'Debt Setup'!$H$14),MAX(0,I262+F263-G263),0)+IF(AND('Debt Setup'!$H$11&lt;&gt;"",'Debt Setup'!$H$11&lt;'Debt Setup'!$H$14),MAX(0,M262+J263-K263),0)+IF(AND('Debt Setup'!$H$12&lt;&gt;"",'Debt Setup'!$H$12&lt;'Debt Setup'!$H$14),MAX(0,Q262+N263-O263),0)+IF(AND('Debt Setup'!$H$13&lt;&gt;"",'Debt Setup'!$H$13&lt;'Debt Setup'!$H$14),MAX(0,U262+R263-S263),0)+IF(AND('Debt Setup'!$H$14&lt;&gt;"",'Debt Setup'!$H$14&lt;'Debt Setup'!$H$14),MAX(0,Y262+V263-W263),0)+IF(AND('Debt Setup'!$H$15&lt;&gt;"",'Debt Setup'!$H$15&lt;'Debt Setup'!$H$14),MAX(0,AC262+Z263-AA263),0)+IF(AND('Debt Setup'!$H$16&lt;&gt;"",'Debt Setup'!$H$16&lt;'Debt Setup'!$H$14),MAX(0,AG262+AD263-AE263),0)+IF(AND('Debt Setup'!$H$17&lt;&gt;"",'Debt Setup'!$H$17&lt;'Debt Setup'!$H$14),MAX(0,AK262+AH263-AI263),0)+IF(AND('Debt Setup'!$H$18&lt;&gt;"",'Debt Setup'!$H$18&lt;'Debt Setup'!$H$14),MAX(0,AO262+AL263-AM263),0)+IF(AND('Debt Setup'!$H$19&lt;&gt;"",'Debt Setup'!$H$19&lt;'Debt Setup'!$H$14),MAX(0,AS262+AP263-AQ263),0)+IF(AND('Debt Setup'!$H$20&lt;&gt;"",'Debt Setup'!$H$20&lt;'Debt Setup'!$H$14),MAX(0,AW262+AT263-AU263),0)+IF(AND('Debt Setup'!$H$21&lt;&gt;"",'Debt Setup'!$H$21&lt;'Debt Setup'!$H$14),MAX(0,BA262+AX263-AY263),0))))))</x:f>
      </x:c>
      <x:c r="Y263" s="54" t="str">
        <x:f>IF('Debt Setup'!$F$3=0,"",MAX(0,Y262+V263-W263-X263))</x:f>
      </x:c>
      <x:c r="Z263" s="54" t="str">
        <x:f>IF('Debt Setup'!$F$3=0,"",IF(AC262&lt;=0,0,AC262*'Debt Setup'!$D$15/100/12))</x:f>
      </x:c>
      <x:c r="AA263" s="54" t="str">
        <x:f>IF('Debt Setup'!$F$3=0,"",IF('Debt Setup'!$H$15="",0,MIN('Debt Setup'!$E$15,MAX(0,AC262+Z263))))</x:f>
      </x:c>
      <x:c r="AB263" s="54" t="str">
        <x:f>IF('Debt Setup'!$F$3=0,"",IF('Debt Setup'!$H$15="",0,MIN(MAX(0,AC262+Z263-AA263),MAX(0,'Debt Setup'!$F$5-(G263+K263+O263+S263+W263+AA263+AE263+AI263+AM263+AQ263+AU263+AY263)-(IF(AND('Debt Setup'!$H$10&lt;&gt;"",'Debt Setup'!$H$10&lt;'Debt Setup'!$H$15),MAX(0,I262+F263-G263),0)+IF(AND('Debt Setup'!$H$11&lt;&gt;"",'Debt Setup'!$H$11&lt;'Debt Setup'!$H$15),MAX(0,M262+J263-K263),0)+IF(AND('Debt Setup'!$H$12&lt;&gt;"",'Debt Setup'!$H$12&lt;'Debt Setup'!$H$15),MAX(0,Q262+N263-O263),0)+IF(AND('Debt Setup'!$H$13&lt;&gt;"",'Debt Setup'!$H$13&lt;'Debt Setup'!$H$15),MAX(0,U262+R263-S263),0)+IF(AND('Debt Setup'!$H$14&lt;&gt;"",'Debt Setup'!$H$14&lt;'Debt Setup'!$H$15),MAX(0,Y262+V263-W263),0)+IF(AND('Debt Setup'!$H$15&lt;&gt;"",'Debt Setup'!$H$15&lt;'Debt Setup'!$H$15),MAX(0,AC262+Z263-AA263),0)+IF(AND('Debt Setup'!$H$16&lt;&gt;"",'Debt Setup'!$H$16&lt;'Debt Setup'!$H$15),MAX(0,AG262+AD263-AE263),0)+IF(AND('Debt Setup'!$H$17&lt;&gt;"",'Debt Setup'!$H$17&lt;'Debt Setup'!$H$15),MAX(0,AK262+AH263-AI263),0)+IF(AND('Debt Setup'!$H$18&lt;&gt;"",'Debt Setup'!$H$18&lt;'Debt Setup'!$H$15),MAX(0,AO262+AL263-AM263),0)+IF(AND('Debt Setup'!$H$19&lt;&gt;"",'Debt Setup'!$H$19&lt;'Debt Setup'!$H$15),MAX(0,AS262+AP263-AQ263),0)+IF(AND('Debt Setup'!$H$20&lt;&gt;"",'Debt Setup'!$H$20&lt;'Debt Setup'!$H$15),MAX(0,AW262+AT263-AU263),0)+IF(AND('Debt Setup'!$H$21&lt;&gt;"",'Debt Setup'!$H$21&lt;'Debt Setup'!$H$15),MAX(0,BA262+AX263-AY263),0))))))</x:f>
      </x:c>
      <x:c r="AC263" s="54" t="str">
        <x:f>IF('Debt Setup'!$F$3=0,"",MAX(0,AC262+Z263-AA263-AB263))</x:f>
      </x:c>
      <x:c r="AD263" s="54" t="str">
        <x:f>IF('Debt Setup'!$F$3=0,"",IF(AG262&lt;=0,0,AG262*'Debt Setup'!$D$16/100/12))</x:f>
      </x:c>
      <x:c r="AE263" s="54" t="str">
        <x:f>IF('Debt Setup'!$F$3=0,"",IF('Debt Setup'!$H$16="",0,MIN('Debt Setup'!$E$16,MAX(0,AG262+AD263))))</x:f>
      </x:c>
      <x:c r="AF263" s="54" t="str">
        <x:f>IF('Debt Setup'!$F$3=0,"",IF('Debt Setup'!$H$16="",0,MIN(MAX(0,AG262+AD263-AE263),MAX(0,'Debt Setup'!$F$5-(G263+K263+O263+S263+W263+AA263+AE263+AI263+AM263+AQ263+AU263+AY263)-(IF(AND('Debt Setup'!$H$10&lt;&gt;"",'Debt Setup'!$H$10&lt;'Debt Setup'!$H$16),MAX(0,I262+F263-G263),0)+IF(AND('Debt Setup'!$H$11&lt;&gt;"",'Debt Setup'!$H$11&lt;'Debt Setup'!$H$16),MAX(0,M262+J263-K263),0)+IF(AND('Debt Setup'!$H$12&lt;&gt;"",'Debt Setup'!$H$12&lt;'Debt Setup'!$H$16),MAX(0,Q262+N263-O263),0)+IF(AND('Debt Setup'!$H$13&lt;&gt;"",'Debt Setup'!$H$13&lt;'Debt Setup'!$H$16),MAX(0,U262+R263-S263),0)+IF(AND('Debt Setup'!$H$14&lt;&gt;"",'Debt Setup'!$H$14&lt;'Debt Setup'!$H$16),MAX(0,Y262+V263-W263),0)+IF(AND('Debt Setup'!$H$15&lt;&gt;"",'Debt Setup'!$H$15&lt;'Debt Setup'!$H$16),MAX(0,AC262+Z263-AA263),0)+IF(AND('Debt Setup'!$H$16&lt;&gt;"",'Debt Setup'!$H$16&lt;'Debt Setup'!$H$16),MAX(0,AG262+AD263-AE263),0)+IF(AND('Debt Setup'!$H$17&lt;&gt;"",'Debt Setup'!$H$17&lt;'Debt Setup'!$H$16),MAX(0,AK262+AH263-AI263),0)+IF(AND('Debt Setup'!$H$18&lt;&gt;"",'Debt Setup'!$H$18&lt;'Debt Setup'!$H$16),MAX(0,AO262+AL263-AM263),0)+IF(AND('Debt Setup'!$H$19&lt;&gt;"",'Debt Setup'!$H$19&lt;'Debt Setup'!$H$16),MAX(0,AS262+AP263-AQ263),0)+IF(AND('Debt Setup'!$H$20&lt;&gt;"",'Debt Setup'!$H$20&lt;'Debt Setup'!$H$16),MAX(0,AW262+AT263-AU263),0)+IF(AND('Debt Setup'!$H$21&lt;&gt;"",'Debt Setup'!$H$21&lt;'Debt Setup'!$H$16),MAX(0,BA262+AX263-AY263),0))))))</x:f>
      </x:c>
      <x:c r="AG263" s="54" t="str">
        <x:f>IF('Debt Setup'!$F$3=0,"",MAX(0,AG262+AD263-AE263-AF263))</x:f>
      </x:c>
      <x:c r="AH263" s="54" t="str">
        <x:f>IF('Debt Setup'!$F$3=0,"",IF(AK262&lt;=0,0,AK262*'Debt Setup'!$D$17/100/12))</x:f>
      </x:c>
      <x:c r="AI263" s="54" t="str">
        <x:f>IF('Debt Setup'!$F$3=0,"",IF('Debt Setup'!$H$17="",0,MIN('Debt Setup'!$E$17,MAX(0,AK262+AH263))))</x:f>
      </x:c>
      <x:c r="AJ263" s="54" t="str">
        <x:f>IF('Debt Setup'!$F$3=0,"",IF('Debt Setup'!$H$17="",0,MIN(MAX(0,AK262+AH263-AI263),MAX(0,'Debt Setup'!$F$5-(G263+K263+O263+S263+W263+AA263+AE263+AI263+AM263+AQ263+AU263+AY263)-(IF(AND('Debt Setup'!$H$10&lt;&gt;"",'Debt Setup'!$H$10&lt;'Debt Setup'!$H$17),MAX(0,I262+F263-G263),0)+IF(AND('Debt Setup'!$H$11&lt;&gt;"",'Debt Setup'!$H$11&lt;'Debt Setup'!$H$17),MAX(0,M262+J263-K263),0)+IF(AND('Debt Setup'!$H$12&lt;&gt;"",'Debt Setup'!$H$12&lt;'Debt Setup'!$H$17),MAX(0,Q262+N263-O263),0)+IF(AND('Debt Setup'!$H$13&lt;&gt;"",'Debt Setup'!$H$13&lt;'Debt Setup'!$H$17),MAX(0,U262+R263-S263),0)+IF(AND('Debt Setup'!$H$14&lt;&gt;"",'Debt Setup'!$H$14&lt;'Debt Setup'!$H$17),MAX(0,Y262+V263-W263),0)+IF(AND('Debt Setup'!$H$15&lt;&gt;"",'Debt Setup'!$H$15&lt;'Debt Setup'!$H$17),MAX(0,AC262+Z263-AA263),0)+IF(AND('Debt Setup'!$H$16&lt;&gt;"",'Debt Setup'!$H$16&lt;'Debt Setup'!$H$17),MAX(0,AG262+AD263-AE263),0)+IF(AND('Debt Setup'!$H$17&lt;&gt;"",'Debt Setup'!$H$17&lt;'Debt Setup'!$H$17),MAX(0,AK262+AH263-AI263),0)+IF(AND('Debt Setup'!$H$18&lt;&gt;"",'Debt Setup'!$H$18&lt;'Debt Setup'!$H$17),MAX(0,AO262+AL263-AM263),0)+IF(AND('Debt Setup'!$H$19&lt;&gt;"",'Debt Setup'!$H$19&lt;'Debt Setup'!$H$17),MAX(0,AS262+AP263-AQ263),0)+IF(AND('Debt Setup'!$H$20&lt;&gt;"",'Debt Setup'!$H$20&lt;'Debt Setup'!$H$17),MAX(0,AW262+AT263-AU263),0)+IF(AND('Debt Setup'!$H$21&lt;&gt;"",'Debt Setup'!$H$21&lt;'Debt Setup'!$H$17),MAX(0,BA262+AX263-AY263),0))))))</x:f>
      </x:c>
      <x:c r="AK263" s="54" t="str">
        <x:f>IF('Debt Setup'!$F$3=0,"",MAX(0,AK262+AH263-AI263-AJ263))</x:f>
      </x:c>
      <x:c r="AL263" s="54" t="str">
        <x:f>IF('Debt Setup'!$F$3=0,"",IF(AO262&lt;=0,0,AO262*'Debt Setup'!$D$18/100/12))</x:f>
      </x:c>
      <x:c r="AM263" s="54" t="str">
        <x:f>IF('Debt Setup'!$F$3=0,"",IF('Debt Setup'!$H$18="",0,MIN('Debt Setup'!$E$18,MAX(0,AO262+AL263))))</x:f>
      </x:c>
      <x:c r="AN263" s="54" t="str">
        <x:f>IF('Debt Setup'!$F$3=0,"",IF('Debt Setup'!$H$18="",0,MIN(MAX(0,AO262+AL263-AM263),MAX(0,'Debt Setup'!$F$5-(G263+K263+O263+S263+W263+AA263+AE263+AI263+AM263+AQ263+AU263+AY263)-(IF(AND('Debt Setup'!$H$10&lt;&gt;"",'Debt Setup'!$H$10&lt;'Debt Setup'!$H$18),MAX(0,I262+F263-G263),0)+IF(AND('Debt Setup'!$H$11&lt;&gt;"",'Debt Setup'!$H$11&lt;'Debt Setup'!$H$18),MAX(0,M262+J263-K263),0)+IF(AND('Debt Setup'!$H$12&lt;&gt;"",'Debt Setup'!$H$12&lt;'Debt Setup'!$H$18),MAX(0,Q262+N263-O263),0)+IF(AND('Debt Setup'!$H$13&lt;&gt;"",'Debt Setup'!$H$13&lt;'Debt Setup'!$H$18),MAX(0,U262+R263-S263),0)+IF(AND('Debt Setup'!$H$14&lt;&gt;"",'Debt Setup'!$H$14&lt;'Debt Setup'!$H$18),MAX(0,Y262+V263-W263),0)+IF(AND('Debt Setup'!$H$15&lt;&gt;"",'Debt Setup'!$H$15&lt;'Debt Setup'!$H$18),MAX(0,AC262+Z263-AA263),0)+IF(AND('Debt Setup'!$H$16&lt;&gt;"",'Debt Setup'!$H$16&lt;'Debt Setup'!$H$18),MAX(0,AG262+AD263-AE263),0)+IF(AND('Debt Setup'!$H$17&lt;&gt;"",'Debt Setup'!$H$17&lt;'Debt Setup'!$H$18),MAX(0,AK262+AH263-AI263),0)+IF(AND('Debt Setup'!$H$18&lt;&gt;"",'Debt Setup'!$H$18&lt;'Debt Setup'!$H$18),MAX(0,AO262+AL263-AM263),0)+IF(AND('Debt Setup'!$H$19&lt;&gt;"",'Debt Setup'!$H$19&lt;'Debt Setup'!$H$18),MAX(0,AS262+AP263-AQ263),0)+IF(AND('Debt Setup'!$H$20&lt;&gt;"",'Debt Setup'!$H$20&lt;'Debt Setup'!$H$18),MAX(0,AW262+AT263-AU263),0)+IF(AND('Debt Setup'!$H$21&lt;&gt;"",'Debt Setup'!$H$21&lt;'Debt Setup'!$H$18),MAX(0,BA262+AX263-AY263),0))))))</x:f>
      </x:c>
      <x:c r="AO263" s="54" t="str">
        <x:f>IF('Debt Setup'!$F$3=0,"",MAX(0,AO262+AL263-AM263-AN263))</x:f>
      </x:c>
      <x:c r="AP263" s="54" t="str">
        <x:f>IF('Debt Setup'!$F$3=0,"",IF(AS262&lt;=0,0,AS262*'Debt Setup'!$D$19/100/12))</x:f>
      </x:c>
      <x:c r="AQ263" s="54" t="str">
        <x:f>IF('Debt Setup'!$F$3=0,"",IF('Debt Setup'!$H$19="",0,MIN('Debt Setup'!$E$19,MAX(0,AS262+AP263))))</x:f>
      </x:c>
      <x:c r="AR263" s="54" t="str">
        <x:f>IF('Debt Setup'!$F$3=0,"",IF('Debt Setup'!$H$19="",0,MIN(MAX(0,AS262+AP263-AQ263),MAX(0,'Debt Setup'!$F$5-(G263+K263+O263+S263+W263+AA263+AE263+AI263+AM263+AQ263+AU263+AY263)-(IF(AND('Debt Setup'!$H$10&lt;&gt;"",'Debt Setup'!$H$10&lt;'Debt Setup'!$H$19),MAX(0,I262+F263-G263),0)+IF(AND('Debt Setup'!$H$11&lt;&gt;"",'Debt Setup'!$H$11&lt;'Debt Setup'!$H$19),MAX(0,M262+J263-K263),0)+IF(AND('Debt Setup'!$H$12&lt;&gt;"",'Debt Setup'!$H$12&lt;'Debt Setup'!$H$19),MAX(0,Q262+N263-O263),0)+IF(AND('Debt Setup'!$H$13&lt;&gt;"",'Debt Setup'!$H$13&lt;'Debt Setup'!$H$19),MAX(0,U262+R263-S263),0)+IF(AND('Debt Setup'!$H$14&lt;&gt;"",'Debt Setup'!$H$14&lt;'Debt Setup'!$H$19),MAX(0,Y262+V263-W263),0)+IF(AND('Debt Setup'!$H$15&lt;&gt;"",'Debt Setup'!$H$15&lt;'Debt Setup'!$H$19),MAX(0,AC262+Z263-AA263),0)+IF(AND('Debt Setup'!$H$16&lt;&gt;"",'Debt Setup'!$H$16&lt;'Debt Setup'!$H$19),MAX(0,AG262+AD263-AE263),0)+IF(AND('Debt Setup'!$H$17&lt;&gt;"",'Debt Setup'!$H$17&lt;'Debt Setup'!$H$19),MAX(0,AK262+AH263-AI263),0)+IF(AND('Debt Setup'!$H$18&lt;&gt;"",'Debt Setup'!$H$18&lt;'Debt Setup'!$H$19),MAX(0,AO262+AL263-AM263),0)+IF(AND('Debt Setup'!$H$19&lt;&gt;"",'Debt Setup'!$H$19&lt;'Debt Setup'!$H$19),MAX(0,AS262+AP263-AQ263),0)+IF(AND('Debt Setup'!$H$20&lt;&gt;"",'Debt Setup'!$H$20&lt;'Debt Setup'!$H$19),MAX(0,AW262+AT263-AU263),0)+IF(AND('Debt Setup'!$H$21&lt;&gt;"",'Debt Setup'!$H$21&lt;'Debt Setup'!$H$19),MAX(0,BA262+AX263-AY263),0))))))</x:f>
      </x:c>
      <x:c r="AS263" s="54" t="str">
        <x:f>IF('Debt Setup'!$F$3=0,"",MAX(0,AS262+AP263-AQ263-AR263))</x:f>
      </x:c>
      <x:c r="AT263" s="54" t="str">
        <x:f>IF('Debt Setup'!$F$3=0,"",IF(AW262&lt;=0,0,AW262*'Debt Setup'!$D$20/100/12))</x:f>
      </x:c>
      <x:c r="AU263" s="54" t="str">
        <x:f>IF('Debt Setup'!$F$3=0,"",IF('Debt Setup'!$H$20="",0,MIN('Debt Setup'!$E$20,MAX(0,AW262+AT263))))</x:f>
      </x:c>
      <x:c r="AV263" s="54" t="str">
        <x:f>IF('Debt Setup'!$F$3=0,"",IF('Debt Setup'!$H$20="",0,MIN(MAX(0,AW262+AT263-AU263),MAX(0,'Debt Setup'!$F$5-(G263+K263+O263+S263+W263+AA263+AE263+AI263+AM263+AQ263+AU263+AY263)-(IF(AND('Debt Setup'!$H$10&lt;&gt;"",'Debt Setup'!$H$10&lt;'Debt Setup'!$H$20),MAX(0,I262+F263-G263),0)+IF(AND('Debt Setup'!$H$11&lt;&gt;"",'Debt Setup'!$H$11&lt;'Debt Setup'!$H$20),MAX(0,M262+J263-K263),0)+IF(AND('Debt Setup'!$H$12&lt;&gt;"",'Debt Setup'!$H$12&lt;'Debt Setup'!$H$20),MAX(0,Q262+N263-O263),0)+IF(AND('Debt Setup'!$H$13&lt;&gt;"",'Debt Setup'!$H$13&lt;'Debt Setup'!$H$20),MAX(0,U262+R263-S263),0)+IF(AND('Debt Setup'!$H$14&lt;&gt;"",'Debt Setup'!$H$14&lt;'Debt Setup'!$H$20),MAX(0,Y262+V263-W263),0)+IF(AND('Debt Setup'!$H$15&lt;&gt;"",'Debt Setup'!$H$15&lt;'Debt Setup'!$H$20),MAX(0,AC262+Z263-AA263),0)+IF(AND('Debt Setup'!$H$16&lt;&gt;"",'Debt Setup'!$H$16&lt;'Debt Setup'!$H$20),MAX(0,AG262+AD263-AE263),0)+IF(AND('Debt Setup'!$H$17&lt;&gt;"",'Debt Setup'!$H$17&lt;'Debt Setup'!$H$20),MAX(0,AK262+AH263-AI263),0)+IF(AND('Debt Setup'!$H$18&lt;&gt;"",'Debt Setup'!$H$18&lt;'Debt Setup'!$H$20),MAX(0,AO262+AL263-AM263),0)+IF(AND('Debt Setup'!$H$19&lt;&gt;"",'Debt Setup'!$H$19&lt;'Debt Setup'!$H$20),MAX(0,AS262+AP263-AQ263),0)+IF(AND('Debt Setup'!$H$20&lt;&gt;"",'Debt Setup'!$H$20&lt;'Debt Setup'!$H$20),MAX(0,AW262+AT263-AU263),0)+IF(AND('Debt Setup'!$H$21&lt;&gt;"",'Debt Setup'!$H$21&lt;'Debt Setup'!$H$20),MAX(0,BA262+AX263-AY263),0))))))</x:f>
      </x:c>
      <x:c r="AW263" s="54" t="str">
        <x:f>IF('Debt Setup'!$F$3=0,"",MAX(0,AW262+AT263-AU263-AV263))</x:f>
      </x:c>
      <x:c r="AX263" s="54" t="str">
        <x:f>IF('Debt Setup'!$F$3=0,"",IF(BA262&lt;=0,0,BA262*'Debt Setup'!$D$21/100/12))</x:f>
      </x:c>
      <x:c r="AY263" s="54" t="str">
        <x:f>IF('Debt Setup'!$F$3=0,"",IF('Debt Setup'!$H$21="",0,MIN('Debt Setup'!$E$21,MAX(0,BA262+AX263))))</x:f>
      </x:c>
      <x:c r="AZ263" s="54" t="str">
        <x:f>IF('Debt Setup'!$F$3=0,"",IF('Debt Setup'!$H$21="",0,MIN(MAX(0,BA262+AX263-AY263),MAX(0,'Debt Setup'!$F$5-(G263+K263+O263+S263+W263+AA263+AE263+AI263+AM263+AQ263+AU263+AY263)-(IF(AND('Debt Setup'!$H$10&lt;&gt;"",'Debt Setup'!$H$10&lt;'Debt Setup'!$H$21),MAX(0,I262+F263-G263),0)+IF(AND('Debt Setup'!$H$11&lt;&gt;"",'Debt Setup'!$H$11&lt;'Debt Setup'!$H$21),MAX(0,M262+J263-K263),0)+IF(AND('Debt Setup'!$H$12&lt;&gt;"",'Debt Setup'!$H$12&lt;'Debt Setup'!$H$21),MAX(0,Q262+N263-O263),0)+IF(AND('Debt Setup'!$H$13&lt;&gt;"",'Debt Setup'!$H$13&lt;'Debt Setup'!$H$21),MAX(0,U262+R263-S263),0)+IF(AND('Debt Setup'!$H$14&lt;&gt;"",'Debt Setup'!$H$14&lt;'Debt Setup'!$H$21),MAX(0,Y262+V263-W263),0)+IF(AND('Debt Setup'!$H$15&lt;&gt;"",'Debt Setup'!$H$15&lt;'Debt Setup'!$H$21),MAX(0,AC262+Z263-AA263),0)+IF(AND('Debt Setup'!$H$16&lt;&gt;"",'Debt Setup'!$H$16&lt;'Debt Setup'!$H$21),MAX(0,AG262+AD263-AE263),0)+IF(AND('Debt Setup'!$H$17&lt;&gt;"",'Debt Setup'!$H$17&lt;'Debt Setup'!$H$21),MAX(0,AK262+AH263-AI263),0)+IF(AND('Debt Setup'!$H$18&lt;&gt;"",'Debt Setup'!$H$18&lt;'Debt Setup'!$H$21),MAX(0,AO262+AL263-AM263),0)+IF(AND('Debt Setup'!$H$19&lt;&gt;"",'Debt Setup'!$H$19&lt;'Debt Setup'!$H$21),MAX(0,AS262+AP263-AQ263),0)+IF(AND('Debt Setup'!$H$20&lt;&gt;"",'Debt Setup'!$H$20&lt;'Debt Setup'!$H$21),MAX(0,AW262+AT263-AU263),0)+IF(AND('Debt Setup'!$H$21&lt;&gt;"",'Debt Setup'!$H$21&lt;'Debt Setup'!$H$21),MAX(0,BA262+AX263-AY263),0))))))</x:f>
      </x:c>
      <x:c r="BA263" s="54" t="str">
        <x:f>IF('Debt Setup'!$F$3=0,"",MAX(0,BA262+AX263-AY263-AZ263))</x:f>
      </x:c>
    </x:row>
    <x:row r="264">
      <x:c r="A264" t="n">
        <x:v>259</x:v>
      </x:c>
      <x:c r="B264" s="86" t="str">
        <x:f>IF('Debt Setup'!$F$3=0,"",DATE(YEAR('Debt Setup'!$B$6),MONTH('Debt Setup'!$B$6)+A264-1,1))</x:f>
      </x:c>
      <x:c r="C264" s="54" t="str">
        <x:f>IF('Debt Setup'!$F$3=0,"",I264+M264+Q264+U264+Y264+AC264+AG264+AK264+AO264+AS264+AW264+BA264)</x:f>
      </x:c>
      <x:c r="D264" s="54" t="str">
        <x:f>IF('Debt Setup'!$F$3=0,"",G264+H264+K264+L264+O264+P264+S264+T264+W264+X264+AA264+AB264+AE264+AF264+AI264+AJ264+AM264+AN264+AQ264+AR264+AU264+AV264+AY264+AZ264)</x:f>
      </x:c>
      <x:c r="E264" s="54" t="str">
        <x:f>IF('Debt Setup'!$F$3=0,"",F264+J264+N264+R264+V264+Z264+AD264+AH264+AL264+AP264+AT264+AX264)</x:f>
      </x:c>
      <x:c r="F264" s="54" t="str">
        <x:f>IF('Debt Setup'!$F$3=0,"",IF(I263&lt;=0,0,I263*'Debt Setup'!$D$10/100/12))</x:f>
      </x:c>
      <x:c r="G264" s="54" t="str">
        <x:f>IF('Debt Setup'!$F$3=0,"",IF('Debt Setup'!$H$10="",0,MIN('Debt Setup'!$E$10,MAX(0,I263+F264))))</x:f>
      </x:c>
      <x:c r="H264" s="54" t="str">
        <x:f>IF('Debt Setup'!$F$3=0,"",IF('Debt Setup'!$H$10="",0,MIN(MAX(0,I263+F264-G264),MAX(0,'Debt Setup'!$F$5-(G264+K264+O264+S264+W264+AA264+AE264+AI264+AM264+AQ264+AU264+AY264)-(IF(AND('Debt Setup'!$H$10&lt;&gt;"",'Debt Setup'!$H$10&lt;'Debt Setup'!$H$10),MAX(0,I263+F264-G264),0)+IF(AND('Debt Setup'!$H$11&lt;&gt;"",'Debt Setup'!$H$11&lt;'Debt Setup'!$H$10),MAX(0,M263+J264-K264),0)+IF(AND('Debt Setup'!$H$12&lt;&gt;"",'Debt Setup'!$H$12&lt;'Debt Setup'!$H$10),MAX(0,Q263+N264-O264),0)+IF(AND('Debt Setup'!$H$13&lt;&gt;"",'Debt Setup'!$H$13&lt;'Debt Setup'!$H$10),MAX(0,U263+R264-S264),0)+IF(AND('Debt Setup'!$H$14&lt;&gt;"",'Debt Setup'!$H$14&lt;'Debt Setup'!$H$10),MAX(0,Y263+V264-W264),0)+IF(AND('Debt Setup'!$H$15&lt;&gt;"",'Debt Setup'!$H$15&lt;'Debt Setup'!$H$10),MAX(0,AC263+Z264-AA264),0)+IF(AND('Debt Setup'!$H$16&lt;&gt;"",'Debt Setup'!$H$16&lt;'Debt Setup'!$H$10),MAX(0,AG263+AD264-AE264),0)+IF(AND('Debt Setup'!$H$17&lt;&gt;"",'Debt Setup'!$H$17&lt;'Debt Setup'!$H$10),MAX(0,AK263+AH264-AI264),0)+IF(AND('Debt Setup'!$H$18&lt;&gt;"",'Debt Setup'!$H$18&lt;'Debt Setup'!$H$10),MAX(0,AO263+AL264-AM264),0)+IF(AND('Debt Setup'!$H$19&lt;&gt;"",'Debt Setup'!$H$19&lt;'Debt Setup'!$H$10),MAX(0,AS263+AP264-AQ264),0)+IF(AND('Debt Setup'!$H$20&lt;&gt;"",'Debt Setup'!$H$20&lt;'Debt Setup'!$H$10),MAX(0,AW263+AT264-AU264),0)+IF(AND('Debt Setup'!$H$21&lt;&gt;"",'Debt Setup'!$H$21&lt;'Debt Setup'!$H$10),MAX(0,BA263+AX264-AY264),0))))))</x:f>
      </x:c>
      <x:c r="I264" s="54" t="str">
        <x:f>IF('Debt Setup'!$F$3=0,"",MAX(0,I263+F264-G264-H264))</x:f>
      </x:c>
      <x:c r="J264" s="54" t="str">
        <x:f>IF('Debt Setup'!$F$3=0,"",IF(M263&lt;=0,0,M263*'Debt Setup'!$D$11/100/12))</x:f>
      </x:c>
      <x:c r="K264" s="54" t="str">
        <x:f>IF('Debt Setup'!$F$3=0,"",IF('Debt Setup'!$H$11="",0,MIN('Debt Setup'!$E$11,MAX(0,M263+J264))))</x:f>
      </x:c>
      <x:c r="L264" s="54" t="str">
        <x:f>IF('Debt Setup'!$F$3=0,"",IF('Debt Setup'!$H$11="",0,MIN(MAX(0,M263+J264-K264),MAX(0,'Debt Setup'!$F$5-(G264+K264+O264+S264+W264+AA264+AE264+AI264+AM264+AQ264+AU264+AY264)-(IF(AND('Debt Setup'!$H$10&lt;&gt;"",'Debt Setup'!$H$10&lt;'Debt Setup'!$H$11),MAX(0,I263+F264-G264),0)+IF(AND('Debt Setup'!$H$11&lt;&gt;"",'Debt Setup'!$H$11&lt;'Debt Setup'!$H$11),MAX(0,M263+J264-K264),0)+IF(AND('Debt Setup'!$H$12&lt;&gt;"",'Debt Setup'!$H$12&lt;'Debt Setup'!$H$11),MAX(0,Q263+N264-O264),0)+IF(AND('Debt Setup'!$H$13&lt;&gt;"",'Debt Setup'!$H$13&lt;'Debt Setup'!$H$11),MAX(0,U263+R264-S264),0)+IF(AND('Debt Setup'!$H$14&lt;&gt;"",'Debt Setup'!$H$14&lt;'Debt Setup'!$H$11),MAX(0,Y263+V264-W264),0)+IF(AND('Debt Setup'!$H$15&lt;&gt;"",'Debt Setup'!$H$15&lt;'Debt Setup'!$H$11),MAX(0,AC263+Z264-AA264),0)+IF(AND('Debt Setup'!$H$16&lt;&gt;"",'Debt Setup'!$H$16&lt;'Debt Setup'!$H$11),MAX(0,AG263+AD264-AE264),0)+IF(AND('Debt Setup'!$H$17&lt;&gt;"",'Debt Setup'!$H$17&lt;'Debt Setup'!$H$11),MAX(0,AK263+AH264-AI264),0)+IF(AND('Debt Setup'!$H$18&lt;&gt;"",'Debt Setup'!$H$18&lt;'Debt Setup'!$H$11),MAX(0,AO263+AL264-AM264),0)+IF(AND('Debt Setup'!$H$19&lt;&gt;"",'Debt Setup'!$H$19&lt;'Debt Setup'!$H$11),MAX(0,AS263+AP264-AQ264),0)+IF(AND('Debt Setup'!$H$20&lt;&gt;"",'Debt Setup'!$H$20&lt;'Debt Setup'!$H$11),MAX(0,AW263+AT264-AU264),0)+IF(AND('Debt Setup'!$H$21&lt;&gt;"",'Debt Setup'!$H$21&lt;'Debt Setup'!$H$11),MAX(0,BA263+AX264-AY264),0))))))</x:f>
      </x:c>
      <x:c r="M264" s="54" t="str">
        <x:f>IF('Debt Setup'!$F$3=0,"",MAX(0,M263+J264-K264-L264))</x:f>
      </x:c>
      <x:c r="N264" s="54" t="str">
        <x:f>IF('Debt Setup'!$F$3=0,"",IF(Q263&lt;=0,0,Q263*'Debt Setup'!$D$12/100/12))</x:f>
      </x:c>
      <x:c r="O264" s="54" t="str">
        <x:f>IF('Debt Setup'!$F$3=0,"",IF('Debt Setup'!$H$12="",0,MIN('Debt Setup'!$E$12,MAX(0,Q263+N264))))</x:f>
      </x:c>
      <x:c r="P264" s="54" t="str">
        <x:f>IF('Debt Setup'!$F$3=0,"",IF('Debt Setup'!$H$12="",0,MIN(MAX(0,Q263+N264-O264),MAX(0,'Debt Setup'!$F$5-(G264+K264+O264+S264+W264+AA264+AE264+AI264+AM264+AQ264+AU264+AY264)-(IF(AND('Debt Setup'!$H$10&lt;&gt;"",'Debt Setup'!$H$10&lt;'Debt Setup'!$H$12),MAX(0,I263+F264-G264),0)+IF(AND('Debt Setup'!$H$11&lt;&gt;"",'Debt Setup'!$H$11&lt;'Debt Setup'!$H$12),MAX(0,M263+J264-K264),0)+IF(AND('Debt Setup'!$H$12&lt;&gt;"",'Debt Setup'!$H$12&lt;'Debt Setup'!$H$12),MAX(0,Q263+N264-O264),0)+IF(AND('Debt Setup'!$H$13&lt;&gt;"",'Debt Setup'!$H$13&lt;'Debt Setup'!$H$12),MAX(0,U263+R264-S264),0)+IF(AND('Debt Setup'!$H$14&lt;&gt;"",'Debt Setup'!$H$14&lt;'Debt Setup'!$H$12),MAX(0,Y263+V264-W264),0)+IF(AND('Debt Setup'!$H$15&lt;&gt;"",'Debt Setup'!$H$15&lt;'Debt Setup'!$H$12),MAX(0,AC263+Z264-AA264),0)+IF(AND('Debt Setup'!$H$16&lt;&gt;"",'Debt Setup'!$H$16&lt;'Debt Setup'!$H$12),MAX(0,AG263+AD264-AE264),0)+IF(AND('Debt Setup'!$H$17&lt;&gt;"",'Debt Setup'!$H$17&lt;'Debt Setup'!$H$12),MAX(0,AK263+AH264-AI264),0)+IF(AND('Debt Setup'!$H$18&lt;&gt;"",'Debt Setup'!$H$18&lt;'Debt Setup'!$H$12),MAX(0,AO263+AL264-AM264),0)+IF(AND('Debt Setup'!$H$19&lt;&gt;"",'Debt Setup'!$H$19&lt;'Debt Setup'!$H$12),MAX(0,AS263+AP264-AQ264),0)+IF(AND('Debt Setup'!$H$20&lt;&gt;"",'Debt Setup'!$H$20&lt;'Debt Setup'!$H$12),MAX(0,AW263+AT264-AU264),0)+IF(AND('Debt Setup'!$H$21&lt;&gt;"",'Debt Setup'!$H$21&lt;'Debt Setup'!$H$12),MAX(0,BA263+AX264-AY264),0))))))</x:f>
      </x:c>
      <x:c r="Q264" s="54" t="str">
        <x:f>IF('Debt Setup'!$F$3=0,"",MAX(0,Q263+N264-O264-P264))</x:f>
      </x:c>
      <x:c r="R264" s="54" t="str">
        <x:f>IF('Debt Setup'!$F$3=0,"",IF(U263&lt;=0,0,U263*'Debt Setup'!$D$13/100/12))</x:f>
      </x:c>
      <x:c r="S264" s="54" t="str">
        <x:f>IF('Debt Setup'!$F$3=0,"",IF('Debt Setup'!$H$13="",0,MIN('Debt Setup'!$E$13,MAX(0,U263+R264))))</x:f>
      </x:c>
      <x:c r="T264" s="54" t="str">
        <x:f>IF('Debt Setup'!$F$3=0,"",IF('Debt Setup'!$H$13="",0,MIN(MAX(0,U263+R264-S264),MAX(0,'Debt Setup'!$F$5-(G264+K264+O264+S264+W264+AA264+AE264+AI264+AM264+AQ264+AU264+AY264)-(IF(AND('Debt Setup'!$H$10&lt;&gt;"",'Debt Setup'!$H$10&lt;'Debt Setup'!$H$13),MAX(0,I263+F264-G264),0)+IF(AND('Debt Setup'!$H$11&lt;&gt;"",'Debt Setup'!$H$11&lt;'Debt Setup'!$H$13),MAX(0,M263+J264-K264),0)+IF(AND('Debt Setup'!$H$12&lt;&gt;"",'Debt Setup'!$H$12&lt;'Debt Setup'!$H$13),MAX(0,Q263+N264-O264),0)+IF(AND('Debt Setup'!$H$13&lt;&gt;"",'Debt Setup'!$H$13&lt;'Debt Setup'!$H$13),MAX(0,U263+R264-S264),0)+IF(AND('Debt Setup'!$H$14&lt;&gt;"",'Debt Setup'!$H$14&lt;'Debt Setup'!$H$13),MAX(0,Y263+V264-W264),0)+IF(AND('Debt Setup'!$H$15&lt;&gt;"",'Debt Setup'!$H$15&lt;'Debt Setup'!$H$13),MAX(0,AC263+Z264-AA264),0)+IF(AND('Debt Setup'!$H$16&lt;&gt;"",'Debt Setup'!$H$16&lt;'Debt Setup'!$H$13),MAX(0,AG263+AD264-AE264),0)+IF(AND('Debt Setup'!$H$17&lt;&gt;"",'Debt Setup'!$H$17&lt;'Debt Setup'!$H$13),MAX(0,AK263+AH264-AI264),0)+IF(AND('Debt Setup'!$H$18&lt;&gt;"",'Debt Setup'!$H$18&lt;'Debt Setup'!$H$13),MAX(0,AO263+AL264-AM264),0)+IF(AND('Debt Setup'!$H$19&lt;&gt;"",'Debt Setup'!$H$19&lt;'Debt Setup'!$H$13),MAX(0,AS263+AP264-AQ264),0)+IF(AND('Debt Setup'!$H$20&lt;&gt;"",'Debt Setup'!$H$20&lt;'Debt Setup'!$H$13),MAX(0,AW263+AT264-AU264),0)+IF(AND('Debt Setup'!$H$21&lt;&gt;"",'Debt Setup'!$H$21&lt;'Debt Setup'!$H$13),MAX(0,BA263+AX264-AY264),0))))))</x:f>
      </x:c>
      <x:c r="U264" s="54" t="str">
        <x:f>IF('Debt Setup'!$F$3=0,"",MAX(0,U263+R264-S264-T264))</x:f>
      </x:c>
      <x:c r="V264" s="54" t="str">
        <x:f>IF('Debt Setup'!$F$3=0,"",IF(Y263&lt;=0,0,Y263*'Debt Setup'!$D$14/100/12))</x:f>
      </x:c>
      <x:c r="W264" s="54" t="str">
        <x:f>IF('Debt Setup'!$F$3=0,"",IF('Debt Setup'!$H$14="",0,MIN('Debt Setup'!$E$14,MAX(0,Y263+V264))))</x:f>
      </x:c>
      <x:c r="X264" s="54" t="str">
        <x:f>IF('Debt Setup'!$F$3=0,"",IF('Debt Setup'!$H$14="",0,MIN(MAX(0,Y263+V264-W264),MAX(0,'Debt Setup'!$F$5-(G264+K264+O264+S264+W264+AA264+AE264+AI264+AM264+AQ264+AU264+AY264)-(IF(AND('Debt Setup'!$H$10&lt;&gt;"",'Debt Setup'!$H$10&lt;'Debt Setup'!$H$14),MAX(0,I263+F264-G264),0)+IF(AND('Debt Setup'!$H$11&lt;&gt;"",'Debt Setup'!$H$11&lt;'Debt Setup'!$H$14),MAX(0,M263+J264-K264),0)+IF(AND('Debt Setup'!$H$12&lt;&gt;"",'Debt Setup'!$H$12&lt;'Debt Setup'!$H$14),MAX(0,Q263+N264-O264),0)+IF(AND('Debt Setup'!$H$13&lt;&gt;"",'Debt Setup'!$H$13&lt;'Debt Setup'!$H$14),MAX(0,U263+R264-S264),0)+IF(AND('Debt Setup'!$H$14&lt;&gt;"",'Debt Setup'!$H$14&lt;'Debt Setup'!$H$14),MAX(0,Y263+V264-W264),0)+IF(AND('Debt Setup'!$H$15&lt;&gt;"",'Debt Setup'!$H$15&lt;'Debt Setup'!$H$14),MAX(0,AC263+Z264-AA264),0)+IF(AND('Debt Setup'!$H$16&lt;&gt;"",'Debt Setup'!$H$16&lt;'Debt Setup'!$H$14),MAX(0,AG263+AD264-AE264),0)+IF(AND('Debt Setup'!$H$17&lt;&gt;"",'Debt Setup'!$H$17&lt;'Debt Setup'!$H$14),MAX(0,AK263+AH264-AI264),0)+IF(AND('Debt Setup'!$H$18&lt;&gt;"",'Debt Setup'!$H$18&lt;'Debt Setup'!$H$14),MAX(0,AO263+AL264-AM264),0)+IF(AND('Debt Setup'!$H$19&lt;&gt;"",'Debt Setup'!$H$19&lt;'Debt Setup'!$H$14),MAX(0,AS263+AP264-AQ264),0)+IF(AND('Debt Setup'!$H$20&lt;&gt;"",'Debt Setup'!$H$20&lt;'Debt Setup'!$H$14),MAX(0,AW263+AT264-AU264),0)+IF(AND('Debt Setup'!$H$21&lt;&gt;"",'Debt Setup'!$H$21&lt;'Debt Setup'!$H$14),MAX(0,BA263+AX264-AY264),0))))))</x:f>
      </x:c>
      <x:c r="Y264" s="54" t="str">
        <x:f>IF('Debt Setup'!$F$3=0,"",MAX(0,Y263+V264-W264-X264))</x:f>
      </x:c>
      <x:c r="Z264" s="54" t="str">
        <x:f>IF('Debt Setup'!$F$3=0,"",IF(AC263&lt;=0,0,AC263*'Debt Setup'!$D$15/100/12))</x:f>
      </x:c>
      <x:c r="AA264" s="54" t="str">
        <x:f>IF('Debt Setup'!$F$3=0,"",IF('Debt Setup'!$H$15="",0,MIN('Debt Setup'!$E$15,MAX(0,AC263+Z264))))</x:f>
      </x:c>
      <x:c r="AB264" s="54" t="str">
        <x:f>IF('Debt Setup'!$F$3=0,"",IF('Debt Setup'!$H$15="",0,MIN(MAX(0,AC263+Z264-AA264),MAX(0,'Debt Setup'!$F$5-(G264+K264+O264+S264+W264+AA264+AE264+AI264+AM264+AQ264+AU264+AY264)-(IF(AND('Debt Setup'!$H$10&lt;&gt;"",'Debt Setup'!$H$10&lt;'Debt Setup'!$H$15),MAX(0,I263+F264-G264),0)+IF(AND('Debt Setup'!$H$11&lt;&gt;"",'Debt Setup'!$H$11&lt;'Debt Setup'!$H$15),MAX(0,M263+J264-K264),0)+IF(AND('Debt Setup'!$H$12&lt;&gt;"",'Debt Setup'!$H$12&lt;'Debt Setup'!$H$15),MAX(0,Q263+N264-O264),0)+IF(AND('Debt Setup'!$H$13&lt;&gt;"",'Debt Setup'!$H$13&lt;'Debt Setup'!$H$15),MAX(0,U263+R264-S264),0)+IF(AND('Debt Setup'!$H$14&lt;&gt;"",'Debt Setup'!$H$14&lt;'Debt Setup'!$H$15),MAX(0,Y263+V264-W264),0)+IF(AND('Debt Setup'!$H$15&lt;&gt;"",'Debt Setup'!$H$15&lt;'Debt Setup'!$H$15),MAX(0,AC263+Z264-AA264),0)+IF(AND('Debt Setup'!$H$16&lt;&gt;"",'Debt Setup'!$H$16&lt;'Debt Setup'!$H$15),MAX(0,AG263+AD264-AE264),0)+IF(AND('Debt Setup'!$H$17&lt;&gt;"",'Debt Setup'!$H$17&lt;'Debt Setup'!$H$15),MAX(0,AK263+AH264-AI264),0)+IF(AND('Debt Setup'!$H$18&lt;&gt;"",'Debt Setup'!$H$18&lt;'Debt Setup'!$H$15),MAX(0,AO263+AL264-AM264),0)+IF(AND('Debt Setup'!$H$19&lt;&gt;"",'Debt Setup'!$H$19&lt;'Debt Setup'!$H$15),MAX(0,AS263+AP264-AQ264),0)+IF(AND('Debt Setup'!$H$20&lt;&gt;"",'Debt Setup'!$H$20&lt;'Debt Setup'!$H$15),MAX(0,AW263+AT264-AU264),0)+IF(AND('Debt Setup'!$H$21&lt;&gt;"",'Debt Setup'!$H$21&lt;'Debt Setup'!$H$15),MAX(0,BA263+AX264-AY264),0))))))</x:f>
      </x:c>
      <x:c r="AC264" s="54" t="str">
        <x:f>IF('Debt Setup'!$F$3=0,"",MAX(0,AC263+Z264-AA264-AB264))</x:f>
      </x:c>
      <x:c r="AD264" s="54" t="str">
        <x:f>IF('Debt Setup'!$F$3=0,"",IF(AG263&lt;=0,0,AG263*'Debt Setup'!$D$16/100/12))</x:f>
      </x:c>
      <x:c r="AE264" s="54" t="str">
        <x:f>IF('Debt Setup'!$F$3=0,"",IF('Debt Setup'!$H$16="",0,MIN('Debt Setup'!$E$16,MAX(0,AG263+AD264))))</x:f>
      </x:c>
      <x:c r="AF264" s="54" t="str">
        <x:f>IF('Debt Setup'!$F$3=0,"",IF('Debt Setup'!$H$16="",0,MIN(MAX(0,AG263+AD264-AE264),MAX(0,'Debt Setup'!$F$5-(G264+K264+O264+S264+W264+AA264+AE264+AI264+AM264+AQ264+AU264+AY264)-(IF(AND('Debt Setup'!$H$10&lt;&gt;"",'Debt Setup'!$H$10&lt;'Debt Setup'!$H$16),MAX(0,I263+F264-G264),0)+IF(AND('Debt Setup'!$H$11&lt;&gt;"",'Debt Setup'!$H$11&lt;'Debt Setup'!$H$16),MAX(0,M263+J264-K264),0)+IF(AND('Debt Setup'!$H$12&lt;&gt;"",'Debt Setup'!$H$12&lt;'Debt Setup'!$H$16),MAX(0,Q263+N264-O264),0)+IF(AND('Debt Setup'!$H$13&lt;&gt;"",'Debt Setup'!$H$13&lt;'Debt Setup'!$H$16),MAX(0,U263+R264-S264),0)+IF(AND('Debt Setup'!$H$14&lt;&gt;"",'Debt Setup'!$H$14&lt;'Debt Setup'!$H$16),MAX(0,Y263+V264-W264),0)+IF(AND('Debt Setup'!$H$15&lt;&gt;"",'Debt Setup'!$H$15&lt;'Debt Setup'!$H$16),MAX(0,AC263+Z264-AA264),0)+IF(AND('Debt Setup'!$H$16&lt;&gt;"",'Debt Setup'!$H$16&lt;'Debt Setup'!$H$16),MAX(0,AG263+AD264-AE264),0)+IF(AND('Debt Setup'!$H$17&lt;&gt;"",'Debt Setup'!$H$17&lt;'Debt Setup'!$H$16),MAX(0,AK263+AH264-AI264),0)+IF(AND('Debt Setup'!$H$18&lt;&gt;"",'Debt Setup'!$H$18&lt;'Debt Setup'!$H$16),MAX(0,AO263+AL264-AM264),0)+IF(AND('Debt Setup'!$H$19&lt;&gt;"",'Debt Setup'!$H$19&lt;'Debt Setup'!$H$16),MAX(0,AS263+AP264-AQ264),0)+IF(AND('Debt Setup'!$H$20&lt;&gt;"",'Debt Setup'!$H$20&lt;'Debt Setup'!$H$16),MAX(0,AW263+AT264-AU264),0)+IF(AND('Debt Setup'!$H$21&lt;&gt;"",'Debt Setup'!$H$21&lt;'Debt Setup'!$H$16),MAX(0,BA263+AX264-AY264),0))))))</x:f>
      </x:c>
      <x:c r="AG264" s="54" t="str">
        <x:f>IF('Debt Setup'!$F$3=0,"",MAX(0,AG263+AD264-AE264-AF264))</x:f>
      </x:c>
      <x:c r="AH264" s="54" t="str">
        <x:f>IF('Debt Setup'!$F$3=0,"",IF(AK263&lt;=0,0,AK263*'Debt Setup'!$D$17/100/12))</x:f>
      </x:c>
      <x:c r="AI264" s="54" t="str">
        <x:f>IF('Debt Setup'!$F$3=0,"",IF('Debt Setup'!$H$17="",0,MIN('Debt Setup'!$E$17,MAX(0,AK263+AH264))))</x:f>
      </x:c>
      <x:c r="AJ264" s="54" t="str">
        <x:f>IF('Debt Setup'!$F$3=0,"",IF('Debt Setup'!$H$17="",0,MIN(MAX(0,AK263+AH264-AI264),MAX(0,'Debt Setup'!$F$5-(G264+K264+O264+S264+W264+AA264+AE264+AI264+AM264+AQ264+AU264+AY264)-(IF(AND('Debt Setup'!$H$10&lt;&gt;"",'Debt Setup'!$H$10&lt;'Debt Setup'!$H$17),MAX(0,I263+F264-G264),0)+IF(AND('Debt Setup'!$H$11&lt;&gt;"",'Debt Setup'!$H$11&lt;'Debt Setup'!$H$17),MAX(0,M263+J264-K264),0)+IF(AND('Debt Setup'!$H$12&lt;&gt;"",'Debt Setup'!$H$12&lt;'Debt Setup'!$H$17),MAX(0,Q263+N264-O264),0)+IF(AND('Debt Setup'!$H$13&lt;&gt;"",'Debt Setup'!$H$13&lt;'Debt Setup'!$H$17),MAX(0,U263+R264-S264),0)+IF(AND('Debt Setup'!$H$14&lt;&gt;"",'Debt Setup'!$H$14&lt;'Debt Setup'!$H$17),MAX(0,Y263+V264-W264),0)+IF(AND('Debt Setup'!$H$15&lt;&gt;"",'Debt Setup'!$H$15&lt;'Debt Setup'!$H$17),MAX(0,AC263+Z264-AA264),0)+IF(AND('Debt Setup'!$H$16&lt;&gt;"",'Debt Setup'!$H$16&lt;'Debt Setup'!$H$17),MAX(0,AG263+AD264-AE264),0)+IF(AND('Debt Setup'!$H$17&lt;&gt;"",'Debt Setup'!$H$17&lt;'Debt Setup'!$H$17),MAX(0,AK263+AH264-AI264),0)+IF(AND('Debt Setup'!$H$18&lt;&gt;"",'Debt Setup'!$H$18&lt;'Debt Setup'!$H$17),MAX(0,AO263+AL264-AM264),0)+IF(AND('Debt Setup'!$H$19&lt;&gt;"",'Debt Setup'!$H$19&lt;'Debt Setup'!$H$17),MAX(0,AS263+AP264-AQ264),0)+IF(AND('Debt Setup'!$H$20&lt;&gt;"",'Debt Setup'!$H$20&lt;'Debt Setup'!$H$17),MAX(0,AW263+AT264-AU264),0)+IF(AND('Debt Setup'!$H$21&lt;&gt;"",'Debt Setup'!$H$21&lt;'Debt Setup'!$H$17),MAX(0,BA263+AX264-AY264),0))))))</x:f>
      </x:c>
      <x:c r="AK264" s="54" t="str">
        <x:f>IF('Debt Setup'!$F$3=0,"",MAX(0,AK263+AH264-AI264-AJ264))</x:f>
      </x:c>
      <x:c r="AL264" s="54" t="str">
        <x:f>IF('Debt Setup'!$F$3=0,"",IF(AO263&lt;=0,0,AO263*'Debt Setup'!$D$18/100/12))</x:f>
      </x:c>
      <x:c r="AM264" s="54" t="str">
        <x:f>IF('Debt Setup'!$F$3=0,"",IF('Debt Setup'!$H$18="",0,MIN('Debt Setup'!$E$18,MAX(0,AO263+AL264))))</x:f>
      </x:c>
      <x:c r="AN264" s="54" t="str">
        <x:f>IF('Debt Setup'!$F$3=0,"",IF('Debt Setup'!$H$18="",0,MIN(MAX(0,AO263+AL264-AM264),MAX(0,'Debt Setup'!$F$5-(G264+K264+O264+S264+W264+AA264+AE264+AI264+AM264+AQ264+AU264+AY264)-(IF(AND('Debt Setup'!$H$10&lt;&gt;"",'Debt Setup'!$H$10&lt;'Debt Setup'!$H$18),MAX(0,I263+F264-G264),0)+IF(AND('Debt Setup'!$H$11&lt;&gt;"",'Debt Setup'!$H$11&lt;'Debt Setup'!$H$18),MAX(0,M263+J264-K264),0)+IF(AND('Debt Setup'!$H$12&lt;&gt;"",'Debt Setup'!$H$12&lt;'Debt Setup'!$H$18),MAX(0,Q263+N264-O264),0)+IF(AND('Debt Setup'!$H$13&lt;&gt;"",'Debt Setup'!$H$13&lt;'Debt Setup'!$H$18),MAX(0,U263+R264-S264),0)+IF(AND('Debt Setup'!$H$14&lt;&gt;"",'Debt Setup'!$H$14&lt;'Debt Setup'!$H$18),MAX(0,Y263+V264-W264),0)+IF(AND('Debt Setup'!$H$15&lt;&gt;"",'Debt Setup'!$H$15&lt;'Debt Setup'!$H$18),MAX(0,AC263+Z264-AA264),0)+IF(AND('Debt Setup'!$H$16&lt;&gt;"",'Debt Setup'!$H$16&lt;'Debt Setup'!$H$18),MAX(0,AG263+AD264-AE264),0)+IF(AND('Debt Setup'!$H$17&lt;&gt;"",'Debt Setup'!$H$17&lt;'Debt Setup'!$H$18),MAX(0,AK263+AH264-AI264),0)+IF(AND('Debt Setup'!$H$18&lt;&gt;"",'Debt Setup'!$H$18&lt;'Debt Setup'!$H$18),MAX(0,AO263+AL264-AM264),0)+IF(AND('Debt Setup'!$H$19&lt;&gt;"",'Debt Setup'!$H$19&lt;'Debt Setup'!$H$18),MAX(0,AS263+AP264-AQ264),0)+IF(AND('Debt Setup'!$H$20&lt;&gt;"",'Debt Setup'!$H$20&lt;'Debt Setup'!$H$18),MAX(0,AW263+AT264-AU264),0)+IF(AND('Debt Setup'!$H$21&lt;&gt;"",'Debt Setup'!$H$21&lt;'Debt Setup'!$H$18),MAX(0,BA263+AX264-AY264),0))))))</x:f>
      </x:c>
      <x:c r="AO264" s="54" t="str">
        <x:f>IF('Debt Setup'!$F$3=0,"",MAX(0,AO263+AL264-AM264-AN264))</x:f>
      </x:c>
      <x:c r="AP264" s="54" t="str">
        <x:f>IF('Debt Setup'!$F$3=0,"",IF(AS263&lt;=0,0,AS263*'Debt Setup'!$D$19/100/12))</x:f>
      </x:c>
      <x:c r="AQ264" s="54" t="str">
        <x:f>IF('Debt Setup'!$F$3=0,"",IF('Debt Setup'!$H$19="",0,MIN('Debt Setup'!$E$19,MAX(0,AS263+AP264))))</x:f>
      </x:c>
      <x:c r="AR264" s="54" t="str">
        <x:f>IF('Debt Setup'!$F$3=0,"",IF('Debt Setup'!$H$19="",0,MIN(MAX(0,AS263+AP264-AQ264),MAX(0,'Debt Setup'!$F$5-(G264+K264+O264+S264+W264+AA264+AE264+AI264+AM264+AQ264+AU264+AY264)-(IF(AND('Debt Setup'!$H$10&lt;&gt;"",'Debt Setup'!$H$10&lt;'Debt Setup'!$H$19),MAX(0,I263+F264-G264),0)+IF(AND('Debt Setup'!$H$11&lt;&gt;"",'Debt Setup'!$H$11&lt;'Debt Setup'!$H$19),MAX(0,M263+J264-K264),0)+IF(AND('Debt Setup'!$H$12&lt;&gt;"",'Debt Setup'!$H$12&lt;'Debt Setup'!$H$19),MAX(0,Q263+N264-O264),0)+IF(AND('Debt Setup'!$H$13&lt;&gt;"",'Debt Setup'!$H$13&lt;'Debt Setup'!$H$19),MAX(0,U263+R264-S264),0)+IF(AND('Debt Setup'!$H$14&lt;&gt;"",'Debt Setup'!$H$14&lt;'Debt Setup'!$H$19),MAX(0,Y263+V264-W264),0)+IF(AND('Debt Setup'!$H$15&lt;&gt;"",'Debt Setup'!$H$15&lt;'Debt Setup'!$H$19),MAX(0,AC263+Z264-AA264),0)+IF(AND('Debt Setup'!$H$16&lt;&gt;"",'Debt Setup'!$H$16&lt;'Debt Setup'!$H$19),MAX(0,AG263+AD264-AE264),0)+IF(AND('Debt Setup'!$H$17&lt;&gt;"",'Debt Setup'!$H$17&lt;'Debt Setup'!$H$19),MAX(0,AK263+AH264-AI264),0)+IF(AND('Debt Setup'!$H$18&lt;&gt;"",'Debt Setup'!$H$18&lt;'Debt Setup'!$H$19),MAX(0,AO263+AL264-AM264),0)+IF(AND('Debt Setup'!$H$19&lt;&gt;"",'Debt Setup'!$H$19&lt;'Debt Setup'!$H$19),MAX(0,AS263+AP264-AQ264),0)+IF(AND('Debt Setup'!$H$20&lt;&gt;"",'Debt Setup'!$H$20&lt;'Debt Setup'!$H$19),MAX(0,AW263+AT264-AU264),0)+IF(AND('Debt Setup'!$H$21&lt;&gt;"",'Debt Setup'!$H$21&lt;'Debt Setup'!$H$19),MAX(0,BA263+AX264-AY264),0))))))</x:f>
      </x:c>
      <x:c r="AS264" s="54" t="str">
        <x:f>IF('Debt Setup'!$F$3=0,"",MAX(0,AS263+AP264-AQ264-AR264))</x:f>
      </x:c>
      <x:c r="AT264" s="54" t="str">
        <x:f>IF('Debt Setup'!$F$3=0,"",IF(AW263&lt;=0,0,AW263*'Debt Setup'!$D$20/100/12))</x:f>
      </x:c>
      <x:c r="AU264" s="54" t="str">
        <x:f>IF('Debt Setup'!$F$3=0,"",IF('Debt Setup'!$H$20="",0,MIN('Debt Setup'!$E$20,MAX(0,AW263+AT264))))</x:f>
      </x:c>
      <x:c r="AV264" s="54" t="str">
        <x:f>IF('Debt Setup'!$F$3=0,"",IF('Debt Setup'!$H$20="",0,MIN(MAX(0,AW263+AT264-AU264),MAX(0,'Debt Setup'!$F$5-(G264+K264+O264+S264+W264+AA264+AE264+AI264+AM264+AQ264+AU264+AY264)-(IF(AND('Debt Setup'!$H$10&lt;&gt;"",'Debt Setup'!$H$10&lt;'Debt Setup'!$H$20),MAX(0,I263+F264-G264),0)+IF(AND('Debt Setup'!$H$11&lt;&gt;"",'Debt Setup'!$H$11&lt;'Debt Setup'!$H$20),MAX(0,M263+J264-K264),0)+IF(AND('Debt Setup'!$H$12&lt;&gt;"",'Debt Setup'!$H$12&lt;'Debt Setup'!$H$20),MAX(0,Q263+N264-O264),0)+IF(AND('Debt Setup'!$H$13&lt;&gt;"",'Debt Setup'!$H$13&lt;'Debt Setup'!$H$20),MAX(0,U263+R264-S264),0)+IF(AND('Debt Setup'!$H$14&lt;&gt;"",'Debt Setup'!$H$14&lt;'Debt Setup'!$H$20),MAX(0,Y263+V264-W264),0)+IF(AND('Debt Setup'!$H$15&lt;&gt;"",'Debt Setup'!$H$15&lt;'Debt Setup'!$H$20),MAX(0,AC263+Z264-AA264),0)+IF(AND('Debt Setup'!$H$16&lt;&gt;"",'Debt Setup'!$H$16&lt;'Debt Setup'!$H$20),MAX(0,AG263+AD264-AE264),0)+IF(AND('Debt Setup'!$H$17&lt;&gt;"",'Debt Setup'!$H$17&lt;'Debt Setup'!$H$20),MAX(0,AK263+AH264-AI264),0)+IF(AND('Debt Setup'!$H$18&lt;&gt;"",'Debt Setup'!$H$18&lt;'Debt Setup'!$H$20),MAX(0,AO263+AL264-AM264),0)+IF(AND('Debt Setup'!$H$19&lt;&gt;"",'Debt Setup'!$H$19&lt;'Debt Setup'!$H$20),MAX(0,AS263+AP264-AQ264),0)+IF(AND('Debt Setup'!$H$20&lt;&gt;"",'Debt Setup'!$H$20&lt;'Debt Setup'!$H$20),MAX(0,AW263+AT264-AU264),0)+IF(AND('Debt Setup'!$H$21&lt;&gt;"",'Debt Setup'!$H$21&lt;'Debt Setup'!$H$20),MAX(0,BA263+AX264-AY264),0))))))</x:f>
      </x:c>
      <x:c r="AW264" s="54" t="str">
        <x:f>IF('Debt Setup'!$F$3=0,"",MAX(0,AW263+AT264-AU264-AV264))</x:f>
      </x:c>
      <x:c r="AX264" s="54" t="str">
        <x:f>IF('Debt Setup'!$F$3=0,"",IF(BA263&lt;=0,0,BA263*'Debt Setup'!$D$21/100/12))</x:f>
      </x:c>
      <x:c r="AY264" s="54" t="str">
        <x:f>IF('Debt Setup'!$F$3=0,"",IF('Debt Setup'!$H$21="",0,MIN('Debt Setup'!$E$21,MAX(0,BA263+AX264))))</x:f>
      </x:c>
      <x:c r="AZ264" s="54" t="str">
        <x:f>IF('Debt Setup'!$F$3=0,"",IF('Debt Setup'!$H$21="",0,MIN(MAX(0,BA263+AX264-AY264),MAX(0,'Debt Setup'!$F$5-(G264+K264+O264+S264+W264+AA264+AE264+AI264+AM264+AQ264+AU264+AY264)-(IF(AND('Debt Setup'!$H$10&lt;&gt;"",'Debt Setup'!$H$10&lt;'Debt Setup'!$H$21),MAX(0,I263+F264-G264),0)+IF(AND('Debt Setup'!$H$11&lt;&gt;"",'Debt Setup'!$H$11&lt;'Debt Setup'!$H$21),MAX(0,M263+J264-K264),0)+IF(AND('Debt Setup'!$H$12&lt;&gt;"",'Debt Setup'!$H$12&lt;'Debt Setup'!$H$21),MAX(0,Q263+N264-O264),0)+IF(AND('Debt Setup'!$H$13&lt;&gt;"",'Debt Setup'!$H$13&lt;'Debt Setup'!$H$21),MAX(0,U263+R264-S264),0)+IF(AND('Debt Setup'!$H$14&lt;&gt;"",'Debt Setup'!$H$14&lt;'Debt Setup'!$H$21),MAX(0,Y263+V264-W264),0)+IF(AND('Debt Setup'!$H$15&lt;&gt;"",'Debt Setup'!$H$15&lt;'Debt Setup'!$H$21),MAX(0,AC263+Z264-AA264),0)+IF(AND('Debt Setup'!$H$16&lt;&gt;"",'Debt Setup'!$H$16&lt;'Debt Setup'!$H$21),MAX(0,AG263+AD264-AE264),0)+IF(AND('Debt Setup'!$H$17&lt;&gt;"",'Debt Setup'!$H$17&lt;'Debt Setup'!$H$21),MAX(0,AK263+AH264-AI264),0)+IF(AND('Debt Setup'!$H$18&lt;&gt;"",'Debt Setup'!$H$18&lt;'Debt Setup'!$H$21),MAX(0,AO263+AL264-AM264),0)+IF(AND('Debt Setup'!$H$19&lt;&gt;"",'Debt Setup'!$H$19&lt;'Debt Setup'!$H$21),MAX(0,AS263+AP264-AQ264),0)+IF(AND('Debt Setup'!$H$20&lt;&gt;"",'Debt Setup'!$H$20&lt;'Debt Setup'!$H$21),MAX(0,AW263+AT264-AU264),0)+IF(AND('Debt Setup'!$H$21&lt;&gt;"",'Debt Setup'!$H$21&lt;'Debt Setup'!$H$21),MAX(0,BA263+AX264-AY264),0))))))</x:f>
      </x:c>
      <x:c r="BA264" s="54" t="str">
        <x:f>IF('Debt Setup'!$F$3=0,"",MAX(0,BA263+AX264-AY264-AZ264))</x:f>
      </x:c>
    </x:row>
    <x:row r="265">
      <x:c r="A265" t="n">
        <x:v>260</x:v>
      </x:c>
      <x:c r="B265" s="86" t="str">
        <x:f>IF('Debt Setup'!$F$3=0,"",DATE(YEAR('Debt Setup'!$B$6),MONTH('Debt Setup'!$B$6)+A265-1,1))</x:f>
      </x:c>
      <x:c r="C265" s="54" t="str">
        <x:f>IF('Debt Setup'!$F$3=0,"",I265+M265+Q265+U265+Y265+AC265+AG265+AK265+AO265+AS265+AW265+BA265)</x:f>
      </x:c>
      <x:c r="D265" s="54" t="str">
        <x:f>IF('Debt Setup'!$F$3=0,"",G265+H265+K265+L265+O265+P265+S265+T265+W265+X265+AA265+AB265+AE265+AF265+AI265+AJ265+AM265+AN265+AQ265+AR265+AU265+AV265+AY265+AZ265)</x:f>
      </x:c>
      <x:c r="E265" s="54" t="str">
        <x:f>IF('Debt Setup'!$F$3=0,"",F265+J265+N265+R265+V265+Z265+AD265+AH265+AL265+AP265+AT265+AX265)</x:f>
      </x:c>
      <x:c r="F265" s="54" t="str">
        <x:f>IF('Debt Setup'!$F$3=0,"",IF(I264&lt;=0,0,I264*'Debt Setup'!$D$10/100/12))</x:f>
      </x:c>
      <x:c r="G265" s="54" t="str">
        <x:f>IF('Debt Setup'!$F$3=0,"",IF('Debt Setup'!$H$10="",0,MIN('Debt Setup'!$E$10,MAX(0,I264+F265))))</x:f>
      </x:c>
      <x:c r="H265" s="54" t="str">
        <x:f>IF('Debt Setup'!$F$3=0,"",IF('Debt Setup'!$H$10="",0,MIN(MAX(0,I264+F265-G265),MAX(0,'Debt Setup'!$F$5-(G265+K265+O265+S265+W265+AA265+AE265+AI265+AM265+AQ265+AU265+AY265)-(IF(AND('Debt Setup'!$H$10&lt;&gt;"",'Debt Setup'!$H$10&lt;'Debt Setup'!$H$10),MAX(0,I264+F265-G265),0)+IF(AND('Debt Setup'!$H$11&lt;&gt;"",'Debt Setup'!$H$11&lt;'Debt Setup'!$H$10),MAX(0,M264+J265-K265),0)+IF(AND('Debt Setup'!$H$12&lt;&gt;"",'Debt Setup'!$H$12&lt;'Debt Setup'!$H$10),MAX(0,Q264+N265-O265),0)+IF(AND('Debt Setup'!$H$13&lt;&gt;"",'Debt Setup'!$H$13&lt;'Debt Setup'!$H$10),MAX(0,U264+R265-S265),0)+IF(AND('Debt Setup'!$H$14&lt;&gt;"",'Debt Setup'!$H$14&lt;'Debt Setup'!$H$10),MAX(0,Y264+V265-W265),0)+IF(AND('Debt Setup'!$H$15&lt;&gt;"",'Debt Setup'!$H$15&lt;'Debt Setup'!$H$10),MAX(0,AC264+Z265-AA265),0)+IF(AND('Debt Setup'!$H$16&lt;&gt;"",'Debt Setup'!$H$16&lt;'Debt Setup'!$H$10),MAX(0,AG264+AD265-AE265),0)+IF(AND('Debt Setup'!$H$17&lt;&gt;"",'Debt Setup'!$H$17&lt;'Debt Setup'!$H$10),MAX(0,AK264+AH265-AI265),0)+IF(AND('Debt Setup'!$H$18&lt;&gt;"",'Debt Setup'!$H$18&lt;'Debt Setup'!$H$10),MAX(0,AO264+AL265-AM265),0)+IF(AND('Debt Setup'!$H$19&lt;&gt;"",'Debt Setup'!$H$19&lt;'Debt Setup'!$H$10),MAX(0,AS264+AP265-AQ265),0)+IF(AND('Debt Setup'!$H$20&lt;&gt;"",'Debt Setup'!$H$20&lt;'Debt Setup'!$H$10),MAX(0,AW264+AT265-AU265),0)+IF(AND('Debt Setup'!$H$21&lt;&gt;"",'Debt Setup'!$H$21&lt;'Debt Setup'!$H$10),MAX(0,BA264+AX265-AY265),0))))))</x:f>
      </x:c>
      <x:c r="I265" s="54" t="str">
        <x:f>IF('Debt Setup'!$F$3=0,"",MAX(0,I264+F265-G265-H265))</x:f>
      </x:c>
      <x:c r="J265" s="54" t="str">
        <x:f>IF('Debt Setup'!$F$3=0,"",IF(M264&lt;=0,0,M264*'Debt Setup'!$D$11/100/12))</x:f>
      </x:c>
      <x:c r="K265" s="54" t="str">
        <x:f>IF('Debt Setup'!$F$3=0,"",IF('Debt Setup'!$H$11="",0,MIN('Debt Setup'!$E$11,MAX(0,M264+J265))))</x:f>
      </x:c>
      <x:c r="L265" s="54" t="str">
        <x:f>IF('Debt Setup'!$F$3=0,"",IF('Debt Setup'!$H$11="",0,MIN(MAX(0,M264+J265-K265),MAX(0,'Debt Setup'!$F$5-(G265+K265+O265+S265+W265+AA265+AE265+AI265+AM265+AQ265+AU265+AY265)-(IF(AND('Debt Setup'!$H$10&lt;&gt;"",'Debt Setup'!$H$10&lt;'Debt Setup'!$H$11),MAX(0,I264+F265-G265),0)+IF(AND('Debt Setup'!$H$11&lt;&gt;"",'Debt Setup'!$H$11&lt;'Debt Setup'!$H$11),MAX(0,M264+J265-K265),0)+IF(AND('Debt Setup'!$H$12&lt;&gt;"",'Debt Setup'!$H$12&lt;'Debt Setup'!$H$11),MAX(0,Q264+N265-O265),0)+IF(AND('Debt Setup'!$H$13&lt;&gt;"",'Debt Setup'!$H$13&lt;'Debt Setup'!$H$11),MAX(0,U264+R265-S265),0)+IF(AND('Debt Setup'!$H$14&lt;&gt;"",'Debt Setup'!$H$14&lt;'Debt Setup'!$H$11),MAX(0,Y264+V265-W265),0)+IF(AND('Debt Setup'!$H$15&lt;&gt;"",'Debt Setup'!$H$15&lt;'Debt Setup'!$H$11),MAX(0,AC264+Z265-AA265),0)+IF(AND('Debt Setup'!$H$16&lt;&gt;"",'Debt Setup'!$H$16&lt;'Debt Setup'!$H$11),MAX(0,AG264+AD265-AE265),0)+IF(AND('Debt Setup'!$H$17&lt;&gt;"",'Debt Setup'!$H$17&lt;'Debt Setup'!$H$11),MAX(0,AK264+AH265-AI265),0)+IF(AND('Debt Setup'!$H$18&lt;&gt;"",'Debt Setup'!$H$18&lt;'Debt Setup'!$H$11),MAX(0,AO264+AL265-AM265),0)+IF(AND('Debt Setup'!$H$19&lt;&gt;"",'Debt Setup'!$H$19&lt;'Debt Setup'!$H$11),MAX(0,AS264+AP265-AQ265),0)+IF(AND('Debt Setup'!$H$20&lt;&gt;"",'Debt Setup'!$H$20&lt;'Debt Setup'!$H$11),MAX(0,AW264+AT265-AU265),0)+IF(AND('Debt Setup'!$H$21&lt;&gt;"",'Debt Setup'!$H$21&lt;'Debt Setup'!$H$11),MAX(0,BA264+AX265-AY265),0))))))</x:f>
      </x:c>
      <x:c r="M265" s="54" t="str">
        <x:f>IF('Debt Setup'!$F$3=0,"",MAX(0,M264+J265-K265-L265))</x:f>
      </x:c>
      <x:c r="N265" s="54" t="str">
        <x:f>IF('Debt Setup'!$F$3=0,"",IF(Q264&lt;=0,0,Q264*'Debt Setup'!$D$12/100/12))</x:f>
      </x:c>
      <x:c r="O265" s="54" t="str">
        <x:f>IF('Debt Setup'!$F$3=0,"",IF('Debt Setup'!$H$12="",0,MIN('Debt Setup'!$E$12,MAX(0,Q264+N265))))</x:f>
      </x:c>
      <x:c r="P265" s="54" t="str">
        <x:f>IF('Debt Setup'!$F$3=0,"",IF('Debt Setup'!$H$12="",0,MIN(MAX(0,Q264+N265-O265),MAX(0,'Debt Setup'!$F$5-(G265+K265+O265+S265+W265+AA265+AE265+AI265+AM265+AQ265+AU265+AY265)-(IF(AND('Debt Setup'!$H$10&lt;&gt;"",'Debt Setup'!$H$10&lt;'Debt Setup'!$H$12),MAX(0,I264+F265-G265),0)+IF(AND('Debt Setup'!$H$11&lt;&gt;"",'Debt Setup'!$H$11&lt;'Debt Setup'!$H$12),MAX(0,M264+J265-K265),0)+IF(AND('Debt Setup'!$H$12&lt;&gt;"",'Debt Setup'!$H$12&lt;'Debt Setup'!$H$12),MAX(0,Q264+N265-O265),0)+IF(AND('Debt Setup'!$H$13&lt;&gt;"",'Debt Setup'!$H$13&lt;'Debt Setup'!$H$12),MAX(0,U264+R265-S265),0)+IF(AND('Debt Setup'!$H$14&lt;&gt;"",'Debt Setup'!$H$14&lt;'Debt Setup'!$H$12),MAX(0,Y264+V265-W265),0)+IF(AND('Debt Setup'!$H$15&lt;&gt;"",'Debt Setup'!$H$15&lt;'Debt Setup'!$H$12),MAX(0,AC264+Z265-AA265),0)+IF(AND('Debt Setup'!$H$16&lt;&gt;"",'Debt Setup'!$H$16&lt;'Debt Setup'!$H$12),MAX(0,AG264+AD265-AE265),0)+IF(AND('Debt Setup'!$H$17&lt;&gt;"",'Debt Setup'!$H$17&lt;'Debt Setup'!$H$12),MAX(0,AK264+AH265-AI265),0)+IF(AND('Debt Setup'!$H$18&lt;&gt;"",'Debt Setup'!$H$18&lt;'Debt Setup'!$H$12),MAX(0,AO264+AL265-AM265),0)+IF(AND('Debt Setup'!$H$19&lt;&gt;"",'Debt Setup'!$H$19&lt;'Debt Setup'!$H$12),MAX(0,AS264+AP265-AQ265),0)+IF(AND('Debt Setup'!$H$20&lt;&gt;"",'Debt Setup'!$H$20&lt;'Debt Setup'!$H$12),MAX(0,AW264+AT265-AU265),0)+IF(AND('Debt Setup'!$H$21&lt;&gt;"",'Debt Setup'!$H$21&lt;'Debt Setup'!$H$12),MAX(0,BA264+AX265-AY265),0))))))</x:f>
      </x:c>
      <x:c r="Q265" s="54" t="str">
        <x:f>IF('Debt Setup'!$F$3=0,"",MAX(0,Q264+N265-O265-P265))</x:f>
      </x:c>
      <x:c r="R265" s="54" t="str">
        <x:f>IF('Debt Setup'!$F$3=0,"",IF(U264&lt;=0,0,U264*'Debt Setup'!$D$13/100/12))</x:f>
      </x:c>
      <x:c r="S265" s="54" t="str">
        <x:f>IF('Debt Setup'!$F$3=0,"",IF('Debt Setup'!$H$13="",0,MIN('Debt Setup'!$E$13,MAX(0,U264+R265))))</x:f>
      </x:c>
      <x:c r="T265" s="54" t="str">
        <x:f>IF('Debt Setup'!$F$3=0,"",IF('Debt Setup'!$H$13="",0,MIN(MAX(0,U264+R265-S265),MAX(0,'Debt Setup'!$F$5-(G265+K265+O265+S265+W265+AA265+AE265+AI265+AM265+AQ265+AU265+AY265)-(IF(AND('Debt Setup'!$H$10&lt;&gt;"",'Debt Setup'!$H$10&lt;'Debt Setup'!$H$13),MAX(0,I264+F265-G265),0)+IF(AND('Debt Setup'!$H$11&lt;&gt;"",'Debt Setup'!$H$11&lt;'Debt Setup'!$H$13),MAX(0,M264+J265-K265),0)+IF(AND('Debt Setup'!$H$12&lt;&gt;"",'Debt Setup'!$H$12&lt;'Debt Setup'!$H$13),MAX(0,Q264+N265-O265),0)+IF(AND('Debt Setup'!$H$13&lt;&gt;"",'Debt Setup'!$H$13&lt;'Debt Setup'!$H$13),MAX(0,U264+R265-S265),0)+IF(AND('Debt Setup'!$H$14&lt;&gt;"",'Debt Setup'!$H$14&lt;'Debt Setup'!$H$13),MAX(0,Y264+V265-W265),0)+IF(AND('Debt Setup'!$H$15&lt;&gt;"",'Debt Setup'!$H$15&lt;'Debt Setup'!$H$13),MAX(0,AC264+Z265-AA265),0)+IF(AND('Debt Setup'!$H$16&lt;&gt;"",'Debt Setup'!$H$16&lt;'Debt Setup'!$H$13),MAX(0,AG264+AD265-AE265),0)+IF(AND('Debt Setup'!$H$17&lt;&gt;"",'Debt Setup'!$H$17&lt;'Debt Setup'!$H$13),MAX(0,AK264+AH265-AI265),0)+IF(AND('Debt Setup'!$H$18&lt;&gt;"",'Debt Setup'!$H$18&lt;'Debt Setup'!$H$13),MAX(0,AO264+AL265-AM265),0)+IF(AND('Debt Setup'!$H$19&lt;&gt;"",'Debt Setup'!$H$19&lt;'Debt Setup'!$H$13),MAX(0,AS264+AP265-AQ265),0)+IF(AND('Debt Setup'!$H$20&lt;&gt;"",'Debt Setup'!$H$20&lt;'Debt Setup'!$H$13),MAX(0,AW264+AT265-AU265),0)+IF(AND('Debt Setup'!$H$21&lt;&gt;"",'Debt Setup'!$H$21&lt;'Debt Setup'!$H$13),MAX(0,BA264+AX265-AY265),0))))))</x:f>
      </x:c>
      <x:c r="U265" s="54" t="str">
        <x:f>IF('Debt Setup'!$F$3=0,"",MAX(0,U264+R265-S265-T265))</x:f>
      </x:c>
      <x:c r="V265" s="54" t="str">
        <x:f>IF('Debt Setup'!$F$3=0,"",IF(Y264&lt;=0,0,Y264*'Debt Setup'!$D$14/100/12))</x:f>
      </x:c>
      <x:c r="W265" s="54" t="str">
        <x:f>IF('Debt Setup'!$F$3=0,"",IF('Debt Setup'!$H$14="",0,MIN('Debt Setup'!$E$14,MAX(0,Y264+V265))))</x:f>
      </x:c>
      <x:c r="X265" s="54" t="str">
        <x:f>IF('Debt Setup'!$F$3=0,"",IF('Debt Setup'!$H$14="",0,MIN(MAX(0,Y264+V265-W265),MAX(0,'Debt Setup'!$F$5-(G265+K265+O265+S265+W265+AA265+AE265+AI265+AM265+AQ265+AU265+AY265)-(IF(AND('Debt Setup'!$H$10&lt;&gt;"",'Debt Setup'!$H$10&lt;'Debt Setup'!$H$14),MAX(0,I264+F265-G265),0)+IF(AND('Debt Setup'!$H$11&lt;&gt;"",'Debt Setup'!$H$11&lt;'Debt Setup'!$H$14),MAX(0,M264+J265-K265),0)+IF(AND('Debt Setup'!$H$12&lt;&gt;"",'Debt Setup'!$H$12&lt;'Debt Setup'!$H$14),MAX(0,Q264+N265-O265),0)+IF(AND('Debt Setup'!$H$13&lt;&gt;"",'Debt Setup'!$H$13&lt;'Debt Setup'!$H$14),MAX(0,U264+R265-S265),0)+IF(AND('Debt Setup'!$H$14&lt;&gt;"",'Debt Setup'!$H$14&lt;'Debt Setup'!$H$14),MAX(0,Y264+V265-W265),0)+IF(AND('Debt Setup'!$H$15&lt;&gt;"",'Debt Setup'!$H$15&lt;'Debt Setup'!$H$14),MAX(0,AC264+Z265-AA265),0)+IF(AND('Debt Setup'!$H$16&lt;&gt;"",'Debt Setup'!$H$16&lt;'Debt Setup'!$H$14),MAX(0,AG264+AD265-AE265),0)+IF(AND('Debt Setup'!$H$17&lt;&gt;"",'Debt Setup'!$H$17&lt;'Debt Setup'!$H$14),MAX(0,AK264+AH265-AI265),0)+IF(AND('Debt Setup'!$H$18&lt;&gt;"",'Debt Setup'!$H$18&lt;'Debt Setup'!$H$14),MAX(0,AO264+AL265-AM265),0)+IF(AND('Debt Setup'!$H$19&lt;&gt;"",'Debt Setup'!$H$19&lt;'Debt Setup'!$H$14),MAX(0,AS264+AP265-AQ265),0)+IF(AND('Debt Setup'!$H$20&lt;&gt;"",'Debt Setup'!$H$20&lt;'Debt Setup'!$H$14),MAX(0,AW264+AT265-AU265),0)+IF(AND('Debt Setup'!$H$21&lt;&gt;"",'Debt Setup'!$H$21&lt;'Debt Setup'!$H$14),MAX(0,BA264+AX265-AY265),0))))))</x:f>
      </x:c>
      <x:c r="Y265" s="54" t="str">
        <x:f>IF('Debt Setup'!$F$3=0,"",MAX(0,Y264+V265-W265-X265))</x:f>
      </x:c>
      <x:c r="Z265" s="54" t="str">
        <x:f>IF('Debt Setup'!$F$3=0,"",IF(AC264&lt;=0,0,AC264*'Debt Setup'!$D$15/100/12))</x:f>
      </x:c>
      <x:c r="AA265" s="54" t="str">
        <x:f>IF('Debt Setup'!$F$3=0,"",IF('Debt Setup'!$H$15="",0,MIN('Debt Setup'!$E$15,MAX(0,AC264+Z265))))</x:f>
      </x:c>
      <x:c r="AB265" s="54" t="str">
        <x:f>IF('Debt Setup'!$F$3=0,"",IF('Debt Setup'!$H$15="",0,MIN(MAX(0,AC264+Z265-AA265),MAX(0,'Debt Setup'!$F$5-(G265+K265+O265+S265+W265+AA265+AE265+AI265+AM265+AQ265+AU265+AY265)-(IF(AND('Debt Setup'!$H$10&lt;&gt;"",'Debt Setup'!$H$10&lt;'Debt Setup'!$H$15),MAX(0,I264+F265-G265),0)+IF(AND('Debt Setup'!$H$11&lt;&gt;"",'Debt Setup'!$H$11&lt;'Debt Setup'!$H$15),MAX(0,M264+J265-K265),0)+IF(AND('Debt Setup'!$H$12&lt;&gt;"",'Debt Setup'!$H$12&lt;'Debt Setup'!$H$15),MAX(0,Q264+N265-O265),0)+IF(AND('Debt Setup'!$H$13&lt;&gt;"",'Debt Setup'!$H$13&lt;'Debt Setup'!$H$15),MAX(0,U264+R265-S265),0)+IF(AND('Debt Setup'!$H$14&lt;&gt;"",'Debt Setup'!$H$14&lt;'Debt Setup'!$H$15),MAX(0,Y264+V265-W265),0)+IF(AND('Debt Setup'!$H$15&lt;&gt;"",'Debt Setup'!$H$15&lt;'Debt Setup'!$H$15),MAX(0,AC264+Z265-AA265),0)+IF(AND('Debt Setup'!$H$16&lt;&gt;"",'Debt Setup'!$H$16&lt;'Debt Setup'!$H$15),MAX(0,AG264+AD265-AE265),0)+IF(AND('Debt Setup'!$H$17&lt;&gt;"",'Debt Setup'!$H$17&lt;'Debt Setup'!$H$15),MAX(0,AK264+AH265-AI265),0)+IF(AND('Debt Setup'!$H$18&lt;&gt;"",'Debt Setup'!$H$18&lt;'Debt Setup'!$H$15),MAX(0,AO264+AL265-AM265),0)+IF(AND('Debt Setup'!$H$19&lt;&gt;"",'Debt Setup'!$H$19&lt;'Debt Setup'!$H$15),MAX(0,AS264+AP265-AQ265),0)+IF(AND('Debt Setup'!$H$20&lt;&gt;"",'Debt Setup'!$H$20&lt;'Debt Setup'!$H$15),MAX(0,AW264+AT265-AU265),0)+IF(AND('Debt Setup'!$H$21&lt;&gt;"",'Debt Setup'!$H$21&lt;'Debt Setup'!$H$15),MAX(0,BA264+AX265-AY265),0))))))</x:f>
      </x:c>
      <x:c r="AC265" s="54" t="str">
        <x:f>IF('Debt Setup'!$F$3=0,"",MAX(0,AC264+Z265-AA265-AB265))</x:f>
      </x:c>
      <x:c r="AD265" s="54" t="str">
        <x:f>IF('Debt Setup'!$F$3=0,"",IF(AG264&lt;=0,0,AG264*'Debt Setup'!$D$16/100/12))</x:f>
      </x:c>
      <x:c r="AE265" s="54" t="str">
        <x:f>IF('Debt Setup'!$F$3=0,"",IF('Debt Setup'!$H$16="",0,MIN('Debt Setup'!$E$16,MAX(0,AG264+AD265))))</x:f>
      </x:c>
      <x:c r="AF265" s="54" t="str">
        <x:f>IF('Debt Setup'!$F$3=0,"",IF('Debt Setup'!$H$16="",0,MIN(MAX(0,AG264+AD265-AE265),MAX(0,'Debt Setup'!$F$5-(G265+K265+O265+S265+W265+AA265+AE265+AI265+AM265+AQ265+AU265+AY265)-(IF(AND('Debt Setup'!$H$10&lt;&gt;"",'Debt Setup'!$H$10&lt;'Debt Setup'!$H$16),MAX(0,I264+F265-G265),0)+IF(AND('Debt Setup'!$H$11&lt;&gt;"",'Debt Setup'!$H$11&lt;'Debt Setup'!$H$16),MAX(0,M264+J265-K265),0)+IF(AND('Debt Setup'!$H$12&lt;&gt;"",'Debt Setup'!$H$12&lt;'Debt Setup'!$H$16),MAX(0,Q264+N265-O265),0)+IF(AND('Debt Setup'!$H$13&lt;&gt;"",'Debt Setup'!$H$13&lt;'Debt Setup'!$H$16),MAX(0,U264+R265-S265),0)+IF(AND('Debt Setup'!$H$14&lt;&gt;"",'Debt Setup'!$H$14&lt;'Debt Setup'!$H$16),MAX(0,Y264+V265-W265),0)+IF(AND('Debt Setup'!$H$15&lt;&gt;"",'Debt Setup'!$H$15&lt;'Debt Setup'!$H$16),MAX(0,AC264+Z265-AA265),0)+IF(AND('Debt Setup'!$H$16&lt;&gt;"",'Debt Setup'!$H$16&lt;'Debt Setup'!$H$16),MAX(0,AG264+AD265-AE265),0)+IF(AND('Debt Setup'!$H$17&lt;&gt;"",'Debt Setup'!$H$17&lt;'Debt Setup'!$H$16),MAX(0,AK264+AH265-AI265),0)+IF(AND('Debt Setup'!$H$18&lt;&gt;"",'Debt Setup'!$H$18&lt;'Debt Setup'!$H$16),MAX(0,AO264+AL265-AM265),0)+IF(AND('Debt Setup'!$H$19&lt;&gt;"",'Debt Setup'!$H$19&lt;'Debt Setup'!$H$16),MAX(0,AS264+AP265-AQ265),0)+IF(AND('Debt Setup'!$H$20&lt;&gt;"",'Debt Setup'!$H$20&lt;'Debt Setup'!$H$16),MAX(0,AW264+AT265-AU265),0)+IF(AND('Debt Setup'!$H$21&lt;&gt;"",'Debt Setup'!$H$21&lt;'Debt Setup'!$H$16),MAX(0,BA264+AX265-AY265),0))))))</x:f>
      </x:c>
      <x:c r="AG265" s="54" t="str">
        <x:f>IF('Debt Setup'!$F$3=0,"",MAX(0,AG264+AD265-AE265-AF265))</x:f>
      </x:c>
      <x:c r="AH265" s="54" t="str">
        <x:f>IF('Debt Setup'!$F$3=0,"",IF(AK264&lt;=0,0,AK264*'Debt Setup'!$D$17/100/12))</x:f>
      </x:c>
      <x:c r="AI265" s="54" t="str">
        <x:f>IF('Debt Setup'!$F$3=0,"",IF('Debt Setup'!$H$17="",0,MIN('Debt Setup'!$E$17,MAX(0,AK264+AH265))))</x:f>
      </x:c>
      <x:c r="AJ265" s="54" t="str">
        <x:f>IF('Debt Setup'!$F$3=0,"",IF('Debt Setup'!$H$17="",0,MIN(MAX(0,AK264+AH265-AI265),MAX(0,'Debt Setup'!$F$5-(G265+K265+O265+S265+W265+AA265+AE265+AI265+AM265+AQ265+AU265+AY265)-(IF(AND('Debt Setup'!$H$10&lt;&gt;"",'Debt Setup'!$H$10&lt;'Debt Setup'!$H$17),MAX(0,I264+F265-G265),0)+IF(AND('Debt Setup'!$H$11&lt;&gt;"",'Debt Setup'!$H$11&lt;'Debt Setup'!$H$17),MAX(0,M264+J265-K265),0)+IF(AND('Debt Setup'!$H$12&lt;&gt;"",'Debt Setup'!$H$12&lt;'Debt Setup'!$H$17),MAX(0,Q264+N265-O265),0)+IF(AND('Debt Setup'!$H$13&lt;&gt;"",'Debt Setup'!$H$13&lt;'Debt Setup'!$H$17),MAX(0,U264+R265-S265),0)+IF(AND('Debt Setup'!$H$14&lt;&gt;"",'Debt Setup'!$H$14&lt;'Debt Setup'!$H$17),MAX(0,Y264+V265-W265),0)+IF(AND('Debt Setup'!$H$15&lt;&gt;"",'Debt Setup'!$H$15&lt;'Debt Setup'!$H$17),MAX(0,AC264+Z265-AA265),0)+IF(AND('Debt Setup'!$H$16&lt;&gt;"",'Debt Setup'!$H$16&lt;'Debt Setup'!$H$17),MAX(0,AG264+AD265-AE265),0)+IF(AND('Debt Setup'!$H$17&lt;&gt;"",'Debt Setup'!$H$17&lt;'Debt Setup'!$H$17),MAX(0,AK264+AH265-AI265),0)+IF(AND('Debt Setup'!$H$18&lt;&gt;"",'Debt Setup'!$H$18&lt;'Debt Setup'!$H$17),MAX(0,AO264+AL265-AM265),0)+IF(AND('Debt Setup'!$H$19&lt;&gt;"",'Debt Setup'!$H$19&lt;'Debt Setup'!$H$17),MAX(0,AS264+AP265-AQ265),0)+IF(AND('Debt Setup'!$H$20&lt;&gt;"",'Debt Setup'!$H$20&lt;'Debt Setup'!$H$17),MAX(0,AW264+AT265-AU265),0)+IF(AND('Debt Setup'!$H$21&lt;&gt;"",'Debt Setup'!$H$21&lt;'Debt Setup'!$H$17),MAX(0,BA264+AX265-AY265),0))))))</x:f>
      </x:c>
      <x:c r="AK265" s="54" t="str">
        <x:f>IF('Debt Setup'!$F$3=0,"",MAX(0,AK264+AH265-AI265-AJ265))</x:f>
      </x:c>
      <x:c r="AL265" s="54" t="str">
        <x:f>IF('Debt Setup'!$F$3=0,"",IF(AO264&lt;=0,0,AO264*'Debt Setup'!$D$18/100/12))</x:f>
      </x:c>
      <x:c r="AM265" s="54" t="str">
        <x:f>IF('Debt Setup'!$F$3=0,"",IF('Debt Setup'!$H$18="",0,MIN('Debt Setup'!$E$18,MAX(0,AO264+AL265))))</x:f>
      </x:c>
      <x:c r="AN265" s="54" t="str">
        <x:f>IF('Debt Setup'!$F$3=0,"",IF('Debt Setup'!$H$18="",0,MIN(MAX(0,AO264+AL265-AM265),MAX(0,'Debt Setup'!$F$5-(G265+K265+O265+S265+W265+AA265+AE265+AI265+AM265+AQ265+AU265+AY265)-(IF(AND('Debt Setup'!$H$10&lt;&gt;"",'Debt Setup'!$H$10&lt;'Debt Setup'!$H$18),MAX(0,I264+F265-G265),0)+IF(AND('Debt Setup'!$H$11&lt;&gt;"",'Debt Setup'!$H$11&lt;'Debt Setup'!$H$18),MAX(0,M264+J265-K265),0)+IF(AND('Debt Setup'!$H$12&lt;&gt;"",'Debt Setup'!$H$12&lt;'Debt Setup'!$H$18),MAX(0,Q264+N265-O265),0)+IF(AND('Debt Setup'!$H$13&lt;&gt;"",'Debt Setup'!$H$13&lt;'Debt Setup'!$H$18),MAX(0,U264+R265-S265),0)+IF(AND('Debt Setup'!$H$14&lt;&gt;"",'Debt Setup'!$H$14&lt;'Debt Setup'!$H$18),MAX(0,Y264+V265-W265),0)+IF(AND('Debt Setup'!$H$15&lt;&gt;"",'Debt Setup'!$H$15&lt;'Debt Setup'!$H$18),MAX(0,AC264+Z265-AA265),0)+IF(AND('Debt Setup'!$H$16&lt;&gt;"",'Debt Setup'!$H$16&lt;'Debt Setup'!$H$18),MAX(0,AG264+AD265-AE265),0)+IF(AND('Debt Setup'!$H$17&lt;&gt;"",'Debt Setup'!$H$17&lt;'Debt Setup'!$H$18),MAX(0,AK264+AH265-AI265),0)+IF(AND('Debt Setup'!$H$18&lt;&gt;"",'Debt Setup'!$H$18&lt;'Debt Setup'!$H$18),MAX(0,AO264+AL265-AM265),0)+IF(AND('Debt Setup'!$H$19&lt;&gt;"",'Debt Setup'!$H$19&lt;'Debt Setup'!$H$18),MAX(0,AS264+AP265-AQ265),0)+IF(AND('Debt Setup'!$H$20&lt;&gt;"",'Debt Setup'!$H$20&lt;'Debt Setup'!$H$18),MAX(0,AW264+AT265-AU265),0)+IF(AND('Debt Setup'!$H$21&lt;&gt;"",'Debt Setup'!$H$21&lt;'Debt Setup'!$H$18),MAX(0,BA264+AX265-AY265),0))))))</x:f>
      </x:c>
      <x:c r="AO265" s="54" t="str">
        <x:f>IF('Debt Setup'!$F$3=0,"",MAX(0,AO264+AL265-AM265-AN265))</x:f>
      </x:c>
      <x:c r="AP265" s="54" t="str">
        <x:f>IF('Debt Setup'!$F$3=0,"",IF(AS264&lt;=0,0,AS264*'Debt Setup'!$D$19/100/12))</x:f>
      </x:c>
      <x:c r="AQ265" s="54" t="str">
        <x:f>IF('Debt Setup'!$F$3=0,"",IF('Debt Setup'!$H$19="",0,MIN('Debt Setup'!$E$19,MAX(0,AS264+AP265))))</x:f>
      </x:c>
      <x:c r="AR265" s="54" t="str">
        <x:f>IF('Debt Setup'!$F$3=0,"",IF('Debt Setup'!$H$19="",0,MIN(MAX(0,AS264+AP265-AQ265),MAX(0,'Debt Setup'!$F$5-(G265+K265+O265+S265+W265+AA265+AE265+AI265+AM265+AQ265+AU265+AY265)-(IF(AND('Debt Setup'!$H$10&lt;&gt;"",'Debt Setup'!$H$10&lt;'Debt Setup'!$H$19),MAX(0,I264+F265-G265),0)+IF(AND('Debt Setup'!$H$11&lt;&gt;"",'Debt Setup'!$H$11&lt;'Debt Setup'!$H$19),MAX(0,M264+J265-K265),0)+IF(AND('Debt Setup'!$H$12&lt;&gt;"",'Debt Setup'!$H$12&lt;'Debt Setup'!$H$19),MAX(0,Q264+N265-O265),0)+IF(AND('Debt Setup'!$H$13&lt;&gt;"",'Debt Setup'!$H$13&lt;'Debt Setup'!$H$19),MAX(0,U264+R265-S265),0)+IF(AND('Debt Setup'!$H$14&lt;&gt;"",'Debt Setup'!$H$14&lt;'Debt Setup'!$H$19),MAX(0,Y264+V265-W265),0)+IF(AND('Debt Setup'!$H$15&lt;&gt;"",'Debt Setup'!$H$15&lt;'Debt Setup'!$H$19),MAX(0,AC264+Z265-AA265),0)+IF(AND('Debt Setup'!$H$16&lt;&gt;"",'Debt Setup'!$H$16&lt;'Debt Setup'!$H$19),MAX(0,AG264+AD265-AE265),0)+IF(AND('Debt Setup'!$H$17&lt;&gt;"",'Debt Setup'!$H$17&lt;'Debt Setup'!$H$19),MAX(0,AK264+AH265-AI265),0)+IF(AND('Debt Setup'!$H$18&lt;&gt;"",'Debt Setup'!$H$18&lt;'Debt Setup'!$H$19),MAX(0,AO264+AL265-AM265),0)+IF(AND('Debt Setup'!$H$19&lt;&gt;"",'Debt Setup'!$H$19&lt;'Debt Setup'!$H$19),MAX(0,AS264+AP265-AQ265),0)+IF(AND('Debt Setup'!$H$20&lt;&gt;"",'Debt Setup'!$H$20&lt;'Debt Setup'!$H$19),MAX(0,AW264+AT265-AU265),0)+IF(AND('Debt Setup'!$H$21&lt;&gt;"",'Debt Setup'!$H$21&lt;'Debt Setup'!$H$19),MAX(0,BA264+AX265-AY265),0))))))</x:f>
      </x:c>
      <x:c r="AS265" s="54" t="str">
        <x:f>IF('Debt Setup'!$F$3=0,"",MAX(0,AS264+AP265-AQ265-AR265))</x:f>
      </x:c>
      <x:c r="AT265" s="54" t="str">
        <x:f>IF('Debt Setup'!$F$3=0,"",IF(AW264&lt;=0,0,AW264*'Debt Setup'!$D$20/100/12))</x:f>
      </x:c>
      <x:c r="AU265" s="54" t="str">
        <x:f>IF('Debt Setup'!$F$3=0,"",IF('Debt Setup'!$H$20="",0,MIN('Debt Setup'!$E$20,MAX(0,AW264+AT265))))</x:f>
      </x:c>
      <x:c r="AV265" s="54" t="str">
        <x:f>IF('Debt Setup'!$F$3=0,"",IF('Debt Setup'!$H$20="",0,MIN(MAX(0,AW264+AT265-AU265),MAX(0,'Debt Setup'!$F$5-(G265+K265+O265+S265+W265+AA265+AE265+AI265+AM265+AQ265+AU265+AY265)-(IF(AND('Debt Setup'!$H$10&lt;&gt;"",'Debt Setup'!$H$10&lt;'Debt Setup'!$H$20),MAX(0,I264+F265-G265),0)+IF(AND('Debt Setup'!$H$11&lt;&gt;"",'Debt Setup'!$H$11&lt;'Debt Setup'!$H$20),MAX(0,M264+J265-K265),0)+IF(AND('Debt Setup'!$H$12&lt;&gt;"",'Debt Setup'!$H$12&lt;'Debt Setup'!$H$20),MAX(0,Q264+N265-O265),0)+IF(AND('Debt Setup'!$H$13&lt;&gt;"",'Debt Setup'!$H$13&lt;'Debt Setup'!$H$20),MAX(0,U264+R265-S265),0)+IF(AND('Debt Setup'!$H$14&lt;&gt;"",'Debt Setup'!$H$14&lt;'Debt Setup'!$H$20),MAX(0,Y264+V265-W265),0)+IF(AND('Debt Setup'!$H$15&lt;&gt;"",'Debt Setup'!$H$15&lt;'Debt Setup'!$H$20),MAX(0,AC264+Z265-AA265),0)+IF(AND('Debt Setup'!$H$16&lt;&gt;"",'Debt Setup'!$H$16&lt;'Debt Setup'!$H$20),MAX(0,AG264+AD265-AE265),0)+IF(AND('Debt Setup'!$H$17&lt;&gt;"",'Debt Setup'!$H$17&lt;'Debt Setup'!$H$20),MAX(0,AK264+AH265-AI265),0)+IF(AND('Debt Setup'!$H$18&lt;&gt;"",'Debt Setup'!$H$18&lt;'Debt Setup'!$H$20),MAX(0,AO264+AL265-AM265),0)+IF(AND('Debt Setup'!$H$19&lt;&gt;"",'Debt Setup'!$H$19&lt;'Debt Setup'!$H$20),MAX(0,AS264+AP265-AQ265),0)+IF(AND('Debt Setup'!$H$20&lt;&gt;"",'Debt Setup'!$H$20&lt;'Debt Setup'!$H$20),MAX(0,AW264+AT265-AU265),0)+IF(AND('Debt Setup'!$H$21&lt;&gt;"",'Debt Setup'!$H$21&lt;'Debt Setup'!$H$20),MAX(0,BA264+AX265-AY265),0))))))</x:f>
      </x:c>
      <x:c r="AW265" s="54" t="str">
        <x:f>IF('Debt Setup'!$F$3=0,"",MAX(0,AW264+AT265-AU265-AV265))</x:f>
      </x:c>
      <x:c r="AX265" s="54" t="str">
        <x:f>IF('Debt Setup'!$F$3=0,"",IF(BA264&lt;=0,0,BA264*'Debt Setup'!$D$21/100/12))</x:f>
      </x:c>
      <x:c r="AY265" s="54" t="str">
        <x:f>IF('Debt Setup'!$F$3=0,"",IF('Debt Setup'!$H$21="",0,MIN('Debt Setup'!$E$21,MAX(0,BA264+AX265))))</x:f>
      </x:c>
      <x:c r="AZ265" s="54" t="str">
        <x:f>IF('Debt Setup'!$F$3=0,"",IF('Debt Setup'!$H$21="",0,MIN(MAX(0,BA264+AX265-AY265),MAX(0,'Debt Setup'!$F$5-(G265+K265+O265+S265+W265+AA265+AE265+AI265+AM265+AQ265+AU265+AY265)-(IF(AND('Debt Setup'!$H$10&lt;&gt;"",'Debt Setup'!$H$10&lt;'Debt Setup'!$H$21),MAX(0,I264+F265-G265),0)+IF(AND('Debt Setup'!$H$11&lt;&gt;"",'Debt Setup'!$H$11&lt;'Debt Setup'!$H$21),MAX(0,M264+J265-K265),0)+IF(AND('Debt Setup'!$H$12&lt;&gt;"",'Debt Setup'!$H$12&lt;'Debt Setup'!$H$21),MAX(0,Q264+N265-O265),0)+IF(AND('Debt Setup'!$H$13&lt;&gt;"",'Debt Setup'!$H$13&lt;'Debt Setup'!$H$21),MAX(0,U264+R265-S265),0)+IF(AND('Debt Setup'!$H$14&lt;&gt;"",'Debt Setup'!$H$14&lt;'Debt Setup'!$H$21),MAX(0,Y264+V265-W265),0)+IF(AND('Debt Setup'!$H$15&lt;&gt;"",'Debt Setup'!$H$15&lt;'Debt Setup'!$H$21),MAX(0,AC264+Z265-AA265),0)+IF(AND('Debt Setup'!$H$16&lt;&gt;"",'Debt Setup'!$H$16&lt;'Debt Setup'!$H$21),MAX(0,AG264+AD265-AE265),0)+IF(AND('Debt Setup'!$H$17&lt;&gt;"",'Debt Setup'!$H$17&lt;'Debt Setup'!$H$21),MAX(0,AK264+AH265-AI265),0)+IF(AND('Debt Setup'!$H$18&lt;&gt;"",'Debt Setup'!$H$18&lt;'Debt Setup'!$H$21),MAX(0,AO264+AL265-AM265),0)+IF(AND('Debt Setup'!$H$19&lt;&gt;"",'Debt Setup'!$H$19&lt;'Debt Setup'!$H$21),MAX(0,AS264+AP265-AQ265),0)+IF(AND('Debt Setup'!$H$20&lt;&gt;"",'Debt Setup'!$H$20&lt;'Debt Setup'!$H$21),MAX(0,AW264+AT265-AU265),0)+IF(AND('Debt Setup'!$H$21&lt;&gt;"",'Debt Setup'!$H$21&lt;'Debt Setup'!$H$21),MAX(0,BA264+AX265-AY265),0))))))</x:f>
      </x:c>
      <x:c r="BA265" s="54" t="str">
        <x:f>IF('Debt Setup'!$F$3=0,"",MAX(0,BA264+AX265-AY265-AZ265))</x:f>
      </x:c>
    </x:row>
    <x:row r="266">
      <x:c r="A266" t="n">
        <x:v>261</x:v>
      </x:c>
      <x:c r="B266" s="86" t="str">
        <x:f>IF('Debt Setup'!$F$3=0,"",DATE(YEAR('Debt Setup'!$B$6),MONTH('Debt Setup'!$B$6)+A266-1,1))</x:f>
      </x:c>
      <x:c r="C266" s="54" t="str">
        <x:f>IF('Debt Setup'!$F$3=0,"",I266+M266+Q266+U266+Y266+AC266+AG266+AK266+AO266+AS266+AW266+BA266)</x:f>
      </x:c>
      <x:c r="D266" s="54" t="str">
        <x:f>IF('Debt Setup'!$F$3=0,"",G266+H266+K266+L266+O266+P266+S266+T266+W266+X266+AA266+AB266+AE266+AF266+AI266+AJ266+AM266+AN266+AQ266+AR266+AU266+AV266+AY266+AZ266)</x:f>
      </x:c>
      <x:c r="E266" s="54" t="str">
        <x:f>IF('Debt Setup'!$F$3=0,"",F266+J266+N266+R266+V266+Z266+AD266+AH266+AL266+AP266+AT266+AX266)</x:f>
      </x:c>
      <x:c r="F266" s="54" t="str">
        <x:f>IF('Debt Setup'!$F$3=0,"",IF(I265&lt;=0,0,I265*'Debt Setup'!$D$10/100/12))</x:f>
      </x:c>
      <x:c r="G266" s="54" t="str">
        <x:f>IF('Debt Setup'!$F$3=0,"",IF('Debt Setup'!$H$10="",0,MIN('Debt Setup'!$E$10,MAX(0,I265+F266))))</x:f>
      </x:c>
      <x:c r="H266" s="54" t="str">
        <x:f>IF('Debt Setup'!$F$3=0,"",IF('Debt Setup'!$H$10="",0,MIN(MAX(0,I265+F266-G266),MAX(0,'Debt Setup'!$F$5-(G266+K266+O266+S266+W266+AA266+AE266+AI266+AM266+AQ266+AU266+AY266)-(IF(AND('Debt Setup'!$H$10&lt;&gt;"",'Debt Setup'!$H$10&lt;'Debt Setup'!$H$10),MAX(0,I265+F266-G266),0)+IF(AND('Debt Setup'!$H$11&lt;&gt;"",'Debt Setup'!$H$11&lt;'Debt Setup'!$H$10),MAX(0,M265+J266-K266),0)+IF(AND('Debt Setup'!$H$12&lt;&gt;"",'Debt Setup'!$H$12&lt;'Debt Setup'!$H$10),MAX(0,Q265+N266-O266),0)+IF(AND('Debt Setup'!$H$13&lt;&gt;"",'Debt Setup'!$H$13&lt;'Debt Setup'!$H$10),MAX(0,U265+R266-S266),0)+IF(AND('Debt Setup'!$H$14&lt;&gt;"",'Debt Setup'!$H$14&lt;'Debt Setup'!$H$10),MAX(0,Y265+V266-W266),0)+IF(AND('Debt Setup'!$H$15&lt;&gt;"",'Debt Setup'!$H$15&lt;'Debt Setup'!$H$10),MAX(0,AC265+Z266-AA266),0)+IF(AND('Debt Setup'!$H$16&lt;&gt;"",'Debt Setup'!$H$16&lt;'Debt Setup'!$H$10),MAX(0,AG265+AD266-AE266),0)+IF(AND('Debt Setup'!$H$17&lt;&gt;"",'Debt Setup'!$H$17&lt;'Debt Setup'!$H$10),MAX(0,AK265+AH266-AI266),0)+IF(AND('Debt Setup'!$H$18&lt;&gt;"",'Debt Setup'!$H$18&lt;'Debt Setup'!$H$10),MAX(0,AO265+AL266-AM266),0)+IF(AND('Debt Setup'!$H$19&lt;&gt;"",'Debt Setup'!$H$19&lt;'Debt Setup'!$H$10),MAX(0,AS265+AP266-AQ266),0)+IF(AND('Debt Setup'!$H$20&lt;&gt;"",'Debt Setup'!$H$20&lt;'Debt Setup'!$H$10),MAX(0,AW265+AT266-AU266),0)+IF(AND('Debt Setup'!$H$21&lt;&gt;"",'Debt Setup'!$H$21&lt;'Debt Setup'!$H$10),MAX(0,BA265+AX266-AY266),0))))))</x:f>
      </x:c>
      <x:c r="I266" s="54" t="str">
        <x:f>IF('Debt Setup'!$F$3=0,"",MAX(0,I265+F266-G266-H266))</x:f>
      </x:c>
      <x:c r="J266" s="54" t="str">
        <x:f>IF('Debt Setup'!$F$3=0,"",IF(M265&lt;=0,0,M265*'Debt Setup'!$D$11/100/12))</x:f>
      </x:c>
      <x:c r="K266" s="54" t="str">
        <x:f>IF('Debt Setup'!$F$3=0,"",IF('Debt Setup'!$H$11="",0,MIN('Debt Setup'!$E$11,MAX(0,M265+J266))))</x:f>
      </x:c>
      <x:c r="L266" s="54" t="str">
        <x:f>IF('Debt Setup'!$F$3=0,"",IF('Debt Setup'!$H$11="",0,MIN(MAX(0,M265+J266-K266),MAX(0,'Debt Setup'!$F$5-(G266+K266+O266+S266+W266+AA266+AE266+AI266+AM266+AQ266+AU266+AY266)-(IF(AND('Debt Setup'!$H$10&lt;&gt;"",'Debt Setup'!$H$10&lt;'Debt Setup'!$H$11),MAX(0,I265+F266-G266),0)+IF(AND('Debt Setup'!$H$11&lt;&gt;"",'Debt Setup'!$H$11&lt;'Debt Setup'!$H$11),MAX(0,M265+J266-K266),0)+IF(AND('Debt Setup'!$H$12&lt;&gt;"",'Debt Setup'!$H$12&lt;'Debt Setup'!$H$11),MAX(0,Q265+N266-O266),0)+IF(AND('Debt Setup'!$H$13&lt;&gt;"",'Debt Setup'!$H$13&lt;'Debt Setup'!$H$11),MAX(0,U265+R266-S266),0)+IF(AND('Debt Setup'!$H$14&lt;&gt;"",'Debt Setup'!$H$14&lt;'Debt Setup'!$H$11),MAX(0,Y265+V266-W266),0)+IF(AND('Debt Setup'!$H$15&lt;&gt;"",'Debt Setup'!$H$15&lt;'Debt Setup'!$H$11),MAX(0,AC265+Z266-AA266),0)+IF(AND('Debt Setup'!$H$16&lt;&gt;"",'Debt Setup'!$H$16&lt;'Debt Setup'!$H$11),MAX(0,AG265+AD266-AE266),0)+IF(AND('Debt Setup'!$H$17&lt;&gt;"",'Debt Setup'!$H$17&lt;'Debt Setup'!$H$11),MAX(0,AK265+AH266-AI266),0)+IF(AND('Debt Setup'!$H$18&lt;&gt;"",'Debt Setup'!$H$18&lt;'Debt Setup'!$H$11),MAX(0,AO265+AL266-AM266),0)+IF(AND('Debt Setup'!$H$19&lt;&gt;"",'Debt Setup'!$H$19&lt;'Debt Setup'!$H$11),MAX(0,AS265+AP266-AQ266),0)+IF(AND('Debt Setup'!$H$20&lt;&gt;"",'Debt Setup'!$H$20&lt;'Debt Setup'!$H$11),MAX(0,AW265+AT266-AU266),0)+IF(AND('Debt Setup'!$H$21&lt;&gt;"",'Debt Setup'!$H$21&lt;'Debt Setup'!$H$11),MAX(0,BA265+AX266-AY266),0))))))</x:f>
      </x:c>
      <x:c r="M266" s="54" t="str">
        <x:f>IF('Debt Setup'!$F$3=0,"",MAX(0,M265+J266-K266-L266))</x:f>
      </x:c>
      <x:c r="N266" s="54" t="str">
        <x:f>IF('Debt Setup'!$F$3=0,"",IF(Q265&lt;=0,0,Q265*'Debt Setup'!$D$12/100/12))</x:f>
      </x:c>
      <x:c r="O266" s="54" t="str">
        <x:f>IF('Debt Setup'!$F$3=0,"",IF('Debt Setup'!$H$12="",0,MIN('Debt Setup'!$E$12,MAX(0,Q265+N266))))</x:f>
      </x:c>
      <x:c r="P266" s="54" t="str">
        <x:f>IF('Debt Setup'!$F$3=0,"",IF('Debt Setup'!$H$12="",0,MIN(MAX(0,Q265+N266-O266),MAX(0,'Debt Setup'!$F$5-(G266+K266+O266+S266+W266+AA266+AE266+AI266+AM266+AQ266+AU266+AY266)-(IF(AND('Debt Setup'!$H$10&lt;&gt;"",'Debt Setup'!$H$10&lt;'Debt Setup'!$H$12),MAX(0,I265+F266-G266),0)+IF(AND('Debt Setup'!$H$11&lt;&gt;"",'Debt Setup'!$H$11&lt;'Debt Setup'!$H$12),MAX(0,M265+J266-K266),0)+IF(AND('Debt Setup'!$H$12&lt;&gt;"",'Debt Setup'!$H$12&lt;'Debt Setup'!$H$12),MAX(0,Q265+N266-O266),0)+IF(AND('Debt Setup'!$H$13&lt;&gt;"",'Debt Setup'!$H$13&lt;'Debt Setup'!$H$12),MAX(0,U265+R266-S266),0)+IF(AND('Debt Setup'!$H$14&lt;&gt;"",'Debt Setup'!$H$14&lt;'Debt Setup'!$H$12),MAX(0,Y265+V266-W266),0)+IF(AND('Debt Setup'!$H$15&lt;&gt;"",'Debt Setup'!$H$15&lt;'Debt Setup'!$H$12),MAX(0,AC265+Z266-AA266),0)+IF(AND('Debt Setup'!$H$16&lt;&gt;"",'Debt Setup'!$H$16&lt;'Debt Setup'!$H$12),MAX(0,AG265+AD266-AE266),0)+IF(AND('Debt Setup'!$H$17&lt;&gt;"",'Debt Setup'!$H$17&lt;'Debt Setup'!$H$12),MAX(0,AK265+AH266-AI266),0)+IF(AND('Debt Setup'!$H$18&lt;&gt;"",'Debt Setup'!$H$18&lt;'Debt Setup'!$H$12),MAX(0,AO265+AL266-AM266),0)+IF(AND('Debt Setup'!$H$19&lt;&gt;"",'Debt Setup'!$H$19&lt;'Debt Setup'!$H$12),MAX(0,AS265+AP266-AQ266),0)+IF(AND('Debt Setup'!$H$20&lt;&gt;"",'Debt Setup'!$H$20&lt;'Debt Setup'!$H$12),MAX(0,AW265+AT266-AU266),0)+IF(AND('Debt Setup'!$H$21&lt;&gt;"",'Debt Setup'!$H$21&lt;'Debt Setup'!$H$12),MAX(0,BA265+AX266-AY266),0))))))</x:f>
      </x:c>
      <x:c r="Q266" s="54" t="str">
        <x:f>IF('Debt Setup'!$F$3=0,"",MAX(0,Q265+N266-O266-P266))</x:f>
      </x:c>
      <x:c r="R266" s="54" t="str">
        <x:f>IF('Debt Setup'!$F$3=0,"",IF(U265&lt;=0,0,U265*'Debt Setup'!$D$13/100/12))</x:f>
      </x:c>
      <x:c r="S266" s="54" t="str">
        <x:f>IF('Debt Setup'!$F$3=0,"",IF('Debt Setup'!$H$13="",0,MIN('Debt Setup'!$E$13,MAX(0,U265+R266))))</x:f>
      </x:c>
      <x:c r="T266" s="54" t="str">
        <x:f>IF('Debt Setup'!$F$3=0,"",IF('Debt Setup'!$H$13="",0,MIN(MAX(0,U265+R266-S266),MAX(0,'Debt Setup'!$F$5-(G266+K266+O266+S266+W266+AA266+AE266+AI266+AM266+AQ266+AU266+AY266)-(IF(AND('Debt Setup'!$H$10&lt;&gt;"",'Debt Setup'!$H$10&lt;'Debt Setup'!$H$13),MAX(0,I265+F266-G266),0)+IF(AND('Debt Setup'!$H$11&lt;&gt;"",'Debt Setup'!$H$11&lt;'Debt Setup'!$H$13),MAX(0,M265+J266-K266),0)+IF(AND('Debt Setup'!$H$12&lt;&gt;"",'Debt Setup'!$H$12&lt;'Debt Setup'!$H$13),MAX(0,Q265+N266-O266),0)+IF(AND('Debt Setup'!$H$13&lt;&gt;"",'Debt Setup'!$H$13&lt;'Debt Setup'!$H$13),MAX(0,U265+R266-S266),0)+IF(AND('Debt Setup'!$H$14&lt;&gt;"",'Debt Setup'!$H$14&lt;'Debt Setup'!$H$13),MAX(0,Y265+V266-W266),0)+IF(AND('Debt Setup'!$H$15&lt;&gt;"",'Debt Setup'!$H$15&lt;'Debt Setup'!$H$13),MAX(0,AC265+Z266-AA266),0)+IF(AND('Debt Setup'!$H$16&lt;&gt;"",'Debt Setup'!$H$16&lt;'Debt Setup'!$H$13),MAX(0,AG265+AD266-AE266),0)+IF(AND('Debt Setup'!$H$17&lt;&gt;"",'Debt Setup'!$H$17&lt;'Debt Setup'!$H$13),MAX(0,AK265+AH266-AI266),0)+IF(AND('Debt Setup'!$H$18&lt;&gt;"",'Debt Setup'!$H$18&lt;'Debt Setup'!$H$13),MAX(0,AO265+AL266-AM266),0)+IF(AND('Debt Setup'!$H$19&lt;&gt;"",'Debt Setup'!$H$19&lt;'Debt Setup'!$H$13),MAX(0,AS265+AP266-AQ266),0)+IF(AND('Debt Setup'!$H$20&lt;&gt;"",'Debt Setup'!$H$20&lt;'Debt Setup'!$H$13),MAX(0,AW265+AT266-AU266),0)+IF(AND('Debt Setup'!$H$21&lt;&gt;"",'Debt Setup'!$H$21&lt;'Debt Setup'!$H$13),MAX(0,BA265+AX266-AY266),0))))))</x:f>
      </x:c>
      <x:c r="U266" s="54" t="str">
        <x:f>IF('Debt Setup'!$F$3=0,"",MAX(0,U265+R266-S266-T266))</x:f>
      </x:c>
      <x:c r="V266" s="54" t="str">
        <x:f>IF('Debt Setup'!$F$3=0,"",IF(Y265&lt;=0,0,Y265*'Debt Setup'!$D$14/100/12))</x:f>
      </x:c>
      <x:c r="W266" s="54" t="str">
        <x:f>IF('Debt Setup'!$F$3=0,"",IF('Debt Setup'!$H$14="",0,MIN('Debt Setup'!$E$14,MAX(0,Y265+V266))))</x:f>
      </x:c>
      <x:c r="X266" s="54" t="str">
        <x:f>IF('Debt Setup'!$F$3=0,"",IF('Debt Setup'!$H$14="",0,MIN(MAX(0,Y265+V266-W266),MAX(0,'Debt Setup'!$F$5-(G266+K266+O266+S266+W266+AA266+AE266+AI266+AM266+AQ266+AU266+AY266)-(IF(AND('Debt Setup'!$H$10&lt;&gt;"",'Debt Setup'!$H$10&lt;'Debt Setup'!$H$14),MAX(0,I265+F266-G266),0)+IF(AND('Debt Setup'!$H$11&lt;&gt;"",'Debt Setup'!$H$11&lt;'Debt Setup'!$H$14),MAX(0,M265+J266-K266),0)+IF(AND('Debt Setup'!$H$12&lt;&gt;"",'Debt Setup'!$H$12&lt;'Debt Setup'!$H$14),MAX(0,Q265+N266-O266),0)+IF(AND('Debt Setup'!$H$13&lt;&gt;"",'Debt Setup'!$H$13&lt;'Debt Setup'!$H$14),MAX(0,U265+R266-S266),0)+IF(AND('Debt Setup'!$H$14&lt;&gt;"",'Debt Setup'!$H$14&lt;'Debt Setup'!$H$14),MAX(0,Y265+V266-W266),0)+IF(AND('Debt Setup'!$H$15&lt;&gt;"",'Debt Setup'!$H$15&lt;'Debt Setup'!$H$14),MAX(0,AC265+Z266-AA266),0)+IF(AND('Debt Setup'!$H$16&lt;&gt;"",'Debt Setup'!$H$16&lt;'Debt Setup'!$H$14),MAX(0,AG265+AD266-AE266),0)+IF(AND('Debt Setup'!$H$17&lt;&gt;"",'Debt Setup'!$H$17&lt;'Debt Setup'!$H$14),MAX(0,AK265+AH266-AI266),0)+IF(AND('Debt Setup'!$H$18&lt;&gt;"",'Debt Setup'!$H$18&lt;'Debt Setup'!$H$14),MAX(0,AO265+AL266-AM266),0)+IF(AND('Debt Setup'!$H$19&lt;&gt;"",'Debt Setup'!$H$19&lt;'Debt Setup'!$H$14),MAX(0,AS265+AP266-AQ266),0)+IF(AND('Debt Setup'!$H$20&lt;&gt;"",'Debt Setup'!$H$20&lt;'Debt Setup'!$H$14),MAX(0,AW265+AT266-AU266),0)+IF(AND('Debt Setup'!$H$21&lt;&gt;"",'Debt Setup'!$H$21&lt;'Debt Setup'!$H$14),MAX(0,BA265+AX266-AY266),0))))))</x:f>
      </x:c>
      <x:c r="Y266" s="54" t="str">
        <x:f>IF('Debt Setup'!$F$3=0,"",MAX(0,Y265+V266-W266-X266))</x:f>
      </x:c>
      <x:c r="Z266" s="54" t="str">
        <x:f>IF('Debt Setup'!$F$3=0,"",IF(AC265&lt;=0,0,AC265*'Debt Setup'!$D$15/100/12))</x:f>
      </x:c>
      <x:c r="AA266" s="54" t="str">
        <x:f>IF('Debt Setup'!$F$3=0,"",IF('Debt Setup'!$H$15="",0,MIN('Debt Setup'!$E$15,MAX(0,AC265+Z266))))</x:f>
      </x:c>
      <x:c r="AB266" s="54" t="str">
        <x:f>IF('Debt Setup'!$F$3=0,"",IF('Debt Setup'!$H$15="",0,MIN(MAX(0,AC265+Z266-AA266),MAX(0,'Debt Setup'!$F$5-(G266+K266+O266+S266+W266+AA266+AE266+AI266+AM266+AQ266+AU266+AY266)-(IF(AND('Debt Setup'!$H$10&lt;&gt;"",'Debt Setup'!$H$10&lt;'Debt Setup'!$H$15),MAX(0,I265+F266-G266),0)+IF(AND('Debt Setup'!$H$11&lt;&gt;"",'Debt Setup'!$H$11&lt;'Debt Setup'!$H$15),MAX(0,M265+J266-K266),0)+IF(AND('Debt Setup'!$H$12&lt;&gt;"",'Debt Setup'!$H$12&lt;'Debt Setup'!$H$15),MAX(0,Q265+N266-O266),0)+IF(AND('Debt Setup'!$H$13&lt;&gt;"",'Debt Setup'!$H$13&lt;'Debt Setup'!$H$15),MAX(0,U265+R266-S266),0)+IF(AND('Debt Setup'!$H$14&lt;&gt;"",'Debt Setup'!$H$14&lt;'Debt Setup'!$H$15),MAX(0,Y265+V266-W266),0)+IF(AND('Debt Setup'!$H$15&lt;&gt;"",'Debt Setup'!$H$15&lt;'Debt Setup'!$H$15),MAX(0,AC265+Z266-AA266),0)+IF(AND('Debt Setup'!$H$16&lt;&gt;"",'Debt Setup'!$H$16&lt;'Debt Setup'!$H$15),MAX(0,AG265+AD266-AE266),0)+IF(AND('Debt Setup'!$H$17&lt;&gt;"",'Debt Setup'!$H$17&lt;'Debt Setup'!$H$15),MAX(0,AK265+AH266-AI266),0)+IF(AND('Debt Setup'!$H$18&lt;&gt;"",'Debt Setup'!$H$18&lt;'Debt Setup'!$H$15),MAX(0,AO265+AL266-AM266),0)+IF(AND('Debt Setup'!$H$19&lt;&gt;"",'Debt Setup'!$H$19&lt;'Debt Setup'!$H$15),MAX(0,AS265+AP266-AQ266),0)+IF(AND('Debt Setup'!$H$20&lt;&gt;"",'Debt Setup'!$H$20&lt;'Debt Setup'!$H$15),MAX(0,AW265+AT266-AU266),0)+IF(AND('Debt Setup'!$H$21&lt;&gt;"",'Debt Setup'!$H$21&lt;'Debt Setup'!$H$15),MAX(0,BA265+AX266-AY266),0))))))</x:f>
      </x:c>
      <x:c r="AC266" s="54" t="str">
        <x:f>IF('Debt Setup'!$F$3=0,"",MAX(0,AC265+Z266-AA266-AB266))</x:f>
      </x:c>
      <x:c r="AD266" s="54" t="str">
        <x:f>IF('Debt Setup'!$F$3=0,"",IF(AG265&lt;=0,0,AG265*'Debt Setup'!$D$16/100/12))</x:f>
      </x:c>
      <x:c r="AE266" s="54" t="str">
        <x:f>IF('Debt Setup'!$F$3=0,"",IF('Debt Setup'!$H$16="",0,MIN('Debt Setup'!$E$16,MAX(0,AG265+AD266))))</x:f>
      </x:c>
      <x:c r="AF266" s="54" t="str">
        <x:f>IF('Debt Setup'!$F$3=0,"",IF('Debt Setup'!$H$16="",0,MIN(MAX(0,AG265+AD266-AE266),MAX(0,'Debt Setup'!$F$5-(G266+K266+O266+S266+W266+AA266+AE266+AI266+AM266+AQ266+AU266+AY266)-(IF(AND('Debt Setup'!$H$10&lt;&gt;"",'Debt Setup'!$H$10&lt;'Debt Setup'!$H$16),MAX(0,I265+F266-G266),0)+IF(AND('Debt Setup'!$H$11&lt;&gt;"",'Debt Setup'!$H$11&lt;'Debt Setup'!$H$16),MAX(0,M265+J266-K266),0)+IF(AND('Debt Setup'!$H$12&lt;&gt;"",'Debt Setup'!$H$12&lt;'Debt Setup'!$H$16),MAX(0,Q265+N266-O266),0)+IF(AND('Debt Setup'!$H$13&lt;&gt;"",'Debt Setup'!$H$13&lt;'Debt Setup'!$H$16),MAX(0,U265+R266-S266),0)+IF(AND('Debt Setup'!$H$14&lt;&gt;"",'Debt Setup'!$H$14&lt;'Debt Setup'!$H$16),MAX(0,Y265+V266-W266),0)+IF(AND('Debt Setup'!$H$15&lt;&gt;"",'Debt Setup'!$H$15&lt;'Debt Setup'!$H$16),MAX(0,AC265+Z266-AA266),0)+IF(AND('Debt Setup'!$H$16&lt;&gt;"",'Debt Setup'!$H$16&lt;'Debt Setup'!$H$16),MAX(0,AG265+AD266-AE266),0)+IF(AND('Debt Setup'!$H$17&lt;&gt;"",'Debt Setup'!$H$17&lt;'Debt Setup'!$H$16),MAX(0,AK265+AH266-AI266),0)+IF(AND('Debt Setup'!$H$18&lt;&gt;"",'Debt Setup'!$H$18&lt;'Debt Setup'!$H$16),MAX(0,AO265+AL266-AM266),0)+IF(AND('Debt Setup'!$H$19&lt;&gt;"",'Debt Setup'!$H$19&lt;'Debt Setup'!$H$16),MAX(0,AS265+AP266-AQ266),0)+IF(AND('Debt Setup'!$H$20&lt;&gt;"",'Debt Setup'!$H$20&lt;'Debt Setup'!$H$16),MAX(0,AW265+AT266-AU266),0)+IF(AND('Debt Setup'!$H$21&lt;&gt;"",'Debt Setup'!$H$21&lt;'Debt Setup'!$H$16),MAX(0,BA265+AX266-AY266),0))))))</x:f>
      </x:c>
      <x:c r="AG266" s="54" t="str">
        <x:f>IF('Debt Setup'!$F$3=0,"",MAX(0,AG265+AD266-AE266-AF266))</x:f>
      </x:c>
      <x:c r="AH266" s="54" t="str">
        <x:f>IF('Debt Setup'!$F$3=0,"",IF(AK265&lt;=0,0,AK265*'Debt Setup'!$D$17/100/12))</x:f>
      </x:c>
      <x:c r="AI266" s="54" t="str">
        <x:f>IF('Debt Setup'!$F$3=0,"",IF('Debt Setup'!$H$17="",0,MIN('Debt Setup'!$E$17,MAX(0,AK265+AH266))))</x:f>
      </x:c>
      <x:c r="AJ266" s="54" t="str">
        <x:f>IF('Debt Setup'!$F$3=0,"",IF('Debt Setup'!$H$17="",0,MIN(MAX(0,AK265+AH266-AI266),MAX(0,'Debt Setup'!$F$5-(G266+K266+O266+S266+W266+AA266+AE266+AI266+AM266+AQ266+AU266+AY266)-(IF(AND('Debt Setup'!$H$10&lt;&gt;"",'Debt Setup'!$H$10&lt;'Debt Setup'!$H$17),MAX(0,I265+F266-G266),0)+IF(AND('Debt Setup'!$H$11&lt;&gt;"",'Debt Setup'!$H$11&lt;'Debt Setup'!$H$17),MAX(0,M265+J266-K266),0)+IF(AND('Debt Setup'!$H$12&lt;&gt;"",'Debt Setup'!$H$12&lt;'Debt Setup'!$H$17),MAX(0,Q265+N266-O266),0)+IF(AND('Debt Setup'!$H$13&lt;&gt;"",'Debt Setup'!$H$13&lt;'Debt Setup'!$H$17),MAX(0,U265+R266-S266),0)+IF(AND('Debt Setup'!$H$14&lt;&gt;"",'Debt Setup'!$H$14&lt;'Debt Setup'!$H$17),MAX(0,Y265+V266-W266),0)+IF(AND('Debt Setup'!$H$15&lt;&gt;"",'Debt Setup'!$H$15&lt;'Debt Setup'!$H$17),MAX(0,AC265+Z266-AA266),0)+IF(AND('Debt Setup'!$H$16&lt;&gt;"",'Debt Setup'!$H$16&lt;'Debt Setup'!$H$17),MAX(0,AG265+AD266-AE266),0)+IF(AND('Debt Setup'!$H$17&lt;&gt;"",'Debt Setup'!$H$17&lt;'Debt Setup'!$H$17),MAX(0,AK265+AH266-AI266),0)+IF(AND('Debt Setup'!$H$18&lt;&gt;"",'Debt Setup'!$H$18&lt;'Debt Setup'!$H$17),MAX(0,AO265+AL266-AM266),0)+IF(AND('Debt Setup'!$H$19&lt;&gt;"",'Debt Setup'!$H$19&lt;'Debt Setup'!$H$17),MAX(0,AS265+AP266-AQ266),0)+IF(AND('Debt Setup'!$H$20&lt;&gt;"",'Debt Setup'!$H$20&lt;'Debt Setup'!$H$17),MAX(0,AW265+AT266-AU266),0)+IF(AND('Debt Setup'!$H$21&lt;&gt;"",'Debt Setup'!$H$21&lt;'Debt Setup'!$H$17),MAX(0,BA265+AX266-AY266),0))))))</x:f>
      </x:c>
      <x:c r="AK266" s="54" t="str">
        <x:f>IF('Debt Setup'!$F$3=0,"",MAX(0,AK265+AH266-AI266-AJ266))</x:f>
      </x:c>
      <x:c r="AL266" s="54" t="str">
        <x:f>IF('Debt Setup'!$F$3=0,"",IF(AO265&lt;=0,0,AO265*'Debt Setup'!$D$18/100/12))</x:f>
      </x:c>
      <x:c r="AM266" s="54" t="str">
        <x:f>IF('Debt Setup'!$F$3=0,"",IF('Debt Setup'!$H$18="",0,MIN('Debt Setup'!$E$18,MAX(0,AO265+AL266))))</x:f>
      </x:c>
      <x:c r="AN266" s="54" t="str">
        <x:f>IF('Debt Setup'!$F$3=0,"",IF('Debt Setup'!$H$18="",0,MIN(MAX(0,AO265+AL266-AM266),MAX(0,'Debt Setup'!$F$5-(G266+K266+O266+S266+W266+AA266+AE266+AI266+AM266+AQ266+AU266+AY266)-(IF(AND('Debt Setup'!$H$10&lt;&gt;"",'Debt Setup'!$H$10&lt;'Debt Setup'!$H$18),MAX(0,I265+F266-G266),0)+IF(AND('Debt Setup'!$H$11&lt;&gt;"",'Debt Setup'!$H$11&lt;'Debt Setup'!$H$18),MAX(0,M265+J266-K266),0)+IF(AND('Debt Setup'!$H$12&lt;&gt;"",'Debt Setup'!$H$12&lt;'Debt Setup'!$H$18),MAX(0,Q265+N266-O266),0)+IF(AND('Debt Setup'!$H$13&lt;&gt;"",'Debt Setup'!$H$13&lt;'Debt Setup'!$H$18),MAX(0,U265+R266-S266),0)+IF(AND('Debt Setup'!$H$14&lt;&gt;"",'Debt Setup'!$H$14&lt;'Debt Setup'!$H$18),MAX(0,Y265+V266-W266),0)+IF(AND('Debt Setup'!$H$15&lt;&gt;"",'Debt Setup'!$H$15&lt;'Debt Setup'!$H$18),MAX(0,AC265+Z266-AA266),0)+IF(AND('Debt Setup'!$H$16&lt;&gt;"",'Debt Setup'!$H$16&lt;'Debt Setup'!$H$18),MAX(0,AG265+AD266-AE266),0)+IF(AND('Debt Setup'!$H$17&lt;&gt;"",'Debt Setup'!$H$17&lt;'Debt Setup'!$H$18),MAX(0,AK265+AH266-AI266),0)+IF(AND('Debt Setup'!$H$18&lt;&gt;"",'Debt Setup'!$H$18&lt;'Debt Setup'!$H$18),MAX(0,AO265+AL266-AM266),0)+IF(AND('Debt Setup'!$H$19&lt;&gt;"",'Debt Setup'!$H$19&lt;'Debt Setup'!$H$18),MAX(0,AS265+AP266-AQ266),0)+IF(AND('Debt Setup'!$H$20&lt;&gt;"",'Debt Setup'!$H$20&lt;'Debt Setup'!$H$18),MAX(0,AW265+AT266-AU266),0)+IF(AND('Debt Setup'!$H$21&lt;&gt;"",'Debt Setup'!$H$21&lt;'Debt Setup'!$H$18),MAX(0,BA265+AX266-AY266),0))))))</x:f>
      </x:c>
      <x:c r="AO266" s="54" t="str">
        <x:f>IF('Debt Setup'!$F$3=0,"",MAX(0,AO265+AL266-AM266-AN266))</x:f>
      </x:c>
      <x:c r="AP266" s="54" t="str">
        <x:f>IF('Debt Setup'!$F$3=0,"",IF(AS265&lt;=0,0,AS265*'Debt Setup'!$D$19/100/12))</x:f>
      </x:c>
      <x:c r="AQ266" s="54" t="str">
        <x:f>IF('Debt Setup'!$F$3=0,"",IF('Debt Setup'!$H$19="",0,MIN('Debt Setup'!$E$19,MAX(0,AS265+AP266))))</x:f>
      </x:c>
      <x:c r="AR266" s="54" t="str">
        <x:f>IF('Debt Setup'!$F$3=0,"",IF('Debt Setup'!$H$19="",0,MIN(MAX(0,AS265+AP266-AQ266),MAX(0,'Debt Setup'!$F$5-(G266+K266+O266+S266+W266+AA266+AE266+AI266+AM266+AQ266+AU266+AY266)-(IF(AND('Debt Setup'!$H$10&lt;&gt;"",'Debt Setup'!$H$10&lt;'Debt Setup'!$H$19),MAX(0,I265+F266-G266),0)+IF(AND('Debt Setup'!$H$11&lt;&gt;"",'Debt Setup'!$H$11&lt;'Debt Setup'!$H$19),MAX(0,M265+J266-K266),0)+IF(AND('Debt Setup'!$H$12&lt;&gt;"",'Debt Setup'!$H$12&lt;'Debt Setup'!$H$19),MAX(0,Q265+N266-O266),0)+IF(AND('Debt Setup'!$H$13&lt;&gt;"",'Debt Setup'!$H$13&lt;'Debt Setup'!$H$19),MAX(0,U265+R266-S266),0)+IF(AND('Debt Setup'!$H$14&lt;&gt;"",'Debt Setup'!$H$14&lt;'Debt Setup'!$H$19),MAX(0,Y265+V266-W266),0)+IF(AND('Debt Setup'!$H$15&lt;&gt;"",'Debt Setup'!$H$15&lt;'Debt Setup'!$H$19),MAX(0,AC265+Z266-AA266),0)+IF(AND('Debt Setup'!$H$16&lt;&gt;"",'Debt Setup'!$H$16&lt;'Debt Setup'!$H$19),MAX(0,AG265+AD266-AE266),0)+IF(AND('Debt Setup'!$H$17&lt;&gt;"",'Debt Setup'!$H$17&lt;'Debt Setup'!$H$19),MAX(0,AK265+AH266-AI266),0)+IF(AND('Debt Setup'!$H$18&lt;&gt;"",'Debt Setup'!$H$18&lt;'Debt Setup'!$H$19),MAX(0,AO265+AL266-AM266),0)+IF(AND('Debt Setup'!$H$19&lt;&gt;"",'Debt Setup'!$H$19&lt;'Debt Setup'!$H$19),MAX(0,AS265+AP266-AQ266),0)+IF(AND('Debt Setup'!$H$20&lt;&gt;"",'Debt Setup'!$H$20&lt;'Debt Setup'!$H$19),MAX(0,AW265+AT266-AU266),0)+IF(AND('Debt Setup'!$H$21&lt;&gt;"",'Debt Setup'!$H$21&lt;'Debt Setup'!$H$19),MAX(0,BA265+AX266-AY266),0))))))</x:f>
      </x:c>
      <x:c r="AS266" s="54" t="str">
        <x:f>IF('Debt Setup'!$F$3=0,"",MAX(0,AS265+AP266-AQ266-AR266))</x:f>
      </x:c>
      <x:c r="AT266" s="54" t="str">
        <x:f>IF('Debt Setup'!$F$3=0,"",IF(AW265&lt;=0,0,AW265*'Debt Setup'!$D$20/100/12))</x:f>
      </x:c>
      <x:c r="AU266" s="54" t="str">
        <x:f>IF('Debt Setup'!$F$3=0,"",IF('Debt Setup'!$H$20="",0,MIN('Debt Setup'!$E$20,MAX(0,AW265+AT266))))</x:f>
      </x:c>
      <x:c r="AV266" s="54" t="str">
        <x:f>IF('Debt Setup'!$F$3=0,"",IF('Debt Setup'!$H$20="",0,MIN(MAX(0,AW265+AT266-AU266),MAX(0,'Debt Setup'!$F$5-(G266+K266+O266+S266+W266+AA266+AE266+AI266+AM266+AQ266+AU266+AY266)-(IF(AND('Debt Setup'!$H$10&lt;&gt;"",'Debt Setup'!$H$10&lt;'Debt Setup'!$H$20),MAX(0,I265+F266-G266),0)+IF(AND('Debt Setup'!$H$11&lt;&gt;"",'Debt Setup'!$H$11&lt;'Debt Setup'!$H$20),MAX(0,M265+J266-K266),0)+IF(AND('Debt Setup'!$H$12&lt;&gt;"",'Debt Setup'!$H$12&lt;'Debt Setup'!$H$20),MAX(0,Q265+N266-O266),0)+IF(AND('Debt Setup'!$H$13&lt;&gt;"",'Debt Setup'!$H$13&lt;'Debt Setup'!$H$20),MAX(0,U265+R266-S266),0)+IF(AND('Debt Setup'!$H$14&lt;&gt;"",'Debt Setup'!$H$14&lt;'Debt Setup'!$H$20),MAX(0,Y265+V266-W266),0)+IF(AND('Debt Setup'!$H$15&lt;&gt;"",'Debt Setup'!$H$15&lt;'Debt Setup'!$H$20),MAX(0,AC265+Z266-AA266),0)+IF(AND('Debt Setup'!$H$16&lt;&gt;"",'Debt Setup'!$H$16&lt;'Debt Setup'!$H$20),MAX(0,AG265+AD266-AE266),0)+IF(AND('Debt Setup'!$H$17&lt;&gt;"",'Debt Setup'!$H$17&lt;'Debt Setup'!$H$20),MAX(0,AK265+AH266-AI266),0)+IF(AND('Debt Setup'!$H$18&lt;&gt;"",'Debt Setup'!$H$18&lt;'Debt Setup'!$H$20),MAX(0,AO265+AL266-AM266),0)+IF(AND('Debt Setup'!$H$19&lt;&gt;"",'Debt Setup'!$H$19&lt;'Debt Setup'!$H$20),MAX(0,AS265+AP266-AQ266),0)+IF(AND('Debt Setup'!$H$20&lt;&gt;"",'Debt Setup'!$H$20&lt;'Debt Setup'!$H$20),MAX(0,AW265+AT266-AU266),0)+IF(AND('Debt Setup'!$H$21&lt;&gt;"",'Debt Setup'!$H$21&lt;'Debt Setup'!$H$20),MAX(0,BA265+AX266-AY266),0))))))</x:f>
      </x:c>
      <x:c r="AW266" s="54" t="str">
        <x:f>IF('Debt Setup'!$F$3=0,"",MAX(0,AW265+AT266-AU266-AV266))</x:f>
      </x:c>
      <x:c r="AX266" s="54" t="str">
        <x:f>IF('Debt Setup'!$F$3=0,"",IF(BA265&lt;=0,0,BA265*'Debt Setup'!$D$21/100/12))</x:f>
      </x:c>
      <x:c r="AY266" s="54" t="str">
        <x:f>IF('Debt Setup'!$F$3=0,"",IF('Debt Setup'!$H$21="",0,MIN('Debt Setup'!$E$21,MAX(0,BA265+AX266))))</x:f>
      </x:c>
      <x:c r="AZ266" s="54" t="str">
        <x:f>IF('Debt Setup'!$F$3=0,"",IF('Debt Setup'!$H$21="",0,MIN(MAX(0,BA265+AX266-AY266),MAX(0,'Debt Setup'!$F$5-(G266+K266+O266+S266+W266+AA266+AE266+AI266+AM266+AQ266+AU266+AY266)-(IF(AND('Debt Setup'!$H$10&lt;&gt;"",'Debt Setup'!$H$10&lt;'Debt Setup'!$H$21),MAX(0,I265+F266-G266),0)+IF(AND('Debt Setup'!$H$11&lt;&gt;"",'Debt Setup'!$H$11&lt;'Debt Setup'!$H$21),MAX(0,M265+J266-K266),0)+IF(AND('Debt Setup'!$H$12&lt;&gt;"",'Debt Setup'!$H$12&lt;'Debt Setup'!$H$21),MAX(0,Q265+N266-O266),0)+IF(AND('Debt Setup'!$H$13&lt;&gt;"",'Debt Setup'!$H$13&lt;'Debt Setup'!$H$21),MAX(0,U265+R266-S266),0)+IF(AND('Debt Setup'!$H$14&lt;&gt;"",'Debt Setup'!$H$14&lt;'Debt Setup'!$H$21),MAX(0,Y265+V266-W266),0)+IF(AND('Debt Setup'!$H$15&lt;&gt;"",'Debt Setup'!$H$15&lt;'Debt Setup'!$H$21),MAX(0,AC265+Z266-AA266),0)+IF(AND('Debt Setup'!$H$16&lt;&gt;"",'Debt Setup'!$H$16&lt;'Debt Setup'!$H$21),MAX(0,AG265+AD266-AE266),0)+IF(AND('Debt Setup'!$H$17&lt;&gt;"",'Debt Setup'!$H$17&lt;'Debt Setup'!$H$21),MAX(0,AK265+AH266-AI266),0)+IF(AND('Debt Setup'!$H$18&lt;&gt;"",'Debt Setup'!$H$18&lt;'Debt Setup'!$H$21),MAX(0,AO265+AL266-AM266),0)+IF(AND('Debt Setup'!$H$19&lt;&gt;"",'Debt Setup'!$H$19&lt;'Debt Setup'!$H$21),MAX(0,AS265+AP266-AQ266),0)+IF(AND('Debt Setup'!$H$20&lt;&gt;"",'Debt Setup'!$H$20&lt;'Debt Setup'!$H$21),MAX(0,AW265+AT266-AU266),0)+IF(AND('Debt Setup'!$H$21&lt;&gt;"",'Debt Setup'!$H$21&lt;'Debt Setup'!$H$21),MAX(0,BA265+AX266-AY266),0))))))</x:f>
      </x:c>
      <x:c r="BA266" s="54" t="str">
        <x:f>IF('Debt Setup'!$F$3=0,"",MAX(0,BA265+AX266-AY266-AZ266))</x:f>
      </x:c>
    </x:row>
    <x:row r="267">
      <x:c r="A267" t="n">
        <x:v>262</x:v>
      </x:c>
      <x:c r="B267" s="86" t="str">
        <x:f>IF('Debt Setup'!$F$3=0,"",DATE(YEAR('Debt Setup'!$B$6),MONTH('Debt Setup'!$B$6)+A267-1,1))</x:f>
      </x:c>
      <x:c r="C267" s="54" t="str">
        <x:f>IF('Debt Setup'!$F$3=0,"",I267+M267+Q267+U267+Y267+AC267+AG267+AK267+AO267+AS267+AW267+BA267)</x:f>
      </x:c>
      <x:c r="D267" s="54" t="str">
        <x:f>IF('Debt Setup'!$F$3=0,"",G267+H267+K267+L267+O267+P267+S267+T267+W267+X267+AA267+AB267+AE267+AF267+AI267+AJ267+AM267+AN267+AQ267+AR267+AU267+AV267+AY267+AZ267)</x:f>
      </x:c>
      <x:c r="E267" s="54" t="str">
        <x:f>IF('Debt Setup'!$F$3=0,"",F267+J267+N267+R267+V267+Z267+AD267+AH267+AL267+AP267+AT267+AX267)</x:f>
      </x:c>
      <x:c r="F267" s="54" t="str">
        <x:f>IF('Debt Setup'!$F$3=0,"",IF(I266&lt;=0,0,I266*'Debt Setup'!$D$10/100/12))</x:f>
      </x:c>
      <x:c r="G267" s="54" t="str">
        <x:f>IF('Debt Setup'!$F$3=0,"",IF('Debt Setup'!$H$10="",0,MIN('Debt Setup'!$E$10,MAX(0,I266+F267))))</x:f>
      </x:c>
      <x:c r="H267" s="54" t="str">
        <x:f>IF('Debt Setup'!$F$3=0,"",IF('Debt Setup'!$H$10="",0,MIN(MAX(0,I266+F267-G267),MAX(0,'Debt Setup'!$F$5-(G267+K267+O267+S267+W267+AA267+AE267+AI267+AM267+AQ267+AU267+AY267)-(IF(AND('Debt Setup'!$H$10&lt;&gt;"",'Debt Setup'!$H$10&lt;'Debt Setup'!$H$10),MAX(0,I266+F267-G267),0)+IF(AND('Debt Setup'!$H$11&lt;&gt;"",'Debt Setup'!$H$11&lt;'Debt Setup'!$H$10),MAX(0,M266+J267-K267),0)+IF(AND('Debt Setup'!$H$12&lt;&gt;"",'Debt Setup'!$H$12&lt;'Debt Setup'!$H$10),MAX(0,Q266+N267-O267),0)+IF(AND('Debt Setup'!$H$13&lt;&gt;"",'Debt Setup'!$H$13&lt;'Debt Setup'!$H$10),MAX(0,U266+R267-S267),0)+IF(AND('Debt Setup'!$H$14&lt;&gt;"",'Debt Setup'!$H$14&lt;'Debt Setup'!$H$10),MAX(0,Y266+V267-W267),0)+IF(AND('Debt Setup'!$H$15&lt;&gt;"",'Debt Setup'!$H$15&lt;'Debt Setup'!$H$10),MAX(0,AC266+Z267-AA267),0)+IF(AND('Debt Setup'!$H$16&lt;&gt;"",'Debt Setup'!$H$16&lt;'Debt Setup'!$H$10),MAX(0,AG266+AD267-AE267),0)+IF(AND('Debt Setup'!$H$17&lt;&gt;"",'Debt Setup'!$H$17&lt;'Debt Setup'!$H$10),MAX(0,AK266+AH267-AI267),0)+IF(AND('Debt Setup'!$H$18&lt;&gt;"",'Debt Setup'!$H$18&lt;'Debt Setup'!$H$10),MAX(0,AO266+AL267-AM267),0)+IF(AND('Debt Setup'!$H$19&lt;&gt;"",'Debt Setup'!$H$19&lt;'Debt Setup'!$H$10),MAX(0,AS266+AP267-AQ267),0)+IF(AND('Debt Setup'!$H$20&lt;&gt;"",'Debt Setup'!$H$20&lt;'Debt Setup'!$H$10),MAX(0,AW266+AT267-AU267),0)+IF(AND('Debt Setup'!$H$21&lt;&gt;"",'Debt Setup'!$H$21&lt;'Debt Setup'!$H$10),MAX(0,BA266+AX267-AY267),0))))))</x:f>
      </x:c>
      <x:c r="I267" s="54" t="str">
        <x:f>IF('Debt Setup'!$F$3=0,"",MAX(0,I266+F267-G267-H267))</x:f>
      </x:c>
      <x:c r="J267" s="54" t="str">
        <x:f>IF('Debt Setup'!$F$3=0,"",IF(M266&lt;=0,0,M266*'Debt Setup'!$D$11/100/12))</x:f>
      </x:c>
      <x:c r="K267" s="54" t="str">
        <x:f>IF('Debt Setup'!$F$3=0,"",IF('Debt Setup'!$H$11="",0,MIN('Debt Setup'!$E$11,MAX(0,M266+J267))))</x:f>
      </x:c>
      <x:c r="L267" s="54" t="str">
        <x:f>IF('Debt Setup'!$F$3=0,"",IF('Debt Setup'!$H$11="",0,MIN(MAX(0,M266+J267-K267),MAX(0,'Debt Setup'!$F$5-(G267+K267+O267+S267+W267+AA267+AE267+AI267+AM267+AQ267+AU267+AY267)-(IF(AND('Debt Setup'!$H$10&lt;&gt;"",'Debt Setup'!$H$10&lt;'Debt Setup'!$H$11),MAX(0,I266+F267-G267),0)+IF(AND('Debt Setup'!$H$11&lt;&gt;"",'Debt Setup'!$H$11&lt;'Debt Setup'!$H$11),MAX(0,M266+J267-K267),0)+IF(AND('Debt Setup'!$H$12&lt;&gt;"",'Debt Setup'!$H$12&lt;'Debt Setup'!$H$11),MAX(0,Q266+N267-O267),0)+IF(AND('Debt Setup'!$H$13&lt;&gt;"",'Debt Setup'!$H$13&lt;'Debt Setup'!$H$11),MAX(0,U266+R267-S267),0)+IF(AND('Debt Setup'!$H$14&lt;&gt;"",'Debt Setup'!$H$14&lt;'Debt Setup'!$H$11),MAX(0,Y266+V267-W267),0)+IF(AND('Debt Setup'!$H$15&lt;&gt;"",'Debt Setup'!$H$15&lt;'Debt Setup'!$H$11),MAX(0,AC266+Z267-AA267),0)+IF(AND('Debt Setup'!$H$16&lt;&gt;"",'Debt Setup'!$H$16&lt;'Debt Setup'!$H$11),MAX(0,AG266+AD267-AE267),0)+IF(AND('Debt Setup'!$H$17&lt;&gt;"",'Debt Setup'!$H$17&lt;'Debt Setup'!$H$11),MAX(0,AK266+AH267-AI267),0)+IF(AND('Debt Setup'!$H$18&lt;&gt;"",'Debt Setup'!$H$18&lt;'Debt Setup'!$H$11),MAX(0,AO266+AL267-AM267),0)+IF(AND('Debt Setup'!$H$19&lt;&gt;"",'Debt Setup'!$H$19&lt;'Debt Setup'!$H$11),MAX(0,AS266+AP267-AQ267),0)+IF(AND('Debt Setup'!$H$20&lt;&gt;"",'Debt Setup'!$H$20&lt;'Debt Setup'!$H$11),MAX(0,AW266+AT267-AU267),0)+IF(AND('Debt Setup'!$H$21&lt;&gt;"",'Debt Setup'!$H$21&lt;'Debt Setup'!$H$11),MAX(0,BA266+AX267-AY267),0))))))</x:f>
      </x:c>
      <x:c r="M267" s="54" t="str">
        <x:f>IF('Debt Setup'!$F$3=0,"",MAX(0,M266+J267-K267-L267))</x:f>
      </x:c>
      <x:c r="N267" s="54" t="str">
        <x:f>IF('Debt Setup'!$F$3=0,"",IF(Q266&lt;=0,0,Q266*'Debt Setup'!$D$12/100/12))</x:f>
      </x:c>
      <x:c r="O267" s="54" t="str">
        <x:f>IF('Debt Setup'!$F$3=0,"",IF('Debt Setup'!$H$12="",0,MIN('Debt Setup'!$E$12,MAX(0,Q266+N267))))</x:f>
      </x:c>
      <x:c r="P267" s="54" t="str">
        <x:f>IF('Debt Setup'!$F$3=0,"",IF('Debt Setup'!$H$12="",0,MIN(MAX(0,Q266+N267-O267),MAX(0,'Debt Setup'!$F$5-(G267+K267+O267+S267+W267+AA267+AE267+AI267+AM267+AQ267+AU267+AY267)-(IF(AND('Debt Setup'!$H$10&lt;&gt;"",'Debt Setup'!$H$10&lt;'Debt Setup'!$H$12),MAX(0,I266+F267-G267),0)+IF(AND('Debt Setup'!$H$11&lt;&gt;"",'Debt Setup'!$H$11&lt;'Debt Setup'!$H$12),MAX(0,M266+J267-K267),0)+IF(AND('Debt Setup'!$H$12&lt;&gt;"",'Debt Setup'!$H$12&lt;'Debt Setup'!$H$12),MAX(0,Q266+N267-O267),0)+IF(AND('Debt Setup'!$H$13&lt;&gt;"",'Debt Setup'!$H$13&lt;'Debt Setup'!$H$12),MAX(0,U266+R267-S267),0)+IF(AND('Debt Setup'!$H$14&lt;&gt;"",'Debt Setup'!$H$14&lt;'Debt Setup'!$H$12),MAX(0,Y266+V267-W267),0)+IF(AND('Debt Setup'!$H$15&lt;&gt;"",'Debt Setup'!$H$15&lt;'Debt Setup'!$H$12),MAX(0,AC266+Z267-AA267),0)+IF(AND('Debt Setup'!$H$16&lt;&gt;"",'Debt Setup'!$H$16&lt;'Debt Setup'!$H$12),MAX(0,AG266+AD267-AE267),0)+IF(AND('Debt Setup'!$H$17&lt;&gt;"",'Debt Setup'!$H$17&lt;'Debt Setup'!$H$12),MAX(0,AK266+AH267-AI267),0)+IF(AND('Debt Setup'!$H$18&lt;&gt;"",'Debt Setup'!$H$18&lt;'Debt Setup'!$H$12),MAX(0,AO266+AL267-AM267),0)+IF(AND('Debt Setup'!$H$19&lt;&gt;"",'Debt Setup'!$H$19&lt;'Debt Setup'!$H$12),MAX(0,AS266+AP267-AQ267),0)+IF(AND('Debt Setup'!$H$20&lt;&gt;"",'Debt Setup'!$H$20&lt;'Debt Setup'!$H$12),MAX(0,AW266+AT267-AU267),0)+IF(AND('Debt Setup'!$H$21&lt;&gt;"",'Debt Setup'!$H$21&lt;'Debt Setup'!$H$12),MAX(0,BA266+AX267-AY267),0))))))</x:f>
      </x:c>
      <x:c r="Q267" s="54" t="str">
        <x:f>IF('Debt Setup'!$F$3=0,"",MAX(0,Q266+N267-O267-P267))</x:f>
      </x:c>
      <x:c r="R267" s="54" t="str">
        <x:f>IF('Debt Setup'!$F$3=0,"",IF(U266&lt;=0,0,U266*'Debt Setup'!$D$13/100/12))</x:f>
      </x:c>
      <x:c r="S267" s="54" t="str">
        <x:f>IF('Debt Setup'!$F$3=0,"",IF('Debt Setup'!$H$13="",0,MIN('Debt Setup'!$E$13,MAX(0,U266+R267))))</x:f>
      </x:c>
      <x:c r="T267" s="54" t="str">
        <x:f>IF('Debt Setup'!$F$3=0,"",IF('Debt Setup'!$H$13="",0,MIN(MAX(0,U266+R267-S267),MAX(0,'Debt Setup'!$F$5-(G267+K267+O267+S267+W267+AA267+AE267+AI267+AM267+AQ267+AU267+AY267)-(IF(AND('Debt Setup'!$H$10&lt;&gt;"",'Debt Setup'!$H$10&lt;'Debt Setup'!$H$13),MAX(0,I266+F267-G267),0)+IF(AND('Debt Setup'!$H$11&lt;&gt;"",'Debt Setup'!$H$11&lt;'Debt Setup'!$H$13),MAX(0,M266+J267-K267),0)+IF(AND('Debt Setup'!$H$12&lt;&gt;"",'Debt Setup'!$H$12&lt;'Debt Setup'!$H$13),MAX(0,Q266+N267-O267),0)+IF(AND('Debt Setup'!$H$13&lt;&gt;"",'Debt Setup'!$H$13&lt;'Debt Setup'!$H$13),MAX(0,U266+R267-S267),0)+IF(AND('Debt Setup'!$H$14&lt;&gt;"",'Debt Setup'!$H$14&lt;'Debt Setup'!$H$13),MAX(0,Y266+V267-W267),0)+IF(AND('Debt Setup'!$H$15&lt;&gt;"",'Debt Setup'!$H$15&lt;'Debt Setup'!$H$13),MAX(0,AC266+Z267-AA267),0)+IF(AND('Debt Setup'!$H$16&lt;&gt;"",'Debt Setup'!$H$16&lt;'Debt Setup'!$H$13),MAX(0,AG266+AD267-AE267),0)+IF(AND('Debt Setup'!$H$17&lt;&gt;"",'Debt Setup'!$H$17&lt;'Debt Setup'!$H$13),MAX(0,AK266+AH267-AI267),0)+IF(AND('Debt Setup'!$H$18&lt;&gt;"",'Debt Setup'!$H$18&lt;'Debt Setup'!$H$13),MAX(0,AO266+AL267-AM267),0)+IF(AND('Debt Setup'!$H$19&lt;&gt;"",'Debt Setup'!$H$19&lt;'Debt Setup'!$H$13),MAX(0,AS266+AP267-AQ267),0)+IF(AND('Debt Setup'!$H$20&lt;&gt;"",'Debt Setup'!$H$20&lt;'Debt Setup'!$H$13),MAX(0,AW266+AT267-AU267),0)+IF(AND('Debt Setup'!$H$21&lt;&gt;"",'Debt Setup'!$H$21&lt;'Debt Setup'!$H$13),MAX(0,BA266+AX267-AY267),0))))))</x:f>
      </x:c>
      <x:c r="U267" s="54" t="str">
        <x:f>IF('Debt Setup'!$F$3=0,"",MAX(0,U266+R267-S267-T267))</x:f>
      </x:c>
      <x:c r="V267" s="54" t="str">
        <x:f>IF('Debt Setup'!$F$3=0,"",IF(Y266&lt;=0,0,Y266*'Debt Setup'!$D$14/100/12))</x:f>
      </x:c>
      <x:c r="W267" s="54" t="str">
        <x:f>IF('Debt Setup'!$F$3=0,"",IF('Debt Setup'!$H$14="",0,MIN('Debt Setup'!$E$14,MAX(0,Y266+V267))))</x:f>
      </x:c>
      <x:c r="X267" s="54" t="str">
        <x:f>IF('Debt Setup'!$F$3=0,"",IF('Debt Setup'!$H$14="",0,MIN(MAX(0,Y266+V267-W267),MAX(0,'Debt Setup'!$F$5-(G267+K267+O267+S267+W267+AA267+AE267+AI267+AM267+AQ267+AU267+AY267)-(IF(AND('Debt Setup'!$H$10&lt;&gt;"",'Debt Setup'!$H$10&lt;'Debt Setup'!$H$14),MAX(0,I266+F267-G267),0)+IF(AND('Debt Setup'!$H$11&lt;&gt;"",'Debt Setup'!$H$11&lt;'Debt Setup'!$H$14),MAX(0,M266+J267-K267),0)+IF(AND('Debt Setup'!$H$12&lt;&gt;"",'Debt Setup'!$H$12&lt;'Debt Setup'!$H$14),MAX(0,Q266+N267-O267),0)+IF(AND('Debt Setup'!$H$13&lt;&gt;"",'Debt Setup'!$H$13&lt;'Debt Setup'!$H$14),MAX(0,U266+R267-S267),0)+IF(AND('Debt Setup'!$H$14&lt;&gt;"",'Debt Setup'!$H$14&lt;'Debt Setup'!$H$14),MAX(0,Y266+V267-W267),0)+IF(AND('Debt Setup'!$H$15&lt;&gt;"",'Debt Setup'!$H$15&lt;'Debt Setup'!$H$14),MAX(0,AC266+Z267-AA267),0)+IF(AND('Debt Setup'!$H$16&lt;&gt;"",'Debt Setup'!$H$16&lt;'Debt Setup'!$H$14),MAX(0,AG266+AD267-AE267),0)+IF(AND('Debt Setup'!$H$17&lt;&gt;"",'Debt Setup'!$H$17&lt;'Debt Setup'!$H$14),MAX(0,AK266+AH267-AI267),0)+IF(AND('Debt Setup'!$H$18&lt;&gt;"",'Debt Setup'!$H$18&lt;'Debt Setup'!$H$14),MAX(0,AO266+AL267-AM267),0)+IF(AND('Debt Setup'!$H$19&lt;&gt;"",'Debt Setup'!$H$19&lt;'Debt Setup'!$H$14),MAX(0,AS266+AP267-AQ267),0)+IF(AND('Debt Setup'!$H$20&lt;&gt;"",'Debt Setup'!$H$20&lt;'Debt Setup'!$H$14),MAX(0,AW266+AT267-AU267),0)+IF(AND('Debt Setup'!$H$21&lt;&gt;"",'Debt Setup'!$H$21&lt;'Debt Setup'!$H$14),MAX(0,BA266+AX267-AY267),0))))))</x:f>
      </x:c>
      <x:c r="Y267" s="54" t="str">
        <x:f>IF('Debt Setup'!$F$3=0,"",MAX(0,Y266+V267-W267-X267))</x:f>
      </x:c>
      <x:c r="Z267" s="54" t="str">
        <x:f>IF('Debt Setup'!$F$3=0,"",IF(AC266&lt;=0,0,AC266*'Debt Setup'!$D$15/100/12))</x:f>
      </x:c>
      <x:c r="AA267" s="54" t="str">
        <x:f>IF('Debt Setup'!$F$3=0,"",IF('Debt Setup'!$H$15="",0,MIN('Debt Setup'!$E$15,MAX(0,AC266+Z267))))</x:f>
      </x:c>
      <x:c r="AB267" s="54" t="str">
        <x:f>IF('Debt Setup'!$F$3=0,"",IF('Debt Setup'!$H$15="",0,MIN(MAX(0,AC266+Z267-AA267),MAX(0,'Debt Setup'!$F$5-(G267+K267+O267+S267+W267+AA267+AE267+AI267+AM267+AQ267+AU267+AY267)-(IF(AND('Debt Setup'!$H$10&lt;&gt;"",'Debt Setup'!$H$10&lt;'Debt Setup'!$H$15),MAX(0,I266+F267-G267),0)+IF(AND('Debt Setup'!$H$11&lt;&gt;"",'Debt Setup'!$H$11&lt;'Debt Setup'!$H$15),MAX(0,M266+J267-K267),0)+IF(AND('Debt Setup'!$H$12&lt;&gt;"",'Debt Setup'!$H$12&lt;'Debt Setup'!$H$15),MAX(0,Q266+N267-O267),0)+IF(AND('Debt Setup'!$H$13&lt;&gt;"",'Debt Setup'!$H$13&lt;'Debt Setup'!$H$15),MAX(0,U266+R267-S267),0)+IF(AND('Debt Setup'!$H$14&lt;&gt;"",'Debt Setup'!$H$14&lt;'Debt Setup'!$H$15),MAX(0,Y266+V267-W267),0)+IF(AND('Debt Setup'!$H$15&lt;&gt;"",'Debt Setup'!$H$15&lt;'Debt Setup'!$H$15),MAX(0,AC266+Z267-AA267),0)+IF(AND('Debt Setup'!$H$16&lt;&gt;"",'Debt Setup'!$H$16&lt;'Debt Setup'!$H$15),MAX(0,AG266+AD267-AE267),0)+IF(AND('Debt Setup'!$H$17&lt;&gt;"",'Debt Setup'!$H$17&lt;'Debt Setup'!$H$15),MAX(0,AK266+AH267-AI267),0)+IF(AND('Debt Setup'!$H$18&lt;&gt;"",'Debt Setup'!$H$18&lt;'Debt Setup'!$H$15),MAX(0,AO266+AL267-AM267),0)+IF(AND('Debt Setup'!$H$19&lt;&gt;"",'Debt Setup'!$H$19&lt;'Debt Setup'!$H$15),MAX(0,AS266+AP267-AQ267),0)+IF(AND('Debt Setup'!$H$20&lt;&gt;"",'Debt Setup'!$H$20&lt;'Debt Setup'!$H$15),MAX(0,AW266+AT267-AU267),0)+IF(AND('Debt Setup'!$H$21&lt;&gt;"",'Debt Setup'!$H$21&lt;'Debt Setup'!$H$15),MAX(0,BA266+AX267-AY267),0))))))</x:f>
      </x:c>
      <x:c r="AC267" s="54" t="str">
        <x:f>IF('Debt Setup'!$F$3=0,"",MAX(0,AC266+Z267-AA267-AB267))</x:f>
      </x:c>
      <x:c r="AD267" s="54" t="str">
        <x:f>IF('Debt Setup'!$F$3=0,"",IF(AG266&lt;=0,0,AG266*'Debt Setup'!$D$16/100/12))</x:f>
      </x:c>
      <x:c r="AE267" s="54" t="str">
        <x:f>IF('Debt Setup'!$F$3=0,"",IF('Debt Setup'!$H$16="",0,MIN('Debt Setup'!$E$16,MAX(0,AG266+AD267))))</x:f>
      </x:c>
      <x:c r="AF267" s="54" t="str">
        <x:f>IF('Debt Setup'!$F$3=0,"",IF('Debt Setup'!$H$16="",0,MIN(MAX(0,AG266+AD267-AE267),MAX(0,'Debt Setup'!$F$5-(G267+K267+O267+S267+W267+AA267+AE267+AI267+AM267+AQ267+AU267+AY267)-(IF(AND('Debt Setup'!$H$10&lt;&gt;"",'Debt Setup'!$H$10&lt;'Debt Setup'!$H$16),MAX(0,I266+F267-G267),0)+IF(AND('Debt Setup'!$H$11&lt;&gt;"",'Debt Setup'!$H$11&lt;'Debt Setup'!$H$16),MAX(0,M266+J267-K267),0)+IF(AND('Debt Setup'!$H$12&lt;&gt;"",'Debt Setup'!$H$12&lt;'Debt Setup'!$H$16),MAX(0,Q266+N267-O267),0)+IF(AND('Debt Setup'!$H$13&lt;&gt;"",'Debt Setup'!$H$13&lt;'Debt Setup'!$H$16),MAX(0,U266+R267-S267),0)+IF(AND('Debt Setup'!$H$14&lt;&gt;"",'Debt Setup'!$H$14&lt;'Debt Setup'!$H$16),MAX(0,Y266+V267-W267),0)+IF(AND('Debt Setup'!$H$15&lt;&gt;"",'Debt Setup'!$H$15&lt;'Debt Setup'!$H$16),MAX(0,AC266+Z267-AA267),0)+IF(AND('Debt Setup'!$H$16&lt;&gt;"",'Debt Setup'!$H$16&lt;'Debt Setup'!$H$16),MAX(0,AG266+AD267-AE267),0)+IF(AND('Debt Setup'!$H$17&lt;&gt;"",'Debt Setup'!$H$17&lt;'Debt Setup'!$H$16),MAX(0,AK266+AH267-AI267),0)+IF(AND('Debt Setup'!$H$18&lt;&gt;"",'Debt Setup'!$H$18&lt;'Debt Setup'!$H$16),MAX(0,AO266+AL267-AM267),0)+IF(AND('Debt Setup'!$H$19&lt;&gt;"",'Debt Setup'!$H$19&lt;'Debt Setup'!$H$16),MAX(0,AS266+AP267-AQ267),0)+IF(AND('Debt Setup'!$H$20&lt;&gt;"",'Debt Setup'!$H$20&lt;'Debt Setup'!$H$16),MAX(0,AW266+AT267-AU267),0)+IF(AND('Debt Setup'!$H$21&lt;&gt;"",'Debt Setup'!$H$21&lt;'Debt Setup'!$H$16),MAX(0,BA266+AX267-AY267),0))))))</x:f>
      </x:c>
      <x:c r="AG267" s="54" t="str">
        <x:f>IF('Debt Setup'!$F$3=0,"",MAX(0,AG266+AD267-AE267-AF267))</x:f>
      </x:c>
      <x:c r="AH267" s="54" t="str">
        <x:f>IF('Debt Setup'!$F$3=0,"",IF(AK266&lt;=0,0,AK266*'Debt Setup'!$D$17/100/12))</x:f>
      </x:c>
      <x:c r="AI267" s="54" t="str">
        <x:f>IF('Debt Setup'!$F$3=0,"",IF('Debt Setup'!$H$17="",0,MIN('Debt Setup'!$E$17,MAX(0,AK266+AH267))))</x:f>
      </x:c>
      <x:c r="AJ267" s="54" t="str">
        <x:f>IF('Debt Setup'!$F$3=0,"",IF('Debt Setup'!$H$17="",0,MIN(MAX(0,AK266+AH267-AI267),MAX(0,'Debt Setup'!$F$5-(G267+K267+O267+S267+W267+AA267+AE267+AI267+AM267+AQ267+AU267+AY267)-(IF(AND('Debt Setup'!$H$10&lt;&gt;"",'Debt Setup'!$H$10&lt;'Debt Setup'!$H$17),MAX(0,I266+F267-G267),0)+IF(AND('Debt Setup'!$H$11&lt;&gt;"",'Debt Setup'!$H$11&lt;'Debt Setup'!$H$17),MAX(0,M266+J267-K267),0)+IF(AND('Debt Setup'!$H$12&lt;&gt;"",'Debt Setup'!$H$12&lt;'Debt Setup'!$H$17),MAX(0,Q266+N267-O267),0)+IF(AND('Debt Setup'!$H$13&lt;&gt;"",'Debt Setup'!$H$13&lt;'Debt Setup'!$H$17),MAX(0,U266+R267-S267),0)+IF(AND('Debt Setup'!$H$14&lt;&gt;"",'Debt Setup'!$H$14&lt;'Debt Setup'!$H$17),MAX(0,Y266+V267-W267),0)+IF(AND('Debt Setup'!$H$15&lt;&gt;"",'Debt Setup'!$H$15&lt;'Debt Setup'!$H$17),MAX(0,AC266+Z267-AA267),0)+IF(AND('Debt Setup'!$H$16&lt;&gt;"",'Debt Setup'!$H$16&lt;'Debt Setup'!$H$17),MAX(0,AG266+AD267-AE267),0)+IF(AND('Debt Setup'!$H$17&lt;&gt;"",'Debt Setup'!$H$17&lt;'Debt Setup'!$H$17),MAX(0,AK266+AH267-AI267),0)+IF(AND('Debt Setup'!$H$18&lt;&gt;"",'Debt Setup'!$H$18&lt;'Debt Setup'!$H$17),MAX(0,AO266+AL267-AM267),0)+IF(AND('Debt Setup'!$H$19&lt;&gt;"",'Debt Setup'!$H$19&lt;'Debt Setup'!$H$17),MAX(0,AS266+AP267-AQ267),0)+IF(AND('Debt Setup'!$H$20&lt;&gt;"",'Debt Setup'!$H$20&lt;'Debt Setup'!$H$17),MAX(0,AW266+AT267-AU267),0)+IF(AND('Debt Setup'!$H$21&lt;&gt;"",'Debt Setup'!$H$21&lt;'Debt Setup'!$H$17),MAX(0,BA266+AX267-AY267),0))))))</x:f>
      </x:c>
      <x:c r="AK267" s="54" t="str">
        <x:f>IF('Debt Setup'!$F$3=0,"",MAX(0,AK266+AH267-AI267-AJ267))</x:f>
      </x:c>
      <x:c r="AL267" s="54" t="str">
        <x:f>IF('Debt Setup'!$F$3=0,"",IF(AO266&lt;=0,0,AO266*'Debt Setup'!$D$18/100/12))</x:f>
      </x:c>
      <x:c r="AM267" s="54" t="str">
        <x:f>IF('Debt Setup'!$F$3=0,"",IF('Debt Setup'!$H$18="",0,MIN('Debt Setup'!$E$18,MAX(0,AO266+AL267))))</x:f>
      </x:c>
      <x:c r="AN267" s="54" t="str">
        <x:f>IF('Debt Setup'!$F$3=0,"",IF('Debt Setup'!$H$18="",0,MIN(MAX(0,AO266+AL267-AM267),MAX(0,'Debt Setup'!$F$5-(G267+K267+O267+S267+W267+AA267+AE267+AI267+AM267+AQ267+AU267+AY267)-(IF(AND('Debt Setup'!$H$10&lt;&gt;"",'Debt Setup'!$H$10&lt;'Debt Setup'!$H$18),MAX(0,I266+F267-G267),0)+IF(AND('Debt Setup'!$H$11&lt;&gt;"",'Debt Setup'!$H$11&lt;'Debt Setup'!$H$18),MAX(0,M266+J267-K267),0)+IF(AND('Debt Setup'!$H$12&lt;&gt;"",'Debt Setup'!$H$12&lt;'Debt Setup'!$H$18),MAX(0,Q266+N267-O267),0)+IF(AND('Debt Setup'!$H$13&lt;&gt;"",'Debt Setup'!$H$13&lt;'Debt Setup'!$H$18),MAX(0,U266+R267-S267),0)+IF(AND('Debt Setup'!$H$14&lt;&gt;"",'Debt Setup'!$H$14&lt;'Debt Setup'!$H$18),MAX(0,Y266+V267-W267),0)+IF(AND('Debt Setup'!$H$15&lt;&gt;"",'Debt Setup'!$H$15&lt;'Debt Setup'!$H$18),MAX(0,AC266+Z267-AA267),0)+IF(AND('Debt Setup'!$H$16&lt;&gt;"",'Debt Setup'!$H$16&lt;'Debt Setup'!$H$18),MAX(0,AG266+AD267-AE267),0)+IF(AND('Debt Setup'!$H$17&lt;&gt;"",'Debt Setup'!$H$17&lt;'Debt Setup'!$H$18),MAX(0,AK266+AH267-AI267),0)+IF(AND('Debt Setup'!$H$18&lt;&gt;"",'Debt Setup'!$H$18&lt;'Debt Setup'!$H$18),MAX(0,AO266+AL267-AM267),0)+IF(AND('Debt Setup'!$H$19&lt;&gt;"",'Debt Setup'!$H$19&lt;'Debt Setup'!$H$18),MAX(0,AS266+AP267-AQ267),0)+IF(AND('Debt Setup'!$H$20&lt;&gt;"",'Debt Setup'!$H$20&lt;'Debt Setup'!$H$18),MAX(0,AW266+AT267-AU267),0)+IF(AND('Debt Setup'!$H$21&lt;&gt;"",'Debt Setup'!$H$21&lt;'Debt Setup'!$H$18),MAX(0,BA266+AX267-AY267),0))))))</x:f>
      </x:c>
      <x:c r="AO267" s="54" t="str">
        <x:f>IF('Debt Setup'!$F$3=0,"",MAX(0,AO266+AL267-AM267-AN267))</x:f>
      </x:c>
      <x:c r="AP267" s="54" t="str">
        <x:f>IF('Debt Setup'!$F$3=0,"",IF(AS266&lt;=0,0,AS266*'Debt Setup'!$D$19/100/12))</x:f>
      </x:c>
      <x:c r="AQ267" s="54" t="str">
        <x:f>IF('Debt Setup'!$F$3=0,"",IF('Debt Setup'!$H$19="",0,MIN('Debt Setup'!$E$19,MAX(0,AS266+AP267))))</x:f>
      </x:c>
      <x:c r="AR267" s="54" t="str">
        <x:f>IF('Debt Setup'!$F$3=0,"",IF('Debt Setup'!$H$19="",0,MIN(MAX(0,AS266+AP267-AQ267),MAX(0,'Debt Setup'!$F$5-(G267+K267+O267+S267+W267+AA267+AE267+AI267+AM267+AQ267+AU267+AY267)-(IF(AND('Debt Setup'!$H$10&lt;&gt;"",'Debt Setup'!$H$10&lt;'Debt Setup'!$H$19),MAX(0,I266+F267-G267),0)+IF(AND('Debt Setup'!$H$11&lt;&gt;"",'Debt Setup'!$H$11&lt;'Debt Setup'!$H$19),MAX(0,M266+J267-K267),0)+IF(AND('Debt Setup'!$H$12&lt;&gt;"",'Debt Setup'!$H$12&lt;'Debt Setup'!$H$19),MAX(0,Q266+N267-O267),0)+IF(AND('Debt Setup'!$H$13&lt;&gt;"",'Debt Setup'!$H$13&lt;'Debt Setup'!$H$19),MAX(0,U266+R267-S267),0)+IF(AND('Debt Setup'!$H$14&lt;&gt;"",'Debt Setup'!$H$14&lt;'Debt Setup'!$H$19),MAX(0,Y266+V267-W267),0)+IF(AND('Debt Setup'!$H$15&lt;&gt;"",'Debt Setup'!$H$15&lt;'Debt Setup'!$H$19),MAX(0,AC266+Z267-AA267),0)+IF(AND('Debt Setup'!$H$16&lt;&gt;"",'Debt Setup'!$H$16&lt;'Debt Setup'!$H$19),MAX(0,AG266+AD267-AE267),0)+IF(AND('Debt Setup'!$H$17&lt;&gt;"",'Debt Setup'!$H$17&lt;'Debt Setup'!$H$19),MAX(0,AK266+AH267-AI267),0)+IF(AND('Debt Setup'!$H$18&lt;&gt;"",'Debt Setup'!$H$18&lt;'Debt Setup'!$H$19),MAX(0,AO266+AL267-AM267),0)+IF(AND('Debt Setup'!$H$19&lt;&gt;"",'Debt Setup'!$H$19&lt;'Debt Setup'!$H$19),MAX(0,AS266+AP267-AQ267),0)+IF(AND('Debt Setup'!$H$20&lt;&gt;"",'Debt Setup'!$H$20&lt;'Debt Setup'!$H$19),MAX(0,AW266+AT267-AU267),0)+IF(AND('Debt Setup'!$H$21&lt;&gt;"",'Debt Setup'!$H$21&lt;'Debt Setup'!$H$19),MAX(0,BA266+AX267-AY267),0))))))</x:f>
      </x:c>
      <x:c r="AS267" s="54" t="str">
        <x:f>IF('Debt Setup'!$F$3=0,"",MAX(0,AS266+AP267-AQ267-AR267))</x:f>
      </x:c>
      <x:c r="AT267" s="54" t="str">
        <x:f>IF('Debt Setup'!$F$3=0,"",IF(AW266&lt;=0,0,AW266*'Debt Setup'!$D$20/100/12))</x:f>
      </x:c>
      <x:c r="AU267" s="54" t="str">
        <x:f>IF('Debt Setup'!$F$3=0,"",IF('Debt Setup'!$H$20="",0,MIN('Debt Setup'!$E$20,MAX(0,AW266+AT267))))</x:f>
      </x:c>
      <x:c r="AV267" s="54" t="str">
        <x:f>IF('Debt Setup'!$F$3=0,"",IF('Debt Setup'!$H$20="",0,MIN(MAX(0,AW266+AT267-AU267),MAX(0,'Debt Setup'!$F$5-(G267+K267+O267+S267+W267+AA267+AE267+AI267+AM267+AQ267+AU267+AY267)-(IF(AND('Debt Setup'!$H$10&lt;&gt;"",'Debt Setup'!$H$10&lt;'Debt Setup'!$H$20),MAX(0,I266+F267-G267),0)+IF(AND('Debt Setup'!$H$11&lt;&gt;"",'Debt Setup'!$H$11&lt;'Debt Setup'!$H$20),MAX(0,M266+J267-K267),0)+IF(AND('Debt Setup'!$H$12&lt;&gt;"",'Debt Setup'!$H$12&lt;'Debt Setup'!$H$20),MAX(0,Q266+N267-O267),0)+IF(AND('Debt Setup'!$H$13&lt;&gt;"",'Debt Setup'!$H$13&lt;'Debt Setup'!$H$20),MAX(0,U266+R267-S267),0)+IF(AND('Debt Setup'!$H$14&lt;&gt;"",'Debt Setup'!$H$14&lt;'Debt Setup'!$H$20),MAX(0,Y266+V267-W267),0)+IF(AND('Debt Setup'!$H$15&lt;&gt;"",'Debt Setup'!$H$15&lt;'Debt Setup'!$H$20),MAX(0,AC266+Z267-AA267),0)+IF(AND('Debt Setup'!$H$16&lt;&gt;"",'Debt Setup'!$H$16&lt;'Debt Setup'!$H$20),MAX(0,AG266+AD267-AE267),0)+IF(AND('Debt Setup'!$H$17&lt;&gt;"",'Debt Setup'!$H$17&lt;'Debt Setup'!$H$20),MAX(0,AK266+AH267-AI267),0)+IF(AND('Debt Setup'!$H$18&lt;&gt;"",'Debt Setup'!$H$18&lt;'Debt Setup'!$H$20),MAX(0,AO266+AL267-AM267),0)+IF(AND('Debt Setup'!$H$19&lt;&gt;"",'Debt Setup'!$H$19&lt;'Debt Setup'!$H$20),MAX(0,AS266+AP267-AQ267),0)+IF(AND('Debt Setup'!$H$20&lt;&gt;"",'Debt Setup'!$H$20&lt;'Debt Setup'!$H$20),MAX(0,AW266+AT267-AU267),0)+IF(AND('Debt Setup'!$H$21&lt;&gt;"",'Debt Setup'!$H$21&lt;'Debt Setup'!$H$20),MAX(0,BA266+AX267-AY267),0))))))</x:f>
      </x:c>
      <x:c r="AW267" s="54" t="str">
        <x:f>IF('Debt Setup'!$F$3=0,"",MAX(0,AW266+AT267-AU267-AV267))</x:f>
      </x:c>
      <x:c r="AX267" s="54" t="str">
        <x:f>IF('Debt Setup'!$F$3=0,"",IF(BA266&lt;=0,0,BA266*'Debt Setup'!$D$21/100/12))</x:f>
      </x:c>
      <x:c r="AY267" s="54" t="str">
        <x:f>IF('Debt Setup'!$F$3=0,"",IF('Debt Setup'!$H$21="",0,MIN('Debt Setup'!$E$21,MAX(0,BA266+AX267))))</x:f>
      </x:c>
      <x:c r="AZ267" s="54" t="str">
        <x:f>IF('Debt Setup'!$F$3=0,"",IF('Debt Setup'!$H$21="",0,MIN(MAX(0,BA266+AX267-AY267),MAX(0,'Debt Setup'!$F$5-(G267+K267+O267+S267+W267+AA267+AE267+AI267+AM267+AQ267+AU267+AY267)-(IF(AND('Debt Setup'!$H$10&lt;&gt;"",'Debt Setup'!$H$10&lt;'Debt Setup'!$H$21),MAX(0,I266+F267-G267),0)+IF(AND('Debt Setup'!$H$11&lt;&gt;"",'Debt Setup'!$H$11&lt;'Debt Setup'!$H$21),MAX(0,M266+J267-K267),0)+IF(AND('Debt Setup'!$H$12&lt;&gt;"",'Debt Setup'!$H$12&lt;'Debt Setup'!$H$21),MAX(0,Q266+N267-O267),0)+IF(AND('Debt Setup'!$H$13&lt;&gt;"",'Debt Setup'!$H$13&lt;'Debt Setup'!$H$21),MAX(0,U266+R267-S267),0)+IF(AND('Debt Setup'!$H$14&lt;&gt;"",'Debt Setup'!$H$14&lt;'Debt Setup'!$H$21),MAX(0,Y266+V267-W267),0)+IF(AND('Debt Setup'!$H$15&lt;&gt;"",'Debt Setup'!$H$15&lt;'Debt Setup'!$H$21),MAX(0,AC266+Z267-AA267),0)+IF(AND('Debt Setup'!$H$16&lt;&gt;"",'Debt Setup'!$H$16&lt;'Debt Setup'!$H$21),MAX(0,AG266+AD267-AE267),0)+IF(AND('Debt Setup'!$H$17&lt;&gt;"",'Debt Setup'!$H$17&lt;'Debt Setup'!$H$21),MAX(0,AK266+AH267-AI267),0)+IF(AND('Debt Setup'!$H$18&lt;&gt;"",'Debt Setup'!$H$18&lt;'Debt Setup'!$H$21),MAX(0,AO266+AL267-AM267),0)+IF(AND('Debt Setup'!$H$19&lt;&gt;"",'Debt Setup'!$H$19&lt;'Debt Setup'!$H$21),MAX(0,AS266+AP267-AQ267),0)+IF(AND('Debt Setup'!$H$20&lt;&gt;"",'Debt Setup'!$H$20&lt;'Debt Setup'!$H$21),MAX(0,AW266+AT267-AU267),0)+IF(AND('Debt Setup'!$H$21&lt;&gt;"",'Debt Setup'!$H$21&lt;'Debt Setup'!$H$21),MAX(0,BA266+AX267-AY267),0))))))</x:f>
      </x:c>
      <x:c r="BA267" s="54" t="str">
        <x:f>IF('Debt Setup'!$F$3=0,"",MAX(0,BA266+AX267-AY267-AZ267))</x:f>
      </x:c>
    </x:row>
    <x:row r="268">
      <x:c r="A268" t="n">
        <x:v>263</x:v>
      </x:c>
      <x:c r="B268" s="86" t="str">
        <x:f>IF('Debt Setup'!$F$3=0,"",DATE(YEAR('Debt Setup'!$B$6),MONTH('Debt Setup'!$B$6)+A268-1,1))</x:f>
      </x:c>
      <x:c r="C268" s="54" t="str">
        <x:f>IF('Debt Setup'!$F$3=0,"",I268+M268+Q268+U268+Y268+AC268+AG268+AK268+AO268+AS268+AW268+BA268)</x:f>
      </x:c>
      <x:c r="D268" s="54" t="str">
        <x:f>IF('Debt Setup'!$F$3=0,"",G268+H268+K268+L268+O268+P268+S268+T268+W268+X268+AA268+AB268+AE268+AF268+AI268+AJ268+AM268+AN268+AQ268+AR268+AU268+AV268+AY268+AZ268)</x:f>
      </x:c>
      <x:c r="E268" s="54" t="str">
        <x:f>IF('Debt Setup'!$F$3=0,"",F268+J268+N268+R268+V268+Z268+AD268+AH268+AL268+AP268+AT268+AX268)</x:f>
      </x:c>
      <x:c r="F268" s="54" t="str">
        <x:f>IF('Debt Setup'!$F$3=0,"",IF(I267&lt;=0,0,I267*'Debt Setup'!$D$10/100/12))</x:f>
      </x:c>
      <x:c r="G268" s="54" t="str">
        <x:f>IF('Debt Setup'!$F$3=0,"",IF('Debt Setup'!$H$10="",0,MIN('Debt Setup'!$E$10,MAX(0,I267+F268))))</x:f>
      </x:c>
      <x:c r="H268" s="54" t="str">
        <x:f>IF('Debt Setup'!$F$3=0,"",IF('Debt Setup'!$H$10="",0,MIN(MAX(0,I267+F268-G268),MAX(0,'Debt Setup'!$F$5-(G268+K268+O268+S268+W268+AA268+AE268+AI268+AM268+AQ268+AU268+AY268)-(IF(AND('Debt Setup'!$H$10&lt;&gt;"",'Debt Setup'!$H$10&lt;'Debt Setup'!$H$10),MAX(0,I267+F268-G268),0)+IF(AND('Debt Setup'!$H$11&lt;&gt;"",'Debt Setup'!$H$11&lt;'Debt Setup'!$H$10),MAX(0,M267+J268-K268),0)+IF(AND('Debt Setup'!$H$12&lt;&gt;"",'Debt Setup'!$H$12&lt;'Debt Setup'!$H$10),MAX(0,Q267+N268-O268),0)+IF(AND('Debt Setup'!$H$13&lt;&gt;"",'Debt Setup'!$H$13&lt;'Debt Setup'!$H$10),MAX(0,U267+R268-S268),0)+IF(AND('Debt Setup'!$H$14&lt;&gt;"",'Debt Setup'!$H$14&lt;'Debt Setup'!$H$10),MAX(0,Y267+V268-W268),0)+IF(AND('Debt Setup'!$H$15&lt;&gt;"",'Debt Setup'!$H$15&lt;'Debt Setup'!$H$10),MAX(0,AC267+Z268-AA268),0)+IF(AND('Debt Setup'!$H$16&lt;&gt;"",'Debt Setup'!$H$16&lt;'Debt Setup'!$H$10),MAX(0,AG267+AD268-AE268),0)+IF(AND('Debt Setup'!$H$17&lt;&gt;"",'Debt Setup'!$H$17&lt;'Debt Setup'!$H$10),MAX(0,AK267+AH268-AI268),0)+IF(AND('Debt Setup'!$H$18&lt;&gt;"",'Debt Setup'!$H$18&lt;'Debt Setup'!$H$10),MAX(0,AO267+AL268-AM268),0)+IF(AND('Debt Setup'!$H$19&lt;&gt;"",'Debt Setup'!$H$19&lt;'Debt Setup'!$H$10),MAX(0,AS267+AP268-AQ268),0)+IF(AND('Debt Setup'!$H$20&lt;&gt;"",'Debt Setup'!$H$20&lt;'Debt Setup'!$H$10),MAX(0,AW267+AT268-AU268),0)+IF(AND('Debt Setup'!$H$21&lt;&gt;"",'Debt Setup'!$H$21&lt;'Debt Setup'!$H$10),MAX(0,BA267+AX268-AY268),0))))))</x:f>
      </x:c>
      <x:c r="I268" s="54" t="str">
        <x:f>IF('Debt Setup'!$F$3=0,"",MAX(0,I267+F268-G268-H268))</x:f>
      </x:c>
      <x:c r="J268" s="54" t="str">
        <x:f>IF('Debt Setup'!$F$3=0,"",IF(M267&lt;=0,0,M267*'Debt Setup'!$D$11/100/12))</x:f>
      </x:c>
      <x:c r="K268" s="54" t="str">
        <x:f>IF('Debt Setup'!$F$3=0,"",IF('Debt Setup'!$H$11="",0,MIN('Debt Setup'!$E$11,MAX(0,M267+J268))))</x:f>
      </x:c>
      <x:c r="L268" s="54" t="str">
        <x:f>IF('Debt Setup'!$F$3=0,"",IF('Debt Setup'!$H$11="",0,MIN(MAX(0,M267+J268-K268),MAX(0,'Debt Setup'!$F$5-(G268+K268+O268+S268+W268+AA268+AE268+AI268+AM268+AQ268+AU268+AY268)-(IF(AND('Debt Setup'!$H$10&lt;&gt;"",'Debt Setup'!$H$10&lt;'Debt Setup'!$H$11),MAX(0,I267+F268-G268),0)+IF(AND('Debt Setup'!$H$11&lt;&gt;"",'Debt Setup'!$H$11&lt;'Debt Setup'!$H$11),MAX(0,M267+J268-K268),0)+IF(AND('Debt Setup'!$H$12&lt;&gt;"",'Debt Setup'!$H$12&lt;'Debt Setup'!$H$11),MAX(0,Q267+N268-O268),0)+IF(AND('Debt Setup'!$H$13&lt;&gt;"",'Debt Setup'!$H$13&lt;'Debt Setup'!$H$11),MAX(0,U267+R268-S268),0)+IF(AND('Debt Setup'!$H$14&lt;&gt;"",'Debt Setup'!$H$14&lt;'Debt Setup'!$H$11),MAX(0,Y267+V268-W268),0)+IF(AND('Debt Setup'!$H$15&lt;&gt;"",'Debt Setup'!$H$15&lt;'Debt Setup'!$H$11),MAX(0,AC267+Z268-AA268),0)+IF(AND('Debt Setup'!$H$16&lt;&gt;"",'Debt Setup'!$H$16&lt;'Debt Setup'!$H$11),MAX(0,AG267+AD268-AE268),0)+IF(AND('Debt Setup'!$H$17&lt;&gt;"",'Debt Setup'!$H$17&lt;'Debt Setup'!$H$11),MAX(0,AK267+AH268-AI268),0)+IF(AND('Debt Setup'!$H$18&lt;&gt;"",'Debt Setup'!$H$18&lt;'Debt Setup'!$H$11),MAX(0,AO267+AL268-AM268),0)+IF(AND('Debt Setup'!$H$19&lt;&gt;"",'Debt Setup'!$H$19&lt;'Debt Setup'!$H$11),MAX(0,AS267+AP268-AQ268),0)+IF(AND('Debt Setup'!$H$20&lt;&gt;"",'Debt Setup'!$H$20&lt;'Debt Setup'!$H$11),MAX(0,AW267+AT268-AU268),0)+IF(AND('Debt Setup'!$H$21&lt;&gt;"",'Debt Setup'!$H$21&lt;'Debt Setup'!$H$11),MAX(0,BA267+AX268-AY268),0))))))</x:f>
      </x:c>
      <x:c r="M268" s="54" t="str">
        <x:f>IF('Debt Setup'!$F$3=0,"",MAX(0,M267+J268-K268-L268))</x:f>
      </x:c>
      <x:c r="N268" s="54" t="str">
        <x:f>IF('Debt Setup'!$F$3=0,"",IF(Q267&lt;=0,0,Q267*'Debt Setup'!$D$12/100/12))</x:f>
      </x:c>
      <x:c r="O268" s="54" t="str">
        <x:f>IF('Debt Setup'!$F$3=0,"",IF('Debt Setup'!$H$12="",0,MIN('Debt Setup'!$E$12,MAX(0,Q267+N268))))</x:f>
      </x:c>
      <x:c r="P268" s="54" t="str">
        <x:f>IF('Debt Setup'!$F$3=0,"",IF('Debt Setup'!$H$12="",0,MIN(MAX(0,Q267+N268-O268),MAX(0,'Debt Setup'!$F$5-(G268+K268+O268+S268+W268+AA268+AE268+AI268+AM268+AQ268+AU268+AY268)-(IF(AND('Debt Setup'!$H$10&lt;&gt;"",'Debt Setup'!$H$10&lt;'Debt Setup'!$H$12),MAX(0,I267+F268-G268),0)+IF(AND('Debt Setup'!$H$11&lt;&gt;"",'Debt Setup'!$H$11&lt;'Debt Setup'!$H$12),MAX(0,M267+J268-K268),0)+IF(AND('Debt Setup'!$H$12&lt;&gt;"",'Debt Setup'!$H$12&lt;'Debt Setup'!$H$12),MAX(0,Q267+N268-O268),0)+IF(AND('Debt Setup'!$H$13&lt;&gt;"",'Debt Setup'!$H$13&lt;'Debt Setup'!$H$12),MAX(0,U267+R268-S268),0)+IF(AND('Debt Setup'!$H$14&lt;&gt;"",'Debt Setup'!$H$14&lt;'Debt Setup'!$H$12),MAX(0,Y267+V268-W268),0)+IF(AND('Debt Setup'!$H$15&lt;&gt;"",'Debt Setup'!$H$15&lt;'Debt Setup'!$H$12),MAX(0,AC267+Z268-AA268),0)+IF(AND('Debt Setup'!$H$16&lt;&gt;"",'Debt Setup'!$H$16&lt;'Debt Setup'!$H$12),MAX(0,AG267+AD268-AE268),0)+IF(AND('Debt Setup'!$H$17&lt;&gt;"",'Debt Setup'!$H$17&lt;'Debt Setup'!$H$12),MAX(0,AK267+AH268-AI268),0)+IF(AND('Debt Setup'!$H$18&lt;&gt;"",'Debt Setup'!$H$18&lt;'Debt Setup'!$H$12),MAX(0,AO267+AL268-AM268),0)+IF(AND('Debt Setup'!$H$19&lt;&gt;"",'Debt Setup'!$H$19&lt;'Debt Setup'!$H$12),MAX(0,AS267+AP268-AQ268),0)+IF(AND('Debt Setup'!$H$20&lt;&gt;"",'Debt Setup'!$H$20&lt;'Debt Setup'!$H$12),MAX(0,AW267+AT268-AU268),0)+IF(AND('Debt Setup'!$H$21&lt;&gt;"",'Debt Setup'!$H$21&lt;'Debt Setup'!$H$12),MAX(0,BA267+AX268-AY268),0))))))</x:f>
      </x:c>
      <x:c r="Q268" s="54" t="str">
        <x:f>IF('Debt Setup'!$F$3=0,"",MAX(0,Q267+N268-O268-P268))</x:f>
      </x:c>
      <x:c r="R268" s="54" t="str">
        <x:f>IF('Debt Setup'!$F$3=0,"",IF(U267&lt;=0,0,U267*'Debt Setup'!$D$13/100/12))</x:f>
      </x:c>
      <x:c r="S268" s="54" t="str">
        <x:f>IF('Debt Setup'!$F$3=0,"",IF('Debt Setup'!$H$13="",0,MIN('Debt Setup'!$E$13,MAX(0,U267+R268))))</x:f>
      </x:c>
      <x:c r="T268" s="54" t="str">
        <x:f>IF('Debt Setup'!$F$3=0,"",IF('Debt Setup'!$H$13="",0,MIN(MAX(0,U267+R268-S268),MAX(0,'Debt Setup'!$F$5-(G268+K268+O268+S268+W268+AA268+AE268+AI268+AM268+AQ268+AU268+AY268)-(IF(AND('Debt Setup'!$H$10&lt;&gt;"",'Debt Setup'!$H$10&lt;'Debt Setup'!$H$13),MAX(0,I267+F268-G268),0)+IF(AND('Debt Setup'!$H$11&lt;&gt;"",'Debt Setup'!$H$11&lt;'Debt Setup'!$H$13),MAX(0,M267+J268-K268),0)+IF(AND('Debt Setup'!$H$12&lt;&gt;"",'Debt Setup'!$H$12&lt;'Debt Setup'!$H$13),MAX(0,Q267+N268-O268),0)+IF(AND('Debt Setup'!$H$13&lt;&gt;"",'Debt Setup'!$H$13&lt;'Debt Setup'!$H$13),MAX(0,U267+R268-S268),0)+IF(AND('Debt Setup'!$H$14&lt;&gt;"",'Debt Setup'!$H$14&lt;'Debt Setup'!$H$13),MAX(0,Y267+V268-W268),0)+IF(AND('Debt Setup'!$H$15&lt;&gt;"",'Debt Setup'!$H$15&lt;'Debt Setup'!$H$13),MAX(0,AC267+Z268-AA268),0)+IF(AND('Debt Setup'!$H$16&lt;&gt;"",'Debt Setup'!$H$16&lt;'Debt Setup'!$H$13),MAX(0,AG267+AD268-AE268),0)+IF(AND('Debt Setup'!$H$17&lt;&gt;"",'Debt Setup'!$H$17&lt;'Debt Setup'!$H$13),MAX(0,AK267+AH268-AI268),0)+IF(AND('Debt Setup'!$H$18&lt;&gt;"",'Debt Setup'!$H$18&lt;'Debt Setup'!$H$13),MAX(0,AO267+AL268-AM268),0)+IF(AND('Debt Setup'!$H$19&lt;&gt;"",'Debt Setup'!$H$19&lt;'Debt Setup'!$H$13),MAX(0,AS267+AP268-AQ268),0)+IF(AND('Debt Setup'!$H$20&lt;&gt;"",'Debt Setup'!$H$20&lt;'Debt Setup'!$H$13),MAX(0,AW267+AT268-AU268),0)+IF(AND('Debt Setup'!$H$21&lt;&gt;"",'Debt Setup'!$H$21&lt;'Debt Setup'!$H$13),MAX(0,BA267+AX268-AY268),0))))))</x:f>
      </x:c>
      <x:c r="U268" s="54" t="str">
        <x:f>IF('Debt Setup'!$F$3=0,"",MAX(0,U267+R268-S268-T268))</x:f>
      </x:c>
      <x:c r="V268" s="54" t="str">
        <x:f>IF('Debt Setup'!$F$3=0,"",IF(Y267&lt;=0,0,Y267*'Debt Setup'!$D$14/100/12))</x:f>
      </x:c>
      <x:c r="W268" s="54" t="str">
        <x:f>IF('Debt Setup'!$F$3=0,"",IF('Debt Setup'!$H$14="",0,MIN('Debt Setup'!$E$14,MAX(0,Y267+V268))))</x:f>
      </x:c>
      <x:c r="X268" s="54" t="str">
        <x:f>IF('Debt Setup'!$F$3=0,"",IF('Debt Setup'!$H$14="",0,MIN(MAX(0,Y267+V268-W268),MAX(0,'Debt Setup'!$F$5-(G268+K268+O268+S268+W268+AA268+AE268+AI268+AM268+AQ268+AU268+AY268)-(IF(AND('Debt Setup'!$H$10&lt;&gt;"",'Debt Setup'!$H$10&lt;'Debt Setup'!$H$14),MAX(0,I267+F268-G268),0)+IF(AND('Debt Setup'!$H$11&lt;&gt;"",'Debt Setup'!$H$11&lt;'Debt Setup'!$H$14),MAX(0,M267+J268-K268),0)+IF(AND('Debt Setup'!$H$12&lt;&gt;"",'Debt Setup'!$H$12&lt;'Debt Setup'!$H$14),MAX(0,Q267+N268-O268),0)+IF(AND('Debt Setup'!$H$13&lt;&gt;"",'Debt Setup'!$H$13&lt;'Debt Setup'!$H$14),MAX(0,U267+R268-S268),0)+IF(AND('Debt Setup'!$H$14&lt;&gt;"",'Debt Setup'!$H$14&lt;'Debt Setup'!$H$14),MAX(0,Y267+V268-W268),0)+IF(AND('Debt Setup'!$H$15&lt;&gt;"",'Debt Setup'!$H$15&lt;'Debt Setup'!$H$14),MAX(0,AC267+Z268-AA268),0)+IF(AND('Debt Setup'!$H$16&lt;&gt;"",'Debt Setup'!$H$16&lt;'Debt Setup'!$H$14),MAX(0,AG267+AD268-AE268),0)+IF(AND('Debt Setup'!$H$17&lt;&gt;"",'Debt Setup'!$H$17&lt;'Debt Setup'!$H$14),MAX(0,AK267+AH268-AI268),0)+IF(AND('Debt Setup'!$H$18&lt;&gt;"",'Debt Setup'!$H$18&lt;'Debt Setup'!$H$14),MAX(0,AO267+AL268-AM268),0)+IF(AND('Debt Setup'!$H$19&lt;&gt;"",'Debt Setup'!$H$19&lt;'Debt Setup'!$H$14),MAX(0,AS267+AP268-AQ268),0)+IF(AND('Debt Setup'!$H$20&lt;&gt;"",'Debt Setup'!$H$20&lt;'Debt Setup'!$H$14),MAX(0,AW267+AT268-AU268),0)+IF(AND('Debt Setup'!$H$21&lt;&gt;"",'Debt Setup'!$H$21&lt;'Debt Setup'!$H$14),MAX(0,BA267+AX268-AY268),0))))))</x:f>
      </x:c>
      <x:c r="Y268" s="54" t="str">
        <x:f>IF('Debt Setup'!$F$3=0,"",MAX(0,Y267+V268-W268-X268))</x:f>
      </x:c>
      <x:c r="Z268" s="54" t="str">
        <x:f>IF('Debt Setup'!$F$3=0,"",IF(AC267&lt;=0,0,AC267*'Debt Setup'!$D$15/100/12))</x:f>
      </x:c>
      <x:c r="AA268" s="54" t="str">
        <x:f>IF('Debt Setup'!$F$3=0,"",IF('Debt Setup'!$H$15="",0,MIN('Debt Setup'!$E$15,MAX(0,AC267+Z268))))</x:f>
      </x:c>
      <x:c r="AB268" s="54" t="str">
        <x:f>IF('Debt Setup'!$F$3=0,"",IF('Debt Setup'!$H$15="",0,MIN(MAX(0,AC267+Z268-AA268),MAX(0,'Debt Setup'!$F$5-(G268+K268+O268+S268+W268+AA268+AE268+AI268+AM268+AQ268+AU268+AY268)-(IF(AND('Debt Setup'!$H$10&lt;&gt;"",'Debt Setup'!$H$10&lt;'Debt Setup'!$H$15),MAX(0,I267+F268-G268),0)+IF(AND('Debt Setup'!$H$11&lt;&gt;"",'Debt Setup'!$H$11&lt;'Debt Setup'!$H$15),MAX(0,M267+J268-K268),0)+IF(AND('Debt Setup'!$H$12&lt;&gt;"",'Debt Setup'!$H$12&lt;'Debt Setup'!$H$15),MAX(0,Q267+N268-O268),0)+IF(AND('Debt Setup'!$H$13&lt;&gt;"",'Debt Setup'!$H$13&lt;'Debt Setup'!$H$15),MAX(0,U267+R268-S268),0)+IF(AND('Debt Setup'!$H$14&lt;&gt;"",'Debt Setup'!$H$14&lt;'Debt Setup'!$H$15),MAX(0,Y267+V268-W268),0)+IF(AND('Debt Setup'!$H$15&lt;&gt;"",'Debt Setup'!$H$15&lt;'Debt Setup'!$H$15),MAX(0,AC267+Z268-AA268),0)+IF(AND('Debt Setup'!$H$16&lt;&gt;"",'Debt Setup'!$H$16&lt;'Debt Setup'!$H$15),MAX(0,AG267+AD268-AE268),0)+IF(AND('Debt Setup'!$H$17&lt;&gt;"",'Debt Setup'!$H$17&lt;'Debt Setup'!$H$15),MAX(0,AK267+AH268-AI268),0)+IF(AND('Debt Setup'!$H$18&lt;&gt;"",'Debt Setup'!$H$18&lt;'Debt Setup'!$H$15),MAX(0,AO267+AL268-AM268),0)+IF(AND('Debt Setup'!$H$19&lt;&gt;"",'Debt Setup'!$H$19&lt;'Debt Setup'!$H$15),MAX(0,AS267+AP268-AQ268),0)+IF(AND('Debt Setup'!$H$20&lt;&gt;"",'Debt Setup'!$H$20&lt;'Debt Setup'!$H$15),MAX(0,AW267+AT268-AU268),0)+IF(AND('Debt Setup'!$H$21&lt;&gt;"",'Debt Setup'!$H$21&lt;'Debt Setup'!$H$15),MAX(0,BA267+AX268-AY268),0))))))</x:f>
      </x:c>
      <x:c r="AC268" s="54" t="str">
        <x:f>IF('Debt Setup'!$F$3=0,"",MAX(0,AC267+Z268-AA268-AB268))</x:f>
      </x:c>
      <x:c r="AD268" s="54" t="str">
        <x:f>IF('Debt Setup'!$F$3=0,"",IF(AG267&lt;=0,0,AG267*'Debt Setup'!$D$16/100/12))</x:f>
      </x:c>
      <x:c r="AE268" s="54" t="str">
        <x:f>IF('Debt Setup'!$F$3=0,"",IF('Debt Setup'!$H$16="",0,MIN('Debt Setup'!$E$16,MAX(0,AG267+AD268))))</x:f>
      </x:c>
      <x:c r="AF268" s="54" t="str">
        <x:f>IF('Debt Setup'!$F$3=0,"",IF('Debt Setup'!$H$16="",0,MIN(MAX(0,AG267+AD268-AE268),MAX(0,'Debt Setup'!$F$5-(G268+K268+O268+S268+W268+AA268+AE268+AI268+AM268+AQ268+AU268+AY268)-(IF(AND('Debt Setup'!$H$10&lt;&gt;"",'Debt Setup'!$H$10&lt;'Debt Setup'!$H$16),MAX(0,I267+F268-G268),0)+IF(AND('Debt Setup'!$H$11&lt;&gt;"",'Debt Setup'!$H$11&lt;'Debt Setup'!$H$16),MAX(0,M267+J268-K268),0)+IF(AND('Debt Setup'!$H$12&lt;&gt;"",'Debt Setup'!$H$12&lt;'Debt Setup'!$H$16),MAX(0,Q267+N268-O268),0)+IF(AND('Debt Setup'!$H$13&lt;&gt;"",'Debt Setup'!$H$13&lt;'Debt Setup'!$H$16),MAX(0,U267+R268-S268),0)+IF(AND('Debt Setup'!$H$14&lt;&gt;"",'Debt Setup'!$H$14&lt;'Debt Setup'!$H$16),MAX(0,Y267+V268-W268),0)+IF(AND('Debt Setup'!$H$15&lt;&gt;"",'Debt Setup'!$H$15&lt;'Debt Setup'!$H$16),MAX(0,AC267+Z268-AA268),0)+IF(AND('Debt Setup'!$H$16&lt;&gt;"",'Debt Setup'!$H$16&lt;'Debt Setup'!$H$16),MAX(0,AG267+AD268-AE268),0)+IF(AND('Debt Setup'!$H$17&lt;&gt;"",'Debt Setup'!$H$17&lt;'Debt Setup'!$H$16),MAX(0,AK267+AH268-AI268),0)+IF(AND('Debt Setup'!$H$18&lt;&gt;"",'Debt Setup'!$H$18&lt;'Debt Setup'!$H$16),MAX(0,AO267+AL268-AM268),0)+IF(AND('Debt Setup'!$H$19&lt;&gt;"",'Debt Setup'!$H$19&lt;'Debt Setup'!$H$16),MAX(0,AS267+AP268-AQ268),0)+IF(AND('Debt Setup'!$H$20&lt;&gt;"",'Debt Setup'!$H$20&lt;'Debt Setup'!$H$16),MAX(0,AW267+AT268-AU268),0)+IF(AND('Debt Setup'!$H$21&lt;&gt;"",'Debt Setup'!$H$21&lt;'Debt Setup'!$H$16),MAX(0,BA267+AX268-AY268),0))))))</x:f>
      </x:c>
      <x:c r="AG268" s="54" t="str">
        <x:f>IF('Debt Setup'!$F$3=0,"",MAX(0,AG267+AD268-AE268-AF268))</x:f>
      </x:c>
      <x:c r="AH268" s="54" t="str">
        <x:f>IF('Debt Setup'!$F$3=0,"",IF(AK267&lt;=0,0,AK267*'Debt Setup'!$D$17/100/12))</x:f>
      </x:c>
      <x:c r="AI268" s="54" t="str">
        <x:f>IF('Debt Setup'!$F$3=0,"",IF('Debt Setup'!$H$17="",0,MIN('Debt Setup'!$E$17,MAX(0,AK267+AH268))))</x:f>
      </x:c>
      <x:c r="AJ268" s="54" t="str">
        <x:f>IF('Debt Setup'!$F$3=0,"",IF('Debt Setup'!$H$17="",0,MIN(MAX(0,AK267+AH268-AI268),MAX(0,'Debt Setup'!$F$5-(G268+K268+O268+S268+W268+AA268+AE268+AI268+AM268+AQ268+AU268+AY268)-(IF(AND('Debt Setup'!$H$10&lt;&gt;"",'Debt Setup'!$H$10&lt;'Debt Setup'!$H$17),MAX(0,I267+F268-G268),0)+IF(AND('Debt Setup'!$H$11&lt;&gt;"",'Debt Setup'!$H$11&lt;'Debt Setup'!$H$17),MAX(0,M267+J268-K268),0)+IF(AND('Debt Setup'!$H$12&lt;&gt;"",'Debt Setup'!$H$12&lt;'Debt Setup'!$H$17),MAX(0,Q267+N268-O268),0)+IF(AND('Debt Setup'!$H$13&lt;&gt;"",'Debt Setup'!$H$13&lt;'Debt Setup'!$H$17),MAX(0,U267+R268-S268),0)+IF(AND('Debt Setup'!$H$14&lt;&gt;"",'Debt Setup'!$H$14&lt;'Debt Setup'!$H$17),MAX(0,Y267+V268-W268),0)+IF(AND('Debt Setup'!$H$15&lt;&gt;"",'Debt Setup'!$H$15&lt;'Debt Setup'!$H$17),MAX(0,AC267+Z268-AA268),0)+IF(AND('Debt Setup'!$H$16&lt;&gt;"",'Debt Setup'!$H$16&lt;'Debt Setup'!$H$17),MAX(0,AG267+AD268-AE268),0)+IF(AND('Debt Setup'!$H$17&lt;&gt;"",'Debt Setup'!$H$17&lt;'Debt Setup'!$H$17),MAX(0,AK267+AH268-AI268),0)+IF(AND('Debt Setup'!$H$18&lt;&gt;"",'Debt Setup'!$H$18&lt;'Debt Setup'!$H$17),MAX(0,AO267+AL268-AM268),0)+IF(AND('Debt Setup'!$H$19&lt;&gt;"",'Debt Setup'!$H$19&lt;'Debt Setup'!$H$17),MAX(0,AS267+AP268-AQ268),0)+IF(AND('Debt Setup'!$H$20&lt;&gt;"",'Debt Setup'!$H$20&lt;'Debt Setup'!$H$17),MAX(0,AW267+AT268-AU268),0)+IF(AND('Debt Setup'!$H$21&lt;&gt;"",'Debt Setup'!$H$21&lt;'Debt Setup'!$H$17),MAX(0,BA267+AX268-AY268),0))))))</x:f>
      </x:c>
      <x:c r="AK268" s="54" t="str">
        <x:f>IF('Debt Setup'!$F$3=0,"",MAX(0,AK267+AH268-AI268-AJ268))</x:f>
      </x:c>
      <x:c r="AL268" s="54" t="str">
        <x:f>IF('Debt Setup'!$F$3=0,"",IF(AO267&lt;=0,0,AO267*'Debt Setup'!$D$18/100/12))</x:f>
      </x:c>
      <x:c r="AM268" s="54" t="str">
        <x:f>IF('Debt Setup'!$F$3=0,"",IF('Debt Setup'!$H$18="",0,MIN('Debt Setup'!$E$18,MAX(0,AO267+AL268))))</x:f>
      </x:c>
      <x:c r="AN268" s="54" t="str">
        <x:f>IF('Debt Setup'!$F$3=0,"",IF('Debt Setup'!$H$18="",0,MIN(MAX(0,AO267+AL268-AM268),MAX(0,'Debt Setup'!$F$5-(G268+K268+O268+S268+W268+AA268+AE268+AI268+AM268+AQ268+AU268+AY268)-(IF(AND('Debt Setup'!$H$10&lt;&gt;"",'Debt Setup'!$H$10&lt;'Debt Setup'!$H$18),MAX(0,I267+F268-G268),0)+IF(AND('Debt Setup'!$H$11&lt;&gt;"",'Debt Setup'!$H$11&lt;'Debt Setup'!$H$18),MAX(0,M267+J268-K268),0)+IF(AND('Debt Setup'!$H$12&lt;&gt;"",'Debt Setup'!$H$12&lt;'Debt Setup'!$H$18),MAX(0,Q267+N268-O268),0)+IF(AND('Debt Setup'!$H$13&lt;&gt;"",'Debt Setup'!$H$13&lt;'Debt Setup'!$H$18),MAX(0,U267+R268-S268),0)+IF(AND('Debt Setup'!$H$14&lt;&gt;"",'Debt Setup'!$H$14&lt;'Debt Setup'!$H$18),MAX(0,Y267+V268-W268),0)+IF(AND('Debt Setup'!$H$15&lt;&gt;"",'Debt Setup'!$H$15&lt;'Debt Setup'!$H$18),MAX(0,AC267+Z268-AA268),0)+IF(AND('Debt Setup'!$H$16&lt;&gt;"",'Debt Setup'!$H$16&lt;'Debt Setup'!$H$18),MAX(0,AG267+AD268-AE268),0)+IF(AND('Debt Setup'!$H$17&lt;&gt;"",'Debt Setup'!$H$17&lt;'Debt Setup'!$H$18),MAX(0,AK267+AH268-AI268),0)+IF(AND('Debt Setup'!$H$18&lt;&gt;"",'Debt Setup'!$H$18&lt;'Debt Setup'!$H$18),MAX(0,AO267+AL268-AM268),0)+IF(AND('Debt Setup'!$H$19&lt;&gt;"",'Debt Setup'!$H$19&lt;'Debt Setup'!$H$18),MAX(0,AS267+AP268-AQ268),0)+IF(AND('Debt Setup'!$H$20&lt;&gt;"",'Debt Setup'!$H$20&lt;'Debt Setup'!$H$18),MAX(0,AW267+AT268-AU268),0)+IF(AND('Debt Setup'!$H$21&lt;&gt;"",'Debt Setup'!$H$21&lt;'Debt Setup'!$H$18),MAX(0,BA267+AX268-AY268),0))))))</x:f>
      </x:c>
      <x:c r="AO268" s="54" t="str">
        <x:f>IF('Debt Setup'!$F$3=0,"",MAX(0,AO267+AL268-AM268-AN268))</x:f>
      </x:c>
      <x:c r="AP268" s="54" t="str">
        <x:f>IF('Debt Setup'!$F$3=0,"",IF(AS267&lt;=0,0,AS267*'Debt Setup'!$D$19/100/12))</x:f>
      </x:c>
      <x:c r="AQ268" s="54" t="str">
        <x:f>IF('Debt Setup'!$F$3=0,"",IF('Debt Setup'!$H$19="",0,MIN('Debt Setup'!$E$19,MAX(0,AS267+AP268))))</x:f>
      </x:c>
      <x:c r="AR268" s="54" t="str">
        <x:f>IF('Debt Setup'!$F$3=0,"",IF('Debt Setup'!$H$19="",0,MIN(MAX(0,AS267+AP268-AQ268),MAX(0,'Debt Setup'!$F$5-(G268+K268+O268+S268+W268+AA268+AE268+AI268+AM268+AQ268+AU268+AY268)-(IF(AND('Debt Setup'!$H$10&lt;&gt;"",'Debt Setup'!$H$10&lt;'Debt Setup'!$H$19),MAX(0,I267+F268-G268),0)+IF(AND('Debt Setup'!$H$11&lt;&gt;"",'Debt Setup'!$H$11&lt;'Debt Setup'!$H$19),MAX(0,M267+J268-K268),0)+IF(AND('Debt Setup'!$H$12&lt;&gt;"",'Debt Setup'!$H$12&lt;'Debt Setup'!$H$19),MAX(0,Q267+N268-O268),0)+IF(AND('Debt Setup'!$H$13&lt;&gt;"",'Debt Setup'!$H$13&lt;'Debt Setup'!$H$19),MAX(0,U267+R268-S268),0)+IF(AND('Debt Setup'!$H$14&lt;&gt;"",'Debt Setup'!$H$14&lt;'Debt Setup'!$H$19),MAX(0,Y267+V268-W268),0)+IF(AND('Debt Setup'!$H$15&lt;&gt;"",'Debt Setup'!$H$15&lt;'Debt Setup'!$H$19),MAX(0,AC267+Z268-AA268),0)+IF(AND('Debt Setup'!$H$16&lt;&gt;"",'Debt Setup'!$H$16&lt;'Debt Setup'!$H$19),MAX(0,AG267+AD268-AE268),0)+IF(AND('Debt Setup'!$H$17&lt;&gt;"",'Debt Setup'!$H$17&lt;'Debt Setup'!$H$19),MAX(0,AK267+AH268-AI268),0)+IF(AND('Debt Setup'!$H$18&lt;&gt;"",'Debt Setup'!$H$18&lt;'Debt Setup'!$H$19),MAX(0,AO267+AL268-AM268),0)+IF(AND('Debt Setup'!$H$19&lt;&gt;"",'Debt Setup'!$H$19&lt;'Debt Setup'!$H$19),MAX(0,AS267+AP268-AQ268),0)+IF(AND('Debt Setup'!$H$20&lt;&gt;"",'Debt Setup'!$H$20&lt;'Debt Setup'!$H$19),MAX(0,AW267+AT268-AU268),0)+IF(AND('Debt Setup'!$H$21&lt;&gt;"",'Debt Setup'!$H$21&lt;'Debt Setup'!$H$19),MAX(0,BA267+AX268-AY268),0))))))</x:f>
      </x:c>
      <x:c r="AS268" s="54" t="str">
        <x:f>IF('Debt Setup'!$F$3=0,"",MAX(0,AS267+AP268-AQ268-AR268))</x:f>
      </x:c>
      <x:c r="AT268" s="54" t="str">
        <x:f>IF('Debt Setup'!$F$3=0,"",IF(AW267&lt;=0,0,AW267*'Debt Setup'!$D$20/100/12))</x:f>
      </x:c>
      <x:c r="AU268" s="54" t="str">
        <x:f>IF('Debt Setup'!$F$3=0,"",IF('Debt Setup'!$H$20="",0,MIN('Debt Setup'!$E$20,MAX(0,AW267+AT268))))</x:f>
      </x:c>
      <x:c r="AV268" s="54" t="str">
        <x:f>IF('Debt Setup'!$F$3=0,"",IF('Debt Setup'!$H$20="",0,MIN(MAX(0,AW267+AT268-AU268),MAX(0,'Debt Setup'!$F$5-(G268+K268+O268+S268+W268+AA268+AE268+AI268+AM268+AQ268+AU268+AY268)-(IF(AND('Debt Setup'!$H$10&lt;&gt;"",'Debt Setup'!$H$10&lt;'Debt Setup'!$H$20),MAX(0,I267+F268-G268),0)+IF(AND('Debt Setup'!$H$11&lt;&gt;"",'Debt Setup'!$H$11&lt;'Debt Setup'!$H$20),MAX(0,M267+J268-K268),0)+IF(AND('Debt Setup'!$H$12&lt;&gt;"",'Debt Setup'!$H$12&lt;'Debt Setup'!$H$20),MAX(0,Q267+N268-O268),0)+IF(AND('Debt Setup'!$H$13&lt;&gt;"",'Debt Setup'!$H$13&lt;'Debt Setup'!$H$20),MAX(0,U267+R268-S268),0)+IF(AND('Debt Setup'!$H$14&lt;&gt;"",'Debt Setup'!$H$14&lt;'Debt Setup'!$H$20),MAX(0,Y267+V268-W268),0)+IF(AND('Debt Setup'!$H$15&lt;&gt;"",'Debt Setup'!$H$15&lt;'Debt Setup'!$H$20),MAX(0,AC267+Z268-AA268),0)+IF(AND('Debt Setup'!$H$16&lt;&gt;"",'Debt Setup'!$H$16&lt;'Debt Setup'!$H$20),MAX(0,AG267+AD268-AE268),0)+IF(AND('Debt Setup'!$H$17&lt;&gt;"",'Debt Setup'!$H$17&lt;'Debt Setup'!$H$20),MAX(0,AK267+AH268-AI268),0)+IF(AND('Debt Setup'!$H$18&lt;&gt;"",'Debt Setup'!$H$18&lt;'Debt Setup'!$H$20),MAX(0,AO267+AL268-AM268),0)+IF(AND('Debt Setup'!$H$19&lt;&gt;"",'Debt Setup'!$H$19&lt;'Debt Setup'!$H$20),MAX(0,AS267+AP268-AQ268),0)+IF(AND('Debt Setup'!$H$20&lt;&gt;"",'Debt Setup'!$H$20&lt;'Debt Setup'!$H$20),MAX(0,AW267+AT268-AU268),0)+IF(AND('Debt Setup'!$H$21&lt;&gt;"",'Debt Setup'!$H$21&lt;'Debt Setup'!$H$20),MAX(0,BA267+AX268-AY268),0))))))</x:f>
      </x:c>
      <x:c r="AW268" s="54" t="str">
        <x:f>IF('Debt Setup'!$F$3=0,"",MAX(0,AW267+AT268-AU268-AV268))</x:f>
      </x:c>
      <x:c r="AX268" s="54" t="str">
        <x:f>IF('Debt Setup'!$F$3=0,"",IF(BA267&lt;=0,0,BA267*'Debt Setup'!$D$21/100/12))</x:f>
      </x:c>
      <x:c r="AY268" s="54" t="str">
        <x:f>IF('Debt Setup'!$F$3=0,"",IF('Debt Setup'!$H$21="",0,MIN('Debt Setup'!$E$21,MAX(0,BA267+AX268))))</x:f>
      </x:c>
      <x:c r="AZ268" s="54" t="str">
        <x:f>IF('Debt Setup'!$F$3=0,"",IF('Debt Setup'!$H$21="",0,MIN(MAX(0,BA267+AX268-AY268),MAX(0,'Debt Setup'!$F$5-(G268+K268+O268+S268+W268+AA268+AE268+AI268+AM268+AQ268+AU268+AY268)-(IF(AND('Debt Setup'!$H$10&lt;&gt;"",'Debt Setup'!$H$10&lt;'Debt Setup'!$H$21),MAX(0,I267+F268-G268),0)+IF(AND('Debt Setup'!$H$11&lt;&gt;"",'Debt Setup'!$H$11&lt;'Debt Setup'!$H$21),MAX(0,M267+J268-K268),0)+IF(AND('Debt Setup'!$H$12&lt;&gt;"",'Debt Setup'!$H$12&lt;'Debt Setup'!$H$21),MAX(0,Q267+N268-O268),0)+IF(AND('Debt Setup'!$H$13&lt;&gt;"",'Debt Setup'!$H$13&lt;'Debt Setup'!$H$21),MAX(0,U267+R268-S268),0)+IF(AND('Debt Setup'!$H$14&lt;&gt;"",'Debt Setup'!$H$14&lt;'Debt Setup'!$H$21),MAX(0,Y267+V268-W268),0)+IF(AND('Debt Setup'!$H$15&lt;&gt;"",'Debt Setup'!$H$15&lt;'Debt Setup'!$H$21),MAX(0,AC267+Z268-AA268),0)+IF(AND('Debt Setup'!$H$16&lt;&gt;"",'Debt Setup'!$H$16&lt;'Debt Setup'!$H$21),MAX(0,AG267+AD268-AE268),0)+IF(AND('Debt Setup'!$H$17&lt;&gt;"",'Debt Setup'!$H$17&lt;'Debt Setup'!$H$21),MAX(0,AK267+AH268-AI268),0)+IF(AND('Debt Setup'!$H$18&lt;&gt;"",'Debt Setup'!$H$18&lt;'Debt Setup'!$H$21),MAX(0,AO267+AL268-AM268),0)+IF(AND('Debt Setup'!$H$19&lt;&gt;"",'Debt Setup'!$H$19&lt;'Debt Setup'!$H$21),MAX(0,AS267+AP268-AQ268),0)+IF(AND('Debt Setup'!$H$20&lt;&gt;"",'Debt Setup'!$H$20&lt;'Debt Setup'!$H$21),MAX(0,AW267+AT268-AU268),0)+IF(AND('Debt Setup'!$H$21&lt;&gt;"",'Debt Setup'!$H$21&lt;'Debt Setup'!$H$21),MAX(0,BA267+AX268-AY268),0))))))</x:f>
      </x:c>
      <x:c r="BA268" s="54" t="str">
        <x:f>IF('Debt Setup'!$F$3=0,"",MAX(0,BA267+AX268-AY268-AZ268))</x:f>
      </x:c>
    </x:row>
    <x:row r="269">
      <x:c r="A269" t="n">
        <x:v>264</x:v>
      </x:c>
      <x:c r="B269" s="86" t="str">
        <x:f>IF('Debt Setup'!$F$3=0,"",DATE(YEAR('Debt Setup'!$B$6),MONTH('Debt Setup'!$B$6)+A269-1,1))</x:f>
      </x:c>
      <x:c r="C269" s="54" t="str">
        <x:f>IF('Debt Setup'!$F$3=0,"",I269+M269+Q269+U269+Y269+AC269+AG269+AK269+AO269+AS269+AW269+BA269)</x:f>
      </x:c>
      <x:c r="D269" s="54" t="str">
        <x:f>IF('Debt Setup'!$F$3=0,"",G269+H269+K269+L269+O269+P269+S269+T269+W269+X269+AA269+AB269+AE269+AF269+AI269+AJ269+AM269+AN269+AQ269+AR269+AU269+AV269+AY269+AZ269)</x:f>
      </x:c>
      <x:c r="E269" s="54" t="str">
        <x:f>IF('Debt Setup'!$F$3=0,"",F269+J269+N269+R269+V269+Z269+AD269+AH269+AL269+AP269+AT269+AX269)</x:f>
      </x:c>
      <x:c r="F269" s="54" t="str">
        <x:f>IF('Debt Setup'!$F$3=0,"",IF(I268&lt;=0,0,I268*'Debt Setup'!$D$10/100/12))</x:f>
      </x:c>
      <x:c r="G269" s="54" t="str">
        <x:f>IF('Debt Setup'!$F$3=0,"",IF('Debt Setup'!$H$10="",0,MIN('Debt Setup'!$E$10,MAX(0,I268+F269))))</x:f>
      </x:c>
      <x:c r="H269" s="54" t="str">
        <x:f>IF('Debt Setup'!$F$3=0,"",IF('Debt Setup'!$H$10="",0,MIN(MAX(0,I268+F269-G269),MAX(0,'Debt Setup'!$F$5-(G269+K269+O269+S269+W269+AA269+AE269+AI269+AM269+AQ269+AU269+AY269)-(IF(AND('Debt Setup'!$H$10&lt;&gt;"",'Debt Setup'!$H$10&lt;'Debt Setup'!$H$10),MAX(0,I268+F269-G269),0)+IF(AND('Debt Setup'!$H$11&lt;&gt;"",'Debt Setup'!$H$11&lt;'Debt Setup'!$H$10),MAX(0,M268+J269-K269),0)+IF(AND('Debt Setup'!$H$12&lt;&gt;"",'Debt Setup'!$H$12&lt;'Debt Setup'!$H$10),MAX(0,Q268+N269-O269),0)+IF(AND('Debt Setup'!$H$13&lt;&gt;"",'Debt Setup'!$H$13&lt;'Debt Setup'!$H$10),MAX(0,U268+R269-S269),0)+IF(AND('Debt Setup'!$H$14&lt;&gt;"",'Debt Setup'!$H$14&lt;'Debt Setup'!$H$10),MAX(0,Y268+V269-W269),0)+IF(AND('Debt Setup'!$H$15&lt;&gt;"",'Debt Setup'!$H$15&lt;'Debt Setup'!$H$10),MAX(0,AC268+Z269-AA269),0)+IF(AND('Debt Setup'!$H$16&lt;&gt;"",'Debt Setup'!$H$16&lt;'Debt Setup'!$H$10),MAX(0,AG268+AD269-AE269),0)+IF(AND('Debt Setup'!$H$17&lt;&gt;"",'Debt Setup'!$H$17&lt;'Debt Setup'!$H$10),MAX(0,AK268+AH269-AI269),0)+IF(AND('Debt Setup'!$H$18&lt;&gt;"",'Debt Setup'!$H$18&lt;'Debt Setup'!$H$10),MAX(0,AO268+AL269-AM269),0)+IF(AND('Debt Setup'!$H$19&lt;&gt;"",'Debt Setup'!$H$19&lt;'Debt Setup'!$H$10),MAX(0,AS268+AP269-AQ269),0)+IF(AND('Debt Setup'!$H$20&lt;&gt;"",'Debt Setup'!$H$20&lt;'Debt Setup'!$H$10),MAX(0,AW268+AT269-AU269),0)+IF(AND('Debt Setup'!$H$21&lt;&gt;"",'Debt Setup'!$H$21&lt;'Debt Setup'!$H$10),MAX(0,BA268+AX269-AY269),0))))))</x:f>
      </x:c>
      <x:c r="I269" s="54" t="str">
        <x:f>IF('Debt Setup'!$F$3=0,"",MAX(0,I268+F269-G269-H269))</x:f>
      </x:c>
      <x:c r="J269" s="54" t="str">
        <x:f>IF('Debt Setup'!$F$3=0,"",IF(M268&lt;=0,0,M268*'Debt Setup'!$D$11/100/12))</x:f>
      </x:c>
      <x:c r="K269" s="54" t="str">
        <x:f>IF('Debt Setup'!$F$3=0,"",IF('Debt Setup'!$H$11="",0,MIN('Debt Setup'!$E$11,MAX(0,M268+J269))))</x:f>
      </x:c>
      <x:c r="L269" s="54" t="str">
        <x:f>IF('Debt Setup'!$F$3=0,"",IF('Debt Setup'!$H$11="",0,MIN(MAX(0,M268+J269-K269),MAX(0,'Debt Setup'!$F$5-(G269+K269+O269+S269+W269+AA269+AE269+AI269+AM269+AQ269+AU269+AY269)-(IF(AND('Debt Setup'!$H$10&lt;&gt;"",'Debt Setup'!$H$10&lt;'Debt Setup'!$H$11),MAX(0,I268+F269-G269),0)+IF(AND('Debt Setup'!$H$11&lt;&gt;"",'Debt Setup'!$H$11&lt;'Debt Setup'!$H$11),MAX(0,M268+J269-K269),0)+IF(AND('Debt Setup'!$H$12&lt;&gt;"",'Debt Setup'!$H$12&lt;'Debt Setup'!$H$11),MAX(0,Q268+N269-O269),0)+IF(AND('Debt Setup'!$H$13&lt;&gt;"",'Debt Setup'!$H$13&lt;'Debt Setup'!$H$11),MAX(0,U268+R269-S269),0)+IF(AND('Debt Setup'!$H$14&lt;&gt;"",'Debt Setup'!$H$14&lt;'Debt Setup'!$H$11),MAX(0,Y268+V269-W269),0)+IF(AND('Debt Setup'!$H$15&lt;&gt;"",'Debt Setup'!$H$15&lt;'Debt Setup'!$H$11),MAX(0,AC268+Z269-AA269),0)+IF(AND('Debt Setup'!$H$16&lt;&gt;"",'Debt Setup'!$H$16&lt;'Debt Setup'!$H$11),MAX(0,AG268+AD269-AE269),0)+IF(AND('Debt Setup'!$H$17&lt;&gt;"",'Debt Setup'!$H$17&lt;'Debt Setup'!$H$11),MAX(0,AK268+AH269-AI269),0)+IF(AND('Debt Setup'!$H$18&lt;&gt;"",'Debt Setup'!$H$18&lt;'Debt Setup'!$H$11),MAX(0,AO268+AL269-AM269),0)+IF(AND('Debt Setup'!$H$19&lt;&gt;"",'Debt Setup'!$H$19&lt;'Debt Setup'!$H$11),MAX(0,AS268+AP269-AQ269),0)+IF(AND('Debt Setup'!$H$20&lt;&gt;"",'Debt Setup'!$H$20&lt;'Debt Setup'!$H$11),MAX(0,AW268+AT269-AU269),0)+IF(AND('Debt Setup'!$H$21&lt;&gt;"",'Debt Setup'!$H$21&lt;'Debt Setup'!$H$11),MAX(0,BA268+AX269-AY269),0))))))</x:f>
      </x:c>
      <x:c r="M269" s="54" t="str">
        <x:f>IF('Debt Setup'!$F$3=0,"",MAX(0,M268+J269-K269-L269))</x:f>
      </x:c>
      <x:c r="N269" s="54" t="str">
        <x:f>IF('Debt Setup'!$F$3=0,"",IF(Q268&lt;=0,0,Q268*'Debt Setup'!$D$12/100/12))</x:f>
      </x:c>
      <x:c r="O269" s="54" t="str">
        <x:f>IF('Debt Setup'!$F$3=0,"",IF('Debt Setup'!$H$12="",0,MIN('Debt Setup'!$E$12,MAX(0,Q268+N269))))</x:f>
      </x:c>
      <x:c r="P269" s="54" t="str">
        <x:f>IF('Debt Setup'!$F$3=0,"",IF('Debt Setup'!$H$12="",0,MIN(MAX(0,Q268+N269-O269),MAX(0,'Debt Setup'!$F$5-(G269+K269+O269+S269+W269+AA269+AE269+AI269+AM269+AQ269+AU269+AY269)-(IF(AND('Debt Setup'!$H$10&lt;&gt;"",'Debt Setup'!$H$10&lt;'Debt Setup'!$H$12),MAX(0,I268+F269-G269),0)+IF(AND('Debt Setup'!$H$11&lt;&gt;"",'Debt Setup'!$H$11&lt;'Debt Setup'!$H$12),MAX(0,M268+J269-K269),0)+IF(AND('Debt Setup'!$H$12&lt;&gt;"",'Debt Setup'!$H$12&lt;'Debt Setup'!$H$12),MAX(0,Q268+N269-O269),0)+IF(AND('Debt Setup'!$H$13&lt;&gt;"",'Debt Setup'!$H$13&lt;'Debt Setup'!$H$12),MAX(0,U268+R269-S269),0)+IF(AND('Debt Setup'!$H$14&lt;&gt;"",'Debt Setup'!$H$14&lt;'Debt Setup'!$H$12),MAX(0,Y268+V269-W269),0)+IF(AND('Debt Setup'!$H$15&lt;&gt;"",'Debt Setup'!$H$15&lt;'Debt Setup'!$H$12),MAX(0,AC268+Z269-AA269),0)+IF(AND('Debt Setup'!$H$16&lt;&gt;"",'Debt Setup'!$H$16&lt;'Debt Setup'!$H$12),MAX(0,AG268+AD269-AE269),0)+IF(AND('Debt Setup'!$H$17&lt;&gt;"",'Debt Setup'!$H$17&lt;'Debt Setup'!$H$12),MAX(0,AK268+AH269-AI269),0)+IF(AND('Debt Setup'!$H$18&lt;&gt;"",'Debt Setup'!$H$18&lt;'Debt Setup'!$H$12),MAX(0,AO268+AL269-AM269),0)+IF(AND('Debt Setup'!$H$19&lt;&gt;"",'Debt Setup'!$H$19&lt;'Debt Setup'!$H$12),MAX(0,AS268+AP269-AQ269),0)+IF(AND('Debt Setup'!$H$20&lt;&gt;"",'Debt Setup'!$H$20&lt;'Debt Setup'!$H$12),MAX(0,AW268+AT269-AU269),0)+IF(AND('Debt Setup'!$H$21&lt;&gt;"",'Debt Setup'!$H$21&lt;'Debt Setup'!$H$12),MAX(0,BA268+AX269-AY269),0))))))</x:f>
      </x:c>
      <x:c r="Q269" s="54" t="str">
        <x:f>IF('Debt Setup'!$F$3=0,"",MAX(0,Q268+N269-O269-P269))</x:f>
      </x:c>
      <x:c r="R269" s="54" t="str">
        <x:f>IF('Debt Setup'!$F$3=0,"",IF(U268&lt;=0,0,U268*'Debt Setup'!$D$13/100/12))</x:f>
      </x:c>
      <x:c r="S269" s="54" t="str">
        <x:f>IF('Debt Setup'!$F$3=0,"",IF('Debt Setup'!$H$13="",0,MIN('Debt Setup'!$E$13,MAX(0,U268+R269))))</x:f>
      </x:c>
      <x:c r="T269" s="54" t="str">
        <x:f>IF('Debt Setup'!$F$3=0,"",IF('Debt Setup'!$H$13="",0,MIN(MAX(0,U268+R269-S269),MAX(0,'Debt Setup'!$F$5-(G269+K269+O269+S269+W269+AA269+AE269+AI269+AM269+AQ269+AU269+AY269)-(IF(AND('Debt Setup'!$H$10&lt;&gt;"",'Debt Setup'!$H$10&lt;'Debt Setup'!$H$13),MAX(0,I268+F269-G269),0)+IF(AND('Debt Setup'!$H$11&lt;&gt;"",'Debt Setup'!$H$11&lt;'Debt Setup'!$H$13),MAX(0,M268+J269-K269),0)+IF(AND('Debt Setup'!$H$12&lt;&gt;"",'Debt Setup'!$H$12&lt;'Debt Setup'!$H$13),MAX(0,Q268+N269-O269),0)+IF(AND('Debt Setup'!$H$13&lt;&gt;"",'Debt Setup'!$H$13&lt;'Debt Setup'!$H$13),MAX(0,U268+R269-S269),0)+IF(AND('Debt Setup'!$H$14&lt;&gt;"",'Debt Setup'!$H$14&lt;'Debt Setup'!$H$13),MAX(0,Y268+V269-W269),0)+IF(AND('Debt Setup'!$H$15&lt;&gt;"",'Debt Setup'!$H$15&lt;'Debt Setup'!$H$13),MAX(0,AC268+Z269-AA269),0)+IF(AND('Debt Setup'!$H$16&lt;&gt;"",'Debt Setup'!$H$16&lt;'Debt Setup'!$H$13),MAX(0,AG268+AD269-AE269),0)+IF(AND('Debt Setup'!$H$17&lt;&gt;"",'Debt Setup'!$H$17&lt;'Debt Setup'!$H$13),MAX(0,AK268+AH269-AI269),0)+IF(AND('Debt Setup'!$H$18&lt;&gt;"",'Debt Setup'!$H$18&lt;'Debt Setup'!$H$13),MAX(0,AO268+AL269-AM269),0)+IF(AND('Debt Setup'!$H$19&lt;&gt;"",'Debt Setup'!$H$19&lt;'Debt Setup'!$H$13),MAX(0,AS268+AP269-AQ269),0)+IF(AND('Debt Setup'!$H$20&lt;&gt;"",'Debt Setup'!$H$20&lt;'Debt Setup'!$H$13),MAX(0,AW268+AT269-AU269),0)+IF(AND('Debt Setup'!$H$21&lt;&gt;"",'Debt Setup'!$H$21&lt;'Debt Setup'!$H$13),MAX(0,BA268+AX269-AY269),0))))))</x:f>
      </x:c>
      <x:c r="U269" s="54" t="str">
        <x:f>IF('Debt Setup'!$F$3=0,"",MAX(0,U268+R269-S269-T269))</x:f>
      </x:c>
      <x:c r="V269" s="54" t="str">
        <x:f>IF('Debt Setup'!$F$3=0,"",IF(Y268&lt;=0,0,Y268*'Debt Setup'!$D$14/100/12))</x:f>
      </x:c>
      <x:c r="W269" s="54" t="str">
        <x:f>IF('Debt Setup'!$F$3=0,"",IF('Debt Setup'!$H$14="",0,MIN('Debt Setup'!$E$14,MAX(0,Y268+V269))))</x:f>
      </x:c>
      <x:c r="X269" s="54" t="str">
        <x:f>IF('Debt Setup'!$F$3=0,"",IF('Debt Setup'!$H$14="",0,MIN(MAX(0,Y268+V269-W269),MAX(0,'Debt Setup'!$F$5-(G269+K269+O269+S269+W269+AA269+AE269+AI269+AM269+AQ269+AU269+AY269)-(IF(AND('Debt Setup'!$H$10&lt;&gt;"",'Debt Setup'!$H$10&lt;'Debt Setup'!$H$14),MAX(0,I268+F269-G269),0)+IF(AND('Debt Setup'!$H$11&lt;&gt;"",'Debt Setup'!$H$11&lt;'Debt Setup'!$H$14),MAX(0,M268+J269-K269),0)+IF(AND('Debt Setup'!$H$12&lt;&gt;"",'Debt Setup'!$H$12&lt;'Debt Setup'!$H$14),MAX(0,Q268+N269-O269),0)+IF(AND('Debt Setup'!$H$13&lt;&gt;"",'Debt Setup'!$H$13&lt;'Debt Setup'!$H$14),MAX(0,U268+R269-S269),0)+IF(AND('Debt Setup'!$H$14&lt;&gt;"",'Debt Setup'!$H$14&lt;'Debt Setup'!$H$14),MAX(0,Y268+V269-W269),0)+IF(AND('Debt Setup'!$H$15&lt;&gt;"",'Debt Setup'!$H$15&lt;'Debt Setup'!$H$14),MAX(0,AC268+Z269-AA269),0)+IF(AND('Debt Setup'!$H$16&lt;&gt;"",'Debt Setup'!$H$16&lt;'Debt Setup'!$H$14),MAX(0,AG268+AD269-AE269),0)+IF(AND('Debt Setup'!$H$17&lt;&gt;"",'Debt Setup'!$H$17&lt;'Debt Setup'!$H$14),MAX(0,AK268+AH269-AI269),0)+IF(AND('Debt Setup'!$H$18&lt;&gt;"",'Debt Setup'!$H$18&lt;'Debt Setup'!$H$14),MAX(0,AO268+AL269-AM269),0)+IF(AND('Debt Setup'!$H$19&lt;&gt;"",'Debt Setup'!$H$19&lt;'Debt Setup'!$H$14),MAX(0,AS268+AP269-AQ269),0)+IF(AND('Debt Setup'!$H$20&lt;&gt;"",'Debt Setup'!$H$20&lt;'Debt Setup'!$H$14),MAX(0,AW268+AT269-AU269),0)+IF(AND('Debt Setup'!$H$21&lt;&gt;"",'Debt Setup'!$H$21&lt;'Debt Setup'!$H$14),MAX(0,BA268+AX269-AY269),0))))))</x:f>
      </x:c>
      <x:c r="Y269" s="54" t="str">
        <x:f>IF('Debt Setup'!$F$3=0,"",MAX(0,Y268+V269-W269-X269))</x:f>
      </x:c>
      <x:c r="Z269" s="54" t="str">
        <x:f>IF('Debt Setup'!$F$3=0,"",IF(AC268&lt;=0,0,AC268*'Debt Setup'!$D$15/100/12))</x:f>
      </x:c>
      <x:c r="AA269" s="54" t="str">
        <x:f>IF('Debt Setup'!$F$3=0,"",IF('Debt Setup'!$H$15="",0,MIN('Debt Setup'!$E$15,MAX(0,AC268+Z269))))</x:f>
      </x:c>
      <x:c r="AB269" s="54" t="str">
        <x:f>IF('Debt Setup'!$F$3=0,"",IF('Debt Setup'!$H$15="",0,MIN(MAX(0,AC268+Z269-AA269),MAX(0,'Debt Setup'!$F$5-(G269+K269+O269+S269+W269+AA269+AE269+AI269+AM269+AQ269+AU269+AY269)-(IF(AND('Debt Setup'!$H$10&lt;&gt;"",'Debt Setup'!$H$10&lt;'Debt Setup'!$H$15),MAX(0,I268+F269-G269),0)+IF(AND('Debt Setup'!$H$11&lt;&gt;"",'Debt Setup'!$H$11&lt;'Debt Setup'!$H$15),MAX(0,M268+J269-K269),0)+IF(AND('Debt Setup'!$H$12&lt;&gt;"",'Debt Setup'!$H$12&lt;'Debt Setup'!$H$15),MAX(0,Q268+N269-O269),0)+IF(AND('Debt Setup'!$H$13&lt;&gt;"",'Debt Setup'!$H$13&lt;'Debt Setup'!$H$15),MAX(0,U268+R269-S269),0)+IF(AND('Debt Setup'!$H$14&lt;&gt;"",'Debt Setup'!$H$14&lt;'Debt Setup'!$H$15),MAX(0,Y268+V269-W269),0)+IF(AND('Debt Setup'!$H$15&lt;&gt;"",'Debt Setup'!$H$15&lt;'Debt Setup'!$H$15),MAX(0,AC268+Z269-AA269),0)+IF(AND('Debt Setup'!$H$16&lt;&gt;"",'Debt Setup'!$H$16&lt;'Debt Setup'!$H$15),MAX(0,AG268+AD269-AE269),0)+IF(AND('Debt Setup'!$H$17&lt;&gt;"",'Debt Setup'!$H$17&lt;'Debt Setup'!$H$15),MAX(0,AK268+AH269-AI269),0)+IF(AND('Debt Setup'!$H$18&lt;&gt;"",'Debt Setup'!$H$18&lt;'Debt Setup'!$H$15),MAX(0,AO268+AL269-AM269),0)+IF(AND('Debt Setup'!$H$19&lt;&gt;"",'Debt Setup'!$H$19&lt;'Debt Setup'!$H$15),MAX(0,AS268+AP269-AQ269),0)+IF(AND('Debt Setup'!$H$20&lt;&gt;"",'Debt Setup'!$H$20&lt;'Debt Setup'!$H$15),MAX(0,AW268+AT269-AU269),0)+IF(AND('Debt Setup'!$H$21&lt;&gt;"",'Debt Setup'!$H$21&lt;'Debt Setup'!$H$15),MAX(0,BA268+AX269-AY269),0))))))</x:f>
      </x:c>
      <x:c r="AC269" s="54" t="str">
        <x:f>IF('Debt Setup'!$F$3=0,"",MAX(0,AC268+Z269-AA269-AB269))</x:f>
      </x:c>
      <x:c r="AD269" s="54" t="str">
        <x:f>IF('Debt Setup'!$F$3=0,"",IF(AG268&lt;=0,0,AG268*'Debt Setup'!$D$16/100/12))</x:f>
      </x:c>
      <x:c r="AE269" s="54" t="str">
        <x:f>IF('Debt Setup'!$F$3=0,"",IF('Debt Setup'!$H$16="",0,MIN('Debt Setup'!$E$16,MAX(0,AG268+AD269))))</x:f>
      </x:c>
      <x:c r="AF269" s="54" t="str">
        <x:f>IF('Debt Setup'!$F$3=0,"",IF('Debt Setup'!$H$16="",0,MIN(MAX(0,AG268+AD269-AE269),MAX(0,'Debt Setup'!$F$5-(G269+K269+O269+S269+W269+AA269+AE269+AI269+AM269+AQ269+AU269+AY269)-(IF(AND('Debt Setup'!$H$10&lt;&gt;"",'Debt Setup'!$H$10&lt;'Debt Setup'!$H$16),MAX(0,I268+F269-G269),0)+IF(AND('Debt Setup'!$H$11&lt;&gt;"",'Debt Setup'!$H$11&lt;'Debt Setup'!$H$16),MAX(0,M268+J269-K269),0)+IF(AND('Debt Setup'!$H$12&lt;&gt;"",'Debt Setup'!$H$12&lt;'Debt Setup'!$H$16),MAX(0,Q268+N269-O269),0)+IF(AND('Debt Setup'!$H$13&lt;&gt;"",'Debt Setup'!$H$13&lt;'Debt Setup'!$H$16),MAX(0,U268+R269-S269),0)+IF(AND('Debt Setup'!$H$14&lt;&gt;"",'Debt Setup'!$H$14&lt;'Debt Setup'!$H$16),MAX(0,Y268+V269-W269),0)+IF(AND('Debt Setup'!$H$15&lt;&gt;"",'Debt Setup'!$H$15&lt;'Debt Setup'!$H$16),MAX(0,AC268+Z269-AA269),0)+IF(AND('Debt Setup'!$H$16&lt;&gt;"",'Debt Setup'!$H$16&lt;'Debt Setup'!$H$16),MAX(0,AG268+AD269-AE269),0)+IF(AND('Debt Setup'!$H$17&lt;&gt;"",'Debt Setup'!$H$17&lt;'Debt Setup'!$H$16),MAX(0,AK268+AH269-AI269),0)+IF(AND('Debt Setup'!$H$18&lt;&gt;"",'Debt Setup'!$H$18&lt;'Debt Setup'!$H$16),MAX(0,AO268+AL269-AM269),0)+IF(AND('Debt Setup'!$H$19&lt;&gt;"",'Debt Setup'!$H$19&lt;'Debt Setup'!$H$16),MAX(0,AS268+AP269-AQ269),0)+IF(AND('Debt Setup'!$H$20&lt;&gt;"",'Debt Setup'!$H$20&lt;'Debt Setup'!$H$16),MAX(0,AW268+AT269-AU269),0)+IF(AND('Debt Setup'!$H$21&lt;&gt;"",'Debt Setup'!$H$21&lt;'Debt Setup'!$H$16),MAX(0,BA268+AX269-AY269),0))))))</x:f>
      </x:c>
      <x:c r="AG269" s="54" t="str">
        <x:f>IF('Debt Setup'!$F$3=0,"",MAX(0,AG268+AD269-AE269-AF269))</x:f>
      </x:c>
      <x:c r="AH269" s="54" t="str">
        <x:f>IF('Debt Setup'!$F$3=0,"",IF(AK268&lt;=0,0,AK268*'Debt Setup'!$D$17/100/12))</x:f>
      </x:c>
      <x:c r="AI269" s="54" t="str">
        <x:f>IF('Debt Setup'!$F$3=0,"",IF('Debt Setup'!$H$17="",0,MIN('Debt Setup'!$E$17,MAX(0,AK268+AH269))))</x:f>
      </x:c>
      <x:c r="AJ269" s="54" t="str">
        <x:f>IF('Debt Setup'!$F$3=0,"",IF('Debt Setup'!$H$17="",0,MIN(MAX(0,AK268+AH269-AI269),MAX(0,'Debt Setup'!$F$5-(G269+K269+O269+S269+W269+AA269+AE269+AI269+AM269+AQ269+AU269+AY269)-(IF(AND('Debt Setup'!$H$10&lt;&gt;"",'Debt Setup'!$H$10&lt;'Debt Setup'!$H$17),MAX(0,I268+F269-G269),0)+IF(AND('Debt Setup'!$H$11&lt;&gt;"",'Debt Setup'!$H$11&lt;'Debt Setup'!$H$17),MAX(0,M268+J269-K269),0)+IF(AND('Debt Setup'!$H$12&lt;&gt;"",'Debt Setup'!$H$12&lt;'Debt Setup'!$H$17),MAX(0,Q268+N269-O269),0)+IF(AND('Debt Setup'!$H$13&lt;&gt;"",'Debt Setup'!$H$13&lt;'Debt Setup'!$H$17),MAX(0,U268+R269-S269),0)+IF(AND('Debt Setup'!$H$14&lt;&gt;"",'Debt Setup'!$H$14&lt;'Debt Setup'!$H$17),MAX(0,Y268+V269-W269),0)+IF(AND('Debt Setup'!$H$15&lt;&gt;"",'Debt Setup'!$H$15&lt;'Debt Setup'!$H$17),MAX(0,AC268+Z269-AA269),0)+IF(AND('Debt Setup'!$H$16&lt;&gt;"",'Debt Setup'!$H$16&lt;'Debt Setup'!$H$17),MAX(0,AG268+AD269-AE269),0)+IF(AND('Debt Setup'!$H$17&lt;&gt;"",'Debt Setup'!$H$17&lt;'Debt Setup'!$H$17),MAX(0,AK268+AH269-AI269),0)+IF(AND('Debt Setup'!$H$18&lt;&gt;"",'Debt Setup'!$H$18&lt;'Debt Setup'!$H$17),MAX(0,AO268+AL269-AM269),0)+IF(AND('Debt Setup'!$H$19&lt;&gt;"",'Debt Setup'!$H$19&lt;'Debt Setup'!$H$17),MAX(0,AS268+AP269-AQ269),0)+IF(AND('Debt Setup'!$H$20&lt;&gt;"",'Debt Setup'!$H$20&lt;'Debt Setup'!$H$17),MAX(0,AW268+AT269-AU269),0)+IF(AND('Debt Setup'!$H$21&lt;&gt;"",'Debt Setup'!$H$21&lt;'Debt Setup'!$H$17),MAX(0,BA268+AX269-AY269),0))))))</x:f>
      </x:c>
      <x:c r="AK269" s="54" t="str">
        <x:f>IF('Debt Setup'!$F$3=0,"",MAX(0,AK268+AH269-AI269-AJ269))</x:f>
      </x:c>
      <x:c r="AL269" s="54" t="str">
        <x:f>IF('Debt Setup'!$F$3=0,"",IF(AO268&lt;=0,0,AO268*'Debt Setup'!$D$18/100/12))</x:f>
      </x:c>
      <x:c r="AM269" s="54" t="str">
        <x:f>IF('Debt Setup'!$F$3=0,"",IF('Debt Setup'!$H$18="",0,MIN('Debt Setup'!$E$18,MAX(0,AO268+AL269))))</x:f>
      </x:c>
      <x:c r="AN269" s="54" t="str">
        <x:f>IF('Debt Setup'!$F$3=0,"",IF('Debt Setup'!$H$18="",0,MIN(MAX(0,AO268+AL269-AM269),MAX(0,'Debt Setup'!$F$5-(G269+K269+O269+S269+W269+AA269+AE269+AI269+AM269+AQ269+AU269+AY269)-(IF(AND('Debt Setup'!$H$10&lt;&gt;"",'Debt Setup'!$H$10&lt;'Debt Setup'!$H$18),MAX(0,I268+F269-G269),0)+IF(AND('Debt Setup'!$H$11&lt;&gt;"",'Debt Setup'!$H$11&lt;'Debt Setup'!$H$18),MAX(0,M268+J269-K269),0)+IF(AND('Debt Setup'!$H$12&lt;&gt;"",'Debt Setup'!$H$12&lt;'Debt Setup'!$H$18),MAX(0,Q268+N269-O269),0)+IF(AND('Debt Setup'!$H$13&lt;&gt;"",'Debt Setup'!$H$13&lt;'Debt Setup'!$H$18),MAX(0,U268+R269-S269),0)+IF(AND('Debt Setup'!$H$14&lt;&gt;"",'Debt Setup'!$H$14&lt;'Debt Setup'!$H$18),MAX(0,Y268+V269-W269),0)+IF(AND('Debt Setup'!$H$15&lt;&gt;"",'Debt Setup'!$H$15&lt;'Debt Setup'!$H$18),MAX(0,AC268+Z269-AA269),0)+IF(AND('Debt Setup'!$H$16&lt;&gt;"",'Debt Setup'!$H$16&lt;'Debt Setup'!$H$18),MAX(0,AG268+AD269-AE269),0)+IF(AND('Debt Setup'!$H$17&lt;&gt;"",'Debt Setup'!$H$17&lt;'Debt Setup'!$H$18),MAX(0,AK268+AH269-AI269),0)+IF(AND('Debt Setup'!$H$18&lt;&gt;"",'Debt Setup'!$H$18&lt;'Debt Setup'!$H$18),MAX(0,AO268+AL269-AM269),0)+IF(AND('Debt Setup'!$H$19&lt;&gt;"",'Debt Setup'!$H$19&lt;'Debt Setup'!$H$18),MAX(0,AS268+AP269-AQ269),0)+IF(AND('Debt Setup'!$H$20&lt;&gt;"",'Debt Setup'!$H$20&lt;'Debt Setup'!$H$18),MAX(0,AW268+AT269-AU269),0)+IF(AND('Debt Setup'!$H$21&lt;&gt;"",'Debt Setup'!$H$21&lt;'Debt Setup'!$H$18),MAX(0,BA268+AX269-AY269),0))))))</x:f>
      </x:c>
      <x:c r="AO269" s="54" t="str">
        <x:f>IF('Debt Setup'!$F$3=0,"",MAX(0,AO268+AL269-AM269-AN269))</x:f>
      </x:c>
      <x:c r="AP269" s="54" t="str">
        <x:f>IF('Debt Setup'!$F$3=0,"",IF(AS268&lt;=0,0,AS268*'Debt Setup'!$D$19/100/12))</x:f>
      </x:c>
      <x:c r="AQ269" s="54" t="str">
        <x:f>IF('Debt Setup'!$F$3=0,"",IF('Debt Setup'!$H$19="",0,MIN('Debt Setup'!$E$19,MAX(0,AS268+AP269))))</x:f>
      </x:c>
      <x:c r="AR269" s="54" t="str">
        <x:f>IF('Debt Setup'!$F$3=0,"",IF('Debt Setup'!$H$19="",0,MIN(MAX(0,AS268+AP269-AQ269),MAX(0,'Debt Setup'!$F$5-(G269+K269+O269+S269+W269+AA269+AE269+AI269+AM269+AQ269+AU269+AY269)-(IF(AND('Debt Setup'!$H$10&lt;&gt;"",'Debt Setup'!$H$10&lt;'Debt Setup'!$H$19),MAX(0,I268+F269-G269),0)+IF(AND('Debt Setup'!$H$11&lt;&gt;"",'Debt Setup'!$H$11&lt;'Debt Setup'!$H$19),MAX(0,M268+J269-K269),0)+IF(AND('Debt Setup'!$H$12&lt;&gt;"",'Debt Setup'!$H$12&lt;'Debt Setup'!$H$19),MAX(0,Q268+N269-O269),0)+IF(AND('Debt Setup'!$H$13&lt;&gt;"",'Debt Setup'!$H$13&lt;'Debt Setup'!$H$19),MAX(0,U268+R269-S269),0)+IF(AND('Debt Setup'!$H$14&lt;&gt;"",'Debt Setup'!$H$14&lt;'Debt Setup'!$H$19),MAX(0,Y268+V269-W269),0)+IF(AND('Debt Setup'!$H$15&lt;&gt;"",'Debt Setup'!$H$15&lt;'Debt Setup'!$H$19),MAX(0,AC268+Z269-AA269),0)+IF(AND('Debt Setup'!$H$16&lt;&gt;"",'Debt Setup'!$H$16&lt;'Debt Setup'!$H$19),MAX(0,AG268+AD269-AE269),0)+IF(AND('Debt Setup'!$H$17&lt;&gt;"",'Debt Setup'!$H$17&lt;'Debt Setup'!$H$19),MAX(0,AK268+AH269-AI269),0)+IF(AND('Debt Setup'!$H$18&lt;&gt;"",'Debt Setup'!$H$18&lt;'Debt Setup'!$H$19),MAX(0,AO268+AL269-AM269),0)+IF(AND('Debt Setup'!$H$19&lt;&gt;"",'Debt Setup'!$H$19&lt;'Debt Setup'!$H$19),MAX(0,AS268+AP269-AQ269),0)+IF(AND('Debt Setup'!$H$20&lt;&gt;"",'Debt Setup'!$H$20&lt;'Debt Setup'!$H$19),MAX(0,AW268+AT269-AU269),0)+IF(AND('Debt Setup'!$H$21&lt;&gt;"",'Debt Setup'!$H$21&lt;'Debt Setup'!$H$19),MAX(0,BA268+AX269-AY269),0))))))</x:f>
      </x:c>
      <x:c r="AS269" s="54" t="str">
        <x:f>IF('Debt Setup'!$F$3=0,"",MAX(0,AS268+AP269-AQ269-AR269))</x:f>
      </x:c>
      <x:c r="AT269" s="54" t="str">
        <x:f>IF('Debt Setup'!$F$3=0,"",IF(AW268&lt;=0,0,AW268*'Debt Setup'!$D$20/100/12))</x:f>
      </x:c>
      <x:c r="AU269" s="54" t="str">
        <x:f>IF('Debt Setup'!$F$3=0,"",IF('Debt Setup'!$H$20="",0,MIN('Debt Setup'!$E$20,MAX(0,AW268+AT269))))</x:f>
      </x:c>
      <x:c r="AV269" s="54" t="str">
        <x:f>IF('Debt Setup'!$F$3=0,"",IF('Debt Setup'!$H$20="",0,MIN(MAX(0,AW268+AT269-AU269),MAX(0,'Debt Setup'!$F$5-(G269+K269+O269+S269+W269+AA269+AE269+AI269+AM269+AQ269+AU269+AY269)-(IF(AND('Debt Setup'!$H$10&lt;&gt;"",'Debt Setup'!$H$10&lt;'Debt Setup'!$H$20),MAX(0,I268+F269-G269),0)+IF(AND('Debt Setup'!$H$11&lt;&gt;"",'Debt Setup'!$H$11&lt;'Debt Setup'!$H$20),MAX(0,M268+J269-K269),0)+IF(AND('Debt Setup'!$H$12&lt;&gt;"",'Debt Setup'!$H$12&lt;'Debt Setup'!$H$20),MAX(0,Q268+N269-O269),0)+IF(AND('Debt Setup'!$H$13&lt;&gt;"",'Debt Setup'!$H$13&lt;'Debt Setup'!$H$20),MAX(0,U268+R269-S269),0)+IF(AND('Debt Setup'!$H$14&lt;&gt;"",'Debt Setup'!$H$14&lt;'Debt Setup'!$H$20),MAX(0,Y268+V269-W269),0)+IF(AND('Debt Setup'!$H$15&lt;&gt;"",'Debt Setup'!$H$15&lt;'Debt Setup'!$H$20),MAX(0,AC268+Z269-AA269),0)+IF(AND('Debt Setup'!$H$16&lt;&gt;"",'Debt Setup'!$H$16&lt;'Debt Setup'!$H$20),MAX(0,AG268+AD269-AE269),0)+IF(AND('Debt Setup'!$H$17&lt;&gt;"",'Debt Setup'!$H$17&lt;'Debt Setup'!$H$20),MAX(0,AK268+AH269-AI269),0)+IF(AND('Debt Setup'!$H$18&lt;&gt;"",'Debt Setup'!$H$18&lt;'Debt Setup'!$H$20),MAX(0,AO268+AL269-AM269),0)+IF(AND('Debt Setup'!$H$19&lt;&gt;"",'Debt Setup'!$H$19&lt;'Debt Setup'!$H$20),MAX(0,AS268+AP269-AQ269),0)+IF(AND('Debt Setup'!$H$20&lt;&gt;"",'Debt Setup'!$H$20&lt;'Debt Setup'!$H$20),MAX(0,AW268+AT269-AU269),0)+IF(AND('Debt Setup'!$H$21&lt;&gt;"",'Debt Setup'!$H$21&lt;'Debt Setup'!$H$20),MAX(0,BA268+AX269-AY269),0))))))</x:f>
      </x:c>
      <x:c r="AW269" s="54" t="str">
        <x:f>IF('Debt Setup'!$F$3=0,"",MAX(0,AW268+AT269-AU269-AV269))</x:f>
      </x:c>
      <x:c r="AX269" s="54" t="str">
        <x:f>IF('Debt Setup'!$F$3=0,"",IF(BA268&lt;=0,0,BA268*'Debt Setup'!$D$21/100/12))</x:f>
      </x:c>
      <x:c r="AY269" s="54" t="str">
        <x:f>IF('Debt Setup'!$F$3=0,"",IF('Debt Setup'!$H$21="",0,MIN('Debt Setup'!$E$21,MAX(0,BA268+AX269))))</x:f>
      </x:c>
      <x:c r="AZ269" s="54" t="str">
        <x:f>IF('Debt Setup'!$F$3=0,"",IF('Debt Setup'!$H$21="",0,MIN(MAX(0,BA268+AX269-AY269),MAX(0,'Debt Setup'!$F$5-(G269+K269+O269+S269+W269+AA269+AE269+AI269+AM269+AQ269+AU269+AY269)-(IF(AND('Debt Setup'!$H$10&lt;&gt;"",'Debt Setup'!$H$10&lt;'Debt Setup'!$H$21),MAX(0,I268+F269-G269),0)+IF(AND('Debt Setup'!$H$11&lt;&gt;"",'Debt Setup'!$H$11&lt;'Debt Setup'!$H$21),MAX(0,M268+J269-K269),0)+IF(AND('Debt Setup'!$H$12&lt;&gt;"",'Debt Setup'!$H$12&lt;'Debt Setup'!$H$21),MAX(0,Q268+N269-O269),0)+IF(AND('Debt Setup'!$H$13&lt;&gt;"",'Debt Setup'!$H$13&lt;'Debt Setup'!$H$21),MAX(0,U268+R269-S269),0)+IF(AND('Debt Setup'!$H$14&lt;&gt;"",'Debt Setup'!$H$14&lt;'Debt Setup'!$H$21),MAX(0,Y268+V269-W269),0)+IF(AND('Debt Setup'!$H$15&lt;&gt;"",'Debt Setup'!$H$15&lt;'Debt Setup'!$H$21),MAX(0,AC268+Z269-AA269),0)+IF(AND('Debt Setup'!$H$16&lt;&gt;"",'Debt Setup'!$H$16&lt;'Debt Setup'!$H$21),MAX(0,AG268+AD269-AE269),0)+IF(AND('Debt Setup'!$H$17&lt;&gt;"",'Debt Setup'!$H$17&lt;'Debt Setup'!$H$21),MAX(0,AK268+AH269-AI269),0)+IF(AND('Debt Setup'!$H$18&lt;&gt;"",'Debt Setup'!$H$18&lt;'Debt Setup'!$H$21),MAX(0,AO268+AL269-AM269),0)+IF(AND('Debt Setup'!$H$19&lt;&gt;"",'Debt Setup'!$H$19&lt;'Debt Setup'!$H$21),MAX(0,AS268+AP269-AQ269),0)+IF(AND('Debt Setup'!$H$20&lt;&gt;"",'Debt Setup'!$H$20&lt;'Debt Setup'!$H$21),MAX(0,AW268+AT269-AU269),0)+IF(AND('Debt Setup'!$H$21&lt;&gt;"",'Debt Setup'!$H$21&lt;'Debt Setup'!$H$21),MAX(0,BA268+AX269-AY269),0))))))</x:f>
      </x:c>
      <x:c r="BA269" s="54" t="str">
        <x:f>IF('Debt Setup'!$F$3=0,"",MAX(0,BA268+AX269-AY269-AZ269))</x:f>
      </x:c>
    </x:row>
    <x:row r="270">
      <x:c r="A270" t="n">
        <x:v>265</x:v>
      </x:c>
      <x:c r="B270" s="86" t="str">
        <x:f>IF('Debt Setup'!$F$3=0,"",DATE(YEAR('Debt Setup'!$B$6),MONTH('Debt Setup'!$B$6)+A270-1,1))</x:f>
      </x:c>
      <x:c r="C270" s="54" t="str">
        <x:f>IF('Debt Setup'!$F$3=0,"",I270+M270+Q270+U270+Y270+AC270+AG270+AK270+AO270+AS270+AW270+BA270)</x:f>
      </x:c>
      <x:c r="D270" s="54" t="str">
        <x:f>IF('Debt Setup'!$F$3=0,"",G270+H270+K270+L270+O270+P270+S270+T270+W270+X270+AA270+AB270+AE270+AF270+AI270+AJ270+AM270+AN270+AQ270+AR270+AU270+AV270+AY270+AZ270)</x:f>
      </x:c>
      <x:c r="E270" s="54" t="str">
        <x:f>IF('Debt Setup'!$F$3=0,"",F270+J270+N270+R270+V270+Z270+AD270+AH270+AL270+AP270+AT270+AX270)</x:f>
      </x:c>
      <x:c r="F270" s="54" t="str">
        <x:f>IF('Debt Setup'!$F$3=0,"",IF(I269&lt;=0,0,I269*'Debt Setup'!$D$10/100/12))</x:f>
      </x:c>
      <x:c r="G270" s="54" t="str">
        <x:f>IF('Debt Setup'!$F$3=0,"",IF('Debt Setup'!$H$10="",0,MIN('Debt Setup'!$E$10,MAX(0,I269+F270))))</x:f>
      </x:c>
      <x:c r="H270" s="54" t="str">
        <x:f>IF('Debt Setup'!$F$3=0,"",IF('Debt Setup'!$H$10="",0,MIN(MAX(0,I269+F270-G270),MAX(0,'Debt Setup'!$F$5-(G270+K270+O270+S270+W270+AA270+AE270+AI270+AM270+AQ270+AU270+AY270)-(IF(AND('Debt Setup'!$H$10&lt;&gt;"",'Debt Setup'!$H$10&lt;'Debt Setup'!$H$10),MAX(0,I269+F270-G270),0)+IF(AND('Debt Setup'!$H$11&lt;&gt;"",'Debt Setup'!$H$11&lt;'Debt Setup'!$H$10),MAX(0,M269+J270-K270),0)+IF(AND('Debt Setup'!$H$12&lt;&gt;"",'Debt Setup'!$H$12&lt;'Debt Setup'!$H$10),MAX(0,Q269+N270-O270),0)+IF(AND('Debt Setup'!$H$13&lt;&gt;"",'Debt Setup'!$H$13&lt;'Debt Setup'!$H$10),MAX(0,U269+R270-S270),0)+IF(AND('Debt Setup'!$H$14&lt;&gt;"",'Debt Setup'!$H$14&lt;'Debt Setup'!$H$10),MAX(0,Y269+V270-W270),0)+IF(AND('Debt Setup'!$H$15&lt;&gt;"",'Debt Setup'!$H$15&lt;'Debt Setup'!$H$10),MAX(0,AC269+Z270-AA270),0)+IF(AND('Debt Setup'!$H$16&lt;&gt;"",'Debt Setup'!$H$16&lt;'Debt Setup'!$H$10),MAX(0,AG269+AD270-AE270),0)+IF(AND('Debt Setup'!$H$17&lt;&gt;"",'Debt Setup'!$H$17&lt;'Debt Setup'!$H$10),MAX(0,AK269+AH270-AI270),0)+IF(AND('Debt Setup'!$H$18&lt;&gt;"",'Debt Setup'!$H$18&lt;'Debt Setup'!$H$10),MAX(0,AO269+AL270-AM270),0)+IF(AND('Debt Setup'!$H$19&lt;&gt;"",'Debt Setup'!$H$19&lt;'Debt Setup'!$H$10),MAX(0,AS269+AP270-AQ270),0)+IF(AND('Debt Setup'!$H$20&lt;&gt;"",'Debt Setup'!$H$20&lt;'Debt Setup'!$H$10),MAX(0,AW269+AT270-AU270),0)+IF(AND('Debt Setup'!$H$21&lt;&gt;"",'Debt Setup'!$H$21&lt;'Debt Setup'!$H$10),MAX(0,BA269+AX270-AY270),0))))))</x:f>
      </x:c>
      <x:c r="I270" s="54" t="str">
        <x:f>IF('Debt Setup'!$F$3=0,"",MAX(0,I269+F270-G270-H270))</x:f>
      </x:c>
      <x:c r="J270" s="54" t="str">
        <x:f>IF('Debt Setup'!$F$3=0,"",IF(M269&lt;=0,0,M269*'Debt Setup'!$D$11/100/12))</x:f>
      </x:c>
      <x:c r="K270" s="54" t="str">
        <x:f>IF('Debt Setup'!$F$3=0,"",IF('Debt Setup'!$H$11="",0,MIN('Debt Setup'!$E$11,MAX(0,M269+J270))))</x:f>
      </x:c>
      <x:c r="L270" s="54" t="str">
        <x:f>IF('Debt Setup'!$F$3=0,"",IF('Debt Setup'!$H$11="",0,MIN(MAX(0,M269+J270-K270),MAX(0,'Debt Setup'!$F$5-(G270+K270+O270+S270+W270+AA270+AE270+AI270+AM270+AQ270+AU270+AY270)-(IF(AND('Debt Setup'!$H$10&lt;&gt;"",'Debt Setup'!$H$10&lt;'Debt Setup'!$H$11),MAX(0,I269+F270-G270),0)+IF(AND('Debt Setup'!$H$11&lt;&gt;"",'Debt Setup'!$H$11&lt;'Debt Setup'!$H$11),MAX(0,M269+J270-K270),0)+IF(AND('Debt Setup'!$H$12&lt;&gt;"",'Debt Setup'!$H$12&lt;'Debt Setup'!$H$11),MAX(0,Q269+N270-O270),0)+IF(AND('Debt Setup'!$H$13&lt;&gt;"",'Debt Setup'!$H$13&lt;'Debt Setup'!$H$11),MAX(0,U269+R270-S270),0)+IF(AND('Debt Setup'!$H$14&lt;&gt;"",'Debt Setup'!$H$14&lt;'Debt Setup'!$H$11),MAX(0,Y269+V270-W270),0)+IF(AND('Debt Setup'!$H$15&lt;&gt;"",'Debt Setup'!$H$15&lt;'Debt Setup'!$H$11),MAX(0,AC269+Z270-AA270),0)+IF(AND('Debt Setup'!$H$16&lt;&gt;"",'Debt Setup'!$H$16&lt;'Debt Setup'!$H$11),MAX(0,AG269+AD270-AE270),0)+IF(AND('Debt Setup'!$H$17&lt;&gt;"",'Debt Setup'!$H$17&lt;'Debt Setup'!$H$11),MAX(0,AK269+AH270-AI270),0)+IF(AND('Debt Setup'!$H$18&lt;&gt;"",'Debt Setup'!$H$18&lt;'Debt Setup'!$H$11),MAX(0,AO269+AL270-AM270),0)+IF(AND('Debt Setup'!$H$19&lt;&gt;"",'Debt Setup'!$H$19&lt;'Debt Setup'!$H$11),MAX(0,AS269+AP270-AQ270),0)+IF(AND('Debt Setup'!$H$20&lt;&gt;"",'Debt Setup'!$H$20&lt;'Debt Setup'!$H$11),MAX(0,AW269+AT270-AU270),0)+IF(AND('Debt Setup'!$H$21&lt;&gt;"",'Debt Setup'!$H$21&lt;'Debt Setup'!$H$11),MAX(0,BA269+AX270-AY270),0))))))</x:f>
      </x:c>
      <x:c r="M270" s="54" t="str">
        <x:f>IF('Debt Setup'!$F$3=0,"",MAX(0,M269+J270-K270-L270))</x:f>
      </x:c>
      <x:c r="N270" s="54" t="str">
        <x:f>IF('Debt Setup'!$F$3=0,"",IF(Q269&lt;=0,0,Q269*'Debt Setup'!$D$12/100/12))</x:f>
      </x:c>
      <x:c r="O270" s="54" t="str">
        <x:f>IF('Debt Setup'!$F$3=0,"",IF('Debt Setup'!$H$12="",0,MIN('Debt Setup'!$E$12,MAX(0,Q269+N270))))</x:f>
      </x:c>
      <x:c r="P270" s="54" t="str">
        <x:f>IF('Debt Setup'!$F$3=0,"",IF('Debt Setup'!$H$12="",0,MIN(MAX(0,Q269+N270-O270),MAX(0,'Debt Setup'!$F$5-(G270+K270+O270+S270+W270+AA270+AE270+AI270+AM270+AQ270+AU270+AY270)-(IF(AND('Debt Setup'!$H$10&lt;&gt;"",'Debt Setup'!$H$10&lt;'Debt Setup'!$H$12),MAX(0,I269+F270-G270),0)+IF(AND('Debt Setup'!$H$11&lt;&gt;"",'Debt Setup'!$H$11&lt;'Debt Setup'!$H$12),MAX(0,M269+J270-K270),0)+IF(AND('Debt Setup'!$H$12&lt;&gt;"",'Debt Setup'!$H$12&lt;'Debt Setup'!$H$12),MAX(0,Q269+N270-O270),0)+IF(AND('Debt Setup'!$H$13&lt;&gt;"",'Debt Setup'!$H$13&lt;'Debt Setup'!$H$12),MAX(0,U269+R270-S270),0)+IF(AND('Debt Setup'!$H$14&lt;&gt;"",'Debt Setup'!$H$14&lt;'Debt Setup'!$H$12),MAX(0,Y269+V270-W270),0)+IF(AND('Debt Setup'!$H$15&lt;&gt;"",'Debt Setup'!$H$15&lt;'Debt Setup'!$H$12),MAX(0,AC269+Z270-AA270),0)+IF(AND('Debt Setup'!$H$16&lt;&gt;"",'Debt Setup'!$H$16&lt;'Debt Setup'!$H$12),MAX(0,AG269+AD270-AE270),0)+IF(AND('Debt Setup'!$H$17&lt;&gt;"",'Debt Setup'!$H$17&lt;'Debt Setup'!$H$12),MAX(0,AK269+AH270-AI270),0)+IF(AND('Debt Setup'!$H$18&lt;&gt;"",'Debt Setup'!$H$18&lt;'Debt Setup'!$H$12),MAX(0,AO269+AL270-AM270),0)+IF(AND('Debt Setup'!$H$19&lt;&gt;"",'Debt Setup'!$H$19&lt;'Debt Setup'!$H$12),MAX(0,AS269+AP270-AQ270),0)+IF(AND('Debt Setup'!$H$20&lt;&gt;"",'Debt Setup'!$H$20&lt;'Debt Setup'!$H$12),MAX(0,AW269+AT270-AU270),0)+IF(AND('Debt Setup'!$H$21&lt;&gt;"",'Debt Setup'!$H$21&lt;'Debt Setup'!$H$12),MAX(0,BA269+AX270-AY270),0))))))</x:f>
      </x:c>
      <x:c r="Q270" s="54" t="str">
        <x:f>IF('Debt Setup'!$F$3=0,"",MAX(0,Q269+N270-O270-P270))</x:f>
      </x:c>
      <x:c r="R270" s="54" t="str">
        <x:f>IF('Debt Setup'!$F$3=0,"",IF(U269&lt;=0,0,U269*'Debt Setup'!$D$13/100/12))</x:f>
      </x:c>
      <x:c r="S270" s="54" t="str">
        <x:f>IF('Debt Setup'!$F$3=0,"",IF('Debt Setup'!$H$13="",0,MIN('Debt Setup'!$E$13,MAX(0,U269+R270))))</x:f>
      </x:c>
      <x:c r="T270" s="54" t="str">
        <x:f>IF('Debt Setup'!$F$3=0,"",IF('Debt Setup'!$H$13="",0,MIN(MAX(0,U269+R270-S270),MAX(0,'Debt Setup'!$F$5-(G270+K270+O270+S270+W270+AA270+AE270+AI270+AM270+AQ270+AU270+AY270)-(IF(AND('Debt Setup'!$H$10&lt;&gt;"",'Debt Setup'!$H$10&lt;'Debt Setup'!$H$13),MAX(0,I269+F270-G270),0)+IF(AND('Debt Setup'!$H$11&lt;&gt;"",'Debt Setup'!$H$11&lt;'Debt Setup'!$H$13),MAX(0,M269+J270-K270),0)+IF(AND('Debt Setup'!$H$12&lt;&gt;"",'Debt Setup'!$H$12&lt;'Debt Setup'!$H$13),MAX(0,Q269+N270-O270),0)+IF(AND('Debt Setup'!$H$13&lt;&gt;"",'Debt Setup'!$H$13&lt;'Debt Setup'!$H$13),MAX(0,U269+R270-S270),0)+IF(AND('Debt Setup'!$H$14&lt;&gt;"",'Debt Setup'!$H$14&lt;'Debt Setup'!$H$13),MAX(0,Y269+V270-W270),0)+IF(AND('Debt Setup'!$H$15&lt;&gt;"",'Debt Setup'!$H$15&lt;'Debt Setup'!$H$13),MAX(0,AC269+Z270-AA270),0)+IF(AND('Debt Setup'!$H$16&lt;&gt;"",'Debt Setup'!$H$16&lt;'Debt Setup'!$H$13),MAX(0,AG269+AD270-AE270),0)+IF(AND('Debt Setup'!$H$17&lt;&gt;"",'Debt Setup'!$H$17&lt;'Debt Setup'!$H$13),MAX(0,AK269+AH270-AI270),0)+IF(AND('Debt Setup'!$H$18&lt;&gt;"",'Debt Setup'!$H$18&lt;'Debt Setup'!$H$13),MAX(0,AO269+AL270-AM270),0)+IF(AND('Debt Setup'!$H$19&lt;&gt;"",'Debt Setup'!$H$19&lt;'Debt Setup'!$H$13),MAX(0,AS269+AP270-AQ270),0)+IF(AND('Debt Setup'!$H$20&lt;&gt;"",'Debt Setup'!$H$20&lt;'Debt Setup'!$H$13),MAX(0,AW269+AT270-AU270),0)+IF(AND('Debt Setup'!$H$21&lt;&gt;"",'Debt Setup'!$H$21&lt;'Debt Setup'!$H$13),MAX(0,BA269+AX270-AY270),0))))))</x:f>
      </x:c>
      <x:c r="U270" s="54" t="str">
        <x:f>IF('Debt Setup'!$F$3=0,"",MAX(0,U269+R270-S270-T270))</x:f>
      </x:c>
      <x:c r="V270" s="54" t="str">
        <x:f>IF('Debt Setup'!$F$3=0,"",IF(Y269&lt;=0,0,Y269*'Debt Setup'!$D$14/100/12))</x:f>
      </x:c>
      <x:c r="W270" s="54" t="str">
        <x:f>IF('Debt Setup'!$F$3=0,"",IF('Debt Setup'!$H$14="",0,MIN('Debt Setup'!$E$14,MAX(0,Y269+V270))))</x:f>
      </x:c>
      <x:c r="X270" s="54" t="str">
        <x:f>IF('Debt Setup'!$F$3=0,"",IF('Debt Setup'!$H$14="",0,MIN(MAX(0,Y269+V270-W270),MAX(0,'Debt Setup'!$F$5-(G270+K270+O270+S270+W270+AA270+AE270+AI270+AM270+AQ270+AU270+AY270)-(IF(AND('Debt Setup'!$H$10&lt;&gt;"",'Debt Setup'!$H$10&lt;'Debt Setup'!$H$14),MAX(0,I269+F270-G270),0)+IF(AND('Debt Setup'!$H$11&lt;&gt;"",'Debt Setup'!$H$11&lt;'Debt Setup'!$H$14),MAX(0,M269+J270-K270),0)+IF(AND('Debt Setup'!$H$12&lt;&gt;"",'Debt Setup'!$H$12&lt;'Debt Setup'!$H$14),MAX(0,Q269+N270-O270),0)+IF(AND('Debt Setup'!$H$13&lt;&gt;"",'Debt Setup'!$H$13&lt;'Debt Setup'!$H$14),MAX(0,U269+R270-S270),0)+IF(AND('Debt Setup'!$H$14&lt;&gt;"",'Debt Setup'!$H$14&lt;'Debt Setup'!$H$14),MAX(0,Y269+V270-W270),0)+IF(AND('Debt Setup'!$H$15&lt;&gt;"",'Debt Setup'!$H$15&lt;'Debt Setup'!$H$14),MAX(0,AC269+Z270-AA270),0)+IF(AND('Debt Setup'!$H$16&lt;&gt;"",'Debt Setup'!$H$16&lt;'Debt Setup'!$H$14),MAX(0,AG269+AD270-AE270),0)+IF(AND('Debt Setup'!$H$17&lt;&gt;"",'Debt Setup'!$H$17&lt;'Debt Setup'!$H$14),MAX(0,AK269+AH270-AI270),0)+IF(AND('Debt Setup'!$H$18&lt;&gt;"",'Debt Setup'!$H$18&lt;'Debt Setup'!$H$14),MAX(0,AO269+AL270-AM270),0)+IF(AND('Debt Setup'!$H$19&lt;&gt;"",'Debt Setup'!$H$19&lt;'Debt Setup'!$H$14),MAX(0,AS269+AP270-AQ270),0)+IF(AND('Debt Setup'!$H$20&lt;&gt;"",'Debt Setup'!$H$20&lt;'Debt Setup'!$H$14),MAX(0,AW269+AT270-AU270),0)+IF(AND('Debt Setup'!$H$21&lt;&gt;"",'Debt Setup'!$H$21&lt;'Debt Setup'!$H$14),MAX(0,BA269+AX270-AY270),0))))))</x:f>
      </x:c>
      <x:c r="Y270" s="54" t="str">
        <x:f>IF('Debt Setup'!$F$3=0,"",MAX(0,Y269+V270-W270-X270))</x:f>
      </x:c>
      <x:c r="Z270" s="54" t="str">
        <x:f>IF('Debt Setup'!$F$3=0,"",IF(AC269&lt;=0,0,AC269*'Debt Setup'!$D$15/100/12))</x:f>
      </x:c>
      <x:c r="AA270" s="54" t="str">
        <x:f>IF('Debt Setup'!$F$3=0,"",IF('Debt Setup'!$H$15="",0,MIN('Debt Setup'!$E$15,MAX(0,AC269+Z270))))</x:f>
      </x:c>
      <x:c r="AB270" s="54" t="str">
        <x:f>IF('Debt Setup'!$F$3=0,"",IF('Debt Setup'!$H$15="",0,MIN(MAX(0,AC269+Z270-AA270),MAX(0,'Debt Setup'!$F$5-(G270+K270+O270+S270+W270+AA270+AE270+AI270+AM270+AQ270+AU270+AY270)-(IF(AND('Debt Setup'!$H$10&lt;&gt;"",'Debt Setup'!$H$10&lt;'Debt Setup'!$H$15),MAX(0,I269+F270-G270),0)+IF(AND('Debt Setup'!$H$11&lt;&gt;"",'Debt Setup'!$H$11&lt;'Debt Setup'!$H$15),MAX(0,M269+J270-K270),0)+IF(AND('Debt Setup'!$H$12&lt;&gt;"",'Debt Setup'!$H$12&lt;'Debt Setup'!$H$15),MAX(0,Q269+N270-O270),0)+IF(AND('Debt Setup'!$H$13&lt;&gt;"",'Debt Setup'!$H$13&lt;'Debt Setup'!$H$15),MAX(0,U269+R270-S270),0)+IF(AND('Debt Setup'!$H$14&lt;&gt;"",'Debt Setup'!$H$14&lt;'Debt Setup'!$H$15),MAX(0,Y269+V270-W270),0)+IF(AND('Debt Setup'!$H$15&lt;&gt;"",'Debt Setup'!$H$15&lt;'Debt Setup'!$H$15),MAX(0,AC269+Z270-AA270),0)+IF(AND('Debt Setup'!$H$16&lt;&gt;"",'Debt Setup'!$H$16&lt;'Debt Setup'!$H$15),MAX(0,AG269+AD270-AE270),0)+IF(AND('Debt Setup'!$H$17&lt;&gt;"",'Debt Setup'!$H$17&lt;'Debt Setup'!$H$15),MAX(0,AK269+AH270-AI270),0)+IF(AND('Debt Setup'!$H$18&lt;&gt;"",'Debt Setup'!$H$18&lt;'Debt Setup'!$H$15),MAX(0,AO269+AL270-AM270),0)+IF(AND('Debt Setup'!$H$19&lt;&gt;"",'Debt Setup'!$H$19&lt;'Debt Setup'!$H$15),MAX(0,AS269+AP270-AQ270),0)+IF(AND('Debt Setup'!$H$20&lt;&gt;"",'Debt Setup'!$H$20&lt;'Debt Setup'!$H$15),MAX(0,AW269+AT270-AU270),0)+IF(AND('Debt Setup'!$H$21&lt;&gt;"",'Debt Setup'!$H$21&lt;'Debt Setup'!$H$15),MAX(0,BA269+AX270-AY270),0))))))</x:f>
      </x:c>
      <x:c r="AC270" s="54" t="str">
        <x:f>IF('Debt Setup'!$F$3=0,"",MAX(0,AC269+Z270-AA270-AB270))</x:f>
      </x:c>
      <x:c r="AD270" s="54" t="str">
        <x:f>IF('Debt Setup'!$F$3=0,"",IF(AG269&lt;=0,0,AG269*'Debt Setup'!$D$16/100/12))</x:f>
      </x:c>
      <x:c r="AE270" s="54" t="str">
        <x:f>IF('Debt Setup'!$F$3=0,"",IF('Debt Setup'!$H$16="",0,MIN('Debt Setup'!$E$16,MAX(0,AG269+AD270))))</x:f>
      </x:c>
      <x:c r="AF270" s="54" t="str">
        <x:f>IF('Debt Setup'!$F$3=0,"",IF('Debt Setup'!$H$16="",0,MIN(MAX(0,AG269+AD270-AE270),MAX(0,'Debt Setup'!$F$5-(G270+K270+O270+S270+W270+AA270+AE270+AI270+AM270+AQ270+AU270+AY270)-(IF(AND('Debt Setup'!$H$10&lt;&gt;"",'Debt Setup'!$H$10&lt;'Debt Setup'!$H$16),MAX(0,I269+F270-G270),0)+IF(AND('Debt Setup'!$H$11&lt;&gt;"",'Debt Setup'!$H$11&lt;'Debt Setup'!$H$16),MAX(0,M269+J270-K270),0)+IF(AND('Debt Setup'!$H$12&lt;&gt;"",'Debt Setup'!$H$12&lt;'Debt Setup'!$H$16),MAX(0,Q269+N270-O270),0)+IF(AND('Debt Setup'!$H$13&lt;&gt;"",'Debt Setup'!$H$13&lt;'Debt Setup'!$H$16),MAX(0,U269+R270-S270),0)+IF(AND('Debt Setup'!$H$14&lt;&gt;"",'Debt Setup'!$H$14&lt;'Debt Setup'!$H$16),MAX(0,Y269+V270-W270),0)+IF(AND('Debt Setup'!$H$15&lt;&gt;"",'Debt Setup'!$H$15&lt;'Debt Setup'!$H$16),MAX(0,AC269+Z270-AA270),0)+IF(AND('Debt Setup'!$H$16&lt;&gt;"",'Debt Setup'!$H$16&lt;'Debt Setup'!$H$16),MAX(0,AG269+AD270-AE270),0)+IF(AND('Debt Setup'!$H$17&lt;&gt;"",'Debt Setup'!$H$17&lt;'Debt Setup'!$H$16),MAX(0,AK269+AH270-AI270),0)+IF(AND('Debt Setup'!$H$18&lt;&gt;"",'Debt Setup'!$H$18&lt;'Debt Setup'!$H$16),MAX(0,AO269+AL270-AM270),0)+IF(AND('Debt Setup'!$H$19&lt;&gt;"",'Debt Setup'!$H$19&lt;'Debt Setup'!$H$16),MAX(0,AS269+AP270-AQ270),0)+IF(AND('Debt Setup'!$H$20&lt;&gt;"",'Debt Setup'!$H$20&lt;'Debt Setup'!$H$16),MAX(0,AW269+AT270-AU270),0)+IF(AND('Debt Setup'!$H$21&lt;&gt;"",'Debt Setup'!$H$21&lt;'Debt Setup'!$H$16),MAX(0,BA269+AX270-AY270),0))))))</x:f>
      </x:c>
      <x:c r="AG270" s="54" t="str">
        <x:f>IF('Debt Setup'!$F$3=0,"",MAX(0,AG269+AD270-AE270-AF270))</x:f>
      </x:c>
      <x:c r="AH270" s="54" t="str">
        <x:f>IF('Debt Setup'!$F$3=0,"",IF(AK269&lt;=0,0,AK269*'Debt Setup'!$D$17/100/12))</x:f>
      </x:c>
      <x:c r="AI270" s="54" t="str">
        <x:f>IF('Debt Setup'!$F$3=0,"",IF('Debt Setup'!$H$17="",0,MIN('Debt Setup'!$E$17,MAX(0,AK269+AH270))))</x:f>
      </x:c>
      <x:c r="AJ270" s="54" t="str">
        <x:f>IF('Debt Setup'!$F$3=0,"",IF('Debt Setup'!$H$17="",0,MIN(MAX(0,AK269+AH270-AI270),MAX(0,'Debt Setup'!$F$5-(G270+K270+O270+S270+W270+AA270+AE270+AI270+AM270+AQ270+AU270+AY270)-(IF(AND('Debt Setup'!$H$10&lt;&gt;"",'Debt Setup'!$H$10&lt;'Debt Setup'!$H$17),MAX(0,I269+F270-G270),0)+IF(AND('Debt Setup'!$H$11&lt;&gt;"",'Debt Setup'!$H$11&lt;'Debt Setup'!$H$17),MAX(0,M269+J270-K270),0)+IF(AND('Debt Setup'!$H$12&lt;&gt;"",'Debt Setup'!$H$12&lt;'Debt Setup'!$H$17),MAX(0,Q269+N270-O270),0)+IF(AND('Debt Setup'!$H$13&lt;&gt;"",'Debt Setup'!$H$13&lt;'Debt Setup'!$H$17),MAX(0,U269+R270-S270),0)+IF(AND('Debt Setup'!$H$14&lt;&gt;"",'Debt Setup'!$H$14&lt;'Debt Setup'!$H$17),MAX(0,Y269+V270-W270),0)+IF(AND('Debt Setup'!$H$15&lt;&gt;"",'Debt Setup'!$H$15&lt;'Debt Setup'!$H$17),MAX(0,AC269+Z270-AA270),0)+IF(AND('Debt Setup'!$H$16&lt;&gt;"",'Debt Setup'!$H$16&lt;'Debt Setup'!$H$17),MAX(0,AG269+AD270-AE270),0)+IF(AND('Debt Setup'!$H$17&lt;&gt;"",'Debt Setup'!$H$17&lt;'Debt Setup'!$H$17),MAX(0,AK269+AH270-AI270),0)+IF(AND('Debt Setup'!$H$18&lt;&gt;"",'Debt Setup'!$H$18&lt;'Debt Setup'!$H$17),MAX(0,AO269+AL270-AM270),0)+IF(AND('Debt Setup'!$H$19&lt;&gt;"",'Debt Setup'!$H$19&lt;'Debt Setup'!$H$17),MAX(0,AS269+AP270-AQ270),0)+IF(AND('Debt Setup'!$H$20&lt;&gt;"",'Debt Setup'!$H$20&lt;'Debt Setup'!$H$17),MAX(0,AW269+AT270-AU270),0)+IF(AND('Debt Setup'!$H$21&lt;&gt;"",'Debt Setup'!$H$21&lt;'Debt Setup'!$H$17),MAX(0,BA269+AX270-AY270),0))))))</x:f>
      </x:c>
      <x:c r="AK270" s="54" t="str">
        <x:f>IF('Debt Setup'!$F$3=0,"",MAX(0,AK269+AH270-AI270-AJ270))</x:f>
      </x:c>
      <x:c r="AL270" s="54" t="str">
        <x:f>IF('Debt Setup'!$F$3=0,"",IF(AO269&lt;=0,0,AO269*'Debt Setup'!$D$18/100/12))</x:f>
      </x:c>
      <x:c r="AM270" s="54" t="str">
        <x:f>IF('Debt Setup'!$F$3=0,"",IF('Debt Setup'!$H$18="",0,MIN('Debt Setup'!$E$18,MAX(0,AO269+AL270))))</x:f>
      </x:c>
      <x:c r="AN270" s="54" t="str">
        <x:f>IF('Debt Setup'!$F$3=0,"",IF('Debt Setup'!$H$18="",0,MIN(MAX(0,AO269+AL270-AM270),MAX(0,'Debt Setup'!$F$5-(G270+K270+O270+S270+W270+AA270+AE270+AI270+AM270+AQ270+AU270+AY270)-(IF(AND('Debt Setup'!$H$10&lt;&gt;"",'Debt Setup'!$H$10&lt;'Debt Setup'!$H$18),MAX(0,I269+F270-G270),0)+IF(AND('Debt Setup'!$H$11&lt;&gt;"",'Debt Setup'!$H$11&lt;'Debt Setup'!$H$18),MAX(0,M269+J270-K270),0)+IF(AND('Debt Setup'!$H$12&lt;&gt;"",'Debt Setup'!$H$12&lt;'Debt Setup'!$H$18),MAX(0,Q269+N270-O270),0)+IF(AND('Debt Setup'!$H$13&lt;&gt;"",'Debt Setup'!$H$13&lt;'Debt Setup'!$H$18),MAX(0,U269+R270-S270),0)+IF(AND('Debt Setup'!$H$14&lt;&gt;"",'Debt Setup'!$H$14&lt;'Debt Setup'!$H$18),MAX(0,Y269+V270-W270),0)+IF(AND('Debt Setup'!$H$15&lt;&gt;"",'Debt Setup'!$H$15&lt;'Debt Setup'!$H$18),MAX(0,AC269+Z270-AA270),0)+IF(AND('Debt Setup'!$H$16&lt;&gt;"",'Debt Setup'!$H$16&lt;'Debt Setup'!$H$18),MAX(0,AG269+AD270-AE270),0)+IF(AND('Debt Setup'!$H$17&lt;&gt;"",'Debt Setup'!$H$17&lt;'Debt Setup'!$H$18),MAX(0,AK269+AH270-AI270),0)+IF(AND('Debt Setup'!$H$18&lt;&gt;"",'Debt Setup'!$H$18&lt;'Debt Setup'!$H$18),MAX(0,AO269+AL270-AM270),0)+IF(AND('Debt Setup'!$H$19&lt;&gt;"",'Debt Setup'!$H$19&lt;'Debt Setup'!$H$18),MAX(0,AS269+AP270-AQ270),0)+IF(AND('Debt Setup'!$H$20&lt;&gt;"",'Debt Setup'!$H$20&lt;'Debt Setup'!$H$18),MAX(0,AW269+AT270-AU270),0)+IF(AND('Debt Setup'!$H$21&lt;&gt;"",'Debt Setup'!$H$21&lt;'Debt Setup'!$H$18),MAX(0,BA269+AX270-AY270),0))))))</x:f>
      </x:c>
      <x:c r="AO270" s="54" t="str">
        <x:f>IF('Debt Setup'!$F$3=0,"",MAX(0,AO269+AL270-AM270-AN270))</x:f>
      </x:c>
      <x:c r="AP270" s="54" t="str">
        <x:f>IF('Debt Setup'!$F$3=0,"",IF(AS269&lt;=0,0,AS269*'Debt Setup'!$D$19/100/12))</x:f>
      </x:c>
      <x:c r="AQ270" s="54" t="str">
        <x:f>IF('Debt Setup'!$F$3=0,"",IF('Debt Setup'!$H$19="",0,MIN('Debt Setup'!$E$19,MAX(0,AS269+AP270))))</x:f>
      </x:c>
      <x:c r="AR270" s="54" t="str">
        <x:f>IF('Debt Setup'!$F$3=0,"",IF('Debt Setup'!$H$19="",0,MIN(MAX(0,AS269+AP270-AQ270),MAX(0,'Debt Setup'!$F$5-(G270+K270+O270+S270+W270+AA270+AE270+AI270+AM270+AQ270+AU270+AY270)-(IF(AND('Debt Setup'!$H$10&lt;&gt;"",'Debt Setup'!$H$10&lt;'Debt Setup'!$H$19),MAX(0,I269+F270-G270),0)+IF(AND('Debt Setup'!$H$11&lt;&gt;"",'Debt Setup'!$H$11&lt;'Debt Setup'!$H$19),MAX(0,M269+J270-K270),0)+IF(AND('Debt Setup'!$H$12&lt;&gt;"",'Debt Setup'!$H$12&lt;'Debt Setup'!$H$19),MAX(0,Q269+N270-O270),0)+IF(AND('Debt Setup'!$H$13&lt;&gt;"",'Debt Setup'!$H$13&lt;'Debt Setup'!$H$19),MAX(0,U269+R270-S270),0)+IF(AND('Debt Setup'!$H$14&lt;&gt;"",'Debt Setup'!$H$14&lt;'Debt Setup'!$H$19),MAX(0,Y269+V270-W270),0)+IF(AND('Debt Setup'!$H$15&lt;&gt;"",'Debt Setup'!$H$15&lt;'Debt Setup'!$H$19),MAX(0,AC269+Z270-AA270),0)+IF(AND('Debt Setup'!$H$16&lt;&gt;"",'Debt Setup'!$H$16&lt;'Debt Setup'!$H$19),MAX(0,AG269+AD270-AE270),0)+IF(AND('Debt Setup'!$H$17&lt;&gt;"",'Debt Setup'!$H$17&lt;'Debt Setup'!$H$19),MAX(0,AK269+AH270-AI270),0)+IF(AND('Debt Setup'!$H$18&lt;&gt;"",'Debt Setup'!$H$18&lt;'Debt Setup'!$H$19),MAX(0,AO269+AL270-AM270),0)+IF(AND('Debt Setup'!$H$19&lt;&gt;"",'Debt Setup'!$H$19&lt;'Debt Setup'!$H$19),MAX(0,AS269+AP270-AQ270),0)+IF(AND('Debt Setup'!$H$20&lt;&gt;"",'Debt Setup'!$H$20&lt;'Debt Setup'!$H$19),MAX(0,AW269+AT270-AU270),0)+IF(AND('Debt Setup'!$H$21&lt;&gt;"",'Debt Setup'!$H$21&lt;'Debt Setup'!$H$19),MAX(0,BA269+AX270-AY270),0))))))</x:f>
      </x:c>
      <x:c r="AS270" s="54" t="str">
        <x:f>IF('Debt Setup'!$F$3=0,"",MAX(0,AS269+AP270-AQ270-AR270))</x:f>
      </x:c>
      <x:c r="AT270" s="54" t="str">
        <x:f>IF('Debt Setup'!$F$3=0,"",IF(AW269&lt;=0,0,AW269*'Debt Setup'!$D$20/100/12))</x:f>
      </x:c>
      <x:c r="AU270" s="54" t="str">
        <x:f>IF('Debt Setup'!$F$3=0,"",IF('Debt Setup'!$H$20="",0,MIN('Debt Setup'!$E$20,MAX(0,AW269+AT270))))</x:f>
      </x:c>
      <x:c r="AV270" s="54" t="str">
        <x:f>IF('Debt Setup'!$F$3=0,"",IF('Debt Setup'!$H$20="",0,MIN(MAX(0,AW269+AT270-AU270),MAX(0,'Debt Setup'!$F$5-(G270+K270+O270+S270+W270+AA270+AE270+AI270+AM270+AQ270+AU270+AY270)-(IF(AND('Debt Setup'!$H$10&lt;&gt;"",'Debt Setup'!$H$10&lt;'Debt Setup'!$H$20),MAX(0,I269+F270-G270),0)+IF(AND('Debt Setup'!$H$11&lt;&gt;"",'Debt Setup'!$H$11&lt;'Debt Setup'!$H$20),MAX(0,M269+J270-K270),0)+IF(AND('Debt Setup'!$H$12&lt;&gt;"",'Debt Setup'!$H$12&lt;'Debt Setup'!$H$20),MAX(0,Q269+N270-O270),0)+IF(AND('Debt Setup'!$H$13&lt;&gt;"",'Debt Setup'!$H$13&lt;'Debt Setup'!$H$20),MAX(0,U269+R270-S270),0)+IF(AND('Debt Setup'!$H$14&lt;&gt;"",'Debt Setup'!$H$14&lt;'Debt Setup'!$H$20),MAX(0,Y269+V270-W270),0)+IF(AND('Debt Setup'!$H$15&lt;&gt;"",'Debt Setup'!$H$15&lt;'Debt Setup'!$H$20),MAX(0,AC269+Z270-AA270),0)+IF(AND('Debt Setup'!$H$16&lt;&gt;"",'Debt Setup'!$H$16&lt;'Debt Setup'!$H$20),MAX(0,AG269+AD270-AE270),0)+IF(AND('Debt Setup'!$H$17&lt;&gt;"",'Debt Setup'!$H$17&lt;'Debt Setup'!$H$20),MAX(0,AK269+AH270-AI270),0)+IF(AND('Debt Setup'!$H$18&lt;&gt;"",'Debt Setup'!$H$18&lt;'Debt Setup'!$H$20),MAX(0,AO269+AL270-AM270),0)+IF(AND('Debt Setup'!$H$19&lt;&gt;"",'Debt Setup'!$H$19&lt;'Debt Setup'!$H$20),MAX(0,AS269+AP270-AQ270),0)+IF(AND('Debt Setup'!$H$20&lt;&gt;"",'Debt Setup'!$H$20&lt;'Debt Setup'!$H$20),MAX(0,AW269+AT270-AU270),0)+IF(AND('Debt Setup'!$H$21&lt;&gt;"",'Debt Setup'!$H$21&lt;'Debt Setup'!$H$20),MAX(0,BA269+AX270-AY270),0))))))</x:f>
      </x:c>
      <x:c r="AW270" s="54" t="str">
        <x:f>IF('Debt Setup'!$F$3=0,"",MAX(0,AW269+AT270-AU270-AV270))</x:f>
      </x:c>
      <x:c r="AX270" s="54" t="str">
        <x:f>IF('Debt Setup'!$F$3=0,"",IF(BA269&lt;=0,0,BA269*'Debt Setup'!$D$21/100/12))</x:f>
      </x:c>
      <x:c r="AY270" s="54" t="str">
        <x:f>IF('Debt Setup'!$F$3=0,"",IF('Debt Setup'!$H$21="",0,MIN('Debt Setup'!$E$21,MAX(0,BA269+AX270))))</x:f>
      </x:c>
      <x:c r="AZ270" s="54" t="str">
        <x:f>IF('Debt Setup'!$F$3=0,"",IF('Debt Setup'!$H$21="",0,MIN(MAX(0,BA269+AX270-AY270),MAX(0,'Debt Setup'!$F$5-(G270+K270+O270+S270+W270+AA270+AE270+AI270+AM270+AQ270+AU270+AY270)-(IF(AND('Debt Setup'!$H$10&lt;&gt;"",'Debt Setup'!$H$10&lt;'Debt Setup'!$H$21),MAX(0,I269+F270-G270),0)+IF(AND('Debt Setup'!$H$11&lt;&gt;"",'Debt Setup'!$H$11&lt;'Debt Setup'!$H$21),MAX(0,M269+J270-K270),0)+IF(AND('Debt Setup'!$H$12&lt;&gt;"",'Debt Setup'!$H$12&lt;'Debt Setup'!$H$21),MAX(0,Q269+N270-O270),0)+IF(AND('Debt Setup'!$H$13&lt;&gt;"",'Debt Setup'!$H$13&lt;'Debt Setup'!$H$21),MAX(0,U269+R270-S270),0)+IF(AND('Debt Setup'!$H$14&lt;&gt;"",'Debt Setup'!$H$14&lt;'Debt Setup'!$H$21),MAX(0,Y269+V270-W270),0)+IF(AND('Debt Setup'!$H$15&lt;&gt;"",'Debt Setup'!$H$15&lt;'Debt Setup'!$H$21),MAX(0,AC269+Z270-AA270),0)+IF(AND('Debt Setup'!$H$16&lt;&gt;"",'Debt Setup'!$H$16&lt;'Debt Setup'!$H$21),MAX(0,AG269+AD270-AE270),0)+IF(AND('Debt Setup'!$H$17&lt;&gt;"",'Debt Setup'!$H$17&lt;'Debt Setup'!$H$21),MAX(0,AK269+AH270-AI270),0)+IF(AND('Debt Setup'!$H$18&lt;&gt;"",'Debt Setup'!$H$18&lt;'Debt Setup'!$H$21),MAX(0,AO269+AL270-AM270),0)+IF(AND('Debt Setup'!$H$19&lt;&gt;"",'Debt Setup'!$H$19&lt;'Debt Setup'!$H$21),MAX(0,AS269+AP270-AQ270),0)+IF(AND('Debt Setup'!$H$20&lt;&gt;"",'Debt Setup'!$H$20&lt;'Debt Setup'!$H$21),MAX(0,AW269+AT270-AU270),0)+IF(AND('Debt Setup'!$H$21&lt;&gt;"",'Debt Setup'!$H$21&lt;'Debt Setup'!$H$21),MAX(0,BA269+AX270-AY270),0))))))</x:f>
      </x:c>
      <x:c r="BA270" s="54" t="str">
        <x:f>IF('Debt Setup'!$F$3=0,"",MAX(0,BA269+AX270-AY270-AZ270))</x:f>
      </x:c>
    </x:row>
    <x:row r="271">
      <x:c r="A271" t="n">
        <x:v>266</x:v>
      </x:c>
      <x:c r="B271" s="86" t="str">
        <x:f>IF('Debt Setup'!$F$3=0,"",DATE(YEAR('Debt Setup'!$B$6),MONTH('Debt Setup'!$B$6)+A271-1,1))</x:f>
      </x:c>
      <x:c r="C271" s="54" t="str">
        <x:f>IF('Debt Setup'!$F$3=0,"",I271+M271+Q271+U271+Y271+AC271+AG271+AK271+AO271+AS271+AW271+BA271)</x:f>
      </x:c>
      <x:c r="D271" s="54" t="str">
        <x:f>IF('Debt Setup'!$F$3=0,"",G271+H271+K271+L271+O271+P271+S271+T271+W271+X271+AA271+AB271+AE271+AF271+AI271+AJ271+AM271+AN271+AQ271+AR271+AU271+AV271+AY271+AZ271)</x:f>
      </x:c>
      <x:c r="E271" s="54" t="str">
        <x:f>IF('Debt Setup'!$F$3=0,"",F271+J271+N271+R271+V271+Z271+AD271+AH271+AL271+AP271+AT271+AX271)</x:f>
      </x:c>
      <x:c r="F271" s="54" t="str">
        <x:f>IF('Debt Setup'!$F$3=0,"",IF(I270&lt;=0,0,I270*'Debt Setup'!$D$10/100/12))</x:f>
      </x:c>
      <x:c r="G271" s="54" t="str">
        <x:f>IF('Debt Setup'!$F$3=0,"",IF('Debt Setup'!$H$10="",0,MIN('Debt Setup'!$E$10,MAX(0,I270+F271))))</x:f>
      </x:c>
      <x:c r="H271" s="54" t="str">
        <x:f>IF('Debt Setup'!$F$3=0,"",IF('Debt Setup'!$H$10="",0,MIN(MAX(0,I270+F271-G271),MAX(0,'Debt Setup'!$F$5-(G271+K271+O271+S271+W271+AA271+AE271+AI271+AM271+AQ271+AU271+AY271)-(IF(AND('Debt Setup'!$H$10&lt;&gt;"",'Debt Setup'!$H$10&lt;'Debt Setup'!$H$10),MAX(0,I270+F271-G271),0)+IF(AND('Debt Setup'!$H$11&lt;&gt;"",'Debt Setup'!$H$11&lt;'Debt Setup'!$H$10),MAX(0,M270+J271-K271),0)+IF(AND('Debt Setup'!$H$12&lt;&gt;"",'Debt Setup'!$H$12&lt;'Debt Setup'!$H$10),MAX(0,Q270+N271-O271),0)+IF(AND('Debt Setup'!$H$13&lt;&gt;"",'Debt Setup'!$H$13&lt;'Debt Setup'!$H$10),MAX(0,U270+R271-S271),0)+IF(AND('Debt Setup'!$H$14&lt;&gt;"",'Debt Setup'!$H$14&lt;'Debt Setup'!$H$10),MAX(0,Y270+V271-W271),0)+IF(AND('Debt Setup'!$H$15&lt;&gt;"",'Debt Setup'!$H$15&lt;'Debt Setup'!$H$10),MAX(0,AC270+Z271-AA271),0)+IF(AND('Debt Setup'!$H$16&lt;&gt;"",'Debt Setup'!$H$16&lt;'Debt Setup'!$H$10),MAX(0,AG270+AD271-AE271),0)+IF(AND('Debt Setup'!$H$17&lt;&gt;"",'Debt Setup'!$H$17&lt;'Debt Setup'!$H$10),MAX(0,AK270+AH271-AI271),0)+IF(AND('Debt Setup'!$H$18&lt;&gt;"",'Debt Setup'!$H$18&lt;'Debt Setup'!$H$10),MAX(0,AO270+AL271-AM271),0)+IF(AND('Debt Setup'!$H$19&lt;&gt;"",'Debt Setup'!$H$19&lt;'Debt Setup'!$H$10),MAX(0,AS270+AP271-AQ271),0)+IF(AND('Debt Setup'!$H$20&lt;&gt;"",'Debt Setup'!$H$20&lt;'Debt Setup'!$H$10),MAX(0,AW270+AT271-AU271),0)+IF(AND('Debt Setup'!$H$21&lt;&gt;"",'Debt Setup'!$H$21&lt;'Debt Setup'!$H$10),MAX(0,BA270+AX271-AY271),0))))))</x:f>
      </x:c>
      <x:c r="I271" s="54" t="str">
        <x:f>IF('Debt Setup'!$F$3=0,"",MAX(0,I270+F271-G271-H271))</x:f>
      </x:c>
      <x:c r="J271" s="54" t="str">
        <x:f>IF('Debt Setup'!$F$3=0,"",IF(M270&lt;=0,0,M270*'Debt Setup'!$D$11/100/12))</x:f>
      </x:c>
      <x:c r="K271" s="54" t="str">
        <x:f>IF('Debt Setup'!$F$3=0,"",IF('Debt Setup'!$H$11="",0,MIN('Debt Setup'!$E$11,MAX(0,M270+J271))))</x:f>
      </x:c>
      <x:c r="L271" s="54" t="str">
        <x:f>IF('Debt Setup'!$F$3=0,"",IF('Debt Setup'!$H$11="",0,MIN(MAX(0,M270+J271-K271),MAX(0,'Debt Setup'!$F$5-(G271+K271+O271+S271+W271+AA271+AE271+AI271+AM271+AQ271+AU271+AY271)-(IF(AND('Debt Setup'!$H$10&lt;&gt;"",'Debt Setup'!$H$10&lt;'Debt Setup'!$H$11),MAX(0,I270+F271-G271),0)+IF(AND('Debt Setup'!$H$11&lt;&gt;"",'Debt Setup'!$H$11&lt;'Debt Setup'!$H$11),MAX(0,M270+J271-K271),0)+IF(AND('Debt Setup'!$H$12&lt;&gt;"",'Debt Setup'!$H$12&lt;'Debt Setup'!$H$11),MAX(0,Q270+N271-O271),0)+IF(AND('Debt Setup'!$H$13&lt;&gt;"",'Debt Setup'!$H$13&lt;'Debt Setup'!$H$11),MAX(0,U270+R271-S271),0)+IF(AND('Debt Setup'!$H$14&lt;&gt;"",'Debt Setup'!$H$14&lt;'Debt Setup'!$H$11),MAX(0,Y270+V271-W271),0)+IF(AND('Debt Setup'!$H$15&lt;&gt;"",'Debt Setup'!$H$15&lt;'Debt Setup'!$H$11),MAX(0,AC270+Z271-AA271),0)+IF(AND('Debt Setup'!$H$16&lt;&gt;"",'Debt Setup'!$H$16&lt;'Debt Setup'!$H$11),MAX(0,AG270+AD271-AE271),0)+IF(AND('Debt Setup'!$H$17&lt;&gt;"",'Debt Setup'!$H$17&lt;'Debt Setup'!$H$11),MAX(0,AK270+AH271-AI271),0)+IF(AND('Debt Setup'!$H$18&lt;&gt;"",'Debt Setup'!$H$18&lt;'Debt Setup'!$H$11),MAX(0,AO270+AL271-AM271),0)+IF(AND('Debt Setup'!$H$19&lt;&gt;"",'Debt Setup'!$H$19&lt;'Debt Setup'!$H$11),MAX(0,AS270+AP271-AQ271),0)+IF(AND('Debt Setup'!$H$20&lt;&gt;"",'Debt Setup'!$H$20&lt;'Debt Setup'!$H$11),MAX(0,AW270+AT271-AU271),0)+IF(AND('Debt Setup'!$H$21&lt;&gt;"",'Debt Setup'!$H$21&lt;'Debt Setup'!$H$11),MAX(0,BA270+AX271-AY271),0))))))</x:f>
      </x:c>
      <x:c r="M271" s="54" t="str">
        <x:f>IF('Debt Setup'!$F$3=0,"",MAX(0,M270+J271-K271-L271))</x:f>
      </x:c>
      <x:c r="N271" s="54" t="str">
        <x:f>IF('Debt Setup'!$F$3=0,"",IF(Q270&lt;=0,0,Q270*'Debt Setup'!$D$12/100/12))</x:f>
      </x:c>
      <x:c r="O271" s="54" t="str">
        <x:f>IF('Debt Setup'!$F$3=0,"",IF('Debt Setup'!$H$12="",0,MIN('Debt Setup'!$E$12,MAX(0,Q270+N271))))</x:f>
      </x:c>
      <x:c r="P271" s="54" t="str">
        <x:f>IF('Debt Setup'!$F$3=0,"",IF('Debt Setup'!$H$12="",0,MIN(MAX(0,Q270+N271-O271),MAX(0,'Debt Setup'!$F$5-(G271+K271+O271+S271+W271+AA271+AE271+AI271+AM271+AQ271+AU271+AY271)-(IF(AND('Debt Setup'!$H$10&lt;&gt;"",'Debt Setup'!$H$10&lt;'Debt Setup'!$H$12),MAX(0,I270+F271-G271),0)+IF(AND('Debt Setup'!$H$11&lt;&gt;"",'Debt Setup'!$H$11&lt;'Debt Setup'!$H$12),MAX(0,M270+J271-K271),0)+IF(AND('Debt Setup'!$H$12&lt;&gt;"",'Debt Setup'!$H$12&lt;'Debt Setup'!$H$12),MAX(0,Q270+N271-O271),0)+IF(AND('Debt Setup'!$H$13&lt;&gt;"",'Debt Setup'!$H$13&lt;'Debt Setup'!$H$12),MAX(0,U270+R271-S271),0)+IF(AND('Debt Setup'!$H$14&lt;&gt;"",'Debt Setup'!$H$14&lt;'Debt Setup'!$H$12),MAX(0,Y270+V271-W271),0)+IF(AND('Debt Setup'!$H$15&lt;&gt;"",'Debt Setup'!$H$15&lt;'Debt Setup'!$H$12),MAX(0,AC270+Z271-AA271),0)+IF(AND('Debt Setup'!$H$16&lt;&gt;"",'Debt Setup'!$H$16&lt;'Debt Setup'!$H$12),MAX(0,AG270+AD271-AE271),0)+IF(AND('Debt Setup'!$H$17&lt;&gt;"",'Debt Setup'!$H$17&lt;'Debt Setup'!$H$12),MAX(0,AK270+AH271-AI271),0)+IF(AND('Debt Setup'!$H$18&lt;&gt;"",'Debt Setup'!$H$18&lt;'Debt Setup'!$H$12),MAX(0,AO270+AL271-AM271),0)+IF(AND('Debt Setup'!$H$19&lt;&gt;"",'Debt Setup'!$H$19&lt;'Debt Setup'!$H$12),MAX(0,AS270+AP271-AQ271),0)+IF(AND('Debt Setup'!$H$20&lt;&gt;"",'Debt Setup'!$H$20&lt;'Debt Setup'!$H$12),MAX(0,AW270+AT271-AU271),0)+IF(AND('Debt Setup'!$H$21&lt;&gt;"",'Debt Setup'!$H$21&lt;'Debt Setup'!$H$12),MAX(0,BA270+AX271-AY271),0))))))</x:f>
      </x:c>
      <x:c r="Q271" s="54" t="str">
        <x:f>IF('Debt Setup'!$F$3=0,"",MAX(0,Q270+N271-O271-P271))</x:f>
      </x:c>
      <x:c r="R271" s="54" t="str">
        <x:f>IF('Debt Setup'!$F$3=0,"",IF(U270&lt;=0,0,U270*'Debt Setup'!$D$13/100/12))</x:f>
      </x:c>
      <x:c r="S271" s="54" t="str">
        <x:f>IF('Debt Setup'!$F$3=0,"",IF('Debt Setup'!$H$13="",0,MIN('Debt Setup'!$E$13,MAX(0,U270+R271))))</x:f>
      </x:c>
      <x:c r="T271" s="54" t="str">
        <x:f>IF('Debt Setup'!$F$3=0,"",IF('Debt Setup'!$H$13="",0,MIN(MAX(0,U270+R271-S271),MAX(0,'Debt Setup'!$F$5-(G271+K271+O271+S271+W271+AA271+AE271+AI271+AM271+AQ271+AU271+AY271)-(IF(AND('Debt Setup'!$H$10&lt;&gt;"",'Debt Setup'!$H$10&lt;'Debt Setup'!$H$13),MAX(0,I270+F271-G271),0)+IF(AND('Debt Setup'!$H$11&lt;&gt;"",'Debt Setup'!$H$11&lt;'Debt Setup'!$H$13),MAX(0,M270+J271-K271),0)+IF(AND('Debt Setup'!$H$12&lt;&gt;"",'Debt Setup'!$H$12&lt;'Debt Setup'!$H$13),MAX(0,Q270+N271-O271),0)+IF(AND('Debt Setup'!$H$13&lt;&gt;"",'Debt Setup'!$H$13&lt;'Debt Setup'!$H$13),MAX(0,U270+R271-S271),0)+IF(AND('Debt Setup'!$H$14&lt;&gt;"",'Debt Setup'!$H$14&lt;'Debt Setup'!$H$13),MAX(0,Y270+V271-W271),0)+IF(AND('Debt Setup'!$H$15&lt;&gt;"",'Debt Setup'!$H$15&lt;'Debt Setup'!$H$13),MAX(0,AC270+Z271-AA271),0)+IF(AND('Debt Setup'!$H$16&lt;&gt;"",'Debt Setup'!$H$16&lt;'Debt Setup'!$H$13),MAX(0,AG270+AD271-AE271),0)+IF(AND('Debt Setup'!$H$17&lt;&gt;"",'Debt Setup'!$H$17&lt;'Debt Setup'!$H$13),MAX(0,AK270+AH271-AI271),0)+IF(AND('Debt Setup'!$H$18&lt;&gt;"",'Debt Setup'!$H$18&lt;'Debt Setup'!$H$13),MAX(0,AO270+AL271-AM271),0)+IF(AND('Debt Setup'!$H$19&lt;&gt;"",'Debt Setup'!$H$19&lt;'Debt Setup'!$H$13),MAX(0,AS270+AP271-AQ271),0)+IF(AND('Debt Setup'!$H$20&lt;&gt;"",'Debt Setup'!$H$20&lt;'Debt Setup'!$H$13),MAX(0,AW270+AT271-AU271),0)+IF(AND('Debt Setup'!$H$21&lt;&gt;"",'Debt Setup'!$H$21&lt;'Debt Setup'!$H$13),MAX(0,BA270+AX271-AY271),0))))))</x:f>
      </x:c>
      <x:c r="U271" s="54" t="str">
        <x:f>IF('Debt Setup'!$F$3=0,"",MAX(0,U270+R271-S271-T271))</x:f>
      </x:c>
      <x:c r="V271" s="54" t="str">
        <x:f>IF('Debt Setup'!$F$3=0,"",IF(Y270&lt;=0,0,Y270*'Debt Setup'!$D$14/100/12))</x:f>
      </x:c>
      <x:c r="W271" s="54" t="str">
        <x:f>IF('Debt Setup'!$F$3=0,"",IF('Debt Setup'!$H$14="",0,MIN('Debt Setup'!$E$14,MAX(0,Y270+V271))))</x:f>
      </x:c>
      <x:c r="X271" s="54" t="str">
        <x:f>IF('Debt Setup'!$F$3=0,"",IF('Debt Setup'!$H$14="",0,MIN(MAX(0,Y270+V271-W271),MAX(0,'Debt Setup'!$F$5-(G271+K271+O271+S271+W271+AA271+AE271+AI271+AM271+AQ271+AU271+AY271)-(IF(AND('Debt Setup'!$H$10&lt;&gt;"",'Debt Setup'!$H$10&lt;'Debt Setup'!$H$14),MAX(0,I270+F271-G271),0)+IF(AND('Debt Setup'!$H$11&lt;&gt;"",'Debt Setup'!$H$11&lt;'Debt Setup'!$H$14),MAX(0,M270+J271-K271),0)+IF(AND('Debt Setup'!$H$12&lt;&gt;"",'Debt Setup'!$H$12&lt;'Debt Setup'!$H$14),MAX(0,Q270+N271-O271),0)+IF(AND('Debt Setup'!$H$13&lt;&gt;"",'Debt Setup'!$H$13&lt;'Debt Setup'!$H$14),MAX(0,U270+R271-S271),0)+IF(AND('Debt Setup'!$H$14&lt;&gt;"",'Debt Setup'!$H$14&lt;'Debt Setup'!$H$14),MAX(0,Y270+V271-W271),0)+IF(AND('Debt Setup'!$H$15&lt;&gt;"",'Debt Setup'!$H$15&lt;'Debt Setup'!$H$14),MAX(0,AC270+Z271-AA271),0)+IF(AND('Debt Setup'!$H$16&lt;&gt;"",'Debt Setup'!$H$16&lt;'Debt Setup'!$H$14),MAX(0,AG270+AD271-AE271),0)+IF(AND('Debt Setup'!$H$17&lt;&gt;"",'Debt Setup'!$H$17&lt;'Debt Setup'!$H$14),MAX(0,AK270+AH271-AI271),0)+IF(AND('Debt Setup'!$H$18&lt;&gt;"",'Debt Setup'!$H$18&lt;'Debt Setup'!$H$14),MAX(0,AO270+AL271-AM271),0)+IF(AND('Debt Setup'!$H$19&lt;&gt;"",'Debt Setup'!$H$19&lt;'Debt Setup'!$H$14),MAX(0,AS270+AP271-AQ271),0)+IF(AND('Debt Setup'!$H$20&lt;&gt;"",'Debt Setup'!$H$20&lt;'Debt Setup'!$H$14),MAX(0,AW270+AT271-AU271),0)+IF(AND('Debt Setup'!$H$21&lt;&gt;"",'Debt Setup'!$H$21&lt;'Debt Setup'!$H$14),MAX(0,BA270+AX271-AY271),0))))))</x:f>
      </x:c>
      <x:c r="Y271" s="54" t="str">
        <x:f>IF('Debt Setup'!$F$3=0,"",MAX(0,Y270+V271-W271-X271))</x:f>
      </x:c>
      <x:c r="Z271" s="54" t="str">
        <x:f>IF('Debt Setup'!$F$3=0,"",IF(AC270&lt;=0,0,AC270*'Debt Setup'!$D$15/100/12))</x:f>
      </x:c>
      <x:c r="AA271" s="54" t="str">
        <x:f>IF('Debt Setup'!$F$3=0,"",IF('Debt Setup'!$H$15="",0,MIN('Debt Setup'!$E$15,MAX(0,AC270+Z271))))</x:f>
      </x:c>
      <x:c r="AB271" s="54" t="str">
        <x:f>IF('Debt Setup'!$F$3=0,"",IF('Debt Setup'!$H$15="",0,MIN(MAX(0,AC270+Z271-AA271),MAX(0,'Debt Setup'!$F$5-(G271+K271+O271+S271+W271+AA271+AE271+AI271+AM271+AQ271+AU271+AY271)-(IF(AND('Debt Setup'!$H$10&lt;&gt;"",'Debt Setup'!$H$10&lt;'Debt Setup'!$H$15),MAX(0,I270+F271-G271),0)+IF(AND('Debt Setup'!$H$11&lt;&gt;"",'Debt Setup'!$H$11&lt;'Debt Setup'!$H$15),MAX(0,M270+J271-K271),0)+IF(AND('Debt Setup'!$H$12&lt;&gt;"",'Debt Setup'!$H$12&lt;'Debt Setup'!$H$15),MAX(0,Q270+N271-O271),0)+IF(AND('Debt Setup'!$H$13&lt;&gt;"",'Debt Setup'!$H$13&lt;'Debt Setup'!$H$15),MAX(0,U270+R271-S271),0)+IF(AND('Debt Setup'!$H$14&lt;&gt;"",'Debt Setup'!$H$14&lt;'Debt Setup'!$H$15),MAX(0,Y270+V271-W271),0)+IF(AND('Debt Setup'!$H$15&lt;&gt;"",'Debt Setup'!$H$15&lt;'Debt Setup'!$H$15),MAX(0,AC270+Z271-AA271),0)+IF(AND('Debt Setup'!$H$16&lt;&gt;"",'Debt Setup'!$H$16&lt;'Debt Setup'!$H$15),MAX(0,AG270+AD271-AE271),0)+IF(AND('Debt Setup'!$H$17&lt;&gt;"",'Debt Setup'!$H$17&lt;'Debt Setup'!$H$15),MAX(0,AK270+AH271-AI271),0)+IF(AND('Debt Setup'!$H$18&lt;&gt;"",'Debt Setup'!$H$18&lt;'Debt Setup'!$H$15),MAX(0,AO270+AL271-AM271),0)+IF(AND('Debt Setup'!$H$19&lt;&gt;"",'Debt Setup'!$H$19&lt;'Debt Setup'!$H$15),MAX(0,AS270+AP271-AQ271),0)+IF(AND('Debt Setup'!$H$20&lt;&gt;"",'Debt Setup'!$H$20&lt;'Debt Setup'!$H$15),MAX(0,AW270+AT271-AU271),0)+IF(AND('Debt Setup'!$H$21&lt;&gt;"",'Debt Setup'!$H$21&lt;'Debt Setup'!$H$15),MAX(0,BA270+AX271-AY271),0))))))</x:f>
      </x:c>
      <x:c r="AC271" s="54" t="str">
        <x:f>IF('Debt Setup'!$F$3=0,"",MAX(0,AC270+Z271-AA271-AB271))</x:f>
      </x:c>
      <x:c r="AD271" s="54" t="str">
        <x:f>IF('Debt Setup'!$F$3=0,"",IF(AG270&lt;=0,0,AG270*'Debt Setup'!$D$16/100/12))</x:f>
      </x:c>
      <x:c r="AE271" s="54" t="str">
        <x:f>IF('Debt Setup'!$F$3=0,"",IF('Debt Setup'!$H$16="",0,MIN('Debt Setup'!$E$16,MAX(0,AG270+AD271))))</x:f>
      </x:c>
      <x:c r="AF271" s="54" t="str">
        <x:f>IF('Debt Setup'!$F$3=0,"",IF('Debt Setup'!$H$16="",0,MIN(MAX(0,AG270+AD271-AE271),MAX(0,'Debt Setup'!$F$5-(G271+K271+O271+S271+W271+AA271+AE271+AI271+AM271+AQ271+AU271+AY271)-(IF(AND('Debt Setup'!$H$10&lt;&gt;"",'Debt Setup'!$H$10&lt;'Debt Setup'!$H$16),MAX(0,I270+F271-G271),0)+IF(AND('Debt Setup'!$H$11&lt;&gt;"",'Debt Setup'!$H$11&lt;'Debt Setup'!$H$16),MAX(0,M270+J271-K271),0)+IF(AND('Debt Setup'!$H$12&lt;&gt;"",'Debt Setup'!$H$12&lt;'Debt Setup'!$H$16),MAX(0,Q270+N271-O271),0)+IF(AND('Debt Setup'!$H$13&lt;&gt;"",'Debt Setup'!$H$13&lt;'Debt Setup'!$H$16),MAX(0,U270+R271-S271),0)+IF(AND('Debt Setup'!$H$14&lt;&gt;"",'Debt Setup'!$H$14&lt;'Debt Setup'!$H$16),MAX(0,Y270+V271-W271),0)+IF(AND('Debt Setup'!$H$15&lt;&gt;"",'Debt Setup'!$H$15&lt;'Debt Setup'!$H$16),MAX(0,AC270+Z271-AA271),0)+IF(AND('Debt Setup'!$H$16&lt;&gt;"",'Debt Setup'!$H$16&lt;'Debt Setup'!$H$16),MAX(0,AG270+AD271-AE271),0)+IF(AND('Debt Setup'!$H$17&lt;&gt;"",'Debt Setup'!$H$17&lt;'Debt Setup'!$H$16),MAX(0,AK270+AH271-AI271),0)+IF(AND('Debt Setup'!$H$18&lt;&gt;"",'Debt Setup'!$H$18&lt;'Debt Setup'!$H$16),MAX(0,AO270+AL271-AM271),0)+IF(AND('Debt Setup'!$H$19&lt;&gt;"",'Debt Setup'!$H$19&lt;'Debt Setup'!$H$16),MAX(0,AS270+AP271-AQ271),0)+IF(AND('Debt Setup'!$H$20&lt;&gt;"",'Debt Setup'!$H$20&lt;'Debt Setup'!$H$16),MAX(0,AW270+AT271-AU271),0)+IF(AND('Debt Setup'!$H$21&lt;&gt;"",'Debt Setup'!$H$21&lt;'Debt Setup'!$H$16),MAX(0,BA270+AX271-AY271),0))))))</x:f>
      </x:c>
      <x:c r="AG271" s="54" t="str">
        <x:f>IF('Debt Setup'!$F$3=0,"",MAX(0,AG270+AD271-AE271-AF271))</x:f>
      </x:c>
      <x:c r="AH271" s="54" t="str">
        <x:f>IF('Debt Setup'!$F$3=0,"",IF(AK270&lt;=0,0,AK270*'Debt Setup'!$D$17/100/12))</x:f>
      </x:c>
      <x:c r="AI271" s="54" t="str">
        <x:f>IF('Debt Setup'!$F$3=0,"",IF('Debt Setup'!$H$17="",0,MIN('Debt Setup'!$E$17,MAX(0,AK270+AH271))))</x:f>
      </x:c>
      <x:c r="AJ271" s="54" t="str">
        <x:f>IF('Debt Setup'!$F$3=0,"",IF('Debt Setup'!$H$17="",0,MIN(MAX(0,AK270+AH271-AI271),MAX(0,'Debt Setup'!$F$5-(G271+K271+O271+S271+W271+AA271+AE271+AI271+AM271+AQ271+AU271+AY271)-(IF(AND('Debt Setup'!$H$10&lt;&gt;"",'Debt Setup'!$H$10&lt;'Debt Setup'!$H$17),MAX(0,I270+F271-G271),0)+IF(AND('Debt Setup'!$H$11&lt;&gt;"",'Debt Setup'!$H$11&lt;'Debt Setup'!$H$17),MAX(0,M270+J271-K271),0)+IF(AND('Debt Setup'!$H$12&lt;&gt;"",'Debt Setup'!$H$12&lt;'Debt Setup'!$H$17),MAX(0,Q270+N271-O271),0)+IF(AND('Debt Setup'!$H$13&lt;&gt;"",'Debt Setup'!$H$13&lt;'Debt Setup'!$H$17),MAX(0,U270+R271-S271),0)+IF(AND('Debt Setup'!$H$14&lt;&gt;"",'Debt Setup'!$H$14&lt;'Debt Setup'!$H$17),MAX(0,Y270+V271-W271),0)+IF(AND('Debt Setup'!$H$15&lt;&gt;"",'Debt Setup'!$H$15&lt;'Debt Setup'!$H$17),MAX(0,AC270+Z271-AA271),0)+IF(AND('Debt Setup'!$H$16&lt;&gt;"",'Debt Setup'!$H$16&lt;'Debt Setup'!$H$17),MAX(0,AG270+AD271-AE271),0)+IF(AND('Debt Setup'!$H$17&lt;&gt;"",'Debt Setup'!$H$17&lt;'Debt Setup'!$H$17),MAX(0,AK270+AH271-AI271),0)+IF(AND('Debt Setup'!$H$18&lt;&gt;"",'Debt Setup'!$H$18&lt;'Debt Setup'!$H$17),MAX(0,AO270+AL271-AM271),0)+IF(AND('Debt Setup'!$H$19&lt;&gt;"",'Debt Setup'!$H$19&lt;'Debt Setup'!$H$17),MAX(0,AS270+AP271-AQ271),0)+IF(AND('Debt Setup'!$H$20&lt;&gt;"",'Debt Setup'!$H$20&lt;'Debt Setup'!$H$17),MAX(0,AW270+AT271-AU271),0)+IF(AND('Debt Setup'!$H$21&lt;&gt;"",'Debt Setup'!$H$21&lt;'Debt Setup'!$H$17),MAX(0,BA270+AX271-AY271),0))))))</x:f>
      </x:c>
      <x:c r="AK271" s="54" t="str">
        <x:f>IF('Debt Setup'!$F$3=0,"",MAX(0,AK270+AH271-AI271-AJ271))</x:f>
      </x:c>
      <x:c r="AL271" s="54" t="str">
        <x:f>IF('Debt Setup'!$F$3=0,"",IF(AO270&lt;=0,0,AO270*'Debt Setup'!$D$18/100/12))</x:f>
      </x:c>
      <x:c r="AM271" s="54" t="str">
        <x:f>IF('Debt Setup'!$F$3=0,"",IF('Debt Setup'!$H$18="",0,MIN('Debt Setup'!$E$18,MAX(0,AO270+AL271))))</x:f>
      </x:c>
      <x:c r="AN271" s="54" t="str">
        <x:f>IF('Debt Setup'!$F$3=0,"",IF('Debt Setup'!$H$18="",0,MIN(MAX(0,AO270+AL271-AM271),MAX(0,'Debt Setup'!$F$5-(G271+K271+O271+S271+W271+AA271+AE271+AI271+AM271+AQ271+AU271+AY271)-(IF(AND('Debt Setup'!$H$10&lt;&gt;"",'Debt Setup'!$H$10&lt;'Debt Setup'!$H$18),MAX(0,I270+F271-G271),0)+IF(AND('Debt Setup'!$H$11&lt;&gt;"",'Debt Setup'!$H$11&lt;'Debt Setup'!$H$18),MAX(0,M270+J271-K271),0)+IF(AND('Debt Setup'!$H$12&lt;&gt;"",'Debt Setup'!$H$12&lt;'Debt Setup'!$H$18),MAX(0,Q270+N271-O271),0)+IF(AND('Debt Setup'!$H$13&lt;&gt;"",'Debt Setup'!$H$13&lt;'Debt Setup'!$H$18),MAX(0,U270+R271-S271),0)+IF(AND('Debt Setup'!$H$14&lt;&gt;"",'Debt Setup'!$H$14&lt;'Debt Setup'!$H$18),MAX(0,Y270+V271-W271),0)+IF(AND('Debt Setup'!$H$15&lt;&gt;"",'Debt Setup'!$H$15&lt;'Debt Setup'!$H$18),MAX(0,AC270+Z271-AA271),0)+IF(AND('Debt Setup'!$H$16&lt;&gt;"",'Debt Setup'!$H$16&lt;'Debt Setup'!$H$18),MAX(0,AG270+AD271-AE271),0)+IF(AND('Debt Setup'!$H$17&lt;&gt;"",'Debt Setup'!$H$17&lt;'Debt Setup'!$H$18),MAX(0,AK270+AH271-AI271),0)+IF(AND('Debt Setup'!$H$18&lt;&gt;"",'Debt Setup'!$H$18&lt;'Debt Setup'!$H$18),MAX(0,AO270+AL271-AM271),0)+IF(AND('Debt Setup'!$H$19&lt;&gt;"",'Debt Setup'!$H$19&lt;'Debt Setup'!$H$18),MAX(0,AS270+AP271-AQ271),0)+IF(AND('Debt Setup'!$H$20&lt;&gt;"",'Debt Setup'!$H$20&lt;'Debt Setup'!$H$18),MAX(0,AW270+AT271-AU271),0)+IF(AND('Debt Setup'!$H$21&lt;&gt;"",'Debt Setup'!$H$21&lt;'Debt Setup'!$H$18),MAX(0,BA270+AX271-AY271),0))))))</x:f>
      </x:c>
      <x:c r="AO271" s="54" t="str">
        <x:f>IF('Debt Setup'!$F$3=0,"",MAX(0,AO270+AL271-AM271-AN271))</x:f>
      </x:c>
      <x:c r="AP271" s="54" t="str">
        <x:f>IF('Debt Setup'!$F$3=0,"",IF(AS270&lt;=0,0,AS270*'Debt Setup'!$D$19/100/12))</x:f>
      </x:c>
      <x:c r="AQ271" s="54" t="str">
        <x:f>IF('Debt Setup'!$F$3=0,"",IF('Debt Setup'!$H$19="",0,MIN('Debt Setup'!$E$19,MAX(0,AS270+AP271))))</x:f>
      </x:c>
      <x:c r="AR271" s="54" t="str">
        <x:f>IF('Debt Setup'!$F$3=0,"",IF('Debt Setup'!$H$19="",0,MIN(MAX(0,AS270+AP271-AQ271),MAX(0,'Debt Setup'!$F$5-(G271+K271+O271+S271+W271+AA271+AE271+AI271+AM271+AQ271+AU271+AY271)-(IF(AND('Debt Setup'!$H$10&lt;&gt;"",'Debt Setup'!$H$10&lt;'Debt Setup'!$H$19),MAX(0,I270+F271-G271),0)+IF(AND('Debt Setup'!$H$11&lt;&gt;"",'Debt Setup'!$H$11&lt;'Debt Setup'!$H$19),MAX(0,M270+J271-K271),0)+IF(AND('Debt Setup'!$H$12&lt;&gt;"",'Debt Setup'!$H$12&lt;'Debt Setup'!$H$19),MAX(0,Q270+N271-O271),0)+IF(AND('Debt Setup'!$H$13&lt;&gt;"",'Debt Setup'!$H$13&lt;'Debt Setup'!$H$19),MAX(0,U270+R271-S271),0)+IF(AND('Debt Setup'!$H$14&lt;&gt;"",'Debt Setup'!$H$14&lt;'Debt Setup'!$H$19),MAX(0,Y270+V271-W271),0)+IF(AND('Debt Setup'!$H$15&lt;&gt;"",'Debt Setup'!$H$15&lt;'Debt Setup'!$H$19),MAX(0,AC270+Z271-AA271),0)+IF(AND('Debt Setup'!$H$16&lt;&gt;"",'Debt Setup'!$H$16&lt;'Debt Setup'!$H$19),MAX(0,AG270+AD271-AE271),0)+IF(AND('Debt Setup'!$H$17&lt;&gt;"",'Debt Setup'!$H$17&lt;'Debt Setup'!$H$19),MAX(0,AK270+AH271-AI271),0)+IF(AND('Debt Setup'!$H$18&lt;&gt;"",'Debt Setup'!$H$18&lt;'Debt Setup'!$H$19),MAX(0,AO270+AL271-AM271),0)+IF(AND('Debt Setup'!$H$19&lt;&gt;"",'Debt Setup'!$H$19&lt;'Debt Setup'!$H$19),MAX(0,AS270+AP271-AQ271),0)+IF(AND('Debt Setup'!$H$20&lt;&gt;"",'Debt Setup'!$H$20&lt;'Debt Setup'!$H$19),MAX(0,AW270+AT271-AU271),0)+IF(AND('Debt Setup'!$H$21&lt;&gt;"",'Debt Setup'!$H$21&lt;'Debt Setup'!$H$19),MAX(0,BA270+AX271-AY271),0))))))</x:f>
      </x:c>
      <x:c r="AS271" s="54" t="str">
        <x:f>IF('Debt Setup'!$F$3=0,"",MAX(0,AS270+AP271-AQ271-AR271))</x:f>
      </x:c>
      <x:c r="AT271" s="54" t="str">
        <x:f>IF('Debt Setup'!$F$3=0,"",IF(AW270&lt;=0,0,AW270*'Debt Setup'!$D$20/100/12))</x:f>
      </x:c>
      <x:c r="AU271" s="54" t="str">
        <x:f>IF('Debt Setup'!$F$3=0,"",IF('Debt Setup'!$H$20="",0,MIN('Debt Setup'!$E$20,MAX(0,AW270+AT271))))</x:f>
      </x:c>
      <x:c r="AV271" s="54" t="str">
        <x:f>IF('Debt Setup'!$F$3=0,"",IF('Debt Setup'!$H$20="",0,MIN(MAX(0,AW270+AT271-AU271),MAX(0,'Debt Setup'!$F$5-(G271+K271+O271+S271+W271+AA271+AE271+AI271+AM271+AQ271+AU271+AY271)-(IF(AND('Debt Setup'!$H$10&lt;&gt;"",'Debt Setup'!$H$10&lt;'Debt Setup'!$H$20),MAX(0,I270+F271-G271),0)+IF(AND('Debt Setup'!$H$11&lt;&gt;"",'Debt Setup'!$H$11&lt;'Debt Setup'!$H$20),MAX(0,M270+J271-K271),0)+IF(AND('Debt Setup'!$H$12&lt;&gt;"",'Debt Setup'!$H$12&lt;'Debt Setup'!$H$20),MAX(0,Q270+N271-O271),0)+IF(AND('Debt Setup'!$H$13&lt;&gt;"",'Debt Setup'!$H$13&lt;'Debt Setup'!$H$20),MAX(0,U270+R271-S271),0)+IF(AND('Debt Setup'!$H$14&lt;&gt;"",'Debt Setup'!$H$14&lt;'Debt Setup'!$H$20),MAX(0,Y270+V271-W271),0)+IF(AND('Debt Setup'!$H$15&lt;&gt;"",'Debt Setup'!$H$15&lt;'Debt Setup'!$H$20),MAX(0,AC270+Z271-AA271),0)+IF(AND('Debt Setup'!$H$16&lt;&gt;"",'Debt Setup'!$H$16&lt;'Debt Setup'!$H$20),MAX(0,AG270+AD271-AE271),0)+IF(AND('Debt Setup'!$H$17&lt;&gt;"",'Debt Setup'!$H$17&lt;'Debt Setup'!$H$20),MAX(0,AK270+AH271-AI271),0)+IF(AND('Debt Setup'!$H$18&lt;&gt;"",'Debt Setup'!$H$18&lt;'Debt Setup'!$H$20),MAX(0,AO270+AL271-AM271),0)+IF(AND('Debt Setup'!$H$19&lt;&gt;"",'Debt Setup'!$H$19&lt;'Debt Setup'!$H$20),MAX(0,AS270+AP271-AQ271),0)+IF(AND('Debt Setup'!$H$20&lt;&gt;"",'Debt Setup'!$H$20&lt;'Debt Setup'!$H$20),MAX(0,AW270+AT271-AU271),0)+IF(AND('Debt Setup'!$H$21&lt;&gt;"",'Debt Setup'!$H$21&lt;'Debt Setup'!$H$20),MAX(0,BA270+AX271-AY271),0))))))</x:f>
      </x:c>
      <x:c r="AW271" s="54" t="str">
        <x:f>IF('Debt Setup'!$F$3=0,"",MAX(0,AW270+AT271-AU271-AV271))</x:f>
      </x:c>
      <x:c r="AX271" s="54" t="str">
        <x:f>IF('Debt Setup'!$F$3=0,"",IF(BA270&lt;=0,0,BA270*'Debt Setup'!$D$21/100/12))</x:f>
      </x:c>
      <x:c r="AY271" s="54" t="str">
        <x:f>IF('Debt Setup'!$F$3=0,"",IF('Debt Setup'!$H$21="",0,MIN('Debt Setup'!$E$21,MAX(0,BA270+AX271))))</x:f>
      </x:c>
      <x:c r="AZ271" s="54" t="str">
        <x:f>IF('Debt Setup'!$F$3=0,"",IF('Debt Setup'!$H$21="",0,MIN(MAX(0,BA270+AX271-AY271),MAX(0,'Debt Setup'!$F$5-(G271+K271+O271+S271+W271+AA271+AE271+AI271+AM271+AQ271+AU271+AY271)-(IF(AND('Debt Setup'!$H$10&lt;&gt;"",'Debt Setup'!$H$10&lt;'Debt Setup'!$H$21),MAX(0,I270+F271-G271),0)+IF(AND('Debt Setup'!$H$11&lt;&gt;"",'Debt Setup'!$H$11&lt;'Debt Setup'!$H$21),MAX(0,M270+J271-K271),0)+IF(AND('Debt Setup'!$H$12&lt;&gt;"",'Debt Setup'!$H$12&lt;'Debt Setup'!$H$21),MAX(0,Q270+N271-O271),0)+IF(AND('Debt Setup'!$H$13&lt;&gt;"",'Debt Setup'!$H$13&lt;'Debt Setup'!$H$21),MAX(0,U270+R271-S271),0)+IF(AND('Debt Setup'!$H$14&lt;&gt;"",'Debt Setup'!$H$14&lt;'Debt Setup'!$H$21),MAX(0,Y270+V271-W271),0)+IF(AND('Debt Setup'!$H$15&lt;&gt;"",'Debt Setup'!$H$15&lt;'Debt Setup'!$H$21),MAX(0,AC270+Z271-AA271),0)+IF(AND('Debt Setup'!$H$16&lt;&gt;"",'Debt Setup'!$H$16&lt;'Debt Setup'!$H$21),MAX(0,AG270+AD271-AE271),0)+IF(AND('Debt Setup'!$H$17&lt;&gt;"",'Debt Setup'!$H$17&lt;'Debt Setup'!$H$21),MAX(0,AK270+AH271-AI271),0)+IF(AND('Debt Setup'!$H$18&lt;&gt;"",'Debt Setup'!$H$18&lt;'Debt Setup'!$H$21),MAX(0,AO270+AL271-AM271),0)+IF(AND('Debt Setup'!$H$19&lt;&gt;"",'Debt Setup'!$H$19&lt;'Debt Setup'!$H$21),MAX(0,AS270+AP271-AQ271),0)+IF(AND('Debt Setup'!$H$20&lt;&gt;"",'Debt Setup'!$H$20&lt;'Debt Setup'!$H$21),MAX(0,AW270+AT271-AU271),0)+IF(AND('Debt Setup'!$H$21&lt;&gt;"",'Debt Setup'!$H$21&lt;'Debt Setup'!$H$21),MAX(0,BA270+AX271-AY271),0))))))</x:f>
      </x:c>
      <x:c r="BA271" s="54" t="str">
        <x:f>IF('Debt Setup'!$F$3=0,"",MAX(0,BA270+AX271-AY271-AZ271))</x:f>
      </x:c>
    </x:row>
    <x:row r="272">
      <x:c r="A272" t="n">
        <x:v>267</x:v>
      </x:c>
      <x:c r="B272" s="86" t="str">
        <x:f>IF('Debt Setup'!$F$3=0,"",DATE(YEAR('Debt Setup'!$B$6),MONTH('Debt Setup'!$B$6)+A272-1,1))</x:f>
      </x:c>
      <x:c r="C272" s="54" t="str">
        <x:f>IF('Debt Setup'!$F$3=0,"",I272+M272+Q272+U272+Y272+AC272+AG272+AK272+AO272+AS272+AW272+BA272)</x:f>
      </x:c>
      <x:c r="D272" s="54" t="str">
        <x:f>IF('Debt Setup'!$F$3=0,"",G272+H272+K272+L272+O272+P272+S272+T272+W272+X272+AA272+AB272+AE272+AF272+AI272+AJ272+AM272+AN272+AQ272+AR272+AU272+AV272+AY272+AZ272)</x:f>
      </x:c>
      <x:c r="E272" s="54" t="str">
        <x:f>IF('Debt Setup'!$F$3=0,"",F272+J272+N272+R272+V272+Z272+AD272+AH272+AL272+AP272+AT272+AX272)</x:f>
      </x:c>
      <x:c r="F272" s="54" t="str">
        <x:f>IF('Debt Setup'!$F$3=0,"",IF(I271&lt;=0,0,I271*'Debt Setup'!$D$10/100/12))</x:f>
      </x:c>
      <x:c r="G272" s="54" t="str">
        <x:f>IF('Debt Setup'!$F$3=0,"",IF('Debt Setup'!$H$10="",0,MIN('Debt Setup'!$E$10,MAX(0,I271+F272))))</x:f>
      </x:c>
      <x:c r="H272" s="54" t="str">
        <x:f>IF('Debt Setup'!$F$3=0,"",IF('Debt Setup'!$H$10="",0,MIN(MAX(0,I271+F272-G272),MAX(0,'Debt Setup'!$F$5-(G272+K272+O272+S272+W272+AA272+AE272+AI272+AM272+AQ272+AU272+AY272)-(IF(AND('Debt Setup'!$H$10&lt;&gt;"",'Debt Setup'!$H$10&lt;'Debt Setup'!$H$10),MAX(0,I271+F272-G272),0)+IF(AND('Debt Setup'!$H$11&lt;&gt;"",'Debt Setup'!$H$11&lt;'Debt Setup'!$H$10),MAX(0,M271+J272-K272),0)+IF(AND('Debt Setup'!$H$12&lt;&gt;"",'Debt Setup'!$H$12&lt;'Debt Setup'!$H$10),MAX(0,Q271+N272-O272),0)+IF(AND('Debt Setup'!$H$13&lt;&gt;"",'Debt Setup'!$H$13&lt;'Debt Setup'!$H$10),MAX(0,U271+R272-S272),0)+IF(AND('Debt Setup'!$H$14&lt;&gt;"",'Debt Setup'!$H$14&lt;'Debt Setup'!$H$10),MAX(0,Y271+V272-W272),0)+IF(AND('Debt Setup'!$H$15&lt;&gt;"",'Debt Setup'!$H$15&lt;'Debt Setup'!$H$10),MAX(0,AC271+Z272-AA272),0)+IF(AND('Debt Setup'!$H$16&lt;&gt;"",'Debt Setup'!$H$16&lt;'Debt Setup'!$H$10),MAX(0,AG271+AD272-AE272),0)+IF(AND('Debt Setup'!$H$17&lt;&gt;"",'Debt Setup'!$H$17&lt;'Debt Setup'!$H$10),MAX(0,AK271+AH272-AI272),0)+IF(AND('Debt Setup'!$H$18&lt;&gt;"",'Debt Setup'!$H$18&lt;'Debt Setup'!$H$10),MAX(0,AO271+AL272-AM272),0)+IF(AND('Debt Setup'!$H$19&lt;&gt;"",'Debt Setup'!$H$19&lt;'Debt Setup'!$H$10),MAX(0,AS271+AP272-AQ272),0)+IF(AND('Debt Setup'!$H$20&lt;&gt;"",'Debt Setup'!$H$20&lt;'Debt Setup'!$H$10),MAX(0,AW271+AT272-AU272),0)+IF(AND('Debt Setup'!$H$21&lt;&gt;"",'Debt Setup'!$H$21&lt;'Debt Setup'!$H$10),MAX(0,BA271+AX272-AY272),0))))))</x:f>
      </x:c>
      <x:c r="I272" s="54" t="str">
        <x:f>IF('Debt Setup'!$F$3=0,"",MAX(0,I271+F272-G272-H272))</x:f>
      </x:c>
      <x:c r="J272" s="54" t="str">
        <x:f>IF('Debt Setup'!$F$3=0,"",IF(M271&lt;=0,0,M271*'Debt Setup'!$D$11/100/12))</x:f>
      </x:c>
      <x:c r="K272" s="54" t="str">
        <x:f>IF('Debt Setup'!$F$3=0,"",IF('Debt Setup'!$H$11="",0,MIN('Debt Setup'!$E$11,MAX(0,M271+J272))))</x:f>
      </x:c>
      <x:c r="L272" s="54" t="str">
        <x:f>IF('Debt Setup'!$F$3=0,"",IF('Debt Setup'!$H$11="",0,MIN(MAX(0,M271+J272-K272),MAX(0,'Debt Setup'!$F$5-(G272+K272+O272+S272+W272+AA272+AE272+AI272+AM272+AQ272+AU272+AY272)-(IF(AND('Debt Setup'!$H$10&lt;&gt;"",'Debt Setup'!$H$10&lt;'Debt Setup'!$H$11),MAX(0,I271+F272-G272),0)+IF(AND('Debt Setup'!$H$11&lt;&gt;"",'Debt Setup'!$H$11&lt;'Debt Setup'!$H$11),MAX(0,M271+J272-K272),0)+IF(AND('Debt Setup'!$H$12&lt;&gt;"",'Debt Setup'!$H$12&lt;'Debt Setup'!$H$11),MAX(0,Q271+N272-O272),0)+IF(AND('Debt Setup'!$H$13&lt;&gt;"",'Debt Setup'!$H$13&lt;'Debt Setup'!$H$11),MAX(0,U271+R272-S272),0)+IF(AND('Debt Setup'!$H$14&lt;&gt;"",'Debt Setup'!$H$14&lt;'Debt Setup'!$H$11),MAX(0,Y271+V272-W272),0)+IF(AND('Debt Setup'!$H$15&lt;&gt;"",'Debt Setup'!$H$15&lt;'Debt Setup'!$H$11),MAX(0,AC271+Z272-AA272),0)+IF(AND('Debt Setup'!$H$16&lt;&gt;"",'Debt Setup'!$H$16&lt;'Debt Setup'!$H$11),MAX(0,AG271+AD272-AE272),0)+IF(AND('Debt Setup'!$H$17&lt;&gt;"",'Debt Setup'!$H$17&lt;'Debt Setup'!$H$11),MAX(0,AK271+AH272-AI272),0)+IF(AND('Debt Setup'!$H$18&lt;&gt;"",'Debt Setup'!$H$18&lt;'Debt Setup'!$H$11),MAX(0,AO271+AL272-AM272),0)+IF(AND('Debt Setup'!$H$19&lt;&gt;"",'Debt Setup'!$H$19&lt;'Debt Setup'!$H$11),MAX(0,AS271+AP272-AQ272),0)+IF(AND('Debt Setup'!$H$20&lt;&gt;"",'Debt Setup'!$H$20&lt;'Debt Setup'!$H$11),MAX(0,AW271+AT272-AU272),0)+IF(AND('Debt Setup'!$H$21&lt;&gt;"",'Debt Setup'!$H$21&lt;'Debt Setup'!$H$11),MAX(0,BA271+AX272-AY272),0))))))</x:f>
      </x:c>
      <x:c r="M272" s="54" t="str">
        <x:f>IF('Debt Setup'!$F$3=0,"",MAX(0,M271+J272-K272-L272))</x:f>
      </x:c>
      <x:c r="N272" s="54" t="str">
        <x:f>IF('Debt Setup'!$F$3=0,"",IF(Q271&lt;=0,0,Q271*'Debt Setup'!$D$12/100/12))</x:f>
      </x:c>
      <x:c r="O272" s="54" t="str">
        <x:f>IF('Debt Setup'!$F$3=0,"",IF('Debt Setup'!$H$12="",0,MIN('Debt Setup'!$E$12,MAX(0,Q271+N272))))</x:f>
      </x:c>
      <x:c r="P272" s="54" t="str">
        <x:f>IF('Debt Setup'!$F$3=0,"",IF('Debt Setup'!$H$12="",0,MIN(MAX(0,Q271+N272-O272),MAX(0,'Debt Setup'!$F$5-(G272+K272+O272+S272+W272+AA272+AE272+AI272+AM272+AQ272+AU272+AY272)-(IF(AND('Debt Setup'!$H$10&lt;&gt;"",'Debt Setup'!$H$10&lt;'Debt Setup'!$H$12),MAX(0,I271+F272-G272),0)+IF(AND('Debt Setup'!$H$11&lt;&gt;"",'Debt Setup'!$H$11&lt;'Debt Setup'!$H$12),MAX(0,M271+J272-K272),0)+IF(AND('Debt Setup'!$H$12&lt;&gt;"",'Debt Setup'!$H$12&lt;'Debt Setup'!$H$12),MAX(0,Q271+N272-O272),0)+IF(AND('Debt Setup'!$H$13&lt;&gt;"",'Debt Setup'!$H$13&lt;'Debt Setup'!$H$12),MAX(0,U271+R272-S272),0)+IF(AND('Debt Setup'!$H$14&lt;&gt;"",'Debt Setup'!$H$14&lt;'Debt Setup'!$H$12),MAX(0,Y271+V272-W272),0)+IF(AND('Debt Setup'!$H$15&lt;&gt;"",'Debt Setup'!$H$15&lt;'Debt Setup'!$H$12),MAX(0,AC271+Z272-AA272),0)+IF(AND('Debt Setup'!$H$16&lt;&gt;"",'Debt Setup'!$H$16&lt;'Debt Setup'!$H$12),MAX(0,AG271+AD272-AE272),0)+IF(AND('Debt Setup'!$H$17&lt;&gt;"",'Debt Setup'!$H$17&lt;'Debt Setup'!$H$12),MAX(0,AK271+AH272-AI272),0)+IF(AND('Debt Setup'!$H$18&lt;&gt;"",'Debt Setup'!$H$18&lt;'Debt Setup'!$H$12),MAX(0,AO271+AL272-AM272),0)+IF(AND('Debt Setup'!$H$19&lt;&gt;"",'Debt Setup'!$H$19&lt;'Debt Setup'!$H$12),MAX(0,AS271+AP272-AQ272),0)+IF(AND('Debt Setup'!$H$20&lt;&gt;"",'Debt Setup'!$H$20&lt;'Debt Setup'!$H$12),MAX(0,AW271+AT272-AU272),0)+IF(AND('Debt Setup'!$H$21&lt;&gt;"",'Debt Setup'!$H$21&lt;'Debt Setup'!$H$12),MAX(0,BA271+AX272-AY272),0))))))</x:f>
      </x:c>
      <x:c r="Q272" s="54" t="str">
        <x:f>IF('Debt Setup'!$F$3=0,"",MAX(0,Q271+N272-O272-P272))</x:f>
      </x:c>
      <x:c r="R272" s="54" t="str">
        <x:f>IF('Debt Setup'!$F$3=0,"",IF(U271&lt;=0,0,U271*'Debt Setup'!$D$13/100/12))</x:f>
      </x:c>
      <x:c r="S272" s="54" t="str">
        <x:f>IF('Debt Setup'!$F$3=0,"",IF('Debt Setup'!$H$13="",0,MIN('Debt Setup'!$E$13,MAX(0,U271+R272))))</x:f>
      </x:c>
      <x:c r="T272" s="54" t="str">
        <x:f>IF('Debt Setup'!$F$3=0,"",IF('Debt Setup'!$H$13="",0,MIN(MAX(0,U271+R272-S272),MAX(0,'Debt Setup'!$F$5-(G272+K272+O272+S272+W272+AA272+AE272+AI272+AM272+AQ272+AU272+AY272)-(IF(AND('Debt Setup'!$H$10&lt;&gt;"",'Debt Setup'!$H$10&lt;'Debt Setup'!$H$13),MAX(0,I271+F272-G272),0)+IF(AND('Debt Setup'!$H$11&lt;&gt;"",'Debt Setup'!$H$11&lt;'Debt Setup'!$H$13),MAX(0,M271+J272-K272),0)+IF(AND('Debt Setup'!$H$12&lt;&gt;"",'Debt Setup'!$H$12&lt;'Debt Setup'!$H$13),MAX(0,Q271+N272-O272),0)+IF(AND('Debt Setup'!$H$13&lt;&gt;"",'Debt Setup'!$H$13&lt;'Debt Setup'!$H$13),MAX(0,U271+R272-S272),0)+IF(AND('Debt Setup'!$H$14&lt;&gt;"",'Debt Setup'!$H$14&lt;'Debt Setup'!$H$13),MAX(0,Y271+V272-W272),0)+IF(AND('Debt Setup'!$H$15&lt;&gt;"",'Debt Setup'!$H$15&lt;'Debt Setup'!$H$13),MAX(0,AC271+Z272-AA272),0)+IF(AND('Debt Setup'!$H$16&lt;&gt;"",'Debt Setup'!$H$16&lt;'Debt Setup'!$H$13),MAX(0,AG271+AD272-AE272),0)+IF(AND('Debt Setup'!$H$17&lt;&gt;"",'Debt Setup'!$H$17&lt;'Debt Setup'!$H$13),MAX(0,AK271+AH272-AI272),0)+IF(AND('Debt Setup'!$H$18&lt;&gt;"",'Debt Setup'!$H$18&lt;'Debt Setup'!$H$13),MAX(0,AO271+AL272-AM272),0)+IF(AND('Debt Setup'!$H$19&lt;&gt;"",'Debt Setup'!$H$19&lt;'Debt Setup'!$H$13),MAX(0,AS271+AP272-AQ272),0)+IF(AND('Debt Setup'!$H$20&lt;&gt;"",'Debt Setup'!$H$20&lt;'Debt Setup'!$H$13),MAX(0,AW271+AT272-AU272),0)+IF(AND('Debt Setup'!$H$21&lt;&gt;"",'Debt Setup'!$H$21&lt;'Debt Setup'!$H$13),MAX(0,BA271+AX272-AY272),0))))))</x:f>
      </x:c>
      <x:c r="U272" s="54" t="str">
        <x:f>IF('Debt Setup'!$F$3=0,"",MAX(0,U271+R272-S272-T272))</x:f>
      </x:c>
      <x:c r="V272" s="54" t="str">
        <x:f>IF('Debt Setup'!$F$3=0,"",IF(Y271&lt;=0,0,Y271*'Debt Setup'!$D$14/100/12))</x:f>
      </x:c>
      <x:c r="W272" s="54" t="str">
        <x:f>IF('Debt Setup'!$F$3=0,"",IF('Debt Setup'!$H$14="",0,MIN('Debt Setup'!$E$14,MAX(0,Y271+V272))))</x:f>
      </x:c>
      <x:c r="X272" s="54" t="str">
        <x:f>IF('Debt Setup'!$F$3=0,"",IF('Debt Setup'!$H$14="",0,MIN(MAX(0,Y271+V272-W272),MAX(0,'Debt Setup'!$F$5-(G272+K272+O272+S272+W272+AA272+AE272+AI272+AM272+AQ272+AU272+AY272)-(IF(AND('Debt Setup'!$H$10&lt;&gt;"",'Debt Setup'!$H$10&lt;'Debt Setup'!$H$14),MAX(0,I271+F272-G272),0)+IF(AND('Debt Setup'!$H$11&lt;&gt;"",'Debt Setup'!$H$11&lt;'Debt Setup'!$H$14),MAX(0,M271+J272-K272),0)+IF(AND('Debt Setup'!$H$12&lt;&gt;"",'Debt Setup'!$H$12&lt;'Debt Setup'!$H$14),MAX(0,Q271+N272-O272),0)+IF(AND('Debt Setup'!$H$13&lt;&gt;"",'Debt Setup'!$H$13&lt;'Debt Setup'!$H$14),MAX(0,U271+R272-S272),0)+IF(AND('Debt Setup'!$H$14&lt;&gt;"",'Debt Setup'!$H$14&lt;'Debt Setup'!$H$14),MAX(0,Y271+V272-W272),0)+IF(AND('Debt Setup'!$H$15&lt;&gt;"",'Debt Setup'!$H$15&lt;'Debt Setup'!$H$14),MAX(0,AC271+Z272-AA272),0)+IF(AND('Debt Setup'!$H$16&lt;&gt;"",'Debt Setup'!$H$16&lt;'Debt Setup'!$H$14),MAX(0,AG271+AD272-AE272),0)+IF(AND('Debt Setup'!$H$17&lt;&gt;"",'Debt Setup'!$H$17&lt;'Debt Setup'!$H$14),MAX(0,AK271+AH272-AI272),0)+IF(AND('Debt Setup'!$H$18&lt;&gt;"",'Debt Setup'!$H$18&lt;'Debt Setup'!$H$14),MAX(0,AO271+AL272-AM272),0)+IF(AND('Debt Setup'!$H$19&lt;&gt;"",'Debt Setup'!$H$19&lt;'Debt Setup'!$H$14),MAX(0,AS271+AP272-AQ272),0)+IF(AND('Debt Setup'!$H$20&lt;&gt;"",'Debt Setup'!$H$20&lt;'Debt Setup'!$H$14),MAX(0,AW271+AT272-AU272),0)+IF(AND('Debt Setup'!$H$21&lt;&gt;"",'Debt Setup'!$H$21&lt;'Debt Setup'!$H$14),MAX(0,BA271+AX272-AY272),0))))))</x:f>
      </x:c>
      <x:c r="Y272" s="54" t="str">
        <x:f>IF('Debt Setup'!$F$3=0,"",MAX(0,Y271+V272-W272-X272))</x:f>
      </x:c>
      <x:c r="Z272" s="54" t="str">
        <x:f>IF('Debt Setup'!$F$3=0,"",IF(AC271&lt;=0,0,AC271*'Debt Setup'!$D$15/100/12))</x:f>
      </x:c>
      <x:c r="AA272" s="54" t="str">
        <x:f>IF('Debt Setup'!$F$3=0,"",IF('Debt Setup'!$H$15="",0,MIN('Debt Setup'!$E$15,MAX(0,AC271+Z272))))</x:f>
      </x:c>
      <x:c r="AB272" s="54" t="str">
        <x:f>IF('Debt Setup'!$F$3=0,"",IF('Debt Setup'!$H$15="",0,MIN(MAX(0,AC271+Z272-AA272),MAX(0,'Debt Setup'!$F$5-(G272+K272+O272+S272+W272+AA272+AE272+AI272+AM272+AQ272+AU272+AY272)-(IF(AND('Debt Setup'!$H$10&lt;&gt;"",'Debt Setup'!$H$10&lt;'Debt Setup'!$H$15),MAX(0,I271+F272-G272),0)+IF(AND('Debt Setup'!$H$11&lt;&gt;"",'Debt Setup'!$H$11&lt;'Debt Setup'!$H$15),MAX(0,M271+J272-K272),0)+IF(AND('Debt Setup'!$H$12&lt;&gt;"",'Debt Setup'!$H$12&lt;'Debt Setup'!$H$15),MAX(0,Q271+N272-O272),0)+IF(AND('Debt Setup'!$H$13&lt;&gt;"",'Debt Setup'!$H$13&lt;'Debt Setup'!$H$15),MAX(0,U271+R272-S272),0)+IF(AND('Debt Setup'!$H$14&lt;&gt;"",'Debt Setup'!$H$14&lt;'Debt Setup'!$H$15),MAX(0,Y271+V272-W272),0)+IF(AND('Debt Setup'!$H$15&lt;&gt;"",'Debt Setup'!$H$15&lt;'Debt Setup'!$H$15),MAX(0,AC271+Z272-AA272),0)+IF(AND('Debt Setup'!$H$16&lt;&gt;"",'Debt Setup'!$H$16&lt;'Debt Setup'!$H$15),MAX(0,AG271+AD272-AE272),0)+IF(AND('Debt Setup'!$H$17&lt;&gt;"",'Debt Setup'!$H$17&lt;'Debt Setup'!$H$15),MAX(0,AK271+AH272-AI272),0)+IF(AND('Debt Setup'!$H$18&lt;&gt;"",'Debt Setup'!$H$18&lt;'Debt Setup'!$H$15),MAX(0,AO271+AL272-AM272),0)+IF(AND('Debt Setup'!$H$19&lt;&gt;"",'Debt Setup'!$H$19&lt;'Debt Setup'!$H$15),MAX(0,AS271+AP272-AQ272),0)+IF(AND('Debt Setup'!$H$20&lt;&gt;"",'Debt Setup'!$H$20&lt;'Debt Setup'!$H$15),MAX(0,AW271+AT272-AU272),0)+IF(AND('Debt Setup'!$H$21&lt;&gt;"",'Debt Setup'!$H$21&lt;'Debt Setup'!$H$15),MAX(0,BA271+AX272-AY272),0))))))</x:f>
      </x:c>
      <x:c r="AC272" s="54" t="str">
        <x:f>IF('Debt Setup'!$F$3=0,"",MAX(0,AC271+Z272-AA272-AB272))</x:f>
      </x:c>
      <x:c r="AD272" s="54" t="str">
        <x:f>IF('Debt Setup'!$F$3=0,"",IF(AG271&lt;=0,0,AG271*'Debt Setup'!$D$16/100/12))</x:f>
      </x:c>
      <x:c r="AE272" s="54" t="str">
        <x:f>IF('Debt Setup'!$F$3=0,"",IF('Debt Setup'!$H$16="",0,MIN('Debt Setup'!$E$16,MAX(0,AG271+AD272))))</x:f>
      </x:c>
      <x:c r="AF272" s="54" t="str">
        <x:f>IF('Debt Setup'!$F$3=0,"",IF('Debt Setup'!$H$16="",0,MIN(MAX(0,AG271+AD272-AE272),MAX(0,'Debt Setup'!$F$5-(G272+K272+O272+S272+W272+AA272+AE272+AI272+AM272+AQ272+AU272+AY272)-(IF(AND('Debt Setup'!$H$10&lt;&gt;"",'Debt Setup'!$H$10&lt;'Debt Setup'!$H$16),MAX(0,I271+F272-G272),0)+IF(AND('Debt Setup'!$H$11&lt;&gt;"",'Debt Setup'!$H$11&lt;'Debt Setup'!$H$16),MAX(0,M271+J272-K272),0)+IF(AND('Debt Setup'!$H$12&lt;&gt;"",'Debt Setup'!$H$12&lt;'Debt Setup'!$H$16),MAX(0,Q271+N272-O272),0)+IF(AND('Debt Setup'!$H$13&lt;&gt;"",'Debt Setup'!$H$13&lt;'Debt Setup'!$H$16),MAX(0,U271+R272-S272),0)+IF(AND('Debt Setup'!$H$14&lt;&gt;"",'Debt Setup'!$H$14&lt;'Debt Setup'!$H$16),MAX(0,Y271+V272-W272),0)+IF(AND('Debt Setup'!$H$15&lt;&gt;"",'Debt Setup'!$H$15&lt;'Debt Setup'!$H$16),MAX(0,AC271+Z272-AA272),0)+IF(AND('Debt Setup'!$H$16&lt;&gt;"",'Debt Setup'!$H$16&lt;'Debt Setup'!$H$16),MAX(0,AG271+AD272-AE272),0)+IF(AND('Debt Setup'!$H$17&lt;&gt;"",'Debt Setup'!$H$17&lt;'Debt Setup'!$H$16),MAX(0,AK271+AH272-AI272),0)+IF(AND('Debt Setup'!$H$18&lt;&gt;"",'Debt Setup'!$H$18&lt;'Debt Setup'!$H$16),MAX(0,AO271+AL272-AM272),0)+IF(AND('Debt Setup'!$H$19&lt;&gt;"",'Debt Setup'!$H$19&lt;'Debt Setup'!$H$16),MAX(0,AS271+AP272-AQ272),0)+IF(AND('Debt Setup'!$H$20&lt;&gt;"",'Debt Setup'!$H$20&lt;'Debt Setup'!$H$16),MAX(0,AW271+AT272-AU272),0)+IF(AND('Debt Setup'!$H$21&lt;&gt;"",'Debt Setup'!$H$21&lt;'Debt Setup'!$H$16),MAX(0,BA271+AX272-AY272),0))))))</x:f>
      </x:c>
      <x:c r="AG272" s="54" t="str">
        <x:f>IF('Debt Setup'!$F$3=0,"",MAX(0,AG271+AD272-AE272-AF272))</x:f>
      </x:c>
      <x:c r="AH272" s="54" t="str">
        <x:f>IF('Debt Setup'!$F$3=0,"",IF(AK271&lt;=0,0,AK271*'Debt Setup'!$D$17/100/12))</x:f>
      </x:c>
      <x:c r="AI272" s="54" t="str">
        <x:f>IF('Debt Setup'!$F$3=0,"",IF('Debt Setup'!$H$17="",0,MIN('Debt Setup'!$E$17,MAX(0,AK271+AH272))))</x:f>
      </x:c>
      <x:c r="AJ272" s="54" t="str">
        <x:f>IF('Debt Setup'!$F$3=0,"",IF('Debt Setup'!$H$17="",0,MIN(MAX(0,AK271+AH272-AI272),MAX(0,'Debt Setup'!$F$5-(G272+K272+O272+S272+W272+AA272+AE272+AI272+AM272+AQ272+AU272+AY272)-(IF(AND('Debt Setup'!$H$10&lt;&gt;"",'Debt Setup'!$H$10&lt;'Debt Setup'!$H$17),MAX(0,I271+F272-G272),0)+IF(AND('Debt Setup'!$H$11&lt;&gt;"",'Debt Setup'!$H$11&lt;'Debt Setup'!$H$17),MAX(0,M271+J272-K272),0)+IF(AND('Debt Setup'!$H$12&lt;&gt;"",'Debt Setup'!$H$12&lt;'Debt Setup'!$H$17),MAX(0,Q271+N272-O272),0)+IF(AND('Debt Setup'!$H$13&lt;&gt;"",'Debt Setup'!$H$13&lt;'Debt Setup'!$H$17),MAX(0,U271+R272-S272),0)+IF(AND('Debt Setup'!$H$14&lt;&gt;"",'Debt Setup'!$H$14&lt;'Debt Setup'!$H$17),MAX(0,Y271+V272-W272),0)+IF(AND('Debt Setup'!$H$15&lt;&gt;"",'Debt Setup'!$H$15&lt;'Debt Setup'!$H$17),MAX(0,AC271+Z272-AA272),0)+IF(AND('Debt Setup'!$H$16&lt;&gt;"",'Debt Setup'!$H$16&lt;'Debt Setup'!$H$17),MAX(0,AG271+AD272-AE272),0)+IF(AND('Debt Setup'!$H$17&lt;&gt;"",'Debt Setup'!$H$17&lt;'Debt Setup'!$H$17),MAX(0,AK271+AH272-AI272),0)+IF(AND('Debt Setup'!$H$18&lt;&gt;"",'Debt Setup'!$H$18&lt;'Debt Setup'!$H$17),MAX(0,AO271+AL272-AM272),0)+IF(AND('Debt Setup'!$H$19&lt;&gt;"",'Debt Setup'!$H$19&lt;'Debt Setup'!$H$17),MAX(0,AS271+AP272-AQ272),0)+IF(AND('Debt Setup'!$H$20&lt;&gt;"",'Debt Setup'!$H$20&lt;'Debt Setup'!$H$17),MAX(0,AW271+AT272-AU272),0)+IF(AND('Debt Setup'!$H$21&lt;&gt;"",'Debt Setup'!$H$21&lt;'Debt Setup'!$H$17),MAX(0,BA271+AX272-AY272),0))))))</x:f>
      </x:c>
      <x:c r="AK272" s="54" t="str">
        <x:f>IF('Debt Setup'!$F$3=0,"",MAX(0,AK271+AH272-AI272-AJ272))</x:f>
      </x:c>
      <x:c r="AL272" s="54" t="str">
        <x:f>IF('Debt Setup'!$F$3=0,"",IF(AO271&lt;=0,0,AO271*'Debt Setup'!$D$18/100/12))</x:f>
      </x:c>
      <x:c r="AM272" s="54" t="str">
        <x:f>IF('Debt Setup'!$F$3=0,"",IF('Debt Setup'!$H$18="",0,MIN('Debt Setup'!$E$18,MAX(0,AO271+AL272))))</x:f>
      </x:c>
      <x:c r="AN272" s="54" t="str">
        <x:f>IF('Debt Setup'!$F$3=0,"",IF('Debt Setup'!$H$18="",0,MIN(MAX(0,AO271+AL272-AM272),MAX(0,'Debt Setup'!$F$5-(G272+K272+O272+S272+W272+AA272+AE272+AI272+AM272+AQ272+AU272+AY272)-(IF(AND('Debt Setup'!$H$10&lt;&gt;"",'Debt Setup'!$H$10&lt;'Debt Setup'!$H$18),MAX(0,I271+F272-G272),0)+IF(AND('Debt Setup'!$H$11&lt;&gt;"",'Debt Setup'!$H$11&lt;'Debt Setup'!$H$18),MAX(0,M271+J272-K272),0)+IF(AND('Debt Setup'!$H$12&lt;&gt;"",'Debt Setup'!$H$12&lt;'Debt Setup'!$H$18),MAX(0,Q271+N272-O272),0)+IF(AND('Debt Setup'!$H$13&lt;&gt;"",'Debt Setup'!$H$13&lt;'Debt Setup'!$H$18),MAX(0,U271+R272-S272),0)+IF(AND('Debt Setup'!$H$14&lt;&gt;"",'Debt Setup'!$H$14&lt;'Debt Setup'!$H$18),MAX(0,Y271+V272-W272),0)+IF(AND('Debt Setup'!$H$15&lt;&gt;"",'Debt Setup'!$H$15&lt;'Debt Setup'!$H$18),MAX(0,AC271+Z272-AA272),0)+IF(AND('Debt Setup'!$H$16&lt;&gt;"",'Debt Setup'!$H$16&lt;'Debt Setup'!$H$18),MAX(0,AG271+AD272-AE272),0)+IF(AND('Debt Setup'!$H$17&lt;&gt;"",'Debt Setup'!$H$17&lt;'Debt Setup'!$H$18),MAX(0,AK271+AH272-AI272),0)+IF(AND('Debt Setup'!$H$18&lt;&gt;"",'Debt Setup'!$H$18&lt;'Debt Setup'!$H$18),MAX(0,AO271+AL272-AM272),0)+IF(AND('Debt Setup'!$H$19&lt;&gt;"",'Debt Setup'!$H$19&lt;'Debt Setup'!$H$18),MAX(0,AS271+AP272-AQ272),0)+IF(AND('Debt Setup'!$H$20&lt;&gt;"",'Debt Setup'!$H$20&lt;'Debt Setup'!$H$18),MAX(0,AW271+AT272-AU272),0)+IF(AND('Debt Setup'!$H$21&lt;&gt;"",'Debt Setup'!$H$21&lt;'Debt Setup'!$H$18),MAX(0,BA271+AX272-AY272),0))))))</x:f>
      </x:c>
      <x:c r="AO272" s="54" t="str">
        <x:f>IF('Debt Setup'!$F$3=0,"",MAX(0,AO271+AL272-AM272-AN272))</x:f>
      </x:c>
      <x:c r="AP272" s="54" t="str">
        <x:f>IF('Debt Setup'!$F$3=0,"",IF(AS271&lt;=0,0,AS271*'Debt Setup'!$D$19/100/12))</x:f>
      </x:c>
      <x:c r="AQ272" s="54" t="str">
        <x:f>IF('Debt Setup'!$F$3=0,"",IF('Debt Setup'!$H$19="",0,MIN('Debt Setup'!$E$19,MAX(0,AS271+AP272))))</x:f>
      </x:c>
      <x:c r="AR272" s="54" t="str">
        <x:f>IF('Debt Setup'!$F$3=0,"",IF('Debt Setup'!$H$19="",0,MIN(MAX(0,AS271+AP272-AQ272),MAX(0,'Debt Setup'!$F$5-(G272+K272+O272+S272+W272+AA272+AE272+AI272+AM272+AQ272+AU272+AY272)-(IF(AND('Debt Setup'!$H$10&lt;&gt;"",'Debt Setup'!$H$10&lt;'Debt Setup'!$H$19),MAX(0,I271+F272-G272),0)+IF(AND('Debt Setup'!$H$11&lt;&gt;"",'Debt Setup'!$H$11&lt;'Debt Setup'!$H$19),MAX(0,M271+J272-K272),0)+IF(AND('Debt Setup'!$H$12&lt;&gt;"",'Debt Setup'!$H$12&lt;'Debt Setup'!$H$19),MAX(0,Q271+N272-O272),0)+IF(AND('Debt Setup'!$H$13&lt;&gt;"",'Debt Setup'!$H$13&lt;'Debt Setup'!$H$19),MAX(0,U271+R272-S272),0)+IF(AND('Debt Setup'!$H$14&lt;&gt;"",'Debt Setup'!$H$14&lt;'Debt Setup'!$H$19),MAX(0,Y271+V272-W272),0)+IF(AND('Debt Setup'!$H$15&lt;&gt;"",'Debt Setup'!$H$15&lt;'Debt Setup'!$H$19),MAX(0,AC271+Z272-AA272),0)+IF(AND('Debt Setup'!$H$16&lt;&gt;"",'Debt Setup'!$H$16&lt;'Debt Setup'!$H$19),MAX(0,AG271+AD272-AE272),0)+IF(AND('Debt Setup'!$H$17&lt;&gt;"",'Debt Setup'!$H$17&lt;'Debt Setup'!$H$19),MAX(0,AK271+AH272-AI272),0)+IF(AND('Debt Setup'!$H$18&lt;&gt;"",'Debt Setup'!$H$18&lt;'Debt Setup'!$H$19),MAX(0,AO271+AL272-AM272),0)+IF(AND('Debt Setup'!$H$19&lt;&gt;"",'Debt Setup'!$H$19&lt;'Debt Setup'!$H$19),MAX(0,AS271+AP272-AQ272),0)+IF(AND('Debt Setup'!$H$20&lt;&gt;"",'Debt Setup'!$H$20&lt;'Debt Setup'!$H$19),MAX(0,AW271+AT272-AU272),0)+IF(AND('Debt Setup'!$H$21&lt;&gt;"",'Debt Setup'!$H$21&lt;'Debt Setup'!$H$19),MAX(0,BA271+AX272-AY272),0))))))</x:f>
      </x:c>
      <x:c r="AS272" s="54" t="str">
        <x:f>IF('Debt Setup'!$F$3=0,"",MAX(0,AS271+AP272-AQ272-AR272))</x:f>
      </x:c>
      <x:c r="AT272" s="54" t="str">
        <x:f>IF('Debt Setup'!$F$3=0,"",IF(AW271&lt;=0,0,AW271*'Debt Setup'!$D$20/100/12))</x:f>
      </x:c>
      <x:c r="AU272" s="54" t="str">
        <x:f>IF('Debt Setup'!$F$3=0,"",IF('Debt Setup'!$H$20="",0,MIN('Debt Setup'!$E$20,MAX(0,AW271+AT272))))</x:f>
      </x:c>
      <x:c r="AV272" s="54" t="str">
        <x:f>IF('Debt Setup'!$F$3=0,"",IF('Debt Setup'!$H$20="",0,MIN(MAX(0,AW271+AT272-AU272),MAX(0,'Debt Setup'!$F$5-(G272+K272+O272+S272+W272+AA272+AE272+AI272+AM272+AQ272+AU272+AY272)-(IF(AND('Debt Setup'!$H$10&lt;&gt;"",'Debt Setup'!$H$10&lt;'Debt Setup'!$H$20),MAX(0,I271+F272-G272),0)+IF(AND('Debt Setup'!$H$11&lt;&gt;"",'Debt Setup'!$H$11&lt;'Debt Setup'!$H$20),MAX(0,M271+J272-K272),0)+IF(AND('Debt Setup'!$H$12&lt;&gt;"",'Debt Setup'!$H$12&lt;'Debt Setup'!$H$20),MAX(0,Q271+N272-O272),0)+IF(AND('Debt Setup'!$H$13&lt;&gt;"",'Debt Setup'!$H$13&lt;'Debt Setup'!$H$20),MAX(0,U271+R272-S272),0)+IF(AND('Debt Setup'!$H$14&lt;&gt;"",'Debt Setup'!$H$14&lt;'Debt Setup'!$H$20),MAX(0,Y271+V272-W272),0)+IF(AND('Debt Setup'!$H$15&lt;&gt;"",'Debt Setup'!$H$15&lt;'Debt Setup'!$H$20),MAX(0,AC271+Z272-AA272),0)+IF(AND('Debt Setup'!$H$16&lt;&gt;"",'Debt Setup'!$H$16&lt;'Debt Setup'!$H$20),MAX(0,AG271+AD272-AE272),0)+IF(AND('Debt Setup'!$H$17&lt;&gt;"",'Debt Setup'!$H$17&lt;'Debt Setup'!$H$20),MAX(0,AK271+AH272-AI272),0)+IF(AND('Debt Setup'!$H$18&lt;&gt;"",'Debt Setup'!$H$18&lt;'Debt Setup'!$H$20),MAX(0,AO271+AL272-AM272),0)+IF(AND('Debt Setup'!$H$19&lt;&gt;"",'Debt Setup'!$H$19&lt;'Debt Setup'!$H$20),MAX(0,AS271+AP272-AQ272),0)+IF(AND('Debt Setup'!$H$20&lt;&gt;"",'Debt Setup'!$H$20&lt;'Debt Setup'!$H$20),MAX(0,AW271+AT272-AU272),0)+IF(AND('Debt Setup'!$H$21&lt;&gt;"",'Debt Setup'!$H$21&lt;'Debt Setup'!$H$20),MAX(0,BA271+AX272-AY272),0))))))</x:f>
      </x:c>
      <x:c r="AW272" s="54" t="str">
        <x:f>IF('Debt Setup'!$F$3=0,"",MAX(0,AW271+AT272-AU272-AV272))</x:f>
      </x:c>
      <x:c r="AX272" s="54" t="str">
        <x:f>IF('Debt Setup'!$F$3=0,"",IF(BA271&lt;=0,0,BA271*'Debt Setup'!$D$21/100/12))</x:f>
      </x:c>
      <x:c r="AY272" s="54" t="str">
        <x:f>IF('Debt Setup'!$F$3=0,"",IF('Debt Setup'!$H$21="",0,MIN('Debt Setup'!$E$21,MAX(0,BA271+AX272))))</x:f>
      </x:c>
      <x:c r="AZ272" s="54" t="str">
        <x:f>IF('Debt Setup'!$F$3=0,"",IF('Debt Setup'!$H$21="",0,MIN(MAX(0,BA271+AX272-AY272),MAX(0,'Debt Setup'!$F$5-(G272+K272+O272+S272+W272+AA272+AE272+AI272+AM272+AQ272+AU272+AY272)-(IF(AND('Debt Setup'!$H$10&lt;&gt;"",'Debt Setup'!$H$10&lt;'Debt Setup'!$H$21),MAX(0,I271+F272-G272),0)+IF(AND('Debt Setup'!$H$11&lt;&gt;"",'Debt Setup'!$H$11&lt;'Debt Setup'!$H$21),MAX(0,M271+J272-K272),0)+IF(AND('Debt Setup'!$H$12&lt;&gt;"",'Debt Setup'!$H$12&lt;'Debt Setup'!$H$21),MAX(0,Q271+N272-O272),0)+IF(AND('Debt Setup'!$H$13&lt;&gt;"",'Debt Setup'!$H$13&lt;'Debt Setup'!$H$21),MAX(0,U271+R272-S272),0)+IF(AND('Debt Setup'!$H$14&lt;&gt;"",'Debt Setup'!$H$14&lt;'Debt Setup'!$H$21),MAX(0,Y271+V272-W272),0)+IF(AND('Debt Setup'!$H$15&lt;&gt;"",'Debt Setup'!$H$15&lt;'Debt Setup'!$H$21),MAX(0,AC271+Z272-AA272),0)+IF(AND('Debt Setup'!$H$16&lt;&gt;"",'Debt Setup'!$H$16&lt;'Debt Setup'!$H$21),MAX(0,AG271+AD272-AE272),0)+IF(AND('Debt Setup'!$H$17&lt;&gt;"",'Debt Setup'!$H$17&lt;'Debt Setup'!$H$21),MAX(0,AK271+AH272-AI272),0)+IF(AND('Debt Setup'!$H$18&lt;&gt;"",'Debt Setup'!$H$18&lt;'Debt Setup'!$H$21),MAX(0,AO271+AL272-AM272),0)+IF(AND('Debt Setup'!$H$19&lt;&gt;"",'Debt Setup'!$H$19&lt;'Debt Setup'!$H$21),MAX(0,AS271+AP272-AQ272),0)+IF(AND('Debt Setup'!$H$20&lt;&gt;"",'Debt Setup'!$H$20&lt;'Debt Setup'!$H$21),MAX(0,AW271+AT272-AU272),0)+IF(AND('Debt Setup'!$H$21&lt;&gt;"",'Debt Setup'!$H$21&lt;'Debt Setup'!$H$21),MAX(0,BA271+AX272-AY272),0))))))</x:f>
      </x:c>
      <x:c r="BA272" s="54" t="str">
        <x:f>IF('Debt Setup'!$F$3=0,"",MAX(0,BA271+AX272-AY272-AZ272))</x:f>
      </x:c>
    </x:row>
    <x:row r="273">
      <x:c r="A273" t="n">
        <x:v>268</x:v>
      </x:c>
      <x:c r="B273" s="86" t="str">
        <x:f>IF('Debt Setup'!$F$3=0,"",DATE(YEAR('Debt Setup'!$B$6),MONTH('Debt Setup'!$B$6)+A273-1,1))</x:f>
      </x:c>
      <x:c r="C273" s="54" t="str">
        <x:f>IF('Debt Setup'!$F$3=0,"",I273+M273+Q273+U273+Y273+AC273+AG273+AK273+AO273+AS273+AW273+BA273)</x:f>
      </x:c>
      <x:c r="D273" s="54" t="str">
        <x:f>IF('Debt Setup'!$F$3=0,"",G273+H273+K273+L273+O273+P273+S273+T273+W273+X273+AA273+AB273+AE273+AF273+AI273+AJ273+AM273+AN273+AQ273+AR273+AU273+AV273+AY273+AZ273)</x:f>
      </x:c>
      <x:c r="E273" s="54" t="str">
        <x:f>IF('Debt Setup'!$F$3=0,"",F273+J273+N273+R273+V273+Z273+AD273+AH273+AL273+AP273+AT273+AX273)</x:f>
      </x:c>
      <x:c r="F273" s="54" t="str">
        <x:f>IF('Debt Setup'!$F$3=0,"",IF(I272&lt;=0,0,I272*'Debt Setup'!$D$10/100/12))</x:f>
      </x:c>
      <x:c r="G273" s="54" t="str">
        <x:f>IF('Debt Setup'!$F$3=0,"",IF('Debt Setup'!$H$10="",0,MIN('Debt Setup'!$E$10,MAX(0,I272+F273))))</x:f>
      </x:c>
      <x:c r="H273" s="54" t="str">
        <x:f>IF('Debt Setup'!$F$3=0,"",IF('Debt Setup'!$H$10="",0,MIN(MAX(0,I272+F273-G273),MAX(0,'Debt Setup'!$F$5-(G273+K273+O273+S273+W273+AA273+AE273+AI273+AM273+AQ273+AU273+AY273)-(IF(AND('Debt Setup'!$H$10&lt;&gt;"",'Debt Setup'!$H$10&lt;'Debt Setup'!$H$10),MAX(0,I272+F273-G273),0)+IF(AND('Debt Setup'!$H$11&lt;&gt;"",'Debt Setup'!$H$11&lt;'Debt Setup'!$H$10),MAX(0,M272+J273-K273),0)+IF(AND('Debt Setup'!$H$12&lt;&gt;"",'Debt Setup'!$H$12&lt;'Debt Setup'!$H$10),MAX(0,Q272+N273-O273),0)+IF(AND('Debt Setup'!$H$13&lt;&gt;"",'Debt Setup'!$H$13&lt;'Debt Setup'!$H$10),MAX(0,U272+R273-S273),0)+IF(AND('Debt Setup'!$H$14&lt;&gt;"",'Debt Setup'!$H$14&lt;'Debt Setup'!$H$10),MAX(0,Y272+V273-W273),0)+IF(AND('Debt Setup'!$H$15&lt;&gt;"",'Debt Setup'!$H$15&lt;'Debt Setup'!$H$10),MAX(0,AC272+Z273-AA273),0)+IF(AND('Debt Setup'!$H$16&lt;&gt;"",'Debt Setup'!$H$16&lt;'Debt Setup'!$H$10),MAX(0,AG272+AD273-AE273),0)+IF(AND('Debt Setup'!$H$17&lt;&gt;"",'Debt Setup'!$H$17&lt;'Debt Setup'!$H$10),MAX(0,AK272+AH273-AI273),0)+IF(AND('Debt Setup'!$H$18&lt;&gt;"",'Debt Setup'!$H$18&lt;'Debt Setup'!$H$10),MAX(0,AO272+AL273-AM273),0)+IF(AND('Debt Setup'!$H$19&lt;&gt;"",'Debt Setup'!$H$19&lt;'Debt Setup'!$H$10),MAX(0,AS272+AP273-AQ273),0)+IF(AND('Debt Setup'!$H$20&lt;&gt;"",'Debt Setup'!$H$20&lt;'Debt Setup'!$H$10),MAX(0,AW272+AT273-AU273),0)+IF(AND('Debt Setup'!$H$21&lt;&gt;"",'Debt Setup'!$H$21&lt;'Debt Setup'!$H$10),MAX(0,BA272+AX273-AY273),0))))))</x:f>
      </x:c>
      <x:c r="I273" s="54" t="str">
        <x:f>IF('Debt Setup'!$F$3=0,"",MAX(0,I272+F273-G273-H273))</x:f>
      </x:c>
      <x:c r="J273" s="54" t="str">
        <x:f>IF('Debt Setup'!$F$3=0,"",IF(M272&lt;=0,0,M272*'Debt Setup'!$D$11/100/12))</x:f>
      </x:c>
      <x:c r="K273" s="54" t="str">
        <x:f>IF('Debt Setup'!$F$3=0,"",IF('Debt Setup'!$H$11="",0,MIN('Debt Setup'!$E$11,MAX(0,M272+J273))))</x:f>
      </x:c>
      <x:c r="L273" s="54" t="str">
        <x:f>IF('Debt Setup'!$F$3=0,"",IF('Debt Setup'!$H$11="",0,MIN(MAX(0,M272+J273-K273),MAX(0,'Debt Setup'!$F$5-(G273+K273+O273+S273+W273+AA273+AE273+AI273+AM273+AQ273+AU273+AY273)-(IF(AND('Debt Setup'!$H$10&lt;&gt;"",'Debt Setup'!$H$10&lt;'Debt Setup'!$H$11),MAX(0,I272+F273-G273),0)+IF(AND('Debt Setup'!$H$11&lt;&gt;"",'Debt Setup'!$H$11&lt;'Debt Setup'!$H$11),MAX(0,M272+J273-K273),0)+IF(AND('Debt Setup'!$H$12&lt;&gt;"",'Debt Setup'!$H$12&lt;'Debt Setup'!$H$11),MAX(0,Q272+N273-O273),0)+IF(AND('Debt Setup'!$H$13&lt;&gt;"",'Debt Setup'!$H$13&lt;'Debt Setup'!$H$11),MAX(0,U272+R273-S273),0)+IF(AND('Debt Setup'!$H$14&lt;&gt;"",'Debt Setup'!$H$14&lt;'Debt Setup'!$H$11),MAX(0,Y272+V273-W273),0)+IF(AND('Debt Setup'!$H$15&lt;&gt;"",'Debt Setup'!$H$15&lt;'Debt Setup'!$H$11),MAX(0,AC272+Z273-AA273),0)+IF(AND('Debt Setup'!$H$16&lt;&gt;"",'Debt Setup'!$H$16&lt;'Debt Setup'!$H$11),MAX(0,AG272+AD273-AE273),0)+IF(AND('Debt Setup'!$H$17&lt;&gt;"",'Debt Setup'!$H$17&lt;'Debt Setup'!$H$11),MAX(0,AK272+AH273-AI273),0)+IF(AND('Debt Setup'!$H$18&lt;&gt;"",'Debt Setup'!$H$18&lt;'Debt Setup'!$H$11),MAX(0,AO272+AL273-AM273),0)+IF(AND('Debt Setup'!$H$19&lt;&gt;"",'Debt Setup'!$H$19&lt;'Debt Setup'!$H$11),MAX(0,AS272+AP273-AQ273),0)+IF(AND('Debt Setup'!$H$20&lt;&gt;"",'Debt Setup'!$H$20&lt;'Debt Setup'!$H$11),MAX(0,AW272+AT273-AU273),0)+IF(AND('Debt Setup'!$H$21&lt;&gt;"",'Debt Setup'!$H$21&lt;'Debt Setup'!$H$11),MAX(0,BA272+AX273-AY273),0))))))</x:f>
      </x:c>
      <x:c r="M273" s="54" t="str">
        <x:f>IF('Debt Setup'!$F$3=0,"",MAX(0,M272+J273-K273-L273))</x:f>
      </x:c>
      <x:c r="N273" s="54" t="str">
        <x:f>IF('Debt Setup'!$F$3=0,"",IF(Q272&lt;=0,0,Q272*'Debt Setup'!$D$12/100/12))</x:f>
      </x:c>
      <x:c r="O273" s="54" t="str">
        <x:f>IF('Debt Setup'!$F$3=0,"",IF('Debt Setup'!$H$12="",0,MIN('Debt Setup'!$E$12,MAX(0,Q272+N273))))</x:f>
      </x:c>
      <x:c r="P273" s="54" t="str">
        <x:f>IF('Debt Setup'!$F$3=0,"",IF('Debt Setup'!$H$12="",0,MIN(MAX(0,Q272+N273-O273),MAX(0,'Debt Setup'!$F$5-(G273+K273+O273+S273+W273+AA273+AE273+AI273+AM273+AQ273+AU273+AY273)-(IF(AND('Debt Setup'!$H$10&lt;&gt;"",'Debt Setup'!$H$10&lt;'Debt Setup'!$H$12),MAX(0,I272+F273-G273),0)+IF(AND('Debt Setup'!$H$11&lt;&gt;"",'Debt Setup'!$H$11&lt;'Debt Setup'!$H$12),MAX(0,M272+J273-K273),0)+IF(AND('Debt Setup'!$H$12&lt;&gt;"",'Debt Setup'!$H$12&lt;'Debt Setup'!$H$12),MAX(0,Q272+N273-O273),0)+IF(AND('Debt Setup'!$H$13&lt;&gt;"",'Debt Setup'!$H$13&lt;'Debt Setup'!$H$12),MAX(0,U272+R273-S273),0)+IF(AND('Debt Setup'!$H$14&lt;&gt;"",'Debt Setup'!$H$14&lt;'Debt Setup'!$H$12),MAX(0,Y272+V273-W273),0)+IF(AND('Debt Setup'!$H$15&lt;&gt;"",'Debt Setup'!$H$15&lt;'Debt Setup'!$H$12),MAX(0,AC272+Z273-AA273),0)+IF(AND('Debt Setup'!$H$16&lt;&gt;"",'Debt Setup'!$H$16&lt;'Debt Setup'!$H$12),MAX(0,AG272+AD273-AE273),0)+IF(AND('Debt Setup'!$H$17&lt;&gt;"",'Debt Setup'!$H$17&lt;'Debt Setup'!$H$12),MAX(0,AK272+AH273-AI273),0)+IF(AND('Debt Setup'!$H$18&lt;&gt;"",'Debt Setup'!$H$18&lt;'Debt Setup'!$H$12),MAX(0,AO272+AL273-AM273),0)+IF(AND('Debt Setup'!$H$19&lt;&gt;"",'Debt Setup'!$H$19&lt;'Debt Setup'!$H$12),MAX(0,AS272+AP273-AQ273),0)+IF(AND('Debt Setup'!$H$20&lt;&gt;"",'Debt Setup'!$H$20&lt;'Debt Setup'!$H$12),MAX(0,AW272+AT273-AU273),0)+IF(AND('Debt Setup'!$H$21&lt;&gt;"",'Debt Setup'!$H$21&lt;'Debt Setup'!$H$12),MAX(0,BA272+AX273-AY273),0))))))</x:f>
      </x:c>
      <x:c r="Q273" s="54" t="str">
        <x:f>IF('Debt Setup'!$F$3=0,"",MAX(0,Q272+N273-O273-P273))</x:f>
      </x:c>
      <x:c r="R273" s="54" t="str">
        <x:f>IF('Debt Setup'!$F$3=0,"",IF(U272&lt;=0,0,U272*'Debt Setup'!$D$13/100/12))</x:f>
      </x:c>
      <x:c r="S273" s="54" t="str">
        <x:f>IF('Debt Setup'!$F$3=0,"",IF('Debt Setup'!$H$13="",0,MIN('Debt Setup'!$E$13,MAX(0,U272+R273))))</x:f>
      </x:c>
      <x:c r="T273" s="54" t="str">
        <x:f>IF('Debt Setup'!$F$3=0,"",IF('Debt Setup'!$H$13="",0,MIN(MAX(0,U272+R273-S273),MAX(0,'Debt Setup'!$F$5-(G273+K273+O273+S273+W273+AA273+AE273+AI273+AM273+AQ273+AU273+AY273)-(IF(AND('Debt Setup'!$H$10&lt;&gt;"",'Debt Setup'!$H$10&lt;'Debt Setup'!$H$13),MAX(0,I272+F273-G273),0)+IF(AND('Debt Setup'!$H$11&lt;&gt;"",'Debt Setup'!$H$11&lt;'Debt Setup'!$H$13),MAX(0,M272+J273-K273),0)+IF(AND('Debt Setup'!$H$12&lt;&gt;"",'Debt Setup'!$H$12&lt;'Debt Setup'!$H$13),MAX(0,Q272+N273-O273),0)+IF(AND('Debt Setup'!$H$13&lt;&gt;"",'Debt Setup'!$H$13&lt;'Debt Setup'!$H$13),MAX(0,U272+R273-S273),0)+IF(AND('Debt Setup'!$H$14&lt;&gt;"",'Debt Setup'!$H$14&lt;'Debt Setup'!$H$13),MAX(0,Y272+V273-W273),0)+IF(AND('Debt Setup'!$H$15&lt;&gt;"",'Debt Setup'!$H$15&lt;'Debt Setup'!$H$13),MAX(0,AC272+Z273-AA273),0)+IF(AND('Debt Setup'!$H$16&lt;&gt;"",'Debt Setup'!$H$16&lt;'Debt Setup'!$H$13),MAX(0,AG272+AD273-AE273),0)+IF(AND('Debt Setup'!$H$17&lt;&gt;"",'Debt Setup'!$H$17&lt;'Debt Setup'!$H$13),MAX(0,AK272+AH273-AI273),0)+IF(AND('Debt Setup'!$H$18&lt;&gt;"",'Debt Setup'!$H$18&lt;'Debt Setup'!$H$13),MAX(0,AO272+AL273-AM273),0)+IF(AND('Debt Setup'!$H$19&lt;&gt;"",'Debt Setup'!$H$19&lt;'Debt Setup'!$H$13),MAX(0,AS272+AP273-AQ273),0)+IF(AND('Debt Setup'!$H$20&lt;&gt;"",'Debt Setup'!$H$20&lt;'Debt Setup'!$H$13),MAX(0,AW272+AT273-AU273),0)+IF(AND('Debt Setup'!$H$21&lt;&gt;"",'Debt Setup'!$H$21&lt;'Debt Setup'!$H$13),MAX(0,BA272+AX273-AY273),0))))))</x:f>
      </x:c>
      <x:c r="U273" s="54" t="str">
        <x:f>IF('Debt Setup'!$F$3=0,"",MAX(0,U272+R273-S273-T273))</x:f>
      </x:c>
      <x:c r="V273" s="54" t="str">
        <x:f>IF('Debt Setup'!$F$3=0,"",IF(Y272&lt;=0,0,Y272*'Debt Setup'!$D$14/100/12))</x:f>
      </x:c>
      <x:c r="W273" s="54" t="str">
        <x:f>IF('Debt Setup'!$F$3=0,"",IF('Debt Setup'!$H$14="",0,MIN('Debt Setup'!$E$14,MAX(0,Y272+V273))))</x:f>
      </x:c>
      <x:c r="X273" s="54" t="str">
        <x:f>IF('Debt Setup'!$F$3=0,"",IF('Debt Setup'!$H$14="",0,MIN(MAX(0,Y272+V273-W273),MAX(0,'Debt Setup'!$F$5-(G273+K273+O273+S273+W273+AA273+AE273+AI273+AM273+AQ273+AU273+AY273)-(IF(AND('Debt Setup'!$H$10&lt;&gt;"",'Debt Setup'!$H$10&lt;'Debt Setup'!$H$14),MAX(0,I272+F273-G273),0)+IF(AND('Debt Setup'!$H$11&lt;&gt;"",'Debt Setup'!$H$11&lt;'Debt Setup'!$H$14),MAX(0,M272+J273-K273),0)+IF(AND('Debt Setup'!$H$12&lt;&gt;"",'Debt Setup'!$H$12&lt;'Debt Setup'!$H$14),MAX(0,Q272+N273-O273),0)+IF(AND('Debt Setup'!$H$13&lt;&gt;"",'Debt Setup'!$H$13&lt;'Debt Setup'!$H$14),MAX(0,U272+R273-S273),0)+IF(AND('Debt Setup'!$H$14&lt;&gt;"",'Debt Setup'!$H$14&lt;'Debt Setup'!$H$14),MAX(0,Y272+V273-W273),0)+IF(AND('Debt Setup'!$H$15&lt;&gt;"",'Debt Setup'!$H$15&lt;'Debt Setup'!$H$14),MAX(0,AC272+Z273-AA273),0)+IF(AND('Debt Setup'!$H$16&lt;&gt;"",'Debt Setup'!$H$16&lt;'Debt Setup'!$H$14),MAX(0,AG272+AD273-AE273),0)+IF(AND('Debt Setup'!$H$17&lt;&gt;"",'Debt Setup'!$H$17&lt;'Debt Setup'!$H$14),MAX(0,AK272+AH273-AI273),0)+IF(AND('Debt Setup'!$H$18&lt;&gt;"",'Debt Setup'!$H$18&lt;'Debt Setup'!$H$14),MAX(0,AO272+AL273-AM273),0)+IF(AND('Debt Setup'!$H$19&lt;&gt;"",'Debt Setup'!$H$19&lt;'Debt Setup'!$H$14),MAX(0,AS272+AP273-AQ273),0)+IF(AND('Debt Setup'!$H$20&lt;&gt;"",'Debt Setup'!$H$20&lt;'Debt Setup'!$H$14),MAX(0,AW272+AT273-AU273),0)+IF(AND('Debt Setup'!$H$21&lt;&gt;"",'Debt Setup'!$H$21&lt;'Debt Setup'!$H$14),MAX(0,BA272+AX273-AY273),0))))))</x:f>
      </x:c>
      <x:c r="Y273" s="54" t="str">
        <x:f>IF('Debt Setup'!$F$3=0,"",MAX(0,Y272+V273-W273-X273))</x:f>
      </x:c>
      <x:c r="Z273" s="54" t="str">
        <x:f>IF('Debt Setup'!$F$3=0,"",IF(AC272&lt;=0,0,AC272*'Debt Setup'!$D$15/100/12))</x:f>
      </x:c>
      <x:c r="AA273" s="54" t="str">
        <x:f>IF('Debt Setup'!$F$3=0,"",IF('Debt Setup'!$H$15="",0,MIN('Debt Setup'!$E$15,MAX(0,AC272+Z273))))</x:f>
      </x:c>
      <x:c r="AB273" s="54" t="str">
        <x:f>IF('Debt Setup'!$F$3=0,"",IF('Debt Setup'!$H$15="",0,MIN(MAX(0,AC272+Z273-AA273),MAX(0,'Debt Setup'!$F$5-(G273+K273+O273+S273+W273+AA273+AE273+AI273+AM273+AQ273+AU273+AY273)-(IF(AND('Debt Setup'!$H$10&lt;&gt;"",'Debt Setup'!$H$10&lt;'Debt Setup'!$H$15),MAX(0,I272+F273-G273),0)+IF(AND('Debt Setup'!$H$11&lt;&gt;"",'Debt Setup'!$H$11&lt;'Debt Setup'!$H$15),MAX(0,M272+J273-K273),0)+IF(AND('Debt Setup'!$H$12&lt;&gt;"",'Debt Setup'!$H$12&lt;'Debt Setup'!$H$15),MAX(0,Q272+N273-O273),0)+IF(AND('Debt Setup'!$H$13&lt;&gt;"",'Debt Setup'!$H$13&lt;'Debt Setup'!$H$15),MAX(0,U272+R273-S273),0)+IF(AND('Debt Setup'!$H$14&lt;&gt;"",'Debt Setup'!$H$14&lt;'Debt Setup'!$H$15),MAX(0,Y272+V273-W273),0)+IF(AND('Debt Setup'!$H$15&lt;&gt;"",'Debt Setup'!$H$15&lt;'Debt Setup'!$H$15),MAX(0,AC272+Z273-AA273),0)+IF(AND('Debt Setup'!$H$16&lt;&gt;"",'Debt Setup'!$H$16&lt;'Debt Setup'!$H$15),MAX(0,AG272+AD273-AE273),0)+IF(AND('Debt Setup'!$H$17&lt;&gt;"",'Debt Setup'!$H$17&lt;'Debt Setup'!$H$15),MAX(0,AK272+AH273-AI273),0)+IF(AND('Debt Setup'!$H$18&lt;&gt;"",'Debt Setup'!$H$18&lt;'Debt Setup'!$H$15),MAX(0,AO272+AL273-AM273),0)+IF(AND('Debt Setup'!$H$19&lt;&gt;"",'Debt Setup'!$H$19&lt;'Debt Setup'!$H$15),MAX(0,AS272+AP273-AQ273),0)+IF(AND('Debt Setup'!$H$20&lt;&gt;"",'Debt Setup'!$H$20&lt;'Debt Setup'!$H$15),MAX(0,AW272+AT273-AU273),0)+IF(AND('Debt Setup'!$H$21&lt;&gt;"",'Debt Setup'!$H$21&lt;'Debt Setup'!$H$15),MAX(0,BA272+AX273-AY273),0))))))</x:f>
      </x:c>
      <x:c r="AC273" s="54" t="str">
        <x:f>IF('Debt Setup'!$F$3=0,"",MAX(0,AC272+Z273-AA273-AB273))</x:f>
      </x:c>
      <x:c r="AD273" s="54" t="str">
        <x:f>IF('Debt Setup'!$F$3=0,"",IF(AG272&lt;=0,0,AG272*'Debt Setup'!$D$16/100/12))</x:f>
      </x:c>
      <x:c r="AE273" s="54" t="str">
        <x:f>IF('Debt Setup'!$F$3=0,"",IF('Debt Setup'!$H$16="",0,MIN('Debt Setup'!$E$16,MAX(0,AG272+AD273))))</x:f>
      </x:c>
      <x:c r="AF273" s="54" t="str">
        <x:f>IF('Debt Setup'!$F$3=0,"",IF('Debt Setup'!$H$16="",0,MIN(MAX(0,AG272+AD273-AE273),MAX(0,'Debt Setup'!$F$5-(G273+K273+O273+S273+W273+AA273+AE273+AI273+AM273+AQ273+AU273+AY273)-(IF(AND('Debt Setup'!$H$10&lt;&gt;"",'Debt Setup'!$H$10&lt;'Debt Setup'!$H$16),MAX(0,I272+F273-G273),0)+IF(AND('Debt Setup'!$H$11&lt;&gt;"",'Debt Setup'!$H$11&lt;'Debt Setup'!$H$16),MAX(0,M272+J273-K273),0)+IF(AND('Debt Setup'!$H$12&lt;&gt;"",'Debt Setup'!$H$12&lt;'Debt Setup'!$H$16),MAX(0,Q272+N273-O273),0)+IF(AND('Debt Setup'!$H$13&lt;&gt;"",'Debt Setup'!$H$13&lt;'Debt Setup'!$H$16),MAX(0,U272+R273-S273),0)+IF(AND('Debt Setup'!$H$14&lt;&gt;"",'Debt Setup'!$H$14&lt;'Debt Setup'!$H$16),MAX(0,Y272+V273-W273),0)+IF(AND('Debt Setup'!$H$15&lt;&gt;"",'Debt Setup'!$H$15&lt;'Debt Setup'!$H$16),MAX(0,AC272+Z273-AA273),0)+IF(AND('Debt Setup'!$H$16&lt;&gt;"",'Debt Setup'!$H$16&lt;'Debt Setup'!$H$16),MAX(0,AG272+AD273-AE273),0)+IF(AND('Debt Setup'!$H$17&lt;&gt;"",'Debt Setup'!$H$17&lt;'Debt Setup'!$H$16),MAX(0,AK272+AH273-AI273),0)+IF(AND('Debt Setup'!$H$18&lt;&gt;"",'Debt Setup'!$H$18&lt;'Debt Setup'!$H$16),MAX(0,AO272+AL273-AM273),0)+IF(AND('Debt Setup'!$H$19&lt;&gt;"",'Debt Setup'!$H$19&lt;'Debt Setup'!$H$16),MAX(0,AS272+AP273-AQ273),0)+IF(AND('Debt Setup'!$H$20&lt;&gt;"",'Debt Setup'!$H$20&lt;'Debt Setup'!$H$16),MAX(0,AW272+AT273-AU273),0)+IF(AND('Debt Setup'!$H$21&lt;&gt;"",'Debt Setup'!$H$21&lt;'Debt Setup'!$H$16),MAX(0,BA272+AX273-AY273),0))))))</x:f>
      </x:c>
      <x:c r="AG273" s="54" t="str">
        <x:f>IF('Debt Setup'!$F$3=0,"",MAX(0,AG272+AD273-AE273-AF273))</x:f>
      </x:c>
      <x:c r="AH273" s="54" t="str">
        <x:f>IF('Debt Setup'!$F$3=0,"",IF(AK272&lt;=0,0,AK272*'Debt Setup'!$D$17/100/12))</x:f>
      </x:c>
      <x:c r="AI273" s="54" t="str">
        <x:f>IF('Debt Setup'!$F$3=0,"",IF('Debt Setup'!$H$17="",0,MIN('Debt Setup'!$E$17,MAX(0,AK272+AH273))))</x:f>
      </x:c>
      <x:c r="AJ273" s="54" t="str">
        <x:f>IF('Debt Setup'!$F$3=0,"",IF('Debt Setup'!$H$17="",0,MIN(MAX(0,AK272+AH273-AI273),MAX(0,'Debt Setup'!$F$5-(G273+K273+O273+S273+W273+AA273+AE273+AI273+AM273+AQ273+AU273+AY273)-(IF(AND('Debt Setup'!$H$10&lt;&gt;"",'Debt Setup'!$H$10&lt;'Debt Setup'!$H$17),MAX(0,I272+F273-G273),0)+IF(AND('Debt Setup'!$H$11&lt;&gt;"",'Debt Setup'!$H$11&lt;'Debt Setup'!$H$17),MAX(0,M272+J273-K273),0)+IF(AND('Debt Setup'!$H$12&lt;&gt;"",'Debt Setup'!$H$12&lt;'Debt Setup'!$H$17),MAX(0,Q272+N273-O273),0)+IF(AND('Debt Setup'!$H$13&lt;&gt;"",'Debt Setup'!$H$13&lt;'Debt Setup'!$H$17),MAX(0,U272+R273-S273),0)+IF(AND('Debt Setup'!$H$14&lt;&gt;"",'Debt Setup'!$H$14&lt;'Debt Setup'!$H$17),MAX(0,Y272+V273-W273),0)+IF(AND('Debt Setup'!$H$15&lt;&gt;"",'Debt Setup'!$H$15&lt;'Debt Setup'!$H$17),MAX(0,AC272+Z273-AA273),0)+IF(AND('Debt Setup'!$H$16&lt;&gt;"",'Debt Setup'!$H$16&lt;'Debt Setup'!$H$17),MAX(0,AG272+AD273-AE273),0)+IF(AND('Debt Setup'!$H$17&lt;&gt;"",'Debt Setup'!$H$17&lt;'Debt Setup'!$H$17),MAX(0,AK272+AH273-AI273),0)+IF(AND('Debt Setup'!$H$18&lt;&gt;"",'Debt Setup'!$H$18&lt;'Debt Setup'!$H$17),MAX(0,AO272+AL273-AM273),0)+IF(AND('Debt Setup'!$H$19&lt;&gt;"",'Debt Setup'!$H$19&lt;'Debt Setup'!$H$17),MAX(0,AS272+AP273-AQ273),0)+IF(AND('Debt Setup'!$H$20&lt;&gt;"",'Debt Setup'!$H$20&lt;'Debt Setup'!$H$17),MAX(0,AW272+AT273-AU273),0)+IF(AND('Debt Setup'!$H$21&lt;&gt;"",'Debt Setup'!$H$21&lt;'Debt Setup'!$H$17),MAX(0,BA272+AX273-AY273),0))))))</x:f>
      </x:c>
      <x:c r="AK273" s="54" t="str">
        <x:f>IF('Debt Setup'!$F$3=0,"",MAX(0,AK272+AH273-AI273-AJ273))</x:f>
      </x:c>
      <x:c r="AL273" s="54" t="str">
        <x:f>IF('Debt Setup'!$F$3=0,"",IF(AO272&lt;=0,0,AO272*'Debt Setup'!$D$18/100/12))</x:f>
      </x:c>
      <x:c r="AM273" s="54" t="str">
        <x:f>IF('Debt Setup'!$F$3=0,"",IF('Debt Setup'!$H$18="",0,MIN('Debt Setup'!$E$18,MAX(0,AO272+AL273))))</x:f>
      </x:c>
      <x:c r="AN273" s="54" t="str">
        <x:f>IF('Debt Setup'!$F$3=0,"",IF('Debt Setup'!$H$18="",0,MIN(MAX(0,AO272+AL273-AM273),MAX(0,'Debt Setup'!$F$5-(G273+K273+O273+S273+W273+AA273+AE273+AI273+AM273+AQ273+AU273+AY273)-(IF(AND('Debt Setup'!$H$10&lt;&gt;"",'Debt Setup'!$H$10&lt;'Debt Setup'!$H$18),MAX(0,I272+F273-G273),0)+IF(AND('Debt Setup'!$H$11&lt;&gt;"",'Debt Setup'!$H$11&lt;'Debt Setup'!$H$18),MAX(0,M272+J273-K273),0)+IF(AND('Debt Setup'!$H$12&lt;&gt;"",'Debt Setup'!$H$12&lt;'Debt Setup'!$H$18),MAX(0,Q272+N273-O273),0)+IF(AND('Debt Setup'!$H$13&lt;&gt;"",'Debt Setup'!$H$13&lt;'Debt Setup'!$H$18),MAX(0,U272+R273-S273),0)+IF(AND('Debt Setup'!$H$14&lt;&gt;"",'Debt Setup'!$H$14&lt;'Debt Setup'!$H$18),MAX(0,Y272+V273-W273),0)+IF(AND('Debt Setup'!$H$15&lt;&gt;"",'Debt Setup'!$H$15&lt;'Debt Setup'!$H$18),MAX(0,AC272+Z273-AA273),0)+IF(AND('Debt Setup'!$H$16&lt;&gt;"",'Debt Setup'!$H$16&lt;'Debt Setup'!$H$18),MAX(0,AG272+AD273-AE273),0)+IF(AND('Debt Setup'!$H$17&lt;&gt;"",'Debt Setup'!$H$17&lt;'Debt Setup'!$H$18),MAX(0,AK272+AH273-AI273),0)+IF(AND('Debt Setup'!$H$18&lt;&gt;"",'Debt Setup'!$H$18&lt;'Debt Setup'!$H$18),MAX(0,AO272+AL273-AM273),0)+IF(AND('Debt Setup'!$H$19&lt;&gt;"",'Debt Setup'!$H$19&lt;'Debt Setup'!$H$18),MAX(0,AS272+AP273-AQ273),0)+IF(AND('Debt Setup'!$H$20&lt;&gt;"",'Debt Setup'!$H$20&lt;'Debt Setup'!$H$18),MAX(0,AW272+AT273-AU273),0)+IF(AND('Debt Setup'!$H$21&lt;&gt;"",'Debt Setup'!$H$21&lt;'Debt Setup'!$H$18),MAX(0,BA272+AX273-AY273),0))))))</x:f>
      </x:c>
      <x:c r="AO273" s="54" t="str">
        <x:f>IF('Debt Setup'!$F$3=0,"",MAX(0,AO272+AL273-AM273-AN273))</x:f>
      </x:c>
      <x:c r="AP273" s="54" t="str">
        <x:f>IF('Debt Setup'!$F$3=0,"",IF(AS272&lt;=0,0,AS272*'Debt Setup'!$D$19/100/12))</x:f>
      </x:c>
      <x:c r="AQ273" s="54" t="str">
        <x:f>IF('Debt Setup'!$F$3=0,"",IF('Debt Setup'!$H$19="",0,MIN('Debt Setup'!$E$19,MAX(0,AS272+AP273))))</x:f>
      </x:c>
      <x:c r="AR273" s="54" t="str">
        <x:f>IF('Debt Setup'!$F$3=0,"",IF('Debt Setup'!$H$19="",0,MIN(MAX(0,AS272+AP273-AQ273),MAX(0,'Debt Setup'!$F$5-(G273+K273+O273+S273+W273+AA273+AE273+AI273+AM273+AQ273+AU273+AY273)-(IF(AND('Debt Setup'!$H$10&lt;&gt;"",'Debt Setup'!$H$10&lt;'Debt Setup'!$H$19),MAX(0,I272+F273-G273),0)+IF(AND('Debt Setup'!$H$11&lt;&gt;"",'Debt Setup'!$H$11&lt;'Debt Setup'!$H$19),MAX(0,M272+J273-K273),0)+IF(AND('Debt Setup'!$H$12&lt;&gt;"",'Debt Setup'!$H$12&lt;'Debt Setup'!$H$19),MAX(0,Q272+N273-O273),0)+IF(AND('Debt Setup'!$H$13&lt;&gt;"",'Debt Setup'!$H$13&lt;'Debt Setup'!$H$19),MAX(0,U272+R273-S273),0)+IF(AND('Debt Setup'!$H$14&lt;&gt;"",'Debt Setup'!$H$14&lt;'Debt Setup'!$H$19),MAX(0,Y272+V273-W273),0)+IF(AND('Debt Setup'!$H$15&lt;&gt;"",'Debt Setup'!$H$15&lt;'Debt Setup'!$H$19),MAX(0,AC272+Z273-AA273),0)+IF(AND('Debt Setup'!$H$16&lt;&gt;"",'Debt Setup'!$H$16&lt;'Debt Setup'!$H$19),MAX(0,AG272+AD273-AE273),0)+IF(AND('Debt Setup'!$H$17&lt;&gt;"",'Debt Setup'!$H$17&lt;'Debt Setup'!$H$19),MAX(0,AK272+AH273-AI273),0)+IF(AND('Debt Setup'!$H$18&lt;&gt;"",'Debt Setup'!$H$18&lt;'Debt Setup'!$H$19),MAX(0,AO272+AL273-AM273),0)+IF(AND('Debt Setup'!$H$19&lt;&gt;"",'Debt Setup'!$H$19&lt;'Debt Setup'!$H$19),MAX(0,AS272+AP273-AQ273),0)+IF(AND('Debt Setup'!$H$20&lt;&gt;"",'Debt Setup'!$H$20&lt;'Debt Setup'!$H$19),MAX(0,AW272+AT273-AU273),0)+IF(AND('Debt Setup'!$H$21&lt;&gt;"",'Debt Setup'!$H$21&lt;'Debt Setup'!$H$19),MAX(0,BA272+AX273-AY273),0))))))</x:f>
      </x:c>
      <x:c r="AS273" s="54" t="str">
        <x:f>IF('Debt Setup'!$F$3=0,"",MAX(0,AS272+AP273-AQ273-AR273))</x:f>
      </x:c>
      <x:c r="AT273" s="54" t="str">
        <x:f>IF('Debt Setup'!$F$3=0,"",IF(AW272&lt;=0,0,AW272*'Debt Setup'!$D$20/100/12))</x:f>
      </x:c>
      <x:c r="AU273" s="54" t="str">
        <x:f>IF('Debt Setup'!$F$3=0,"",IF('Debt Setup'!$H$20="",0,MIN('Debt Setup'!$E$20,MAX(0,AW272+AT273))))</x:f>
      </x:c>
      <x:c r="AV273" s="54" t="str">
        <x:f>IF('Debt Setup'!$F$3=0,"",IF('Debt Setup'!$H$20="",0,MIN(MAX(0,AW272+AT273-AU273),MAX(0,'Debt Setup'!$F$5-(G273+K273+O273+S273+W273+AA273+AE273+AI273+AM273+AQ273+AU273+AY273)-(IF(AND('Debt Setup'!$H$10&lt;&gt;"",'Debt Setup'!$H$10&lt;'Debt Setup'!$H$20),MAX(0,I272+F273-G273),0)+IF(AND('Debt Setup'!$H$11&lt;&gt;"",'Debt Setup'!$H$11&lt;'Debt Setup'!$H$20),MAX(0,M272+J273-K273),0)+IF(AND('Debt Setup'!$H$12&lt;&gt;"",'Debt Setup'!$H$12&lt;'Debt Setup'!$H$20),MAX(0,Q272+N273-O273),0)+IF(AND('Debt Setup'!$H$13&lt;&gt;"",'Debt Setup'!$H$13&lt;'Debt Setup'!$H$20),MAX(0,U272+R273-S273),0)+IF(AND('Debt Setup'!$H$14&lt;&gt;"",'Debt Setup'!$H$14&lt;'Debt Setup'!$H$20),MAX(0,Y272+V273-W273),0)+IF(AND('Debt Setup'!$H$15&lt;&gt;"",'Debt Setup'!$H$15&lt;'Debt Setup'!$H$20),MAX(0,AC272+Z273-AA273),0)+IF(AND('Debt Setup'!$H$16&lt;&gt;"",'Debt Setup'!$H$16&lt;'Debt Setup'!$H$20),MAX(0,AG272+AD273-AE273),0)+IF(AND('Debt Setup'!$H$17&lt;&gt;"",'Debt Setup'!$H$17&lt;'Debt Setup'!$H$20),MAX(0,AK272+AH273-AI273),0)+IF(AND('Debt Setup'!$H$18&lt;&gt;"",'Debt Setup'!$H$18&lt;'Debt Setup'!$H$20),MAX(0,AO272+AL273-AM273),0)+IF(AND('Debt Setup'!$H$19&lt;&gt;"",'Debt Setup'!$H$19&lt;'Debt Setup'!$H$20),MAX(0,AS272+AP273-AQ273),0)+IF(AND('Debt Setup'!$H$20&lt;&gt;"",'Debt Setup'!$H$20&lt;'Debt Setup'!$H$20),MAX(0,AW272+AT273-AU273),0)+IF(AND('Debt Setup'!$H$21&lt;&gt;"",'Debt Setup'!$H$21&lt;'Debt Setup'!$H$20),MAX(0,BA272+AX273-AY273),0))))))</x:f>
      </x:c>
      <x:c r="AW273" s="54" t="str">
        <x:f>IF('Debt Setup'!$F$3=0,"",MAX(0,AW272+AT273-AU273-AV273))</x:f>
      </x:c>
      <x:c r="AX273" s="54" t="str">
        <x:f>IF('Debt Setup'!$F$3=0,"",IF(BA272&lt;=0,0,BA272*'Debt Setup'!$D$21/100/12))</x:f>
      </x:c>
      <x:c r="AY273" s="54" t="str">
        <x:f>IF('Debt Setup'!$F$3=0,"",IF('Debt Setup'!$H$21="",0,MIN('Debt Setup'!$E$21,MAX(0,BA272+AX273))))</x:f>
      </x:c>
      <x:c r="AZ273" s="54" t="str">
        <x:f>IF('Debt Setup'!$F$3=0,"",IF('Debt Setup'!$H$21="",0,MIN(MAX(0,BA272+AX273-AY273),MAX(0,'Debt Setup'!$F$5-(G273+K273+O273+S273+W273+AA273+AE273+AI273+AM273+AQ273+AU273+AY273)-(IF(AND('Debt Setup'!$H$10&lt;&gt;"",'Debt Setup'!$H$10&lt;'Debt Setup'!$H$21),MAX(0,I272+F273-G273),0)+IF(AND('Debt Setup'!$H$11&lt;&gt;"",'Debt Setup'!$H$11&lt;'Debt Setup'!$H$21),MAX(0,M272+J273-K273),0)+IF(AND('Debt Setup'!$H$12&lt;&gt;"",'Debt Setup'!$H$12&lt;'Debt Setup'!$H$21),MAX(0,Q272+N273-O273),0)+IF(AND('Debt Setup'!$H$13&lt;&gt;"",'Debt Setup'!$H$13&lt;'Debt Setup'!$H$21),MAX(0,U272+R273-S273),0)+IF(AND('Debt Setup'!$H$14&lt;&gt;"",'Debt Setup'!$H$14&lt;'Debt Setup'!$H$21),MAX(0,Y272+V273-W273),0)+IF(AND('Debt Setup'!$H$15&lt;&gt;"",'Debt Setup'!$H$15&lt;'Debt Setup'!$H$21),MAX(0,AC272+Z273-AA273),0)+IF(AND('Debt Setup'!$H$16&lt;&gt;"",'Debt Setup'!$H$16&lt;'Debt Setup'!$H$21),MAX(0,AG272+AD273-AE273),0)+IF(AND('Debt Setup'!$H$17&lt;&gt;"",'Debt Setup'!$H$17&lt;'Debt Setup'!$H$21),MAX(0,AK272+AH273-AI273),0)+IF(AND('Debt Setup'!$H$18&lt;&gt;"",'Debt Setup'!$H$18&lt;'Debt Setup'!$H$21),MAX(0,AO272+AL273-AM273),0)+IF(AND('Debt Setup'!$H$19&lt;&gt;"",'Debt Setup'!$H$19&lt;'Debt Setup'!$H$21),MAX(0,AS272+AP273-AQ273),0)+IF(AND('Debt Setup'!$H$20&lt;&gt;"",'Debt Setup'!$H$20&lt;'Debt Setup'!$H$21),MAX(0,AW272+AT273-AU273),0)+IF(AND('Debt Setup'!$H$21&lt;&gt;"",'Debt Setup'!$H$21&lt;'Debt Setup'!$H$21),MAX(0,BA272+AX273-AY273),0))))))</x:f>
      </x:c>
      <x:c r="BA273" s="54" t="str">
        <x:f>IF('Debt Setup'!$F$3=0,"",MAX(0,BA272+AX273-AY273-AZ273))</x:f>
      </x:c>
    </x:row>
    <x:row r="274">
      <x:c r="A274" t="n">
        <x:v>269</x:v>
      </x:c>
      <x:c r="B274" s="86" t="str">
        <x:f>IF('Debt Setup'!$F$3=0,"",DATE(YEAR('Debt Setup'!$B$6),MONTH('Debt Setup'!$B$6)+A274-1,1))</x:f>
      </x:c>
      <x:c r="C274" s="54" t="str">
        <x:f>IF('Debt Setup'!$F$3=0,"",I274+M274+Q274+U274+Y274+AC274+AG274+AK274+AO274+AS274+AW274+BA274)</x:f>
      </x:c>
      <x:c r="D274" s="54" t="str">
        <x:f>IF('Debt Setup'!$F$3=0,"",G274+H274+K274+L274+O274+P274+S274+T274+W274+X274+AA274+AB274+AE274+AF274+AI274+AJ274+AM274+AN274+AQ274+AR274+AU274+AV274+AY274+AZ274)</x:f>
      </x:c>
      <x:c r="E274" s="54" t="str">
        <x:f>IF('Debt Setup'!$F$3=0,"",F274+J274+N274+R274+V274+Z274+AD274+AH274+AL274+AP274+AT274+AX274)</x:f>
      </x:c>
      <x:c r="F274" s="54" t="str">
        <x:f>IF('Debt Setup'!$F$3=0,"",IF(I273&lt;=0,0,I273*'Debt Setup'!$D$10/100/12))</x:f>
      </x:c>
      <x:c r="G274" s="54" t="str">
        <x:f>IF('Debt Setup'!$F$3=0,"",IF('Debt Setup'!$H$10="",0,MIN('Debt Setup'!$E$10,MAX(0,I273+F274))))</x:f>
      </x:c>
      <x:c r="H274" s="54" t="str">
        <x:f>IF('Debt Setup'!$F$3=0,"",IF('Debt Setup'!$H$10="",0,MIN(MAX(0,I273+F274-G274),MAX(0,'Debt Setup'!$F$5-(G274+K274+O274+S274+W274+AA274+AE274+AI274+AM274+AQ274+AU274+AY274)-(IF(AND('Debt Setup'!$H$10&lt;&gt;"",'Debt Setup'!$H$10&lt;'Debt Setup'!$H$10),MAX(0,I273+F274-G274),0)+IF(AND('Debt Setup'!$H$11&lt;&gt;"",'Debt Setup'!$H$11&lt;'Debt Setup'!$H$10),MAX(0,M273+J274-K274),0)+IF(AND('Debt Setup'!$H$12&lt;&gt;"",'Debt Setup'!$H$12&lt;'Debt Setup'!$H$10),MAX(0,Q273+N274-O274),0)+IF(AND('Debt Setup'!$H$13&lt;&gt;"",'Debt Setup'!$H$13&lt;'Debt Setup'!$H$10),MAX(0,U273+R274-S274),0)+IF(AND('Debt Setup'!$H$14&lt;&gt;"",'Debt Setup'!$H$14&lt;'Debt Setup'!$H$10),MAX(0,Y273+V274-W274),0)+IF(AND('Debt Setup'!$H$15&lt;&gt;"",'Debt Setup'!$H$15&lt;'Debt Setup'!$H$10),MAX(0,AC273+Z274-AA274),0)+IF(AND('Debt Setup'!$H$16&lt;&gt;"",'Debt Setup'!$H$16&lt;'Debt Setup'!$H$10),MAX(0,AG273+AD274-AE274),0)+IF(AND('Debt Setup'!$H$17&lt;&gt;"",'Debt Setup'!$H$17&lt;'Debt Setup'!$H$10),MAX(0,AK273+AH274-AI274),0)+IF(AND('Debt Setup'!$H$18&lt;&gt;"",'Debt Setup'!$H$18&lt;'Debt Setup'!$H$10),MAX(0,AO273+AL274-AM274),0)+IF(AND('Debt Setup'!$H$19&lt;&gt;"",'Debt Setup'!$H$19&lt;'Debt Setup'!$H$10),MAX(0,AS273+AP274-AQ274),0)+IF(AND('Debt Setup'!$H$20&lt;&gt;"",'Debt Setup'!$H$20&lt;'Debt Setup'!$H$10),MAX(0,AW273+AT274-AU274),0)+IF(AND('Debt Setup'!$H$21&lt;&gt;"",'Debt Setup'!$H$21&lt;'Debt Setup'!$H$10),MAX(0,BA273+AX274-AY274),0))))))</x:f>
      </x:c>
      <x:c r="I274" s="54" t="str">
        <x:f>IF('Debt Setup'!$F$3=0,"",MAX(0,I273+F274-G274-H274))</x:f>
      </x:c>
      <x:c r="J274" s="54" t="str">
        <x:f>IF('Debt Setup'!$F$3=0,"",IF(M273&lt;=0,0,M273*'Debt Setup'!$D$11/100/12))</x:f>
      </x:c>
      <x:c r="K274" s="54" t="str">
        <x:f>IF('Debt Setup'!$F$3=0,"",IF('Debt Setup'!$H$11="",0,MIN('Debt Setup'!$E$11,MAX(0,M273+J274))))</x:f>
      </x:c>
      <x:c r="L274" s="54" t="str">
        <x:f>IF('Debt Setup'!$F$3=0,"",IF('Debt Setup'!$H$11="",0,MIN(MAX(0,M273+J274-K274),MAX(0,'Debt Setup'!$F$5-(G274+K274+O274+S274+W274+AA274+AE274+AI274+AM274+AQ274+AU274+AY274)-(IF(AND('Debt Setup'!$H$10&lt;&gt;"",'Debt Setup'!$H$10&lt;'Debt Setup'!$H$11),MAX(0,I273+F274-G274),0)+IF(AND('Debt Setup'!$H$11&lt;&gt;"",'Debt Setup'!$H$11&lt;'Debt Setup'!$H$11),MAX(0,M273+J274-K274),0)+IF(AND('Debt Setup'!$H$12&lt;&gt;"",'Debt Setup'!$H$12&lt;'Debt Setup'!$H$11),MAX(0,Q273+N274-O274),0)+IF(AND('Debt Setup'!$H$13&lt;&gt;"",'Debt Setup'!$H$13&lt;'Debt Setup'!$H$11),MAX(0,U273+R274-S274),0)+IF(AND('Debt Setup'!$H$14&lt;&gt;"",'Debt Setup'!$H$14&lt;'Debt Setup'!$H$11),MAX(0,Y273+V274-W274),0)+IF(AND('Debt Setup'!$H$15&lt;&gt;"",'Debt Setup'!$H$15&lt;'Debt Setup'!$H$11),MAX(0,AC273+Z274-AA274),0)+IF(AND('Debt Setup'!$H$16&lt;&gt;"",'Debt Setup'!$H$16&lt;'Debt Setup'!$H$11),MAX(0,AG273+AD274-AE274),0)+IF(AND('Debt Setup'!$H$17&lt;&gt;"",'Debt Setup'!$H$17&lt;'Debt Setup'!$H$11),MAX(0,AK273+AH274-AI274),0)+IF(AND('Debt Setup'!$H$18&lt;&gt;"",'Debt Setup'!$H$18&lt;'Debt Setup'!$H$11),MAX(0,AO273+AL274-AM274),0)+IF(AND('Debt Setup'!$H$19&lt;&gt;"",'Debt Setup'!$H$19&lt;'Debt Setup'!$H$11),MAX(0,AS273+AP274-AQ274),0)+IF(AND('Debt Setup'!$H$20&lt;&gt;"",'Debt Setup'!$H$20&lt;'Debt Setup'!$H$11),MAX(0,AW273+AT274-AU274),0)+IF(AND('Debt Setup'!$H$21&lt;&gt;"",'Debt Setup'!$H$21&lt;'Debt Setup'!$H$11),MAX(0,BA273+AX274-AY274),0))))))</x:f>
      </x:c>
      <x:c r="M274" s="54" t="str">
        <x:f>IF('Debt Setup'!$F$3=0,"",MAX(0,M273+J274-K274-L274))</x:f>
      </x:c>
      <x:c r="N274" s="54" t="str">
        <x:f>IF('Debt Setup'!$F$3=0,"",IF(Q273&lt;=0,0,Q273*'Debt Setup'!$D$12/100/12))</x:f>
      </x:c>
      <x:c r="O274" s="54" t="str">
        <x:f>IF('Debt Setup'!$F$3=0,"",IF('Debt Setup'!$H$12="",0,MIN('Debt Setup'!$E$12,MAX(0,Q273+N274))))</x:f>
      </x:c>
      <x:c r="P274" s="54" t="str">
        <x:f>IF('Debt Setup'!$F$3=0,"",IF('Debt Setup'!$H$12="",0,MIN(MAX(0,Q273+N274-O274),MAX(0,'Debt Setup'!$F$5-(G274+K274+O274+S274+W274+AA274+AE274+AI274+AM274+AQ274+AU274+AY274)-(IF(AND('Debt Setup'!$H$10&lt;&gt;"",'Debt Setup'!$H$10&lt;'Debt Setup'!$H$12),MAX(0,I273+F274-G274),0)+IF(AND('Debt Setup'!$H$11&lt;&gt;"",'Debt Setup'!$H$11&lt;'Debt Setup'!$H$12),MAX(0,M273+J274-K274),0)+IF(AND('Debt Setup'!$H$12&lt;&gt;"",'Debt Setup'!$H$12&lt;'Debt Setup'!$H$12),MAX(0,Q273+N274-O274),0)+IF(AND('Debt Setup'!$H$13&lt;&gt;"",'Debt Setup'!$H$13&lt;'Debt Setup'!$H$12),MAX(0,U273+R274-S274),0)+IF(AND('Debt Setup'!$H$14&lt;&gt;"",'Debt Setup'!$H$14&lt;'Debt Setup'!$H$12),MAX(0,Y273+V274-W274),0)+IF(AND('Debt Setup'!$H$15&lt;&gt;"",'Debt Setup'!$H$15&lt;'Debt Setup'!$H$12),MAX(0,AC273+Z274-AA274),0)+IF(AND('Debt Setup'!$H$16&lt;&gt;"",'Debt Setup'!$H$16&lt;'Debt Setup'!$H$12),MAX(0,AG273+AD274-AE274),0)+IF(AND('Debt Setup'!$H$17&lt;&gt;"",'Debt Setup'!$H$17&lt;'Debt Setup'!$H$12),MAX(0,AK273+AH274-AI274),0)+IF(AND('Debt Setup'!$H$18&lt;&gt;"",'Debt Setup'!$H$18&lt;'Debt Setup'!$H$12),MAX(0,AO273+AL274-AM274),0)+IF(AND('Debt Setup'!$H$19&lt;&gt;"",'Debt Setup'!$H$19&lt;'Debt Setup'!$H$12),MAX(0,AS273+AP274-AQ274),0)+IF(AND('Debt Setup'!$H$20&lt;&gt;"",'Debt Setup'!$H$20&lt;'Debt Setup'!$H$12),MAX(0,AW273+AT274-AU274),0)+IF(AND('Debt Setup'!$H$21&lt;&gt;"",'Debt Setup'!$H$21&lt;'Debt Setup'!$H$12),MAX(0,BA273+AX274-AY274),0))))))</x:f>
      </x:c>
      <x:c r="Q274" s="54" t="str">
        <x:f>IF('Debt Setup'!$F$3=0,"",MAX(0,Q273+N274-O274-P274))</x:f>
      </x:c>
      <x:c r="R274" s="54" t="str">
        <x:f>IF('Debt Setup'!$F$3=0,"",IF(U273&lt;=0,0,U273*'Debt Setup'!$D$13/100/12))</x:f>
      </x:c>
      <x:c r="S274" s="54" t="str">
        <x:f>IF('Debt Setup'!$F$3=0,"",IF('Debt Setup'!$H$13="",0,MIN('Debt Setup'!$E$13,MAX(0,U273+R274))))</x:f>
      </x:c>
      <x:c r="T274" s="54" t="str">
        <x:f>IF('Debt Setup'!$F$3=0,"",IF('Debt Setup'!$H$13="",0,MIN(MAX(0,U273+R274-S274),MAX(0,'Debt Setup'!$F$5-(G274+K274+O274+S274+W274+AA274+AE274+AI274+AM274+AQ274+AU274+AY274)-(IF(AND('Debt Setup'!$H$10&lt;&gt;"",'Debt Setup'!$H$10&lt;'Debt Setup'!$H$13),MAX(0,I273+F274-G274),0)+IF(AND('Debt Setup'!$H$11&lt;&gt;"",'Debt Setup'!$H$11&lt;'Debt Setup'!$H$13),MAX(0,M273+J274-K274),0)+IF(AND('Debt Setup'!$H$12&lt;&gt;"",'Debt Setup'!$H$12&lt;'Debt Setup'!$H$13),MAX(0,Q273+N274-O274),0)+IF(AND('Debt Setup'!$H$13&lt;&gt;"",'Debt Setup'!$H$13&lt;'Debt Setup'!$H$13),MAX(0,U273+R274-S274),0)+IF(AND('Debt Setup'!$H$14&lt;&gt;"",'Debt Setup'!$H$14&lt;'Debt Setup'!$H$13),MAX(0,Y273+V274-W274),0)+IF(AND('Debt Setup'!$H$15&lt;&gt;"",'Debt Setup'!$H$15&lt;'Debt Setup'!$H$13),MAX(0,AC273+Z274-AA274),0)+IF(AND('Debt Setup'!$H$16&lt;&gt;"",'Debt Setup'!$H$16&lt;'Debt Setup'!$H$13),MAX(0,AG273+AD274-AE274),0)+IF(AND('Debt Setup'!$H$17&lt;&gt;"",'Debt Setup'!$H$17&lt;'Debt Setup'!$H$13),MAX(0,AK273+AH274-AI274),0)+IF(AND('Debt Setup'!$H$18&lt;&gt;"",'Debt Setup'!$H$18&lt;'Debt Setup'!$H$13),MAX(0,AO273+AL274-AM274),0)+IF(AND('Debt Setup'!$H$19&lt;&gt;"",'Debt Setup'!$H$19&lt;'Debt Setup'!$H$13),MAX(0,AS273+AP274-AQ274),0)+IF(AND('Debt Setup'!$H$20&lt;&gt;"",'Debt Setup'!$H$20&lt;'Debt Setup'!$H$13),MAX(0,AW273+AT274-AU274),0)+IF(AND('Debt Setup'!$H$21&lt;&gt;"",'Debt Setup'!$H$21&lt;'Debt Setup'!$H$13),MAX(0,BA273+AX274-AY274),0))))))</x:f>
      </x:c>
      <x:c r="U274" s="54" t="str">
        <x:f>IF('Debt Setup'!$F$3=0,"",MAX(0,U273+R274-S274-T274))</x:f>
      </x:c>
      <x:c r="V274" s="54" t="str">
        <x:f>IF('Debt Setup'!$F$3=0,"",IF(Y273&lt;=0,0,Y273*'Debt Setup'!$D$14/100/12))</x:f>
      </x:c>
      <x:c r="W274" s="54" t="str">
        <x:f>IF('Debt Setup'!$F$3=0,"",IF('Debt Setup'!$H$14="",0,MIN('Debt Setup'!$E$14,MAX(0,Y273+V274))))</x:f>
      </x:c>
      <x:c r="X274" s="54" t="str">
        <x:f>IF('Debt Setup'!$F$3=0,"",IF('Debt Setup'!$H$14="",0,MIN(MAX(0,Y273+V274-W274),MAX(0,'Debt Setup'!$F$5-(G274+K274+O274+S274+W274+AA274+AE274+AI274+AM274+AQ274+AU274+AY274)-(IF(AND('Debt Setup'!$H$10&lt;&gt;"",'Debt Setup'!$H$10&lt;'Debt Setup'!$H$14),MAX(0,I273+F274-G274),0)+IF(AND('Debt Setup'!$H$11&lt;&gt;"",'Debt Setup'!$H$11&lt;'Debt Setup'!$H$14),MAX(0,M273+J274-K274),0)+IF(AND('Debt Setup'!$H$12&lt;&gt;"",'Debt Setup'!$H$12&lt;'Debt Setup'!$H$14),MAX(0,Q273+N274-O274),0)+IF(AND('Debt Setup'!$H$13&lt;&gt;"",'Debt Setup'!$H$13&lt;'Debt Setup'!$H$14),MAX(0,U273+R274-S274),0)+IF(AND('Debt Setup'!$H$14&lt;&gt;"",'Debt Setup'!$H$14&lt;'Debt Setup'!$H$14),MAX(0,Y273+V274-W274),0)+IF(AND('Debt Setup'!$H$15&lt;&gt;"",'Debt Setup'!$H$15&lt;'Debt Setup'!$H$14),MAX(0,AC273+Z274-AA274),0)+IF(AND('Debt Setup'!$H$16&lt;&gt;"",'Debt Setup'!$H$16&lt;'Debt Setup'!$H$14),MAX(0,AG273+AD274-AE274),0)+IF(AND('Debt Setup'!$H$17&lt;&gt;"",'Debt Setup'!$H$17&lt;'Debt Setup'!$H$14),MAX(0,AK273+AH274-AI274),0)+IF(AND('Debt Setup'!$H$18&lt;&gt;"",'Debt Setup'!$H$18&lt;'Debt Setup'!$H$14),MAX(0,AO273+AL274-AM274),0)+IF(AND('Debt Setup'!$H$19&lt;&gt;"",'Debt Setup'!$H$19&lt;'Debt Setup'!$H$14),MAX(0,AS273+AP274-AQ274),0)+IF(AND('Debt Setup'!$H$20&lt;&gt;"",'Debt Setup'!$H$20&lt;'Debt Setup'!$H$14),MAX(0,AW273+AT274-AU274),0)+IF(AND('Debt Setup'!$H$21&lt;&gt;"",'Debt Setup'!$H$21&lt;'Debt Setup'!$H$14),MAX(0,BA273+AX274-AY274),0))))))</x:f>
      </x:c>
      <x:c r="Y274" s="54" t="str">
        <x:f>IF('Debt Setup'!$F$3=0,"",MAX(0,Y273+V274-W274-X274))</x:f>
      </x:c>
      <x:c r="Z274" s="54" t="str">
        <x:f>IF('Debt Setup'!$F$3=0,"",IF(AC273&lt;=0,0,AC273*'Debt Setup'!$D$15/100/12))</x:f>
      </x:c>
      <x:c r="AA274" s="54" t="str">
        <x:f>IF('Debt Setup'!$F$3=0,"",IF('Debt Setup'!$H$15="",0,MIN('Debt Setup'!$E$15,MAX(0,AC273+Z274))))</x:f>
      </x:c>
      <x:c r="AB274" s="54" t="str">
        <x:f>IF('Debt Setup'!$F$3=0,"",IF('Debt Setup'!$H$15="",0,MIN(MAX(0,AC273+Z274-AA274),MAX(0,'Debt Setup'!$F$5-(G274+K274+O274+S274+W274+AA274+AE274+AI274+AM274+AQ274+AU274+AY274)-(IF(AND('Debt Setup'!$H$10&lt;&gt;"",'Debt Setup'!$H$10&lt;'Debt Setup'!$H$15),MAX(0,I273+F274-G274),0)+IF(AND('Debt Setup'!$H$11&lt;&gt;"",'Debt Setup'!$H$11&lt;'Debt Setup'!$H$15),MAX(0,M273+J274-K274),0)+IF(AND('Debt Setup'!$H$12&lt;&gt;"",'Debt Setup'!$H$12&lt;'Debt Setup'!$H$15),MAX(0,Q273+N274-O274),0)+IF(AND('Debt Setup'!$H$13&lt;&gt;"",'Debt Setup'!$H$13&lt;'Debt Setup'!$H$15),MAX(0,U273+R274-S274),0)+IF(AND('Debt Setup'!$H$14&lt;&gt;"",'Debt Setup'!$H$14&lt;'Debt Setup'!$H$15),MAX(0,Y273+V274-W274),0)+IF(AND('Debt Setup'!$H$15&lt;&gt;"",'Debt Setup'!$H$15&lt;'Debt Setup'!$H$15),MAX(0,AC273+Z274-AA274),0)+IF(AND('Debt Setup'!$H$16&lt;&gt;"",'Debt Setup'!$H$16&lt;'Debt Setup'!$H$15),MAX(0,AG273+AD274-AE274),0)+IF(AND('Debt Setup'!$H$17&lt;&gt;"",'Debt Setup'!$H$17&lt;'Debt Setup'!$H$15),MAX(0,AK273+AH274-AI274),0)+IF(AND('Debt Setup'!$H$18&lt;&gt;"",'Debt Setup'!$H$18&lt;'Debt Setup'!$H$15),MAX(0,AO273+AL274-AM274),0)+IF(AND('Debt Setup'!$H$19&lt;&gt;"",'Debt Setup'!$H$19&lt;'Debt Setup'!$H$15),MAX(0,AS273+AP274-AQ274),0)+IF(AND('Debt Setup'!$H$20&lt;&gt;"",'Debt Setup'!$H$20&lt;'Debt Setup'!$H$15),MAX(0,AW273+AT274-AU274),0)+IF(AND('Debt Setup'!$H$21&lt;&gt;"",'Debt Setup'!$H$21&lt;'Debt Setup'!$H$15),MAX(0,BA273+AX274-AY274),0))))))</x:f>
      </x:c>
      <x:c r="AC274" s="54" t="str">
        <x:f>IF('Debt Setup'!$F$3=0,"",MAX(0,AC273+Z274-AA274-AB274))</x:f>
      </x:c>
      <x:c r="AD274" s="54" t="str">
        <x:f>IF('Debt Setup'!$F$3=0,"",IF(AG273&lt;=0,0,AG273*'Debt Setup'!$D$16/100/12))</x:f>
      </x:c>
      <x:c r="AE274" s="54" t="str">
        <x:f>IF('Debt Setup'!$F$3=0,"",IF('Debt Setup'!$H$16="",0,MIN('Debt Setup'!$E$16,MAX(0,AG273+AD274))))</x:f>
      </x:c>
      <x:c r="AF274" s="54" t="str">
        <x:f>IF('Debt Setup'!$F$3=0,"",IF('Debt Setup'!$H$16="",0,MIN(MAX(0,AG273+AD274-AE274),MAX(0,'Debt Setup'!$F$5-(G274+K274+O274+S274+W274+AA274+AE274+AI274+AM274+AQ274+AU274+AY274)-(IF(AND('Debt Setup'!$H$10&lt;&gt;"",'Debt Setup'!$H$10&lt;'Debt Setup'!$H$16),MAX(0,I273+F274-G274),0)+IF(AND('Debt Setup'!$H$11&lt;&gt;"",'Debt Setup'!$H$11&lt;'Debt Setup'!$H$16),MAX(0,M273+J274-K274),0)+IF(AND('Debt Setup'!$H$12&lt;&gt;"",'Debt Setup'!$H$12&lt;'Debt Setup'!$H$16),MAX(0,Q273+N274-O274),0)+IF(AND('Debt Setup'!$H$13&lt;&gt;"",'Debt Setup'!$H$13&lt;'Debt Setup'!$H$16),MAX(0,U273+R274-S274),0)+IF(AND('Debt Setup'!$H$14&lt;&gt;"",'Debt Setup'!$H$14&lt;'Debt Setup'!$H$16),MAX(0,Y273+V274-W274),0)+IF(AND('Debt Setup'!$H$15&lt;&gt;"",'Debt Setup'!$H$15&lt;'Debt Setup'!$H$16),MAX(0,AC273+Z274-AA274),0)+IF(AND('Debt Setup'!$H$16&lt;&gt;"",'Debt Setup'!$H$16&lt;'Debt Setup'!$H$16),MAX(0,AG273+AD274-AE274),0)+IF(AND('Debt Setup'!$H$17&lt;&gt;"",'Debt Setup'!$H$17&lt;'Debt Setup'!$H$16),MAX(0,AK273+AH274-AI274),0)+IF(AND('Debt Setup'!$H$18&lt;&gt;"",'Debt Setup'!$H$18&lt;'Debt Setup'!$H$16),MAX(0,AO273+AL274-AM274),0)+IF(AND('Debt Setup'!$H$19&lt;&gt;"",'Debt Setup'!$H$19&lt;'Debt Setup'!$H$16),MAX(0,AS273+AP274-AQ274),0)+IF(AND('Debt Setup'!$H$20&lt;&gt;"",'Debt Setup'!$H$20&lt;'Debt Setup'!$H$16),MAX(0,AW273+AT274-AU274),0)+IF(AND('Debt Setup'!$H$21&lt;&gt;"",'Debt Setup'!$H$21&lt;'Debt Setup'!$H$16),MAX(0,BA273+AX274-AY274),0))))))</x:f>
      </x:c>
      <x:c r="AG274" s="54" t="str">
        <x:f>IF('Debt Setup'!$F$3=0,"",MAX(0,AG273+AD274-AE274-AF274))</x:f>
      </x:c>
      <x:c r="AH274" s="54" t="str">
        <x:f>IF('Debt Setup'!$F$3=0,"",IF(AK273&lt;=0,0,AK273*'Debt Setup'!$D$17/100/12))</x:f>
      </x:c>
      <x:c r="AI274" s="54" t="str">
        <x:f>IF('Debt Setup'!$F$3=0,"",IF('Debt Setup'!$H$17="",0,MIN('Debt Setup'!$E$17,MAX(0,AK273+AH274))))</x:f>
      </x:c>
      <x:c r="AJ274" s="54" t="str">
        <x:f>IF('Debt Setup'!$F$3=0,"",IF('Debt Setup'!$H$17="",0,MIN(MAX(0,AK273+AH274-AI274),MAX(0,'Debt Setup'!$F$5-(G274+K274+O274+S274+W274+AA274+AE274+AI274+AM274+AQ274+AU274+AY274)-(IF(AND('Debt Setup'!$H$10&lt;&gt;"",'Debt Setup'!$H$10&lt;'Debt Setup'!$H$17),MAX(0,I273+F274-G274),0)+IF(AND('Debt Setup'!$H$11&lt;&gt;"",'Debt Setup'!$H$11&lt;'Debt Setup'!$H$17),MAX(0,M273+J274-K274),0)+IF(AND('Debt Setup'!$H$12&lt;&gt;"",'Debt Setup'!$H$12&lt;'Debt Setup'!$H$17),MAX(0,Q273+N274-O274),0)+IF(AND('Debt Setup'!$H$13&lt;&gt;"",'Debt Setup'!$H$13&lt;'Debt Setup'!$H$17),MAX(0,U273+R274-S274),0)+IF(AND('Debt Setup'!$H$14&lt;&gt;"",'Debt Setup'!$H$14&lt;'Debt Setup'!$H$17),MAX(0,Y273+V274-W274),0)+IF(AND('Debt Setup'!$H$15&lt;&gt;"",'Debt Setup'!$H$15&lt;'Debt Setup'!$H$17),MAX(0,AC273+Z274-AA274),0)+IF(AND('Debt Setup'!$H$16&lt;&gt;"",'Debt Setup'!$H$16&lt;'Debt Setup'!$H$17),MAX(0,AG273+AD274-AE274),0)+IF(AND('Debt Setup'!$H$17&lt;&gt;"",'Debt Setup'!$H$17&lt;'Debt Setup'!$H$17),MAX(0,AK273+AH274-AI274),0)+IF(AND('Debt Setup'!$H$18&lt;&gt;"",'Debt Setup'!$H$18&lt;'Debt Setup'!$H$17),MAX(0,AO273+AL274-AM274),0)+IF(AND('Debt Setup'!$H$19&lt;&gt;"",'Debt Setup'!$H$19&lt;'Debt Setup'!$H$17),MAX(0,AS273+AP274-AQ274),0)+IF(AND('Debt Setup'!$H$20&lt;&gt;"",'Debt Setup'!$H$20&lt;'Debt Setup'!$H$17),MAX(0,AW273+AT274-AU274),0)+IF(AND('Debt Setup'!$H$21&lt;&gt;"",'Debt Setup'!$H$21&lt;'Debt Setup'!$H$17),MAX(0,BA273+AX274-AY274),0))))))</x:f>
      </x:c>
      <x:c r="AK274" s="54" t="str">
        <x:f>IF('Debt Setup'!$F$3=0,"",MAX(0,AK273+AH274-AI274-AJ274))</x:f>
      </x:c>
      <x:c r="AL274" s="54" t="str">
        <x:f>IF('Debt Setup'!$F$3=0,"",IF(AO273&lt;=0,0,AO273*'Debt Setup'!$D$18/100/12))</x:f>
      </x:c>
      <x:c r="AM274" s="54" t="str">
        <x:f>IF('Debt Setup'!$F$3=0,"",IF('Debt Setup'!$H$18="",0,MIN('Debt Setup'!$E$18,MAX(0,AO273+AL274))))</x:f>
      </x:c>
      <x:c r="AN274" s="54" t="str">
        <x:f>IF('Debt Setup'!$F$3=0,"",IF('Debt Setup'!$H$18="",0,MIN(MAX(0,AO273+AL274-AM274),MAX(0,'Debt Setup'!$F$5-(G274+K274+O274+S274+W274+AA274+AE274+AI274+AM274+AQ274+AU274+AY274)-(IF(AND('Debt Setup'!$H$10&lt;&gt;"",'Debt Setup'!$H$10&lt;'Debt Setup'!$H$18),MAX(0,I273+F274-G274),0)+IF(AND('Debt Setup'!$H$11&lt;&gt;"",'Debt Setup'!$H$11&lt;'Debt Setup'!$H$18),MAX(0,M273+J274-K274),0)+IF(AND('Debt Setup'!$H$12&lt;&gt;"",'Debt Setup'!$H$12&lt;'Debt Setup'!$H$18),MAX(0,Q273+N274-O274),0)+IF(AND('Debt Setup'!$H$13&lt;&gt;"",'Debt Setup'!$H$13&lt;'Debt Setup'!$H$18),MAX(0,U273+R274-S274),0)+IF(AND('Debt Setup'!$H$14&lt;&gt;"",'Debt Setup'!$H$14&lt;'Debt Setup'!$H$18),MAX(0,Y273+V274-W274),0)+IF(AND('Debt Setup'!$H$15&lt;&gt;"",'Debt Setup'!$H$15&lt;'Debt Setup'!$H$18),MAX(0,AC273+Z274-AA274),0)+IF(AND('Debt Setup'!$H$16&lt;&gt;"",'Debt Setup'!$H$16&lt;'Debt Setup'!$H$18),MAX(0,AG273+AD274-AE274),0)+IF(AND('Debt Setup'!$H$17&lt;&gt;"",'Debt Setup'!$H$17&lt;'Debt Setup'!$H$18),MAX(0,AK273+AH274-AI274),0)+IF(AND('Debt Setup'!$H$18&lt;&gt;"",'Debt Setup'!$H$18&lt;'Debt Setup'!$H$18),MAX(0,AO273+AL274-AM274),0)+IF(AND('Debt Setup'!$H$19&lt;&gt;"",'Debt Setup'!$H$19&lt;'Debt Setup'!$H$18),MAX(0,AS273+AP274-AQ274),0)+IF(AND('Debt Setup'!$H$20&lt;&gt;"",'Debt Setup'!$H$20&lt;'Debt Setup'!$H$18),MAX(0,AW273+AT274-AU274),0)+IF(AND('Debt Setup'!$H$21&lt;&gt;"",'Debt Setup'!$H$21&lt;'Debt Setup'!$H$18),MAX(0,BA273+AX274-AY274),0))))))</x:f>
      </x:c>
      <x:c r="AO274" s="54" t="str">
        <x:f>IF('Debt Setup'!$F$3=0,"",MAX(0,AO273+AL274-AM274-AN274))</x:f>
      </x:c>
      <x:c r="AP274" s="54" t="str">
        <x:f>IF('Debt Setup'!$F$3=0,"",IF(AS273&lt;=0,0,AS273*'Debt Setup'!$D$19/100/12))</x:f>
      </x:c>
      <x:c r="AQ274" s="54" t="str">
        <x:f>IF('Debt Setup'!$F$3=0,"",IF('Debt Setup'!$H$19="",0,MIN('Debt Setup'!$E$19,MAX(0,AS273+AP274))))</x:f>
      </x:c>
      <x:c r="AR274" s="54" t="str">
        <x:f>IF('Debt Setup'!$F$3=0,"",IF('Debt Setup'!$H$19="",0,MIN(MAX(0,AS273+AP274-AQ274),MAX(0,'Debt Setup'!$F$5-(G274+K274+O274+S274+W274+AA274+AE274+AI274+AM274+AQ274+AU274+AY274)-(IF(AND('Debt Setup'!$H$10&lt;&gt;"",'Debt Setup'!$H$10&lt;'Debt Setup'!$H$19),MAX(0,I273+F274-G274),0)+IF(AND('Debt Setup'!$H$11&lt;&gt;"",'Debt Setup'!$H$11&lt;'Debt Setup'!$H$19),MAX(0,M273+J274-K274),0)+IF(AND('Debt Setup'!$H$12&lt;&gt;"",'Debt Setup'!$H$12&lt;'Debt Setup'!$H$19),MAX(0,Q273+N274-O274),0)+IF(AND('Debt Setup'!$H$13&lt;&gt;"",'Debt Setup'!$H$13&lt;'Debt Setup'!$H$19),MAX(0,U273+R274-S274),0)+IF(AND('Debt Setup'!$H$14&lt;&gt;"",'Debt Setup'!$H$14&lt;'Debt Setup'!$H$19),MAX(0,Y273+V274-W274),0)+IF(AND('Debt Setup'!$H$15&lt;&gt;"",'Debt Setup'!$H$15&lt;'Debt Setup'!$H$19),MAX(0,AC273+Z274-AA274),0)+IF(AND('Debt Setup'!$H$16&lt;&gt;"",'Debt Setup'!$H$16&lt;'Debt Setup'!$H$19),MAX(0,AG273+AD274-AE274),0)+IF(AND('Debt Setup'!$H$17&lt;&gt;"",'Debt Setup'!$H$17&lt;'Debt Setup'!$H$19),MAX(0,AK273+AH274-AI274),0)+IF(AND('Debt Setup'!$H$18&lt;&gt;"",'Debt Setup'!$H$18&lt;'Debt Setup'!$H$19),MAX(0,AO273+AL274-AM274),0)+IF(AND('Debt Setup'!$H$19&lt;&gt;"",'Debt Setup'!$H$19&lt;'Debt Setup'!$H$19),MAX(0,AS273+AP274-AQ274),0)+IF(AND('Debt Setup'!$H$20&lt;&gt;"",'Debt Setup'!$H$20&lt;'Debt Setup'!$H$19),MAX(0,AW273+AT274-AU274),0)+IF(AND('Debt Setup'!$H$21&lt;&gt;"",'Debt Setup'!$H$21&lt;'Debt Setup'!$H$19),MAX(0,BA273+AX274-AY274),0))))))</x:f>
      </x:c>
      <x:c r="AS274" s="54" t="str">
        <x:f>IF('Debt Setup'!$F$3=0,"",MAX(0,AS273+AP274-AQ274-AR274))</x:f>
      </x:c>
      <x:c r="AT274" s="54" t="str">
        <x:f>IF('Debt Setup'!$F$3=0,"",IF(AW273&lt;=0,0,AW273*'Debt Setup'!$D$20/100/12))</x:f>
      </x:c>
      <x:c r="AU274" s="54" t="str">
        <x:f>IF('Debt Setup'!$F$3=0,"",IF('Debt Setup'!$H$20="",0,MIN('Debt Setup'!$E$20,MAX(0,AW273+AT274))))</x:f>
      </x:c>
      <x:c r="AV274" s="54" t="str">
        <x:f>IF('Debt Setup'!$F$3=0,"",IF('Debt Setup'!$H$20="",0,MIN(MAX(0,AW273+AT274-AU274),MAX(0,'Debt Setup'!$F$5-(G274+K274+O274+S274+W274+AA274+AE274+AI274+AM274+AQ274+AU274+AY274)-(IF(AND('Debt Setup'!$H$10&lt;&gt;"",'Debt Setup'!$H$10&lt;'Debt Setup'!$H$20),MAX(0,I273+F274-G274),0)+IF(AND('Debt Setup'!$H$11&lt;&gt;"",'Debt Setup'!$H$11&lt;'Debt Setup'!$H$20),MAX(0,M273+J274-K274),0)+IF(AND('Debt Setup'!$H$12&lt;&gt;"",'Debt Setup'!$H$12&lt;'Debt Setup'!$H$20),MAX(0,Q273+N274-O274),0)+IF(AND('Debt Setup'!$H$13&lt;&gt;"",'Debt Setup'!$H$13&lt;'Debt Setup'!$H$20),MAX(0,U273+R274-S274),0)+IF(AND('Debt Setup'!$H$14&lt;&gt;"",'Debt Setup'!$H$14&lt;'Debt Setup'!$H$20),MAX(0,Y273+V274-W274),0)+IF(AND('Debt Setup'!$H$15&lt;&gt;"",'Debt Setup'!$H$15&lt;'Debt Setup'!$H$20),MAX(0,AC273+Z274-AA274),0)+IF(AND('Debt Setup'!$H$16&lt;&gt;"",'Debt Setup'!$H$16&lt;'Debt Setup'!$H$20),MAX(0,AG273+AD274-AE274),0)+IF(AND('Debt Setup'!$H$17&lt;&gt;"",'Debt Setup'!$H$17&lt;'Debt Setup'!$H$20),MAX(0,AK273+AH274-AI274),0)+IF(AND('Debt Setup'!$H$18&lt;&gt;"",'Debt Setup'!$H$18&lt;'Debt Setup'!$H$20),MAX(0,AO273+AL274-AM274),0)+IF(AND('Debt Setup'!$H$19&lt;&gt;"",'Debt Setup'!$H$19&lt;'Debt Setup'!$H$20),MAX(0,AS273+AP274-AQ274),0)+IF(AND('Debt Setup'!$H$20&lt;&gt;"",'Debt Setup'!$H$20&lt;'Debt Setup'!$H$20),MAX(0,AW273+AT274-AU274),0)+IF(AND('Debt Setup'!$H$21&lt;&gt;"",'Debt Setup'!$H$21&lt;'Debt Setup'!$H$20),MAX(0,BA273+AX274-AY274),0))))))</x:f>
      </x:c>
      <x:c r="AW274" s="54" t="str">
        <x:f>IF('Debt Setup'!$F$3=0,"",MAX(0,AW273+AT274-AU274-AV274))</x:f>
      </x:c>
      <x:c r="AX274" s="54" t="str">
        <x:f>IF('Debt Setup'!$F$3=0,"",IF(BA273&lt;=0,0,BA273*'Debt Setup'!$D$21/100/12))</x:f>
      </x:c>
      <x:c r="AY274" s="54" t="str">
        <x:f>IF('Debt Setup'!$F$3=0,"",IF('Debt Setup'!$H$21="",0,MIN('Debt Setup'!$E$21,MAX(0,BA273+AX274))))</x:f>
      </x:c>
      <x:c r="AZ274" s="54" t="str">
        <x:f>IF('Debt Setup'!$F$3=0,"",IF('Debt Setup'!$H$21="",0,MIN(MAX(0,BA273+AX274-AY274),MAX(0,'Debt Setup'!$F$5-(G274+K274+O274+S274+W274+AA274+AE274+AI274+AM274+AQ274+AU274+AY274)-(IF(AND('Debt Setup'!$H$10&lt;&gt;"",'Debt Setup'!$H$10&lt;'Debt Setup'!$H$21),MAX(0,I273+F274-G274),0)+IF(AND('Debt Setup'!$H$11&lt;&gt;"",'Debt Setup'!$H$11&lt;'Debt Setup'!$H$21),MAX(0,M273+J274-K274),0)+IF(AND('Debt Setup'!$H$12&lt;&gt;"",'Debt Setup'!$H$12&lt;'Debt Setup'!$H$21),MAX(0,Q273+N274-O274),0)+IF(AND('Debt Setup'!$H$13&lt;&gt;"",'Debt Setup'!$H$13&lt;'Debt Setup'!$H$21),MAX(0,U273+R274-S274),0)+IF(AND('Debt Setup'!$H$14&lt;&gt;"",'Debt Setup'!$H$14&lt;'Debt Setup'!$H$21),MAX(0,Y273+V274-W274),0)+IF(AND('Debt Setup'!$H$15&lt;&gt;"",'Debt Setup'!$H$15&lt;'Debt Setup'!$H$21),MAX(0,AC273+Z274-AA274),0)+IF(AND('Debt Setup'!$H$16&lt;&gt;"",'Debt Setup'!$H$16&lt;'Debt Setup'!$H$21),MAX(0,AG273+AD274-AE274),0)+IF(AND('Debt Setup'!$H$17&lt;&gt;"",'Debt Setup'!$H$17&lt;'Debt Setup'!$H$21),MAX(0,AK273+AH274-AI274),0)+IF(AND('Debt Setup'!$H$18&lt;&gt;"",'Debt Setup'!$H$18&lt;'Debt Setup'!$H$21),MAX(0,AO273+AL274-AM274),0)+IF(AND('Debt Setup'!$H$19&lt;&gt;"",'Debt Setup'!$H$19&lt;'Debt Setup'!$H$21),MAX(0,AS273+AP274-AQ274),0)+IF(AND('Debt Setup'!$H$20&lt;&gt;"",'Debt Setup'!$H$20&lt;'Debt Setup'!$H$21),MAX(0,AW273+AT274-AU274),0)+IF(AND('Debt Setup'!$H$21&lt;&gt;"",'Debt Setup'!$H$21&lt;'Debt Setup'!$H$21),MAX(0,BA273+AX274-AY274),0))))))</x:f>
      </x:c>
      <x:c r="BA274" s="54" t="str">
        <x:f>IF('Debt Setup'!$F$3=0,"",MAX(0,BA273+AX274-AY274-AZ274))</x:f>
      </x:c>
    </x:row>
    <x:row r="275">
      <x:c r="A275" t="n">
        <x:v>270</x:v>
      </x:c>
      <x:c r="B275" s="86" t="str">
        <x:f>IF('Debt Setup'!$F$3=0,"",DATE(YEAR('Debt Setup'!$B$6),MONTH('Debt Setup'!$B$6)+A275-1,1))</x:f>
      </x:c>
      <x:c r="C275" s="54" t="str">
        <x:f>IF('Debt Setup'!$F$3=0,"",I275+M275+Q275+U275+Y275+AC275+AG275+AK275+AO275+AS275+AW275+BA275)</x:f>
      </x:c>
      <x:c r="D275" s="54" t="str">
        <x:f>IF('Debt Setup'!$F$3=0,"",G275+H275+K275+L275+O275+P275+S275+T275+W275+X275+AA275+AB275+AE275+AF275+AI275+AJ275+AM275+AN275+AQ275+AR275+AU275+AV275+AY275+AZ275)</x:f>
      </x:c>
      <x:c r="E275" s="54" t="str">
        <x:f>IF('Debt Setup'!$F$3=0,"",F275+J275+N275+R275+V275+Z275+AD275+AH275+AL275+AP275+AT275+AX275)</x:f>
      </x:c>
      <x:c r="F275" s="54" t="str">
        <x:f>IF('Debt Setup'!$F$3=0,"",IF(I274&lt;=0,0,I274*'Debt Setup'!$D$10/100/12))</x:f>
      </x:c>
      <x:c r="G275" s="54" t="str">
        <x:f>IF('Debt Setup'!$F$3=0,"",IF('Debt Setup'!$H$10="",0,MIN('Debt Setup'!$E$10,MAX(0,I274+F275))))</x:f>
      </x:c>
      <x:c r="H275" s="54" t="str">
        <x:f>IF('Debt Setup'!$F$3=0,"",IF('Debt Setup'!$H$10="",0,MIN(MAX(0,I274+F275-G275),MAX(0,'Debt Setup'!$F$5-(G275+K275+O275+S275+W275+AA275+AE275+AI275+AM275+AQ275+AU275+AY275)-(IF(AND('Debt Setup'!$H$10&lt;&gt;"",'Debt Setup'!$H$10&lt;'Debt Setup'!$H$10),MAX(0,I274+F275-G275),0)+IF(AND('Debt Setup'!$H$11&lt;&gt;"",'Debt Setup'!$H$11&lt;'Debt Setup'!$H$10),MAX(0,M274+J275-K275),0)+IF(AND('Debt Setup'!$H$12&lt;&gt;"",'Debt Setup'!$H$12&lt;'Debt Setup'!$H$10),MAX(0,Q274+N275-O275),0)+IF(AND('Debt Setup'!$H$13&lt;&gt;"",'Debt Setup'!$H$13&lt;'Debt Setup'!$H$10),MAX(0,U274+R275-S275),0)+IF(AND('Debt Setup'!$H$14&lt;&gt;"",'Debt Setup'!$H$14&lt;'Debt Setup'!$H$10),MAX(0,Y274+V275-W275),0)+IF(AND('Debt Setup'!$H$15&lt;&gt;"",'Debt Setup'!$H$15&lt;'Debt Setup'!$H$10),MAX(0,AC274+Z275-AA275),0)+IF(AND('Debt Setup'!$H$16&lt;&gt;"",'Debt Setup'!$H$16&lt;'Debt Setup'!$H$10),MAX(0,AG274+AD275-AE275),0)+IF(AND('Debt Setup'!$H$17&lt;&gt;"",'Debt Setup'!$H$17&lt;'Debt Setup'!$H$10),MAX(0,AK274+AH275-AI275),0)+IF(AND('Debt Setup'!$H$18&lt;&gt;"",'Debt Setup'!$H$18&lt;'Debt Setup'!$H$10),MAX(0,AO274+AL275-AM275),0)+IF(AND('Debt Setup'!$H$19&lt;&gt;"",'Debt Setup'!$H$19&lt;'Debt Setup'!$H$10),MAX(0,AS274+AP275-AQ275),0)+IF(AND('Debt Setup'!$H$20&lt;&gt;"",'Debt Setup'!$H$20&lt;'Debt Setup'!$H$10),MAX(0,AW274+AT275-AU275),0)+IF(AND('Debt Setup'!$H$21&lt;&gt;"",'Debt Setup'!$H$21&lt;'Debt Setup'!$H$10),MAX(0,BA274+AX275-AY275),0))))))</x:f>
      </x:c>
      <x:c r="I275" s="54" t="str">
        <x:f>IF('Debt Setup'!$F$3=0,"",MAX(0,I274+F275-G275-H275))</x:f>
      </x:c>
      <x:c r="J275" s="54" t="str">
        <x:f>IF('Debt Setup'!$F$3=0,"",IF(M274&lt;=0,0,M274*'Debt Setup'!$D$11/100/12))</x:f>
      </x:c>
      <x:c r="K275" s="54" t="str">
        <x:f>IF('Debt Setup'!$F$3=0,"",IF('Debt Setup'!$H$11="",0,MIN('Debt Setup'!$E$11,MAX(0,M274+J275))))</x:f>
      </x:c>
      <x:c r="L275" s="54" t="str">
        <x:f>IF('Debt Setup'!$F$3=0,"",IF('Debt Setup'!$H$11="",0,MIN(MAX(0,M274+J275-K275),MAX(0,'Debt Setup'!$F$5-(G275+K275+O275+S275+W275+AA275+AE275+AI275+AM275+AQ275+AU275+AY275)-(IF(AND('Debt Setup'!$H$10&lt;&gt;"",'Debt Setup'!$H$10&lt;'Debt Setup'!$H$11),MAX(0,I274+F275-G275),0)+IF(AND('Debt Setup'!$H$11&lt;&gt;"",'Debt Setup'!$H$11&lt;'Debt Setup'!$H$11),MAX(0,M274+J275-K275),0)+IF(AND('Debt Setup'!$H$12&lt;&gt;"",'Debt Setup'!$H$12&lt;'Debt Setup'!$H$11),MAX(0,Q274+N275-O275),0)+IF(AND('Debt Setup'!$H$13&lt;&gt;"",'Debt Setup'!$H$13&lt;'Debt Setup'!$H$11),MAX(0,U274+R275-S275),0)+IF(AND('Debt Setup'!$H$14&lt;&gt;"",'Debt Setup'!$H$14&lt;'Debt Setup'!$H$11),MAX(0,Y274+V275-W275),0)+IF(AND('Debt Setup'!$H$15&lt;&gt;"",'Debt Setup'!$H$15&lt;'Debt Setup'!$H$11),MAX(0,AC274+Z275-AA275),0)+IF(AND('Debt Setup'!$H$16&lt;&gt;"",'Debt Setup'!$H$16&lt;'Debt Setup'!$H$11),MAX(0,AG274+AD275-AE275),0)+IF(AND('Debt Setup'!$H$17&lt;&gt;"",'Debt Setup'!$H$17&lt;'Debt Setup'!$H$11),MAX(0,AK274+AH275-AI275),0)+IF(AND('Debt Setup'!$H$18&lt;&gt;"",'Debt Setup'!$H$18&lt;'Debt Setup'!$H$11),MAX(0,AO274+AL275-AM275),0)+IF(AND('Debt Setup'!$H$19&lt;&gt;"",'Debt Setup'!$H$19&lt;'Debt Setup'!$H$11),MAX(0,AS274+AP275-AQ275),0)+IF(AND('Debt Setup'!$H$20&lt;&gt;"",'Debt Setup'!$H$20&lt;'Debt Setup'!$H$11),MAX(0,AW274+AT275-AU275),0)+IF(AND('Debt Setup'!$H$21&lt;&gt;"",'Debt Setup'!$H$21&lt;'Debt Setup'!$H$11),MAX(0,BA274+AX275-AY275),0))))))</x:f>
      </x:c>
      <x:c r="M275" s="54" t="str">
        <x:f>IF('Debt Setup'!$F$3=0,"",MAX(0,M274+J275-K275-L275))</x:f>
      </x:c>
      <x:c r="N275" s="54" t="str">
        <x:f>IF('Debt Setup'!$F$3=0,"",IF(Q274&lt;=0,0,Q274*'Debt Setup'!$D$12/100/12))</x:f>
      </x:c>
      <x:c r="O275" s="54" t="str">
        <x:f>IF('Debt Setup'!$F$3=0,"",IF('Debt Setup'!$H$12="",0,MIN('Debt Setup'!$E$12,MAX(0,Q274+N275))))</x:f>
      </x:c>
      <x:c r="P275" s="54" t="str">
        <x:f>IF('Debt Setup'!$F$3=0,"",IF('Debt Setup'!$H$12="",0,MIN(MAX(0,Q274+N275-O275),MAX(0,'Debt Setup'!$F$5-(G275+K275+O275+S275+W275+AA275+AE275+AI275+AM275+AQ275+AU275+AY275)-(IF(AND('Debt Setup'!$H$10&lt;&gt;"",'Debt Setup'!$H$10&lt;'Debt Setup'!$H$12),MAX(0,I274+F275-G275),0)+IF(AND('Debt Setup'!$H$11&lt;&gt;"",'Debt Setup'!$H$11&lt;'Debt Setup'!$H$12),MAX(0,M274+J275-K275),0)+IF(AND('Debt Setup'!$H$12&lt;&gt;"",'Debt Setup'!$H$12&lt;'Debt Setup'!$H$12),MAX(0,Q274+N275-O275),0)+IF(AND('Debt Setup'!$H$13&lt;&gt;"",'Debt Setup'!$H$13&lt;'Debt Setup'!$H$12),MAX(0,U274+R275-S275),0)+IF(AND('Debt Setup'!$H$14&lt;&gt;"",'Debt Setup'!$H$14&lt;'Debt Setup'!$H$12),MAX(0,Y274+V275-W275),0)+IF(AND('Debt Setup'!$H$15&lt;&gt;"",'Debt Setup'!$H$15&lt;'Debt Setup'!$H$12),MAX(0,AC274+Z275-AA275),0)+IF(AND('Debt Setup'!$H$16&lt;&gt;"",'Debt Setup'!$H$16&lt;'Debt Setup'!$H$12),MAX(0,AG274+AD275-AE275),0)+IF(AND('Debt Setup'!$H$17&lt;&gt;"",'Debt Setup'!$H$17&lt;'Debt Setup'!$H$12),MAX(0,AK274+AH275-AI275),0)+IF(AND('Debt Setup'!$H$18&lt;&gt;"",'Debt Setup'!$H$18&lt;'Debt Setup'!$H$12),MAX(0,AO274+AL275-AM275),0)+IF(AND('Debt Setup'!$H$19&lt;&gt;"",'Debt Setup'!$H$19&lt;'Debt Setup'!$H$12),MAX(0,AS274+AP275-AQ275),0)+IF(AND('Debt Setup'!$H$20&lt;&gt;"",'Debt Setup'!$H$20&lt;'Debt Setup'!$H$12),MAX(0,AW274+AT275-AU275),0)+IF(AND('Debt Setup'!$H$21&lt;&gt;"",'Debt Setup'!$H$21&lt;'Debt Setup'!$H$12),MAX(0,BA274+AX275-AY275),0))))))</x:f>
      </x:c>
      <x:c r="Q275" s="54" t="str">
        <x:f>IF('Debt Setup'!$F$3=0,"",MAX(0,Q274+N275-O275-P275))</x:f>
      </x:c>
      <x:c r="R275" s="54" t="str">
        <x:f>IF('Debt Setup'!$F$3=0,"",IF(U274&lt;=0,0,U274*'Debt Setup'!$D$13/100/12))</x:f>
      </x:c>
      <x:c r="S275" s="54" t="str">
        <x:f>IF('Debt Setup'!$F$3=0,"",IF('Debt Setup'!$H$13="",0,MIN('Debt Setup'!$E$13,MAX(0,U274+R275))))</x:f>
      </x:c>
      <x:c r="T275" s="54" t="str">
        <x:f>IF('Debt Setup'!$F$3=0,"",IF('Debt Setup'!$H$13="",0,MIN(MAX(0,U274+R275-S275),MAX(0,'Debt Setup'!$F$5-(G275+K275+O275+S275+W275+AA275+AE275+AI275+AM275+AQ275+AU275+AY275)-(IF(AND('Debt Setup'!$H$10&lt;&gt;"",'Debt Setup'!$H$10&lt;'Debt Setup'!$H$13),MAX(0,I274+F275-G275),0)+IF(AND('Debt Setup'!$H$11&lt;&gt;"",'Debt Setup'!$H$11&lt;'Debt Setup'!$H$13),MAX(0,M274+J275-K275),0)+IF(AND('Debt Setup'!$H$12&lt;&gt;"",'Debt Setup'!$H$12&lt;'Debt Setup'!$H$13),MAX(0,Q274+N275-O275),0)+IF(AND('Debt Setup'!$H$13&lt;&gt;"",'Debt Setup'!$H$13&lt;'Debt Setup'!$H$13),MAX(0,U274+R275-S275),0)+IF(AND('Debt Setup'!$H$14&lt;&gt;"",'Debt Setup'!$H$14&lt;'Debt Setup'!$H$13),MAX(0,Y274+V275-W275),0)+IF(AND('Debt Setup'!$H$15&lt;&gt;"",'Debt Setup'!$H$15&lt;'Debt Setup'!$H$13),MAX(0,AC274+Z275-AA275),0)+IF(AND('Debt Setup'!$H$16&lt;&gt;"",'Debt Setup'!$H$16&lt;'Debt Setup'!$H$13),MAX(0,AG274+AD275-AE275),0)+IF(AND('Debt Setup'!$H$17&lt;&gt;"",'Debt Setup'!$H$17&lt;'Debt Setup'!$H$13),MAX(0,AK274+AH275-AI275),0)+IF(AND('Debt Setup'!$H$18&lt;&gt;"",'Debt Setup'!$H$18&lt;'Debt Setup'!$H$13),MAX(0,AO274+AL275-AM275),0)+IF(AND('Debt Setup'!$H$19&lt;&gt;"",'Debt Setup'!$H$19&lt;'Debt Setup'!$H$13),MAX(0,AS274+AP275-AQ275),0)+IF(AND('Debt Setup'!$H$20&lt;&gt;"",'Debt Setup'!$H$20&lt;'Debt Setup'!$H$13),MAX(0,AW274+AT275-AU275),0)+IF(AND('Debt Setup'!$H$21&lt;&gt;"",'Debt Setup'!$H$21&lt;'Debt Setup'!$H$13),MAX(0,BA274+AX275-AY275),0))))))</x:f>
      </x:c>
      <x:c r="U275" s="54" t="str">
        <x:f>IF('Debt Setup'!$F$3=0,"",MAX(0,U274+R275-S275-T275))</x:f>
      </x:c>
      <x:c r="V275" s="54" t="str">
        <x:f>IF('Debt Setup'!$F$3=0,"",IF(Y274&lt;=0,0,Y274*'Debt Setup'!$D$14/100/12))</x:f>
      </x:c>
      <x:c r="W275" s="54" t="str">
        <x:f>IF('Debt Setup'!$F$3=0,"",IF('Debt Setup'!$H$14="",0,MIN('Debt Setup'!$E$14,MAX(0,Y274+V275))))</x:f>
      </x:c>
      <x:c r="X275" s="54" t="str">
        <x:f>IF('Debt Setup'!$F$3=0,"",IF('Debt Setup'!$H$14="",0,MIN(MAX(0,Y274+V275-W275),MAX(0,'Debt Setup'!$F$5-(G275+K275+O275+S275+W275+AA275+AE275+AI275+AM275+AQ275+AU275+AY275)-(IF(AND('Debt Setup'!$H$10&lt;&gt;"",'Debt Setup'!$H$10&lt;'Debt Setup'!$H$14),MAX(0,I274+F275-G275),0)+IF(AND('Debt Setup'!$H$11&lt;&gt;"",'Debt Setup'!$H$11&lt;'Debt Setup'!$H$14),MAX(0,M274+J275-K275),0)+IF(AND('Debt Setup'!$H$12&lt;&gt;"",'Debt Setup'!$H$12&lt;'Debt Setup'!$H$14),MAX(0,Q274+N275-O275),0)+IF(AND('Debt Setup'!$H$13&lt;&gt;"",'Debt Setup'!$H$13&lt;'Debt Setup'!$H$14),MAX(0,U274+R275-S275),0)+IF(AND('Debt Setup'!$H$14&lt;&gt;"",'Debt Setup'!$H$14&lt;'Debt Setup'!$H$14),MAX(0,Y274+V275-W275),0)+IF(AND('Debt Setup'!$H$15&lt;&gt;"",'Debt Setup'!$H$15&lt;'Debt Setup'!$H$14),MAX(0,AC274+Z275-AA275),0)+IF(AND('Debt Setup'!$H$16&lt;&gt;"",'Debt Setup'!$H$16&lt;'Debt Setup'!$H$14),MAX(0,AG274+AD275-AE275),0)+IF(AND('Debt Setup'!$H$17&lt;&gt;"",'Debt Setup'!$H$17&lt;'Debt Setup'!$H$14),MAX(0,AK274+AH275-AI275),0)+IF(AND('Debt Setup'!$H$18&lt;&gt;"",'Debt Setup'!$H$18&lt;'Debt Setup'!$H$14),MAX(0,AO274+AL275-AM275),0)+IF(AND('Debt Setup'!$H$19&lt;&gt;"",'Debt Setup'!$H$19&lt;'Debt Setup'!$H$14),MAX(0,AS274+AP275-AQ275),0)+IF(AND('Debt Setup'!$H$20&lt;&gt;"",'Debt Setup'!$H$20&lt;'Debt Setup'!$H$14),MAX(0,AW274+AT275-AU275),0)+IF(AND('Debt Setup'!$H$21&lt;&gt;"",'Debt Setup'!$H$21&lt;'Debt Setup'!$H$14),MAX(0,BA274+AX275-AY275),0))))))</x:f>
      </x:c>
      <x:c r="Y275" s="54" t="str">
        <x:f>IF('Debt Setup'!$F$3=0,"",MAX(0,Y274+V275-W275-X275))</x:f>
      </x:c>
      <x:c r="Z275" s="54" t="str">
        <x:f>IF('Debt Setup'!$F$3=0,"",IF(AC274&lt;=0,0,AC274*'Debt Setup'!$D$15/100/12))</x:f>
      </x:c>
      <x:c r="AA275" s="54" t="str">
        <x:f>IF('Debt Setup'!$F$3=0,"",IF('Debt Setup'!$H$15="",0,MIN('Debt Setup'!$E$15,MAX(0,AC274+Z275))))</x:f>
      </x:c>
      <x:c r="AB275" s="54" t="str">
        <x:f>IF('Debt Setup'!$F$3=0,"",IF('Debt Setup'!$H$15="",0,MIN(MAX(0,AC274+Z275-AA275),MAX(0,'Debt Setup'!$F$5-(G275+K275+O275+S275+W275+AA275+AE275+AI275+AM275+AQ275+AU275+AY275)-(IF(AND('Debt Setup'!$H$10&lt;&gt;"",'Debt Setup'!$H$10&lt;'Debt Setup'!$H$15),MAX(0,I274+F275-G275),0)+IF(AND('Debt Setup'!$H$11&lt;&gt;"",'Debt Setup'!$H$11&lt;'Debt Setup'!$H$15),MAX(0,M274+J275-K275),0)+IF(AND('Debt Setup'!$H$12&lt;&gt;"",'Debt Setup'!$H$12&lt;'Debt Setup'!$H$15),MAX(0,Q274+N275-O275),0)+IF(AND('Debt Setup'!$H$13&lt;&gt;"",'Debt Setup'!$H$13&lt;'Debt Setup'!$H$15),MAX(0,U274+R275-S275),0)+IF(AND('Debt Setup'!$H$14&lt;&gt;"",'Debt Setup'!$H$14&lt;'Debt Setup'!$H$15),MAX(0,Y274+V275-W275),0)+IF(AND('Debt Setup'!$H$15&lt;&gt;"",'Debt Setup'!$H$15&lt;'Debt Setup'!$H$15),MAX(0,AC274+Z275-AA275),0)+IF(AND('Debt Setup'!$H$16&lt;&gt;"",'Debt Setup'!$H$16&lt;'Debt Setup'!$H$15),MAX(0,AG274+AD275-AE275),0)+IF(AND('Debt Setup'!$H$17&lt;&gt;"",'Debt Setup'!$H$17&lt;'Debt Setup'!$H$15),MAX(0,AK274+AH275-AI275),0)+IF(AND('Debt Setup'!$H$18&lt;&gt;"",'Debt Setup'!$H$18&lt;'Debt Setup'!$H$15),MAX(0,AO274+AL275-AM275),0)+IF(AND('Debt Setup'!$H$19&lt;&gt;"",'Debt Setup'!$H$19&lt;'Debt Setup'!$H$15),MAX(0,AS274+AP275-AQ275),0)+IF(AND('Debt Setup'!$H$20&lt;&gt;"",'Debt Setup'!$H$20&lt;'Debt Setup'!$H$15),MAX(0,AW274+AT275-AU275),0)+IF(AND('Debt Setup'!$H$21&lt;&gt;"",'Debt Setup'!$H$21&lt;'Debt Setup'!$H$15),MAX(0,BA274+AX275-AY275),0))))))</x:f>
      </x:c>
      <x:c r="AC275" s="54" t="str">
        <x:f>IF('Debt Setup'!$F$3=0,"",MAX(0,AC274+Z275-AA275-AB275))</x:f>
      </x:c>
      <x:c r="AD275" s="54" t="str">
        <x:f>IF('Debt Setup'!$F$3=0,"",IF(AG274&lt;=0,0,AG274*'Debt Setup'!$D$16/100/12))</x:f>
      </x:c>
      <x:c r="AE275" s="54" t="str">
        <x:f>IF('Debt Setup'!$F$3=0,"",IF('Debt Setup'!$H$16="",0,MIN('Debt Setup'!$E$16,MAX(0,AG274+AD275))))</x:f>
      </x:c>
      <x:c r="AF275" s="54" t="str">
        <x:f>IF('Debt Setup'!$F$3=0,"",IF('Debt Setup'!$H$16="",0,MIN(MAX(0,AG274+AD275-AE275),MAX(0,'Debt Setup'!$F$5-(G275+K275+O275+S275+W275+AA275+AE275+AI275+AM275+AQ275+AU275+AY275)-(IF(AND('Debt Setup'!$H$10&lt;&gt;"",'Debt Setup'!$H$10&lt;'Debt Setup'!$H$16),MAX(0,I274+F275-G275),0)+IF(AND('Debt Setup'!$H$11&lt;&gt;"",'Debt Setup'!$H$11&lt;'Debt Setup'!$H$16),MAX(0,M274+J275-K275),0)+IF(AND('Debt Setup'!$H$12&lt;&gt;"",'Debt Setup'!$H$12&lt;'Debt Setup'!$H$16),MAX(0,Q274+N275-O275),0)+IF(AND('Debt Setup'!$H$13&lt;&gt;"",'Debt Setup'!$H$13&lt;'Debt Setup'!$H$16),MAX(0,U274+R275-S275),0)+IF(AND('Debt Setup'!$H$14&lt;&gt;"",'Debt Setup'!$H$14&lt;'Debt Setup'!$H$16),MAX(0,Y274+V275-W275),0)+IF(AND('Debt Setup'!$H$15&lt;&gt;"",'Debt Setup'!$H$15&lt;'Debt Setup'!$H$16),MAX(0,AC274+Z275-AA275),0)+IF(AND('Debt Setup'!$H$16&lt;&gt;"",'Debt Setup'!$H$16&lt;'Debt Setup'!$H$16),MAX(0,AG274+AD275-AE275),0)+IF(AND('Debt Setup'!$H$17&lt;&gt;"",'Debt Setup'!$H$17&lt;'Debt Setup'!$H$16),MAX(0,AK274+AH275-AI275),0)+IF(AND('Debt Setup'!$H$18&lt;&gt;"",'Debt Setup'!$H$18&lt;'Debt Setup'!$H$16),MAX(0,AO274+AL275-AM275),0)+IF(AND('Debt Setup'!$H$19&lt;&gt;"",'Debt Setup'!$H$19&lt;'Debt Setup'!$H$16),MAX(0,AS274+AP275-AQ275),0)+IF(AND('Debt Setup'!$H$20&lt;&gt;"",'Debt Setup'!$H$20&lt;'Debt Setup'!$H$16),MAX(0,AW274+AT275-AU275),0)+IF(AND('Debt Setup'!$H$21&lt;&gt;"",'Debt Setup'!$H$21&lt;'Debt Setup'!$H$16),MAX(0,BA274+AX275-AY275),0))))))</x:f>
      </x:c>
      <x:c r="AG275" s="54" t="str">
        <x:f>IF('Debt Setup'!$F$3=0,"",MAX(0,AG274+AD275-AE275-AF275))</x:f>
      </x:c>
      <x:c r="AH275" s="54" t="str">
        <x:f>IF('Debt Setup'!$F$3=0,"",IF(AK274&lt;=0,0,AK274*'Debt Setup'!$D$17/100/12))</x:f>
      </x:c>
      <x:c r="AI275" s="54" t="str">
        <x:f>IF('Debt Setup'!$F$3=0,"",IF('Debt Setup'!$H$17="",0,MIN('Debt Setup'!$E$17,MAX(0,AK274+AH275))))</x:f>
      </x:c>
      <x:c r="AJ275" s="54" t="str">
        <x:f>IF('Debt Setup'!$F$3=0,"",IF('Debt Setup'!$H$17="",0,MIN(MAX(0,AK274+AH275-AI275),MAX(0,'Debt Setup'!$F$5-(G275+K275+O275+S275+W275+AA275+AE275+AI275+AM275+AQ275+AU275+AY275)-(IF(AND('Debt Setup'!$H$10&lt;&gt;"",'Debt Setup'!$H$10&lt;'Debt Setup'!$H$17),MAX(0,I274+F275-G275),0)+IF(AND('Debt Setup'!$H$11&lt;&gt;"",'Debt Setup'!$H$11&lt;'Debt Setup'!$H$17),MAX(0,M274+J275-K275),0)+IF(AND('Debt Setup'!$H$12&lt;&gt;"",'Debt Setup'!$H$12&lt;'Debt Setup'!$H$17),MAX(0,Q274+N275-O275),0)+IF(AND('Debt Setup'!$H$13&lt;&gt;"",'Debt Setup'!$H$13&lt;'Debt Setup'!$H$17),MAX(0,U274+R275-S275),0)+IF(AND('Debt Setup'!$H$14&lt;&gt;"",'Debt Setup'!$H$14&lt;'Debt Setup'!$H$17),MAX(0,Y274+V275-W275),0)+IF(AND('Debt Setup'!$H$15&lt;&gt;"",'Debt Setup'!$H$15&lt;'Debt Setup'!$H$17),MAX(0,AC274+Z275-AA275),0)+IF(AND('Debt Setup'!$H$16&lt;&gt;"",'Debt Setup'!$H$16&lt;'Debt Setup'!$H$17),MAX(0,AG274+AD275-AE275),0)+IF(AND('Debt Setup'!$H$17&lt;&gt;"",'Debt Setup'!$H$17&lt;'Debt Setup'!$H$17),MAX(0,AK274+AH275-AI275),0)+IF(AND('Debt Setup'!$H$18&lt;&gt;"",'Debt Setup'!$H$18&lt;'Debt Setup'!$H$17),MAX(0,AO274+AL275-AM275),0)+IF(AND('Debt Setup'!$H$19&lt;&gt;"",'Debt Setup'!$H$19&lt;'Debt Setup'!$H$17),MAX(0,AS274+AP275-AQ275),0)+IF(AND('Debt Setup'!$H$20&lt;&gt;"",'Debt Setup'!$H$20&lt;'Debt Setup'!$H$17),MAX(0,AW274+AT275-AU275),0)+IF(AND('Debt Setup'!$H$21&lt;&gt;"",'Debt Setup'!$H$21&lt;'Debt Setup'!$H$17),MAX(0,BA274+AX275-AY275),0))))))</x:f>
      </x:c>
      <x:c r="AK275" s="54" t="str">
        <x:f>IF('Debt Setup'!$F$3=0,"",MAX(0,AK274+AH275-AI275-AJ275))</x:f>
      </x:c>
      <x:c r="AL275" s="54" t="str">
        <x:f>IF('Debt Setup'!$F$3=0,"",IF(AO274&lt;=0,0,AO274*'Debt Setup'!$D$18/100/12))</x:f>
      </x:c>
      <x:c r="AM275" s="54" t="str">
        <x:f>IF('Debt Setup'!$F$3=0,"",IF('Debt Setup'!$H$18="",0,MIN('Debt Setup'!$E$18,MAX(0,AO274+AL275))))</x:f>
      </x:c>
      <x:c r="AN275" s="54" t="str">
        <x:f>IF('Debt Setup'!$F$3=0,"",IF('Debt Setup'!$H$18="",0,MIN(MAX(0,AO274+AL275-AM275),MAX(0,'Debt Setup'!$F$5-(G275+K275+O275+S275+W275+AA275+AE275+AI275+AM275+AQ275+AU275+AY275)-(IF(AND('Debt Setup'!$H$10&lt;&gt;"",'Debt Setup'!$H$10&lt;'Debt Setup'!$H$18),MAX(0,I274+F275-G275),0)+IF(AND('Debt Setup'!$H$11&lt;&gt;"",'Debt Setup'!$H$11&lt;'Debt Setup'!$H$18),MAX(0,M274+J275-K275),0)+IF(AND('Debt Setup'!$H$12&lt;&gt;"",'Debt Setup'!$H$12&lt;'Debt Setup'!$H$18),MAX(0,Q274+N275-O275),0)+IF(AND('Debt Setup'!$H$13&lt;&gt;"",'Debt Setup'!$H$13&lt;'Debt Setup'!$H$18),MAX(0,U274+R275-S275),0)+IF(AND('Debt Setup'!$H$14&lt;&gt;"",'Debt Setup'!$H$14&lt;'Debt Setup'!$H$18),MAX(0,Y274+V275-W275),0)+IF(AND('Debt Setup'!$H$15&lt;&gt;"",'Debt Setup'!$H$15&lt;'Debt Setup'!$H$18),MAX(0,AC274+Z275-AA275),0)+IF(AND('Debt Setup'!$H$16&lt;&gt;"",'Debt Setup'!$H$16&lt;'Debt Setup'!$H$18),MAX(0,AG274+AD275-AE275),0)+IF(AND('Debt Setup'!$H$17&lt;&gt;"",'Debt Setup'!$H$17&lt;'Debt Setup'!$H$18),MAX(0,AK274+AH275-AI275),0)+IF(AND('Debt Setup'!$H$18&lt;&gt;"",'Debt Setup'!$H$18&lt;'Debt Setup'!$H$18),MAX(0,AO274+AL275-AM275),0)+IF(AND('Debt Setup'!$H$19&lt;&gt;"",'Debt Setup'!$H$19&lt;'Debt Setup'!$H$18),MAX(0,AS274+AP275-AQ275),0)+IF(AND('Debt Setup'!$H$20&lt;&gt;"",'Debt Setup'!$H$20&lt;'Debt Setup'!$H$18),MAX(0,AW274+AT275-AU275),0)+IF(AND('Debt Setup'!$H$21&lt;&gt;"",'Debt Setup'!$H$21&lt;'Debt Setup'!$H$18),MAX(0,BA274+AX275-AY275),0))))))</x:f>
      </x:c>
      <x:c r="AO275" s="54" t="str">
        <x:f>IF('Debt Setup'!$F$3=0,"",MAX(0,AO274+AL275-AM275-AN275))</x:f>
      </x:c>
      <x:c r="AP275" s="54" t="str">
        <x:f>IF('Debt Setup'!$F$3=0,"",IF(AS274&lt;=0,0,AS274*'Debt Setup'!$D$19/100/12))</x:f>
      </x:c>
      <x:c r="AQ275" s="54" t="str">
        <x:f>IF('Debt Setup'!$F$3=0,"",IF('Debt Setup'!$H$19="",0,MIN('Debt Setup'!$E$19,MAX(0,AS274+AP275))))</x:f>
      </x:c>
      <x:c r="AR275" s="54" t="str">
        <x:f>IF('Debt Setup'!$F$3=0,"",IF('Debt Setup'!$H$19="",0,MIN(MAX(0,AS274+AP275-AQ275),MAX(0,'Debt Setup'!$F$5-(G275+K275+O275+S275+W275+AA275+AE275+AI275+AM275+AQ275+AU275+AY275)-(IF(AND('Debt Setup'!$H$10&lt;&gt;"",'Debt Setup'!$H$10&lt;'Debt Setup'!$H$19),MAX(0,I274+F275-G275),0)+IF(AND('Debt Setup'!$H$11&lt;&gt;"",'Debt Setup'!$H$11&lt;'Debt Setup'!$H$19),MAX(0,M274+J275-K275),0)+IF(AND('Debt Setup'!$H$12&lt;&gt;"",'Debt Setup'!$H$12&lt;'Debt Setup'!$H$19),MAX(0,Q274+N275-O275),0)+IF(AND('Debt Setup'!$H$13&lt;&gt;"",'Debt Setup'!$H$13&lt;'Debt Setup'!$H$19),MAX(0,U274+R275-S275),0)+IF(AND('Debt Setup'!$H$14&lt;&gt;"",'Debt Setup'!$H$14&lt;'Debt Setup'!$H$19),MAX(0,Y274+V275-W275),0)+IF(AND('Debt Setup'!$H$15&lt;&gt;"",'Debt Setup'!$H$15&lt;'Debt Setup'!$H$19),MAX(0,AC274+Z275-AA275),0)+IF(AND('Debt Setup'!$H$16&lt;&gt;"",'Debt Setup'!$H$16&lt;'Debt Setup'!$H$19),MAX(0,AG274+AD275-AE275),0)+IF(AND('Debt Setup'!$H$17&lt;&gt;"",'Debt Setup'!$H$17&lt;'Debt Setup'!$H$19),MAX(0,AK274+AH275-AI275),0)+IF(AND('Debt Setup'!$H$18&lt;&gt;"",'Debt Setup'!$H$18&lt;'Debt Setup'!$H$19),MAX(0,AO274+AL275-AM275),0)+IF(AND('Debt Setup'!$H$19&lt;&gt;"",'Debt Setup'!$H$19&lt;'Debt Setup'!$H$19),MAX(0,AS274+AP275-AQ275),0)+IF(AND('Debt Setup'!$H$20&lt;&gt;"",'Debt Setup'!$H$20&lt;'Debt Setup'!$H$19),MAX(0,AW274+AT275-AU275),0)+IF(AND('Debt Setup'!$H$21&lt;&gt;"",'Debt Setup'!$H$21&lt;'Debt Setup'!$H$19),MAX(0,BA274+AX275-AY275),0))))))</x:f>
      </x:c>
      <x:c r="AS275" s="54" t="str">
        <x:f>IF('Debt Setup'!$F$3=0,"",MAX(0,AS274+AP275-AQ275-AR275))</x:f>
      </x:c>
      <x:c r="AT275" s="54" t="str">
        <x:f>IF('Debt Setup'!$F$3=0,"",IF(AW274&lt;=0,0,AW274*'Debt Setup'!$D$20/100/12))</x:f>
      </x:c>
      <x:c r="AU275" s="54" t="str">
        <x:f>IF('Debt Setup'!$F$3=0,"",IF('Debt Setup'!$H$20="",0,MIN('Debt Setup'!$E$20,MAX(0,AW274+AT275))))</x:f>
      </x:c>
      <x:c r="AV275" s="54" t="str">
        <x:f>IF('Debt Setup'!$F$3=0,"",IF('Debt Setup'!$H$20="",0,MIN(MAX(0,AW274+AT275-AU275),MAX(0,'Debt Setup'!$F$5-(G275+K275+O275+S275+W275+AA275+AE275+AI275+AM275+AQ275+AU275+AY275)-(IF(AND('Debt Setup'!$H$10&lt;&gt;"",'Debt Setup'!$H$10&lt;'Debt Setup'!$H$20),MAX(0,I274+F275-G275),0)+IF(AND('Debt Setup'!$H$11&lt;&gt;"",'Debt Setup'!$H$11&lt;'Debt Setup'!$H$20),MAX(0,M274+J275-K275),0)+IF(AND('Debt Setup'!$H$12&lt;&gt;"",'Debt Setup'!$H$12&lt;'Debt Setup'!$H$20),MAX(0,Q274+N275-O275),0)+IF(AND('Debt Setup'!$H$13&lt;&gt;"",'Debt Setup'!$H$13&lt;'Debt Setup'!$H$20),MAX(0,U274+R275-S275),0)+IF(AND('Debt Setup'!$H$14&lt;&gt;"",'Debt Setup'!$H$14&lt;'Debt Setup'!$H$20),MAX(0,Y274+V275-W275),0)+IF(AND('Debt Setup'!$H$15&lt;&gt;"",'Debt Setup'!$H$15&lt;'Debt Setup'!$H$20),MAX(0,AC274+Z275-AA275),0)+IF(AND('Debt Setup'!$H$16&lt;&gt;"",'Debt Setup'!$H$16&lt;'Debt Setup'!$H$20),MAX(0,AG274+AD275-AE275),0)+IF(AND('Debt Setup'!$H$17&lt;&gt;"",'Debt Setup'!$H$17&lt;'Debt Setup'!$H$20),MAX(0,AK274+AH275-AI275),0)+IF(AND('Debt Setup'!$H$18&lt;&gt;"",'Debt Setup'!$H$18&lt;'Debt Setup'!$H$20),MAX(0,AO274+AL275-AM275),0)+IF(AND('Debt Setup'!$H$19&lt;&gt;"",'Debt Setup'!$H$19&lt;'Debt Setup'!$H$20),MAX(0,AS274+AP275-AQ275),0)+IF(AND('Debt Setup'!$H$20&lt;&gt;"",'Debt Setup'!$H$20&lt;'Debt Setup'!$H$20),MAX(0,AW274+AT275-AU275),0)+IF(AND('Debt Setup'!$H$21&lt;&gt;"",'Debt Setup'!$H$21&lt;'Debt Setup'!$H$20),MAX(0,BA274+AX275-AY275),0))))))</x:f>
      </x:c>
      <x:c r="AW275" s="54" t="str">
        <x:f>IF('Debt Setup'!$F$3=0,"",MAX(0,AW274+AT275-AU275-AV275))</x:f>
      </x:c>
      <x:c r="AX275" s="54" t="str">
        <x:f>IF('Debt Setup'!$F$3=0,"",IF(BA274&lt;=0,0,BA274*'Debt Setup'!$D$21/100/12))</x:f>
      </x:c>
      <x:c r="AY275" s="54" t="str">
        <x:f>IF('Debt Setup'!$F$3=0,"",IF('Debt Setup'!$H$21="",0,MIN('Debt Setup'!$E$21,MAX(0,BA274+AX275))))</x:f>
      </x:c>
      <x:c r="AZ275" s="54" t="str">
        <x:f>IF('Debt Setup'!$F$3=0,"",IF('Debt Setup'!$H$21="",0,MIN(MAX(0,BA274+AX275-AY275),MAX(0,'Debt Setup'!$F$5-(G275+K275+O275+S275+W275+AA275+AE275+AI275+AM275+AQ275+AU275+AY275)-(IF(AND('Debt Setup'!$H$10&lt;&gt;"",'Debt Setup'!$H$10&lt;'Debt Setup'!$H$21),MAX(0,I274+F275-G275),0)+IF(AND('Debt Setup'!$H$11&lt;&gt;"",'Debt Setup'!$H$11&lt;'Debt Setup'!$H$21),MAX(0,M274+J275-K275),0)+IF(AND('Debt Setup'!$H$12&lt;&gt;"",'Debt Setup'!$H$12&lt;'Debt Setup'!$H$21),MAX(0,Q274+N275-O275),0)+IF(AND('Debt Setup'!$H$13&lt;&gt;"",'Debt Setup'!$H$13&lt;'Debt Setup'!$H$21),MAX(0,U274+R275-S275),0)+IF(AND('Debt Setup'!$H$14&lt;&gt;"",'Debt Setup'!$H$14&lt;'Debt Setup'!$H$21),MAX(0,Y274+V275-W275),0)+IF(AND('Debt Setup'!$H$15&lt;&gt;"",'Debt Setup'!$H$15&lt;'Debt Setup'!$H$21),MAX(0,AC274+Z275-AA275),0)+IF(AND('Debt Setup'!$H$16&lt;&gt;"",'Debt Setup'!$H$16&lt;'Debt Setup'!$H$21),MAX(0,AG274+AD275-AE275),0)+IF(AND('Debt Setup'!$H$17&lt;&gt;"",'Debt Setup'!$H$17&lt;'Debt Setup'!$H$21),MAX(0,AK274+AH275-AI275),0)+IF(AND('Debt Setup'!$H$18&lt;&gt;"",'Debt Setup'!$H$18&lt;'Debt Setup'!$H$21),MAX(0,AO274+AL275-AM275),0)+IF(AND('Debt Setup'!$H$19&lt;&gt;"",'Debt Setup'!$H$19&lt;'Debt Setup'!$H$21),MAX(0,AS274+AP275-AQ275),0)+IF(AND('Debt Setup'!$H$20&lt;&gt;"",'Debt Setup'!$H$20&lt;'Debt Setup'!$H$21),MAX(0,AW274+AT275-AU275),0)+IF(AND('Debt Setup'!$H$21&lt;&gt;"",'Debt Setup'!$H$21&lt;'Debt Setup'!$H$21),MAX(0,BA274+AX275-AY275),0))))))</x:f>
      </x:c>
      <x:c r="BA275" s="54" t="str">
        <x:f>IF('Debt Setup'!$F$3=0,"",MAX(0,BA274+AX275-AY275-AZ275))</x:f>
      </x:c>
    </x:row>
    <x:row r="276">
      <x:c r="A276" t="n">
        <x:v>271</x:v>
      </x:c>
      <x:c r="B276" s="86" t="str">
        <x:f>IF('Debt Setup'!$F$3=0,"",DATE(YEAR('Debt Setup'!$B$6),MONTH('Debt Setup'!$B$6)+A276-1,1))</x:f>
      </x:c>
      <x:c r="C276" s="54" t="str">
        <x:f>IF('Debt Setup'!$F$3=0,"",I276+M276+Q276+U276+Y276+AC276+AG276+AK276+AO276+AS276+AW276+BA276)</x:f>
      </x:c>
      <x:c r="D276" s="54" t="str">
        <x:f>IF('Debt Setup'!$F$3=0,"",G276+H276+K276+L276+O276+P276+S276+T276+W276+X276+AA276+AB276+AE276+AF276+AI276+AJ276+AM276+AN276+AQ276+AR276+AU276+AV276+AY276+AZ276)</x:f>
      </x:c>
      <x:c r="E276" s="54" t="str">
        <x:f>IF('Debt Setup'!$F$3=0,"",F276+J276+N276+R276+V276+Z276+AD276+AH276+AL276+AP276+AT276+AX276)</x:f>
      </x:c>
      <x:c r="F276" s="54" t="str">
        <x:f>IF('Debt Setup'!$F$3=0,"",IF(I275&lt;=0,0,I275*'Debt Setup'!$D$10/100/12))</x:f>
      </x:c>
      <x:c r="G276" s="54" t="str">
        <x:f>IF('Debt Setup'!$F$3=0,"",IF('Debt Setup'!$H$10="",0,MIN('Debt Setup'!$E$10,MAX(0,I275+F276))))</x:f>
      </x:c>
      <x:c r="H276" s="54" t="str">
        <x:f>IF('Debt Setup'!$F$3=0,"",IF('Debt Setup'!$H$10="",0,MIN(MAX(0,I275+F276-G276),MAX(0,'Debt Setup'!$F$5-(G276+K276+O276+S276+W276+AA276+AE276+AI276+AM276+AQ276+AU276+AY276)-(IF(AND('Debt Setup'!$H$10&lt;&gt;"",'Debt Setup'!$H$10&lt;'Debt Setup'!$H$10),MAX(0,I275+F276-G276),0)+IF(AND('Debt Setup'!$H$11&lt;&gt;"",'Debt Setup'!$H$11&lt;'Debt Setup'!$H$10),MAX(0,M275+J276-K276),0)+IF(AND('Debt Setup'!$H$12&lt;&gt;"",'Debt Setup'!$H$12&lt;'Debt Setup'!$H$10),MAX(0,Q275+N276-O276),0)+IF(AND('Debt Setup'!$H$13&lt;&gt;"",'Debt Setup'!$H$13&lt;'Debt Setup'!$H$10),MAX(0,U275+R276-S276),0)+IF(AND('Debt Setup'!$H$14&lt;&gt;"",'Debt Setup'!$H$14&lt;'Debt Setup'!$H$10),MAX(0,Y275+V276-W276),0)+IF(AND('Debt Setup'!$H$15&lt;&gt;"",'Debt Setup'!$H$15&lt;'Debt Setup'!$H$10),MAX(0,AC275+Z276-AA276),0)+IF(AND('Debt Setup'!$H$16&lt;&gt;"",'Debt Setup'!$H$16&lt;'Debt Setup'!$H$10),MAX(0,AG275+AD276-AE276),0)+IF(AND('Debt Setup'!$H$17&lt;&gt;"",'Debt Setup'!$H$17&lt;'Debt Setup'!$H$10),MAX(0,AK275+AH276-AI276),0)+IF(AND('Debt Setup'!$H$18&lt;&gt;"",'Debt Setup'!$H$18&lt;'Debt Setup'!$H$10),MAX(0,AO275+AL276-AM276),0)+IF(AND('Debt Setup'!$H$19&lt;&gt;"",'Debt Setup'!$H$19&lt;'Debt Setup'!$H$10),MAX(0,AS275+AP276-AQ276),0)+IF(AND('Debt Setup'!$H$20&lt;&gt;"",'Debt Setup'!$H$20&lt;'Debt Setup'!$H$10),MAX(0,AW275+AT276-AU276),0)+IF(AND('Debt Setup'!$H$21&lt;&gt;"",'Debt Setup'!$H$21&lt;'Debt Setup'!$H$10),MAX(0,BA275+AX276-AY276),0))))))</x:f>
      </x:c>
      <x:c r="I276" s="54" t="str">
        <x:f>IF('Debt Setup'!$F$3=0,"",MAX(0,I275+F276-G276-H276))</x:f>
      </x:c>
      <x:c r="J276" s="54" t="str">
        <x:f>IF('Debt Setup'!$F$3=0,"",IF(M275&lt;=0,0,M275*'Debt Setup'!$D$11/100/12))</x:f>
      </x:c>
      <x:c r="K276" s="54" t="str">
        <x:f>IF('Debt Setup'!$F$3=0,"",IF('Debt Setup'!$H$11="",0,MIN('Debt Setup'!$E$11,MAX(0,M275+J276))))</x:f>
      </x:c>
      <x:c r="L276" s="54" t="str">
        <x:f>IF('Debt Setup'!$F$3=0,"",IF('Debt Setup'!$H$11="",0,MIN(MAX(0,M275+J276-K276),MAX(0,'Debt Setup'!$F$5-(G276+K276+O276+S276+W276+AA276+AE276+AI276+AM276+AQ276+AU276+AY276)-(IF(AND('Debt Setup'!$H$10&lt;&gt;"",'Debt Setup'!$H$10&lt;'Debt Setup'!$H$11),MAX(0,I275+F276-G276),0)+IF(AND('Debt Setup'!$H$11&lt;&gt;"",'Debt Setup'!$H$11&lt;'Debt Setup'!$H$11),MAX(0,M275+J276-K276),0)+IF(AND('Debt Setup'!$H$12&lt;&gt;"",'Debt Setup'!$H$12&lt;'Debt Setup'!$H$11),MAX(0,Q275+N276-O276),0)+IF(AND('Debt Setup'!$H$13&lt;&gt;"",'Debt Setup'!$H$13&lt;'Debt Setup'!$H$11),MAX(0,U275+R276-S276),0)+IF(AND('Debt Setup'!$H$14&lt;&gt;"",'Debt Setup'!$H$14&lt;'Debt Setup'!$H$11),MAX(0,Y275+V276-W276),0)+IF(AND('Debt Setup'!$H$15&lt;&gt;"",'Debt Setup'!$H$15&lt;'Debt Setup'!$H$11),MAX(0,AC275+Z276-AA276),0)+IF(AND('Debt Setup'!$H$16&lt;&gt;"",'Debt Setup'!$H$16&lt;'Debt Setup'!$H$11),MAX(0,AG275+AD276-AE276),0)+IF(AND('Debt Setup'!$H$17&lt;&gt;"",'Debt Setup'!$H$17&lt;'Debt Setup'!$H$11),MAX(0,AK275+AH276-AI276),0)+IF(AND('Debt Setup'!$H$18&lt;&gt;"",'Debt Setup'!$H$18&lt;'Debt Setup'!$H$11),MAX(0,AO275+AL276-AM276),0)+IF(AND('Debt Setup'!$H$19&lt;&gt;"",'Debt Setup'!$H$19&lt;'Debt Setup'!$H$11),MAX(0,AS275+AP276-AQ276),0)+IF(AND('Debt Setup'!$H$20&lt;&gt;"",'Debt Setup'!$H$20&lt;'Debt Setup'!$H$11),MAX(0,AW275+AT276-AU276),0)+IF(AND('Debt Setup'!$H$21&lt;&gt;"",'Debt Setup'!$H$21&lt;'Debt Setup'!$H$11),MAX(0,BA275+AX276-AY276),0))))))</x:f>
      </x:c>
      <x:c r="M276" s="54" t="str">
        <x:f>IF('Debt Setup'!$F$3=0,"",MAX(0,M275+J276-K276-L276))</x:f>
      </x:c>
      <x:c r="N276" s="54" t="str">
        <x:f>IF('Debt Setup'!$F$3=0,"",IF(Q275&lt;=0,0,Q275*'Debt Setup'!$D$12/100/12))</x:f>
      </x:c>
      <x:c r="O276" s="54" t="str">
        <x:f>IF('Debt Setup'!$F$3=0,"",IF('Debt Setup'!$H$12="",0,MIN('Debt Setup'!$E$12,MAX(0,Q275+N276))))</x:f>
      </x:c>
      <x:c r="P276" s="54" t="str">
        <x:f>IF('Debt Setup'!$F$3=0,"",IF('Debt Setup'!$H$12="",0,MIN(MAX(0,Q275+N276-O276),MAX(0,'Debt Setup'!$F$5-(G276+K276+O276+S276+W276+AA276+AE276+AI276+AM276+AQ276+AU276+AY276)-(IF(AND('Debt Setup'!$H$10&lt;&gt;"",'Debt Setup'!$H$10&lt;'Debt Setup'!$H$12),MAX(0,I275+F276-G276),0)+IF(AND('Debt Setup'!$H$11&lt;&gt;"",'Debt Setup'!$H$11&lt;'Debt Setup'!$H$12),MAX(0,M275+J276-K276),0)+IF(AND('Debt Setup'!$H$12&lt;&gt;"",'Debt Setup'!$H$12&lt;'Debt Setup'!$H$12),MAX(0,Q275+N276-O276),0)+IF(AND('Debt Setup'!$H$13&lt;&gt;"",'Debt Setup'!$H$13&lt;'Debt Setup'!$H$12),MAX(0,U275+R276-S276),0)+IF(AND('Debt Setup'!$H$14&lt;&gt;"",'Debt Setup'!$H$14&lt;'Debt Setup'!$H$12),MAX(0,Y275+V276-W276),0)+IF(AND('Debt Setup'!$H$15&lt;&gt;"",'Debt Setup'!$H$15&lt;'Debt Setup'!$H$12),MAX(0,AC275+Z276-AA276),0)+IF(AND('Debt Setup'!$H$16&lt;&gt;"",'Debt Setup'!$H$16&lt;'Debt Setup'!$H$12),MAX(0,AG275+AD276-AE276),0)+IF(AND('Debt Setup'!$H$17&lt;&gt;"",'Debt Setup'!$H$17&lt;'Debt Setup'!$H$12),MAX(0,AK275+AH276-AI276),0)+IF(AND('Debt Setup'!$H$18&lt;&gt;"",'Debt Setup'!$H$18&lt;'Debt Setup'!$H$12),MAX(0,AO275+AL276-AM276),0)+IF(AND('Debt Setup'!$H$19&lt;&gt;"",'Debt Setup'!$H$19&lt;'Debt Setup'!$H$12),MAX(0,AS275+AP276-AQ276),0)+IF(AND('Debt Setup'!$H$20&lt;&gt;"",'Debt Setup'!$H$20&lt;'Debt Setup'!$H$12),MAX(0,AW275+AT276-AU276),0)+IF(AND('Debt Setup'!$H$21&lt;&gt;"",'Debt Setup'!$H$21&lt;'Debt Setup'!$H$12),MAX(0,BA275+AX276-AY276),0))))))</x:f>
      </x:c>
      <x:c r="Q276" s="54" t="str">
        <x:f>IF('Debt Setup'!$F$3=0,"",MAX(0,Q275+N276-O276-P276))</x:f>
      </x:c>
      <x:c r="R276" s="54" t="str">
        <x:f>IF('Debt Setup'!$F$3=0,"",IF(U275&lt;=0,0,U275*'Debt Setup'!$D$13/100/12))</x:f>
      </x:c>
      <x:c r="S276" s="54" t="str">
        <x:f>IF('Debt Setup'!$F$3=0,"",IF('Debt Setup'!$H$13="",0,MIN('Debt Setup'!$E$13,MAX(0,U275+R276))))</x:f>
      </x:c>
      <x:c r="T276" s="54" t="str">
        <x:f>IF('Debt Setup'!$F$3=0,"",IF('Debt Setup'!$H$13="",0,MIN(MAX(0,U275+R276-S276),MAX(0,'Debt Setup'!$F$5-(G276+K276+O276+S276+W276+AA276+AE276+AI276+AM276+AQ276+AU276+AY276)-(IF(AND('Debt Setup'!$H$10&lt;&gt;"",'Debt Setup'!$H$10&lt;'Debt Setup'!$H$13),MAX(0,I275+F276-G276),0)+IF(AND('Debt Setup'!$H$11&lt;&gt;"",'Debt Setup'!$H$11&lt;'Debt Setup'!$H$13),MAX(0,M275+J276-K276),0)+IF(AND('Debt Setup'!$H$12&lt;&gt;"",'Debt Setup'!$H$12&lt;'Debt Setup'!$H$13),MAX(0,Q275+N276-O276),0)+IF(AND('Debt Setup'!$H$13&lt;&gt;"",'Debt Setup'!$H$13&lt;'Debt Setup'!$H$13),MAX(0,U275+R276-S276),0)+IF(AND('Debt Setup'!$H$14&lt;&gt;"",'Debt Setup'!$H$14&lt;'Debt Setup'!$H$13),MAX(0,Y275+V276-W276),0)+IF(AND('Debt Setup'!$H$15&lt;&gt;"",'Debt Setup'!$H$15&lt;'Debt Setup'!$H$13),MAX(0,AC275+Z276-AA276),0)+IF(AND('Debt Setup'!$H$16&lt;&gt;"",'Debt Setup'!$H$16&lt;'Debt Setup'!$H$13),MAX(0,AG275+AD276-AE276),0)+IF(AND('Debt Setup'!$H$17&lt;&gt;"",'Debt Setup'!$H$17&lt;'Debt Setup'!$H$13),MAX(0,AK275+AH276-AI276),0)+IF(AND('Debt Setup'!$H$18&lt;&gt;"",'Debt Setup'!$H$18&lt;'Debt Setup'!$H$13),MAX(0,AO275+AL276-AM276),0)+IF(AND('Debt Setup'!$H$19&lt;&gt;"",'Debt Setup'!$H$19&lt;'Debt Setup'!$H$13),MAX(0,AS275+AP276-AQ276),0)+IF(AND('Debt Setup'!$H$20&lt;&gt;"",'Debt Setup'!$H$20&lt;'Debt Setup'!$H$13),MAX(0,AW275+AT276-AU276),0)+IF(AND('Debt Setup'!$H$21&lt;&gt;"",'Debt Setup'!$H$21&lt;'Debt Setup'!$H$13),MAX(0,BA275+AX276-AY276),0))))))</x:f>
      </x:c>
      <x:c r="U276" s="54" t="str">
        <x:f>IF('Debt Setup'!$F$3=0,"",MAX(0,U275+R276-S276-T276))</x:f>
      </x:c>
      <x:c r="V276" s="54" t="str">
        <x:f>IF('Debt Setup'!$F$3=0,"",IF(Y275&lt;=0,0,Y275*'Debt Setup'!$D$14/100/12))</x:f>
      </x:c>
      <x:c r="W276" s="54" t="str">
        <x:f>IF('Debt Setup'!$F$3=0,"",IF('Debt Setup'!$H$14="",0,MIN('Debt Setup'!$E$14,MAX(0,Y275+V276))))</x:f>
      </x:c>
      <x:c r="X276" s="54" t="str">
        <x:f>IF('Debt Setup'!$F$3=0,"",IF('Debt Setup'!$H$14="",0,MIN(MAX(0,Y275+V276-W276),MAX(0,'Debt Setup'!$F$5-(G276+K276+O276+S276+W276+AA276+AE276+AI276+AM276+AQ276+AU276+AY276)-(IF(AND('Debt Setup'!$H$10&lt;&gt;"",'Debt Setup'!$H$10&lt;'Debt Setup'!$H$14),MAX(0,I275+F276-G276),0)+IF(AND('Debt Setup'!$H$11&lt;&gt;"",'Debt Setup'!$H$11&lt;'Debt Setup'!$H$14),MAX(0,M275+J276-K276),0)+IF(AND('Debt Setup'!$H$12&lt;&gt;"",'Debt Setup'!$H$12&lt;'Debt Setup'!$H$14),MAX(0,Q275+N276-O276),0)+IF(AND('Debt Setup'!$H$13&lt;&gt;"",'Debt Setup'!$H$13&lt;'Debt Setup'!$H$14),MAX(0,U275+R276-S276),0)+IF(AND('Debt Setup'!$H$14&lt;&gt;"",'Debt Setup'!$H$14&lt;'Debt Setup'!$H$14),MAX(0,Y275+V276-W276),0)+IF(AND('Debt Setup'!$H$15&lt;&gt;"",'Debt Setup'!$H$15&lt;'Debt Setup'!$H$14),MAX(0,AC275+Z276-AA276),0)+IF(AND('Debt Setup'!$H$16&lt;&gt;"",'Debt Setup'!$H$16&lt;'Debt Setup'!$H$14),MAX(0,AG275+AD276-AE276),0)+IF(AND('Debt Setup'!$H$17&lt;&gt;"",'Debt Setup'!$H$17&lt;'Debt Setup'!$H$14),MAX(0,AK275+AH276-AI276),0)+IF(AND('Debt Setup'!$H$18&lt;&gt;"",'Debt Setup'!$H$18&lt;'Debt Setup'!$H$14),MAX(0,AO275+AL276-AM276),0)+IF(AND('Debt Setup'!$H$19&lt;&gt;"",'Debt Setup'!$H$19&lt;'Debt Setup'!$H$14),MAX(0,AS275+AP276-AQ276),0)+IF(AND('Debt Setup'!$H$20&lt;&gt;"",'Debt Setup'!$H$20&lt;'Debt Setup'!$H$14),MAX(0,AW275+AT276-AU276),0)+IF(AND('Debt Setup'!$H$21&lt;&gt;"",'Debt Setup'!$H$21&lt;'Debt Setup'!$H$14),MAX(0,BA275+AX276-AY276),0))))))</x:f>
      </x:c>
      <x:c r="Y276" s="54" t="str">
        <x:f>IF('Debt Setup'!$F$3=0,"",MAX(0,Y275+V276-W276-X276))</x:f>
      </x:c>
      <x:c r="Z276" s="54" t="str">
        <x:f>IF('Debt Setup'!$F$3=0,"",IF(AC275&lt;=0,0,AC275*'Debt Setup'!$D$15/100/12))</x:f>
      </x:c>
      <x:c r="AA276" s="54" t="str">
        <x:f>IF('Debt Setup'!$F$3=0,"",IF('Debt Setup'!$H$15="",0,MIN('Debt Setup'!$E$15,MAX(0,AC275+Z276))))</x:f>
      </x:c>
      <x:c r="AB276" s="54" t="str">
        <x:f>IF('Debt Setup'!$F$3=0,"",IF('Debt Setup'!$H$15="",0,MIN(MAX(0,AC275+Z276-AA276),MAX(0,'Debt Setup'!$F$5-(G276+K276+O276+S276+W276+AA276+AE276+AI276+AM276+AQ276+AU276+AY276)-(IF(AND('Debt Setup'!$H$10&lt;&gt;"",'Debt Setup'!$H$10&lt;'Debt Setup'!$H$15),MAX(0,I275+F276-G276),0)+IF(AND('Debt Setup'!$H$11&lt;&gt;"",'Debt Setup'!$H$11&lt;'Debt Setup'!$H$15),MAX(0,M275+J276-K276),0)+IF(AND('Debt Setup'!$H$12&lt;&gt;"",'Debt Setup'!$H$12&lt;'Debt Setup'!$H$15),MAX(0,Q275+N276-O276),0)+IF(AND('Debt Setup'!$H$13&lt;&gt;"",'Debt Setup'!$H$13&lt;'Debt Setup'!$H$15),MAX(0,U275+R276-S276),0)+IF(AND('Debt Setup'!$H$14&lt;&gt;"",'Debt Setup'!$H$14&lt;'Debt Setup'!$H$15),MAX(0,Y275+V276-W276),0)+IF(AND('Debt Setup'!$H$15&lt;&gt;"",'Debt Setup'!$H$15&lt;'Debt Setup'!$H$15),MAX(0,AC275+Z276-AA276),0)+IF(AND('Debt Setup'!$H$16&lt;&gt;"",'Debt Setup'!$H$16&lt;'Debt Setup'!$H$15),MAX(0,AG275+AD276-AE276),0)+IF(AND('Debt Setup'!$H$17&lt;&gt;"",'Debt Setup'!$H$17&lt;'Debt Setup'!$H$15),MAX(0,AK275+AH276-AI276),0)+IF(AND('Debt Setup'!$H$18&lt;&gt;"",'Debt Setup'!$H$18&lt;'Debt Setup'!$H$15),MAX(0,AO275+AL276-AM276),0)+IF(AND('Debt Setup'!$H$19&lt;&gt;"",'Debt Setup'!$H$19&lt;'Debt Setup'!$H$15),MAX(0,AS275+AP276-AQ276),0)+IF(AND('Debt Setup'!$H$20&lt;&gt;"",'Debt Setup'!$H$20&lt;'Debt Setup'!$H$15),MAX(0,AW275+AT276-AU276),0)+IF(AND('Debt Setup'!$H$21&lt;&gt;"",'Debt Setup'!$H$21&lt;'Debt Setup'!$H$15),MAX(0,BA275+AX276-AY276),0))))))</x:f>
      </x:c>
      <x:c r="AC276" s="54" t="str">
        <x:f>IF('Debt Setup'!$F$3=0,"",MAX(0,AC275+Z276-AA276-AB276))</x:f>
      </x:c>
      <x:c r="AD276" s="54" t="str">
        <x:f>IF('Debt Setup'!$F$3=0,"",IF(AG275&lt;=0,0,AG275*'Debt Setup'!$D$16/100/12))</x:f>
      </x:c>
      <x:c r="AE276" s="54" t="str">
        <x:f>IF('Debt Setup'!$F$3=0,"",IF('Debt Setup'!$H$16="",0,MIN('Debt Setup'!$E$16,MAX(0,AG275+AD276))))</x:f>
      </x:c>
      <x:c r="AF276" s="54" t="str">
        <x:f>IF('Debt Setup'!$F$3=0,"",IF('Debt Setup'!$H$16="",0,MIN(MAX(0,AG275+AD276-AE276),MAX(0,'Debt Setup'!$F$5-(G276+K276+O276+S276+W276+AA276+AE276+AI276+AM276+AQ276+AU276+AY276)-(IF(AND('Debt Setup'!$H$10&lt;&gt;"",'Debt Setup'!$H$10&lt;'Debt Setup'!$H$16),MAX(0,I275+F276-G276),0)+IF(AND('Debt Setup'!$H$11&lt;&gt;"",'Debt Setup'!$H$11&lt;'Debt Setup'!$H$16),MAX(0,M275+J276-K276),0)+IF(AND('Debt Setup'!$H$12&lt;&gt;"",'Debt Setup'!$H$12&lt;'Debt Setup'!$H$16),MAX(0,Q275+N276-O276),0)+IF(AND('Debt Setup'!$H$13&lt;&gt;"",'Debt Setup'!$H$13&lt;'Debt Setup'!$H$16),MAX(0,U275+R276-S276),0)+IF(AND('Debt Setup'!$H$14&lt;&gt;"",'Debt Setup'!$H$14&lt;'Debt Setup'!$H$16),MAX(0,Y275+V276-W276),0)+IF(AND('Debt Setup'!$H$15&lt;&gt;"",'Debt Setup'!$H$15&lt;'Debt Setup'!$H$16),MAX(0,AC275+Z276-AA276),0)+IF(AND('Debt Setup'!$H$16&lt;&gt;"",'Debt Setup'!$H$16&lt;'Debt Setup'!$H$16),MAX(0,AG275+AD276-AE276),0)+IF(AND('Debt Setup'!$H$17&lt;&gt;"",'Debt Setup'!$H$17&lt;'Debt Setup'!$H$16),MAX(0,AK275+AH276-AI276),0)+IF(AND('Debt Setup'!$H$18&lt;&gt;"",'Debt Setup'!$H$18&lt;'Debt Setup'!$H$16),MAX(0,AO275+AL276-AM276),0)+IF(AND('Debt Setup'!$H$19&lt;&gt;"",'Debt Setup'!$H$19&lt;'Debt Setup'!$H$16),MAX(0,AS275+AP276-AQ276),0)+IF(AND('Debt Setup'!$H$20&lt;&gt;"",'Debt Setup'!$H$20&lt;'Debt Setup'!$H$16),MAX(0,AW275+AT276-AU276),0)+IF(AND('Debt Setup'!$H$21&lt;&gt;"",'Debt Setup'!$H$21&lt;'Debt Setup'!$H$16),MAX(0,BA275+AX276-AY276),0))))))</x:f>
      </x:c>
      <x:c r="AG276" s="54" t="str">
        <x:f>IF('Debt Setup'!$F$3=0,"",MAX(0,AG275+AD276-AE276-AF276))</x:f>
      </x:c>
      <x:c r="AH276" s="54" t="str">
        <x:f>IF('Debt Setup'!$F$3=0,"",IF(AK275&lt;=0,0,AK275*'Debt Setup'!$D$17/100/12))</x:f>
      </x:c>
      <x:c r="AI276" s="54" t="str">
        <x:f>IF('Debt Setup'!$F$3=0,"",IF('Debt Setup'!$H$17="",0,MIN('Debt Setup'!$E$17,MAX(0,AK275+AH276))))</x:f>
      </x:c>
      <x:c r="AJ276" s="54" t="str">
        <x:f>IF('Debt Setup'!$F$3=0,"",IF('Debt Setup'!$H$17="",0,MIN(MAX(0,AK275+AH276-AI276),MAX(0,'Debt Setup'!$F$5-(G276+K276+O276+S276+W276+AA276+AE276+AI276+AM276+AQ276+AU276+AY276)-(IF(AND('Debt Setup'!$H$10&lt;&gt;"",'Debt Setup'!$H$10&lt;'Debt Setup'!$H$17),MAX(0,I275+F276-G276),0)+IF(AND('Debt Setup'!$H$11&lt;&gt;"",'Debt Setup'!$H$11&lt;'Debt Setup'!$H$17),MAX(0,M275+J276-K276),0)+IF(AND('Debt Setup'!$H$12&lt;&gt;"",'Debt Setup'!$H$12&lt;'Debt Setup'!$H$17),MAX(0,Q275+N276-O276),0)+IF(AND('Debt Setup'!$H$13&lt;&gt;"",'Debt Setup'!$H$13&lt;'Debt Setup'!$H$17),MAX(0,U275+R276-S276),0)+IF(AND('Debt Setup'!$H$14&lt;&gt;"",'Debt Setup'!$H$14&lt;'Debt Setup'!$H$17),MAX(0,Y275+V276-W276),0)+IF(AND('Debt Setup'!$H$15&lt;&gt;"",'Debt Setup'!$H$15&lt;'Debt Setup'!$H$17),MAX(0,AC275+Z276-AA276),0)+IF(AND('Debt Setup'!$H$16&lt;&gt;"",'Debt Setup'!$H$16&lt;'Debt Setup'!$H$17),MAX(0,AG275+AD276-AE276),0)+IF(AND('Debt Setup'!$H$17&lt;&gt;"",'Debt Setup'!$H$17&lt;'Debt Setup'!$H$17),MAX(0,AK275+AH276-AI276),0)+IF(AND('Debt Setup'!$H$18&lt;&gt;"",'Debt Setup'!$H$18&lt;'Debt Setup'!$H$17),MAX(0,AO275+AL276-AM276),0)+IF(AND('Debt Setup'!$H$19&lt;&gt;"",'Debt Setup'!$H$19&lt;'Debt Setup'!$H$17),MAX(0,AS275+AP276-AQ276),0)+IF(AND('Debt Setup'!$H$20&lt;&gt;"",'Debt Setup'!$H$20&lt;'Debt Setup'!$H$17),MAX(0,AW275+AT276-AU276),0)+IF(AND('Debt Setup'!$H$21&lt;&gt;"",'Debt Setup'!$H$21&lt;'Debt Setup'!$H$17),MAX(0,BA275+AX276-AY276),0))))))</x:f>
      </x:c>
      <x:c r="AK276" s="54" t="str">
        <x:f>IF('Debt Setup'!$F$3=0,"",MAX(0,AK275+AH276-AI276-AJ276))</x:f>
      </x:c>
      <x:c r="AL276" s="54" t="str">
        <x:f>IF('Debt Setup'!$F$3=0,"",IF(AO275&lt;=0,0,AO275*'Debt Setup'!$D$18/100/12))</x:f>
      </x:c>
      <x:c r="AM276" s="54" t="str">
        <x:f>IF('Debt Setup'!$F$3=0,"",IF('Debt Setup'!$H$18="",0,MIN('Debt Setup'!$E$18,MAX(0,AO275+AL276))))</x:f>
      </x:c>
      <x:c r="AN276" s="54" t="str">
        <x:f>IF('Debt Setup'!$F$3=0,"",IF('Debt Setup'!$H$18="",0,MIN(MAX(0,AO275+AL276-AM276),MAX(0,'Debt Setup'!$F$5-(G276+K276+O276+S276+W276+AA276+AE276+AI276+AM276+AQ276+AU276+AY276)-(IF(AND('Debt Setup'!$H$10&lt;&gt;"",'Debt Setup'!$H$10&lt;'Debt Setup'!$H$18),MAX(0,I275+F276-G276),0)+IF(AND('Debt Setup'!$H$11&lt;&gt;"",'Debt Setup'!$H$11&lt;'Debt Setup'!$H$18),MAX(0,M275+J276-K276),0)+IF(AND('Debt Setup'!$H$12&lt;&gt;"",'Debt Setup'!$H$12&lt;'Debt Setup'!$H$18),MAX(0,Q275+N276-O276),0)+IF(AND('Debt Setup'!$H$13&lt;&gt;"",'Debt Setup'!$H$13&lt;'Debt Setup'!$H$18),MAX(0,U275+R276-S276),0)+IF(AND('Debt Setup'!$H$14&lt;&gt;"",'Debt Setup'!$H$14&lt;'Debt Setup'!$H$18),MAX(0,Y275+V276-W276),0)+IF(AND('Debt Setup'!$H$15&lt;&gt;"",'Debt Setup'!$H$15&lt;'Debt Setup'!$H$18),MAX(0,AC275+Z276-AA276),0)+IF(AND('Debt Setup'!$H$16&lt;&gt;"",'Debt Setup'!$H$16&lt;'Debt Setup'!$H$18),MAX(0,AG275+AD276-AE276),0)+IF(AND('Debt Setup'!$H$17&lt;&gt;"",'Debt Setup'!$H$17&lt;'Debt Setup'!$H$18),MAX(0,AK275+AH276-AI276),0)+IF(AND('Debt Setup'!$H$18&lt;&gt;"",'Debt Setup'!$H$18&lt;'Debt Setup'!$H$18),MAX(0,AO275+AL276-AM276),0)+IF(AND('Debt Setup'!$H$19&lt;&gt;"",'Debt Setup'!$H$19&lt;'Debt Setup'!$H$18),MAX(0,AS275+AP276-AQ276),0)+IF(AND('Debt Setup'!$H$20&lt;&gt;"",'Debt Setup'!$H$20&lt;'Debt Setup'!$H$18),MAX(0,AW275+AT276-AU276),0)+IF(AND('Debt Setup'!$H$21&lt;&gt;"",'Debt Setup'!$H$21&lt;'Debt Setup'!$H$18),MAX(0,BA275+AX276-AY276),0))))))</x:f>
      </x:c>
      <x:c r="AO276" s="54" t="str">
        <x:f>IF('Debt Setup'!$F$3=0,"",MAX(0,AO275+AL276-AM276-AN276))</x:f>
      </x:c>
      <x:c r="AP276" s="54" t="str">
        <x:f>IF('Debt Setup'!$F$3=0,"",IF(AS275&lt;=0,0,AS275*'Debt Setup'!$D$19/100/12))</x:f>
      </x:c>
      <x:c r="AQ276" s="54" t="str">
        <x:f>IF('Debt Setup'!$F$3=0,"",IF('Debt Setup'!$H$19="",0,MIN('Debt Setup'!$E$19,MAX(0,AS275+AP276))))</x:f>
      </x:c>
      <x:c r="AR276" s="54" t="str">
        <x:f>IF('Debt Setup'!$F$3=0,"",IF('Debt Setup'!$H$19="",0,MIN(MAX(0,AS275+AP276-AQ276),MAX(0,'Debt Setup'!$F$5-(G276+K276+O276+S276+W276+AA276+AE276+AI276+AM276+AQ276+AU276+AY276)-(IF(AND('Debt Setup'!$H$10&lt;&gt;"",'Debt Setup'!$H$10&lt;'Debt Setup'!$H$19),MAX(0,I275+F276-G276),0)+IF(AND('Debt Setup'!$H$11&lt;&gt;"",'Debt Setup'!$H$11&lt;'Debt Setup'!$H$19),MAX(0,M275+J276-K276),0)+IF(AND('Debt Setup'!$H$12&lt;&gt;"",'Debt Setup'!$H$12&lt;'Debt Setup'!$H$19),MAX(0,Q275+N276-O276),0)+IF(AND('Debt Setup'!$H$13&lt;&gt;"",'Debt Setup'!$H$13&lt;'Debt Setup'!$H$19),MAX(0,U275+R276-S276),0)+IF(AND('Debt Setup'!$H$14&lt;&gt;"",'Debt Setup'!$H$14&lt;'Debt Setup'!$H$19),MAX(0,Y275+V276-W276),0)+IF(AND('Debt Setup'!$H$15&lt;&gt;"",'Debt Setup'!$H$15&lt;'Debt Setup'!$H$19),MAX(0,AC275+Z276-AA276),0)+IF(AND('Debt Setup'!$H$16&lt;&gt;"",'Debt Setup'!$H$16&lt;'Debt Setup'!$H$19),MAX(0,AG275+AD276-AE276),0)+IF(AND('Debt Setup'!$H$17&lt;&gt;"",'Debt Setup'!$H$17&lt;'Debt Setup'!$H$19),MAX(0,AK275+AH276-AI276),0)+IF(AND('Debt Setup'!$H$18&lt;&gt;"",'Debt Setup'!$H$18&lt;'Debt Setup'!$H$19),MAX(0,AO275+AL276-AM276),0)+IF(AND('Debt Setup'!$H$19&lt;&gt;"",'Debt Setup'!$H$19&lt;'Debt Setup'!$H$19),MAX(0,AS275+AP276-AQ276),0)+IF(AND('Debt Setup'!$H$20&lt;&gt;"",'Debt Setup'!$H$20&lt;'Debt Setup'!$H$19),MAX(0,AW275+AT276-AU276),0)+IF(AND('Debt Setup'!$H$21&lt;&gt;"",'Debt Setup'!$H$21&lt;'Debt Setup'!$H$19),MAX(0,BA275+AX276-AY276),0))))))</x:f>
      </x:c>
      <x:c r="AS276" s="54" t="str">
        <x:f>IF('Debt Setup'!$F$3=0,"",MAX(0,AS275+AP276-AQ276-AR276))</x:f>
      </x:c>
      <x:c r="AT276" s="54" t="str">
        <x:f>IF('Debt Setup'!$F$3=0,"",IF(AW275&lt;=0,0,AW275*'Debt Setup'!$D$20/100/12))</x:f>
      </x:c>
      <x:c r="AU276" s="54" t="str">
        <x:f>IF('Debt Setup'!$F$3=0,"",IF('Debt Setup'!$H$20="",0,MIN('Debt Setup'!$E$20,MAX(0,AW275+AT276))))</x:f>
      </x:c>
      <x:c r="AV276" s="54" t="str">
        <x:f>IF('Debt Setup'!$F$3=0,"",IF('Debt Setup'!$H$20="",0,MIN(MAX(0,AW275+AT276-AU276),MAX(0,'Debt Setup'!$F$5-(G276+K276+O276+S276+W276+AA276+AE276+AI276+AM276+AQ276+AU276+AY276)-(IF(AND('Debt Setup'!$H$10&lt;&gt;"",'Debt Setup'!$H$10&lt;'Debt Setup'!$H$20),MAX(0,I275+F276-G276),0)+IF(AND('Debt Setup'!$H$11&lt;&gt;"",'Debt Setup'!$H$11&lt;'Debt Setup'!$H$20),MAX(0,M275+J276-K276),0)+IF(AND('Debt Setup'!$H$12&lt;&gt;"",'Debt Setup'!$H$12&lt;'Debt Setup'!$H$20),MAX(0,Q275+N276-O276),0)+IF(AND('Debt Setup'!$H$13&lt;&gt;"",'Debt Setup'!$H$13&lt;'Debt Setup'!$H$20),MAX(0,U275+R276-S276),0)+IF(AND('Debt Setup'!$H$14&lt;&gt;"",'Debt Setup'!$H$14&lt;'Debt Setup'!$H$20),MAX(0,Y275+V276-W276),0)+IF(AND('Debt Setup'!$H$15&lt;&gt;"",'Debt Setup'!$H$15&lt;'Debt Setup'!$H$20),MAX(0,AC275+Z276-AA276),0)+IF(AND('Debt Setup'!$H$16&lt;&gt;"",'Debt Setup'!$H$16&lt;'Debt Setup'!$H$20),MAX(0,AG275+AD276-AE276),0)+IF(AND('Debt Setup'!$H$17&lt;&gt;"",'Debt Setup'!$H$17&lt;'Debt Setup'!$H$20),MAX(0,AK275+AH276-AI276),0)+IF(AND('Debt Setup'!$H$18&lt;&gt;"",'Debt Setup'!$H$18&lt;'Debt Setup'!$H$20),MAX(0,AO275+AL276-AM276),0)+IF(AND('Debt Setup'!$H$19&lt;&gt;"",'Debt Setup'!$H$19&lt;'Debt Setup'!$H$20),MAX(0,AS275+AP276-AQ276),0)+IF(AND('Debt Setup'!$H$20&lt;&gt;"",'Debt Setup'!$H$20&lt;'Debt Setup'!$H$20),MAX(0,AW275+AT276-AU276),0)+IF(AND('Debt Setup'!$H$21&lt;&gt;"",'Debt Setup'!$H$21&lt;'Debt Setup'!$H$20),MAX(0,BA275+AX276-AY276),0))))))</x:f>
      </x:c>
      <x:c r="AW276" s="54" t="str">
        <x:f>IF('Debt Setup'!$F$3=0,"",MAX(0,AW275+AT276-AU276-AV276))</x:f>
      </x:c>
      <x:c r="AX276" s="54" t="str">
        <x:f>IF('Debt Setup'!$F$3=0,"",IF(BA275&lt;=0,0,BA275*'Debt Setup'!$D$21/100/12))</x:f>
      </x:c>
      <x:c r="AY276" s="54" t="str">
        <x:f>IF('Debt Setup'!$F$3=0,"",IF('Debt Setup'!$H$21="",0,MIN('Debt Setup'!$E$21,MAX(0,BA275+AX276))))</x:f>
      </x:c>
      <x:c r="AZ276" s="54" t="str">
        <x:f>IF('Debt Setup'!$F$3=0,"",IF('Debt Setup'!$H$21="",0,MIN(MAX(0,BA275+AX276-AY276),MAX(0,'Debt Setup'!$F$5-(G276+K276+O276+S276+W276+AA276+AE276+AI276+AM276+AQ276+AU276+AY276)-(IF(AND('Debt Setup'!$H$10&lt;&gt;"",'Debt Setup'!$H$10&lt;'Debt Setup'!$H$21),MAX(0,I275+F276-G276),0)+IF(AND('Debt Setup'!$H$11&lt;&gt;"",'Debt Setup'!$H$11&lt;'Debt Setup'!$H$21),MAX(0,M275+J276-K276),0)+IF(AND('Debt Setup'!$H$12&lt;&gt;"",'Debt Setup'!$H$12&lt;'Debt Setup'!$H$21),MAX(0,Q275+N276-O276),0)+IF(AND('Debt Setup'!$H$13&lt;&gt;"",'Debt Setup'!$H$13&lt;'Debt Setup'!$H$21),MAX(0,U275+R276-S276),0)+IF(AND('Debt Setup'!$H$14&lt;&gt;"",'Debt Setup'!$H$14&lt;'Debt Setup'!$H$21),MAX(0,Y275+V276-W276),0)+IF(AND('Debt Setup'!$H$15&lt;&gt;"",'Debt Setup'!$H$15&lt;'Debt Setup'!$H$21),MAX(0,AC275+Z276-AA276),0)+IF(AND('Debt Setup'!$H$16&lt;&gt;"",'Debt Setup'!$H$16&lt;'Debt Setup'!$H$21),MAX(0,AG275+AD276-AE276),0)+IF(AND('Debt Setup'!$H$17&lt;&gt;"",'Debt Setup'!$H$17&lt;'Debt Setup'!$H$21),MAX(0,AK275+AH276-AI276),0)+IF(AND('Debt Setup'!$H$18&lt;&gt;"",'Debt Setup'!$H$18&lt;'Debt Setup'!$H$21),MAX(0,AO275+AL276-AM276),0)+IF(AND('Debt Setup'!$H$19&lt;&gt;"",'Debt Setup'!$H$19&lt;'Debt Setup'!$H$21),MAX(0,AS275+AP276-AQ276),0)+IF(AND('Debt Setup'!$H$20&lt;&gt;"",'Debt Setup'!$H$20&lt;'Debt Setup'!$H$21),MAX(0,AW275+AT276-AU276),0)+IF(AND('Debt Setup'!$H$21&lt;&gt;"",'Debt Setup'!$H$21&lt;'Debt Setup'!$H$21),MAX(0,BA275+AX276-AY276),0))))))</x:f>
      </x:c>
      <x:c r="BA276" s="54" t="str">
        <x:f>IF('Debt Setup'!$F$3=0,"",MAX(0,BA275+AX276-AY276-AZ276))</x:f>
      </x:c>
    </x:row>
    <x:row r="277">
      <x:c r="A277" t="n">
        <x:v>272</x:v>
      </x:c>
      <x:c r="B277" s="86" t="str">
        <x:f>IF('Debt Setup'!$F$3=0,"",DATE(YEAR('Debt Setup'!$B$6),MONTH('Debt Setup'!$B$6)+A277-1,1))</x:f>
      </x:c>
      <x:c r="C277" s="54" t="str">
        <x:f>IF('Debt Setup'!$F$3=0,"",I277+M277+Q277+U277+Y277+AC277+AG277+AK277+AO277+AS277+AW277+BA277)</x:f>
      </x:c>
      <x:c r="D277" s="54" t="str">
        <x:f>IF('Debt Setup'!$F$3=0,"",G277+H277+K277+L277+O277+P277+S277+T277+W277+X277+AA277+AB277+AE277+AF277+AI277+AJ277+AM277+AN277+AQ277+AR277+AU277+AV277+AY277+AZ277)</x:f>
      </x:c>
      <x:c r="E277" s="54" t="str">
        <x:f>IF('Debt Setup'!$F$3=0,"",F277+J277+N277+R277+V277+Z277+AD277+AH277+AL277+AP277+AT277+AX277)</x:f>
      </x:c>
      <x:c r="F277" s="54" t="str">
        <x:f>IF('Debt Setup'!$F$3=0,"",IF(I276&lt;=0,0,I276*'Debt Setup'!$D$10/100/12))</x:f>
      </x:c>
      <x:c r="G277" s="54" t="str">
        <x:f>IF('Debt Setup'!$F$3=0,"",IF('Debt Setup'!$H$10="",0,MIN('Debt Setup'!$E$10,MAX(0,I276+F277))))</x:f>
      </x:c>
      <x:c r="H277" s="54" t="str">
        <x:f>IF('Debt Setup'!$F$3=0,"",IF('Debt Setup'!$H$10="",0,MIN(MAX(0,I276+F277-G277),MAX(0,'Debt Setup'!$F$5-(G277+K277+O277+S277+W277+AA277+AE277+AI277+AM277+AQ277+AU277+AY277)-(IF(AND('Debt Setup'!$H$10&lt;&gt;"",'Debt Setup'!$H$10&lt;'Debt Setup'!$H$10),MAX(0,I276+F277-G277),0)+IF(AND('Debt Setup'!$H$11&lt;&gt;"",'Debt Setup'!$H$11&lt;'Debt Setup'!$H$10),MAX(0,M276+J277-K277),0)+IF(AND('Debt Setup'!$H$12&lt;&gt;"",'Debt Setup'!$H$12&lt;'Debt Setup'!$H$10),MAX(0,Q276+N277-O277),0)+IF(AND('Debt Setup'!$H$13&lt;&gt;"",'Debt Setup'!$H$13&lt;'Debt Setup'!$H$10),MAX(0,U276+R277-S277),0)+IF(AND('Debt Setup'!$H$14&lt;&gt;"",'Debt Setup'!$H$14&lt;'Debt Setup'!$H$10),MAX(0,Y276+V277-W277),0)+IF(AND('Debt Setup'!$H$15&lt;&gt;"",'Debt Setup'!$H$15&lt;'Debt Setup'!$H$10),MAX(0,AC276+Z277-AA277),0)+IF(AND('Debt Setup'!$H$16&lt;&gt;"",'Debt Setup'!$H$16&lt;'Debt Setup'!$H$10),MAX(0,AG276+AD277-AE277),0)+IF(AND('Debt Setup'!$H$17&lt;&gt;"",'Debt Setup'!$H$17&lt;'Debt Setup'!$H$10),MAX(0,AK276+AH277-AI277),0)+IF(AND('Debt Setup'!$H$18&lt;&gt;"",'Debt Setup'!$H$18&lt;'Debt Setup'!$H$10),MAX(0,AO276+AL277-AM277),0)+IF(AND('Debt Setup'!$H$19&lt;&gt;"",'Debt Setup'!$H$19&lt;'Debt Setup'!$H$10),MAX(0,AS276+AP277-AQ277),0)+IF(AND('Debt Setup'!$H$20&lt;&gt;"",'Debt Setup'!$H$20&lt;'Debt Setup'!$H$10),MAX(0,AW276+AT277-AU277),0)+IF(AND('Debt Setup'!$H$21&lt;&gt;"",'Debt Setup'!$H$21&lt;'Debt Setup'!$H$10),MAX(0,BA276+AX277-AY277),0))))))</x:f>
      </x:c>
      <x:c r="I277" s="54" t="str">
        <x:f>IF('Debt Setup'!$F$3=0,"",MAX(0,I276+F277-G277-H277))</x:f>
      </x:c>
      <x:c r="J277" s="54" t="str">
        <x:f>IF('Debt Setup'!$F$3=0,"",IF(M276&lt;=0,0,M276*'Debt Setup'!$D$11/100/12))</x:f>
      </x:c>
      <x:c r="K277" s="54" t="str">
        <x:f>IF('Debt Setup'!$F$3=0,"",IF('Debt Setup'!$H$11="",0,MIN('Debt Setup'!$E$11,MAX(0,M276+J277))))</x:f>
      </x:c>
      <x:c r="L277" s="54" t="str">
        <x:f>IF('Debt Setup'!$F$3=0,"",IF('Debt Setup'!$H$11="",0,MIN(MAX(0,M276+J277-K277),MAX(0,'Debt Setup'!$F$5-(G277+K277+O277+S277+W277+AA277+AE277+AI277+AM277+AQ277+AU277+AY277)-(IF(AND('Debt Setup'!$H$10&lt;&gt;"",'Debt Setup'!$H$10&lt;'Debt Setup'!$H$11),MAX(0,I276+F277-G277),0)+IF(AND('Debt Setup'!$H$11&lt;&gt;"",'Debt Setup'!$H$11&lt;'Debt Setup'!$H$11),MAX(0,M276+J277-K277),0)+IF(AND('Debt Setup'!$H$12&lt;&gt;"",'Debt Setup'!$H$12&lt;'Debt Setup'!$H$11),MAX(0,Q276+N277-O277),0)+IF(AND('Debt Setup'!$H$13&lt;&gt;"",'Debt Setup'!$H$13&lt;'Debt Setup'!$H$11),MAX(0,U276+R277-S277),0)+IF(AND('Debt Setup'!$H$14&lt;&gt;"",'Debt Setup'!$H$14&lt;'Debt Setup'!$H$11),MAX(0,Y276+V277-W277),0)+IF(AND('Debt Setup'!$H$15&lt;&gt;"",'Debt Setup'!$H$15&lt;'Debt Setup'!$H$11),MAX(0,AC276+Z277-AA277),0)+IF(AND('Debt Setup'!$H$16&lt;&gt;"",'Debt Setup'!$H$16&lt;'Debt Setup'!$H$11),MAX(0,AG276+AD277-AE277),0)+IF(AND('Debt Setup'!$H$17&lt;&gt;"",'Debt Setup'!$H$17&lt;'Debt Setup'!$H$11),MAX(0,AK276+AH277-AI277),0)+IF(AND('Debt Setup'!$H$18&lt;&gt;"",'Debt Setup'!$H$18&lt;'Debt Setup'!$H$11),MAX(0,AO276+AL277-AM277),0)+IF(AND('Debt Setup'!$H$19&lt;&gt;"",'Debt Setup'!$H$19&lt;'Debt Setup'!$H$11),MAX(0,AS276+AP277-AQ277),0)+IF(AND('Debt Setup'!$H$20&lt;&gt;"",'Debt Setup'!$H$20&lt;'Debt Setup'!$H$11),MAX(0,AW276+AT277-AU277),0)+IF(AND('Debt Setup'!$H$21&lt;&gt;"",'Debt Setup'!$H$21&lt;'Debt Setup'!$H$11),MAX(0,BA276+AX277-AY277),0))))))</x:f>
      </x:c>
      <x:c r="M277" s="54" t="str">
        <x:f>IF('Debt Setup'!$F$3=0,"",MAX(0,M276+J277-K277-L277))</x:f>
      </x:c>
      <x:c r="N277" s="54" t="str">
        <x:f>IF('Debt Setup'!$F$3=0,"",IF(Q276&lt;=0,0,Q276*'Debt Setup'!$D$12/100/12))</x:f>
      </x:c>
      <x:c r="O277" s="54" t="str">
        <x:f>IF('Debt Setup'!$F$3=0,"",IF('Debt Setup'!$H$12="",0,MIN('Debt Setup'!$E$12,MAX(0,Q276+N277))))</x:f>
      </x:c>
      <x:c r="P277" s="54" t="str">
        <x:f>IF('Debt Setup'!$F$3=0,"",IF('Debt Setup'!$H$12="",0,MIN(MAX(0,Q276+N277-O277),MAX(0,'Debt Setup'!$F$5-(G277+K277+O277+S277+W277+AA277+AE277+AI277+AM277+AQ277+AU277+AY277)-(IF(AND('Debt Setup'!$H$10&lt;&gt;"",'Debt Setup'!$H$10&lt;'Debt Setup'!$H$12),MAX(0,I276+F277-G277),0)+IF(AND('Debt Setup'!$H$11&lt;&gt;"",'Debt Setup'!$H$11&lt;'Debt Setup'!$H$12),MAX(0,M276+J277-K277),0)+IF(AND('Debt Setup'!$H$12&lt;&gt;"",'Debt Setup'!$H$12&lt;'Debt Setup'!$H$12),MAX(0,Q276+N277-O277),0)+IF(AND('Debt Setup'!$H$13&lt;&gt;"",'Debt Setup'!$H$13&lt;'Debt Setup'!$H$12),MAX(0,U276+R277-S277),0)+IF(AND('Debt Setup'!$H$14&lt;&gt;"",'Debt Setup'!$H$14&lt;'Debt Setup'!$H$12),MAX(0,Y276+V277-W277),0)+IF(AND('Debt Setup'!$H$15&lt;&gt;"",'Debt Setup'!$H$15&lt;'Debt Setup'!$H$12),MAX(0,AC276+Z277-AA277),0)+IF(AND('Debt Setup'!$H$16&lt;&gt;"",'Debt Setup'!$H$16&lt;'Debt Setup'!$H$12),MAX(0,AG276+AD277-AE277),0)+IF(AND('Debt Setup'!$H$17&lt;&gt;"",'Debt Setup'!$H$17&lt;'Debt Setup'!$H$12),MAX(0,AK276+AH277-AI277),0)+IF(AND('Debt Setup'!$H$18&lt;&gt;"",'Debt Setup'!$H$18&lt;'Debt Setup'!$H$12),MAX(0,AO276+AL277-AM277),0)+IF(AND('Debt Setup'!$H$19&lt;&gt;"",'Debt Setup'!$H$19&lt;'Debt Setup'!$H$12),MAX(0,AS276+AP277-AQ277),0)+IF(AND('Debt Setup'!$H$20&lt;&gt;"",'Debt Setup'!$H$20&lt;'Debt Setup'!$H$12),MAX(0,AW276+AT277-AU277),0)+IF(AND('Debt Setup'!$H$21&lt;&gt;"",'Debt Setup'!$H$21&lt;'Debt Setup'!$H$12),MAX(0,BA276+AX277-AY277),0))))))</x:f>
      </x:c>
      <x:c r="Q277" s="54" t="str">
        <x:f>IF('Debt Setup'!$F$3=0,"",MAX(0,Q276+N277-O277-P277))</x:f>
      </x:c>
      <x:c r="R277" s="54" t="str">
        <x:f>IF('Debt Setup'!$F$3=0,"",IF(U276&lt;=0,0,U276*'Debt Setup'!$D$13/100/12))</x:f>
      </x:c>
      <x:c r="S277" s="54" t="str">
        <x:f>IF('Debt Setup'!$F$3=0,"",IF('Debt Setup'!$H$13="",0,MIN('Debt Setup'!$E$13,MAX(0,U276+R277))))</x:f>
      </x:c>
      <x:c r="T277" s="54" t="str">
        <x:f>IF('Debt Setup'!$F$3=0,"",IF('Debt Setup'!$H$13="",0,MIN(MAX(0,U276+R277-S277),MAX(0,'Debt Setup'!$F$5-(G277+K277+O277+S277+W277+AA277+AE277+AI277+AM277+AQ277+AU277+AY277)-(IF(AND('Debt Setup'!$H$10&lt;&gt;"",'Debt Setup'!$H$10&lt;'Debt Setup'!$H$13),MAX(0,I276+F277-G277),0)+IF(AND('Debt Setup'!$H$11&lt;&gt;"",'Debt Setup'!$H$11&lt;'Debt Setup'!$H$13),MAX(0,M276+J277-K277),0)+IF(AND('Debt Setup'!$H$12&lt;&gt;"",'Debt Setup'!$H$12&lt;'Debt Setup'!$H$13),MAX(0,Q276+N277-O277),0)+IF(AND('Debt Setup'!$H$13&lt;&gt;"",'Debt Setup'!$H$13&lt;'Debt Setup'!$H$13),MAX(0,U276+R277-S277),0)+IF(AND('Debt Setup'!$H$14&lt;&gt;"",'Debt Setup'!$H$14&lt;'Debt Setup'!$H$13),MAX(0,Y276+V277-W277),0)+IF(AND('Debt Setup'!$H$15&lt;&gt;"",'Debt Setup'!$H$15&lt;'Debt Setup'!$H$13),MAX(0,AC276+Z277-AA277),0)+IF(AND('Debt Setup'!$H$16&lt;&gt;"",'Debt Setup'!$H$16&lt;'Debt Setup'!$H$13),MAX(0,AG276+AD277-AE277),0)+IF(AND('Debt Setup'!$H$17&lt;&gt;"",'Debt Setup'!$H$17&lt;'Debt Setup'!$H$13),MAX(0,AK276+AH277-AI277),0)+IF(AND('Debt Setup'!$H$18&lt;&gt;"",'Debt Setup'!$H$18&lt;'Debt Setup'!$H$13),MAX(0,AO276+AL277-AM277),0)+IF(AND('Debt Setup'!$H$19&lt;&gt;"",'Debt Setup'!$H$19&lt;'Debt Setup'!$H$13),MAX(0,AS276+AP277-AQ277),0)+IF(AND('Debt Setup'!$H$20&lt;&gt;"",'Debt Setup'!$H$20&lt;'Debt Setup'!$H$13),MAX(0,AW276+AT277-AU277),0)+IF(AND('Debt Setup'!$H$21&lt;&gt;"",'Debt Setup'!$H$21&lt;'Debt Setup'!$H$13),MAX(0,BA276+AX277-AY277),0))))))</x:f>
      </x:c>
      <x:c r="U277" s="54" t="str">
        <x:f>IF('Debt Setup'!$F$3=0,"",MAX(0,U276+R277-S277-T277))</x:f>
      </x:c>
      <x:c r="V277" s="54" t="str">
        <x:f>IF('Debt Setup'!$F$3=0,"",IF(Y276&lt;=0,0,Y276*'Debt Setup'!$D$14/100/12))</x:f>
      </x:c>
      <x:c r="W277" s="54" t="str">
        <x:f>IF('Debt Setup'!$F$3=0,"",IF('Debt Setup'!$H$14="",0,MIN('Debt Setup'!$E$14,MAX(0,Y276+V277))))</x:f>
      </x:c>
      <x:c r="X277" s="54" t="str">
        <x:f>IF('Debt Setup'!$F$3=0,"",IF('Debt Setup'!$H$14="",0,MIN(MAX(0,Y276+V277-W277),MAX(0,'Debt Setup'!$F$5-(G277+K277+O277+S277+W277+AA277+AE277+AI277+AM277+AQ277+AU277+AY277)-(IF(AND('Debt Setup'!$H$10&lt;&gt;"",'Debt Setup'!$H$10&lt;'Debt Setup'!$H$14),MAX(0,I276+F277-G277),0)+IF(AND('Debt Setup'!$H$11&lt;&gt;"",'Debt Setup'!$H$11&lt;'Debt Setup'!$H$14),MAX(0,M276+J277-K277),0)+IF(AND('Debt Setup'!$H$12&lt;&gt;"",'Debt Setup'!$H$12&lt;'Debt Setup'!$H$14),MAX(0,Q276+N277-O277),0)+IF(AND('Debt Setup'!$H$13&lt;&gt;"",'Debt Setup'!$H$13&lt;'Debt Setup'!$H$14),MAX(0,U276+R277-S277),0)+IF(AND('Debt Setup'!$H$14&lt;&gt;"",'Debt Setup'!$H$14&lt;'Debt Setup'!$H$14),MAX(0,Y276+V277-W277),0)+IF(AND('Debt Setup'!$H$15&lt;&gt;"",'Debt Setup'!$H$15&lt;'Debt Setup'!$H$14),MAX(0,AC276+Z277-AA277),0)+IF(AND('Debt Setup'!$H$16&lt;&gt;"",'Debt Setup'!$H$16&lt;'Debt Setup'!$H$14),MAX(0,AG276+AD277-AE277),0)+IF(AND('Debt Setup'!$H$17&lt;&gt;"",'Debt Setup'!$H$17&lt;'Debt Setup'!$H$14),MAX(0,AK276+AH277-AI277),0)+IF(AND('Debt Setup'!$H$18&lt;&gt;"",'Debt Setup'!$H$18&lt;'Debt Setup'!$H$14),MAX(0,AO276+AL277-AM277),0)+IF(AND('Debt Setup'!$H$19&lt;&gt;"",'Debt Setup'!$H$19&lt;'Debt Setup'!$H$14),MAX(0,AS276+AP277-AQ277),0)+IF(AND('Debt Setup'!$H$20&lt;&gt;"",'Debt Setup'!$H$20&lt;'Debt Setup'!$H$14),MAX(0,AW276+AT277-AU277),0)+IF(AND('Debt Setup'!$H$21&lt;&gt;"",'Debt Setup'!$H$21&lt;'Debt Setup'!$H$14),MAX(0,BA276+AX277-AY277),0))))))</x:f>
      </x:c>
      <x:c r="Y277" s="54" t="str">
        <x:f>IF('Debt Setup'!$F$3=0,"",MAX(0,Y276+V277-W277-X277))</x:f>
      </x:c>
      <x:c r="Z277" s="54" t="str">
        <x:f>IF('Debt Setup'!$F$3=0,"",IF(AC276&lt;=0,0,AC276*'Debt Setup'!$D$15/100/12))</x:f>
      </x:c>
      <x:c r="AA277" s="54" t="str">
        <x:f>IF('Debt Setup'!$F$3=0,"",IF('Debt Setup'!$H$15="",0,MIN('Debt Setup'!$E$15,MAX(0,AC276+Z277))))</x:f>
      </x:c>
      <x:c r="AB277" s="54" t="str">
        <x:f>IF('Debt Setup'!$F$3=0,"",IF('Debt Setup'!$H$15="",0,MIN(MAX(0,AC276+Z277-AA277),MAX(0,'Debt Setup'!$F$5-(G277+K277+O277+S277+W277+AA277+AE277+AI277+AM277+AQ277+AU277+AY277)-(IF(AND('Debt Setup'!$H$10&lt;&gt;"",'Debt Setup'!$H$10&lt;'Debt Setup'!$H$15),MAX(0,I276+F277-G277),0)+IF(AND('Debt Setup'!$H$11&lt;&gt;"",'Debt Setup'!$H$11&lt;'Debt Setup'!$H$15),MAX(0,M276+J277-K277),0)+IF(AND('Debt Setup'!$H$12&lt;&gt;"",'Debt Setup'!$H$12&lt;'Debt Setup'!$H$15),MAX(0,Q276+N277-O277),0)+IF(AND('Debt Setup'!$H$13&lt;&gt;"",'Debt Setup'!$H$13&lt;'Debt Setup'!$H$15),MAX(0,U276+R277-S277),0)+IF(AND('Debt Setup'!$H$14&lt;&gt;"",'Debt Setup'!$H$14&lt;'Debt Setup'!$H$15),MAX(0,Y276+V277-W277),0)+IF(AND('Debt Setup'!$H$15&lt;&gt;"",'Debt Setup'!$H$15&lt;'Debt Setup'!$H$15),MAX(0,AC276+Z277-AA277),0)+IF(AND('Debt Setup'!$H$16&lt;&gt;"",'Debt Setup'!$H$16&lt;'Debt Setup'!$H$15),MAX(0,AG276+AD277-AE277),0)+IF(AND('Debt Setup'!$H$17&lt;&gt;"",'Debt Setup'!$H$17&lt;'Debt Setup'!$H$15),MAX(0,AK276+AH277-AI277),0)+IF(AND('Debt Setup'!$H$18&lt;&gt;"",'Debt Setup'!$H$18&lt;'Debt Setup'!$H$15),MAX(0,AO276+AL277-AM277),0)+IF(AND('Debt Setup'!$H$19&lt;&gt;"",'Debt Setup'!$H$19&lt;'Debt Setup'!$H$15),MAX(0,AS276+AP277-AQ277),0)+IF(AND('Debt Setup'!$H$20&lt;&gt;"",'Debt Setup'!$H$20&lt;'Debt Setup'!$H$15),MAX(0,AW276+AT277-AU277),0)+IF(AND('Debt Setup'!$H$21&lt;&gt;"",'Debt Setup'!$H$21&lt;'Debt Setup'!$H$15),MAX(0,BA276+AX277-AY277),0))))))</x:f>
      </x:c>
      <x:c r="AC277" s="54" t="str">
        <x:f>IF('Debt Setup'!$F$3=0,"",MAX(0,AC276+Z277-AA277-AB277))</x:f>
      </x:c>
      <x:c r="AD277" s="54" t="str">
        <x:f>IF('Debt Setup'!$F$3=0,"",IF(AG276&lt;=0,0,AG276*'Debt Setup'!$D$16/100/12))</x:f>
      </x:c>
      <x:c r="AE277" s="54" t="str">
        <x:f>IF('Debt Setup'!$F$3=0,"",IF('Debt Setup'!$H$16="",0,MIN('Debt Setup'!$E$16,MAX(0,AG276+AD277))))</x:f>
      </x:c>
      <x:c r="AF277" s="54" t="str">
        <x:f>IF('Debt Setup'!$F$3=0,"",IF('Debt Setup'!$H$16="",0,MIN(MAX(0,AG276+AD277-AE277),MAX(0,'Debt Setup'!$F$5-(G277+K277+O277+S277+W277+AA277+AE277+AI277+AM277+AQ277+AU277+AY277)-(IF(AND('Debt Setup'!$H$10&lt;&gt;"",'Debt Setup'!$H$10&lt;'Debt Setup'!$H$16),MAX(0,I276+F277-G277),0)+IF(AND('Debt Setup'!$H$11&lt;&gt;"",'Debt Setup'!$H$11&lt;'Debt Setup'!$H$16),MAX(0,M276+J277-K277),0)+IF(AND('Debt Setup'!$H$12&lt;&gt;"",'Debt Setup'!$H$12&lt;'Debt Setup'!$H$16),MAX(0,Q276+N277-O277),0)+IF(AND('Debt Setup'!$H$13&lt;&gt;"",'Debt Setup'!$H$13&lt;'Debt Setup'!$H$16),MAX(0,U276+R277-S277),0)+IF(AND('Debt Setup'!$H$14&lt;&gt;"",'Debt Setup'!$H$14&lt;'Debt Setup'!$H$16),MAX(0,Y276+V277-W277),0)+IF(AND('Debt Setup'!$H$15&lt;&gt;"",'Debt Setup'!$H$15&lt;'Debt Setup'!$H$16),MAX(0,AC276+Z277-AA277),0)+IF(AND('Debt Setup'!$H$16&lt;&gt;"",'Debt Setup'!$H$16&lt;'Debt Setup'!$H$16),MAX(0,AG276+AD277-AE277),0)+IF(AND('Debt Setup'!$H$17&lt;&gt;"",'Debt Setup'!$H$17&lt;'Debt Setup'!$H$16),MAX(0,AK276+AH277-AI277),0)+IF(AND('Debt Setup'!$H$18&lt;&gt;"",'Debt Setup'!$H$18&lt;'Debt Setup'!$H$16),MAX(0,AO276+AL277-AM277),0)+IF(AND('Debt Setup'!$H$19&lt;&gt;"",'Debt Setup'!$H$19&lt;'Debt Setup'!$H$16),MAX(0,AS276+AP277-AQ277),0)+IF(AND('Debt Setup'!$H$20&lt;&gt;"",'Debt Setup'!$H$20&lt;'Debt Setup'!$H$16),MAX(0,AW276+AT277-AU277),0)+IF(AND('Debt Setup'!$H$21&lt;&gt;"",'Debt Setup'!$H$21&lt;'Debt Setup'!$H$16),MAX(0,BA276+AX277-AY277),0))))))</x:f>
      </x:c>
      <x:c r="AG277" s="54" t="str">
        <x:f>IF('Debt Setup'!$F$3=0,"",MAX(0,AG276+AD277-AE277-AF277))</x:f>
      </x:c>
      <x:c r="AH277" s="54" t="str">
        <x:f>IF('Debt Setup'!$F$3=0,"",IF(AK276&lt;=0,0,AK276*'Debt Setup'!$D$17/100/12))</x:f>
      </x:c>
      <x:c r="AI277" s="54" t="str">
        <x:f>IF('Debt Setup'!$F$3=0,"",IF('Debt Setup'!$H$17="",0,MIN('Debt Setup'!$E$17,MAX(0,AK276+AH277))))</x:f>
      </x:c>
      <x:c r="AJ277" s="54" t="str">
        <x:f>IF('Debt Setup'!$F$3=0,"",IF('Debt Setup'!$H$17="",0,MIN(MAX(0,AK276+AH277-AI277),MAX(0,'Debt Setup'!$F$5-(G277+K277+O277+S277+W277+AA277+AE277+AI277+AM277+AQ277+AU277+AY277)-(IF(AND('Debt Setup'!$H$10&lt;&gt;"",'Debt Setup'!$H$10&lt;'Debt Setup'!$H$17),MAX(0,I276+F277-G277),0)+IF(AND('Debt Setup'!$H$11&lt;&gt;"",'Debt Setup'!$H$11&lt;'Debt Setup'!$H$17),MAX(0,M276+J277-K277),0)+IF(AND('Debt Setup'!$H$12&lt;&gt;"",'Debt Setup'!$H$12&lt;'Debt Setup'!$H$17),MAX(0,Q276+N277-O277),0)+IF(AND('Debt Setup'!$H$13&lt;&gt;"",'Debt Setup'!$H$13&lt;'Debt Setup'!$H$17),MAX(0,U276+R277-S277),0)+IF(AND('Debt Setup'!$H$14&lt;&gt;"",'Debt Setup'!$H$14&lt;'Debt Setup'!$H$17),MAX(0,Y276+V277-W277),0)+IF(AND('Debt Setup'!$H$15&lt;&gt;"",'Debt Setup'!$H$15&lt;'Debt Setup'!$H$17),MAX(0,AC276+Z277-AA277),0)+IF(AND('Debt Setup'!$H$16&lt;&gt;"",'Debt Setup'!$H$16&lt;'Debt Setup'!$H$17),MAX(0,AG276+AD277-AE277),0)+IF(AND('Debt Setup'!$H$17&lt;&gt;"",'Debt Setup'!$H$17&lt;'Debt Setup'!$H$17),MAX(0,AK276+AH277-AI277),0)+IF(AND('Debt Setup'!$H$18&lt;&gt;"",'Debt Setup'!$H$18&lt;'Debt Setup'!$H$17),MAX(0,AO276+AL277-AM277),0)+IF(AND('Debt Setup'!$H$19&lt;&gt;"",'Debt Setup'!$H$19&lt;'Debt Setup'!$H$17),MAX(0,AS276+AP277-AQ277),0)+IF(AND('Debt Setup'!$H$20&lt;&gt;"",'Debt Setup'!$H$20&lt;'Debt Setup'!$H$17),MAX(0,AW276+AT277-AU277),0)+IF(AND('Debt Setup'!$H$21&lt;&gt;"",'Debt Setup'!$H$21&lt;'Debt Setup'!$H$17),MAX(0,BA276+AX277-AY277),0))))))</x:f>
      </x:c>
      <x:c r="AK277" s="54" t="str">
        <x:f>IF('Debt Setup'!$F$3=0,"",MAX(0,AK276+AH277-AI277-AJ277))</x:f>
      </x:c>
      <x:c r="AL277" s="54" t="str">
        <x:f>IF('Debt Setup'!$F$3=0,"",IF(AO276&lt;=0,0,AO276*'Debt Setup'!$D$18/100/12))</x:f>
      </x:c>
      <x:c r="AM277" s="54" t="str">
        <x:f>IF('Debt Setup'!$F$3=0,"",IF('Debt Setup'!$H$18="",0,MIN('Debt Setup'!$E$18,MAX(0,AO276+AL277))))</x:f>
      </x:c>
      <x:c r="AN277" s="54" t="str">
        <x:f>IF('Debt Setup'!$F$3=0,"",IF('Debt Setup'!$H$18="",0,MIN(MAX(0,AO276+AL277-AM277),MAX(0,'Debt Setup'!$F$5-(G277+K277+O277+S277+W277+AA277+AE277+AI277+AM277+AQ277+AU277+AY277)-(IF(AND('Debt Setup'!$H$10&lt;&gt;"",'Debt Setup'!$H$10&lt;'Debt Setup'!$H$18),MAX(0,I276+F277-G277),0)+IF(AND('Debt Setup'!$H$11&lt;&gt;"",'Debt Setup'!$H$11&lt;'Debt Setup'!$H$18),MAX(0,M276+J277-K277),0)+IF(AND('Debt Setup'!$H$12&lt;&gt;"",'Debt Setup'!$H$12&lt;'Debt Setup'!$H$18),MAX(0,Q276+N277-O277),0)+IF(AND('Debt Setup'!$H$13&lt;&gt;"",'Debt Setup'!$H$13&lt;'Debt Setup'!$H$18),MAX(0,U276+R277-S277),0)+IF(AND('Debt Setup'!$H$14&lt;&gt;"",'Debt Setup'!$H$14&lt;'Debt Setup'!$H$18),MAX(0,Y276+V277-W277),0)+IF(AND('Debt Setup'!$H$15&lt;&gt;"",'Debt Setup'!$H$15&lt;'Debt Setup'!$H$18),MAX(0,AC276+Z277-AA277),0)+IF(AND('Debt Setup'!$H$16&lt;&gt;"",'Debt Setup'!$H$16&lt;'Debt Setup'!$H$18),MAX(0,AG276+AD277-AE277),0)+IF(AND('Debt Setup'!$H$17&lt;&gt;"",'Debt Setup'!$H$17&lt;'Debt Setup'!$H$18),MAX(0,AK276+AH277-AI277),0)+IF(AND('Debt Setup'!$H$18&lt;&gt;"",'Debt Setup'!$H$18&lt;'Debt Setup'!$H$18),MAX(0,AO276+AL277-AM277),0)+IF(AND('Debt Setup'!$H$19&lt;&gt;"",'Debt Setup'!$H$19&lt;'Debt Setup'!$H$18),MAX(0,AS276+AP277-AQ277),0)+IF(AND('Debt Setup'!$H$20&lt;&gt;"",'Debt Setup'!$H$20&lt;'Debt Setup'!$H$18),MAX(0,AW276+AT277-AU277),0)+IF(AND('Debt Setup'!$H$21&lt;&gt;"",'Debt Setup'!$H$21&lt;'Debt Setup'!$H$18),MAX(0,BA276+AX277-AY277),0))))))</x:f>
      </x:c>
      <x:c r="AO277" s="54" t="str">
        <x:f>IF('Debt Setup'!$F$3=0,"",MAX(0,AO276+AL277-AM277-AN277))</x:f>
      </x:c>
      <x:c r="AP277" s="54" t="str">
        <x:f>IF('Debt Setup'!$F$3=0,"",IF(AS276&lt;=0,0,AS276*'Debt Setup'!$D$19/100/12))</x:f>
      </x:c>
      <x:c r="AQ277" s="54" t="str">
        <x:f>IF('Debt Setup'!$F$3=0,"",IF('Debt Setup'!$H$19="",0,MIN('Debt Setup'!$E$19,MAX(0,AS276+AP277))))</x:f>
      </x:c>
      <x:c r="AR277" s="54" t="str">
        <x:f>IF('Debt Setup'!$F$3=0,"",IF('Debt Setup'!$H$19="",0,MIN(MAX(0,AS276+AP277-AQ277),MAX(0,'Debt Setup'!$F$5-(G277+K277+O277+S277+W277+AA277+AE277+AI277+AM277+AQ277+AU277+AY277)-(IF(AND('Debt Setup'!$H$10&lt;&gt;"",'Debt Setup'!$H$10&lt;'Debt Setup'!$H$19),MAX(0,I276+F277-G277),0)+IF(AND('Debt Setup'!$H$11&lt;&gt;"",'Debt Setup'!$H$11&lt;'Debt Setup'!$H$19),MAX(0,M276+J277-K277),0)+IF(AND('Debt Setup'!$H$12&lt;&gt;"",'Debt Setup'!$H$12&lt;'Debt Setup'!$H$19),MAX(0,Q276+N277-O277),0)+IF(AND('Debt Setup'!$H$13&lt;&gt;"",'Debt Setup'!$H$13&lt;'Debt Setup'!$H$19),MAX(0,U276+R277-S277),0)+IF(AND('Debt Setup'!$H$14&lt;&gt;"",'Debt Setup'!$H$14&lt;'Debt Setup'!$H$19),MAX(0,Y276+V277-W277),0)+IF(AND('Debt Setup'!$H$15&lt;&gt;"",'Debt Setup'!$H$15&lt;'Debt Setup'!$H$19),MAX(0,AC276+Z277-AA277),0)+IF(AND('Debt Setup'!$H$16&lt;&gt;"",'Debt Setup'!$H$16&lt;'Debt Setup'!$H$19),MAX(0,AG276+AD277-AE277),0)+IF(AND('Debt Setup'!$H$17&lt;&gt;"",'Debt Setup'!$H$17&lt;'Debt Setup'!$H$19),MAX(0,AK276+AH277-AI277),0)+IF(AND('Debt Setup'!$H$18&lt;&gt;"",'Debt Setup'!$H$18&lt;'Debt Setup'!$H$19),MAX(0,AO276+AL277-AM277),0)+IF(AND('Debt Setup'!$H$19&lt;&gt;"",'Debt Setup'!$H$19&lt;'Debt Setup'!$H$19),MAX(0,AS276+AP277-AQ277),0)+IF(AND('Debt Setup'!$H$20&lt;&gt;"",'Debt Setup'!$H$20&lt;'Debt Setup'!$H$19),MAX(0,AW276+AT277-AU277),0)+IF(AND('Debt Setup'!$H$21&lt;&gt;"",'Debt Setup'!$H$21&lt;'Debt Setup'!$H$19),MAX(0,BA276+AX277-AY277),0))))))</x:f>
      </x:c>
      <x:c r="AS277" s="54" t="str">
        <x:f>IF('Debt Setup'!$F$3=0,"",MAX(0,AS276+AP277-AQ277-AR277))</x:f>
      </x:c>
      <x:c r="AT277" s="54" t="str">
        <x:f>IF('Debt Setup'!$F$3=0,"",IF(AW276&lt;=0,0,AW276*'Debt Setup'!$D$20/100/12))</x:f>
      </x:c>
      <x:c r="AU277" s="54" t="str">
        <x:f>IF('Debt Setup'!$F$3=0,"",IF('Debt Setup'!$H$20="",0,MIN('Debt Setup'!$E$20,MAX(0,AW276+AT277))))</x:f>
      </x:c>
      <x:c r="AV277" s="54" t="str">
        <x:f>IF('Debt Setup'!$F$3=0,"",IF('Debt Setup'!$H$20="",0,MIN(MAX(0,AW276+AT277-AU277),MAX(0,'Debt Setup'!$F$5-(G277+K277+O277+S277+W277+AA277+AE277+AI277+AM277+AQ277+AU277+AY277)-(IF(AND('Debt Setup'!$H$10&lt;&gt;"",'Debt Setup'!$H$10&lt;'Debt Setup'!$H$20),MAX(0,I276+F277-G277),0)+IF(AND('Debt Setup'!$H$11&lt;&gt;"",'Debt Setup'!$H$11&lt;'Debt Setup'!$H$20),MAX(0,M276+J277-K277),0)+IF(AND('Debt Setup'!$H$12&lt;&gt;"",'Debt Setup'!$H$12&lt;'Debt Setup'!$H$20),MAX(0,Q276+N277-O277),0)+IF(AND('Debt Setup'!$H$13&lt;&gt;"",'Debt Setup'!$H$13&lt;'Debt Setup'!$H$20),MAX(0,U276+R277-S277),0)+IF(AND('Debt Setup'!$H$14&lt;&gt;"",'Debt Setup'!$H$14&lt;'Debt Setup'!$H$20),MAX(0,Y276+V277-W277),0)+IF(AND('Debt Setup'!$H$15&lt;&gt;"",'Debt Setup'!$H$15&lt;'Debt Setup'!$H$20),MAX(0,AC276+Z277-AA277),0)+IF(AND('Debt Setup'!$H$16&lt;&gt;"",'Debt Setup'!$H$16&lt;'Debt Setup'!$H$20),MAX(0,AG276+AD277-AE277),0)+IF(AND('Debt Setup'!$H$17&lt;&gt;"",'Debt Setup'!$H$17&lt;'Debt Setup'!$H$20),MAX(0,AK276+AH277-AI277),0)+IF(AND('Debt Setup'!$H$18&lt;&gt;"",'Debt Setup'!$H$18&lt;'Debt Setup'!$H$20),MAX(0,AO276+AL277-AM277),0)+IF(AND('Debt Setup'!$H$19&lt;&gt;"",'Debt Setup'!$H$19&lt;'Debt Setup'!$H$20),MAX(0,AS276+AP277-AQ277),0)+IF(AND('Debt Setup'!$H$20&lt;&gt;"",'Debt Setup'!$H$20&lt;'Debt Setup'!$H$20),MAX(0,AW276+AT277-AU277),0)+IF(AND('Debt Setup'!$H$21&lt;&gt;"",'Debt Setup'!$H$21&lt;'Debt Setup'!$H$20),MAX(0,BA276+AX277-AY277),0))))))</x:f>
      </x:c>
      <x:c r="AW277" s="54" t="str">
        <x:f>IF('Debt Setup'!$F$3=0,"",MAX(0,AW276+AT277-AU277-AV277))</x:f>
      </x:c>
      <x:c r="AX277" s="54" t="str">
        <x:f>IF('Debt Setup'!$F$3=0,"",IF(BA276&lt;=0,0,BA276*'Debt Setup'!$D$21/100/12))</x:f>
      </x:c>
      <x:c r="AY277" s="54" t="str">
        <x:f>IF('Debt Setup'!$F$3=0,"",IF('Debt Setup'!$H$21="",0,MIN('Debt Setup'!$E$21,MAX(0,BA276+AX277))))</x:f>
      </x:c>
      <x:c r="AZ277" s="54" t="str">
        <x:f>IF('Debt Setup'!$F$3=0,"",IF('Debt Setup'!$H$21="",0,MIN(MAX(0,BA276+AX277-AY277),MAX(0,'Debt Setup'!$F$5-(G277+K277+O277+S277+W277+AA277+AE277+AI277+AM277+AQ277+AU277+AY277)-(IF(AND('Debt Setup'!$H$10&lt;&gt;"",'Debt Setup'!$H$10&lt;'Debt Setup'!$H$21),MAX(0,I276+F277-G277),0)+IF(AND('Debt Setup'!$H$11&lt;&gt;"",'Debt Setup'!$H$11&lt;'Debt Setup'!$H$21),MAX(0,M276+J277-K277),0)+IF(AND('Debt Setup'!$H$12&lt;&gt;"",'Debt Setup'!$H$12&lt;'Debt Setup'!$H$21),MAX(0,Q276+N277-O277),0)+IF(AND('Debt Setup'!$H$13&lt;&gt;"",'Debt Setup'!$H$13&lt;'Debt Setup'!$H$21),MAX(0,U276+R277-S277),0)+IF(AND('Debt Setup'!$H$14&lt;&gt;"",'Debt Setup'!$H$14&lt;'Debt Setup'!$H$21),MAX(0,Y276+V277-W277),0)+IF(AND('Debt Setup'!$H$15&lt;&gt;"",'Debt Setup'!$H$15&lt;'Debt Setup'!$H$21),MAX(0,AC276+Z277-AA277),0)+IF(AND('Debt Setup'!$H$16&lt;&gt;"",'Debt Setup'!$H$16&lt;'Debt Setup'!$H$21),MAX(0,AG276+AD277-AE277),0)+IF(AND('Debt Setup'!$H$17&lt;&gt;"",'Debt Setup'!$H$17&lt;'Debt Setup'!$H$21),MAX(0,AK276+AH277-AI277),0)+IF(AND('Debt Setup'!$H$18&lt;&gt;"",'Debt Setup'!$H$18&lt;'Debt Setup'!$H$21),MAX(0,AO276+AL277-AM277),0)+IF(AND('Debt Setup'!$H$19&lt;&gt;"",'Debt Setup'!$H$19&lt;'Debt Setup'!$H$21),MAX(0,AS276+AP277-AQ277),0)+IF(AND('Debt Setup'!$H$20&lt;&gt;"",'Debt Setup'!$H$20&lt;'Debt Setup'!$H$21),MAX(0,AW276+AT277-AU277),0)+IF(AND('Debt Setup'!$H$21&lt;&gt;"",'Debt Setup'!$H$21&lt;'Debt Setup'!$H$21),MAX(0,BA276+AX277-AY277),0))))))</x:f>
      </x:c>
      <x:c r="BA277" s="54" t="str">
        <x:f>IF('Debt Setup'!$F$3=0,"",MAX(0,BA276+AX277-AY277-AZ277))</x:f>
      </x:c>
    </x:row>
    <x:row r="278">
      <x:c r="A278" t="n">
        <x:v>273</x:v>
      </x:c>
      <x:c r="B278" s="86" t="str">
        <x:f>IF('Debt Setup'!$F$3=0,"",DATE(YEAR('Debt Setup'!$B$6),MONTH('Debt Setup'!$B$6)+A278-1,1))</x:f>
      </x:c>
      <x:c r="C278" s="54" t="str">
        <x:f>IF('Debt Setup'!$F$3=0,"",I278+M278+Q278+U278+Y278+AC278+AG278+AK278+AO278+AS278+AW278+BA278)</x:f>
      </x:c>
      <x:c r="D278" s="54" t="str">
        <x:f>IF('Debt Setup'!$F$3=0,"",G278+H278+K278+L278+O278+P278+S278+T278+W278+X278+AA278+AB278+AE278+AF278+AI278+AJ278+AM278+AN278+AQ278+AR278+AU278+AV278+AY278+AZ278)</x:f>
      </x:c>
      <x:c r="E278" s="54" t="str">
        <x:f>IF('Debt Setup'!$F$3=0,"",F278+J278+N278+R278+V278+Z278+AD278+AH278+AL278+AP278+AT278+AX278)</x:f>
      </x:c>
      <x:c r="F278" s="54" t="str">
        <x:f>IF('Debt Setup'!$F$3=0,"",IF(I277&lt;=0,0,I277*'Debt Setup'!$D$10/100/12))</x:f>
      </x:c>
      <x:c r="G278" s="54" t="str">
        <x:f>IF('Debt Setup'!$F$3=0,"",IF('Debt Setup'!$H$10="",0,MIN('Debt Setup'!$E$10,MAX(0,I277+F278))))</x:f>
      </x:c>
      <x:c r="H278" s="54" t="str">
        <x:f>IF('Debt Setup'!$F$3=0,"",IF('Debt Setup'!$H$10="",0,MIN(MAX(0,I277+F278-G278),MAX(0,'Debt Setup'!$F$5-(G278+K278+O278+S278+W278+AA278+AE278+AI278+AM278+AQ278+AU278+AY278)-(IF(AND('Debt Setup'!$H$10&lt;&gt;"",'Debt Setup'!$H$10&lt;'Debt Setup'!$H$10),MAX(0,I277+F278-G278),0)+IF(AND('Debt Setup'!$H$11&lt;&gt;"",'Debt Setup'!$H$11&lt;'Debt Setup'!$H$10),MAX(0,M277+J278-K278),0)+IF(AND('Debt Setup'!$H$12&lt;&gt;"",'Debt Setup'!$H$12&lt;'Debt Setup'!$H$10),MAX(0,Q277+N278-O278),0)+IF(AND('Debt Setup'!$H$13&lt;&gt;"",'Debt Setup'!$H$13&lt;'Debt Setup'!$H$10),MAX(0,U277+R278-S278),0)+IF(AND('Debt Setup'!$H$14&lt;&gt;"",'Debt Setup'!$H$14&lt;'Debt Setup'!$H$10),MAX(0,Y277+V278-W278),0)+IF(AND('Debt Setup'!$H$15&lt;&gt;"",'Debt Setup'!$H$15&lt;'Debt Setup'!$H$10),MAX(0,AC277+Z278-AA278),0)+IF(AND('Debt Setup'!$H$16&lt;&gt;"",'Debt Setup'!$H$16&lt;'Debt Setup'!$H$10),MAX(0,AG277+AD278-AE278),0)+IF(AND('Debt Setup'!$H$17&lt;&gt;"",'Debt Setup'!$H$17&lt;'Debt Setup'!$H$10),MAX(0,AK277+AH278-AI278),0)+IF(AND('Debt Setup'!$H$18&lt;&gt;"",'Debt Setup'!$H$18&lt;'Debt Setup'!$H$10),MAX(0,AO277+AL278-AM278),0)+IF(AND('Debt Setup'!$H$19&lt;&gt;"",'Debt Setup'!$H$19&lt;'Debt Setup'!$H$10),MAX(0,AS277+AP278-AQ278),0)+IF(AND('Debt Setup'!$H$20&lt;&gt;"",'Debt Setup'!$H$20&lt;'Debt Setup'!$H$10),MAX(0,AW277+AT278-AU278),0)+IF(AND('Debt Setup'!$H$21&lt;&gt;"",'Debt Setup'!$H$21&lt;'Debt Setup'!$H$10),MAX(0,BA277+AX278-AY278),0))))))</x:f>
      </x:c>
      <x:c r="I278" s="54" t="str">
        <x:f>IF('Debt Setup'!$F$3=0,"",MAX(0,I277+F278-G278-H278))</x:f>
      </x:c>
      <x:c r="J278" s="54" t="str">
        <x:f>IF('Debt Setup'!$F$3=0,"",IF(M277&lt;=0,0,M277*'Debt Setup'!$D$11/100/12))</x:f>
      </x:c>
      <x:c r="K278" s="54" t="str">
        <x:f>IF('Debt Setup'!$F$3=0,"",IF('Debt Setup'!$H$11="",0,MIN('Debt Setup'!$E$11,MAX(0,M277+J278))))</x:f>
      </x:c>
      <x:c r="L278" s="54" t="str">
        <x:f>IF('Debt Setup'!$F$3=0,"",IF('Debt Setup'!$H$11="",0,MIN(MAX(0,M277+J278-K278),MAX(0,'Debt Setup'!$F$5-(G278+K278+O278+S278+W278+AA278+AE278+AI278+AM278+AQ278+AU278+AY278)-(IF(AND('Debt Setup'!$H$10&lt;&gt;"",'Debt Setup'!$H$10&lt;'Debt Setup'!$H$11),MAX(0,I277+F278-G278),0)+IF(AND('Debt Setup'!$H$11&lt;&gt;"",'Debt Setup'!$H$11&lt;'Debt Setup'!$H$11),MAX(0,M277+J278-K278),0)+IF(AND('Debt Setup'!$H$12&lt;&gt;"",'Debt Setup'!$H$12&lt;'Debt Setup'!$H$11),MAX(0,Q277+N278-O278),0)+IF(AND('Debt Setup'!$H$13&lt;&gt;"",'Debt Setup'!$H$13&lt;'Debt Setup'!$H$11),MAX(0,U277+R278-S278),0)+IF(AND('Debt Setup'!$H$14&lt;&gt;"",'Debt Setup'!$H$14&lt;'Debt Setup'!$H$11),MAX(0,Y277+V278-W278),0)+IF(AND('Debt Setup'!$H$15&lt;&gt;"",'Debt Setup'!$H$15&lt;'Debt Setup'!$H$11),MAX(0,AC277+Z278-AA278),0)+IF(AND('Debt Setup'!$H$16&lt;&gt;"",'Debt Setup'!$H$16&lt;'Debt Setup'!$H$11),MAX(0,AG277+AD278-AE278),0)+IF(AND('Debt Setup'!$H$17&lt;&gt;"",'Debt Setup'!$H$17&lt;'Debt Setup'!$H$11),MAX(0,AK277+AH278-AI278),0)+IF(AND('Debt Setup'!$H$18&lt;&gt;"",'Debt Setup'!$H$18&lt;'Debt Setup'!$H$11),MAX(0,AO277+AL278-AM278),0)+IF(AND('Debt Setup'!$H$19&lt;&gt;"",'Debt Setup'!$H$19&lt;'Debt Setup'!$H$11),MAX(0,AS277+AP278-AQ278),0)+IF(AND('Debt Setup'!$H$20&lt;&gt;"",'Debt Setup'!$H$20&lt;'Debt Setup'!$H$11),MAX(0,AW277+AT278-AU278),0)+IF(AND('Debt Setup'!$H$21&lt;&gt;"",'Debt Setup'!$H$21&lt;'Debt Setup'!$H$11),MAX(0,BA277+AX278-AY278),0))))))</x:f>
      </x:c>
      <x:c r="M278" s="54" t="str">
        <x:f>IF('Debt Setup'!$F$3=0,"",MAX(0,M277+J278-K278-L278))</x:f>
      </x:c>
      <x:c r="N278" s="54" t="str">
        <x:f>IF('Debt Setup'!$F$3=0,"",IF(Q277&lt;=0,0,Q277*'Debt Setup'!$D$12/100/12))</x:f>
      </x:c>
      <x:c r="O278" s="54" t="str">
        <x:f>IF('Debt Setup'!$F$3=0,"",IF('Debt Setup'!$H$12="",0,MIN('Debt Setup'!$E$12,MAX(0,Q277+N278))))</x:f>
      </x:c>
      <x:c r="P278" s="54" t="str">
        <x:f>IF('Debt Setup'!$F$3=0,"",IF('Debt Setup'!$H$12="",0,MIN(MAX(0,Q277+N278-O278),MAX(0,'Debt Setup'!$F$5-(G278+K278+O278+S278+W278+AA278+AE278+AI278+AM278+AQ278+AU278+AY278)-(IF(AND('Debt Setup'!$H$10&lt;&gt;"",'Debt Setup'!$H$10&lt;'Debt Setup'!$H$12),MAX(0,I277+F278-G278),0)+IF(AND('Debt Setup'!$H$11&lt;&gt;"",'Debt Setup'!$H$11&lt;'Debt Setup'!$H$12),MAX(0,M277+J278-K278),0)+IF(AND('Debt Setup'!$H$12&lt;&gt;"",'Debt Setup'!$H$12&lt;'Debt Setup'!$H$12),MAX(0,Q277+N278-O278),0)+IF(AND('Debt Setup'!$H$13&lt;&gt;"",'Debt Setup'!$H$13&lt;'Debt Setup'!$H$12),MAX(0,U277+R278-S278),0)+IF(AND('Debt Setup'!$H$14&lt;&gt;"",'Debt Setup'!$H$14&lt;'Debt Setup'!$H$12),MAX(0,Y277+V278-W278),0)+IF(AND('Debt Setup'!$H$15&lt;&gt;"",'Debt Setup'!$H$15&lt;'Debt Setup'!$H$12),MAX(0,AC277+Z278-AA278),0)+IF(AND('Debt Setup'!$H$16&lt;&gt;"",'Debt Setup'!$H$16&lt;'Debt Setup'!$H$12),MAX(0,AG277+AD278-AE278),0)+IF(AND('Debt Setup'!$H$17&lt;&gt;"",'Debt Setup'!$H$17&lt;'Debt Setup'!$H$12),MAX(0,AK277+AH278-AI278),0)+IF(AND('Debt Setup'!$H$18&lt;&gt;"",'Debt Setup'!$H$18&lt;'Debt Setup'!$H$12),MAX(0,AO277+AL278-AM278),0)+IF(AND('Debt Setup'!$H$19&lt;&gt;"",'Debt Setup'!$H$19&lt;'Debt Setup'!$H$12),MAX(0,AS277+AP278-AQ278),0)+IF(AND('Debt Setup'!$H$20&lt;&gt;"",'Debt Setup'!$H$20&lt;'Debt Setup'!$H$12),MAX(0,AW277+AT278-AU278),0)+IF(AND('Debt Setup'!$H$21&lt;&gt;"",'Debt Setup'!$H$21&lt;'Debt Setup'!$H$12),MAX(0,BA277+AX278-AY278),0))))))</x:f>
      </x:c>
      <x:c r="Q278" s="54" t="str">
        <x:f>IF('Debt Setup'!$F$3=0,"",MAX(0,Q277+N278-O278-P278))</x:f>
      </x:c>
      <x:c r="R278" s="54" t="str">
        <x:f>IF('Debt Setup'!$F$3=0,"",IF(U277&lt;=0,0,U277*'Debt Setup'!$D$13/100/12))</x:f>
      </x:c>
      <x:c r="S278" s="54" t="str">
        <x:f>IF('Debt Setup'!$F$3=0,"",IF('Debt Setup'!$H$13="",0,MIN('Debt Setup'!$E$13,MAX(0,U277+R278))))</x:f>
      </x:c>
      <x:c r="T278" s="54" t="str">
        <x:f>IF('Debt Setup'!$F$3=0,"",IF('Debt Setup'!$H$13="",0,MIN(MAX(0,U277+R278-S278),MAX(0,'Debt Setup'!$F$5-(G278+K278+O278+S278+W278+AA278+AE278+AI278+AM278+AQ278+AU278+AY278)-(IF(AND('Debt Setup'!$H$10&lt;&gt;"",'Debt Setup'!$H$10&lt;'Debt Setup'!$H$13),MAX(0,I277+F278-G278),0)+IF(AND('Debt Setup'!$H$11&lt;&gt;"",'Debt Setup'!$H$11&lt;'Debt Setup'!$H$13),MAX(0,M277+J278-K278),0)+IF(AND('Debt Setup'!$H$12&lt;&gt;"",'Debt Setup'!$H$12&lt;'Debt Setup'!$H$13),MAX(0,Q277+N278-O278),0)+IF(AND('Debt Setup'!$H$13&lt;&gt;"",'Debt Setup'!$H$13&lt;'Debt Setup'!$H$13),MAX(0,U277+R278-S278),0)+IF(AND('Debt Setup'!$H$14&lt;&gt;"",'Debt Setup'!$H$14&lt;'Debt Setup'!$H$13),MAX(0,Y277+V278-W278),0)+IF(AND('Debt Setup'!$H$15&lt;&gt;"",'Debt Setup'!$H$15&lt;'Debt Setup'!$H$13),MAX(0,AC277+Z278-AA278),0)+IF(AND('Debt Setup'!$H$16&lt;&gt;"",'Debt Setup'!$H$16&lt;'Debt Setup'!$H$13),MAX(0,AG277+AD278-AE278),0)+IF(AND('Debt Setup'!$H$17&lt;&gt;"",'Debt Setup'!$H$17&lt;'Debt Setup'!$H$13),MAX(0,AK277+AH278-AI278),0)+IF(AND('Debt Setup'!$H$18&lt;&gt;"",'Debt Setup'!$H$18&lt;'Debt Setup'!$H$13),MAX(0,AO277+AL278-AM278),0)+IF(AND('Debt Setup'!$H$19&lt;&gt;"",'Debt Setup'!$H$19&lt;'Debt Setup'!$H$13),MAX(0,AS277+AP278-AQ278),0)+IF(AND('Debt Setup'!$H$20&lt;&gt;"",'Debt Setup'!$H$20&lt;'Debt Setup'!$H$13),MAX(0,AW277+AT278-AU278),0)+IF(AND('Debt Setup'!$H$21&lt;&gt;"",'Debt Setup'!$H$21&lt;'Debt Setup'!$H$13),MAX(0,BA277+AX278-AY278),0))))))</x:f>
      </x:c>
      <x:c r="U278" s="54" t="str">
        <x:f>IF('Debt Setup'!$F$3=0,"",MAX(0,U277+R278-S278-T278))</x:f>
      </x:c>
      <x:c r="V278" s="54" t="str">
        <x:f>IF('Debt Setup'!$F$3=0,"",IF(Y277&lt;=0,0,Y277*'Debt Setup'!$D$14/100/12))</x:f>
      </x:c>
      <x:c r="W278" s="54" t="str">
        <x:f>IF('Debt Setup'!$F$3=0,"",IF('Debt Setup'!$H$14="",0,MIN('Debt Setup'!$E$14,MAX(0,Y277+V278))))</x:f>
      </x:c>
      <x:c r="X278" s="54" t="str">
        <x:f>IF('Debt Setup'!$F$3=0,"",IF('Debt Setup'!$H$14="",0,MIN(MAX(0,Y277+V278-W278),MAX(0,'Debt Setup'!$F$5-(G278+K278+O278+S278+W278+AA278+AE278+AI278+AM278+AQ278+AU278+AY278)-(IF(AND('Debt Setup'!$H$10&lt;&gt;"",'Debt Setup'!$H$10&lt;'Debt Setup'!$H$14),MAX(0,I277+F278-G278),0)+IF(AND('Debt Setup'!$H$11&lt;&gt;"",'Debt Setup'!$H$11&lt;'Debt Setup'!$H$14),MAX(0,M277+J278-K278),0)+IF(AND('Debt Setup'!$H$12&lt;&gt;"",'Debt Setup'!$H$12&lt;'Debt Setup'!$H$14),MAX(0,Q277+N278-O278),0)+IF(AND('Debt Setup'!$H$13&lt;&gt;"",'Debt Setup'!$H$13&lt;'Debt Setup'!$H$14),MAX(0,U277+R278-S278),0)+IF(AND('Debt Setup'!$H$14&lt;&gt;"",'Debt Setup'!$H$14&lt;'Debt Setup'!$H$14),MAX(0,Y277+V278-W278),0)+IF(AND('Debt Setup'!$H$15&lt;&gt;"",'Debt Setup'!$H$15&lt;'Debt Setup'!$H$14),MAX(0,AC277+Z278-AA278),0)+IF(AND('Debt Setup'!$H$16&lt;&gt;"",'Debt Setup'!$H$16&lt;'Debt Setup'!$H$14),MAX(0,AG277+AD278-AE278),0)+IF(AND('Debt Setup'!$H$17&lt;&gt;"",'Debt Setup'!$H$17&lt;'Debt Setup'!$H$14),MAX(0,AK277+AH278-AI278),0)+IF(AND('Debt Setup'!$H$18&lt;&gt;"",'Debt Setup'!$H$18&lt;'Debt Setup'!$H$14),MAX(0,AO277+AL278-AM278),0)+IF(AND('Debt Setup'!$H$19&lt;&gt;"",'Debt Setup'!$H$19&lt;'Debt Setup'!$H$14),MAX(0,AS277+AP278-AQ278),0)+IF(AND('Debt Setup'!$H$20&lt;&gt;"",'Debt Setup'!$H$20&lt;'Debt Setup'!$H$14),MAX(0,AW277+AT278-AU278),0)+IF(AND('Debt Setup'!$H$21&lt;&gt;"",'Debt Setup'!$H$21&lt;'Debt Setup'!$H$14),MAX(0,BA277+AX278-AY278),0))))))</x:f>
      </x:c>
      <x:c r="Y278" s="54" t="str">
        <x:f>IF('Debt Setup'!$F$3=0,"",MAX(0,Y277+V278-W278-X278))</x:f>
      </x:c>
      <x:c r="Z278" s="54" t="str">
        <x:f>IF('Debt Setup'!$F$3=0,"",IF(AC277&lt;=0,0,AC277*'Debt Setup'!$D$15/100/12))</x:f>
      </x:c>
      <x:c r="AA278" s="54" t="str">
        <x:f>IF('Debt Setup'!$F$3=0,"",IF('Debt Setup'!$H$15="",0,MIN('Debt Setup'!$E$15,MAX(0,AC277+Z278))))</x:f>
      </x:c>
      <x:c r="AB278" s="54" t="str">
        <x:f>IF('Debt Setup'!$F$3=0,"",IF('Debt Setup'!$H$15="",0,MIN(MAX(0,AC277+Z278-AA278),MAX(0,'Debt Setup'!$F$5-(G278+K278+O278+S278+W278+AA278+AE278+AI278+AM278+AQ278+AU278+AY278)-(IF(AND('Debt Setup'!$H$10&lt;&gt;"",'Debt Setup'!$H$10&lt;'Debt Setup'!$H$15),MAX(0,I277+F278-G278),0)+IF(AND('Debt Setup'!$H$11&lt;&gt;"",'Debt Setup'!$H$11&lt;'Debt Setup'!$H$15),MAX(0,M277+J278-K278),0)+IF(AND('Debt Setup'!$H$12&lt;&gt;"",'Debt Setup'!$H$12&lt;'Debt Setup'!$H$15),MAX(0,Q277+N278-O278),0)+IF(AND('Debt Setup'!$H$13&lt;&gt;"",'Debt Setup'!$H$13&lt;'Debt Setup'!$H$15),MAX(0,U277+R278-S278),0)+IF(AND('Debt Setup'!$H$14&lt;&gt;"",'Debt Setup'!$H$14&lt;'Debt Setup'!$H$15),MAX(0,Y277+V278-W278),0)+IF(AND('Debt Setup'!$H$15&lt;&gt;"",'Debt Setup'!$H$15&lt;'Debt Setup'!$H$15),MAX(0,AC277+Z278-AA278),0)+IF(AND('Debt Setup'!$H$16&lt;&gt;"",'Debt Setup'!$H$16&lt;'Debt Setup'!$H$15),MAX(0,AG277+AD278-AE278),0)+IF(AND('Debt Setup'!$H$17&lt;&gt;"",'Debt Setup'!$H$17&lt;'Debt Setup'!$H$15),MAX(0,AK277+AH278-AI278),0)+IF(AND('Debt Setup'!$H$18&lt;&gt;"",'Debt Setup'!$H$18&lt;'Debt Setup'!$H$15),MAX(0,AO277+AL278-AM278),0)+IF(AND('Debt Setup'!$H$19&lt;&gt;"",'Debt Setup'!$H$19&lt;'Debt Setup'!$H$15),MAX(0,AS277+AP278-AQ278),0)+IF(AND('Debt Setup'!$H$20&lt;&gt;"",'Debt Setup'!$H$20&lt;'Debt Setup'!$H$15),MAX(0,AW277+AT278-AU278),0)+IF(AND('Debt Setup'!$H$21&lt;&gt;"",'Debt Setup'!$H$21&lt;'Debt Setup'!$H$15),MAX(0,BA277+AX278-AY278),0))))))</x:f>
      </x:c>
      <x:c r="AC278" s="54" t="str">
        <x:f>IF('Debt Setup'!$F$3=0,"",MAX(0,AC277+Z278-AA278-AB278))</x:f>
      </x:c>
      <x:c r="AD278" s="54" t="str">
        <x:f>IF('Debt Setup'!$F$3=0,"",IF(AG277&lt;=0,0,AG277*'Debt Setup'!$D$16/100/12))</x:f>
      </x:c>
      <x:c r="AE278" s="54" t="str">
        <x:f>IF('Debt Setup'!$F$3=0,"",IF('Debt Setup'!$H$16="",0,MIN('Debt Setup'!$E$16,MAX(0,AG277+AD278))))</x:f>
      </x:c>
      <x:c r="AF278" s="54" t="str">
        <x:f>IF('Debt Setup'!$F$3=0,"",IF('Debt Setup'!$H$16="",0,MIN(MAX(0,AG277+AD278-AE278),MAX(0,'Debt Setup'!$F$5-(G278+K278+O278+S278+W278+AA278+AE278+AI278+AM278+AQ278+AU278+AY278)-(IF(AND('Debt Setup'!$H$10&lt;&gt;"",'Debt Setup'!$H$10&lt;'Debt Setup'!$H$16),MAX(0,I277+F278-G278),0)+IF(AND('Debt Setup'!$H$11&lt;&gt;"",'Debt Setup'!$H$11&lt;'Debt Setup'!$H$16),MAX(0,M277+J278-K278),0)+IF(AND('Debt Setup'!$H$12&lt;&gt;"",'Debt Setup'!$H$12&lt;'Debt Setup'!$H$16),MAX(0,Q277+N278-O278),0)+IF(AND('Debt Setup'!$H$13&lt;&gt;"",'Debt Setup'!$H$13&lt;'Debt Setup'!$H$16),MAX(0,U277+R278-S278),0)+IF(AND('Debt Setup'!$H$14&lt;&gt;"",'Debt Setup'!$H$14&lt;'Debt Setup'!$H$16),MAX(0,Y277+V278-W278),0)+IF(AND('Debt Setup'!$H$15&lt;&gt;"",'Debt Setup'!$H$15&lt;'Debt Setup'!$H$16),MAX(0,AC277+Z278-AA278),0)+IF(AND('Debt Setup'!$H$16&lt;&gt;"",'Debt Setup'!$H$16&lt;'Debt Setup'!$H$16),MAX(0,AG277+AD278-AE278),0)+IF(AND('Debt Setup'!$H$17&lt;&gt;"",'Debt Setup'!$H$17&lt;'Debt Setup'!$H$16),MAX(0,AK277+AH278-AI278),0)+IF(AND('Debt Setup'!$H$18&lt;&gt;"",'Debt Setup'!$H$18&lt;'Debt Setup'!$H$16),MAX(0,AO277+AL278-AM278),0)+IF(AND('Debt Setup'!$H$19&lt;&gt;"",'Debt Setup'!$H$19&lt;'Debt Setup'!$H$16),MAX(0,AS277+AP278-AQ278),0)+IF(AND('Debt Setup'!$H$20&lt;&gt;"",'Debt Setup'!$H$20&lt;'Debt Setup'!$H$16),MAX(0,AW277+AT278-AU278),0)+IF(AND('Debt Setup'!$H$21&lt;&gt;"",'Debt Setup'!$H$21&lt;'Debt Setup'!$H$16),MAX(0,BA277+AX278-AY278),0))))))</x:f>
      </x:c>
      <x:c r="AG278" s="54" t="str">
        <x:f>IF('Debt Setup'!$F$3=0,"",MAX(0,AG277+AD278-AE278-AF278))</x:f>
      </x:c>
      <x:c r="AH278" s="54" t="str">
        <x:f>IF('Debt Setup'!$F$3=0,"",IF(AK277&lt;=0,0,AK277*'Debt Setup'!$D$17/100/12))</x:f>
      </x:c>
      <x:c r="AI278" s="54" t="str">
        <x:f>IF('Debt Setup'!$F$3=0,"",IF('Debt Setup'!$H$17="",0,MIN('Debt Setup'!$E$17,MAX(0,AK277+AH278))))</x:f>
      </x:c>
      <x:c r="AJ278" s="54" t="str">
        <x:f>IF('Debt Setup'!$F$3=0,"",IF('Debt Setup'!$H$17="",0,MIN(MAX(0,AK277+AH278-AI278),MAX(0,'Debt Setup'!$F$5-(G278+K278+O278+S278+W278+AA278+AE278+AI278+AM278+AQ278+AU278+AY278)-(IF(AND('Debt Setup'!$H$10&lt;&gt;"",'Debt Setup'!$H$10&lt;'Debt Setup'!$H$17),MAX(0,I277+F278-G278),0)+IF(AND('Debt Setup'!$H$11&lt;&gt;"",'Debt Setup'!$H$11&lt;'Debt Setup'!$H$17),MAX(0,M277+J278-K278),0)+IF(AND('Debt Setup'!$H$12&lt;&gt;"",'Debt Setup'!$H$12&lt;'Debt Setup'!$H$17),MAX(0,Q277+N278-O278),0)+IF(AND('Debt Setup'!$H$13&lt;&gt;"",'Debt Setup'!$H$13&lt;'Debt Setup'!$H$17),MAX(0,U277+R278-S278),0)+IF(AND('Debt Setup'!$H$14&lt;&gt;"",'Debt Setup'!$H$14&lt;'Debt Setup'!$H$17),MAX(0,Y277+V278-W278),0)+IF(AND('Debt Setup'!$H$15&lt;&gt;"",'Debt Setup'!$H$15&lt;'Debt Setup'!$H$17),MAX(0,AC277+Z278-AA278),0)+IF(AND('Debt Setup'!$H$16&lt;&gt;"",'Debt Setup'!$H$16&lt;'Debt Setup'!$H$17),MAX(0,AG277+AD278-AE278),0)+IF(AND('Debt Setup'!$H$17&lt;&gt;"",'Debt Setup'!$H$17&lt;'Debt Setup'!$H$17),MAX(0,AK277+AH278-AI278),0)+IF(AND('Debt Setup'!$H$18&lt;&gt;"",'Debt Setup'!$H$18&lt;'Debt Setup'!$H$17),MAX(0,AO277+AL278-AM278),0)+IF(AND('Debt Setup'!$H$19&lt;&gt;"",'Debt Setup'!$H$19&lt;'Debt Setup'!$H$17),MAX(0,AS277+AP278-AQ278),0)+IF(AND('Debt Setup'!$H$20&lt;&gt;"",'Debt Setup'!$H$20&lt;'Debt Setup'!$H$17),MAX(0,AW277+AT278-AU278),0)+IF(AND('Debt Setup'!$H$21&lt;&gt;"",'Debt Setup'!$H$21&lt;'Debt Setup'!$H$17),MAX(0,BA277+AX278-AY278),0))))))</x:f>
      </x:c>
      <x:c r="AK278" s="54" t="str">
        <x:f>IF('Debt Setup'!$F$3=0,"",MAX(0,AK277+AH278-AI278-AJ278))</x:f>
      </x:c>
      <x:c r="AL278" s="54" t="str">
        <x:f>IF('Debt Setup'!$F$3=0,"",IF(AO277&lt;=0,0,AO277*'Debt Setup'!$D$18/100/12))</x:f>
      </x:c>
      <x:c r="AM278" s="54" t="str">
        <x:f>IF('Debt Setup'!$F$3=0,"",IF('Debt Setup'!$H$18="",0,MIN('Debt Setup'!$E$18,MAX(0,AO277+AL278))))</x:f>
      </x:c>
      <x:c r="AN278" s="54" t="str">
        <x:f>IF('Debt Setup'!$F$3=0,"",IF('Debt Setup'!$H$18="",0,MIN(MAX(0,AO277+AL278-AM278),MAX(0,'Debt Setup'!$F$5-(G278+K278+O278+S278+W278+AA278+AE278+AI278+AM278+AQ278+AU278+AY278)-(IF(AND('Debt Setup'!$H$10&lt;&gt;"",'Debt Setup'!$H$10&lt;'Debt Setup'!$H$18),MAX(0,I277+F278-G278),0)+IF(AND('Debt Setup'!$H$11&lt;&gt;"",'Debt Setup'!$H$11&lt;'Debt Setup'!$H$18),MAX(0,M277+J278-K278),0)+IF(AND('Debt Setup'!$H$12&lt;&gt;"",'Debt Setup'!$H$12&lt;'Debt Setup'!$H$18),MAX(0,Q277+N278-O278),0)+IF(AND('Debt Setup'!$H$13&lt;&gt;"",'Debt Setup'!$H$13&lt;'Debt Setup'!$H$18),MAX(0,U277+R278-S278),0)+IF(AND('Debt Setup'!$H$14&lt;&gt;"",'Debt Setup'!$H$14&lt;'Debt Setup'!$H$18),MAX(0,Y277+V278-W278),0)+IF(AND('Debt Setup'!$H$15&lt;&gt;"",'Debt Setup'!$H$15&lt;'Debt Setup'!$H$18),MAX(0,AC277+Z278-AA278),0)+IF(AND('Debt Setup'!$H$16&lt;&gt;"",'Debt Setup'!$H$16&lt;'Debt Setup'!$H$18),MAX(0,AG277+AD278-AE278),0)+IF(AND('Debt Setup'!$H$17&lt;&gt;"",'Debt Setup'!$H$17&lt;'Debt Setup'!$H$18),MAX(0,AK277+AH278-AI278),0)+IF(AND('Debt Setup'!$H$18&lt;&gt;"",'Debt Setup'!$H$18&lt;'Debt Setup'!$H$18),MAX(0,AO277+AL278-AM278),0)+IF(AND('Debt Setup'!$H$19&lt;&gt;"",'Debt Setup'!$H$19&lt;'Debt Setup'!$H$18),MAX(0,AS277+AP278-AQ278),0)+IF(AND('Debt Setup'!$H$20&lt;&gt;"",'Debt Setup'!$H$20&lt;'Debt Setup'!$H$18),MAX(0,AW277+AT278-AU278),0)+IF(AND('Debt Setup'!$H$21&lt;&gt;"",'Debt Setup'!$H$21&lt;'Debt Setup'!$H$18),MAX(0,BA277+AX278-AY278),0))))))</x:f>
      </x:c>
      <x:c r="AO278" s="54" t="str">
        <x:f>IF('Debt Setup'!$F$3=0,"",MAX(0,AO277+AL278-AM278-AN278))</x:f>
      </x:c>
      <x:c r="AP278" s="54" t="str">
        <x:f>IF('Debt Setup'!$F$3=0,"",IF(AS277&lt;=0,0,AS277*'Debt Setup'!$D$19/100/12))</x:f>
      </x:c>
      <x:c r="AQ278" s="54" t="str">
        <x:f>IF('Debt Setup'!$F$3=0,"",IF('Debt Setup'!$H$19="",0,MIN('Debt Setup'!$E$19,MAX(0,AS277+AP278))))</x:f>
      </x:c>
      <x:c r="AR278" s="54" t="str">
        <x:f>IF('Debt Setup'!$F$3=0,"",IF('Debt Setup'!$H$19="",0,MIN(MAX(0,AS277+AP278-AQ278),MAX(0,'Debt Setup'!$F$5-(G278+K278+O278+S278+W278+AA278+AE278+AI278+AM278+AQ278+AU278+AY278)-(IF(AND('Debt Setup'!$H$10&lt;&gt;"",'Debt Setup'!$H$10&lt;'Debt Setup'!$H$19),MAX(0,I277+F278-G278),0)+IF(AND('Debt Setup'!$H$11&lt;&gt;"",'Debt Setup'!$H$11&lt;'Debt Setup'!$H$19),MAX(0,M277+J278-K278),0)+IF(AND('Debt Setup'!$H$12&lt;&gt;"",'Debt Setup'!$H$12&lt;'Debt Setup'!$H$19),MAX(0,Q277+N278-O278),0)+IF(AND('Debt Setup'!$H$13&lt;&gt;"",'Debt Setup'!$H$13&lt;'Debt Setup'!$H$19),MAX(0,U277+R278-S278),0)+IF(AND('Debt Setup'!$H$14&lt;&gt;"",'Debt Setup'!$H$14&lt;'Debt Setup'!$H$19),MAX(0,Y277+V278-W278),0)+IF(AND('Debt Setup'!$H$15&lt;&gt;"",'Debt Setup'!$H$15&lt;'Debt Setup'!$H$19),MAX(0,AC277+Z278-AA278),0)+IF(AND('Debt Setup'!$H$16&lt;&gt;"",'Debt Setup'!$H$16&lt;'Debt Setup'!$H$19),MAX(0,AG277+AD278-AE278),0)+IF(AND('Debt Setup'!$H$17&lt;&gt;"",'Debt Setup'!$H$17&lt;'Debt Setup'!$H$19),MAX(0,AK277+AH278-AI278),0)+IF(AND('Debt Setup'!$H$18&lt;&gt;"",'Debt Setup'!$H$18&lt;'Debt Setup'!$H$19),MAX(0,AO277+AL278-AM278),0)+IF(AND('Debt Setup'!$H$19&lt;&gt;"",'Debt Setup'!$H$19&lt;'Debt Setup'!$H$19),MAX(0,AS277+AP278-AQ278),0)+IF(AND('Debt Setup'!$H$20&lt;&gt;"",'Debt Setup'!$H$20&lt;'Debt Setup'!$H$19),MAX(0,AW277+AT278-AU278),0)+IF(AND('Debt Setup'!$H$21&lt;&gt;"",'Debt Setup'!$H$21&lt;'Debt Setup'!$H$19),MAX(0,BA277+AX278-AY278),0))))))</x:f>
      </x:c>
      <x:c r="AS278" s="54" t="str">
        <x:f>IF('Debt Setup'!$F$3=0,"",MAX(0,AS277+AP278-AQ278-AR278))</x:f>
      </x:c>
      <x:c r="AT278" s="54" t="str">
        <x:f>IF('Debt Setup'!$F$3=0,"",IF(AW277&lt;=0,0,AW277*'Debt Setup'!$D$20/100/12))</x:f>
      </x:c>
      <x:c r="AU278" s="54" t="str">
        <x:f>IF('Debt Setup'!$F$3=0,"",IF('Debt Setup'!$H$20="",0,MIN('Debt Setup'!$E$20,MAX(0,AW277+AT278))))</x:f>
      </x:c>
      <x:c r="AV278" s="54" t="str">
        <x:f>IF('Debt Setup'!$F$3=0,"",IF('Debt Setup'!$H$20="",0,MIN(MAX(0,AW277+AT278-AU278),MAX(0,'Debt Setup'!$F$5-(G278+K278+O278+S278+W278+AA278+AE278+AI278+AM278+AQ278+AU278+AY278)-(IF(AND('Debt Setup'!$H$10&lt;&gt;"",'Debt Setup'!$H$10&lt;'Debt Setup'!$H$20),MAX(0,I277+F278-G278),0)+IF(AND('Debt Setup'!$H$11&lt;&gt;"",'Debt Setup'!$H$11&lt;'Debt Setup'!$H$20),MAX(0,M277+J278-K278),0)+IF(AND('Debt Setup'!$H$12&lt;&gt;"",'Debt Setup'!$H$12&lt;'Debt Setup'!$H$20),MAX(0,Q277+N278-O278),0)+IF(AND('Debt Setup'!$H$13&lt;&gt;"",'Debt Setup'!$H$13&lt;'Debt Setup'!$H$20),MAX(0,U277+R278-S278),0)+IF(AND('Debt Setup'!$H$14&lt;&gt;"",'Debt Setup'!$H$14&lt;'Debt Setup'!$H$20),MAX(0,Y277+V278-W278),0)+IF(AND('Debt Setup'!$H$15&lt;&gt;"",'Debt Setup'!$H$15&lt;'Debt Setup'!$H$20),MAX(0,AC277+Z278-AA278),0)+IF(AND('Debt Setup'!$H$16&lt;&gt;"",'Debt Setup'!$H$16&lt;'Debt Setup'!$H$20),MAX(0,AG277+AD278-AE278),0)+IF(AND('Debt Setup'!$H$17&lt;&gt;"",'Debt Setup'!$H$17&lt;'Debt Setup'!$H$20),MAX(0,AK277+AH278-AI278),0)+IF(AND('Debt Setup'!$H$18&lt;&gt;"",'Debt Setup'!$H$18&lt;'Debt Setup'!$H$20),MAX(0,AO277+AL278-AM278),0)+IF(AND('Debt Setup'!$H$19&lt;&gt;"",'Debt Setup'!$H$19&lt;'Debt Setup'!$H$20),MAX(0,AS277+AP278-AQ278),0)+IF(AND('Debt Setup'!$H$20&lt;&gt;"",'Debt Setup'!$H$20&lt;'Debt Setup'!$H$20),MAX(0,AW277+AT278-AU278),0)+IF(AND('Debt Setup'!$H$21&lt;&gt;"",'Debt Setup'!$H$21&lt;'Debt Setup'!$H$20),MAX(0,BA277+AX278-AY278),0))))))</x:f>
      </x:c>
      <x:c r="AW278" s="54" t="str">
        <x:f>IF('Debt Setup'!$F$3=0,"",MAX(0,AW277+AT278-AU278-AV278))</x:f>
      </x:c>
      <x:c r="AX278" s="54" t="str">
        <x:f>IF('Debt Setup'!$F$3=0,"",IF(BA277&lt;=0,0,BA277*'Debt Setup'!$D$21/100/12))</x:f>
      </x:c>
      <x:c r="AY278" s="54" t="str">
        <x:f>IF('Debt Setup'!$F$3=0,"",IF('Debt Setup'!$H$21="",0,MIN('Debt Setup'!$E$21,MAX(0,BA277+AX278))))</x:f>
      </x:c>
      <x:c r="AZ278" s="54" t="str">
        <x:f>IF('Debt Setup'!$F$3=0,"",IF('Debt Setup'!$H$21="",0,MIN(MAX(0,BA277+AX278-AY278),MAX(0,'Debt Setup'!$F$5-(G278+K278+O278+S278+W278+AA278+AE278+AI278+AM278+AQ278+AU278+AY278)-(IF(AND('Debt Setup'!$H$10&lt;&gt;"",'Debt Setup'!$H$10&lt;'Debt Setup'!$H$21),MAX(0,I277+F278-G278),0)+IF(AND('Debt Setup'!$H$11&lt;&gt;"",'Debt Setup'!$H$11&lt;'Debt Setup'!$H$21),MAX(0,M277+J278-K278),0)+IF(AND('Debt Setup'!$H$12&lt;&gt;"",'Debt Setup'!$H$12&lt;'Debt Setup'!$H$21),MAX(0,Q277+N278-O278),0)+IF(AND('Debt Setup'!$H$13&lt;&gt;"",'Debt Setup'!$H$13&lt;'Debt Setup'!$H$21),MAX(0,U277+R278-S278),0)+IF(AND('Debt Setup'!$H$14&lt;&gt;"",'Debt Setup'!$H$14&lt;'Debt Setup'!$H$21),MAX(0,Y277+V278-W278),0)+IF(AND('Debt Setup'!$H$15&lt;&gt;"",'Debt Setup'!$H$15&lt;'Debt Setup'!$H$21),MAX(0,AC277+Z278-AA278),0)+IF(AND('Debt Setup'!$H$16&lt;&gt;"",'Debt Setup'!$H$16&lt;'Debt Setup'!$H$21),MAX(0,AG277+AD278-AE278),0)+IF(AND('Debt Setup'!$H$17&lt;&gt;"",'Debt Setup'!$H$17&lt;'Debt Setup'!$H$21),MAX(0,AK277+AH278-AI278),0)+IF(AND('Debt Setup'!$H$18&lt;&gt;"",'Debt Setup'!$H$18&lt;'Debt Setup'!$H$21),MAX(0,AO277+AL278-AM278),0)+IF(AND('Debt Setup'!$H$19&lt;&gt;"",'Debt Setup'!$H$19&lt;'Debt Setup'!$H$21),MAX(0,AS277+AP278-AQ278),0)+IF(AND('Debt Setup'!$H$20&lt;&gt;"",'Debt Setup'!$H$20&lt;'Debt Setup'!$H$21),MAX(0,AW277+AT278-AU278),0)+IF(AND('Debt Setup'!$H$21&lt;&gt;"",'Debt Setup'!$H$21&lt;'Debt Setup'!$H$21),MAX(0,BA277+AX278-AY278),0))))))</x:f>
      </x:c>
      <x:c r="BA278" s="54" t="str">
        <x:f>IF('Debt Setup'!$F$3=0,"",MAX(0,BA277+AX278-AY278-AZ278))</x:f>
      </x:c>
    </x:row>
    <x:row r="279">
      <x:c r="A279" t="n">
        <x:v>274</x:v>
      </x:c>
      <x:c r="B279" s="86" t="str">
        <x:f>IF('Debt Setup'!$F$3=0,"",DATE(YEAR('Debt Setup'!$B$6),MONTH('Debt Setup'!$B$6)+A279-1,1))</x:f>
      </x:c>
      <x:c r="C279" s="54" t="str">
        <x:f>IF('Debt Setup'!$F$3=0,"",I279+M279+Q279+U279+Y279+AC279+AG279+AK279+AO279+AS279+AW279+BA279)</x:f>
      </x:c>
      <x:c r="D279" s="54" t="str">
        <x:f>IF('Debt Setup'!$F$3=0,"",G279+H279+K279+L279+O279+P279+S279+T279+W279+X279+AA279+AB279+AE279+AF279+AI279+AJ279+AM279+AN279+AQ279+AR279+AU279+AV279+AY279+AZ279)</x:f>
      </x:c>
      <x:c r="E279" s="54" t="str">
        <x:f>IF('Debt Setup'!$F$3=0,"",F279+J279+N279+R279+V279+Z279+AD279+AH279+AL279+AP279+AT279+AX279)</x:f>
      </x:c>
      <x:c r="F279" s="54" t="str">
        <x:f>IF('Debt Setup'!$F$3=0,"",IF(I278&lt;=0,0,I278*'Debt Setup'!$D$10/100/12))</x:f>
      </x:c>
      <x:c r="G279" s="54" t="str">
        <x:f>IF('Debt Setup'!$F$3=0,"",IF('Debt Setup'!$H$10="",0,MIN('Debt Setup'!$E$10,MAX(0,I278+F279))))</x:f>
      </x:c>
      <x:c r="H279" s="54" t="str">
        <x:f>IF('Debt Setup'!$F$3=0,"",IF('Debt Setup'!$H$10="",0,MIN(MAX(0,I278+F279-G279),MAX(0,'Debt Setup'!$F$5-(G279+K279+O279+S279+W279+AA279+AE279+AI279+AM279+AQ279+AU279+AY279)-(IF(AND('Debt Setup'!$H$10&lt;&gt;"",'Debt Setup'!$H$10&lt;'Debt Setup'!$H$10),MAX(0,I278+F279-G279),0)+IF(AND('Debt Setup'!$H$11&lt;&gt;"",'Debt Setup'!$H$11&lt;'Debt Setup'!$H$10),MAX(0,M278+J279-K279),0)+IF(AND('Debt Setup'!$H$12&lt;&gt;"",'Debt Setup'!$H$12&lt;'Debt Setup'!$H$10),MAX(0,Q278+N279-O279),0)+IF(AND('Debt Setup'!$H$13&lt;&gt;"",'Debt Setup'!$H$13&lt;'Debt Setup'!$H$10),MAX(0,U278+R279-S279),0)+IF(AND('Debt Setup'!$H$14&lt;&gt;"",'Debt Setup'!$H$14&lt;'Debt Setup'!$H$10),MAX(0,Y278+V279-W279),0)+IF(AND('Debt Setup'!$H$15&lt;&gt;"",'Debt Setup'!$H$15&lt;'Debt Setup'!$H$10),MAX(0,AC278+Z279-AA279),0)+IF(AND('Debt Setup'!$H$16&lt;&gt;"",'Debt Setup'!$H$16&lt;'Debt Setup'!$H$10),MAX(0,AG278+AD279-AE279),0)+IF(AND('Debt Setup'!$H$17&lt;&gt;"",'Debt Setup'!$H$17&lt;'Debt Setup'!$H$10),MAX(0,AK278+AH279-AI279),0)+IF(AND('Debt Setup'!$H$18&lt;&gt;"",'Debt Setup'!$H$18&lt;'Debt Setup'!$H$10),MAX(0,AO278+AL279-AM279),0)+IF(AND('Debt Setup'!$H$19&lt;&gt;"",'Debt Setup'!$H$19&lt;'Debt Setup'!$H$10),MAX(0,AS278+AP279-AQ279),0)+IF(AND('Debt Setup'!$H$20&lt;&gt;"",'Debt Setup'!$H$20&lt;'Debt Setup'!$H$10),MAX(0,AW278+AT279-AU279),0)+IF(AND('Debt Setup'!$H$21&lt;&gt;"",'Debt Setup'!$H$21&lt;'Debt Setup'!$H$10),MAX(0,BA278+AX279-AY279),0))))))</x:f>
      </x:c>
      <x:c r="I279" s="54" t="str">
        <x:f>IF('Debt Setup'!$F$3=0,"",MAX(0,I278+F279-G279-H279))</x:f>
      </x:c>
      <x:c r="J279" s="54" t="str">
        <x:f>IF('Debt Setup'!$F$3=0,"",IF(M278&lt;=0,0,M278*'Debt Setup'!$D$11/100/12))</x:f>
      </x:c>
      <x:c r="K279" s="54" t="str">
        <x:f>IF('Debt Setup'!$F$3=0,"",IF('Debt Setup'!$H$11="",0,MIN('Debt Setup'!$E$11,MAX(0,M278+J279))))</x:f>
      </x:c>
      <x:c r="L279" s="54" t="str">
        <x:f>IF('Debt Setup'!$F$3=0,"",IF('Debt Setup'!$H$11="",0,MIN(MAX(0,M278+J279-K279),MAX(0,'Debt Setup'!$F$5-(G279+K279+O279+S279+W279+AA279+AE279+AI279+AM279+AQ279+AU279+AY279)-(IF(AND('Debt Setup'!$H$10&lt;&gt;"",'Debt Setup'!$H$10&lt;'Debt Setup'!$H$11),MAX(0,I278+F279-G279),0)+IF(AND('Debt Setup'!$H$11&lt;&gt;"",'Debt Setup'!$H$11&lt;'Debt Setup'!$H$11),MAX(0,M278+J279-K279),0)+IF(AND('Debt Setup'!$H$12&lt;&gt;"",'Debt Setup'!$H$12&lt;'Debt Setup'!$H$11),MAX(0,Q278+N279-O279),0)+IF(AND('Debt Setup'!$H$13&lt;&gt;"",'Debt Setup'!$H$13&lt;'Debt Setup'!$H$11),MAX(0,U278+R279-S279),0)+IF(AND('Debt Setup'!$H$14&lt;&gt;"",'Debt Setup'!$H$14&lt;'Debt Setup'!$H$11),MAX(0,Y278+V279-W279),0)+IF(AND('Debt Setup'!$H$15&lt;&gt;"",'Debt Setup'!$H$15&lt;'Debt Setup'!$H$11),MAX(0,AC278+Z279-AA279),0)+IF(AND('Debt Setup'!$H$16&lt;&gt;"",'Debt Setup'!$H$16&lt;'Debt Setup'!$H$11),MAX(0,AG278+AD279-AE279),0)+IF(AND('Debt Setup'!$H$17&lt;&gt;"",'Debt Setup'!$H$17&lt;'Debt Setup'!$H$11),MAX(0,AK278+AH279-AI279),0)+IF(AND('Debt Setup'!$H$18&lt;&gt;"",'Debt Setup'!$H$18&lt;'Debt Setup'!$H$11),MAX(0,AO278+AL279-AM279),0)+IF(AND('Debt Setup'!$H$19&lt;&gt;"",'Debt Setup'!$H$19&lt;'Debt Setup'!$H$11),MAX(0,AS278+AP279-AQ279),0)+IF(AND('Debt Setup'!$H$20&lt;&gt;"",'Debt Setup'!$H$20&lt;'Debt Setup'!$H$11),MAX(0,AW278+AT279-AU279),0)+IF(AND('Debt Setup'!$H$21&lt;&gt;"",'Debt Setup'!$H$21&lt;'Debt Setup'!$H$11),MAX(0,BA278+AX279-AY279),0))))))</x:f>
      </x:c>
      <x:c r="M279" s="54" t="str">
        <x:f>IF('Debt Setup'!$F$3=0,"",MAX(0,M278+J279-K279-L279))</x:f>
      </x:c>
      <x:c r="N279" s="54" t="str">
        <x:f>IF('Debt Setup'!$F$3=0,"",IF(Q278&lt;=0,0,Q278*'Debt Setup'!$D$12/100/12))</x:f>
      </x:c>
      <x:c r="O279" s="54" t="str">
        <x:f>IF('Debt Setup'!$F$3=0,"",IF('Debt Setup'!$H$12="",0,MIN('Debt Setup'!$E$12,MAX(0,Q278+N279))))</x:f>
      </x:c>
      <x:c r="P279" s="54" t="str">
        <x:f>IF('Debt Setup'!$F$3=0,"",IF('Debt Setup'!$H$12="",0,MIN(MAX(0,Q278+N279-O279),MAX(0,'Debt Setup'!$F$5-(G279+K279+O279+S279+W279+AA279+AE279+AI279+AM279+AQ279+AU279+AY279)-(IF(AND('Debt Setup'!$H$10&lt;&gt;"",'Debt Setup'!$H$10&lt;'Debt Setup'!$H$12),MAX(0,I278+F279-G279),0)+IF(AND('Debt Setup'!$H$11&lt;&gt;"",'Debt Setup'!$H$11&lt;'Debt Setup'!$H$12),MAX(0,M278+J279-K279),0)+IF(AND('Debt Setup'!$H$12&lt;&gt;"",'Debt Setup'!$H$12&lt;'Debt Setup'!$H$12),MAX(0,Q278+N279-O279),0)+IF(AND('Debt Setup'!$H$13&lt;&gt;"",'Debt Setup'!$H$13&lt;'Debt Setup'!$H$12),MAX(0,U278+R279-S279),0)+IF(AND('Debt Setup'!$H$14&lt;&gt;"",'Debt Setup'!$H$14&lt;'Debt Setup'!$H$12),MAX(0,Y278+V279-W279),0)+IF(AND('Debt Setup'!$H$15&lt;&gt;"",'Debt Setup'!$H$15&lt;'Debt Setup'!$H$12),MAX(0,AC278+Z279-AA279),0)+IF(AND('Debt Setup'!$H$16&lt;&gt;"",'Debt Setup'!$H$16&lt;'Debt Setup'!$H$12),MAX(0,AG278+AD279-AE279),0)+IF(AND('Debt Setup'!$H$17&lt;&gt;"",'Debt Setup'!$H$17&lt;'Debt Setup'!$H$12),MAX(0,AK278+AH279-AI279),0)+IF(AND('Debt Setup'!$H$18&lt;&gt;"",'Debt Setup'!$H$18&lt;'Debt Setup'!$H$12),MAX(0,AO278+AL279-AM279),0)+IF(AND('Debt Setup'!$H$19&lt;&gt;"",'Debt Setup'!$H$19&lt;'Debt Setup'!$H$12),MAX(0,AS278+AP279-AQ279),0)+IF(AND('Debt Setup'!$H$20&lt;&gt;"",'Debt Setup'!$H$20&lt;'Debt Setup'!$H$12),MAX(0,AW278+AT279-AU279),0)+IF(AND('Debt Setup'!$H$21&lt;&gt;"",'Debt Setup'!$H$21&lt;'Debt Setup'!$H$12),MAX(0,BA278+AX279-AY279),0))))))</x:f>
      </x:c>
      <x:c r="Q279" s="54" t="str">
        <x:f>IF('Debt Setup'!$F$3=0,"",MAX(0,Q278+N279-O279-P279))</x:f>
      </x:c>
      <x:c r="R279" s="54" t="str">
        <x:f>IF('Debt Setup'!$F$3=0,"",IF(U278&lt;=0,0,U278*'Debt Setup'!$D$13/100/12))</x:f>
      </x:c>
      <x:c r="S279" s="54" t="str">
        <x:f>IF('Debt Setup'!$F$3=0,"",IF('Debt Setup'!$H$13="",0,MIN('Debt Setup'!$E$13,MAX(0,U278+R279))))</x:f>
      </x:c>
      <x:c r="T279" s="54" t="str">
        <x:f>IF('Debt Setup'!$F$3=0,"",IF('Debt Setup'!$H$13="",0,MIN(MAX(0,U278+R279-S279),MAX(0,'Debt Setup'!$F$5-(G279+K279+O279+S279+W279+AA279+AE279+AI279+AM279+AQ279+AU279+AY279)-(IF(AND('Debt Setup'!$H$10&lt;&gt;"",'Debt Setup'!$H$10&lt;'Debt Setup'!$H$13),MAX(0,I278+F279-G279),0)+IF(AND('Debt Setup'!$H$11&lt;&gt;"",'Debt Setup'!$H$11&lt;'Debt Setup'!$H$13),MAX(0,M278+J279-K279),0)+IF(AND('Debt Setup'!$H$12&lt;&gt;"",'Debt Setup'!$H$12&lt;'Debt Setup'!$H$13),MAX(0,Q278+N279-O279),0)+IF(AND('Debt Setup'!$H$13&lt;&gt;"",'Debt Setup'!$H$13&lt;'Debt Setup'!$H$13),MAX(0,U278+R279-S279),0)+IF(AND('Debt Setup'!$H$14&lt;&gt;"",'Debt Setup'!$H$14&lt;'Debt Setup'!$H$13),MAX(0,Y278+V279-W279),0)+IF(AND('Debt Setup'!$H$15&lt;&gt;"",'Debt Setup'!$H$15&lt;'Debt Setup'!$H$13),MAX(0,AC278+Z279-AA279),0)+IF(AND('Debt Setup'!$H$16&lt;&gt;"",'Debt Setup'!$H$16&lt;'Debt Setup'!$H$13),MAX(0,AG278+AD279-AE279),0)+IF(AND('Debt Setup'!$H$17&lt;&gt;"",'Debt Setup'!$H$17&lt;'Debt Setup'!$H$13),MAX(0,AK278+AH279-AI279),0)+IF(AND('Debt Setup'!$H$18&lt;&gt;"",'Debt Setup'!$H$18&lt;'Debt Setup'!$H$13),MAX(0,AO278+AL279-AM279),0)+IF(AND('Debt Setup'!$H$19&lt;&gt;"",'Debt Setup'!$H$19&lt;'Debt Setup'!$H$13),MAX(0,AS278+AP279-AQ279),0)+IF(AND('Debt Setup'!$H$20&lt;&gt;"",'Debt Setup'!$H$20&lt;'Debt Setup'!$H$13),MAX(0,AW278+AT279-AU279),0)+IF(AND('Debt Setup'!$H$21&lt;&gt;"",'Debt Setup'!$H$21&lt;'Debt Setup'!$H$13),MAX(0,BA278+AX279-AY279),0))))))</x:f>
      </x:c>
      <x:c r="U279" s="54" t="str">
        <x:f>IF('Debt Setup'!$F$3=0,"",MAX(0,U278+R279-S279-T279))</x:f>
      </x:c>
      <x:c r="V279" s="54" t="str">
        <x:f>IF('Debt Setup'!$F$3=0,"",IF(Y278&lt;=0,0,Y278*'Debt Setup'!$D$14/100/12))</x:f>
      </x:c>
      <x:c r="W279" s="54" t="str">
        <x:f>IF('Debt Setup'!$F$3=0,"",IF('Debt Setup'!$H$14="",0,MIN('Debt Setup'!$E$14,MAX(0,Y278+V279))))</x:f>
      </x:c>
      <x:c r="X279" s="54" t="str">
        <x:f>IF('Debt Setup'!$F$3=0,"",IF('Debt Setup'!$H$14="",0,MIN(MAX(0,Y278+V279-W279),MAX(0,'Debt Setup'!$F$5-(G279+K279+O279+S279+W279+AA279+AE279+AI279+AM279+AQ279+AU279+AY279)-(IF(AND('Debt Setup'!$H$10&lt;&gt;"",'Debt Setup'!$H$10&lt;'Debt Setup'!$H$14),MAX(0,I278+F279-G279),0)+IF(AND('Debt Setup'!$H$11&lt;&gt;"",'Debt Setup'!$H$11&lt;'Debt Setup'!$H$14),MAX(0,M278+J279-K279),0)+IF(AND('Debt Setup'!$H$12&lt;&gt;"",'Debt Setup'!$H$12&lt;'Debt Setup'!$H$14),MAX(0,Q278+N279-O279),0)+IF(AND('Debt Setup'!$H$13&lt;&gt;"",'Debt Setup'!$H$13&lt;'Debt Setup'!$H$14),MAX(0,U278+R279-S279),0)+IF(AND('Debt Setup'!$H$14&lt;&gt;"",'Debt Setup'!$H$14&lt;'Debt Setup'!$H$14),MAX(0,Y278+V279-W279),0)+IF(AND('Debt Setup'!$H$15&lt;&gt;"",'Debt Setup'!$H$15&lt;'Debt Setup'!$H$14),MAX(0,AC278+Z279-AA279),0)+IF(AND('Debt Setup'!$H$16&lt;&gt;"",'Debt Setup'!$H$16&lt;'Debt Setup'!$H$14),MAX(0,AG278+AD279-AE279),0)+IF(AND('Debt Setup'!$H$17&lt;&gt;"",'Debt Setup'!$H$17&lt;'Debt Setup'!$H$14),MAX(0,AK278+AH279-AI279),0)+IF(AND('Debt Setup'!$H$18&lt;&gt;"",'Debt Setup'!$H$18&lt;'Debt Setup'!$H$14),MAX(0,AO278+AL279-AM279),0)+IF(AND('Debt Setup'!$H$19&lt;&gt;"",'Debt Setup'!$H$19&lt;'Debt Setup'!$H$14),MAX(0,AS278+AP279-AQ279),0)+IF(AND('Debt Setup'!$H$20&lt;&gt;"",'Debt Setup'!$H$20&lt;'Debt Setup'!$H$14),MAX(0,AW278+AT279-AU279),0)+IF(AND('Debt Setup'!$H$21&lt;&gt;"",'Debt Setup'!$H$21&lt;'Debt Setup'!$H$14),MAX(0,BA278+AX279-AY279),0))))))</x:f>
      </x:c>
      <x:c r="Y279" s="54" t="str">
        <x:f>IF('Debt Setup'!$F$3=0,"",MAX(0,Y278+V279-W279-X279))</x:f>
      </x:c>
      <x:c r="Z279" s="54" t="str">
        <x:f>IF('Debt Setup'!$F$3=0,"",IF(AC278&lt;=0,0,AC278*'Debt Setup'!$D$15/100/12))</x:f>
      </x:c>
      <x:c r="AA279" s="54" t="str">
        <x:f>IF('Debt Setup'!$F$3=0,"",IF('Debt Setup'!$H$15="",0,MIN('Debt Setup'!$E$15,MAX(0,AC278+Z279))))</x:f>
      </x:c>
      <x:c r="AB279" s="54" t="str">
        <x:f>IF('Debt Setup'!$F$3=0,"",IF('Debt Setup'!$H$15="",0,MIN(MAX(0,AC278+Z279-AA279),MAX(0,'Debt Setup'!$F$5-(G279+K279+O279+S279+W279+AA279+AE279+AI279+AM279+AQ279+AU279+AY279)-(IF(AND('Debt Setup'!$H$10&lt;&gt;"",'Debt Setup'!$H$10&lt;'Debt Setup'!$H$15),MAX(0,I278+F279-G279),0)+IF(AND('Debt Setup'!$H$11&lt;&gt;"",'Debt Setup'!$H$11&lt;'Debt Setup'!$H$15),MAX(0,M278+J279-K279),0)+IF(AND('Debt Setup'!$H$12&lt;&gt;"",'Debt Setup'!$H$12&lt;'Debt Setup'!$H$15),MAX(0,Q278+N279-O279),0)+IF(AND('Debt Setup'!$H$13&lt;&gt;"",'Debt Setup'!$H$13&lt;'Debt Setup'!$H$15),MAX(0,U278+R279-S279),0)+IF(AND('Debt Setup'!$H$14&lt;&gt;"",'Debt Setup'!$H$14&lt;'Debt Setup'!$H$15),MAX(0,Y278+V279-W279),0)+IF(AND('Debt Setup'!$H$15&lt;&gt;"",'Debt Setup'!$H$15&lt;'Debt Setup'!$H$15),MAX(0,AC278+Z279-AA279),0)+IF(AND('Debt Setup'!$H$16&lt;&gt;"",'Debt Setup'!$H$16&lt;'Debt Setup'!$H$15),MAX(0,AG278+AD279-AE279),0)+IF(AND('Debt Setup'!$H$17&lt;&gt;"",'Debt Setup'!$H$17&lt;'Debt Setup'!$H$15),MAX(0,AK278+AH279-AI279),0)+IF(AND('Debt Setup'!$H$18&lt;&gt;"",'Debt Setup'!$H$18&lt;'Debt Setup'!$H$15),MAX(0,AO278+AL279-AM279),0)+IF(AND('Debt Setup'!$H$19&lt;&gt;"",'Debt Setup'!$H$19&lt;'Debt Setup'!$H$15),MAX(0,AS278+AP279-AQ279),0)+IF(AND('Debt Setup'!$H$20&lt;&gt;"",'Debt Setup'!$H$20&lt;'Debt Setup'!$H$15),MAX(0,AW278+AT279-AU279),0)+IF(AND('Debt Setup'!$H$21&lt;&gt;"",'Debt Setup'!$H$21&lt;'Debt Setup'!$H$15),MAX(0,BA278+AX279-AY279),0))))))</x:f>
      </x:c>
      <x:c r="AC279" s="54" t="str">
        <x:f>IF('Debt Setup'!$F$3=0,"",MAX(0,AC278+Z279-AA279-AB279))</x:f>
      </x:c>
      <x:c r="AD279" s="54" t="str">
        <x:f>IF('Debt Setup'!$F$3=0,"",IF(AG278&lt;=0,0,AG278*'Debt Setup'!$D$16/100/12))</x:f>
      </x:c>
      <x:c r="AE279" s="54" t="str">
        <x:f>IF('Debt Setup'!$F$3=0,"",IF('Debt Setup'!$H$16="",0,MIN('Debt Setup'!$E$16,MAX(0,AG278+AD279))))</x:f>
      </x:c>
      <x:c r="AF279" s="54" t="str">
        <x:f>IF('Debt Setup'!$F$3=0,"",IF('Debt Setup'!$H$16="",0,MIN(MAX(0,AG278+AD279-AE279),MAX(0,'Debt Setup'!$F$5-(G279+K279+O279+S279+W279+AA279+AE279+AI279+AM279+AQ279+AU279+AY279)-(IF(AND('Debt Setup'!$H$10&lt;&gt;"",'Debt Setup'!$H$10&lt;'Debt Setup'!$H$16),MAX(0,I278+F279-G279),0)+IF(AND('Debt Setup'!$H$11&lt;&gt;"",'Debt Setup'!$H$11&lt;'Debt Setup'!$H$16),MAX(0,M278+J279-K279),0)+IF(AND('Debt Setup'!$H$12&lt;&gt;"",'Debt Setup'!$H$12&lt;'Debt Setup'!$H$16),MAX(0,Q278+N279-O279),0)+IF(AND('Debt Setup'!$H$13&lt;&gt;"",'Debt Setup'!$H$13&lt;'Debt Setup'!$H$16),MAX(0,U278+R279-S279),0)+IF(AND('Debt Setup'!$H$14&lt;&gt;"",'Debt Setup'!$H$14&lt;'Debt Setup'!$H$16),MAX(0,Y278+V279-W279),0)+IF(AND('Debt Setup'!$H$15&lt;&gt;"",'Debt Setup'!$H$15&lt;'Debt Setup'!$H$16),MAX(0,AC278+Z279-AA279),0)+IF(AND('Debt Setup'!$H$16&lt;&gt;"",'Debt Setup'!$H$16&lt;'Debt Setup'!$H$16),MAX(0,AG278+AD279-AE279),0)+IF(AND('Debt Setup'!$H$17&lt;&gt;"",'Debt Setup'!$H$17&lt;'Debt Setup'!$H$16),MAX(0,AK278+AH279-AI279),0)+IF(AND('Debt Setup'!$H$18&lt;&gt;"",'Debt Setup'!$H$18&lt;'Debt Setup'!$H$16),MAX(0,AO278+AL279-AM279),0)+IF(AND('Debt Setup'!$H$19&lt;&gt;"",'Debt Setup'!$H$19&lt;'Debt Setup'!$H$16),MAX(0,AS278+AP279-AQ279),0)+IF(AND('Debt Setup'!$H$20&lt;&gt;"",'Debt Setup'!$H$20&lt;'Debt Setup'!$H$16),MAX(0,AW278+AT279-AU279),0)+IF(AND('Debt Setup'!$H$21&lt;&gt;"",'Debt Setup'!$H$21&lt;'Debt Setup'!$H$16),MAX(0,BA278+AX279-AY279),0))))))</x:f>
      </x:c>
      <x:c r="AG279" s="54" t="str">
        <x:f>IF('Debt Setup'!$F$3=0,"",MAX(0,AG278+AD279-AE279-AF279))</x:f>
      </x:c>
      <x:c r="AH279" s="54" t="str">
        <x:f>IF('Debt Setup'!$F$3=0,"",IF(AK278&lt;=0,0,AK278*'Debt Setup'!$D$17/100/12))</x:f>
      </x:c>
      <x:c r="AI279" s="54" t="str">
        <x:f>IF('Debt Setup'!$F$3=0,"",IF('Debt Setup'!$H$17="",0,MIN('Debt Setup'!$E$17,MAX(0,AK278+AH279))))</x:f>
      </x:c>
      <x:c r="AJ279" s="54" t="str">
        <x:f>IF('Debt Setup'!$F$3=0,"",IF('Debt Setup'!$H$17="",0,MIN(MAX(0,AK278+AH279-AI279),MAX(0,'Debt Setup'!$F$5-(G279+K279+O279+S279+W279+AA279+AE279+AI279+AM279+AQ279+AU279+AY279)-(IF(AND('Debt Setup'!$H$10&lt;&gt;"",'Debt Setup'!$H$10&lt;'Debt Setup'!$H$17),MAX(0,I278+F279-G279),0)+IF(AND('Debt Setup'!$H$11&lt;&gt;"",'Debt Setup'!$H$11&lt;'Debt Setup'!$H$17),MAX(0,M278+J279-K279),0)+IF(AND('Debt Setup'!$H$12&lt;&gt;"",'Debt Setup'!$H$12&lt;'Debt Setup'!$H$17),MAX(0,Q278+N279-O279),0)+IF(AND('Debt Setup'!$H$13&lt;&gt;"",'Debt Setup'!$H$13&lt;'Debt Setup'!$H$17),MAX(0,U278+R279-S279),0)+IF(AND('Debt Setup'!$H$14&lt;&gt;"",'Debt Setup'!$H$14&lt;'Debt Setup'!$H$17),MAX(0,Y278+V279-W279),0)+IF(AND('Debt Setup'!$H$15&lt;&gt;"",'Debt Setup'!$H$15&lt;'Debt Setup'!$H$17),MAX(0,AC278+Z279-AA279),0)+IF(AND('Debt Setup'!$H$16&lt;&gt;"",'Debt Setup'!$H$16&lt;'Debt Setup'!$H$17),MAX(0,AG278+AD279-AE279),0)+IF(AND('Debt Setup'!$H$17&lt;&gt;"",'Debt Setup'!$H$17&lt;'Debt Setup'!$H$17),MAX(0,AK278+AH279-AI279),0)+IF(AND('Debt Setup'!$H$18&lt;&gt;"",'Debt Setup'!$H$18&lt;'Debt Setup'!$H$17),MAX(0,AO278+AL279-AM279),0)+IF(AND('Debt Setup'!$H$19&lt;&gt;"",'Debt Setup'!$H$19&lt;'Debt Setup'!$H$17),MAX(0,AS278+AP279-AQ279),0)+IF(AND('Debt Setup'!$H$20&lt;&gt;"",'Debt Setup'!$H$20&lt;'Debt Setup'!$H$17),MAX(0,AW278+AT279-AU279),0)+IF(AND('Debt Setup'!$H$21&lt;&gt;"",'Debt Setup'!$H$21&lt;'Debt Setup'!$H$17),MAX(0,BA278+AX279-AY279),0))))))</x:f>
      </x:c>
      <x:c r="AK279" s="54" t="str">
        <x:f>IF('Debt Setup'!$F$3=0,"",MAX(0,AK278+AH279-AI279-AJ279))</x:f>
      </x:c>
      <x:c r="AL279" s="54" t="str">
        <x:f>IF('Debt Setup'!$F$3=0,"",IF(AO278&lt;=0,0,AO278*'Debt Setup'!$D$18/100/12))</x:f>
      </x:c>
      <x:c r="AM279" s="54" t="str">
        <x:f>IF('Debt Setup'!$F$3=0,"",IF('Debt Setup'!$H$18="",0,MIN('Debt Setup'!$E$18,MAX(0,AO278+AL279))))</x:f>
      </x:c>
      <x:c r="AN279" s="54" t="str">
        <x:f>IF('Debt Setup'!$F$3=0,"",IF('Debt Setup'!$H$18="",0,MIN(MAX(0,AO278+AL279-AM279),MAX(0,'Debt Setup'!$F$5-(G279+K279+O279+S279+W279+AA279+AE279+AI279+AM279+AQ279+AU279+AY279)-(IF(AND('Debt Setup'!$H$10&lt;&gt;"",'Debt Setup'!$H$10&lt;'Debt Setup'!$H$18),MAX(0,I278+F279-G279),0)+IF(AND('Debt Setup'!$H$11&lt;&gt;"",'Debt Setup'!$H$11&lt;'Debt Setup'!$H$18),MAX(0,M278+J279-K279),0)+IF(AND('Debt Setup'!$H$12&lt;&gt;"",'Debt Setup'!$H$12&lt;'Debt Setup'!$H$18),MAX(0,Q278+N279-O279),0)+IF(AND('Debt Setup'!$H$13&lt;&gt;"",'Debt Setup'!$H$13&lt;'Debt Setup'!$H$18),MAX(0,U278+R279-S279),0)+IF(AND('Debt Setup'!$H$14&lt;&gt;"",'Debt Setup'!$H$14&lt;'Debt Setup'!$H$18),MAX(0,Y278+V279-W279),0)+IF(AND('Debt Setup'!$H$15&lt;&gt;"",'Debt Setup'!$H$15&lt;'Debt Setup'!$H$18),MAX(0,AC278+Z279-AA279),0)+IF(AND('Debt Setup'!$H$16&lt;&gt;"",'Debt Setup'!$H$16&lt;'Debt Setup'!$H$18),MAX(0,AG278+AD279-AE279),0)+IF(AND('Debt Setup'!$H$17&lt;&gt;"",'Debt Setup'!$H$17&lt;'Debt Setup'!$H$18),MAX(0,AK278+AH279-AI279),0)+IF(AND('Debt Setup'!$H$18&lt;&gt;"",'Debt Setup'!$H$18&lt;'Debt Setup'!$H$18),MAX(0,AO278+AL279-AM279),0)+IF(AND('Debt Setup'!$H$19&lt;&gt;"",'Debt Setup'!$H$19&lt;'Debt Setup'!$H$18),MAX(0,AS278+AP279-AQ279),0)+IF(AND('Debt Setup'!$H$20&lt;&gt;"",'Debt Setup'!$H$20&lt;'Debt Setup'!$H$18),MAX(0,AW278+AT279-AU279),0)+IF(AND('Debt Setup'!$H$21&lt;&gt;"",'Debt Setup'!$H$21&lt;'Debt Setup'!$H$18),MAX(0,BA278+AX279-AY279),0))))))</x:f>
      </x:c>
      <x:c r="AO279" s="54" t="str">
        <x:f>IF('Debt Setup'!$F$3=0,"",MAX(0,AO278+AL279-AM279-AN279))</x:f>
      </x:c>
      <x:c r="AP279" s="54" t="str">
        <x:f>IF('Debt Setup'!$F$3=0,"",IF(AS278&lt;=0,0,AS278*'Debt Setup'!$D$19/100/12))</x:f>
      </x:c>
      <x:c r="AQ279" s="54" t="str">
        <x:f>IF('Debt Setup'!$F$3=0,"",IF('Debt Setup'!$H$19="",0,MIN('Debt Setup'!$E$19,MAX(0,AS278+AP279))))</x:f>
      </x:c>
      <x:c r="AR279" s="54" t="str">
        <x:f>IF('Debt Setup'!$F$3=0,"",IF('Debt Setup'!$H$19="",0,MIN(MAX(0,AS278+AP279-AQ279),MAX(0,'Debt Setup'!$F$5-(G279+K279+O279+S279+W279+AA279+AE279+AI279+AM279+AQ279+AU279+AY279)-(IF(AND('Debt Setup'!$H$10&lt;&gt;"",'Debt Setup'!$H$10&lt;'Debt Setup'!$H$19),MAX(0,I278+F279-G279),0)+IF(AND('Debt Setup'!$H$11&lt;&gt;"",'Debt Setup'!$H$11&lt;'Debt Setup'!$H$19),MAX(0,M278+J279-K279),0)+IF(AND('Debt Setup'!$H$12&lt;&gt;"",'Debt Setup'!$H$12&lt;'Debt Setup'!$H$19),MAX(0,Q278+N279-O279),0)+IF(AND('Debt Setup'!$H$13&lt;&gt;"",'Debt Setup'!$H$13&lt;'Debt Setup'!$H$19),MAX(0,U278+R279-S279),0)+IF(AND('Debt Setup'!$H$14&lt;&gt;"",'Debt Setup'!$H$14&lt;'Debt Setup'!$H$19),MAX(0,Y278+V279-W279),0)+IF(AND('Debt Setup'!$H$15&lt;&gt;"",'Debt Setup'!$H$15&lt;'Debt Setup'!$H$19),MAX(0,AC278+Z279-AA279),0)+IF(AND('Debt Setup'!$H$16&lt;&gt;"",'Debt Setup'!$H$16&lt;'Debt Setup'!$H$19),MAX(0,AG278+AD279-AE279),0)+IF(AND('Debt Setup'!$H$17&lt;&gt;"",'Debt Setup'!$H$17&lt;'Debt Setup'!$H$19),MAX(0,AK278+AH279-AI279),0)+IF(AND('Debt Setup'!$H$18&lt;&gt;"",'Debt Setup'!$H$18&lt;'Debt Setup'!$H$19),MAX(0,AO278+AL279-AM279),0)+IF(AND('Debt Setup'!$H$19&lt;&gt;"",'Debt Setup'!$H$19&lt;'Debt Setup'!$H$19),MAX(0,AS278+AP279-AQ279),0)+IF(AND('Debt Setup'!$H$20&lt;&gt;"",'Debt Setup'!$H$20&lt;'Debt Setup'!$H$19),MAX(0,AW278+AT279-AU279),0)+IF(AND('Debt Setup'!$H$21&lt;&gt;"",'Debt Setup'!$H$21&lt;'Debt Setup'!$H$19),MAX(0,BA278+AX279-AY279),0))))))</x:f>
      </x:c>
      <x:c r="AS279" s="54" t="str">
        <x:f>IF('Debt Setup'!$F$3=0,"",MAX(0,AS278+AP279-AQ279-AR279))</x:f>
      </x:c>
      <x:c r="AT279" s="54" t="str">
        <x:f>IF('Debt Setup'!$F$3=0,"",IF(AW278&lt;=0,0,AW278*'Debt Setup'!$D$20/100/12))</x:f>
      </x:c>
      <x:c r="AU279" s="54" t="str">
        <x:f>IF('Debt Setup'!$F$3=0,"",IF('Debt Setup'!$H$20="",0,MIN('Debt Setup'!$E$20,MAX(0,AW278+AT279))))</x:f>
      </x:c>
      <x:c r="AV279" s="54" t="str">
        <x:f>IF('Debt Setup'!$F$3=0,"",IF('Debt Setup'!$H$20="",0,MIN(MAX(0,AW278+AT279-AU279),MAX(0,'Debt Setup'!$F$5-(G279+K279+O279+S279+W279+AA279+AE279+AI279+AM279+AQ279+AU279+AY279)-(IF(AND('Debt Setup'!$H$10&lt;&gt;"",'Debt Setup'!$H$10&lt;'Debt Setup'!$H$20),MAX(0,I278+F279-G279),0)+IF(AND('Debt Setup'!$H$11&lt;&gt;"",'Debt Setup'!$H$11&lt;'Debt Setup'!$H$20),MAX(0,M278+J279-K279),0)+IF(AND('Debt Setup'!$H$12&lt;&gt;"",'Debt Setup'!$H$12&lt;'Debt Setup'!$H$20),MAX(0,Q278+N279-O279),0)+IF(AND('Debt Setup'!$H$13&lt;&gt;"",'Debt Setup'!$H$13&lt;'Debt Setup'!$H$20),MAX(0,U278+R279-S279),0)+IF(AND('Debt Setup'!$H$14&lt;&gt;"",'Debt Setup'!$H$14&lt;'Debt Setup'!$H$20),MAX(0,Y278+V279-W279),0)+IF(AND('Debt Setup'!$H$15&lt;&gt;"",'Debt Setup'!$H$15&lt;'Debt Setup'!$H$20),MAX(0,AC278+Z279-AA279),0)+IF(AND('Debt Setup'!$H$16&lt;&gt;"",'Debt Setup'!$H$16&lt;'Debt Setup'!$H$20),MAX(0,AG278+AD279-AE279),0)+IF(AND('Debt Setup'!$H$17&lt;&gt;"",'Debt Setup'!$H$17&lt;'Debt Setup'!$H$20),MAX(0,AK278+AH279-AI279),0)+IF(AND('Debt Setup'!$H$18&lt;&gt;"",'Debt Setup'!$H$18&lt;'Debt Setup'!$H$20),MAX(0,AO278+AL279-AM279),0)+IF(AND('Debt Setup'!$H$19&lt;&gt;"",'Debt Setup'!$H$19&lt;'Debt Setup'!$H$20),MAX(0,AS278+AP279-AQ279),0)+IF(AND('Debt Setup'!$H$20&lt;&gt;"",'Debt Setup'!$H$20&lt;'Debt Setup'!$H$20),MAX(0,AW278+AT279-AU279),0)+IF(AND('Debt Setup'!$H$21&lt;&gt;"",'Debt Setup'!$H$21&lt;'Debt Setup'!$H$20),MAX(0,BA278+AX279-AY279),0))))))</x:f>
      </x:c>
      <x:c r="AW279" s="54" t="str">
        <x:f>IF('Debt Setup'!$F$3=0,"",MAX(0,AW278+AT279-AU279-AV279))</x:f>
      </x:c>
      <x:c r="AX279" s="54" t="str">
        <x:f>IF('Debt Setup'!$F$3=0,"",IF(BA278&lt;=0,0,BA278*'Debt Setup'!$D$21/100/12))</x:f>
      </x:c>
      <x:c r="AY279" s="54" t="str">
        <x:f>IF('Debt Setup'!$F$3=0,"",IF('Debt Setup'!$H$21="",0,MIN('Debt Setup'!$E$21,MAX(0,BA278+AX279))))</x:f>
      </x:c>
      <x:c r="AZ279" s="54" t="str">
        <x:f>IF('Debt Setup'!$F$3=0,"",IF('Debt Setup'!$H$21="",0,MIN(MAX(0,BA278+AX279-AY279),MAX(0,'Debt Setup'!$F$5-(G279+K279+O279+S279+W279+AA279+AE279+AI279+AM279+AQ279+AU279+AY279)-(IF(AND('Debt Setup'!$H$10&lt;&gt;"",'Debt Setup'!$H$10&lt;'Debt Setup'!$H$21),MAX(0,I278+F279-G279),0)+IF(AND('Debt Setup'!$H$11&lt;&gt;"",'Debt Setup'!$H$11&lt;'Debt Setup'!$H$21),MAX(0,M278+J279-K279),0)+IF(AND('Debt Setup'!$H$12&lt;&gt;"",'Debt Setup'!$H$12&lt;'Debt Setup'!$H$21),MAX(0,Q278+N279-O279),0)+IF(AND('Debt Setup'!$H$13&lt;&gt;"",'Debt Setup'!$H$13&lt;'Debt Setup'!$H$21),MAX(0,U278+R279-S279),0)+IF(AND('Debt Setup'!$H$14&lt;&gt;"",'Debt Setup'!$H$14&lt;'Debt Setup'!$H$21),MAX(0,Y278+V279-W279),0)+IF(AND('Debt Setup'!$H$15&lt;&gt;"",'Debt Setup'!$H$15&lt;'Debt Setup'!$H$21),MAX(0,AC278+Z279-AA279),0)+IF(AND('Debt Setup'!$H$16&lt;&gt;"",'Debt Setup'!$H$16&lt;'Debt Setup'!$H$21),MAX(0,AG278+AD279-AE279),0)+IF(AND('Debt Setup'!$H$17&lt;&gt;"",'Debt Setup'!$H$17&lt;'Debt Setup'!$H$21),MAX(0,AK278+AH279-AI279),0)+IF(AND('Debt Setup'!$H$18&lt;&gt;"",'Debt Setup'!$H$18&lt;'Debt Setup'!$H$21),MAX(0,AO278+AL279-AM279),0)+IF(AND('Debt Setup'!$H$19&lt;&gt;"",'Debt Setup'!$H$19&lt;'Debt Setup'!$H$21),MAX(0,AS278+AP279-AQ279),0)+IF(AND('Debt Setup'!$H$20&lt;&gt;"",'Debt Setup'!$H$20&lt;'Debt Setup'!$H$21),MAX(0,AW278+AT279-AU279),0)+IF(AND('Debt Setup'!$H$21&lt;&gt;"",'Debt Setup'!$H$21&lt;'Debt Setup'!$H$21),MAX(0,BA278+AX279-AY279),0))))))</x:f>
      </x:c>
      <x:c r="BA279" s="54" t="str">
        <x:f>IF('Debt Setup'!$F$3=0,"",MAX(0,BA278+AX279-AY279-AZ279))</x:f>
      </x:c>
    </x:row>
    <x:row r="280">
      <x:c r="A280" t="n">
        <x:v>275</x:v>
      </x:c>
      <x:c r="B280" s="86" t="str">
        <x:f>IF('Debt Setup'!$F$3=0,"",DATE(YEAR('Debt Setup'!$B$6),MONTH('Debt Setup'!$B$6)+A280-1,1))</x:f>
      </x:c>
      <x:c r="C280" s="54" t="str">
        <x:f>IF('Debt Setup'!$F$3=0,"",I280+M280+Q280+U280+Y280+AC280+AG280+AK280+AO280+AS280+AW280+BA280)</x:f>
      </x:c>
      <x:c r="D280" s="54" t="str">
        <x:f>IF('Debt Setup'!$F$3=0,"",G280+H280+K280+L280+O280+P280+S280+T280+W280+X280+AA280+AB280+AE280+AF280+AI280+AJ280+AM280+AN280+AQ280+AR280+AU280+AV280+AY280+AZ280)</x:f>
      </x:c>
      <x:c r="E280" s="54" t="str">
        <x:f>IF('Debt Setup'!$F$3=0,"",F280+J280+N280+R280+V280+Z280+AD280+AH280+AL280+AP280+AT280+AX280)</x:f>
      </x:c>
      <x:c r="F280" s="54" t="str">
        <x:f>IF('Debt Setup'!$F$3=0,"",IF(I279&lt;=0,0,I279*'Debt Setup'!$D$10/100/12))</x:f>
      </x:c>
      <x:c r="G280" s="54" t="str">
        <x:f>IF('Debt Setup'!$F$3=0,"",IF('Debt Setup'!$H$10="",0,MIN('Debt Setup'!$E$10,MAX(0,I279+F280))))</x:f>
      </x:c>
      <x:c r="H280" s="54" t="str">
        <x:f>IF('Debt Setup'!$F$3=0,"",IF('Debt Setup'!$H$10="",0,MIN(MAX(0,I279+F280-G280),MAX(0,'Debt Setup'!$F$5-(G280+K280+O280+S280+W280+AA280+AE280+AI280+AM280+AQ280+AU280+AY280)-(IF(AND('Debt Setup'!$H$10&lt;&gt;"",'Debt Setup'!$H$10&lt;'Debt Setup'!$H$10),MAX(0,I279+F280-G280),0)+IF(AND('Debt Setup'!$H$11&lt;&gt;"",'Debt Setup'!$H$11&lt;'Debt Setup'!$H$10),MAX(0,M279+J280-K280),0)+IF(AND('Debt Setup'!$H$12&lt;&gt;"",'Debt Setup'!$H$12&lt;'Debt Setup'!$H$10),MAX(0,Q279+N280-O280),0)+IF(AND('Debt Setup'!$H$13&lt;&gt;"",'Debt Setup'!$H$13&lt;'Debt Setup'!$H$10),MAX(0,U279+R280-S280),0)+IF(AND('Debt Setup'!$H$14&lt;&gt;"",'Debt Setup'!$H$14&lt;'Debt Setup'!$H$10),MAX(0,Y279+V280-W280),0)+IF(AND('Debt Setup'!$H$15&lt;&gt;"",'Debt Setup'!$H$15&lt;'Debt Setup'!$H$10),MAX(0,AC279+Z280-AA280),0)+IF(AND('Debt Setup'!$H$16&lt;&gt;"",'Debt Setup'!$H$16&lt;'Debt Setup'!$H$10),MAX(0,AG279+AD280-AE280),0)+IF(AND('Debt Setup'!$H$17&lt;&gt;"",'Debt Setup'!$H$17&lt;'Debt Setup'!$H$10),MAX(0,AK279+AH280-AI280),0)+IF(AND('Debt Setup'!$H$18&lt;&gt;"",'Debt Setup'!$H$18&lt;'Debt Setup'!$H$10),MAX(0,AO279+AL280-AM280),0)+IF(AND('Debt Setup'!$H$19&lt;&gt;"",'Debt Setup'!$H$19&lt;'Debt Setup'!$H$10),MAX(0,AS279+AP280-AQ280),0)+IF(AND('Debt Setup'!$H$20&lt;&gt;"",'Debt Setup'!$H$20&lt;'Debt Setup'!$H$10),MAX(0,AW279+AT280-AU280),0)+IF(AND('Debt Setup'!$H$21&lt;&gt;"",'Debt Setup'!$H$21&lt;'Debt Setup'!$H$10),MAX(0,BA279+AX280-AY280),0))))))</x:f>
      </x:c>
      <x:c r="I280" s="54" t="str">
        <x:f>IF('Debt Setup'!$F$3=0,"",MAX(0,I279+F280-G280-H280))</x:f>
      </x:c>
      <x:c r="J280" s="54" t="str">
        <x:f>IF('Debt Setup'!$F$3=0,"",IF(M279&lt;=0,0,M279*'Debt Setup'!$D$11/100/12))</x:f>
      </x:c>
      <x:c r="K280" s="54" t="str">
        <x:f>IF('Debt Setup'!$F$3=0,"",IF('Debt Setup'!$H$11="",0,MIN('Debt Setup'!$E$11,MAX(0,M279+J280))))</x:f>
      </x:c>
      <x:c r="L280" s="54" t="str">
        <x:f>IF('Debt Setup'!$F$3=0,"",IF('Debt Setup'!$H$11="",0,MIN(MAX(0,M279+J280-K280),MAX(0,'Debt Setup'!$F$5-(G280+K280+O280+S280+W280+AA280+AE280+AI280+AM280+AQ280+AU280+AY280)-(IF(AND('Debt Setup'!$H$10&lt;&gt;"",'Debt Setup'!$H$10&lt;'Debt Setup'!$H$11),MAX(0,I279+F280-G280),0)+IF(AND('Debt Setup'!$H$11&lt;&gt;"",'Debt Setup'!$H$11&lt;'Debt Setup'!$H$11),MAX(0,M279+J280-K280),0)+IF(AND('Debt Setup'!$H$12&lt;&gt;"",'Debt Setup'!$H$12&lt;'Debt Setup'!$H$11),MAX(0,Q279+N280-O280),0)+IF(AND('Debt Setup'!$H$13&lt;&gt;"",'Debt Setup'!$H$13&lt;'Debt Setup'!$H$11),MAX(0,U279+R280-S280),0)+IF(AND('Debt Setup'!$H$14&lt;&gt;"",'Debt Setup'!$H$14&lt;'Debt Setup'!$H$11),MAX(0,Y279+V280-W280),0)+IF(AND('Debt Setup'!$H$15&lt;&gt;"",'Debt Setup'!$H$15&lt;'Debt Setup'!$H$11),MAX(0,AC279+Z280-AA280),0)+IF(AND('Debt Setup'!$H$16&lt;&gt;"",'Debt Setup'!$H$16&lt;'Debt Setup'!$H$11),MAX(0,AG279+AD280-AE280),0)+IF(AND('Debt Setup'!$H$17&lt;&gt;"",'Debt Setup'!$H$17&lt;'Debt Setup'!$H$11),MAX(0,AK279+AH280-AI280),0)+IF(AND('Debt Setup'!$H$18&lt;&gt;"",'Debt Setup'!$H$18&lt;'Debt Setup'!$H$11),MAX(0,AO279+AL280-AM280),0)+IF(AND('Debt Setup'!$H$19&lt;&gt;"",'Debt Setup'!$H$19&lt;'Debt Setup'!$H$11),MAX(0,AS279+AP280-AQ280),0)+IF(AND('Debt Setup'!$H$20&lt;&gt;"",'Debt Setup'!$H$20&lt;'Debt Setup'!$H$11),MAX(0,AW279+AT280-AU280),0)+IF(AND('Debt Setup'!$H$21&lt;&gt;"",'Debt Setup'!$H$21&lt;'Debt Setup'!$H$11),MAX(0,BA279+AX280-AY280),0))))))</x:f>
      </x:c>
      <x:c r="M280" s="54" t="str">
        <x:f>IF('Debt Setup'!$F$3=0,"",MAX(0,M279+J280-K280-L280))</x:f>
      </x:c>
      <x:c r="N280" s="54" t="str">
        <x:f>IF('Debt Setup'!$F$3=0,"",IF(Q279&lt;=0,0,Q279*'Debt Setup'!$D$12/100/12))</x:f>
      </x:c>
      <x:c r="O280" s="54" t="str">
        <x:f>IF('Debt Setup'!$F$3=0,"",IF('Debt Setup'!$H$12="",0,MIN('Debt Setup'!$E$12,MAX(0,Q279+N280))))</x:f>
      </x:c>
      <x:c r="P280" s="54" t="str">
        <x:f>IF('Debt Setup'!$F$3=0,"",IF('Debt Setup'!$H$12="",0,MIN(MAX(0,Q279+N280-O280),MAX(0,'Debt Setup'!$F$5-(G280+K280+O280+S280+W280+AA280+AE280+AI280+AM280+AQ280+AU280+AY280)-(IF(AND('Debt Setup'!$H$10&lt;&gt;"",'Debt Setup'!$H$10&lt;'Debt Setup'!$H$12),MAX(0,I279+F280-G280),0)+IF(AND('Debt Setup'!$H$11&lt;&gt;"",'Debt Setup'!$H$11&lt;'Debt Setup'!$H$12),MAX(0,M279+J280-K280),0)+IF(AND('Debt Setup'!$H$12&lt;&gt;"",'Debt Setup'!$H$12&lt;'Debt Setup'!$H$12),MAX(0,Q279+N280-O280),0)+IF(AND('Debt Setup'!$H$13&lt;&gt;"",'Debt Setup'!$H$13&lt;'Debt Setup'!$H$12),MAX(0,U279+R280-S280),0)+IF(AND('Debt Setup'!$H$14&lt;&gt;"",'Debt Setup'!$H$14&lt;'Debt Setup'!$H$12),MAX(0,Y279+V280-W280),0)+IF(AND('Debt Setup'!$H$15&lt;&gt;"",'Debt Setup'!$H$15&lt;'Debt Setup'!$H$12),MAX(0,AC279+Z280-AA280),0)+IF(AND('Debt Setup'!$H$16&lt;&gt;"",'Debt Setup'!$H$16&lt;'Debt Setup'!$H$12),MAX(0,AG279+AD280-AE280),0)+IF(AND('Debt Setup'!$H$17&lt;&gt;"",'Debt Setup'!$H$17&lt;'Debt Setup'!$H$12),MAX(0,AK279+AH280-AI280),0)+IF(AND('Debt Setup'!$H$18&lt;&gt;"",'Debt Setup'!$H$18&lt;'Debt Setup'!$H$12),MAX(0,AO279+AL280-AM280),0)+IF(AND('Debt Setup'!$H$19&lt;&gt;"",'Debt Setup'!$H$19&lt;'Debt Setup'!$H$12),MAX(0,AS279+AP280-AQ280),0)+IF(AND('Debt Setup'!$H$20&lt;&gt;"",'Debt Setup'!$H$20&lt;'Debt Setup'!$H$12),MAX(0,AW279+AT280-AU280),0)+IF(AND('Debt Setup'!$H$21&lt;&gt;"",'Debt Setup'!$H$21&lt;'Debt Setup'!$H$12),MAX(0,BA279+AX280-AY280),0))))))</x:f>
      </x:c>
      <x:c r="Q280" s="54" t="str">
        <x:f>IF('Debt Setup'!$F$3=0,"",MAX(0,Q279+N280-O280-P280))</x:f>
      </x:c>
      <x:c r="R280" s="54" t="str">
        <x:f>IF('Debt Setup'!$F$3=0,"",IF(U279&lt;=0,0,U279*'Debt Setup'!$D$13/100/12))</x:f>
      </x:c>
      <x:c r="S280" s="54" t="str">
        <x:f>IF('Debt Setup'!$F$3=0,"",IF('Debt Setup'!$H$13="",0,MIN('Debt Setup'!$E$13,MAX(0,U279+R280))))</x:f>
      </x:c>
      <x:c r="T280" s="54" t="str">
        <x:f>IF('Debt Setup'!$F$3=0,"",IF('Debt Setup'!$H$13="",0,MIN(MAX(0,U279+R280-S280),MAX(0,'Debt Setup'!$F$5-(G280+K280+O280+S280+W280+AA280+AE280+AI280+AM280+AQ280+AU280+AY280)-(IF(AND('Debt Setup'!$H$10&lt;&gt;"",'Debt Setup'!$H$10&lt;'Debt Setup'!$H$13),MAX(0,I279+F280-G280),0)+IF(AND('Debt Setup'!$H$11&lt;&gt;"",'Debt Setup'!$H$11&lt;'Debt Setup'!$H$13),MAX(0,M279+J280-K280),0)+IF(AND('Debt Setup'!$H$12&lt;&gt;"",'Debt Setup'!$H$12&lt;'Debt Setup'!$H$13),MAX(0,Q279+N280-O280),0)+IF(AND('Debt Setup'!$H$13&lt;&gt;"",'Debt Setup'!$H$13&lt;'Debt Setup'!$H$13),MAX(0,U279+R280-S280),0)+IF(AND('Debt Setup'!$H$14&lt;&gt;"",'Debt Setup'!$H$14&lt;'Debt Setup'!$H$13),MAX(0,Y279+V280-W280),0)+IF(AND('Debt Setup'!$H$15&lt;&gt;"",'Debt Setup'!$H$15&lt;'Debt Setup'!$H$13),MAX(0,AC279+Z280-AA280),0)+IF(AND('Debt Setup'!$H$16&lt;&gt;"",'Debt Setup'!$H$16&lt;'Debt Setup'!$H$13),MAX(0,AG279+AD280-AE280),0)+IF(AND('Debt Setup'!$H$17&lt;&gt;"",'Debt Setup'!$H$17&lt;'Debt Setup'!$H$13),MAX(0,AK279+AH280-AI280),0)+IF(AND('Debt Setup'!$H$18&lt;&gt;"",'Debt Setup'!$H$18&lt;'Debt Setup'!$H$13),MAX(0,AO279+AL280-AM280),0)+IF(AND('Debt Setup'!$H$19&lt;&gt;"",'Debt Setup'!$H$19&lt;'Debt Setup'!$H$13),MAX(0,AS279+AP280-AQ280),0)+IF(AND('Debt Setup'!$H$20&lt;&gt;"",'Debt Setup'!$H$20&lt;'Debt Setup'!$H$13),MAX(0,AW279+AT280-AU280),0)+IF(AND('Debt Setup'!$H$21&lt;&gt;"",'Debt Setup'!$H$21&lt;'Debt Setup'!$H$13),MAX(0,BA279+AX280-AY280),0))))))</x:f>
      </x:c>
      <x:c r="U280" s="54" t="str">
        <x:f>IF('Debt Setup'!$F$3=0,"",MAX(0,U279+R280-S280-T280))</x:f>
      </x:c>
      <x:c r="V280" s="54" t="str">
        <x:f>IF('Debt Setup'!$F$3=0,"",IF(Y279&lt;=0,0,Y279*'Debt Setup'!$D$14/100/12))</x:f>
      </x:c>
      <x:c r="W280" s="54" t="str">
        <x:f>IF('Debt Setup'!$F$3=0,"",IF('Debt Setup'!$H$14="",0,MIN('Debt Setup'!$E$14,MAX(0,Y279+V280))))</x:f>
      </x:c>
      <x:c r="X280" s="54" t="str">
        <x:f>IF('Debt Setup'!$F$3=0,"",IF('Debt Setup'!$H$14="",0,MIN(MAX(0,Y279+V280-W280),MAX(0,'Debt Setup'!$F$5-(G280+K280+O280+S280+W280+AA280+AE280+AI280+AM280+AQ280+AU280+AY280)-(IF(AND('Debt Setup'!$H$10&lt;&gt;"",'Debt Setup'!$H$10&lt;'Debt Setup'!$H$14),MAX(0,I279+F280-G280),0)+IF(AND('Debt Setup'!$H$11&lt;&gt;"",'Debt Setup'!$H$11&lt;'Debt Setup'!$H$14),MAX(0,M279+J280-K280),0)+IF(AND('Debt Setup'!$H$12&lt;&gt;"",'Debt Setup'!$H$12&lt;'Debt Setup'!$H$14),MAX(0,Q279+N280-O280),0)+IF(AND('Debt Setup'!$H$13&lt;&gt;"",'Debt Setup'!$H$13&lt;'Debt Setup'!$H$14),MAX(0,U279+R280-S280),0)+IF(AND('Debt Setup'!$H$14&lt;&gt;"",'Debt Setup'!$H$14&lt;'Debt Setup'!$H$14),MAX(0,Y279+V280-W280),0)+IF(AND('Debt Setup'!$H$15&lt;&gt;"",'Debt Setup'!$H$15&lt;'Debt Setup'!$H$14),MAX(0,AC279+Z280-AA280),0)+IF(AND('Debt Setup'!$H$16&lt;&gt;"",'Debt Setup'!$H$16&lt;'Debt Setup'!$H$14),MAX(0,AG279+AD280-AE280),0)+IF(AND('Debt Setup'!$H$17&lt;&gt;"",'Debt Setup'!$H$17&lt;'Debt Setup'!$H$14),MAX(0,AK279+AH280-AI280),0)+IF(AND('Debt Setup'!$H$18&lt;&gt;"",'Debt Setup'!$H$18&lt;'Debt Setup'!$H$14),MAX(0,AO279+AL280-AM280),0)+IF(AND('Debt Setup'!$H$19&lt;&gt;"",'Debt Setup'!$H$19&lt;'Debt Setup'!$H$14),MAX(0,AS279+AP280-AQ280),0)+IF(AND('Debt Setup'!$H$20&lt;&gt;"",'Debt Setup'!$H$20&lt;'Debt Setup'!$H$14),MAX(0,AW279+AT280-AU280),0)+IF(AND('Debt Setup'!$H$21&lt;&gt;"",'Debt Setup'!$H$21&lt;'Debt Setup'!$H$14),MAX(0,BA279+AX280-AY280),0))))))</x:f>
      </x:c>
      <x:c r="Y280" s="54" t="str">
        <x:f>IF('Debt Setup'!$F$3=0,"",MAX(0,Y279+V280-W280-X280))</x:f>
      </x:c>
      <x:c r="Z280" s="54" t="str">
        <x:f>IF('Debt Setup'!$F$3=0,"",IF(AC279&lt;=0,0,AC279*'Debt Setup'!$D$15/100/12))</x:f>
      </x:c>
      <x:c r="AA280" s="54" t="str">
        <x:f>IF('Debt Setup'!$F$3=0,"",IF('Debt Setup'!$H$15="",0,MIN('Debt Setup'!$E$15,MAX(0,AC279+Z280))))</x:f>
      </x:c>
      <x:c r="AB280" s="54" t="str">
        <x:f>IF('Debt Setup'!$F$3=0,"",IF('Debt Setup'!$H$15="",0,MIN(MAX(0,AC279+Z280-AA280),MAX(0,'Debt Setup'!$F$5-(G280+K280+O280+S280+W280+AA280+AE280+AI280+AM280+AQ280+AU280+AY280)-(IF(AND('Debt Setup'!$H$10&lt;&gt;"",'Debt Setup'!$H$10&lt;'Debt Setup'!$H$15),MAX(0,I279+F280-G280),0)+IF(AND('Debt Setup'!$H$11&lt;&gt;"",'Debt Setup'!$H$11&lt;'Debt Setup'!$H$15),MAX(0,M279+J280-K280),0)+IF(AND('Debt Setup'!$H$12&lt;&gt;"",'Debt Setup'!$H$12&lt;'Debt Setup'!$H$15),MAX(0,Q279+N280-O280),0)+IF(AND('Debt Setup'!$H$13&lt;&gt;"",'Debt Setup'!$H$13&lt;'Debt Setup'!$H$15),MAX(0,U279+R280-S280),0)+IF(AND('Debt Setup'!$H$14&lt;&gt;"",'Debt Setup'!$H$14&lt;'Debt Setup'!$H$15),MAX(0,Y279+V280-W280),0)+IF(AND('Debt Setup'!$H$15&lt;&gt;"",'Debt Setup'!$H$15&lt;'Debt Setup'!$H$15),MAX(0,AC279+Z280-AA280),0)+IF(AND('Debt Setup'!$H$16&lt;&gt;"",'Debt Setup'!$H$16&lt;'Debt Setup'!$H$15),MAX(0,AG279+AD280-AE280),0)+IF(AND('Debt Setup'!$H$17&lt;&gt;"",'Debt Setup'!$H$17&lt;'Debt Setup'!$H$15),MAX(0,AK279+AH280-AI280),0)+IF(AND('Debt Setup'!$H$18&lt;&gt;"",'Debt Setup'!$H$18&lt;'Debt Setup'!$H$15),MAX(0,AO279+AL280-AM280),0)+IF(AND('Debt Setup'!$H$19&lt;&gt;"",'Debt Setup'!$H$19&lt;'Debt Setup'!$H$15),MAX(0,AS279+AP280-AQ280),0)+IF(AND('Debt Setup'!$H$20&lt;&gt;"",'Debt Setup'!$H$20&lt;'Debt Setup'!$H$15),MAX(0,AW279+AT280-AU280),0)+IF(AND('Debt Setup'!$H$21&lt;&gt;"",'Debt Setup'!$H$21&lt;'Debt Setup'!$H$15),MAX(0,BA279+AX280-AY280),0))))))</x:f>
      </x:c>
      <x:c r="AC280" s="54" t="str">
        <x:f>IF('Debt Setup'!$F$3=0,"",MAX(0,AC279+Z280-AA280-AB280))</x:f>
      </x:c>
      <x:c r="AD280" s="54" t="str">
        <x:f>IF('Debt Setup'!$F$3=0,"",IF(AG279&lt;=0,0,AG279*'Debt Setup'!$D$16/100/12))</x:f>
      </x:c>
      <x:c r="AE280" s="54" t="str">
        <x:f>IF('Debt Setup'!$F$3=0,"",IF('Debt Setup'!$H$16="",0,MIN('Debt Setup'!$E$16,MAX(0,AG279+AD280))))</x:f>
      </x:c>
      <x:c r="AF280" s="54" t="str">
        <x:f>IF('Debt Setup'!$F$3=0,"",IF('Debt Setup'!$H$16="",0,MIN(MAX(0,AG279+AD280-AE280),MAX(0,'Debt Setup'!$F$5-(G280+K280+O280+S280+W280+AA280+AE280+AI280+AM280+AQ280+AU280+AY280)-(IF(AND('Debt Setup'!$H$10&lt;&gt;"",'Debt Setup'!$H$10&lt;'Debt Setup'!$H$16),MAX(0,I279+F280-G280),0)+IF(AND('Debt Setup'!$H$11&lt;&gt;"",'Debt Setup'!$H$11&lt;'Debt Setup'!$H$16),MAX(0,M279+J280-K280),0)+IF(AND('Debt Setup'!$H$12&lt;&gt;"",'Debt Setup'!$H$12&lt;'Debt Setup'!$H$16),MAX(0,Q279+N280-O280),0)+IF(AND('Debt Setup'!$H$13&lt;&gt;"",'Debt Setup'!$H$13&lt;'Debt Setup'!$H$16),MAX(0,U279+R280-S280),0)+IF(AND('Debt Setup'!$H$14&lt;&gt;"",'Debt Setup'!$H$14&lt;'Debt Setup'!$H$16),MAX(0,Y279+V280-W280),0)+IF(AND('Debt Setup'!$H$15&lt;&gt;"",'Debt Setup'!$H$15&lt;'Debt Setup'!$H$16),MAX(0,AC279+Z280-AA280),0)+IF(AND('Debt Setup'!$H$16&lt;&gt;"",'Debt Setup'!$H$16&lt;'Debt Setup'!$H$16),MAX(0,AG279+AD280-AE280),0)+IF(AND('Debt Setup'!$H$17&lt;&gt;"",'Debt Setup'!$H$17&lt;'Debt Setup'!$H$16),MAX(0,AK279+AH280-AI280),0)+IF(AND('Debt Setup'!$H$18&lt;&gt;"",'Debt Setup'!$H$18&lt;'Debt Setup'!$H$16),MAX(0,AO279+AL280-AM280),0)+IF(AND('Debt Setup'!$H$19&lt;&gt;"",'Debt Setup'!$H$19&lt;'Debt Setup'!$H$16),MAX(0,AS279+AP280-AQ280),0)+IF(AND('Debt Setup'!$H$20&lt;&gt;"",'Debt Setup'!$H$20&lt;'Debt Setup'!$H$16),MAX(0,AW279+AT280-AU280),0)+IF(AND('Debt Setup'!$H$21&lt;&gt;"",'Debt Setup'!$H$21&lt;'Debt Setup'!$H$16),MAX(0,BA279+AX280-AY280),0))))))</x:f>
      </x:c>
      <x:c r="AG280" s="54" t="str">
        <x:f>IF('Debt Setup'!$F$3=0,"",MAX(0,AG279+AD280-AE280-AF280))</x:f>
      </x:c>
      <x:c r="AH280" s="54" t="str">
        <x:f>IF('Debt Setup'!$F$3=0,"",IF(AK279&lt;=0,0,AK279*'Debt Setup'!$D$17/100/12))</x:f>
      </x:c>
      <x:c r="AI280" s="54" t="str">
        <x:f>IF('Debt Setup'!$F$3=0,"",IF('Debt Setup'!$H$17="",0,MIN('Debt Setup'!$E$17,MAX(0,AK279+AH280))))</x:f>
      </x:c>
      <x:c r="AJ280" s="54" t="str">
        <x:f>IF('Debt Setup'!$F$3=0,"",IF('Debt Setup'!$H$17="",0,MIN(MAX(0,AK279+AH280-AI280),MAX(0,'Debt Setup'!$F$5-(G280+K280+O280+S280+W280+AA280+AE280+AI280+AM280+AQ280+AU280+AY280)-(IF(AND('Debt Setup'!$H$10&lt;&gt;"",'Debt Setup'!$H$10&lt;'Debt Setup'!$H$17),MAX(0,I279+F280-G280),0)+IF(AND('Debt Setup'!$H$11&lt;&gt;"",'Debt Setup'!$H$11&lt;'Debt Setup'!$H$17),MAX(0,M279+J280-K280),0)+IF(AND('Debt Setup'!$H$12&lt;&gt;"",'Debt Setup'!$H$12&lt;'Debt Setup'!$H$17),MAX(0,Q279+N280-O280),0)+IF(AND('Debt Setup'!$H$13&lt;&gt;"",'Debt Setup'!$H$13&lt;'Debt Setup'!$H$17),MAX(0,U279+R280-S280),0)+IF(AND('Debt Setup'!$H$14&lt;&gt;"",'Debt Setup'!$H$14&lt;'Debt Setup'!$H$17),MAX(0,Y279+V280-W280),0)+IF(AND('Debt Setup'!$H$15&lt;&gt;"",'Debt Setup'!$H$15&lt;'Debt Setup'!$H$17),MAX(0,AC279+Z280-AA280),0)+IF(AND('Debt Setup'!$H$16&lt;&gt;"",'Debt Setup'!$H$16&lt;'Debt Setup'!$H$17),MAX(0,AG279+AD280-AE280),0)+IF(AND('Debt Setup'!$H$17&lt;&gt;"",'Debt Setup'!$H$17&lt;'Debt Setup'!$H$17),MAX(0,AK279+AH280-AI280),0)+IF(AND('Debt Setup'!$H$18&lt;&gt;"",'Debt Setup'!$H$18&lt;'Debt Setup'!$H$17),MAX(0,AO279+AL280-AM280),0)+IF(AND('Debt Setup'!$H$19&lt;&gt;"",'Debt Setup'!$H$19&lt;'Debt Setup'!$H$17),MAX(0,AS279+AP280-AQ280),0)+IF(AND('Debt Setup'!$H$20&lt;&gt;"",'Debt Setup'!$H$20&lt;'Debt Setup'!$H$17),MAX(0,AW279+AT280-AU280),0)+IF(AND('Debt Setup'!$H$21&lt;&gt;"",'Debt Setup'!$H$21&lt;'Debt Setup'!$H$17),MAX(0,BA279+AX280-AY280),0))))))</x:f>
      </x:c>
      <x:c r="AK280" s="54" t="str">
        <x:f>IF('Debt Setup'!$F$3=0,"",MAX(0,AK279+AH280-AI280-AJ280))</x:f>
      </x:c>
      <x:c r="AL280" s="54" t="str">
        <x:f>IF('Debt Setup'!$F$3=0,"",IF(AO279&lt;=0,0,AO279*'Debt Setup'!$D$18/100/12))</x:f>
      </x:c>
      <x:c r="AM280" s="54" t="str">
        <x:f>IF('Debt Setup'!$F$3=0,"",IF('Debt Setup'!$H$18="",0,MIN('Debt Setup'!$E$18,MAX(0,AO279+AL280))))</x:f>
      </x:c>
      <x:c r="AN280" s="54" t="str">
        <x:f>IF('Debt Setup'!$F$3=0,"",IF('Debt Setup'!$H$18="",0,MIN(MAX(0,AO279+AL280-AM280),MAX(0,'Debt Setup'!$F$5-(G280+K280+O280+S280+W280+AA280+AE280+AI280+AM280+AQ280+AU280+AY280)-(IF(AND('Debt Setup'!$H$10&lt;&gt;"",'Debt Setup'!$H$10&lt;'Debt Setup'!$H$18),MAX(0,I279+F280-G280),0)+IF(AND('Debt Setup'!$H$11&lt;&gt;"",'Debt Setup'!$H$11&lt;'Debt Setup'!$H$18),MAX(0,M279+J280-K280),0)+IF(AND('Debt Setup'!$H$12&lt;&gt;"",'Debt Setup'!$H$12&lt;'Debt Setup'!$H$18),MAX(0,Q279+N280-O280),0)+IF(AND('Debt Setup'!$H$13&lt;&gt;"",'Debt Setup'!$H$13&lt;'Debt Setup'!$H$18),MAX(0,U279+R280-S280),0)+IF(AND('Debt Setup'!$H$14&lt;&gt;"",'Debt Setup'!$H$14&lt;'Debt Setup'!$H$18),MAX(0,Y279+V280-W280),0)+IF(AND('Debt Setup'!$H$15&lt;&gt;"",'Debt Setup'!$H$15&lt;'Debt Setup'!$H$18),MAX(0,AC279+Z280-AA280),0)+IF(AND('Debt Setup'!$H$16&lt;&gt;"",'Debt Setup'!$H$16&lt;'Debt Setup'!$H$18),MAX(0,AG279+AD280-AE280),0)+IF(AND('Debt Setup'!$H$17&lt;&gt;"",'Debt Setup'!$H$17&lt;'Debt Setup'!$H$18),MAX(0,AK279+AH280-AI280),0)+IF(AND('Debt Setup'!$H$18&lt;&gt;"",'Debt Setup'!$H$18&lt;'Debt Setup'!$H$18),MAX(0,AO279+AL280-AM280),0)+IF(AND('Debt Setup'!$H$19&lt;&gt;"",'Debt Setup'!$H$19&lt;'Debt Setup'!$H$18),MAX(0,AS279+AP280-AQ280),0)+IF(AND('Debt Setup'!$H$20&lt;&gt;"",'Debt Setup'!$H$20&lt;'Debt Setup'!$H$18),MAX(0,AW279+AT280-AU280),0)+IF(AND('Debt Setup'!$H$21&lt;&gt;"",'Debt Setup'!$H$21&lt;'Debt Setup'!$H$18),MAX(0,BA279+AX280-AY280),0))))))</x:f>
      </x:c>
      <x:c r="AO280" s="54" t="str">
        <x:f>IF('Debt Setup'!$F$3=0,"",MAX(0,AO279+AL280-AM280-AN280))</x:f>
      </x:c>
      <x:c r="AP280" s="54" t="str">
        <x:f>IF('Debt Setup'!$F$3=0,"",IF(AS279&lt;=0,0,AS279*'Debt Setup'!$D$19/100/12))</x:f>
      </x:c>
      <x:c r="AQ280" s="54" t="str">
        <x:f>IF('Debt Setup'!$F$3=0,"",IF('Debt Setup'!$H$19="",0,MIN('Debt Setup'!$E$19,MAX(0,AS279+AP280))))</x:f>
      </x:c>
      <x:c r="AR280" s="54" t="str">
        <x:f>IF('Debt Setup'!$F$3=0,"",IF('Debt Setup'!$H$19="",0,MIN(MAX(0,AS279+AP280-AQ280),MAX(0,'Debt Setup'!$F$5-(G280+K280+O280+S280+W280+AA280+AE280+AI280+AM280+AQ280+AU280+AY280)-(IF(AND('Debt Setup'!$H$10&lt;&gt;"",'Debt Setup'!$H$10&lt;'Debt Setup'!$H$19),MAX(0,I279+F280-G280),0)+IF(AND('Debt Setup'!$H$11&lt;&gt;"",'Debt Setup'!$H$11&lt;'Debt Setup'!$H$19),MAX(0,M279+J280-K280),0)+IF(AND('Debt Setup'!$H$12&lt;&gt;"",'Debt Setup'!$H$12&lt;'Debt Setup'!$H$19),MAX(0,Q279+N280-O280),0)+IF(AND('Debt Setup'!$H$13&lt;&gt;"",'Debt Setup'!$H$13&lt;'Debt Setup'!$H$19),MAX(0,U279+R280-S280),0)+IF(AND('Debt Setup'!$H$14&lt;&gt;"",'Debt Setup'!$H$14&lt;'Debt Setup'!$H$19),MAX(0,Y279+V280-W280),0)+IF(AND('Debt Setup'!$H$15&lt;&gt;"",'Debt Setup'!$H$15&lt;'Debt Setup'!$H$19),MAX(0,AC279+Z280-AA280),0)+IF(AND('Debt Setup'!$H$16&lt;&gt;"",'Debt Setup'!$H$16&lt;'Debt Setup'!$H$19),MAX(0,AG279+AD280-AE280),0)+IF(AND('Debt Setup'!$H$17&lt;&gt;"",'Debt Setup'!$H$17&lt;'Debt Setup'!$H$19),MAX(0,AK279+AH280-AI280),0)+IF(AND('Debt Setup'!$H$18&lt;&gt;"",'Debt Setup'!$H$18&lt;'Debt Setup'!$H$19),MAX(0,AO279+AL280-AM280),0)+IF(AND('Debt Setup'!$H$19&lt;&gt;"",'Debt Setup'!$H$19&lt;'Debt Setup'!$H$19),MAX(0,AS279+AP280-AQ280),0)+IF(AND('Debt Setup'!$H$20&lt;&gt;"",'Debt Setup'!$H$20&lt;'Debt Setup'!$H$19),MAX(0,AW279+AT280-AU280),0)+IF(AND('Debt Setup'!$H$21&lt;&gt;"",'Debt Setup'!$H$21&lt;'Debt Setup'!$H$19),MAX(0,BA279+AX280-AY280),0))))))</x:f>
      </x:c>
      <x:c r="AS280" s="54" t="str">
        <x:f>IF('Debt Setup'!$F$3=0,"",MAX(0,AS279+AP280-AQ280-AR280))</x:f>
      </x:c>
      <x:c r="AT280" s="54" t="str">
        <x:f>IF('Debt Setup'!$F$3=0,"",IF(AW279&lt;=0,0,AW279*'Debt Setup'!$D$20/100/12))</x:f>
      </x:c>
      <x:c r="AU280" s="54" t="str">
        <x:f>IF('Debt Setup'!$F$3=0,"",IF('Debt Setup'!$H$20="",0,MIN('Debt Setup'!$E$20,MAX(0,AW279+AT280))))</x:f>
      </x:c>
      <x:c r="AV280" s="54" t="str">
        <x:f>IF('Debt Setup'!$F$3=0,"",IF('Debt Setup'!$H$20="",0,MIN(MAX(0,AW279+AT280-AU280),MAX(0,'Debt Setup'!$F$5-(G280+K280+O280+S280+W280+AA280+AE280+AI280+AM280+AQ280+AU280+AY280)-(IF(AND('Debt Setup'!$H$10&lt;&gt;"",'Debt Setup'!$H$10&lt;'Debt Setup'!$H$20),MAX(0,I279+F280-G280),0)+IF(AND('Debt Setup'!$H$11&lt;&gt;"",'Debt Setup'!$H$11&lt;'Debt Setup'!$H$20),MAX(0,M279+J280-K280),0)+IF(AND('Debt Setup'!$H$12&lt;&gt;"",'Debt Setup'!$H$12&lt;'Debt Setup'!$H$20),MAX(0,Q279+N280-O280),0)+IF(AND('Debt Setup'!$H$13&lt;&gt;"",'Debt Setup'!$H$13&lt;'Debt Setup'!$H$20),MAX(0,U279+R280-S280),0)+IF(AND('Debt Setup'!$H$14&lt;&gt;"",'Debt Setup'!$H$14&lt;'Debt Setup'!$H$20),MAX(0,Y279+V280-W280),0)+IF(AND('Debt Setup'!$H$15&lt;&gt;"",'Debt Setup'!$H$15&lt;'Debt Setup'!$H$20),MAX(0,AC279+Z280-AA280),0)+IF(AND('Debt Setup'!$H$16&lt;&gt;"",'Debt Setup'!$H$16&lt;'Debt Setup'!$H$20),MAX(0,AG279+AD280-AE280),0)+IF(AND('Debt Setup'!$H$17&lt;&gt;"",'Debt Setup'!$H$17&lt;'Debt Setup'!$H$20),MAX(0,AK279+AH280-AI280),0)+IF(AND('Debt Setup'!$H$18&lt;&gt;"",'Debt Setup'!$H$18&lt;'Debt Setup'!$H$20),MAX(0,AO279+AL280-AM280),0)+IF(AND('Debt Setup'!$H$19&lt;&gt;"",'Debt Setup'!$H$19&lt;'Debt Setup'!$H$20),MAX(0,AS279+AP280-AQ280),0)+IF(AND('Debt Setup'!$H$20&lt;&gt;"",'Debt Setup'!$H$20&lt;'Debt Setup'!$H$20),MAX(0,AW279+AT280-AU280),0)+IF(AND('Debt Setup'!$H$21&lt;&gt;"",'Debt Setup'!$H$21&lt;'Debt Setup'!$H$20),MAX(0,BA279+AX280-AY280),0))))))</x:f>
      </x:c>
      <x:c r="AW280" s="54" t="str">
        <x:f>IF('Debt Setup'!$F$3=0,"",MAX(0,AW279+AT280-AU280-AV280))</x:f>
      </x:c>
      <x:c r="AX280" s="54" t="str">
        <x:f>IF('Debt Setup'!$F$3=0,"",IF(BA279&lt;=0,0,BA279*'Debt Setup'!$D$21/100/12))</x:f>
      </x:c>
      <x:c r="AY280" s="54" t="str">
        <x:f>IF('Debt Setup'!$F$3=0,"",IF('Debt Setup'!$H$21="",0,MIN('Debt Setup'!$E$21,MAX(0,BA279+AX280))))</x:f>
      </x:c>
      <x:c r="AZ280" s="54" t="str">
        <x:f>IF('Debt Setup'!$F$3=0,"",IF('Debt Setup'!$H$21="",0,MIN(MAX(0,BA279+AX280-AY280),MAX(0,'Debt Setup'!$F$5-(G280+K280+O280+S280+W280+AA280+AE280+AI280+AM280+AQ280+AU280+AY280)-(IF(AND('Debt Setup'!$H$10&lt;&gt;"",'Debt Setup'!$H$10&lt;'Debt Setup'!$H$21),MAX(0,I279+F280-G280),0)+IF(AND('Debt Setup'!$H$11&lt;&gt;"",'Debt Setup'!$H$11&lt;'Debt Setup'!$H$21),MAX(0,M279+J280-K280),0)+IF(AND('Debt Setup'!$H$12&lt;&gt;"",'Debt Setup'!$H$12&lt;'Debt Setup'!$H$21),MAX(0,Q279+N280-O280),0)+IF(AND('Debt Setup'!$H$13&lt;&gt;"",'Debt Setup'!$H$13&lt;'Debt Setup'!$H$21),MAX(0,U279+R280-S280),0)+IF(AND('Debt Setup'!$H$14&lt;&gt;"",'Debt Setup'!$H$14&lt;'Debt Setup'!$H$21),MAX(0,Y279+V280-W280),0)+IF(AND('Debt Setup'!$H$15&lt;&gt;"",'Debt Setup'!$H$15&lt;'Debt Setup'!$H$21),MAX(0,AC279+Z280-AA280),0)+IF(AND('Debt Setup'!$H$16&lt;&gt;"",'Debt Setup'!$H$16&lt;'Debt Setup'!$H$21),MAX(0,AG279+AD280-AE280),0)+IF(AND('Debt Setup'!$H$17&lt;&gt;"",'Debt Setup'!$H$17&lt;'Debt Setup'!$H$21),MAX(0,AK279+AH280-AI280),0)+IF(AND('Debt Setup'!$H$18&lt;&gt;"",'Debt Setup'!$H$18&lt;'Debt Setup'!$H$21),MAX(0,AO279+AL280-AM280),0)+IF(AND('Debt Setup'!$H$19&lt;&gt;"",'Debt Setup'!$H$19&lt;'Debt Setup'!$H$21),MAX(0,AS279+AP280-AQ280),0)+IF(AND('Debt Setup'!$H$20&lt;&gt;"",'Debt Setup'!$H$20&lt;'Debt Setup'!$H$21),MAX(0,AW279+AT280-AU280),0)+IF(AND('Debt Setup'!$H$21&lt;&gt;"",'Debt Setup'!$H$21&lt;'Debt Setup'!$H$21),MAX(0,BA279+AX280-AY280),0))))))</x:f>
      </x:c>
      <x:c r="BA280" s="54" t="str">
        <x:f>IF('Debt Setup'!$F$3=0,"",MAX(0,BA279+AX280-AY280-AZ280))</x:f>
      </x:c>
    </x:row>
    <x:row r="281">
      <x:c r="A281" t="n">
        <x:v>276</x:v>
      </x:c>
      <x:c r="B281" s="86" t="str">
        <x:f>IF('Debt Setup'!$F$3=0,"",DATE(YEAR('Debt Setup'!$B$6),MONTH('Debt Setup'!$B$6)+A281-1,1))</x:f>
      </x:c>
      <x:c r="C281" s="54" t="str">
        <x:f>IF('Debt Setup'!$F$3=0,"",I281+M281+Q281+U281+Y281+AC281+AG281+AK281+AO281+AS281+AW281+BA281)</x:f>
      </x:c>
      <x:c r="D281" s="54" t="str">
        <x:f>IF('Debt Setup'!$F$3=0,"",G281+H281+K281+L281+O281+P281+S281+T281+W281+X281+AA281+AB281+AE281+AF281+AI281+AJ281+AM281+AN281+AQ281+AR281+AU281+AV281+AY281+AZ281)</x:f>
      </x:c>
      <x:c r="E281" s="54" t="str">
        <x:f>IF('Debt Setup'!$F$3=0,"",F281+J281+N281+R281+V281+Z281+AD281+AH281+AL281+AP281+AT281+AX281)</x:f>
      </x:c>
      <x:c r="F281" s="54" t="str">
        <x:f>IF('Debt Setup'!$F$3=0,"",IF(I280&lt;=0,0,I280*'Debt Setup'!$D$10/100/12))</x:f>
      </x:c>
      <x:c r="G281" s="54" t="str">
        <x:f>IF('Debt Setup'!$F$3=0,"",IF('Debt Setup'!$H$10="",0,MIN('Debt Setup'!$E$10,MAX(0,I280+F281))))</x:f>
      </x:c>
      <x:c r="H281" s="54" t="str">
        <x:f>IF('Debt Setup'!$F$3=0,"",IF('Debt Setup'!$H$10="",0,MIN(MAX(0,I280+F281-G281),MAX(0,'Debt Setup'!$F$5-(G281+K281+O281+S281+W281+AA281+AE281+AI281+AM281+AQ281+AU281+AY281)-(IF(AND('Debt Setup'!$H$10&lt;&gt;"",'Debt Setup'!$H$10&lt;'Debt Setup'!$H$10),MAX(0,I280+F281-G281),0)+IF(AND('Debt Setup'!$H$11&lt;&gt;"",'Debt Setup'!$H$11&lt;'Debt Setup'!$H$10),MAX(0,M280+J281-K281),0)+IF(AND('Debt Setup'!$H$12&lt;&gt;"",'Debt Setup'!$H$12&lt;'Debt Setup'!$H$10),MAX(0,Q280+N281-O281),0)+IF(AND('Debt Setup'!$H$13&lt;&gt;"",'Debt Setup'!$H$13&lt;'Debt Setup'!$H$10),MAX(0,U280+R281-S281),0)+IF(AND('Debt Setup'!$H$14&lt;&gt;"",'Debt Setup'!$H$14&lt;'Debt Setup'!$H$10),MAX(0,Y280+V281-W281),0)+IF(AND('Debt Setup'!$H$15&lt;&gt;"",'Debt Setup'!$H$15&lt;'Debt Setup'!$H$10),MAX(0,AC280+Z281-AA281),0)+IF(AND('Debt Setup'!$H$16&lt;&gt;"",'Debt Setup'!$H$16&lt;'Debt Setup'!$H$10),MAX(0,AG280+AD281-AE281),0)+IF(AND('Debt Setup'!$H$17&lt;&gt;"",'Debt Setup'!$H$17&lt;'Debt Setup'!$H$10),MAX(0,AK280+AH281-AI281),0)+IF(AND('Debt Setup'!$H$18&lt;&gt;"",'Debt Setup'!$H$18&lt;'Debt Setup'!$H$10),MAX(0,AO280+AL281-AM281),0)+IF(AND('Debt Setup'!$H$19&lt;&gt;"",'Debt Setup'!$H$19&lt;'Debt Setup'!$H$10),MAX(0,AS280+AP281-AQ281),0)+IF(AND('Debt Setup'!$H$20&lt;&gt;"",'Debt Setup'!$H$20&lt;'Debt Setup'!$H$10),MAX(0,AW280+AT281-AU281),0)+IF(AND('Debt Setup'!$H$21&lt;&gt;"",'Debt Setup'!$H$21&lt;'Debt Setup'!$H$10),MAX(0,BA280+AX281-AY281),0))))))</x:f>
      </x:c>
      <x:c r="I281" s="54" t="str">
        <x:f>IF('Debt Setup'!$F$3=0,"",MAX(0,I280+F281-G281-H281))</x:f>
      </x:c>
      <x:c r="J281" s="54" t="str">
        <x:f>IF('Debt Setup'!$F$3=0,"",IF(M280&lt;=0,0,M280*'Debt Setup'!$D$11/100/12))</x:f>
      </x:c>
      <x:c r="K281" s="54" t="str">
        <x:f>IF('Debt Setup'!$F$3=0,"",IF('Debt Setup'!$H$11="",0,MIN('Debt Setup'!$E$11,MAX(0,M280+J281))))</x:f>
      </x:c>
      <x:c r="L281" s="54" t="str">
        <x:f>IF('Debt Setup'!$F$3=0,"",IF('Debt Setup'!$H$11="",0,MIN(MAX(0,M280+J281-K281),MAX(0,'Debt Setup'!$F$5-(G281+K281+O281+S281+W281+AA281+AE281+AI281+AM281+AQ281+AU281+AY281)-(IF(AND('Debt Setup'!$H$10&lt;&gt;"",'Debt Setup'!$H$10&lt;'Debt Setup'!$H$11),MAX(0,I280+F281-G281),0)+IF(AND('Debt Setup'!$H$11&lt;&gt;"",'Debt Setup'!$H$11&lt;'Debt Setup'!$H$11),MAX(0,M280+J281-K281),0)+IF(AND('Debt Setup'!$H$12&lt;&gt;"",'Debt Setup'!$H$12&lt;'Debt Setup'!$H$11),MAX(0,Q280+N281-O281),0)+IF(AND('Debt Setup'!$H$13&lt;&gt;"",'Debt Setup'!$H$13&lt;'Debt Setup'!$H$11),MAX(0,U280+R281-S281),0)+IF(AND('Debt Setup'!$H$14&lt;&gt;"",'Debt Setup'!$H$14&lt;'Debt Setup'!$H$11),MAX(0,Y280+V281-W281),0)+IF(AND('Debt Setup'!$H$15&lt;&gt;"",'Debt Setup'!$H$15&lt;'Debt Setup'!$H$11),MAX(0,AC280+Z281-AA281),0)+IF(AND('Debt Setup'!$H$16&lt;&gt;"",'Debt Setup'!$H$16&lt;'Debt Setup'!$H$11),MAX(0,AG280+AD281-AE281),0)+IF(AND('Debt Setup'!$H$17&lt;&gt;"",'Debt Setup'!$H$17&lt;'Debt Setup'!$H$11),MAX(0,AK280+AH281-AI281),0)+IF(AND('Debt Setup'!$H$18&lt;&gt;"",'Debt Setup'!$H$18&lt;'Debt Setup'!$H$11),MAX(0,AO280+AL281-AM281),0)+IF(AND('Debt Setup'!$H$19&lt;&gt;"",'Debt Setup'!$H$19&lt;'Debt Setup'!$H$11),MAX(0,AS280+AP281-AQ281),0)+IF(AND('Debt Setup'!$H$20&lt;&gt;"",'Debt Setup'!$H$20&lt;'Debt Setup'!$H$11),MAX(0,AW280+AT281-AU281),0)+IF(AND('Debt Setup'!$H$21&lt;&gt;"",'Debt Setup'!$H$21&lt;'Debt Setup'!$H$11),MAX(0,BA280+AX281-AY281),0))))))</x:f>
      </x:c>
      <x:c r="M281" s="54" t="str">
        <x:f>IF('Debt Setup'!$F$3=0,"",MAX(0,M280+J281-K281-L281))</x:f>
      </x:c>
      <x:c r="N281" s="54" t="str">
        <x:f>IF('Debt Setup'!$F$3=0,"",IF(Q280&lt;=0,0,Q280*'Debt Setup'!$D$12/100/12))</x:f>
      </x:c>
      <x:c r="O281" s="54" t="str">
        <x:f>IF('Debt Setup'!$F$3=0,"",IF('Debt Setup'!$H$12="",0,MIN('Debt Setup'!$E$12,MAX(0,Q280+N281))))</x:f>
      </x:c>
      <x:c r="P281" s="54" t="str">
        <x:f>IF('Debt Setup'!$F$3=0,"",IF('Debt Setup'!$H$12="",0,MIN(MAX(0,Q280+N281-O281),MAX(0,'Debt Setup'!$F$5-(G281+K281+O281+S281+W281+AA281+AE281+AI281+AM281+AQ281+AU281+AY281)-(IF(AND('Debt Setup'!$H$10&lt;&gt;"",'Debt Setup'!$H$10&lt;'Debt Setup'!$H$12),MAX(0,I280+F281-G281),0)+IF(AND('Debt Setup'!$H$11&lt;&gt;"",'Debt Setup'!$H$11&lt;'Debt Setup'!$H$12),MAX(0,M280+J281-K281),0)+IF(AND('Debt Setup'!$H$12&lt;&gt;"",'Debt Setup'!$H$12&lt;'Debt Setup'!$H$12),MAX(0,Q280+N281-O281),0)+IF(AND('Debt Setup'!$H$13&lt;&gt;"",'Debt Setup'!$H$13&lt;'Debt Setup'!$H$12),MAX(0,U280+R281-S281),0)+IF(AND('Debt Setup'!$H$14&lt;&gt;"",'Debt Setup'!$H$14&lt;'Debt Setup'!$H$12),MAX(0,Y280+V281-W281),0)+IF(AND('Debt Setup'!$H$15&lt;&gt;"",'Debt Setup'!$H$15&lt;'Debt Setup'!$H$12),MAX(0,AC280+Z281-AA281),0)+IF(AND('Debt Setup'!$H$16&lt;&gt;"",'Debt Setup'!$H$16&lt;'Debt Setup'!$H$12),MAX(0,AG280+AD281-AE281),0)+IF(AND('Debt Setup'!$H$17&lt;&gt;"",'Debt Setup'!$H$17&lt;'Debt Setup'!$H$12),MAX(0,AK280+AH281-AI281),0)+IF(AND('Debt Setup'!$H$18&lt;&gt;"",'Debt Setup'!$H$18&lt;'Debt Setup'!$H$12),MAX(0,AO280+AL281-AM281),0)+IF(AND('Debt Setup'!$H$19&lt;&gt;"",'Debt Setup'!$H$19&lt;'Debt Setup'!$H$12),MAX(0,AS280+AP281-AQ281),0)+IF(AND('Debt Setup'!$H$20&lt;&gt;"",'Debt Setup'!$H$20&lt;'Debt Setup'!$H$12),MAX(0,AW280+AT281-AU281),0)+IF(AND('Debt Setup'!$H$21&lt;&gt;"",'Debt Setup'!$H$21&lt;'Debt Setup'!$H$12),MAX(0,BA280+AX281-AY281),0))))))</x:f>
      </x:c>
      <x:c r="Q281" s="54" t="str">
        <x:f>IF('Debt Setup'!$F$3=0,"",MAX(0,Q280+N281-O281-P281))</x:f>
      </x:c>
      <x:c r="R281" s="54" t="str">
        <x:f>IF('Debt Setup'!$F$3=0,"",IF(U280&lt;=0,0,U280*'Debt Setup'!$D$13/100/12))</x:f>
      </x:c>
      <x:c r="S281" s="54" t="str">
        <x:f>IF('Debt Setup'!$F$3=0,"",IF('Debt Setup'!$H$13="",0,MIN('Debt Setup'!$E$13,MAX(0,U280+R281))))</x:f>
      </x:c>
      <x:c r="T281" s="54" t="str">
        <x:f>IF('Debt Setup'!$F$3=0,"",IF('Debt Setup'!$H$13="",0,MIN(MAX(0,U280+R281-S281),MAX(0,'Debt Setup'!$F$5-(G281+K281+O281+S281+W281+AA281+AE281+AI281+AM281+AQ281+AU281+AY281)-(IF(AND('Debt Setup'!$H$10&lt;&gt;"",'Debt Setup'!$H$10&lt;'Debt Setup'!$H$13),MAX(0,I280+F281-G281),0)+IF(AND('Debt Setup'!$H$11&lt;&gt;"",'Debt Setup'!$H$11&lt;'Debt Setup'!$H$13),MAX(0,M280+J281-K281),0)+IF(AND('Debt Setup'!$H$12&lt;&gt;"",'Debt Setup'!$H$12&lt;'Debt Setup'!$H$13),MAX(0,Q280+N281-O281),0)+IF(AND('Debt Setup'!$H$13&lt;&gt;"",'Debt Setup'!$H$13&lt;'Debt Setup'!$H$13),MAX(0,U280+R281-S281),0)+IF(AND('Debt Setup'!$H$14&lt;&gt;"",'Debt Setup'!$H$14&lt;'Debt Setup'!$H$13),MAX(0,Y280+V281-W281),0)+IF(AND('Debt Setup'!$H$15&lt;&gt;"",'Debt Setup'!$H$15&lt;'Debt Setup'!$H$13),MAX(0,AC280+Z281-AA281),0)+IF(AND('Debt Setup'!$H$16&lt;&gt;"",'Debt Setup'!$H$16&lt;'Debt Setup'!$H$13),MAX(0,AG280+AD281-AE281),0)+IF(AND('Debt Setup'!$H$17&lt;&gt;"",'Debt Setup'!$H$17&lt;'Debt Setup'!$H$13),MAX(0,AK280+AH281-AI281),0)+IF(AND('Debt Setup'!$H$18&lt;&gt;"",'Debt Setup'!$H$18&lt;'Debt Setup'!$H$13),MAX(0,AO280+AL281-AM281),0)+IF(AND('Debt Setup'!$H$19&lt;&gt;"",'Debt Setup'!$H$19&lt;'Debt Setup'!$H$13),MAX(0,AS280+AP281-AQ281),0)+IF(AND('Debt Setup'!$H$20&lt;&gt;"",'Debt Setup'!$H$20&lt;'Debt Setup'!$H$13),MAX(0,AW280+AT281-AU281),0)+IF(AND('Debt Setup'!$H$21&lt;&gt;"",'Debt Setup'!$H$21&lt;'Debt Setup'!$H$13),MAX(0,BA280+AX281-AY281),0))))))</x:f>
      </x:c>
      <x:c r="U281" s="54" t="str">
        <x:f>IF('Debt Setup'!$F$3=0,"",MAX(0,U280+R281-S281-T281))</x:f>
      </x:c>
      <x:c r="V281" s="54" t="str">
        <x:f>IF('Debt Setup'!$F$3=0,"",IF(Y280&lt;=0,0,Y280*'Debt Setup'!$D$14/100/12))</x:f>
      </x:c>
      <x:c r="W281" s="54" t="str">
        <x:f>IF('Debt Setup'!$F$3=0,"",IF('Debt Setup'!$H$14="",0,MIN('Debt Setup'!$E$14,MAX(0,Y280+V281))))</x:f>
      </x:c>
      <x:c r="X281" s="54" t="str">
        <x:f>IF('Debt Setup'!$F$3=0,"",IF('Debt Setup'!$H$14="",0,MIN(MAX(0,Y280+V281-W281),MAX(0,'Debt Setup'!$F$5-(G281+K281+O281+S281+W281+AA281+AE281+AI281+AM281+AQ281+AU281+AY281)-(IF(AND('Debt Setup'!$H$10&lt;&gt;"",'Debt Setup'!$H$10&lt;'Debt Setup'!$H$14),MAX(0,I280+F281-G281),0)+IF(AND('Debt Setup'!$H$11&lt;&gt;"",'Debt Setup'!$H$11&lt;'Debt Setup'!$H$14),MAX(0,M280+J281-K281),0)+IF(AND('Debt Setup'!$H$12&lt;&gt;"",'Debt Setup'!$H$12&lt;'Debt Setup'!$H$14),MAX(0,Q280+N281-O281),0)+IF(AND('Debt Setup'!$H$13&lt;&gt;"",'Debt Setup'!$H$13&lt;'Debt Setup'!$H$14),MAX(0,U280+R281-S281),0)+IF(AND('Debt Setup'!$H$14&lt;&gt;"",'Debt Setup'!$H$14&lt;'Debt Setup'!$H$14),MAX(0,Y280+V281-W281),0)+IF(AND('Debt Setup'!$H$15&lt;&gt;"",'Debt Setup'!$H$15&lt;'Debt Setup'!$H$14),MAX(0,AC280+Z281-AA281),0)+IF(AND('Debt Setup'!$H$16&lt;&gt;"",'Debt Setup'!$H$16&lt;'Debt Setup'!$H$14),MAX(0,AG280+AD281-AE281),0)+IF(AND('Debt Setup'!$H$17&lt;&gt;"",'Debt Setup'!$H$17&lt;'Debt Setup'!$H$14),MAX(0,AK280+AH281-AI281),0)+IF(AND('Debt Setup'!$H$18&lt;&gt;"",'Debt Setup'!$H$18&lt;'Debt Setup'!$H$14),MAX(0,AO280+AL281-AM281),0)+IF(AND('Debt Setup'!$H$19&lt;&gt;"",'Debt Setup'!$H$19&lt;'Debt Setup'!$H$14),MAX(0,AS280+AP281-AQ281),0)+IF(AND('Debt Setup'!$H$20&lt;&gt;"",'Debt Setup'!$H$20&lt;'Debt Setup'!$H$14),MAX(0,AW280+AT281-AU281),0)+IF(AND('Debt Setup'!$H$21&lt;&gt;"",'Debt Setup'!$H$21&lt;'Debt Setup'!$H$14),MAX(0,BA280+AX281-AY281),0))))))</x:f>
      </x:c>
      <x:c r="Y281" s="54" t="str">
        <x:f>IF('Debt Setup'!$F$3=0,"",MAX(0,Y280+V281-W281-X281))</x:f>
      </x:c>
      <x:c r="Z281" s="54" t="str">
        <x:f>IF('Debt Setup'!$F$3=0,"",IF(AC280&lt;=0,0,AC280*'Debt Setup'!$D$15/100/12))</x:f>
      </x:c>
      <x:c r="AA281" s="54" t="str">
        <x:f>IF('Debt Setup'!$F$3=0,"",IF('Debt Setup'!$H$15="",0,MIN('Debt Setup'!$E$15,MAX(0,AC280+Z281))))</x:f>
      </x:c>
      <x:c r="AB281" s="54" t="str">
        <x:f>IF('Debt Setup'!$F$3=0,"",IF('Debt Setup'!$H$15="",0,MIN(MAX(0,AC280+Z281-AA281),MAX(0,'Debt Setup'!$F$5-(G281+K281+O281+S281+W281+AA281+AE281+AI281+AM281+AQ281+AU281+AY281)-(IF(AND('Debt Setup'!$H$10&lt;&gt;"",'Debt Setup'!$H$10&lt;'Debt Setup'!$H$15),MAX(0,I280+F281-G281),0)+IF(AND('Debt Setup'!$H$11&lt;&gt;"",'Debt Setup'!$H$11&lt;'Debt Setup'!$H$15),MAX(0,M280+J281-K281),0)+IF(AND('Debt Setup'!$H$12&lt;&gt;"",'Debt Setup'!$H$12&lt;'Debt Setup'!$H$15),MAX(0,Q280+N281-O281),0)+IF(AND('Debt Setup'!$H$13&lt;&gt;"",'Debt Setup'!$H$13&lt;'Debt Setup'!$H$15),MAX(0,U280+R281-S281),0)+IF(AND('Debt Setup'!$H$14&lt;&gt;"",'Debt Setup'!$H$14&lt;'Debt Setup'!$H$15),MAX(0,Y280+V281-W281),0)+IF(AND('Debt Setup'!$H$15&lt;&gt;"",'Debt Setup'!$H$15&lt;'Debt Setup'!$H$15),MAX(0,AC280+Z281-AA281),0)+IF(AND('Debt Setup'!$H$16&lt;&gt;"",'Debt Setup'!$H$16&lt;'Debt Setup'!$H$15),MAX(0,AG280+AD281-AE281),0)+IF(AND('Debt Setup'!$H$17&lt;&gt;"",'Debt Setup'!$H$17&lt;'Debt Setup'!$H$15),MAX(0,AK280+AH281-AI281),0)+IF(AND('Debt Setup'!$H$18&lt;&gt;"",'Debt Setup'!$H$18&lt;'Debt Setup'!$H$15),MAX(0,AO280+AL281-AM281),0)+IF(AND('Debt Setup'!$H$19&lt;&gt;"",'Debt Setup'!$H$19&lt;'Debt Setup'!$H$15),MAX(0,AS280+AP281-AQ281),0)+IF(AND('Debt Setup'!$H$20&lt;&gt;"",'Debt Setup'!$H$20&lt;'Debt Setup'!$H$15),MAX(0,AW280+AT281-AU281),0)+IF(AND('Debt Setup'!$H$21&lt;&gt;"",'Debt Setup'!$H$21&lt;'Debt Setup'!$H$15),MAX(0,BA280+AX281-AY281),0))))))</x:f>
      </x:c>
      <x:c r="AC281" s="54" t="str">
        <x:f>IF('Debt Setup'!$F$3=0,"",MAX(0,AC280+Z281-AA281-AB281))</x:f>
      </x:c>
      <x:c r="AD281" s="54" t="str">
        <x:f>IF('Debt Setup'!$F$3=0,"",IF(AG280&lt;=0,0,AG280*'Debt Setup'!$D$16/100/12))</x:f>
      </x:c>
      <x:c r="AE281" s="54" t="str">
        <x:f>IF('Debt Setup'!$F$3=0,"",IF('Debt Setup'!$H$16="",0,MIN('Debt Setup'!$E$16,MAX(0,AG280+AD281))))</x:f>
      </x:c>
      <x:c r="AF281" s="54" t="str">
        <x:f>IF('Debt Setup'!$F$3=0,"",IF('Debt Setup'!$H$16="",0,MIN(MAX(0,AG280+AD281-AE281),MAX(0,'Debt Setup'!$F$5-(G281+K281+O281+S281+W281+AA281+AE281+AI281+AM281+AQ281+AU281+AY281)-(IF(AND('Debt Setup'!$H$10&lt;&gt;"",'Debt Setup'!$H$10&lt;'Debt Setup'!$H$16),MAX(0,I280+F281-G281),0)+IF(AND('Debt Setup'!$H$11&lt;&gt;"",'Debt Setup'!$H$11&lt;'Debt Setup'!$H$16),MAX(0,M280+J281-K281),0)+IF(AND('Debt Setup'!$H$12&lt;&gt;"",'Debt Setup'!$H$12&lt;'Debt Setup'!$H$16),MAX(0,Q280+N281-O281),0)+IF(AND('Debt Setup'!$H$13&lt;&gt;"",'Debt Setup'!$H$13&lt;'Debt Setup'!$H$16),MAX(0,U280+R281-S281),0)+IF(AND('Debt Setup'!$H$14&lt;&gt;"",'Debt Setup'!$H$14&lt;'Debt Setup'!$H$16),MAX(0,Y280+V281-W281),0)+IF(AND('Debt Setup'!$H$15&lt;&gt;"",'Debt Setup'!$H$15&lt;'Debt Setup'!$H$16),MAX(0,AC280+Z281-AA281),0)+IF(AND('Debt Setup'!$H$16&lt;&gt;"",'Debt Setup'!$H$16&lt;'Debt Setup'!$H$16),MAX(0,AG280+AD281-AE281),0)+IF(AND('Debt Setup'!$H$17&lt;&gt;"",'Debt Setup'!$H$17&lt;'Debt Setup'!$H$16),MAX(0,AK280+AH281-AI281),0)+IF(AND('Debt Setup'!$H$18&lt;&gt;"",'Debt Setup'!$H$18&lt;'Debt Setup'!$H$16),MAX(0,AO280+AL281-AM281),0)+IF(AND('Debt Setup'!$H$19&lt;&gt;"",'Debt Setup'!$H$19&lt;'Debt Setup'!$H$16),MAX(0,AS280+AP281-AQ281),0)+IF(AND('Debt Setup'!$H$20&lt;&gt;"",'Debt Setup'!$H$20&lt;'Debt Setup'!$H$16),MAX(0,AW280+AT281-AU281),0)+IF(AND('Debt Setup'!$H$21&lt;&gt;"",'Debt Setup'!$H$21&lt;'Debt Setup'!$H$16),MAX(0,BA280+AX281-AY281),0))))))</x:f>
      </x:c>
      <x:c r="AG281" s="54" t="str">
        <x:f>IF('Debt Setup'!$F$3=0,"",MAX(0,AG280+AD281-AE281-AF281))</x:f>
      </x:c>
      <x:c r="AH281" s="54" t="str">
        <x:f>IF('Debt Setup'!$F$3=0,"",IF(AK280&lt;=0,0,AK280*'Debt Setup'!$D$17/100/12))</x:f>
      </x:c>
      <x:c r="AI281" s="54" t="str">
        <x:f>IF('Debt Setup'!$F$3=0,"",IF('Debt Setup'!$H$17="",0,MIN('Debt Setup'!$E$17,MAX(0,AK280+AH281))))</x:f>
      </x:c>
      <x:c r="AJ281" s="54" t="str">
        <x:f>IF('Debt Setup'!$F$3=0,"",IF('Debt Setup'!$H$17="",0,MIN(MAX(0,AK280+AH281-AI281),MAX(0,'Debt Setup'!$F$5-(G281+K281+O281+S281+W281+AA281+AE281+AI281+AM281+AQ281+AU281+AY281)-(IF(AND('Debt Setup'!$H$10&lt;&gt;"",'Debt Setup'!$H$10&lt;'Debt Setup'!$H$17),MAX(0,I280+F281-G281),0)+IF(AND('Debt Setup'!$H$11&lt;&gt;"",'Debt Setup'!$H$11&lt;'Debt Setup'!$H$17),MAX(0,M280+J281-K281),0)+IF(AND('Debt Setup'!$H$12&lt;&gt;"",'Debt Setup'!$H$12&lt;'Debt Setup'!$H$17),MAX(0,Q280+N281-O281),0)+IF(AND('Debt Setup'!$H$13&lt;&gt;"",'Debt Setup'!$H$13&lt;'Debt Setup'!$H$17),MAX(0,U280+R281-S281),0)+IF(AND('Debt Setup'!$H$14&lt;&gt;"",'Debt Setup'!$H$14&lt;'Debt Setup'!$H$17),MAX(0,Y280+V281-W281),0)+IF(AND('Debt Setup'!$H$15&lt;&gt;"",'Debt Setup'!$H$15&lt;'Debt Setup'!$H$17),MAX(0,AC280+Z281-AA281),0)+IF(AND('Debt Setup'!$H$16&lt;&gt;"",'Debt Setup'!$H$16&lt;'Debt Setup'!$H$17),MAX(0,AG280+AD281-AE281),0)+IF(AND('Debt Setup'!$H$17&lt;&gt;"",'Debt Setup'!$H$17&lt;'Debt Setup'!$H$17),MAX(0,AK280+AH281-AI281),0)+IF(AND('Debt Setup'!$H$18&lt;&gt;"",'Debt Setup'!$H$18&lt;'Debt Setup'!$H$17),MAX(0,AO280+AL281-AM281),0)+IF(AND('Debt Setup'!$H$19&lt;&gt;"",'Debt Setup'!$H$19&lt;'Debt Setup'!$H$17),MAX(0,AS280+AP281-AQ281),0)+IF(AND('Debt Setup'!$H$20&lt;&gt;"",'Debt Setup'!$H$20&lt;'Debt Setup'!$H$17),MAX(0,AW280+AT281-AU281),0)+IF(AND('Debt Setup'!$H$21&lt;&gt;"",'Debt Setup'!$H$21&lt;'Debt Setup'!$H$17),MAX(0,BA280+AX281-AY281),0))))))</x:f>
      </x:c>
      <x:c r="AK281" s="54" t="str">
        <x:f>IF('Debt Setup'!$F$3=0,"",MAX(0,AK280+AH281-AI281-AJ281))</x:f>
      </x:c>
      <x:c r="AL281" s="54" t="str">
        <x:f>IF('Debt Setup'!$F$3=0,"",IF(AO280&lt;=0,0,AO280*'Debt Setup'!$D$18/100/12))</x:f>
      </x:c>
      <x:c r="AM281" s="54" t="str">
        <x:f>IF('Debt Setup'!$F$3=0,"",IF('Debt Setup'!$H$18="",0,MIN('Debt Setup'!$E$18,MAX(0,AO280+AL281))))</x:f>
      </x:c>
      <x:c r="AN281" s="54" t="str">
        <x:f>IF('Debt Setup'!$F$3=0,"",IF('Debt Setup'!$H$18="",0,MIN(MAX(0,AO280+AL281-AM281),MAX(0,'Debt Setup'!$F$5-(G281+K281+O281+S281+W281+AA281+AE281+AI281+AM281+AQ281+AU281+AY281)-(IF(AND('Debt Setup'!$H$10&lt;&gt;"",'Debt Setup'!$H$10&lt;'Debt Setup'!$H$18),MAX(0,I280+F281-G281),0)+IF(AND('Debt Setup'!$H$11&lt;&gt;"",'Debt Setup'!$H$11&lt;'Debt Setup'!$H$18),MAX(0,M280+J281-K281),0)+IF(AND('Debt Setup'!$H$12&lt;&gt;"",'Debt Setup'!$H$12&lt;'Debt Setup'!$H$18),MAX(0,Q280+N281-O281),0)+IF(AND('Debt Setup'!$H$13&lt;&gt;"",'Debt Setup'!$H$13&lt;'Debt Setup'!$H$18),MAX(0,U280+R281-S281),0)+IF(AND('Debt Setup'!$H$14&lt;&gt;"",'Debt Setup'!$H$14&lt;'Debt Setup'!$H$18),MAX(0,Y280+V281-W281),0)+IF(AND('Debt Setup'!$H$15&lt;&gt;"",'Debt Setup'!$H$15&lt;'Debt Setup'!$H$18),MAX(0,AC280+Z281-AA281),0)+IF(AND('Debt Setup'!$H$16&lt;&gt;"",'Debt Setup'!$H$16&lt;'Debt Setup'!$H$18),MAX(0,AG280+AD281-AE281),0)+IF(AND('Debt Setup'!$H$17&lt;&gt;"",'Debt Setup'!$H$17&lt;'Debt Setup'!$H$18),MAX(0,AK280+AH281-AI281),0)+IF(AND('Debt Setup'!$H$18&lt;&gt;"",'Debt Setup'!$H$18&lt;'Debt Setup'!$H$18),MAX(0,AO280+AL281-AM281),0)+IF(AND('Debt Setup'!$H$19&lt;&gt;"",'Debt Setup'!$H$19&lt;'Debt Setup'!$H$18),MAX(0,AS280+AP281-AQ281),0)+IF(AND('Debt Setup'!$H$20&lt;&gt;"",'Debt Setup'!$H$20&lt;'Debt Setup'!$H$18),MAX(0,AW280+AT281-AU281),0)+IF(AND('Debt Setup'!$H$21&lt;&gt;"",'Debt Setup'!$H$21&lt;'Debt Setup'!$H$18),MAX(0,BA280+AX281-AY281),0))))))</x:f>
      </x:c>
      <x:c r="AO281" s="54" t="str">
        <x:f>IF('Debt Setup'!$F$3=0,"",MAX(0,AO280+AL281-AM281-AN281))</x:f>
      </x:c>
      <x:c r="AP281" s="54" t="str">
        <x:f>IF('Debt Setup'!$F$3=0,"",IF(AS280&lt;=0,0,AS280*'Debt Setup'!$D$19/100/12))</x:f>
      </x:c>
      <x:c r="AQ281" s="54" t="str">
        <x:f>IF('Debt Setup'!$F$3=0,"",IF('Debt Setup'!$H$19="",0,MIN('Debt Setup'!$E$19,MAX(0,AS280+AP281))))</x:f>
      </x:c>
      <x:c r="AR281" s="54" t="str">
        <x:f>IF('Debt Setup'!$F$3=0,"",IF('Debt Setup'!$H$19="",0,MIN(MAX(0,AS280+AP281-AQ281),MAX(0,'Debt Setup'!$F$5-(G281+K281+O281+S281+W281+AA281+AE281+AI281+AM281+AQ281+AU281+AY281)-(IF(AND('Debt Setup'!$H$10&lt;&gt;"",'Debt Setup'!$H$10&lt;'Debt Setup'!$H$19),MAX(0,I280+F281-G281),0)+IF(AND('Debt Setup'!$H$11&lt;&gt;"",'Debt Setup'!$H$11&lt;'Debt Setup'!$H$19),MAX(0,M280+J281-K281),0)+IF(AND('Debt Setup'!$H$12&lt;&gt;"",'Debt Setup'!$H$12&lt;'Debt Setup'!$H$19),MAX(0,Q280+N281-O281),0)+IF(AND('Debt Setup'!$H$13&lt;&gt;"",'Debt Setup'!$H$13&lt;'Debt Setup'!$H$19),MAX(0,U280+R281-S281),0)+IF(AND('Debt Setup'!$H$14&lt;&gt;"",'Debt Setup'!$H$14&lt;'Debt Setup'!$H$19),MAX(0,Y280+V281-W281),0)+IF(AND('Debt Setup'!$H$15&lt;&gt;"",'Debt Setup'!$H$15&lt;'Debt Setup'!$H$19),MAX(0,AC280+Z281-AA281),0)+IF(AND('Debt Setup'!$H$16&lt;&gt;"",'Debt Setup'!$H$16&lt;'Debt Setup'!$H$19),MAX(0,AG280+AD281-AE281),0)+IF(AND('Debt Setup'!$H$17&lt;&gt;"",'Debt Setup'!$H$17&lt;'Debt Setup'!$H$19),MAX(0,AK280+AH281-AI281),0)+IF(AND('Debt Setup'!$H$18&lt;&gt;"",'Debt Setup'!$H$18&lt;'Debt Setup'!$H$19),MAX(0,AO280+AL281-AM281),0)+IF(AND('Debt Setup'!$H$19&lt;&gt;"",'Debt Setup'!$H$19&lt;'Debt Setup'!$H$19),MAX(0,AS280+AP281-AQ281),0)+IF(AND('Debt Setup'!$H$20&lt;&gt;"",'Debt Setup'!$H$20&lt;'Debt Setup'!$H$19),MAX(0,AW280+AT281-AU281),0)+IF(AND('Debt Setup'!$H$21&lt;&gt;"",'Debt Setup'!$H$21&lt;'Debt Setup'!$H$19),MAX(0,BA280+AX281-AY281),0))))))</x:f>
      </x:c>
      <x:c r="AS281" s="54" t="str">
        <x:f>IF('Debt Setup'!$F$3=0,"",MAX(0,AS280+AP281-AQ281-AR281))</x:f>
      </x:c>
      <x:c r="AT281" s="54" t="str">
        <x:f>IF('Debt Setup'!$F$3=0,"",IF(AW280&lt;=0,0,AW280*'Debt Setup'!$D$20/100/12))</x:f>
      </x:c>
      <x:c r="AU281" s="54" t="str">
        <x:f>IF('Debt Setup'!$F$3=0,"",IF('Debt Setup'!$H$20="",0,MIN('Debt Setup'!$E$20,MAX(0,AW280+AT281))))</x:f>
      </x:c>
      <x:c r="AV281" s="54" t="str">
        <x:f>IF('Debt Setup'!$F$3=0,"",IF('Debt Setup'!$H$20="",0,MIN(MAX(0,AW280+AT281-AU281),MAX(0,'Debt Setup'!$F$5-(G281+K281+O281+S281+W281+AA281+AE281+AI281+AM281+AQ281+AU281+AY281)-(IF(AND('Debt Setup'!$H$10&lt;&gt;"",'Debt Setup'!$H$10&lt;'Debt Setup'!$H$20),MAX(0,I280+F281-G281),0)+IF(AND('Debt Setup'!$H$11&lt;&gt;"",'Debt Setup'!$H$11&lt;'Debt Setup'!$H$20),MAX(0,M280+J281-K281),0)+IF(AND('Debt Setup'!$H$12&lt;&gt;"",'Debt Setup'!$H$12&lt;'Debt Setup'!$H$20),MAX(0,Q280+N281-O281),0)+IF(AND('Debt Setup'!$H$13&lt;&gt;"",'Debt Setup'!$H$13&lt;'Debt Setup'!$H$20),MAX(0,U280+R281-S281),0)+IF(AND('Debt Setup'!$H$14&lt;&gt;"",'Debt Setup'!$H$14&lt;'Debt Setup'!$H$20),MAX(0,Y280+V281-W281),0)+IF(AND('Debt Setup'!$H$15&lt;&gt;"",'Debt Setup'!$H$15&lt;'Debt Setup'!$H$20),MAX(0,AC280+Z281-AA281),0)+IF(AND('Debt Setup'!$H$16&lt;&gt;"",'Debt Setup'!$H$16&lt;'Debt Setup'!$H$20),MAX(0,AG280+AD281-AE281),0)+IF(AND('Debt Setup'!$H$17&lt;&gt;"",'Debt Setup'!$H$17&lt;'Debt Setup'!$H$20),MAX(0,AK280+AH281-AI281),0)+IF(AND('Debt Setup'!$H$18&lt;&gt;"",'Debt Setup'!$H$18&lt;'Debt Setup'!$H$20),MAX(0,AO280+AL281-AM281),0)+IF(AND('Debt Setup'!$H$19&lt;&gt;"",'Debt Setup'!$H$19&lt;'Debt Setup'!$H$20),MAX(0,AS280+AP281-AQ281),0)+IF(AND('Debt Setup'!$H$20&lt;&gt;"",'Debt Setup'!$H$20&lt;'Debt Setup'!$H$20),MAX(0,AW280+AT281-AU281),0)+IF(AND('Debt Setup'!$H$21&lt;&gt;"",'Debt Setup'!$H$21&lt;'Debt Setup'!$H$20),MAX(0,BA280+AX281-AY281),0))))))</x:f>
      </x:c>
      <x:c r="AW281" s="54" t="str">
        <x:f>IF('Debt Setup'!$F$3=0,"",MAX(0,AW280+AT281-AU281-AV281))</x:f>
      </x:c>
      <x:c r="AX281" s="54" t="str">
        <x:f>IF('Debt Setup'!$F$3=0,"",IF(BA280&lt;=0,0,BA280*'Debt Setup'!$D$21/100/12))</x:f>
      </x:c>
      <x:c r="AY281" s="54" t="str">
        <x:f>IF('Debt Setup'!$F$3=0,"",IF('Debt Setup'!$H$21="",0,MIN('Debt Setup'!$E$21,MAX(0,BA280+AX281))))</x:f>
      </x:c>
      <x:c r="AZ281" s="54" t="str">
        <x:f>IF('Debt Setup'!$F$3=0,"",IF('Debt Setup'!$H$21="",0,MIN(MAX(0,BA280+AX281-AY281),MAX(0,'Debt Setup'!$F$5-(G281+K281+O281+S281+W281+AA281+AE281+AI281+AM281+AQ281+AU281+AY281)-(IF(AND('Debt Setup'!$H$10&lt;&gt;"",'Debt Setup'!$H$10&lt;'Debt Setup'!$H$21),MAX(0,I280+F281-G281),0)+IF(AND('Debt Setup'!$H$11&lt;&gt;"",'Debt Setup'!$H$11&lt;'Debt Setup'!$H$21),MAX(0,M280+J281-K281),0)+IF(AND('Debt Setup'!$H$12&lt;&gt;"",'Debt Setup'!$H$12&lt;'Debt Setup'!$H$21),MAX(0,Q280+N281-O281),0)+IF(AND('Debt Setup'!$H$13&lt;&gt;"",'Debt Setup'!$H$13&lt;'Debt Setup'!$H$21),MAX(0,U280+R281-S281),0)+IF(AND('Debt Setup'!$H$14&lt;&gt;"",'Debt Setup'!$H$14&lt;'Debt Setup'!$H$21),MAX(0,Y280+V281-W281),0)+IF(AND('Debt Setup'!$H$15&lt;&gt;"",'Debt Setup'!$H$15&lt;'Debt Setup'!$H$21),MAX(0,AC280+Z281-AA281),0)+IF(AND('Debt Setup'!$H$16&lt;&gt;"",'Debt Setup'!$H$16&lt;'Debt Setup'!$H$21),MAX(0,AG280+AD281-AE281),0)+IF(AND('Debt Setup'!$H$17&lt;&gt;"",'Debt Setup'!$H$17&lt;'Debt Setup'!$H$21),MAX(0,AK280+AH281-AI281),0)+IF(AND('Debt Setup'!$H$18&lt;&gt;"",'Debt Setup'!$H$18&lt;'Debt Setup'!$H$21),MAX(0,AO280+AL281-AM281),0)+IF(AND('Debt Setup'!$H$19&lt;&gt;"",'Debt Setup'!$H$19&lt;'Debt Setup'!$H$21),MAX(0,AS280+AP281-AQ281),0)+IF(AND('Debt Setup'!$H$20&lt;&gt;"",'Debt Setup'!$H$20&lt;'Debt Setup'!$H$21),MAX(0,AW280+AT281-AU281),0)+IF(AND('Debt Setup'!$H$21&lt;&gt;"",'Debt Setup'!$H$21&lt;'Debt Setup'!$H$21),MAX(0,BA280+AX281-AY281),0))))))</x:f>
      </x:c>
      <x:c r="BA281" s="54" t="str">
        <x:f>IF('Debt Setup'!$F$3=0,"",MAX(0,BA280+AX281-AY281-AZ281))</x:f>
      </x:c>
    </x:row>
    <x:row r="282">
      <x:c r="A282" t="n">
        <x:v>277</x:v>
      </x:c>
      <x:c r="B282" s="86" t="str">
        <x:f>IF('Debt Setup'!$F$3=0,"",DATE(YEAR('Debt Setup'!$B$6),MONTH('Debt Setup'!$B$6)+A282-1,1))</x:f>
      </x:c>
      <x:c r="C282" s="54" t="str">
        <x:f>IF('Debt Setup'!$F$3=0,"",I282+M282+Q282+U282+Y282+AC282+AG282+AK282+AO282+AS282+AW282+BA282)</x:f>
      </x:c>
      <x:c r="D282" s="54" t="str">
        <x:f>IF('Debt Setup'!$F$3=0,"",G282+H282+K282+L282+O282+P282+S282+T282+W282+X282+AA282+AB282+AE282+AF282+AI282+AJ282+AM282+AN282+AQ282+AR282+AU282+AV282+AY282+AZ282)</x:f>
      </x:c>
      <x:c r="E282" s="54" t="str">
        <x:f>IF('Debt Setup'!$F$3=0,"",F282+J282+N282+R282+V282+Z282+AD282+AH282+AL282+AP282+AT282+AX282)</x:f>
      </x:c>
      <x:c r="F282" s="54" t="str">
        <x:f>IF('Debt Setup'!$F$3=0,"",IF(I281&lt;=0,0,I281*'Debt Setup'!$D$10/100/12))</x:f>
      </x:c>
      <x:c r="G282" s="54" t="str">
        <x:f>IF('Debt Setup'!$F$3=0,"",IF('Debt Setup'!$H$10="",0,MIN('Debt Setup'!$E$10,MAX(0,I281+F282))))</x:f>
      </x:c>
      <x:c r="H282" s="54" t="str">
        <x:f>IF('Debt Setup'!$F$3=0,"",IF('Debt Setup'!$H$10="",0,MIN(MAX(0,I281+F282-G282),MAX(0,'Debt Setup'!$F$5-(G282+K282+O282+S282+W282+AA282+AE282+AI282+AM282+AQ282+AU282+AY282)-(IF(AND('Debt Setup'!$H$10&lt;&gt;"",'Debt Setup'!$H$10&lt;'Debt Setup'!$H$10),MAX(0,I281+F282-G282),0)+IF(AND('Debt Setup'!$H$11&lt;&gt;"",'Debt Setup'!$H$11&lt;'Debt Setup'!$H$10),MAX(0,M281+J282-K282),0)+IF(AND('Debt Setup'!$H$12&lt;&gt;"",'Debt Setup'!$H$12&lt;'Debt Setup'!$H$10),MAX(0,Q281+N282-O282),0)+IF(AND('Debt Setup'!$H$13&lt;&gt;"",'Debt Setup'!$H$13&lt;'Debt Setup'!$H$10),MAX(0,U281+R282-S282),0)+IF(AND('Debt Setup'!$H$14&lt;&gt;"",'Debt Setup'!$H$14&lt;'Debt Setup'!$H$10),MAX(0,Y281+V282-W282),0)+IF(AND('Debt Setup'!$H$15&lt;&gt;"",'Debt Setup'!$H$15&lt;'Debt Setup'!$H$10),MAX(0,AC281+Z282-AA282),0)+IF(AND('Debt Setup'!$H$16&lt;&gt;"",'Debt Setup'!$H$16&lt;'Debt Setup'!$H$10),MAX(0,AG281+AD282-AE282),0)+IF(AND('Debt Setup'!$H$17&lt;&gt;"",'Debt Setup'!$H$17&lt;'Debt Setup'!$H$10),MAX(0,AK281+AH282-AI282),0)+IF(AND('Debt Setup'!$H$18&lt;&gt;"",'Debt Setup'!$H$18&lt;'Debt Setup'!$H$10),MAX(0,AO281+AL282-AM282),0)+IF(AND('Debt Setup'!$H$19&lt;&gt;"",'Debt Setup'!$H$19&lt;'Debt Setup'!$H$10),MAX(0,AS281+AP282-AQ282),0)+IF(AND('Debt Setup'!$H$20&lt;&gt;"",'Debt Setup'!$H$20&lt;'Debt Setup'!$H$10),MAX(0,AW281+AT282-AU282),0)+IF(AND('Debt Setup'!$H$21&lt;&gt;"",'Debt Setup'!$H$21&lt;'Debt Setup'!$H$10),MAX(0,BA281+AX282-AY282),0))))))</x:f>
      </x:c>
      <x:c r="I282" s="54" t="str">
        <x:f>IF('Debt Setup'!$F$3=0,"",MAX(0,I281+F282-G282-H282))</x:f>
      </x:c>
      <x:c r="J282" s="54" t="str">
        <x:f>IF('Debt Setup'!$F$3=0,"",IF(M281&lt;=0,0,M281*'Debt Setup'!$D$11/100/12))</x:f>
      </x:c>
      <x:c r="K282" s="54" t="str">
        <x:f>IF('Debt Setup'!$F$3=0,"",IF('Debt Setup'!$H$11="",0,MIN('Debt Setup'!$E$11,MAX(0,M281+J282))))</x:f>
      </x:c>
      <x:c r="L282" s="54" t="str">
        <x:f>IF('Debt Setup'!$F$3=0,"",IF('Debt Setup'!$H$11="",0,MIN(MAX(0,M281+J282-K282),MAX(0,'Debt Setup'!$F$5-(G282+K282+O282+S282+W282+AA282+AE282+AI282+AM282+AQ282+AU282+AY282)-(IF(AND('Debt Setup'!$H$10&lt;&gt;"",'Debt Setup'!$H$10&lt;'Debt Setup'!$H$11),MAX(0,I281+F282-G282),0)+IF(AND('Debt Setup'!$H$11&lt;&gt;"",'Debt Setup'!$H$11&lt;'Debt Setup'!$H$11),MAX(0,M281+J282-K282),0)+IF(AND('Debt Setup'!$H$12&lt;&gt;"",'Debt Setup'!$H$12&lt;'Debt Setup'!$H$11),MAX(0,Q281+N282-O282),0)+IF(AND('Debt Setup'!$H$13&lt;&gt;"",'Debt Setup'!$H$13&lt;'Debt Setup'!$H$11),MAX(0,U281+R282-S282),0)+IF(AND('Debt Setup'!$H$14&lt;&gt;"",'Debt Setup'!$H$14&lt;'Debt Setup'!$H$11),MAX(0,Y281+V282-W282),0)+IF(AND('Debt Setup'!$H$15&lt;&gt;"",'Debt Setup'!$H$15&lt;'Debt Setup'!$H$11),MAX(0,AC281+Z282-AA282),0)+IF(AND('Debt Setup'!$H$16&lt;&gt;"",'Debt Setup'!$H$16&lt;'Debt Setup'!$H$11),MAX(0,AG281+AD282-AE282),0)+IF(AND('Debt Setup'!$H$17&lt;&gt;"",'Debt Setup'!$H$17&lt;'Debt Setup'!$H$11),MAX(0,AK281+AH282-AI282),0)+IF(AND('Debt Setup'!$H$18&lt;&gt;"",'Debt Setup'!$H$18&lt;'Debt Setup'!$H$11),MAX(0,AO281+AL282-AM282),0)+IF(AND('Debt Setup'!$H$19&lt;&gt;"",'Debt Setup'!$H$19&lt;'Debt Setup'!$H$11),MAX(0,AS281+AP282-AQ282),0)+IF(AND('Debt Setup'!$H$20&lt;&gt;"",'Debt Setup'!$H$20&lt;'Debt Setup'!$H$11),MAX(0,AW281+AT282-AU282),0)+IF(AND('Debt Setup'!$H$21&lt;&gt;"",'Debt Setup'!$H$21&lt;'Debt Setup'!$H$11),MAX(0,BA281+AX282-AY282),0))))))</x:f>
      </x:c>
      <x:c r="M282" s="54" t="str">
        <x:f>IF('Debt Setup'!$F$3=0,"",MAX(0,M281+J282-K282-L282))</x:f>
      </x:c>
      <x:c r="N282" s="54" t="str">
        <x:f>IF('Debt Setup'!$F$3=0,"",IF(Q281&lt;=0,0,Q281*'Debt Setup'!$D$12/100/12))</x:f>
      </x:c>
      <x:c r="O282" s="54" t="str">
        <x:f>IF('Debt Setup'!$F$3=0,"",IF('Debt Setup'!$H$12="",0,MIN('Debt Setup'!$E$12,MAX(0,Q281+N282))))</x:f>
      </x:c>
      <x:c r="P282" s="54" t="str">
        <x:f>IF('Debt Setup'!$F$3=0,"",IF('Debt Setup'!$H$12="",0,MIN(MAX(0,Q281+N282-O282),MAX(0,'Debt Setup'!$F$5-(G282+K282+O282+S282+W282+AA282+AE282+AI282+AM282+AQ282+AU282+AY282)-(IF(AND('Debt Setup'!$H$10&lt;&gt;"",'Debt Setup'!$H$10&lt;'Debt Setup'!$H$12),MAX(0,I281+F282-G282),0)+IF(AND('Debt Setup'!$H$11&lt;&gt;"",'Debt Setup'!$H$11&lt;'Debt Setup'!$H$12),MAX(0,M281+J282-K282),0)+IF(AND('Debt Setup'!$H$12&lt;&gt;"",'Debt Setup'!$H$12&lt;'Debt Setup'!$H$12),MAX(0,Q281+N282-O282),0)+IF(AND('Debt Setup'!$H$13&lt;&gt;"",'Debt Setup'!$H$13&lt;'Debt Setup'!$H$12),MAX(0,U281+R282-S282),0)+IF(AND('Debt Setup'!$H$14&lt;&gt;"",'Debt Setup'!$H$14&lt;'Debt Setup'!$H$12),MAX(0,Y281+V282-W282),0)+IF(AND('Debt Setup'!$H$15&lt;&gt;"",'Debt Setup'!$H$15&lt;'Debt Setup'!$H$12),MAX(0,AC281+Z282-AA282),0)+IF(AND('Debt Setup'!$H$16&lt;&gt;"",'Debt Setup'!$H$16&lt;'Debt Setup'!$H$12),MAX(0,AG281+AD282-AE282),0)+IF(AND('Debt Setup'!$H$17&lt;&gt;"",'Debt Setup'!$H$17&lt;'Debt Setup'!$H$12),MAX(0,AK281+AH282-AI282),0)+IF(AND('Debt Setup'!$H$18&lt;&gt;"",'Debt Setup'!$H$18&lt;'Debt Setup'!$H$12),MAX(0,AO281+AL282-AM282),0)+IF(AND('Debt Setup'!$H$19&lt;&gt;"",'Debt Setup'!$H$19&lt;'Debt Setup'!$H$12),MAX(0,AS281+AP282-AQ282),0)+IF(AND('Debt Setup'!$H$20&lt;&gt;"",'Debt Setup'!$H$20&lt;'Debt Setup'!$H$12),MAX(0,AW281+AT282-AU282),0)+IF(AND('Debt Setup'!$H$21&lt;&gt;"",'Debt Setup'!$H$21&lt;'Debt Setup'!$H$12),MAX(0,BA281+AX282-AY282),0))))))</x:f>
      </x:c>
      <x:c r="Q282" s="54" t="str">
        <x:f>IF('Debt Setup'!$F$3=0,"",MAX(0,Q281+N282-O282-P282))</x:f>
      </x:c>
      <x:c r="R282" s="54" t="str">
        <x:f>IF('Debt Setup'!$F$3=0,"",IF(U281&lt;=0,0,U281*'Debt Setup'!$D$13/100/12))</x:f>
      </x:c>
      <x:c r="S282" s="54" t="str">
        <x:f>IF('Debt Setup'!$F$3=0,"",IF('Debt Setup'!$H$13="",0,MIN('Debt Setup'!$E$13,MAX(0,U281+R282))))</x:f>
      </x:c>
      <x:c r="T282" s="54" t="str">
        <x:f>IF('Debt Setup'!$F$3=0,"",IF('Debt Setup'!$H$13="",0,MIN(MAX(0,U281+R282-S282),MAX(0,'Debt Setup'!$F$5-(G282+K282+O282+S282+W282+AA282+AE282+AI282+AM282+AQ282+AU282+AY282)-(IF(AND('Debt Setup'!$H$10&lt;&gt;"",'Debt Setup'!$H$10&lt;'Debt Setup'!$H$13),MAX(0,I281+F282-G282),0)+IF(AND('Debt Setup'!$H$11&lt;&gt;"",'Debt Setup'!$H$11&lt;'Debt Setup'!$H$13),MAX(0,M281+J282-K282),0)+IF(AND('Debt Setup'!$H$12&lt;&gt;"",'Debt Setup'!$H$12&lt;'Debt Setup'!$H$13),MAX(0,Q281+N282-O282),0)+IF(AND('Debt Setup'!$H$13&lt;&gt;"",'Debt Setup'!$H$13&lt;'Debt Setup'!$H$13),MAX(0,U281+R282-S282),0)+IF(AND('Debt Setup'!$H$14&lt;&gt;"",'Debt Setup'!$H$14&lt;'Debt Setup'!$H$13),MAX(0,Y281+V282-W282),0)+IF(AND('Debt Setup'!$H$15&lt;&gt;"",'Debt Setup'!$H$15&lt;'Debt Setup'!$H$13),MAX(0,AC281+Z282-AA282),0)+IF(AND('Debt Setup'!$H$16&lt;&gt;"",'Debt Setup'!$H$16&lt;'Debt Setup'!$H$13),MAX(0,AG281+AD282-AE282),0)+IF(AND('Debt Setup'!$H$17&lt;&gt;"",'Debt Setup'!$H$17&lt;'Debt Setup'!$H$13),MAX(0,AK281+AH282-AI282),0)+IF(AND('Debt Setup'!$H$18&lt;&gt;"",'Debt Setup'!$H$18&lt;'Debt Setup'!$H$13),MAX(0,AO281+AL282-AM282),0)+IF(AND('Debt Setup'!$H$19&lt;&gt;"",'Debt Setup'!$H$19&lt;'Debt Setup'!$H$13),MAX(0,AS281+AP282-AQ282),0)+IF(AND('Debt Setup'!$H$20&lt;&gt;"",'Debt Setup'!$H$20&lt;'Debt Setup'!$H$13),MAX(0,AW281+AT282-AU282),0)+IF(AND('Debt Setup'!$H$21&lt;&gt;"",'Debt Setup'!$H$21&lt;'Debt Setup'!$H$13),MAX(0,BA281+AX282-AY282),0))))))</x:f>
      </x:c>
      <x:c r="U282" s="54" t="str">
        <x:f>IF('Debt Setup'!$F$3=0,"",MAX(0,U281+R282-S282-T282))</x:f>
      </x:c>
      <x:c r="V282" s="54" t="str">
        <x:f>IF('Debt Setup'!$F$3=0,"",IF(Y281&lt;=0,0,Y281*'Debt Setup'!$D$14/100/12))</x:f>
      </x:c>
      <x:c r="W282" s="54" t="str">
        <x:f>IF('Debt Setup'!$F$3=0,"",IF('Debt Setup'!$H$14="",0,MIN('Debt Setup'!$E$14,MAX(0,Y281+V282))))</x:f>
      </x:c>
      <x:c r="X282" s="54" t="str">
        <x:f>IF('Debt Setup'!$F$3=0,"",IF('Debt Setup'!$H$14="",0,MIN(MAX(0,Y281+V282-W282),MAX(0,'Debt Setup'!$F$5-(G282+K282+O282+S282+W282+AA282+AE282+AI282+AM282+AQ282+AU282+AY282)-(IF(AND('Debt Setup'!$H$10&lt;&gt;"",'Debt Setup'!$H$10&lt;'Debt Setup'!$H$14),MAX(0,I281+F282-G282),0)+IF(AND('Debt Setup'!$H$11&lt;&gt;"",'Debt Setup'!$H$11&lt;'Debt Setup'!$H$14),MAX(0,M281+J282-K282),0)+IF(AND('Debt Setup'!$H$12&lt;&gt;"",'Debt Setup'!$H$12&lt;'Debt Setup'!$H$14),MAX(0,Q281+N282-O282),0)+IF(AND('Debt Setup'!$H$13&lt;&gt;"",'Debt Setup'!$H$13&lt;'Debt Setup'!$H$14),MAX(0,U281+R282-S282),0)+IF(AND('Debt Setup'!$H$14&lt;&gt;"",'Debt Setup'!$H$14&lt;'Debt Setup'!$H$14),MAX(0,Y281+V282-W282),0)+IF(AND('Debt Setup'!$H$15&lt;&gt;"",'Debt Setup'!$H$15&lt;'Debt Setup'!$H$14),MAX(0,AC281+Z282-AA282),0)+IF(AND('Debt Setup'!$H$16&lt;&gt;"",'Debt Setup'!$H$16&lt;'Debt Setup'!$H$14),MAX(0,AG281+AD282-AE282),0)+IF(AND('Debt Setup'!$H$17&lt;&gt;"",'Debt Setup'!$H$17&lt;'Debt Setup'!$H$14),MAX(0,AK281+AH282-AI282),0)+IF(AND('Debt Setup'!$H$18&lt;&gt;"",'Debt Setup'!$H$18&lt;'Debt Setup'!$H$14),MAX(0,AO281+AL282-AM282),0)+IF(AND('Debt Setup'!$H$19&lt;&gt;"",'Debt Setup'!$H$19&lt;'Debt Setup'!$H$14),MAX(0,AS281+AP282-AQ282),0)+IF(AND('Debt Setup'!$H$20&lt;&gt;"",'Debt Setup'!$H$20&lt;'Debt Setup'!$H$14),MAX(0,AW281+AT282-AU282),0)+IF(AND('Debt Setup'!$H$21&lt;&gt;"",'Debt Setup'!$H$21&lt;'Debt Setup'!$H$14),MAX(0,BA281+AX282-AY282),0))))))</x:f>
      </x:c>
      <x:c r="Y282" s="54" t="str">
        <x:f>IF('Debt Setup'!$F$3=0,"",MAX(0,Y281+V282-W282-X282))</x:f>
      </x:c>
      <x:c r="Z282" s="54" t="str">
        <x:f>IF('Debt Setup'!$F$3=0,"",IF(AC281&lt;=0,0,AC281*'Debt Setup'!$D$15/100/12))</x:f>
      </x:c>
      <x:c r="AA282" s="54" t="str">
        <x:f>IF('Debt Setup'!$F$3=0,"",IF('Debt Setup'!$H$15="",0,MIN('Debt Setup'!$E$15,MAX(0,AC281+Z282))))</x:f>
      </x:c>
      <x:c r="AB282" s="54" t="str">
        <x:f>IF('Debt Setup'!$F$3=0,"",IF('Debt Setup'!$H$15="",0,MIN(MAX(0,AC281+Z282-AA282),MAX(0,'Debt Setup'!$F$5-(G282+K282+O282+S282+W282+AA282+AE282+AI282+AM282+AQ282+AU282+AY282)-(IF(AND('Debt Setup'!$H$10&lt;&gt;"",'Debt Setup'!$H$10&lt;'Debt Setup'!$H$15),MAX(0,I281+F282-G282),0)+IF(AND('Debt Setup'!$H$11&lt;&gt;"",'Debt Setup'!$H$11&lt;'Debt Setup'!$H$15),MAX(0,M281+J282-K282),0)+IF(AND('Debt Setup'!$H$12&lt;&gt;"",'Debt Setup'!$H$12&lt;'Debt Setup'!$H$15),MAX(0,Q281+N282-O282),0)+IF(AND('Debt Setup'!$H$13&lt;&gt;"",'Debt Setup'!$H$13&lt;'Debt Setup'!$H$15),MAX(0,U281+R282-S282),0)+IF(AND('Debt Setup'!$H$14&lt;&gt;"",'Debt Setup'!$H$14&lt;'Debt Setup'!$H$15),MAX(0,Y281+V282-W282),0)+IF(AND('Debt Setup'!$H$15&lt;&gt;"",'Debt Setup'!$H$15&lt;'Debt Setup'!$H$15),MAX(0,AC281+Z282-AA282),0)+IF(AND('Debt Setup'!$H$16&lt;&gt;"",'Debt Setup'!$H$16&lt;'Debt Setup'!$H$15),MAX(0,AG281+AD282-AE282),0)+IF(AND('Debt Setup'!$H$17&lt;&gt;"",'Debt Setup'!$H$17&lt;'Debt Setup'!$H$15),MAX(0,AK281+AH282-AI282),0)+IF(AND('Debt Setup'!$H$18&lt;&gt;"",'Debt Setup'!$H$18&lt;'Debt Setup'!$H$15),MAX(0,AO281+AL282-AM282),0)+IF(AND('Debt Setup'!$H$19&lt;&gt;"",'Debt Setup'!$H$19&lt;'Debt Setup'!$H$15),MAX(0,AS281+AP282-AQ282),0)+IF(AND('Debt Setup'!$H$20&lt;&gt;"",'Debt Setup'!$H$20&lt;'Debt Setup'!$H$15),MAX(0,AW281+AT282-AU282),0)+IF(AND('Debt Setup'!$H$21&lt;&gt;"",'Debt Setup'!$H$21&lt;'Debt Setup'!$H$15),MAX(0,BA281+AX282-AY282),0))))))</x:f>
      </x:c>
      <x:c r="AC282" s="54" t="str">
        <x:f>IF('Debt Setup'!$F$3=0,"",MAX(0,AC281+Z282-AA282-AB282))</x:f>
      </x:c>
      <x:c r="AD282" s="54" t="str">
        <x:f>IF('Debt Setup'!$F$3=0,"",IF(AG281&lt;=0,0,AG281*'Debt Setup'!$D$16/100/12))</x:f>
      </x:c>
      <x:c r="AE282" s="54" t="str">
        <x:f>IF('Debt Setup'!$F$3=0,"",IF('Debt Setup'!$H$16="",0,MIN('Debt Setup'!$E$16,MAX(0,AG281+AD282))))</x:f>
      </x:c>
      <x:c r="AF282" s="54" t="str">
        <x:f>IF('Debt Setup'!$F$3=0,"",IF('Debt Setup'!$H$16="",0,MIN(MAX(0,AG281+AD282-AE282),MAX(0,'Debt Setup'!$F$5-(G282+K282+O282+S282+W282+AA282+AE282+AI282+AM282+AQ282+AU282+AY282)-(IF(AND('Debt Setup'!$H$10&lt;&gt;"",'Debt Setup'!$H$10&lt;'Debt Setup'!$H$16),MAX(0,I281+F282-G282),0)+IF(AND('Debt Setup'!$H$11&lt;&gt;"",'Debt Setup'!$H$11&lt;'Debt Setup'!$H$16),MAX(0,M281+J282-K282),0)+IF(AND('Debt Setup'!$H$12&lt;&gt;"",'Debt Setup'!$H$12&lt;'Debt Setup'!$H$16),MAX(0,Q281+N282-O282),0)+IF(AND('Debt Setup'!$H$13&lt;&gt;"",'Debt Setup'!$H$13&lt;'Debt Setup'!$H$16),MAX(0,U281+R282-S282),0)+IF(AND('Debt Setup'!$H$14&lt;&gt;"",'Debt Setup'!$H$14&lt;'Debt Setup'!$H$16),MAX(0,Y281+V282-W282),0)+IF(AND('Debt Setup'!$H$15&lt;&gt;"",'Debt Setup'!$H$15&lt;'Debt Setup'!$H$16),MAX(0,AC281+Z282-AA282),0)+IF(AND('Debt Setup'!$H$16&lt;&gt;"",'Debt Setup'!$H$16&lt;'Debt Setup'!$H$16),MAX(0,AG281+AD282-AE282),0)+IF(AND('Debt Setup'!$H$17&lt;&gt;"",'Debt Setup'!$H$17&lt;'Debt Setup'!$H$16),MAX(0,AK281+AH282-AI282),0)+IF(AND('Debt Setup'!$H$18&lt;&gt;"",'Debt Setup'!$H$18&lt;'Debt Setup'!$H$16),MAX(0,AO281+AL282-AM282),0)+IF(AND('Debt Setup'!$H$19&lt;&gt;"",'Debt Setup'!$H$19&lt;'Debt Setup'!$H$16),MAX(0,AS281+AP282-AQ282),0)+IF(AND('Debt Setup'!$H$20&lt;&gt;"",'Debt Setup'!$H$20&lt;'Debt Setup'!$H$16),MAX(0,AW281+AT282-AU282),0)+IF(AND('Debt Setup'!$H$21&lt;&gt;"",'Debt Setup'!$H$21&lt;'Debt Setup'!$H$16),MAX(0,BA281+AX282-AY282),0))))))</x:f>
      </x:c>
      <x:c r="AG282" s="54" t="str">
        <x:f>IF('Debt Setup'!$F$3=0,"",MAX(0,AG281+AD282-AE282-AF282))</x:f>
      </x:c>
      <x:c r="AH282" s="54" t="str">
        <x:f>IF('Debt Setup'!$F$3=0,"",IF(AK281&lt;=0,0,AK281*'Debt Setup'!$D$17/100/12))</x:f>
      </x:c>
      <x:c r="AI282" s="54" t="str">
        <x:f>IF('Debt Setup'!$F$3=0,"",IF('Debt Setup'!$H$17="",0,MIN('Debt Setup'!$E$17,MAX(0,AK281+AH282))))</x:f>
      </x:c>
      <x:c r="AJ282" s="54" t="str">
        <x:f>IF('Debt Setup'!$F$3=0,"",IF('Debt Setup'!$H$17="",0,MIN(MAX(0,AK281+AH282-AI282),MAX(0,'Debt Setup'!$F$5-(G282+K282+O282+S282+W282+AA282+AE282+AI282+AM282+AQ282+AU282+AY282)-(IF(AND('Debt Setup'!$H$10&lt;&gt;"",'Debt Setup'!$H$10&lt;'Debt Setup'!$H$17),MAX(0,I281+F282-G282),0)+IF(AND('Debt Setup'!$H$11&lt;&gt;"",'Debt Setup'!$H$11&lt;'Debt Setup'!$H$17),MAX(0,M281+J282-K282),0)+IF(AND('Debt Setup'!$H$12&lt;&gt;"",'Debt Setup'!$H$12&lt;'Debt Setup'!$H$17),MAX(0,Q281+N282-O282),0)+IF(AND('Debt Setup'!$H$13&lt;&gt;"",'Debt Setup'!$H$13&lt;'Debt Setup'!$H$17),MAX(0,U281+R282-S282),0)+IF(AND('Debt Setup'!$H$14&lt;&gt;"",'Debt Setup'!$H$14&lt;'Debt Setup'!$H$17),MAX(0,Y281+V282-W282),0)+IF(AND('Debt Setup'!$H$15&lt;&gt;"",'Debt Setup'!$H$15&lt;'Debt Setup'!$H$17),MAX(0,AC281+Z282-AA282),0)+IF(AND('Debt Setup'!$H$16&lt;&gt;"",'Debt Setup'!$H$16&lt;'Debt Setup'!$H$17),MAX(0,AG281+AD282-AE282),0)+IF(AND('Debt Setup'!$H$17&lt;&gt;"",'Debt Setup'!$H$17&lt;'Debt Setup'!$H$17),MAX(0,AK281+AH282-AI282),0)+IF(AND('Debt Setup'!$H$18&lt;&gt;"",'Debt Setup'!$H$18&lt;'Debt Setup'!$H$17),MAX(0,AO281+AL282-AM282),0)+IF(AND('Debt Setup'!$H$19&lt;&gt;"",'Debt Setup'!$H$19&lt;'Debt Setup'!$H$17),MAX(0,AS281+AP282-AQ282),0)+IF(AND('Debt Setup'!$H$20&lt;&gt;"",'Debt Setup'!$H$20&lt;'Debt Setup'!$H$17),MAX(0,AW281+AT282-AU282),0)+IF(AND('Debt Setup'!$H$21&lt;&gt;"",'Debt Setup'!$H$21&lt;'Debt Setup'!$H$17),MAX(0,BA281+AX282-AY282),0))))))</x:f>
      </x:c>
      <x:c r="AK282" s="54" t="str">
        <x:f>IF('Debt Setup'!$F$3=0,"",MAX(0,AK281+AH282-AI282-AJ282))</x:f>
      </x:c>
      <x:c r="AL282" s="54" t="str">
        <x:f>IF('Debt Setup'!$F$3=0,"",IF(AO281&lt;=0,0,AO281*'Debt Setup'!$D$18/100/12))</x:f>
      </x:c>
      <x:c r="AM282" s="54" t="str">
        <x:f>IF('Debt Setup'!$F$3=0,"",IF('Debt Setup'!$H$18="",0,MIN('Debt Setup'!$E$18,MAX(0,AO281+AL282))))</x:f>
      </x:c>
      <x:c r="AN282" s="54" t="str">
        <x:f>IF('Debt Setup'!$F$3=0,"",IF('Debt Setup'!$H$18="",0,MIN(MAX(0,AO281+AL282-AM282),MAX(0,'Debt Setup'!$F$5-(G282+K282+O282+S282+W282+AA282+AE282+AI282+AM282+AQ282+AU282+AY282)-(IF(AND('Debt Setup'!$H$10&lt;&gt;"",'Debt Setup'!$H$10&lt;'Debt Setup'!$H$18),MAX(0,I281+F282-G282),0)+IF(AND('Debt Setup'!$H$11&lt;&gt;"",'Debt Setup'!$H$11&lt;'Debt Setup'!$H$18),MAX(0,M281+J282-K282),0)+IF(AND('Debt Setup'!$H$12&lt;&gt;"",'Debt Setup'!$H$12&lt;'Debt Setup'!$H$18),MAX(0,Q281+N282-O282),0)+IF(AND('Debt Setup'!$H$13&lt;&gt;"",'Debt Setup'!$H$13&lt;'Debt Setup'!$H$18),MAX(0,U281+R282-S282),0)+IF(AND('Debt Setup'!$H$14&lt;&gt;"",'Debt Setup'!$H$14&lt;'Debt Setup'!$H$18),MAX(0,Y281+V282-W282),0)+IF(AND('Debt Setup'!$H$15&lt;&gt;"",'Debt Setup'!$H$15&lt;'Debt Setup'!$H$18),MAX(0,AC281+Z282-AA282),0)+IF(AND('Debt Setup'!$H$16&lt;&gt;"",'Debt Setup'!$H$16&lt;'Debt Setup'!$H$18),MAX(0,AG281+AD282-AE282),0)+IF(AND('Debt Setup'!$H$17&lt;&gt;"",'Debt Setup'!$H$17&lt;'Debt Setup'!$H$18),MAX(0,AK281+AH282-AI282),0)+IF(AND('Debt Setup'!$H$18&lt;&gt;"",'Debt Setup'!$H$18&lt;'Debt Setup'!$H$18),MAX(0,AO281+AL282-AM282),0)+IF(AND('Debt Setup'!$H$19&lt;&gt;"",'Debt Setup'!$H$19&lt;'Debt Setup'!$H$18),MAX(0,AS281+AP282-AQ282),0)+IF(AND('Debt Setup'!$H$20&lt;&gt;"",'Debt Setup'!$H$20&lt;'Debt Setup'!$H$18),MAX(0,AW281+AT282-AU282),0)+IF(AND('Debt Setup'!$H$21&lt;&gt;"",'Debt Setup'!$H$21&lt;'Debt Setup'!$H$18),MAX(0,BA281+AX282-AY282),0))))))</x:f>
      </x:c>
      <x:c r="AO282" s="54" t="str">
        <x:f>IF('Debt Setup'!$F$3=0,"",MAX(0,AO281+AL282-AM282-AN282))</x:f>
      </x:c>
      <x:c r="AP282" s="54" t="str">
        <x:f>IF('Debt Setup'!$F$3=0,"",IF(AS281&lt;=0,0,AS281*'Debt Setup'!$D$19/100/12))</x:f>
      </x:c>
      <x:c r="AQ282" s="54" t="str">
        <x:f>IF('Debt Setup'!$F$3=0,"",IF('Debt Setup'!$H$19="",0,MIN('Debt Setup'!$E$19,MAX(0,AS281+AP282))))</x:f>
      </x:c>
      <x:c r="AR282" s="54" t="str">
        <x:f>IF('Debt Setup'!$F$3=0,"",IF('Debt Setup'!$H$19="",0,MIN(MAX(0,AS281+AP282-AQ282),MAX(0,'Debt Setup'!$F$5-(G282+K282+O282+S282+W282+AA282+AE282+AI282+AM282+AQ282+AU282+AY282)-(IF(AND('Debt Setup'!$H$10&lt;&gt;"",'Debt Setup'!$H$10&lt;'Debt Setup'!$H$19),MAX(0,I281+F282-G282),0)+IF(AND('Debt Setup'!$H$11&lt;&gt;"",'Debt Setup'!$H$11&lt;'Debt Setup'!$H$19),MAX(0,M281+J282-K282),0)+IF(AND('Debt Setup'!$H$12&lt;&gt;"",'Debt Setup'!$H$12&lt;'Debt Setup'!$H$19),MAX(0,Q281+N282-O282),0)+IF(AND('Debt Setup'!$H$13&lt;&gt;"",'Debt Setup'!$H$13&lt;'Debt Setup'!$H$19),MAX(0,U281+R282-S282),0)+IF(AND('Debt Setup'!$H$14&lt;&gt;"",'Debt Setup'!$H$14&lt;'Debt Setup'!$H$19),MAX(0,Y281+V282-W282),0)+IF(AND('Debt Setup'!$H$15&lt;&gt;"",'Debt Setup'!$H$15&lt;'Debt Setup'!$H$19),MAX(0,AC281+Z282-AA282),0)+IF(AND('Debt Setup'!$H$16&lt;&gt;"",'Debt Setup'!$H$16&lt;'Debt Setup'!$H$19),MAX(0,AG281+AD282-AE282),0)+IF(AND('Debt Setup'!$H$17&lt;&gt;"",'Debt Setup'!$H$17&lt;'Debt Setup'!$H$19),MAX(0,AK281+AH282-AI282),0)+IF(AND('Debt Setup'!$H$18&lt;&gt;"",'Debt Setup'!$H$18&lt;'Debt Setup'!$H$19),MAX(0,AO281+AL282-AM282),0)+IF(AND('Debt Setup'!$H$19&lt;&gt;"",'Debt Setup'!$H$19&lt;'Debt Setup'!$H$19),MAX(0,AS281+AP282-AQ282),0)+IF(AND('Debt Setup'!$H$20&lt;&gt;"",'Debt Setup'!$H$20&lt;'Debt Setup'!$H$19),MAX(0,AW281+AT282-AU282),0)+IF(AND('Debt Setup'!$H$21&lt;&gt;"",'Debt Setup'!$H$21&lt;'Debt Setup'!$H$19),MAX(0,BA281+AX282-AY282),0))))))</x:f>
      </x:c>
      <x:c r="AS282" s="54" t="str">
        <x:f>IF('Debt Setup'!$F$3=0,"",MAX(0,AS281+AP282-AQ282-AR282))</x:f>
      </x:c>
      <x:c r="AT282" s="54" t="str">
        <x:f>IF('Debt Setup'!$F$3=0,"",IF(AW281&lt;=0,0,AW281*'Debt Setup'!$D$20/100/12))</x:f>
      </x:c>
      <x:c r="AU282" s="54" t="str">
        <x:f>IF('Debt Setup'!$F$3=0,"",IF('Debt Setup'!$H$20="",0,MIN('Debt Setup'!$E$20,MAX(0,AW281+AT282))))</x:f>
      </x:c>
      <x:c r="AV282" s="54" t="str">
        <x:f>IF('Debt Setup'!$F$3=0,"",IF('Debt Setup'!$H$20="",0,MIN(MAX(0,AW281+AT282-AU282),MAX(0,'Debt Setup'!$F$5-(G282+K282+O282+S282+W282+AA282+AE282+AI282+AM282+AQ282+AU282+AY282)-(IF(AND('Debt Setup'!$H$10&lt;&gt;"",'Debt Setup'!$H$10&lt;'Debt Setup'!$H$20),MAX(0,I281+F282-G282),0)+IF(AND('Debt Setup'!$H$11&lt;&gt;"",'Debt Setup'!$H$11&lt;'Debt Setup'!$H$20),MAX(0,M281+J282-K282),0)+IF(AND('Debt Setup'!$H$12&lt;&gt;"",'Debt Setup'!$H$12&lt;'Debt Setup'!$H$20),MAX(0,Q281+N282-O282),0)+IF(AND('Debt Setup'!$H$13&lt;&gt;"",'Debt Setup'!$H$13&lt;'Debt Setup'!$H$20),MAX(0,U281+R282-S282),0)+IF(AND('Debt Setup'!$H$14&lt;&gt;"",'Debt Setup'!$H$14&lt;'Debt Setup'!$H$20),MAX(0,Y281+V282-W282),0)+IF(AND('Debt Setup'!$H$15&lt;&gt;"",'Debt Setup'!$H$15&lt;'Debt Setup'!$H$20),MAX(0,AC281+Z282-AA282),0)+IF(AND('Debt Setup'!$H$16&lt;&gt;"",'Debt Setup'!$H$16&lt;'Debt Setup'!$H$20),MAX(0,AG281+AD282-AE282),0)+IF(AND('Debt Setup'!$H$17&lt;&gt;"",'Debt Setup'!$H$17&lt;'Debt Setup'!$H$20),MAX(0,AK281+AH282-AI282),0)+IF(AND('Debt Setup'!$H$18&lt;&gt;"",'Debt Setup'!$H$18&lt;'Debt Setup'!$H$20),MAX(0,AO281+AL282-AM282),0)+IF(AND('Debt Setup'!$H$19&lt;&gt;"",'Debt Setup'!$H$19&lt;'Debt Setup'!$H$20),MAX(0,AS281+AP282-AQ282),0)+IF(AND('Debt Setup'!$H$20&lt;&gt;"",'Debt Setup'!$H$20&lt;'Debt Setup'!$H$20),MAX(0,AW281+AT282-AU282),0)+IF(AND('Debt Setup'!$H$21&lt;&gt;"",'Debt Setup'!$H$21&lt;'Debt Setup'!$H$20),MAX(0,BA281+AX282-AY282),0))))))</x:f>
      </x:c>
      <x:c r="AW282" s="54" t="str">
        <x:f>IF('Debt Setup'!$F$3=0,"",MAX(0,AW281+AT282-AU282-AV282))</x:f>
      </x:c>
      <x:c r="AX282" s="54" t="str">
        <x:f>IF('Debt Setup'!$F$3=0,"",IF(BA281&lt;=0,0,BA281*'Debt Setup'!$D$21/100/12))</x:f>
      </x:c>
      <x:c r="AY282" s="54" t="str">
        <x:f>IF('Debt Setup'!$F$3=0,"",IF('Debt Setup'!$H$21="",0,MIN('Debt Setup'!$E$21,MAX(0,BA281+AX282))))</x:f>
      </x:c>
      <x:c r="AZ282" s="54" t="str">
        <x:f>IF('Debt Setup'!$F$3=0,"",IF('Debt Setup'!$H$21="",0,MIN(MAX(0,BA281+AX282-AY282),MAX(0,'Debt Setup'!$F$5-(G282+K282+O282+S282+W282+AA282+AE282+AI282+AM282+AQ282+AU282+AY282)-(IF(AND('Debt Setup'!$H$10&lt;&gt;"",'Debt Setup'!$H$10&lt;'Debt Setup'!$H$21),MAX(0,I281+F282-G282),0)+IF(AND('Debt Setup'!$H$11&lt;&gt;"",'Debt Setup'!$H$11&lt;'Debt Setup'!$H$21),MAX(0,M281+J282-K282),0)+IF(AND('Debt Setup'!$H$12&lt;&gt;"",'Debt Setup'!$H$12&lt;'Debt Setup'!$H$21),MAX(0,Q281+N282-O282),0)+IF(AND('Debt Setup'!$H$13&lt;&gt;"",'Debt Setup'!$H$13&lt;'Debt Setup'!$H$21),MAX(0,U281+R282-S282),0)+IF(AND('Debt Setup'!$H$14&lt;&gt;"",'Debt Setup'!$H$14&lt;'Debt Setup'!$H$21),MAX(0,Y281+V282-W282),0)+IF(AND('Debt Setup'!$H$15&lt;&gt;"",'Debt Setup'!$H$15&lt;'Debt Setup'!$H$21),MAX(0,AC281+Z282-AA282),0)+IF(AND('Debt Setup'!$H$16&lt;&gt;"",'Debt Setup'!$H$16&lt;'Debt Setup'!$H$21),MAX(0,AG281+AD282-AE282),0)+IF(AND('Debt Setup'!$H$17&lt;&gt;"",'Debt Setup'!$H$17&lt;'Debt Setup'!$H$21),MAX(0,AK281+AH282-AI282),0)+IF(AND('Debt Setup'!$H$18&lt;&gt;"",'Debt Setup'!$H$18&lt;'Debt Setup'!$H$21),MAX(0,AO281+AL282-AM282),0)+IF(AND('Debt Setup'!$H$19&lt;&gt;"",'Debt Setup'!$H$19&lt;'Debt Setup'!$H$21),MAX(0,AS281+AP282-AQ282),0)+IF(AND('Debt Setup'!$H$20&lt;&gt;"",'Debt Setup'!$H$20&lt;'Debt Setup'!$H$21),MAX(0,AW281+AT282-AU282),0)+IF(AND('Debt Setup'!$H$21&lt;&gt;"",'Debt Setup'!$H$21&lt;'Debt Setup'!$H$21),MAX(0,BA281+AX282-AY282),0))))))</x:f>
      </x:c>
      <x:c r="BA282" s="54" t="str">
        <x:f>IF('Debt Setup'!$F$3=0,"",MAX(0,BA281+AX282-AY282-AZ282))</x:f>
      </x:c>
    </x:row>
    <x:row r="283">
      <x:c r="A283" t="n">
        <x:v>278</x:v>
      </x:c>
      <x:c r="B283" s="86" t="str">
        <x:f>IF('Debt Setup'!$F$3=0,"",DATE(YEAR('Debt Setup'!$B$6),MONTH('Debt Setup'!$B$6)+A283-1,1))</x:f>
      </x:c>
      <x:c r="C283" s="54" t="str">
        <x:f>IF('Debt Setup'!$F$3=0,"",I283+M283+Q283+U283+Y283+AC283+AG283+AK283+AO283+AS283+AW283+BA283)</x:f>
      </x:c>
      <x:c r="D283" s="54" t="str">
        <x:f>IF('Debt Setup'!$F$3=0,"",G283+H283+K283+L283+O283+P283+S283+T283+W283+X283+AA283+AB283+AE283+AF283+AI283+AJ283+AM283+AN283+AQ283+AR283+AU283+AV283+AY283+AZ283)</x:f>
      </x:c>
      <x:c r="E283" s="54" t="str">
        <x:f>IF('Debt Setup'!$F$3=0,"",F283+J283+N283+R283+V283+Z283+AD283+AH283+AL283+AP283+AT283+AX283)</x:f>
      </x:c>
      <x:c r="F283" s="54" t="str">
        <x:f>IF('Debt Setup'!$F$3=0,"",IF(I282&lt;=0,0,I282*'Debt Setup'!$D$10/100/12))</x:f>
      </x:c>
      <x:c r="G283" s="54" t="str">
        <x:f>IF('Debt Setup'!$F$3=0,"",IF('Debt Setup'!$H$10="",0,MIN('Debt Setup'!$E$10,MAX(0,I282+F283))))</x:f>
      </x:c>
      <x:c r="H283" s="54" t="str">
        <x:f>IF('Debt Setup'!$F$3=0,"",IF('Debt Setup'!$H$10="",0,MIN(MAX(0,I282+F283-G283),MAX(0,'Debt Setup'!$F$5-(G283+K283+O283+S283+W283+AA283+AE283+AI283+AM283+AQ283+AU283+AY283)-(IF(AND('Debt Setup'!$H$10&lt;&gt;"",'Debt Setup'!$H$10&lt;'Debt Setup'!$H$10),MAX(0,I282+F283-G283),0)+IF(AND('Debt Setup'!$H$11&lt;&gt;"",'Debt Setup'!$H$11&lt;'Debt Setup'!$H$10),MAX(0,M282+J283-K283),0)+IF(AND('Debt Setup'!$H$12&lt;&gt;"",'Debt Setup'!$H$12&lt;'Debt Setup'!$H$10),MAX(0,Q282+N283-O283),0)+IF(AND('Debt Setup'!$H$13&lt;&gt;"",'Debt Setup'!$H$13&lt;'Debt Setup'!$H$10),MAX(0,U282+R283-S283),0)+IF(AND('Debt Setup'!$H$14&lt;&gt;"",'Debt Setup'!$H$14&lt;'Debt Setup'!$H$10),MAX(0,Y282+V283-W283),0)+IF(AND('Debt Setup'!$H$15&lt;&gt;"",'Debt Setup'!$H$15&lt;'Debt Setup'!$H$10),MAX(0,AC282+Z283-AA283),0)+IF(AND('Debt Setup'!$H$16&lt;&gt;"",'Debt Setup'!$H$16&lt;'Debt Setup'!$H$10),MAX(0,AG282+AD283-AE283),0)+IF(AND('Debt Setup'!$H$17&lt;&gt;"",'Debt Setup'!$H$17&lt;'Debt Setup'!$H$10),MAX(0,AK282+AH283-AI283),0)+IF(AND('Debt Setup'!$H$18&lt;&gt;"",'Debt Setup'!$H$18&lt;'Debt Setup'!$H$10),MAX(0,AO282+AL283-AM283),0)+IF(AND('Debt Setup'!$H$19&lt;&gt;"",'Debt Setup'!$H$19&lt;'Debt Setup'!$H$10),MAX(0,AS282+AP283-AQ283),0)+IF(AND('Debt Setup'!$H$20&lt;&gt;"",'Debt Setup'!$H$20&lt;'Debt Setup'!$H$10),MAX(0,AW282+AT283-AU283),0)+IF(AND('Debt Setup'!$H$21&lt;&gt;"",'Debt Setup'!$H$21&lt;'Debt Setup'!$H$10),MAX(0,BA282+AX283-AY283),0))))))</x:f>
      </x:c>
      <x:c r="I283" s="54" t="str">
        <x:f>IF('Debt Setup'!$F$3=0,"",MAX(0,I282+F283-G283-H283))</x:f>
      </x:c>
      <x:c r="J283" s="54" t="str">
        <x:f>IF('Debt Setup'!$F$3=0,"",IF(M282&lt;=0,0,M282*'Debt Setup'!$D$11/100/12))</x:f>
      </x:c>
      <x:c r="K283" s="54" t="str">
        <x:f>IF('Debt Setup'!$F$3=0,"",IF('Debt Setup'!$H$11="",0,MIN('Debt Setup'!$E$11,MAX(0,M282+J283))))</x:f>
      </x:c>
      <x:c r="L283" s="54" t="str">
        <x:f>IF('Debt Setup'!$F$3=0,"",IF('Debt Setup'!$H$11="",0,MIN(MAX(0,M282+J283-K283),MAX(0,'Debt Setup'!$F$5-(G283+K283+O283+S283+W283+AA283+AE283+AI283+AM283+AQ283+AU283+AY283)-(IF(AND('Debt Setup'!$H$10&lt;&gt;"",'Debt Setup'!$H$10&lt;'Debt Setup'!$H$11),MAX(0,I282+F283-G283),0)+IF(AND('Debt Setup'!$H$11&lt;&gt;"",'Debt Setup'!$H$11&lt;'Debt Setup'!$H$11),MAX(0,M282+J283-K283),0)+IF(AND('Debt Setup'!$H$12&lt;&gt;"",'Debt Setup'!$H$12&lt;'Debt Setup'!$H$11),MAX(0,Q282+N283-O283),0)+IF(AND('Debt Setup'!$H$13&lt;&gt;"",'Debt Setup'!$H$13&lt;'Debt Setup'!$H$11),MAX(0,U282+R283-S283),0)+IF(AND('Debt Setup'!$H$14&lt;&gt;"",'Debt Setup'!$H$14&lt;'Debt Setup'!$H$11),MAX(0,Y282+V283-W283),0)+IF(AND('Debt Setup'!$H$15&lt;&gt;"",'Debt Setup'!$H$15&lt;'Debt Setup'!$H$11),MAX(0,AC282+Z283-AA283),0)+IF(AND('Debt Setup'!$H$16&lt;&gt;"",'Debt Setup'!$H$16&lt;'Debt Setup'!$H$11),MAX(0,AG282+AD283-AE283),0)+IF(AND('Debt Setup'!$H$17&lt;&gt;"",'Debt Setup'!$H$17&lt;'Debt Setup'!$H$11),MAX(0,AK282+AH283-AI283),0)+IF(AND('Debt Setup'!$H$18&lt;&gt;"",'Debt Setup'!$H$18&lt;'Debt Setup'!$H$11),MAX(0,AO282+AL283-AM283),0)+IF(AND('Debt Setup'!$H$19&lt;&gt;"",'Debt Setup'!$H$19&lt;'Debt Setup'!$H$11),MAX(0,AS282+AP283-AQ283),0)+IF(AND('Debt Setup'!$H$20&lt;&gt;"",'Debt Setup'!$H$20&lt;'Debt Setup'!$H$11),MAX(0,AW282+AT283-AU283),0)+IF(AND('Debt Setup'!$H$21&lt;&gt;"",'Debt Setup'!$H$21&lt;'Debt Setup'!$H$11),MAX(0,BA282+AX283-AY283),0))))))</x:f>
      </x:c>
      <x:c r="M283" s="54" t="str">
        <x:f>IF('Debt Setup'!$F$3=0,"",MAX(0,M282+J283-K283-L283))</x:f>
      </x:c>
      <x:c r="N283" s="54" t="str">
        <x:f>IF('Debt Setup'!$F$3=0,"",IF(Q282&lt;=0,0,Q282*'Debt Setup'!$D$12/100/12))</x:f>
      </x:c>
      <x:c r="O283" s="54" t="str">
        <x:f>IF('Debt Setup'!$F$3=0,"",IF('Debt Setup'!$H$12="",0,MIN('Debt Setup'!$E$12,MAX(0,Q282+N283))))</x:f>
      </x:c>
      <x:c r="P283" s="54" t="str">
        <x:f>IF('Debt Setup'!$F$3=0,"",IF('Debt Setup'!$H$12="",0,MIN(MAX(0,Q282+N283-O283),MAX(0,'Debt Setup'!$F$5-(G283+K283+O283+S283+W283+AA283+AE283+AI283+AM283+AQ283+AU283+AY283)-(IF(AND('Debt Setup'!$H$10&lt;&gt;"",'Debt Setup'!$H$10&lt;'Debt Setup'!$H$12),MAX(0,I282+F283-G283),0)+IF(AND('Debt Setup'!$H$11&lt;&gt;"",'Debt Setup'!$H$11&lt;'Debt Setup'!$H$12),MAX(0,M282+J283-K283),0)+IF(AND('Debt Setup'!$H$12&lt;&gt;"",'Debt Setup'!$H$12&lt;'Debt Setup'!$H$12),MAX(0,Q282+N283-O283),0)+IF(AND('Debt Setup'!$H$13&lt;&gt;"",'Debt Setup'!$H$13&lt;'Debt Setup'!$H$12),MAX(0,U282+R283-S283),0)+IF(AND('Debt Setup'!$H$14&lt;&gt;"",'Debt Setup'!$H$14&lt;'Debt Setup'!$H$12),MAX(0,Y282+V283-W283),0)+IF(AND('Debt Setup'!$H$15&lt;&gt;"",'Debt Setup'!$H$15&lt;'Debt Setup'!$H$12),MAX(0,AC282+Z283-AA283),0)+IF(AND('Debt Setup'!$H$16&lt;&gt;"",'Debt Setup'!$H$16&lt;'Debt Setup'!$H$12),MAX(0,AG282+AD283-AE283),0)+IF(AND('Debt Setup'!$H$17&lt;&gt;"",'Debt Setup'!$H$17&lt;'Debt Setup'!$H$12),MAX(0,AK282+AH283-AI283),0)+IF(AND('Debt Setup'!$H$18&lt;&gt;"",'Debt Setup'!$H$18&lt;'Debt Setup'!$H$12),MAX(0,AO282+AL283-AM283),0)+IF(AND('Debt Setup'!$H$19&lt;&gt;"",'Debt Setup'!$H$19&lt;'Debt Setup'!$H$12),MAX(0,AS282+AP283-AQ283),0)+IF(AND('Debt Setup'!$H$20&lt;&gt;"",'Debt Setup'!$H$20&lt;'Debt Setup'!$H$12),MAX(0,AW282+AT283-AU283),0)+IF(AND('Debt Setup'!$H$21&lt;&gt;"",'Debt Setup'!$H$21&lt;'Debt Setup'!$H$12),MAX(0,BA282+AX283-AY283),0))))))</x:f>
      </x:c>
      <x:c r="Q283" s="54" t="str">
        <x:f>IF('Debt Setup'!$F$3=0,"",MAX(0,Q282+N283-O283-P283))</x:f>
      </x:c>
      <x:c r="R283" s="54" t="str">
        <x:f>IF('Debt Setup'!$F$3=0,"",IF(U282&lt;=0,0,U282*'Debt Setup'!$D$13/100/12))</x:f>
      </x:c>
      <x:c r="S283" s="54" t="str">
        <x:f>IF('Debt Setup'!$F$3=0,"",IF('Debt Setup'!$H$13="",0,MIN('Debt Setup'!$E$13,MAX(0,U282+R283))))</x:f>
      </x:c>
      <x:c r="T283" s="54" t="str">
        <x:f>IF('Debt Setup'!$F$3=0,"",IF('Debt Setup'!$H$13="",0,MIN(MAX(0,U282+R283-S283),MAX(0,'Debt Setup'!$F$5-(G283+K283+O283+S283+W283+AA283+AE283+AI283+AM283+AQ283+AU283+AY283)-(IF(AND('Debt Setup'!$H$10&lt;&gt;"",'Debt Setup'!$H$10&lt;'Debt Setup'!$H$13),MAX(0,I282+F283-G283),0)+IF(AND('Debt Setup'!$H$11&lt;&gt;"",'Debt Setup'!$H$11&lt;'Debt Setup'!$H$13),MAX(0,M282+J283-K283),0)+IF(AND('Debt Setup'!$H$12&lt;&gt;"",'Debt Setup'!$H$12&lt;'Debt Setup'!$H$13),MAX(0,Q282+N283-O283),0)+IF(AND('Debt Setup'!$H$13&lt;&gt;"",'Debt Setup'!$H$13&lt;'Debt Setup'!$H$13),MAX(0,U282+R283-S283),0)+IF(AND('Debt Setup'!$H$14&lt;&gt;"",'Debt Setup'!$H$14&lt;'Debt Setup'!$H$13),MAX(0,Y282+V283-W283),0)+IF(AND('Debt Setup'!$H$15&lt;&gt;"",'Debt Setup'!$H$15&lt;'Debt Setup'!$H$13),MAX(0,AC282+Z283-AA283),0)+IF(AND('Debt Setup'!$H$16&lt;&gt;"",'Debt Setup'!$H$16&lt;'Debt Setup'!$H$13),MAX(0,AG282+AD283-AE283),0)+IF(AND('Debt Setup'!$H$17&lt;&gt;"",'Debt Setup'!$H$17&lt;'Debt Setup'!$H$13),MAX(0,AK282+AH283-AI283),0)+IF(AND('Debt Setup'!$H$18&lt;&gt;"",'Debt Setup'!$H$18&lt;'Debt Setup'!$H$13),MAX(0,AO282+AL283-AM283),0)+IF(AND('Debt Setup'!$H$19&lt;&gt;"",'Debt Setup'!$H$19&lt;'Debt Setup'!$H$13),MAX(0,AS282+AP283-AQ283),0)+IF(AND('Debt Setup'!$H$20&lt;&gt;"",'Debt Setup'!$H$20&lt;'Debt Setup'!$H$13),MAX(0,AW282+AT283-AU283),0)+IF(AND('Debt Setup'!$H$21&lt;&gt;"",'Debt Setup'!$H$21&lt;'Debt Setup'!$H$13),MAX(0,BA282+AX283-AY283),0))))))</x:f>
      </x:c>
      <x:c r="U283" s="54" t="str">
        <x:f>IF('Debt Setup'!$F$3=0,"",MAX(0,U282+R283-S283-T283))</x:f>
      </x:c>
      <x:c r="V283" s="54" t="str">
        <x:f>IF('Debt Setup'!$F$3=0,"",IF(Y282&lt;=0,0,Y282*'Debt Setup'!$D$14/100/12))</x:f>
      </x:c>
      <x:c r="W283" s="54" t="str">
        <x:f>IF('Debt Setup'!$F$3=0,"",IF('Debt Setup'!$H$14="",0,MIN('Debt Setup'!$E$14,MAX(0,Y282+V283))))</x:f>
      </x:c>
      <x:c r="X283" s="54" t="str">
        <x:f>IF('Debt Setup'!$F$3=0,"",IF('Debt Setup'!$H$14="",0,MIN(MAX(0,Y282+V283-W283),MAX(0,'Debt Setup'!$F$5-(G283+K283+O283+S283+W283+AA283+AE283+AI283+AM283+AQ283+AU283+AY283)-(IF(AND('Debt Setup'!$H$10&lt;&gt;"",'Debt Setup'!$H$10&lt;'Debt Setup'!$H$14),MAX(0,I282+F283-G283),0)+IF(AND('Debt Setup'!$H$11&lt;&gt;"",'Debt Setup'!$H$11&lt;'Debt Setup'!$H$14),MAX(0,M282+J283-K283),0)+IF(AND('Debt Setup'!$H$12&lt;&gt;"",'Debt Setup'!$H$12&lt;'Debt Setup'!$H$14),MAX(0,Q282+N283-O283),0)+IF(AND('Debt Setup'!$H$13&lt;&gt;"",'Debt Setup'!$H$13&lt;'Debt Setup'!$H$14),MAX(0,U282+R283-S283),0)+IF(AND('Debt Setup'!$H$14&lt;&gt;"",'Debt Setup'!$H$14&lt;'Debt Setup'!$H$14),MAX(0,Y282+V283-W283),0)+IF(AND('Debt Setup'!$H$15&lt;&gt;"",'Debt Setup'!$H$15&lt;'Debt Setup'!$H$14),MAX(0,AC282+Z283-AA283),0)+IF(AND('Debt Setup'!$H$16&lt;&gt;"",'Debt Setup'!$H$16&lt;'Debt Setup'!$H$14),MAX(0,AG282+AD283-AE283),0)+IF(AND('Debt Setup'!$H$17&lt;&gt;"",'Debt Setup'!$H$17&lt;'Debt Setup'!$H$14),MAX(0,AK282+AH283-AI283),0)+IF(AND('Debt Setup'!$H$18&lt;&gt;"",'Debt Setup'!$H$18&lt;'Debt Setup'!$H$14),MAX(0,AO282+AL283-AM283),0)+IF(AND('Debt Setup'!$H$19&lt;&gt;"",'Debt Setup'!$H$19&lt;'Debt Setup'!$H$14),MAX(0,AS282+AP283-AQ283),0)+IF(AND('Debt Setup'!$H$20&lt;&gt;"",'Debt Setup'!$H$20&lt;'Debt Setup'!$H$14),MAX(0,AW282+AT283-AU283),0)+IF(AND('Debt Setup'!$H$21&lt;&gt;"",'Debt Setup'!$H$21&lt;'Debt Setup'!$H$14),MAX(0,BA282+AX283-AY283),0))))))</x:f>
      </x:c>
      <x:c r="Y283" s="54" t="str">
        <x:f>IF('Debt Setup'!$F$3=0,"",MAX(0,Y282+V283-W283-X283))</x:f>
      </x:c>
      <x:c r="Z283" s="54" t="str">
        <x:f>IF('Debt Setup'!$F$3=0,"",IF(AC282&lt;=0,0,AC282*'Debt Setup'!$D$15/100/12))</x:f>
      </x:c>
      <x:c r="AA283" s="54" t="str">
        <x:f>IF('Debt Setup'!$F$3=0,"",IF('Debt Setup'!$H$15="",0,MIN('Debt Setup'!$E$15,MAX(0,AC282+Z283))))</x:f>
      </x:c>
      <x:c r="AB283" s="54" t="str">
        <x:f>IF('Debt Setup'!$F$3=0,"",IF('Debt Setup'!$H$15="",0,MIN(MAX(0,AC282+Z283-AA283),MAX(0,'Debt Setup'!$F$5-(G283+K283+O283+S283+W283+AA283+AE283+AI283+AM283+AQ283+AU283+AY283)-(IF(AND('Debt Setup'!$H$10&lt;&gt;"",'Debt Setup'!$H$10&lt;'Debt Setup'!$H$15),MAX(0,I282+F283-G283),0)+IF(AND('Debt Setup'!$H$11&lt;&gt;"",'Debt Setup'!$H$11&lt;'Debt Setup'!$H$15),MAX(0,M282+J283-K283),0)+IF(AND('Debt Setup'!$H$12&lt;&gt;"",'Debt Setup'!$H$12&lt;'Debt Setup'!$H$15),MAX(0,Q282+N283-O283),0)+IF(AND('Debt Setup'!$H$13&lt;&gt;"",'Debt Setup'!$H$13&lt;'Debt Setup'!$H$15),MAX(0,U282+R283-S283),0)+IF(AND('Debt Setup'!$H$14&lt;&gt;"",'Debt Setup'!$H$14&lt;'Debt Setup'!$H$15),MAX(0,Y282+V283-W283),0)+IF(AND('Debt Setup'!$H$15&lt;&gt;"",'Debt Setup'!$H$15&lt;'Debt Setup'!$H$15),MAX(0,AC282+Z283-AA283),0)+IF(AND('Debt Setup'!$H$16&lt;&gt;"",'Debt Setup'!$H$16&lt;'Debt Setup'!$H$15),MAX(0,AG282+AD283-AE283),0)+IF(AND('Debt Setup'!$H$17&lt;&gt;"",'Debt Setup'!$H$17&lt;'Debt Setup'!$H$15),MAX(0,AK282+AH283-AI283),0)+IF(AND('Debt Setup'!$H$18&lt;&gt;"",'Debt Setup'!$H$18&lt;'Debt Setup'!$H$15),MAX(0,AO282+AL283-AM283),0)+IF(AND('Debt Setup'!$H$19&lt;&gt;"",'Debt Setup'!$H$19&lt;'Debt Setup'!$H$15),MAX(0,AS282+AP283-AQ283),0)+IF(AND('Debt Setup'!$H$20&lt;&gt;"",'Debt Setup'!$H$20&lt;'Debt Setup'!$H$15),MAX(0,AW282+AT283-AU283),0)+IF(AND('Debt Setup'!$H$21&lt;&gt;"",'Debt Setup'!$H$21&lt;'Debt Setup'!$H$15),MAX(0,BA282+AX283-AY283),0))))))</x:f>
      </x:c>
      <x:c r="AC283" s="54" t="str">
        <x:f>IF('Debt Setup'!$F$3=0,"",MAX(0,AC282+Z283-AA283-AB283))</x:f>
      </x:c>
      <x:c r="AD283" s="54" t="str">
        <x:f>IF('Debt Setup'!$F$3=0,"",IF(AG282&lt;=0,0,AG282*'Debt Setup'!$D$16/100/12))</x:f>
      </x:c>
      <x:c r="AE283" s="54" t="str">
        <x:f>IF('Debt Setup'!$F$3=0,"",IF('Debt Setup'!$H$16="",0,MIN('Debt Setup'!$E$16,MAX(0,AG282+AD283))))</x:f>
      </x:c>
      <x:c r="AF283" s="54" t="str">
        <x:f>IF('Debt Setup'!$F$3=0,"",IF('Debt Setup'!$H$16="",0,MIN(MAX(0,AG282+AD283-AE283),MAX(0,'Debt Setup'!$F$5-(G283+K283+O283+S283+W283+AA283+AE283+AI283+AM283+AQ283+AU283+AY283)-(IF(AND('Debt Setup'!$H$10&lt;&gt;"",'Debt Setup'!$H$10&lt;'Debt Setup'!$H$16),MAX(0,I282+F283-G283),0)+IF(AND('Debt Setup'!$H$11&lt;&gt;"",'Debt Setup'!$H$11&lt;'Debt Setup'!$H$16),MAX(0,M282+J283-K283),0)+IF(AND('Debt Setup'!$H$12&lt;&gt;"",'Debt Setup'!$H$12&lt;'Debt Setup'!$H$16),MAX(0,Q282+N283-O283),0)+IF(AND('Debt Setup'!$H$13&lt;&gt;"",'Debt Setup'!$H$13&lt;'Debt Setup'!$H$16),MAX(0,U282+R283-S283),0)+IF(AND('Debt Setup'!$H$14&lt;&gt;"",'Debt Setup'!$H$14&lt;'Debt Setup'!$H$16),MAX(0,Y282+V283-W283),0)+IF(AND('Debt Setup'!$H$15&lt;&gt;"",'Debt Setup'!$H$15&lt;'Debt Setup'!$H$16),MAX(0,AC282+Z283-AA283),0)+IF(AND('Debt Setup'!$H$16&lt;&gt;"",'Debt Setup'!$H$16&lt;'Debt Setup'!$H$16),MAX(0,AG282+AD283-AE283),0)+IF(AND('Debt Setup'!$H$17&lt;&gt;"",'Debt Setup'!$H$17&lt;'Debt Setup'!$H$16),MAX(0,AK282+AH283-AI283),0)+IF(AND('Debt Setup'!$H$18&lt;&gt;"",'Debt Setup'!$H$18&lt;'Debt Setup'!$H$16),MAX(0,AO282+AL283-AM283),0)+IF(AND('Debt Setup'!$H$19&lt;&gt;"",'Debt Setup'!$H$19&lt;'Debt Setup'!$H$16),MAX(0,AS282+AP283-AQ283),0)+IF(AND('Debt Setup'!$H$20&lt;&gt;"",'Debt Setup'!$H$20&lt;'Debt Setup'!$H$16),MAX(0,AW282+AT283-AU283),0)+IF(AND('Debt Setup'!$H$21&lt;&gt;"",'Debt Setup'!$H$21&lt;'Debt Setup'!$H$16),MAX(0,BA282+AX283-AY283),0))))))</x:f>
      </x:c>
      <x:c r="AG283" s="54" t="str">
        <x:f>IF('Debt Setup'!$F$3=0,"",MAX(0,AG282+AD283-AE283-AF283))</x:f>
      </x:c>
      <x:c r="AH283" s="54" t="str">
        <x:f>IF('Debt Setup'!$F$3=0,"",IF(AK282&lt;=0,0,AK282*'Debt Setup'!$D$17/100/12))</x:f>
      </x:c>
      <x:c r="AI283" s="54" t="str">
        <x:f>IF('Debt Setup'!$F$3=0,"",IF('Debt Setup'!$H$17="",0,MIN('Debt Setup'!$E$17,MAX(0,AK282+AH283))))</x:f>
      </x:c>
      <x:c r="AJ283" s="54" t="str">
        <x:f>IF('Debt Setup'!$F$3=0,"",IF('Debt Setup'!$H$17="",0,MIN(MAX(0,AK282+AH283-AI283),MAX(0,'Debt Setup'!$F$5-(G283+K283+O283+S283+W283+AA283+AE283+AI283+AM283+AQ283+AU283+AY283)-(IF(AND('Debt Setup'!$H$10&lt;&gt;"",'Debt Setup'!$H$10&lt;'Debt Setup'!$H$17),MAX(0,I282+F283-G283),0)+IF(AND('Debt Setup'!$H$11&lt;&gt;"",'Debt Setup'!$H$11&lt;'Debt Setup'!$H$17),MAX(0,M282+J283-K283),0)+IF(AND('Debt Setup'!$H$12&lt;&gt;"",'Debt Setup'!$H$12&lt;'Debt Setup'!$H$17),MAX(0,Q282+N283-O283),0)+IF(AND('Debt Setup'!$H$13&lt;&gt;"",'Debt Setup'!$H$13&lt;'Debt Setup'!$H$17),MAX(0,U282+R283-S283),0)+IF(AND('Debt Setup'!$H$14&lt;&gt;"",'Debt Setup'!$H$14&lt;'Debt Setup'!$H$17),MAX(0,Y282+V283-W283),0)+IF(AND('Debt Setup'!$H$15&lt;&gt;"",'Debt Setup'!$H$15&lt;'Debt Setup'!$H$17),MAX(0,AC282+Z283-AA283),0)+IF(AND('Debt Setup'!$H$16&lt;&gt;"",'Debt Setup'!$H$16&lt;'Debt Setup'!$H$17),MAX(0,AG282+AD283-AE283),0)+IF(AND('Debt Setup'!$H$17&lt;&gt;"",'Debt Setup'!$H$17&lt;'Debt Setup'!$H$17),MAX(0,AK282+AH283-AI283),0)+IF(AND('Debt Setup'!$H$18&lt;&gt;"",'Debt Setup'!$H$18&lt;'Debt Setup'!$H$17),MAX(0,AO282+AL283-AM283),0)+IF(AND('Debt Setup'!$H$19&lt;&gt;"",'Debt Setup'!$H$19&lt;'Debt Setup'!$H$17),MAX(0,AS282+AP283-AQ283),0)+IF(AND('Debt Setup'!$H$20&lt;&gt;"",'Debt Setup'!$H$20&lt;'Debt Setup'!$H$17),MAX(0,AW282+AT283-AU283),0)+IF(AND('Debt Setup'!$H$21&lt;&gt;"",'Debt Setup'!$H$21&lt;'Debt Setup'!$H$17),MAX(0,BA282+AX283-AY283),0))))))</x:f>
      </x:c>
      <x:c r="AK283" s="54" t="str">
        <x:f>IF('Debt Setup'!$F$3=0,"",MAX(0,AK282+AH283-AI283-AJ283))</x:f>
      </x:c>
      <x:c r="AL283" s="54" t="str">
        <x:f>IF('Debt Setup'!$F$3=0,"",IF(AO282&lt;=0,0,AO282*'Debt Setup'!$D$18/100/12))</x:f>
      </x:c>
      <x:c r="AM283" s="54" t="str">
        <x:f>IF('Debt Setup'!$F$3=0,"",IF('Debt Setup'!$H$18="",0,MIN('Debt Setup'!$E$18,MAX(0,AO282+AL283))))</x:f>
      </x:c>
      <x:c r="AN283" s="54" t="str">
        <x:f>IF('Debt Setup'!$F$3=0,"",IF('Debt Setup'!$H$18="",0,MIN(MAX(0,AO282+AL283-AM283),MAX(0,'Debt Setup'!$F$5-(G283+K283+O283+S283+W283+AA283+AE283+AI283+AM283+AQ283+AU283+AY283)-(IF(AND('Debt Setup'!$H$10&lt;&gt;"",'Debt Setup'!$H$10&lt;'Debt Setup'!$H$18),MAX(0,I282+F283-G283),0)+IF(AND('Debt Setup'!$H$11&lt;&gt;"",'Debt Setup'!$H$11&lt;'Debt Setup'!$H$18),MAX(0,M282+J283-K283),0)+IF(AND('Debt Setup'!$H$12&lt;&gt;"",'Debt Setup'!$H$12&lt;'Debt Setup'!$H$18),MAX(0,Q282+N283-O283),0)+IF(AND('Debt Setup'!$H$13&lt;&gt;"",'Debt Setup'!$H$13&lt;'Debt Setup'!$H$18),MAX(0,U282+R283-S283),0)+IF(AND('Debt Setup'!$H$14&lt;&gt;"",'Debt Setup'!$H$14&lt;'Debt Setup'!$H$18),MAX(0,Y282+V283-W283),0)+IF(AND('Debt Setup'!$H$15&lt;&gt;"",'Debt Setup'!$H$15&lt;'Debt Setup'!$H$18),MAX(0,AC282+Z283-AA283),0)+IF(AND('Debt Setup'!$H$16&lt;&gt;"",'Debt Setup'!$H$16&lt;'Debt Setup'!$H$18),MAX(0,AG282+AD283-AE283),0)+IF(AND('Debt Setup'!$H$17&lt;&gt;"",'Debt Setup'!$H$17&lt;'Debt Setup'!$H$18),MAX(0,AK282+AH283-AI283),0)+IF(AND('Debt Setup'!$H$18&lt;&gt;"",'Debt Setup'!$H$18&lt;'Debt Setup'!$H$18),MAX(0,AO282+AL283-AM283),0)+IF(AND('Debt Setup'!$H$19&lt;&gt;"",'Debt Setup'!$H$19&lt;'Debt Setup'!$H$18),MAX(0,AS282+AP283-AQ283),0)+IF(AND('Debt Setup'!$H$20&lt;&gt;"",'Debt Setup'!$H$20&lt;'Debt Setup'!$H$18),MAX(0,AW282+AT283-AU283),0)+IF(AND('Debt Setup'!$H$21&lt;&gt;"",'Debt Setup'!$H$21&lt;'Debt Setup'!$H$18),MAX(0,BA282+AX283-AY283),0))))))</x:f>
      </x:c>
      <x:c r="AO283" s="54" t="str">
        <x:f>IF('Debt Setup'!$F$3=0,"",MAX(0,AO282+AL283-AM283-AN283))</x:f>
      </x:c>
      <x:c r="AP283" s="54" t="str">
        <x:f>IF('Debt Setup'!$F$3=0,"",IF(AS282&lt;=0,0,AS282*'Debt Setup'!$D$19/100/12))</x:f>
      </x:c>
      <x:c r="AQ283" s="54" t="str">
        <x:f>IF('Debt Setup'!$F$3=0,"",IF('Debt Setup'!$H$19="",0,MIN('Debt Setup'!$E$19,MAX(0,AS282+AP283))))</x:f>
      </x:c>
      <x:c r="AR283" s="54" t="str">
        <x:f>IF('Debt Setup'!$F$3=0,"",IF('Debt Setup'!$H$19="",0,MIN(MAX(0,AS282+AP283-AQ283),MAX(0,'Debt Setup'!$F$5-(G283+K283+O283+S283+W283+AA283+AE283+AI283+AM283+AQ283+AU283+AY283)-(IF(AND('Debt Setup'!$H$10&lt;&gt;"",'Debt Setup'!$H$10&lt;'Debt Setup'!$H$19),MAX(0,I282+F283-G283),0)+IF(AND('Debt Setup'!$H$11&lt;&gt;"",'Debt Setup'!$H$11&lt;'Debt Setup'!$H$19),MAX(0,M282+J283-K283),0)+IF(AND('Debt Setup'!$H$12&lt;&gt;"",'Debt Setup'!$H$12&lt;'Debt Setup'!$H$19),MAX(0,Q282+N283-O283),0)+IF(AND('Debt Setup'!$H$13&lt;&gt;"",'Debt Setup'!$H$13&lt;'Debt Setup'!$H$19),MAX(0,U282+R283-S283),0)+IF(AND('Debt Setup'!$H$14&lt;&gt;"",'Debt Setup'!$H$14&lt;'Debt Setup'!$H$19),MAX(0,Y282+V283-W283),0)+IF(AND('Debt Setup'!$H$15&lt;&gt;"",'Debt Setup'!$H$15&lt;'Debt Setup'!$H$19),MAX(0,AC282+Z283-AA283),0)+IF(AND('Debt Setup'!$H$16&lt;&gt;"",'Debt Setup'!$H$16&lt;'Debt Setup'!$H$19),MAX(0,AG282+AD283-AE283),0)+IF(AND('Debt Setup'!$H$17&lt;&gt;"",'Debt Setup'!$H$17&lt;'Debt Setup'!$H$19),MAX(0,AK282+AH283-AI283),0)+IF(AND('Debt Setup'!$H$18&lt;&gt;"",'Debt Setup'!$H$18&lt;'Debt Setup'!$H$19),MAX(0,AO282+AL283-AM283),0)+IF(AND('Debt Setup'!$H$19&lt;&gt;"",'Debt Setup'!$H$19&lt;'Debt Setup'!$H$19),MAX(0,AS282+AP283-AQ283),0)+IF(AND('Debt Setup'!$H$20&lt;&gt;"",'Debt Setup'!$H$20&lt;'Debt Setup'!$H$19),MAX(0,AW282+AT283-AU283),0)+IF(AND('Debt Setup'!$H$21&lt;&gt;"",'Debt Setup'!$H$21&lt;'Debt Setup'!$H$19),MAX(0,BA282+AX283-AY283),0))))))</x:f>
      </x:c>
      <x:c r="AS283" s="54" t="str">
        <x:f>IF('Debt Setup'!$F$3=0,"",MAX(0,AS282+AP283-AQ283-AR283))</x:f>
      </x:c>
      <x:c r="AT283" s="54" t="str">
        <x:f>IF('Debt Setup'!$F$3=0,"",IF(AW282&lt;=0,0,AW282*'Debt Setup'!$D$20/100/12))</x:f>
      </x:c>
      <x:c r="AU283" s="54" t="str">
        <x:f>IF('Debt Setup'!$F$3=0,"",IF('Debt Setup'!$H$20="",0,MIN('Debt Setup'!$E$20,MAX(0,AW282+AT283))))</x:f>
      </x:c>
      <x:c r="AV283" s="54" t="str">
        <x:f>IF('Debt Setup'!$F$3=0,"",IF('Debt Setup'!$H$20="",0,MIN(MAX(0,AW282+AT283-AU283),MAX(0,'Debt Setup'!$F$5-(G283+K283+O283+S283+W283+AA283+AE283+AI283+AM283+AQ283+AU283+AY283)-(IF(AND('Debt Setup'!$H$10&lt;&gt;"",'Debt Setup'!$H$10&lt;'Debt Setup'!$H$20),MAX(0,I282+F283-G283),0)+IF(AND('Debt Setup'!$H$11&lt;&gt;"",'Debt Setup'!$H$11&lt;'Debt Setup'!$H$20),MAX(0,M282+J283-K283),0)+IF(AND('Debt Setup'!$H$12&lt;&gt;"",'Debt Setup'!$H$12&lt;'Debt Setup'!$H$20),MAX(0,Q282+N283-O283),0)+IF(AND('Debt Setup'!$H$13&lt;&gt;"",'Debt Setup'!$H$13&lt;'Debt Setup'!$H$20),MAX(0,U282+R283-S283),0)+IF(AND('Debt Setup'!$H$14&lt;&gt;"",'Debt Setup'!$H$14&lt;'Debt Setup'!$H$20),MAX(0,Y282+V283-W283),0)+IF(AND('Debt Setup'!$H$15&lt;&gt;"",'Debt Setup'!$H$15&lt;'Debt Setup'!$H$20),MAX(0,AC282+Z283-AA283),0)+IF(AND('Debt Setup'!$H$16&lt;&gt;"",'Debt Setup'!$H$16&lt;'Debt Setup'!$H$20),MAX(0,AG282+AD283-AE283),0)+IF(AND('Debt Setup'!$H$17&lt;&gt;"",'Debt Setup'!$H$17&lt;'Debt Setup'!$H$20),MAX(0,AK282+AH283-AI283),0)+IF(AND('Debt Setup'!$H$18&lt;&gt;"",'Debt Setup'!$H$18&lt;'Debt Setup'!$H$20),MAX(0,AO282+AL283-AM283),0)+IF(AND('Debt Setup'!$H$19&lt;&gt;"",'Debt Setup'!$H$19&lt;'Debt Setup'!$H$20),MAX(0,AS282+AP283-AQ283),0)+IF(AND('Debt Setup'!$H$20&lt;&gt;"",'Debt Setup'!$H$20&lt;'Debt Setup'!$H$20),MAX(0,AW282+AT283-AU283),0)+IF(AND('Debt Setup'!$H$21&lt;&gt;"",'Debt Setup'!$H$21&lt;'Debt Setup'!$H$20),MAX(0,BA282+AX283-AY283),0))))))</x:f>
      </x:c>
      <x:c r="AW283" s="54" t="str">
        <x:f>IF('Debt Setup'!$F$3=0,"",MAX(0,AW282+AT283-AU283-AV283))</x:f>
      </x:c>
      <x:c r="AX283" s="54" t="str">
        <x:f>IF('Debt Setup'!$F$3=0,"",IF(BA282&lt;=0,0,BA282*'Debt Setup'!$D$21/100/12))</x:f>
      </x:c>
      <x:c r="AY283" s="54" t="str">
        <x:f>IF('Debt Setup'!$F$3=0,"",IF('Debt Setup'!$H$21="",0,MIN('Debt Setup'!$E$21,MAX(0,BA282+AX283))))</x:f>
      </x:c>
      <x:c r="AZ283" s="54" t="str">
        <x:f>IF('Debt Setup'!$F$3=0,"",IF('Debt Setup'!$H$21="",0,MIN(MAX(0,BA282+AX283-AY283),MAX(0,'Debt Setup'!$F$5-(G283+K283+O283+S283+W283+AA283+AE283+AI283+AM283+AQ283+AU283+AY283)-(IF(AND('Debt Setup'!$H$10&lt;&gt;"",'Debt Setup'!$H$10&lt;'Debt Setup'!$H$21),MAX(0,I282+F283-G283),0)+IF(AND('Debt Setup'!$H$11&lt;&gt;"",'Debt Setup'!$H$11&lt;'Debt Setup'!$H$21),MAX(0,M282+J283-K283),0)+IF(AND('Debt Setup'!$H$12&lt;&gt;"",'Debt Setup'!$H$12&lt;'Debt Setup'!$H$21),MAX(0,Q282+N283-O283),0)+IF(AND('Debt Setup'!$H$13&lt;&gt;"",'Debt Setup'!$H$13&lt;'Debt Setup'!$H$21),MAX(0,U282+R283-S283),0)+IF(AND('Debt Setup'!$H$14&lt;&gt;"",'Debt Setup'!$H$14&lt;'Debt Setup'!$H$21),MAX(0,Y282+V283-W283),0)+IF(AND('Debt Setup'!$H$15&lt;&gt;"",'Debt Setup'!$H$15&lt;'Debt Setup'!$H$21),MAX(0,AC282+Z283-AA283),0)+IF(AND('Debt Setup'!$H$16&lt;&gt;"",'Debt Setup'!$H$16&lt;'Debt Setup'!$H$21),MAX(0,AG282+AD283-AE283),0)+IF(AND('Debt Setup'!$H$17&lt;&gt;"",'Debt Setup'!$H$17&lt;'Debt Setup'!$H$21),MAX(0,AK282+AH283-AI283),0)+IF(AND('Debt Setup'!$H$18&lt;&gt;"",'Debt Setup'!$H$18&lt;'Debt Setup'!$H$21),MAX(0,AO282+AL283-AM283),0)+IF(AND('Debt Setup'!$H$19&lt;&gt;"",'Debt Setup'!$H$19&lt;'Debt Setup'!$H$21),MAX(0,AS282+AP283-AQ283),0)+IF(AND('Debt Setup'!$H$20&lt;&gt;"",'Debt Setup'!$H$20&lt;'Debt Setup'!$H$21),MAX(0,AW282+AT283-AU283),0)+IF(AND('Debt Setup'!$H$21&lt;&gt;"",'Debt Setup'!$H$21&lt;'Debt Setup'!$H$21),MAX(0,BA282+AX283-AY283),0))))))</x:f>
      </x:c>
      <x:c r="BA283" s="54" t="str">
        <x:f>IF('Debt Setup'!$F$3=0,"",MAX(0,BA282+AX283-AY283-AZ283))</x:f>
      </x:c>
    </x:row>
    <x:row r="284">
      <x:c r="A284" t="n">
        <x:v>279</x:v>
      </x:c>
      <x:c r="B284" s="86" t="str">
        <x:f>IF('Debt Setup'!$F$3=0,"",DATE(YEAR('Debt Setup'!$B$6),MONTH('Debt Setup'!$B$6)+A284-1,1))</x:f>
      </x:c>
      <x:c r="C284" s="54" t="str">
        <x:f>IF('Debt Setup'!$F$3=0,"",I284+M284+Q284+U284+Y284+AC284+AG284+AK284+AO284+AS284+AW284+BA284)</x:f>
      </x:c>
      <x:c r="D284" s="54" t="str">
        <x:f>IF('Debt Setup'!$F$3=0,"",G284+H284+K284+L284+O284+P284+S284+T284+W284+X284+AA284+AB284+AE284+AF284+AI284+AJ284+AM284+AN284+AQ284+AR284+AU284+AV284+AY284+AZ284)</x:f>
      </x:c>
      <x:c r="E284" s="54" t="str">
        <x:f>IF('Debt Setup'!$F$3=0,"",F284+J284+N284+R284+V284+Z284+AD284+AH284+AL284+AP284+AT284+AX284)</x:f>
      </x:c>
      <x:c r="F284" s="54" t="str">
        <x:f>IF('Debt Setup'!$F$3=0,"",IF(I283&lt;=0,0,I283*'Debt Setup'!$D$10/100/12))</x:f>
      </x:c>
      <x:c r="G284" s="54" t="str">
        <x:f>IF('Debt Setup'!$F$3=0,"",IF('Debt Setup'!$H$10="",0,MIN('Debt Setup'!$E$10,MAX(0,I283+F284))))</x:f>
      </x:c>
      <x:c r="H284" s="54" t="str">
        <x:f>IF('Debt Setup'!$F$3=0,"",IF('Debt Setup'!$H$10="",0,MIN(MAX(0,I283+F284-G284),MAX(0,'Debt Setup'!$F$5-(G284+K284+O284+S284+W284+AA284+AE284+AI284+AM284+AQ284+AU284+AY284)-(IF(AND('Debt Setup'!$H$10&lt;&gt;"",'Debt Setup'!$H$10&lt;'Debt Setup'!$H$10),MAX(0,I283+F284-G284),0)+IF(AND('Debt Setup'!$H$11&lt;&gt;"",'Debt Setup'!$H$11&lt;'Debt Setup'!$H$10),MAX(0,M283+J284-K284),0)+IF(AND('Debt Setup'!$H$12&lt;&gt;"",'Debt Setup'!$H$12&lt;'Debt Setup'!$H$10),MAX(0,Q283+N284-O284),0)+IF(AND('Debt Setup'!$H$13&lt;&gt;"",'Debt Setup'!$H$13&lt;'Debt Setup'!$H$10),MAX(0,U283+R284-S284),0)+IF(AND('Debt Setup'!$H$14&lt;&gt;"",'Debt Setup'!$H$14&lt;'Debt Setup'!$H$10),MAX(0,Y283+V284-W284),0)+IF(AND('Debt Setup'!$H$15&lt;&gt;"",'Debt Setup'!$H$15&lt;'Debt Setup'!$H$10),MAX(0,AC283+Z284-AA284),0)+IF(AND('Debt Setup'!$H$16&lt;&gt;"",'Debt Setup'!$H$16&lt;'Debt Setup'!$H$10),MAX(0,AG283+AD284-AE284),0)+IF(AND('Debt Setup'!$H$17&lt;&gt;"",'Debt Setup'!$H$17&lt;'Debt Setup'!$H$10),MAX(0,AK283+AH284-AI284),0)+IF(AND('Debt Setup'!$H$18&lt;&gt;"",'Debt Setup'!$H$18&lt;'Debt Setup'!$H$10),MAX(0,AO283+AL284-AM284),0)+IF(AND('Debt Setup'!$H$19&lt;&gt;"",'Debt Setup'!$H$19&lt;'Debt Setup'!$H$10),MAX(0,AS283+AP284-AQ284),0)+IF(AND('Debt Setup'!$H$20&lt;&gt;"",'Debt Setup'!$H$20&lt;'Debt Setup'!$H$10),MAX(0,AW283+AT284-AU284),0)+IF(AND('Debt Setup'!$H$21&lt;&gt;"",'Debt Setup'!$H$21&lt;'Debt Setup'!$H$10),MAX(0,BA283+AX284-AY284),0))))))</x:f>
      </x:c>
      <x:c r="I284" s="54" t="str">
        <x:f>IF('Debt Setup'!$F$3=0,"",MAX(0,I283+F284-G284-H284))</x:f>
      </x:c>
      <x:c r="J284" s="54" t="str">
        <x:f>IF('Debt Setup'!$F$3=0,"",IF(M283&lt;=0,0,M283*'Debt Setup'!$D$11/100/12))</x:f>
      </x:c>
      <x:c r="K284" s="54" t="str">
        <x:f>IF('Debt Setup'!$F$3=0,"",IF('Debt Setup'!$H$11="",0,MIN('Debt Setup'!$E$11,MAX(0,M283+J284))))</x:f>
      </x:c>
      <x:c r="L284" s="54" t="str">
        <x:f>IF('Debt Setup'!$F$3=0,"",IF('Debt Setup'!$H$11="",0,MIN(MAX(0,M283+J284-K284),MAX(0,'Debt Setup'!$F$5-(G284+K284+O284+S284+W284+AA284+AE284+AI284+AM284+AQ284+AU284+AY284)-(IF(AND('Debt Setup'!$H$10&lt;&gt;"",'Debt Setup'!$H$10&lt;'Debt Setup'!$H$11),MAX(0,I283+F284-G284),0)+IF(AND('Debt Setup'!$H$11&lt;&gt;"",'Debt Setup'!$H$11&lt;'Debt Setup'!$H$11),MAX(0,M283+J284-K284),0)+IF(AND('Debt Setup'!$H$12&lt;&gt;"",'Debt Setup'!$H$12&lt;'Debt Setup'!$H$11),MAX(0,Q283+N284-O284),0)+IF(AND('Debt Setup'!$H$13&lt;&gt;"",'Debt Setup'!$H$13&lt;'Debt Setup'!$H$11),MAX(0,U283+R284-S284),0)+IF(AND('Debt Setup'!$H$14&lt;&gt;"",'Debt Setup'!$H$14&lt;'Debt Setup'!$H$11),MAX(0,Y283+V284-W284),0)+IF(AND('Debt Setup'!$H$15&lt;&gt;"",'Debt Setup'!$H$15&lt;'Debt Setup'!$H$11),MAX(0,AC283+Z284-AA284),0)+IF(AND('Debt Setup'!$H$16&lt;&gt;"",'Debt Setup'!$H$16&lt;'Debt Setup'!$H$11),MAX(0,AG283+AD284-AE284),0)+IF(AND('Debt Setup'!$H$17&lt;&gt;"",'Debt Setup'!$H$17&lt;'Debt Setup'!$H$11),MAX(0,AK283+AH284-AI284),0)+IF(AND('Debt Setup'!$H$18&lt;&gt;"",'Debt Setup'!$H$18&lt;'Debt Setup'!$H$11),MAX(0,AO283+AL284-AM284),0)+IF(AND('Debt Setup'!$H$19&lt;&gt;"",'Debt Setup'!$H$19&lt;'Debt Setup'!$H$11),MAX(0,AS283+AP284-AQ284),0)+IF(AND('Debt Setup'!$H$20&lt;&gt;"",'Debt Setup'!$H$20&lt;'Debt Setup'!$H$11),MAX(0,AW283+AT284-AU284),0)+IF(AND('Debt Setup'!$H$21&lt;&gt;"",'Debt Setup'!$H$21&lt;'Debt Setup'!$H$11),MAX(0,BA283+AX284-AY284),0))))))</x:f>
      </x:c>
      <x:c r="M284" s="54" t="str">
        <x:f>IF('Debt Setup'!$F$3=0,"",MAX(0,M283+J284-K284-L284))</x:f>
      </x:c>
      <x:c r="N284" s="54" t="str">
        <x:f>IF('Debt Setup'!$F$3=0,"",IF(Q283&lt;=0,0,Q283*'Debt Setup'!$D$12/100/12))</x:f>
      </x:c>
      <x:c r="O284" s="54" t="str">
        <x:f>IF('Debt Setup'!$F$3=0,"",IF('Debt Setup'!$H$12="",0,MIN('Debt Setup'!$E$12,MAX(0,Q283+N284))))</x:f>
      </x:c>
      <x:c r="P284" s="54" t="str">
        <x:f>IF('Debt Setup'!$F$3=0,"",IF('Debt Setup'!$H$12="",0,MIN(MAX(0,Q283+N284-O284),MAX(0,'Debt Setup'!$F$5-(G284+K284+O284+S284+W284+AA284+AE284+AI284+AM284+AQ284+AU284+AY284)-(IF(AND('Debt Setup'!$H$10&lt;&gt;"",'Debt Setup'!$H$10&lt;'Debt Setup'!$H$12),MAX(0,I283+F284-G284),0)+IF(AND('Debt Setup'!$H$11&lt;&gt;"",'Debt Setup'!$H$11&lt;'Debt Setup'!$H$12),MAX(0,M283+J284-K284),0)+IF(AND('Debt Setup'!$H$12&lt;&gt;"",'Debt Setup'!$H$12&lt;'Debt Setup'!$H$12),MAX(0,Q283+N284-O284),0)+IF(AND('Debt Setup'!$H$13&lt;&gt;"",'Debt Setup'!$H$13&lt;'Debt Setup'!$H$12),MAX(0,U283+R284-S284),0)+IF(AND('Debt Setup'!$H$14&lt;&gt;"",'Debt Setup'!$H$14&lt;'Debt Setup'!$H$12),MAX(0,Y283+V284-W284),0)+IF(AND('Debt Setup'!$H$15&lt;&gt;"",'Debt Setup'!$H$15&lt;'Debt Setup'!$H$12),MAX(0,AC283+Z284-AA284),0)+IF(AND('Debt Setup'!$H$16&lt;&gt;"",'Debt Setup'!$H$16&lt;'Debt Setup'!$H$12),MAX(0,AG283+AD284-AE284),0)+IF(AND('Debt Setup'!$H$17&lt;&gt;"",'Debt Setup'!$H$17&lt;'Debt Setup'!$H$12),MAX(0,AK283+AH284-AI284),0)+IF(AND('Debt Setup'!$H$18&lt;&gt;"",'Debt Setup'!$H$18&lt;'Debt Setup'!$H$12),MAX(0,AO283+AL284-AM284),0)+IF(AND('Debt Setup'!$H$19&lt;&gt;"",'Debt Setup'!$H$19&lt;'Debt Setup'!$H$12),MAX(0,AS283+AP284-AQ284),0)+IF(AND('Debt Setup'!$H$20&lt;&gt;"",'Debt Setup'!$H$20&lt;'Debt Setup'!$H$12),MAX(0,AW283+AT284-AU284),0)+IF(AND('Debt Setup'!$H$21&lt;&gt;"",'Debt Setup'!$H$21&lt;'Debt Setup'!$H$12),MAX(0,BA283+AX284-AY284),0))))))</x:f>
      </x:c>
      <x:c r="Q284" s="54" t="str">
        <x:f>IF('Debt Setup'!$F$3=0,"",MAX(0,Q283+N284-O284-P284))</x:f>
      </x:c>
      <x:c r="R284" s="54" t="str">
        <x:f>IF('Debt Setup'!$F$3=0,"",IF(U283&lt;=0,0,U283*'Debt Setup'!$D$13/100/12))</x:f>
      </x:c>
      <x:c r="S284" s="54" t="str">
        <x:f>IF('Debt Setup'!$F$3=0,"",IF('Debt Setup'!$H$13="",0,MIN('Debt Setup'!$E$13,MAX(0,U283+R284))))</x:f>
      </x:c>
      <x:c r="T284" s="54" t="str">
        <x:f>IF('Debt Setup'!$F$3=0,"",IF('Debt Setup'!$H$13="",0,MIN(MAX(0,U283+R284-S284),MAX(0,'Debt Setup'!$F$5-(G284+K284+O284+S284+W284+AA284+AE284+AI284+AM284+AQ284+AU284+AY284)-(IF(AND('Debt Setup'!$H$10&lt;&gt;"",'Debt Setup'!$H$10&lt;'Debt Setup'!$H$13),MAX(0,I283+F284-G284),0)+IF(AND('Debt Setup'!$H$11&lt;&gt;"",'Debt Setup'!$H$11&lt;'Debt Setup'!$H$13),MAX(0,M283+J284-K284),0)+IF(AND('Debt Setup'!$H$12&lt;&gt;"",'Debt Setup'!$H$12&lt;'Debt Setup'!$H$13),MAX(0,Q283+N284-O284),0)+IF(AND('Debt Setup'!$H$13&lt;&gt;"",'Debt Setup'!$H$13&lt;'Debt Setup'!$H$13),MAX(0,U283+R284-S284),0)+IF(AND('Debt Setup'!$H$14&lt;&gt;"",'Debt Setup'!$H$14&lt;'Debt Setup'!$H$13),MAX(0,Y283+V284-W284),0)+IF(AND('Debt Setup'!$H$15&lt;&gt;"",'Debt Setup'!$H$15&lt;'Debt Setup'!$H$13),MAX(0,AC283+Z284-AA284),0)+IF(AND('Debt Setup'!$H$16&lt;&gt;"",'Debt Setup'!$H$16&lt;'Debt Setup'!$H$13),MAX(0,AG283+AD284-AE284),0)+IF(AND('Debt Setup'!$H$17&lt;&gt;"",'Debt Setup'!$H$17&lt;'Debt Setup'!$H$13),MAX(0,AK283+AH284-AI284),0)+IF(AND('Debt Setup'!$H$18&lt;&gt;"",'Debt Setup'!$H$18&lt;'Debt Setup'!$H$13),MAX(0,AO283+AL284-AM284),0)+IF(AND('Debt Setup'!$H$19&lt;&gt;"",'Debt Setup'!$H$19&lt;'Debt Setup'!$H$13),MAX(0,AS283+AP284-AQ284),0)+IF(AND('Debt Setup'!$H$20&lt;&gt;"",'Debt Setup'!$H$20&lt;'Debt Setup'!$H$13),MAX(0,AW283+AT284-AU284),0)+IF(AND('Debt Setup'!$H$21&lt;&gt;"",'Debt Setup'!$H$21&lt;'Debt Setup'!$H$13),MAX(0,BA283+AX284-AY284),0))))))</x:f>
      </x:c>
      <x:c r="U284" s="54" t="str">
        <x:f>IF('Debt Setup'!$F$3=0,"",MAX(0,U283+R284-S284-T284))</x:f>
      </x:c>
      <x:c r="V284" s="54" t="str">
        <x:f>IF('Debt Setup'!$F$3=0,"",IF(Y283&lt;=0,0,Y283*'Debt Setup'!$D$14/100/12))</x:f>
      </x:c>
      <x:c r="W284" s="54" t="str">
        <x:f>IF('Debt Setup'!$F$3=0,"",IF('Debt Setup'!$H$14="",0,MIN('Debt Setup'!$E$14,MAX(0,Y283+V284))))</x:f>
      </x:c>
      <x:c r="X284" s="54" t="str">
        <x:f>IF('Debt Setup'!$F$3=0,"",IF('Debt Setup'!$H$14="",0,MIN(MAX(0,Y283+V284-W284),MAX(0,'Debt Setup'!$F$5-(G284+K284+O284+S284+W284+AA284+AE284+AI284+AM284+AQ284+AU284+AY284)-(IF(AND('Debt Setup'!$H$10&lt;&gt;"",'Debt Setup'!$H$10&lt;'Debt Setup'!$H$14),MAX(0,I283+F284-G284),0)+IF(AND('Debt Setup'!$H$11&lt;&gt;"",'Debt Setup'!$H$11&lt;'Debt Setup'!$H$14),MAX(0,M283+J284-K284),0)+IF(AND('Debt Setup'!$H$12&lt;&gt;"",'Debt Setup'!$H$12&lt;'Debt Setup'!$H$14),MAX(0,Q283+N284-O284),0)+IF(AND('Debt Setup'!$H$13&lt;&gt;"",'Debt Setup'!$H$13&lt;'Debt Setup'!$H$14),MAX(0,U283+R284-S284),0)+IF(AND('Debt Setup'!$H$14&lt;&gt;"",'Debt Setup'!$H$14&lt;'Debt Setup'!$H$14),MAX(0,Y283+V284-W284),0)+IF(AND('Debt Setup'!$H$15&lt;&gt;"",'Debt Setup'!$H$15&lt;'Debt Setup'!$H$14),MAX(0,AC283+Z284-AA284),0)+IF(AND('Debt Setup'!$H$16&lt;&gt;"",'Debt Setup'!$H$16&lt;'Debt Setup'!$H$14),MAX(0,AG283+AD284-AE284),0)+IF(AND('Debt Setup'!$H$17&lt;&gt;"",'Debt Setup'!$H$17&lt;'Debt Setup'!$H$14),MAX(0,AK283+AH284-AI284),0)+IF(AND('Debt Setup'!$H$18&lt;&gt;"",'Debt Setup'!$H$18&lt;'Debt Setup'!$H$14),MAX(0,AO283+AL284-AM284),0)+IF(AND('Debt Setup'!$H$19&lt;&gt;"",'Debt Setup'!$H$19&lt;'Debt Setup'!$H$14),MAX(0,AS283+AP284-AQ284),0)+IF(AND('Debt Setup'!$H$20&lt;&gt;"",'Debt Setup'!$H$20&lt;'Debt Setup'!$H$14),MAX(0,AW283+AT284-AU284),0)+IF(AND('Debt Setup'!$H$21&lt;&gt;"",'Debt Setup'!$H$21&lt;'Debt Setup'!$H$14),MAX(0,BA283+AX284-AY284),0))))))</x:f>
      </x:c>
      <x:c r="Y284" s="54" t="str">
        <x:f>IF('Debt Setup'!$F$3=0,"",MAX(0,Y283+V284-W284-X284))</x:f>
      </x:c>
      <x:c r="Z284" s="54" t="str">
        <x:f>IF('Debt Setup'!$F$3=0,"",IF(AC283&lt;=0,0,AC283*'Debt Setup'!$D$15/100/12))</x:f>
      </x:c>
      <x:c r="AA284" s="54" t="str">
        <x:f>IF('Debt Setup'!$F$3=0,"",IF('Debt Setup'!$H$15="",0,MIN('Debt Setup'!$E$15,MAX(0,AC283+Z284))))</x:f>
      </x:c>
      <x:c r="AB284" s="54" t="str">
        <x:f>IF('Debt Setup'!$F$3=0,"",IF('Debt Setup'!$H$15="",0,MIN(MAX(0,AC283+Z284-AA284),MAX(0,'Debt Setup'!$F$5-(G284+K284+O284+S284+W284+AA284+AE284+AI284+AM284+AQ284+AU284+AY284)-(IF(AND('Debt Setup'!$H$10&lt;&gt;"",'Debt Setup'!$H$10&lt;'Debt Setup'!$H$15),MAX(0,I283+F284-G284),0)+IF(AND('Debt Setup'!$H$11&lt;&gt;"",'Debt Setup'!$H$11&lt;'Debt Setup'!$H$15),MAX(0,M283+J284-K284),0)+IF(AND('Debt Setup'!$H$12&lt;&gt;"",'Debt Setup'!$H$12&lt;'Debt Setup'!$H$15),MAX(0,Q283+N284-O284),0)+IF(AND('Debt Setup'!$H$13&lt;&gt;"",'Debt Setup'!$H$13&lt;'Debt Setup'!$H$15),MAX(0,U283+R284-S284),0)+IF(AND('Debt Setup'!$H$14&lt;&gt;"",'Debt Setup'!$H$14&lt;'Debt Setup'!$H$15),MAX(0,Y283+V284-W284),0)+IF(AND('Debt Setup'!$H$15&lt;&gt;"",'Debt Setup'!$H$15&lt;'Debt Setup'!$H$15),MAX(0,AC283+Z284-AA284),0)+IF(AND('Debt Setup'!$H$16&lt;&gt;"",'Debt Setup'!$H$16&lt;'Debt Setup'!$H$15),MAX(0,AG283+AD284-AE284),0)+IF(AND('Debt Setup'!$H$17&lt;&gt;"",'Debt Setup'!$H$17&lt;'Debt Setup'!$H$15),MAX(0,AK283+AH284-AI284),0)+IF(AND('Debt Setup'!$H$18&lt;&gt;"",'Debt Setup'!$H$18&lt;'Debt Setup'!$H$15),MAX(0,AO283+AL284-AM284),0)+IF(AND('Debt Setup'!$H$19&lt;&gt;"",'Debt Setup'!$H$19&lt;'Debt Setup'!$H$15),MAX(0,AS283+AP284-AQ284),0)+IF(AND('Debt Setup'!$H$20&lt;&gt;"",'Debt Setup'!$H$20&lt;'Debt Setup'!$H$15),MAX(0,AW283+AT284-AU284),0)+IF(AND('Debt Setup'!$H$21&lt;&gt;"",'Debt Setup'!$H$21&lt;'Debt Setup'!$H$15),MAX(0,BA283+AX284-AY284),0))))))</x:f>
      </x:c>
      <x:c r="AC284" s="54" t="str">
        <x:f>IF('Debt Setup'!$F$3=0,"",MAX(0,AC283+Z284-AA284-AB284))</x:f>
      </x:c>
      <x:c r="AD284" s="54" t="str">
        <x:f>IF('Debt Setup'!$F$3=0,"",IF(AG283&lt;=0,0,AG283*'Debt Setup'!$D$16/100/12))</x:f>
      </x:c>
      <x:c r="AE284" s="54" t="str">
        <x:f>IF('Debt Setup'!$F$3=0,"",IF('Debt Setup'!$H$16="",0,MIN('Debt Setup'!$E$16,MAX(0,AG283+AD284))))</x:f>
      </x:c>
      <x:c r="AF284" s="54" t="str">
        <x:f>IF('Debt Setup'!$F$3=0,"",IF('Debt Setup'!$H$16="",0,MIN(MAX(0,AG283+AD284-AE284),MAX(0,'Debt Setup'!$F$5-(G284+K284+O284+S284+W284+AA284+AE284+AI284+AM284+AQ284+AU284+AY284)-(IF(AND('Debt Setup'!$H$10&lt;&gt;"",'Debt Setup'!$H$10&lt;'Debt Setup'!$H$16),MAX(0,I283+F284-G284),0)+IF(AND('Debt Setup'!$H$11&lt;&gt;"",'Debt Setup'!$H$11&lt;'Debt Setup'!$H$16),MAX(0,M283+J284-K284),0)+IF(AND('Debt Setup'!$H$12&lt;&gt;"",'Debt Setup'!$H$12&lt;'Debt Setup'!$H$16),MAX(0,Q283+N284-O284),0)+IF(AND('Debt Setup'!$H$13&lt;&gt;"",'Debt Setup'!$H$13&lt;'Debt Setup'!$H$16),MAX(0,U283+R284-S284),0)+IF(AND('Debt Setup'!$H$14&lt;&gt;"",'Debt Setup'!$H$14&lt;'Debt Setup'!$H$16),MAX(0,Y283+V284-W284),0)+IF(AND('Debt Setup'!$H$15&lt;&gt;"",'Debt Setup'!$H$15&lt;'Debt Setup'!$H$16),MAX(0,AC283+Z284-AA284),0)+IF(AND('Debt Setup'!$H$16&lt;&gt;"",'Debt Setup'!$H$16&lt;'Debt Setup'!$H$16),MAX(0,AG283+AD284-AE284),0)+IF(AND('Debt Setup'!$H$17&lt;&gt;"",'Debt Setup'!$H$17&lt;'Debt Setup'!$H$16),MAX(0,AK283+AH284-AI284),0)+IF(AND('Debt Setup'!$H$18&lt;&gt;"",'Debt Setup'!$H$18&lt;'Debt Setup'!$H$16),MAX(0,AO283+AL284-AM284),0)+IF(AND('Debt Setup'!$H$19&lt;&gt;"",'Debt Setup'!$H$19&lt;'Debt Setup'!$H$16),MAX(0,AS283+AP284-AQ284),0)+IF(AND('Debt Setup'!$H$20&lt;&gt;"",'Debt Setup'!$H$20&lt;'Debt Setup'!$H$16),MAX(0,AW283+AT284-AU284),0)+IF(AND('Debt Setup'!$H$21&lt;&gt;"",'Debt Setup'!$H$21&lt;'Debt Setup'!$H$16),MAX(0,BA283+AX284-AY284),0))))))</x:f>
      </x:c>
      <x:c r="AG284" s="54" t="str">
        <x:f>IF('Debt Setup'!$F$3=0,"",MAX(0,AG283+AD284-AE284-AF284))</x:f>
      </x:c>
      <x:c r="AH284" s="54" t="str">
        <x:f>IF('Debt Setup'!$F$3=0,"",IF(AK283&lt;=0,0,AK283*'Debt Setup'!$D$17/100/12))</x:f>
      </x:c>
      <x:c r="AI284" s="54" t="str">
        <x:f>IF('Debt Setup'!$F$3=0,"",IF('Debt Setup'!$H$17="",0,MIN('Debt Setup'!$E$17,MAX(0,AK283+AH284))))</x:f>
      </x:c>
      <x:c r="AJ284" s="54" t="str">
        <x:f>IF('Debt Setup'!$F$3=0,"",IF('Debt Setup'!$H$17="",0,MIN(MAX(0,AK283+AH284-AI284),MAX(0,'Debt Setup'!$F$5-(G284+K284+O284+S284+W284+AA284+AE284+AI284+AM284+AQ284+AU284+AY284)-(IF(AND('Debt Setup'!$H$10&lt;&gt;"",'Debt Setup'!$H$10&lt;'Debt Setup'!$H$17),MAX(0,I283+F284-G284),0)+IF(AND('Debt Setup'!$H$11&lt;&gt;"",'Debt Setup'!$H$11&lt;'Debt Setup'!$H$17),MAX(0,M283+J284-K284),0)+IF(AND('Debt Setup'!$H$12&lt;&gt;"",'Debt Setup'!$H$12&lt;'Debt Setup'!$H$17),MAX(0,Q283+N284-O284),0)+IF(AND('Debt Setup'!$H$13&lt;&gt;"",'Debt Setup'!$H$13&lt;'Debt Setup'!$H$17),MAX(0,U283+R284-S284),0)+IF(AND('Debt Setup'!$H$14&lt;&gt;"",'Debt Setup'!$H$14&lt;'Debt Setup'!$H$17),MAX(0,Y283+V284-W284),0)+IF(AND('Debt Setup'!$H$15&lt;&gt;"",'Debt Setup'!$H$15&lt;'Debt Setup'!$H$17),MAX(0,AC283+Z284-AA284),0)+IF(AND('Debt Setup'!$H$16&lt;&gt;"",'Debt Setup'!$H$16&lt;'Debt Setup'!$H$17),MAX(0,AG283+AD284-AE284),0)+IF(AND('Debt Setup'!$H$17&lt;&gt;"",'Debt Setup'!$H$17&lt;'Debt Setup'!$H$17),MAX(0,AK283+AH284-AI284),0)+IF(AND('Debt Setup'!$H$18&lt;&gt;"",'Debt Setup'!$H$18&lt;'Debt Setup'!$H$17),MAX(0,AO283+AL284-AM284),0)+IF(AND('Debt Setup'!$H$19&lt;&gt;"",'Debt Setup'!$H$19&lt;'Debt Setup'!$H$17),MAX(0,AS283+AP284-AQ284),0)+IF(AND('Debt Setup'!$H$20&lt;&gt;"",'Debt Setup'!$H$20&lt;'Debt Setup'!$H$17),MAX(0,AW283+AT284-AU284),0)+IF(AND('Debt Setup'!$H$21&lt;&gt;"",'Debt Setup'!$H$21&lt;'Debt Setup'!$H$17),MAX(0,BA283+AX284-AY284),0))))))</x:f>
      </x:c>
      <x:c r="AK284" s="54" t="str">
        <x:f>IF('Debt Setup'!$F$3=0,"",MAX(0,AK283+AH284-AI284-AJ284))</x:f>
      </x:c>
      <x:c r="AL284" s="54" t="str">
        <x:f>IF('Debt Setup'!$F$3=0,"",IF(AO283&lt;=0,0,AO283*'Debt Setup'!$D$18/100/12))</x:f>
      </x:c>
      <x:c r="AM284" s="54" t="str">
        <x:f>IF('Debt Setup'!$F$3=0,"",IF('Debt Setup'!$H$18="",0,MIN('Debt Setup'!$E$18,MAX(0,AO283+AL284))))</x:f>
      </x:c>
      <x:c r="AN284" s="54" t="str">
        <x:f>IF('Debt Setup'!$F$3=0,"",IF('Debt Setup'!$H$18="",0,MIN(MAX(0,AO283+AL284-AM284),MAX(0,'Debt Setup'!$F$5-(G284+K284+O284+S284+W284+AA284+AE284+AI284+AM284+AQ284+AU284+AY284)-(IF(AND('Debt Setup'!$H$10&lt;&gt;"",'Debt Setup'!$H$10&lt;'Debt Setup'!$H$18),MAX(0,I283+F284-G284),0)+IF(AND('Debt Setup'!$H$11&lt;&gt;"",'Debt Setup'!$H$11&lt;'Debt Setup'!$H$18),MAX(0,M283+J284-K284),0)+IF(AND('Debt Setup'!$H$12&lt;&gt;"",'Debt Setup'!$H$12&lt;'Debt Setup'!$H$18),MAX(0,Q283+N284-O284),0)+IF(AND('Debt Setup'!$H$13&lt;&gt;"",'Debt Setup'!$H$13&lt;'Debt Setup'!$H$18),MAX(0,U283+R284-S284),0)+IF(AND('Debt Setup'!$H$14&lt;&gt;"",'Debt Setup'!$H$14&lt;'Debt Setup'!$H$18),MAX(0,Y283+V284-W284),0)+IF(AND('Debt Setup'!$H$15&lt;&gt;"",'Debt Setup'!$H$15&lt;'Debt Setup'!$H$18),MAX(0,AC283+Z284-AA284),0)+IF(AND('Debt Setup'!$H$16&lt;&gt;"",'Debt Setup'!$H$16&lt;'Debt Setup'!$H$18),MAX(0,AG283+AD284-AE284),0)+IF(AND('Debt Setup'!$H$17&lt;&gt;"",'Debt Setup'!$H$17&lt;'Debt Setup'!$H$18),MAX(0,AK283+AH284-AI284),0)+IF(AND('Debt Setup'!$H$18&lt;&gt;"",'Debt Setup'!$H$18&lt;'Debt Setup'!$H$18),MAX(0,AO283+AL284-AM284),0)+IF(AND('Debt Setup'!$H$19&lt;&gt;"",'Debt Setup'!$H$19&lt;'Debt Setup'!$H$18),MAX(0,AS283+AP284-AQ284),0)+IF(AND('Debt Setup'!$H$20&lt;&gt;"",'Debt Setup'!$H$20&lt;'Debt Setup'!$H$18),MAX(0,AW283+AT284-AU284),0)+IF(AND('Debt Setup'!$H$21&lt;&gt;"",'Debt Setup'!$H$21&lt;'Debt Setup'!$H$18),MAX(0,BA283+AX284-AY284),0))))))</x:f>
      </x:c>
      <x:c r="AO284" s="54" t="str">
        <x:f>IF('Debt Setup'!$F$3=0,"",MAX(0,AO283+AL284-AM284-AN284))</x:f>
      </x:c>
      <x:c r="AP284" s="54" t="str">
        <x:f>IF('Debt Setup'!$F$3=0,"",IF(AS283&lt;=0,0,AS283*'Debt Setup'!$D$19/100/12))</x:f>
      </x:c>
      <x:c r="AQ284" s="54" t="str">
        <x:f>IF('Debt Setup'!$F$3=0,"",IF('Debt Setup'!$H$19="",0,MIN('Debt Setup'!$E$19,MAX(0,AS283+AP284))))</x:f>
      </x:c>
      <x:c r="AR284" s="54" t="str">
        <x:f>IF('Debt Setup'!$F$3=0,"",IF('Debt Setup'!$H$19="",0,MIN(MAX(0,AS283+AP284-AQ284),MAX(0,'Debt Setup'!$F$5-(G284+K284+O284+S284+W284+AA284+AE284+AI284+AM284+AQ284+AU284+AY284)-(IF(AND('Debt Setup'!$H$10&lt;&gt;"",'Debt Setup'!$H$10&lt;'Debt Setup'!$H$19),MAX(0,I283+F284-G284),0)+IF(AND('Debt Setup'!$H$11&lt;&gt;"",'Debt Setup'!$H$11&lt;'Debt Setup'!$H$19),MAX(0,M283+J284-K284),0)+IF(AND('Debt Setup'!$H$12&lt;&gt;"",'Debt Setup'!$H$12&lt;'Debt Setup'!$H$19),MAX(0,Q283+N284-O284),0)+IF(AND('Debt Setup'!$H$13&lt;&gt;"",'Debt Setup'!$H$13&lt;'Debt Setup'!$H$19),MAX(0,U283+R284-S284),0)+IF(AND('Debt Setup'!$H$14&lt;&gt;"",'Debt Setup'!$H$14&lt;'Debt Setup'!$H$19),MAX(0,Y283+V284-W284),0)+IF(AND('Debt Setup'!$H$15&lt;&gt;"",'Debt Setup'!$H$15&lt;'Debt Setup'!$H$19),MAX(0,AC283+Z284-AA284),0)+IF(AND('Debt Setup'!$H$16&lt;&gt;"",'Debt Setup'!$H$16&lt;'Debt Setup'!$H$19),MAX(0,AG283+AD284-AE284),0)+IF(AND('Debt Setup'!$H$17&lt;&gt;"",'Debt Setup'!$H$17&lt;'Debt Setup'!$H$19),MAX(0,AK283+AH284-AI284),0)+IF(AND('Debt Setup'!$H$18&lt;&gt;"",'Debt Setup'!$H$18&lt;'Debt Setup'!$H$19),MAX(0,AO283+AL284-AM284),0)+IF(AND('Debt Setup'!$H$19&lt;&gt;"",'Debt Setup'!$H$19&lt;'Debt Setup'!$H$19),MAX(0,AS283+AP284-AQ284),0)+IF(AND('Debt Setup'!$H$20&lt;&gt;"",'Debt Setup'!$H$20&lt;'Debt Setup'!$H$19),MAX(0,AW283+AT284-AU284),0)+IF(AND('Debt Setup'!$H$21&lt;&gt;"",'Debt Setup'!$H$21&lt;'Debt Setup'!$H$19),MAX(0,BA283+AX284-AY284),0))))))</x:f>
      </x:c>
      <x:c r="AS284" s="54" t="str">
        <x:f>IF('Debt Setup'!$F$3=0,"",MAX(0,AS283+AP284-AQ284-AR284))</x:f>
      </x:c>
      <x:c r="AT284" s="54" t="str">
        <x:f>IF('Debt Setup'!$F$3=0,"",IF(AW283&lt;=0,0,AW283*'Debt Setup'!$D$20/100/12))</x:f>
      </x:c>
      <x:c r="AU284" s="54" t="str">
        <x:f>IF('Debt Setup'!$F$3=0,"",IF('Debt Setup'!$H$20="",0,MIN('Debt Setup'!$E$20,MAX(0,AW283+AT284))))</x:f>
      </x:c>
      <x:c r="AV284" s="54" t="str">
        <x:f>IF('Debt Setup'!$F$3=0,"",IF('Debt Setup'!$H$20="",0,MIN(MAX(0,AW283+AT284-AU284),MAX(0,'Debt Setup'!$F$5-(G284+K284+O284+S284+W284+AA284+AE284+AI284+AM284+AQ284+AU284+AY284)-(IF(AND('Debt Setup'!$H$10&lt;&gt;"",'Debt Setup'!$H$10&lt;'Debt Setup'!$H$20),MAX(0,I283+F284-G284),0)+IF(AND('Debt Setup'!$H$11&lt;&gt;"",'Debt Setup'!$H$11&lt;'Debt Setup'!$H$20),MAX(0,M283+J284-K284),0)+IF(AND('Debt Setup'!$H$12&lt;&gt;"",'Debt Setup'!$H$12&lt;'Debt Setup'!$H$20),MAX(0,Q283+N284-O284),0)+IF(AND('Debt Setup'!$H$13&lt;&gt;"",'Debt Setup'!$H$13&lt;'Debt Setup'!$H$20),MAX(0,U283+R284-S284),0)+IF(AND('Debt Setup'!$H$14&lt;&gt;"",'Debt Setup'!$H$14&lt;'Debt Setup'!$H$20),MAX(0,Y283+V284-W284),0)+IF(AND('Debt Setup'!$H$15&lt;&gt;"",'Debt Setup'!$H$15&lt;'Debt Setup'!$H$20),MAX(0,AC283+Z284-AA284),0)+IF(AND('Debt Setup'!$H$16&lt;&gt;"",'Debt Setup'!$H$16&lt;'Debt Setup'!$H$20),MAX(0,AG283+AD284-AE284),0)+IF(AND('Debt Setup'!$H$17&lt;&gt;"",'Debt Setup'!$H$17&lt;'Debt Setup'!$H$20),MAX(0,AK283+AH284-AI284),0)+IF(AND('Debt Setup'!$H$18&lt;&gt;"",'Debt Setup'!$H$18&lt;'Debt Setup'!$H$20),MAX(0,AO283+AL284-AM284),0)+IF(AND('Debt Setup'!$H$19&lt;&gt;"",'Debt Setup'!$H$19&lt;'Debt Setup'!$H$20),MAX(0,AS283+AP284-AQ284),0)+IF(AND('Debt Setup'!$H$20&lt;&gt;"",'Debt Setup'!$H$20&lt;'Debt Setup'!$H$20),MAX(0,AW283+AT284-AU284),0)+IF(AND('Debt Setup'!$H$21&lt;&gt;"",'Debt Setup'!$H$21&lt;'Debt Setup'!$H$20),MAX(0,BA283+AX284-AY284),0))))))</x:f>
      </x:c>
      <x:c r="AW284" s="54" t="str">
        <x:f>IF('Debt Setup'!$F$3=0,"",MAX(0,AW283+AT284-AU284-AV284))</x:f>
      </x:c>
      <x:c r="AX284" s="54" t="str">
        <x:f>IF('Debt Setup'!$F$3=0,"",IF(BA283&lt;=0,0,BA283*'Debt Setup'!$D$21/100/12))</x:f>
      </x:c>
      <x:c r="AY284" s="54" t="str">
        <x:f>IF('Debt Setup'!$F$3=0,"",IF('Debt Setup'!$H$21="",0,MIN('Debt Setup'!$E$21,MAX(0,BA283+AX284))))</x:f>
      </x:c>
      <x:c r="AZ284" s="54" t="str">
        <x:f>IF('Debt Setup'!$F$3=0,"",IF('Debt Setup'!$H$21="",0,MIN(MAX(0,BA283+AX284-AY284),MAX(0,'Debt Setup'!$F$5-(G284+K284+O284+S284+W284+AA284+AE284+AI284+AM284+AQ284+AU284+AY284)-(IF(AND('Debt Setup'!$H$10&lt;&gt;"",'Debt Setup'!$H$10&lt;'Debt Setup'!$H$21),MAX(0,I283+F284-G284),0)+IF(AND('Debt Setup'!$H$11&lt;&gt;"",'Debt Setup'!$H$11&lt;'Debt Setup'!$H$21),MAX(0,M283+J284-K284),0)+IF(AND('Debt Setup'!$H$12&lt;&gt;"",'Debt Setup'!$H$12&lt;'Debt Setup'!$H$21),MAX(0,Q283+N284-O284),0)+IF(AND('Debt Setup'!$H$13&lt;&gt;"",'Debt Setup'!$H$13&lt;'Debt Setup'!$H$21),MAX(0,U283+R284-S284),0)+IF(AND('Debt Setup'!$H$14&lt;&gt;"",'Debt Setup'!$H$14&lt;'Debt Setup'!$H$21),MAX(0,Y283+V284-W284),0)+IF(AND('Debt Setup'!$H$15&lt;&gt;"",'Debt Setup'!$H$15&lt;'Debt Setup'!$H$21),MAX(0,AC283+Z284-AA284),0)+IF(AND('Debt Setup'!$H$16&lt;&gt;"",'Debt Setup'!$H$16&lt;'Debt Setup'!$H$21),MAX(0,AG283+AD284-AE284),0)+IF(AND('Debt Setup'!$H$17&lt;&gt;"",'Debt Setup'!$H$17&lt;'Debt Setup'!$H$21),MAX(0,AK283+AH284-AI284),0)+IF(AND('Debt Setup'!$H$18&lt;&gt;"",'Debt Setup'!$H$18&lt;'Debt Setup'!$H$21),MAX(0,AO283+AL284-AM284),0)+IF(AND('Debt Setup'!$H$19&lt;&gt;"",'Debt Setup'!$H$19&lt;'Debt Setup'!$H$21),MAX(0,AS283+AP284-AQ284),0)+IF(AND('Debt Setup'!$H$20&lt;&gt;"",'Debt Setup'!$H$20&lt;'Debt Setup'!$H$21),MAX(0,AW283+AT284-AU284),0)+IF(AND('Debt Setup'!$H$21&lt;&gt;"",'Debt Setup'!$H$21&lt;'Debt Setup'!$H$21),MAX(0,BA283+AX284-AY284),0))))))</x:f>
      </x:c>
      <x:c r="BA284" s="54" t="str">
        <x:f>IF('Debt Setup'!$F$3=0,"",MAX(0,BA283+AX284-AY284-AZ284))</x:f>
      </x:c>
    </x:row>
    <x:row r="285">
      <x:c r="A285" t="n">
        <x:v>280</x:v>
      </x:c>
      <x:c r="B285" s="86" t="str">
        <x:f>IF('Debt Setup'!$F$3=0,"",DATE(YEAR('Debt Setup'!$B$6),MONTH('Debt Setup'!$B$6)+A285-1,1))</x:f>
      </x:c>
      <x:c r="C285" s="54" t="str">
        <x:f>IF('Debt Setup'!$F$3=0,"",I285+M285+Q285+U285+Y285+AC285+AG285+AK285+AO285+AS285+AW285+BA285)</x:f>
      </x:c>
      <x:c r="D285" s="54" t="str">
        <x:f>IF('Debt Setup'!$F$3=0,"",G285+H285+K285+L285+O285+P285+S285+T285+W285+X285+AA285+AB285+AE285+AF285+AI285+AJ285+AM285+AN285+AQ285+AR285+AU285+AV285+AY285+AZ285)</x:f>
      </x:c>
      <x:c r="E285" s="54" t="str">
        <x:f>IF('Debt Setup'!$F$3=0,"",F285+J285+N285+R285+V285+Z285+AD285+AH285+AL285+AP285+AT285+AX285)</x:f>
      </x:c>
      <x:c r="F285" s="54" t="str">
        <x:f>IF('Debt Setup'!$F$3=0,"",IF(I284&lt;=0,0,I284*'Debt Setup'!$D$10/100/12))</x:f>
      </x:c>
      <x:c r="G285" s="54" t="str">
        <x:f>IF('Debt Setup'!$F$3=0,"",IF('Debt Setup'!$H$10="",0,MIN('Debt Setup'!$E$10,MAX(0,I284+F285))))</x:f>
      </x:c>
      <x:c r="H285" s="54" t="str">
        <x:f>IF('Debt Setup'!$F$3=0,"",IF('Debt Setup'!$H$10="",0,MIN(MAX(0,I284+F285-G285),MAX(0,'Debt Setup'!$F$5-(G285+K285+O285+S285+W285+AA285+AE285+AI285+AM285+AQ285+AU285+AY285)-(IF(AND('Debt Setup'!$H$10&lt;&gt;"",'Debt Setup'!$H$10&lt;'Debt Setup'!$H$10),MAX(0,I284+F285-G285),0)+IF(AND('Debt Setup'!$H$11&lt;&gt;"",'Debt Setup'!$H$11&lt;'Debt Setup'!$H$10),MAX(0,M284+J285-K285),0)+IF(AND('Debt Setup'!$H$12&lt;&gt;"",'Debt Setup'!$H$12&lt;'Debt Setup'!$H$10),MAX(0,Q284+N285-O285),0)+IF(AND('Debt Setup'!$H$13&lt;&gt;"",'Debt Setup'!$H$13&lt;'Debt Setup'!$H$10),MAX(0,U284+R285-S285),0)+IF(AND('Debt Setup'!$H$14&lt;&gt;"",'Debt Setup'!$H$14&lt;'Debt Setup'!$H$10),MAX(0,Y284+V285-W285),0)+IF(AND('Debt Setup'!$H$15&lt;&gt;"",'Debt Setup'!$H$15&lt;'Debt Setup'!$H$10),MAX(0,AC284+Z285-AA285),0)+IF(AND('Debt Setup'!$H$16&lt;&gt;"",'Debt Setup'!$H$16&lt;'Debt Setup'!$H$10),MAX(0,AG284+AD285-AE285),0)+IF(AND('Debt Setup'!$H$17&lt;&gt;"",'Debt Setup'!$H$17&lt;'Debt Setup'!$H$10),MAX(0,AK284+AH285-AI285),0)+IF(AND('Debt Setup'!$H$18&lt;&gt;"",'Debt Setup'!$H$18&lt;'Debt Setup'!$H$10),MAX(0,AO284+AL285-AM285),0)+IF(AND('Debt Setup'!$H$19&lt;&gt;"",'Debt Setup'!$H$19&lt;'Debt Setup'!$H$10),MAX(0,AS284+AP285-AQ285),0)+IF(AND('Debt Setup'!$H$20&lt;&gt;"",'Debt Setup'!$H$20&lt;'Debt Setup'!$H$10),MAX(0,AW284+AT285-AU285),0)+IF(AND('Debt Setup'!$H$21&lt;&gt;"",'Debt Setup'!$H$21&lt;'Debt Setup'!$H$10),MAX(0,BA284+AX285-AY285),0))))))</x:f>
      </x:c>
      <x:c r="I285" s="54" t="str">
        <x:f>IF('Debt Setup'!$F$3=0,"",MAX(0,I284+F285-G285-H285))</x:f>
      </x:c>
      <x:c r="J285" s="54" t="str">
        <x:f>IF('Debt Setup'!$F$3=0,"",IF(M284&lt;=0,0,M284*'Debt Setup'!$D$11/100/12))</x:f>
      </x:c>
      <x:c r="K285" s="54" t="str">
        <x:f>IF('Debt Setup'!$F$3=0,"",IF('Debt Setup'!$H$11="",0,MIN('Debt Setup'!$E$11,MAX(0,M284+J285))))</x:f>
      </x:c>
      <x:c r="L285" s="54" t="str">
        <x:f>IF('Debt Setup'!$F$3=0,"",IF('Debt Setup'!$H$11="",0,MIN(MAX(0,M284+J285-K285),MAX(0,'Debt Setup'!$F$5-(G285+K285+O285+S285+W285+AA285+AE285+AI285+AM285+AQ285+AU285+AY285)-(IF(AND('Debt Setup'!$H$10&lt;&gt;"",'Debt Setup'!$H$10&lt;'Debt Setup'!$H$11),MAX(0,I284+F285-G285),0)+IF(AND('Debt Setup'!$H$11&lt;&gt;"",'Debt Setup'!$H$11&lt;'Debt Setup'!$H$11),MAX(0,M284+J285-K285),0)+IF(AND('Debt Setup'!$H$12&lt;&gt;"",'Debt Setup'!$H$12&lt;'Debt Setup'!$H$11),MAX(0,Q284+N285-O285),0)+IF(AND('Debt Setup'!$H$13&lt;&gt;"",'Debt Setup'!$H$13&lt;'Debt Setup'!$H$11),MAX(0,U284+R285-S285),0)+IF(AND('Debt Setup'!$H$14&lt;&gt;"",'Debt Setup'!$H$14&lt;'Debt Setup'!$H$11),MAX(0,Y284+V285-W285),0)+IF(AND('Debt Setup'!$H$15&lt;&gt;"",'Debt Setup'!$H$15&lt;'Debt Setup'!$H$11),MAX(0,AC284+Z285-AA285),0)+IF(AND('Debt Setup'!$H$16&lt;&gt;"",'Debt Setup'!$H$16&lt;'Debt Setup'!$H$11),MAX(0,AG284+AD285-AE285),0)+IF(AND('Debt Setup'!$H$17&lt;&gt;"",'Debt Setup'!$H$17&lt;'Debt Setup'!$H$11),MAX(0,AK284+AH285-AI285),0)+IF(AND('Debt Setup'!$H$18&lt;&gt;"",'Debt Setup'!$H$18&lt;'Debt Setup'!$H$11),MAX(0,AO284+AL285-AM285),0)+IF(AND('Debt Setup'!$H$19&lt;&gt;"",'Debt Setup'!$H$19&lt;'Debt Setup'!$H$11),MAX(0,AS284+AP285-AQ285),0)+IF(AND('Debt Setup'!$H$20&lt;&gt;"",'Debt Setup'!$H$20&lt;'Debt Setup'!$H$11),MAX(0,AW284+AT285-AU285),0)+IF(AND('Debt Setup'!$H$21&lt;&gt;"",'Debt Setup'!$H$21&lt;'Debt Setup'!$H$11),MAX(0,BA284+AX285-AY285),0))))))</x:f>
      </x:c>
      <x:c r="M285" s="54" t="str">
        <x:f>IF('Debt Setup'!$F$3=0,"",MAX(0,M284+J285-K285-L285))</x:f>
      </x:c>
      <x:c r="N285" s="54" t="str">
        <x:f>IF('Debt Setup'!$F$3=0,"",IF(Q284&lt;=0,0,Q284*'Debt Setup'!$D$12/100/12))</x:f>
      </x:c>
      <x:c r="O285" s="54" t="str">
        <x:f>IF('Debt Setup'!$F$3=0,"",IF('Debt Setup'!$H$12="",0,MIN('Debt Setup'!$E$12,MAX(0,Q284+N285))))</x:f>
      </x:c>
      <x:c r="P285" s="54" t="str">
        <x:f>IF('Debt Setup'!$F$3=0,"",IF('Debt Setup'!$H$12="",0,MIN(MAX(0,Q284+N285-O285),MAX(0,'Debt Setup'!$F$5-(G285+K285+O285+S285+W285+AA285+AE285+AI285+AM285+AQ285+AU285+AY285)-(IF(AND('Debt Setup'!$H$10&lt;&gt;"",'Debt Setup'!$H$10&lt;'Debt Setup'!$H$12),MAX(0,I284+F285-G285),0)+IF(AND('Debt Setup'!$H$11&lt;&gt;"",'Debt Setup'!$H$11&lt;'Debt Setup'!$H$12),MAX(0,M284+J285-K285),0)+IF(AND('Debt Setup'!$H$12&lt;&gt;"",'Debt Setup'!$H$12&lt;'Debt Setup'!$H$12),MAX(0,Q284+N285-O285),0)+IF(AND('Debt Setup'!$H$13&lt;&gt;"",'Debt Setup'!$H$13&lt;'Debt Setup'!$H$12),MAX(0,U284+R285-S285),0)+IF(AND('Debt Setup'!$H$14&lt;&gt;"",'Debt Setup'!$H$14&lt;'Debt Setup'!$H$12),MAX(0,Y284+V285-W285),0)+IF(AND('Debt Setup'!$H$15&lt;&gt;"",'Debt Setup'!$H$15&lt;'Debt Setup'!$H$12),MAX(0,AC284+Z285-AA285),0)+IF(AND('Debt Setup'!$H$16&lt;&gt;"",'Debt Setup'!$H$16&lt;'Debt Setup'!$H$12),MAX(0,AG284+AD285-AE285),0)+IF(AND('Debt Setup'!$H$17&lt;&gt;"",'Debt Setup'!$H$17&lt;'Debt Setup'!$H$12),MAX(0,AK284+AH285-AI285),0)+IF(AND('Debt Setup'!$H$18&lt;&gt;"",'Debt Setup'!$H$18&lt;'Debt Setup'!$H$12),MAX(0,AO284+AL285-AM285),0)+IF(AND('Debt Setup'!$H$19&lt;&gt;"",'Debt Setup'!$H$19&lt;'Debt Setup'!$H$12),MAX(0,AS284+AP285-AQ285),0)+IF(AND('Debt Setup'!$H$20&lt;&gt;"",'Debt Setup'!$H$20&lt;'Debt Setup'!$H$12),MAX(0,AW284+AT285-AU285),0)+IF(AND('Debt Setup'!$H$21&lt;&gt;"",'Debt Setup'!$H$21&lt;'Debt Setup'!$H$12),MAX(0,BA284+AX285-AY285),0))))))</x:f>
      </x:c>
      <x:c r="Q285" s="54" t="str">
        <x:f>IF('Debt Setup'!$F$3=0,"",MAX(0,Q284+N285-O285-P285))</x:f>
      </x:c>
      <x:c r="R285" s="54" t="str">
        <x:f>IF('Debt Setup'!$F$3=0,"",IF(U284&lt;=0,0,U284*'Debt Setup'!$D$13/100/12))</x:f>
      </x:c>
      <x:c r="S285" s="54" t="str">
        <x:f>IF('Debt Setup'!$F$3=0,"",IF('Debt Setup'!$H$13="",0,MIN('Debt Setup'!$E$13,MAX(0,U284+R285))))</x:f>
      </x:c>
      <x:c r="T285" s="54" t="str">
        <x:f>IF('Debt Setup'!$F$3=0,"",IF('Debt Setup'!$H$13="",0,MIN(MAX(0,U284+R285-S285),MAX(0,'Debt Setup'!$F$5-(G285+K285+O285+S285+W285+AA285+AE285+AI285+AM285+AQ285+AU285+AY285)-(IF(AND('Debt Setup'!$H$10&lt;&gt;"",'Debt Setup'!$H$10&lt;'Debt Setup'!$H$13),MAX(0,I284+F285-G285),0)+IF(AND('Debt Setup'!$H$11&lt;&gt;"",'Debt Setup'!$H$11&lt;'Debt Setup'!$H$13),MAX(0,M284+J285-K285),0)+IF(AND('Debt Setup'!$H$12&lt;&gt;"",'Debt Setup'!$H$12&lt;'Debt Setup'!$H$13),MAX(0,Q284+N285-O285),0)+IF(AND('Debt Setup'!$H$13&lt;&gt;"",'Debt Setup'!$H$13&lt;'Debt Setup'!$H$13),MAX(0,U284+R285-S285),0)+IF(AND('Debt Setup'!$H$14&lt;&gt;"",'Debt Setup'!$H$14&lt;'Debt Setup'!$H$13),MAX(0,Y284+V285-W285),0)+IF(AND('Debt Setup'!$H$15&lt;&gt;"",'Debt Setup'!$H$15&lt;'Debt Setup'!$H$13),MAX(0,AC284+Z285-AA285),0)+IF(AND('Debt Setup'!$H$16&lt;&gt;"",'Debt Setup'!$H$16&lt;'Debt Setup'!$H$13),MAX(0,AG284+AD285-AE285),0)+IF(AND('Debt Setup'!$H$17&lt;&gt;"",'Debt Setup'!$H$17&lt;'Debt Setup'!$H$13),MAX(0,AK284+AH285-AI285),0)+IF(AND('Debt Setup'!$H$18&lt;&gt;"",'Debt Setup'!$H$18&lt;'Debt Setup'!$H$13),MAX(0,AO284+AL285-AM285),0)+IF(AND('Debt Setup'!$H$19&lt;&gt;"",'Debt Setup'!$H$19&lt;'Debt Setup'!$H$13),MAX(0,AS284+AP285-AQ285),0)+IF(AND('Debt Setup'!$H$20&lt;&gt;"",'Debt Setup'!$H$20&lt;'Debt Setup'!$H$13),MAX(0,AW284+AT285-AU285),0)+IF(AND('Debt Setup'!$H$21&lt;&gt;"",'Debt Setup'!$H$21&lt;'Debt Setup'!$H$13),MAX(0,BA284+AX285-AY285),0))))))</x:f>
      </x:c>
      <x:c r="U285" s="54" t="str">
        <x:f>IF('Debt Setup'!$F$3=0,"",MAX(0,U284+R285-S285-T285))</x:f>
      </x:c>
      <x:c r="V285" s="54" t="str">
        <x:f>IF('Debt Setup'!$F$3=0,"",IF(Y284&lt;=0,0,Y284*'Debt Setup'!$D$14/100/12))</x:f>
      </x:c>
      <x:c r="W285" s="54" t="str">
        <x:f>IF('Debt Setup'!$F$3=0,"",IF('Debt Setup'!$H$14="",0,MIN('Debt Setup'!$E$14,MAX(0,Y284+V285))))</x:f>
      </x:c>
      <x:c r="X285" s="54" t="str">
        <x:f>IF('Debt Setup'!$F$3=0,"",IF('Debt Setup'!$H$14="",0,MIN(MAX(0,Y284+V285-W285),MAX(0,'Debt Setup'!$F$5-(G285+K285+O285+S285+W285+AA285+AE285+AI285+AM285+AQ285+AU285+AY285)-(IF(AND('Debt Setup'!$H$10&lt;&gt;"",'Debt Setup'!$H$10&lt;'Debt Setup'!$H$14),MAX(0,I284+F285-G285),0)+IF(AND('Debt Setup'!$H$11&lt;&gt;"",'Debt Setup'!$H$11&lt;'Debt Setup'!$H$14),MAX(0,M284+J285-K285),0)+IF(AND('Debt Setup'!$H$12&lt;&gt;"",'Debt Setup'!$H$12&lt;'Debt Setup'!$H$14),MAX(0,Q284+N285-O285),0)+IF(AND('Debt Setup'!$H$13&lt;&gt;"",'Debt Setup'!$H$13&lt;'Debt Setup'!$H$14),MAX(0,U284+R285-S285),0)+IF(AND('Debt Setup'!$H$14&lt;&gt;"",'Debt Setup'!$H$14&lt;'Debt Setup'!$H$14),MAX(0,Y284+V285-W285),0)+IF(AND('Debt Setup'!$H$15&lt;&gt;"",'Debt Setup'!$H$15&lt;'Debt Setup'!$H$14),MAX(0,AC284+Z285-AA285),0)+IF(AND('Debt Setup'!$H$16&lt;&gt;"",'Debt Setup'!$H$16&lt;'Debt Setup'!$H$14),MAX(0,AG284+AD285-AE285),0)+IF(AND('Debt Setup'!$H$17&lt;&gt;"",'Debt Setup'!$H$17&lt;'Debt Setup'!$H$14),MAX(0,AK284+AH285-AI285),0)+IF(AND('Debt Setup'!$H$18&lt;&gt;"",'Debt Setup'!$H$18&lt;'Debt Setup'!$H$14),MAX(0,AO284+AL285-AM285),0)+IF(AND('Debt Setup'!$H$19&lt;&gt;"",'Debt Setup'!$H$19&lt;'Debt Setup'!$H$14),MAX(0,AS284+AP285-AQ285),0)+IF(AND('Debt Setup'!$H$20&lt;&gt;"",'Debt Setup'!$H$20&lt;'Debt Setup'!$H$14),MAX(0,AW284+AT285-AU285),0)+IF(AND('Debt Setup'!$H$21&lt;&gt;"",'Debt Setup'!$H$21&lt;'Debt Setup'!$H$14),MAX(0,BA284+AX285-AY285),0))))))</x:f>
      </x:c>
      <x:c r="Y285" s="54" t="str">
        <x:f>IF('Debt Setup'!$F$3=0,"",MAX(0,Y284+V285-W285-X285))</x:f>
      </x:c>
      <x:c r="Z285" s="54" t="str">
        <x:f>IF('Debt Setup'!$F$3=0,"",IF(AC284&lt;=0,0,AC284*'Debt Setup'!$D$15/100/12))</x:f>
      </x:c>
      <x:c r="AA285" s="54" t="str">
        <x:f>IF('Debt Setup'!$F$3=0,"",IF('Debt Setup'!$H$15="",0,MIN('Debt Setup'!$E$15,MAX(0,AC284+Z285))))</x:f>
      </x:c>
      <x:c r="AB285" s="54" t="str">
        <x:f>IF('Debt Setup'!$F$3=0,"",IF('Debt Setup'!$H$15="",0,MIN(MAX(0,AC284+Z285-AA285),MAX(0,'Debt Setup'!$F$5-(G285+K285+O285+S285+W285+AA285+AE285+AI285+AM285+AQ285+AU285+AY285)-(IF(AND('Debt Setup'!$H$10&lt;&gt;"",'Debt Setup'!$H$10&lt;'Debt Setup'!$H$15),MAX(0,I284+F285-G285),0)+IF(AND('Debt Setup'!$H$11&lt;&gt;"",'Debt Setup'!$H$11&lt;'Debt Setup'!$H$15),MAX(0,M284+J285-K285),0)+IF(AND('Debt Setup'!$H$12&lt;&gt;"",'Debt Setup'!$H$12&lt;'Debt Setup'!$H$15),MAX(0,Q284+N285-O285),0)+IF(AND('Debt Setup'!$H$13&lt;&gt;"",'Debt Setup'!$H$13&lt;'Debt Setup'!$H$15),MAX(0,U284+R285-S285),0)+IF(AND('Debt Setup'!$H$14&lt;&gt;"",'Debt Setup'!$H$14&lt;'Debt Setup'!$H$15),MAX(0,Y284+V285-W285),0)+IF(AND('Debt Setup'!$H$15&lt;&gt;"",'Debt Setup'!$H$15&lt;'Debt Setup'!$H$15),MAX(0,AC284+Z285-AA285),0)+IF(AND('Debt Setup'!$H$16&lt;&gt;"",'Debt Setup'!$H$16&lt;'Debt Setup'!$H$15),MAX(0,AG284+AD285-AE285),0)+IF(AND('Debt Setup'!$H$17&lt;&gt;"",'Debt Setup'!$H$17&lt;'Debt Setup'!$H$15),MAX(0,AK284+AH285-AI285),0)+IF(AND('Debt Setup'!$H$18&lt;&gt;"",'Debt Setup'!$H$18&lt;'Debt Setup'!$H$15),MAX(0,AO284+AL285-AM285),0)+IF(AND('Debt Setup'!$H$19&lt;&gt;"",'Debt Setup'!$H$19&lt;'Debt Setup'!$H$15),MAX(0,AS284+AP285-AQ285),0)+IF(AND('Debt Setup'!$H$20&lt;&gt;"",'Debt Setup'!$H$20&lt;'Debt Setup'!$H$15),MAX(0,AW284+AT285-AU285),0)+IF(AND('Debt Setup'!$H$21&lt;&gt;"",'Debt Setup'!$H$21&lt;'Debt Setup'!$H$15),MAX(0,BA284+AX285-AY285),0))))))</x:f>
      </x:c>
      <x:c r="AC285" s="54" t="str">
        <x:f>IF('Debt Setup'!$F$3=0,"",MAX(0,AC284+Z285-AA285-AB285))</x:f>
      </x:c>
      <x:c r="AD285" s="54" t="str">
        <x:f>IF('Debt Setup'!$F$3=0,"",IF(AG284&lt;=0,0,AG284*'Debt Setup'!$D$16/100/12))</x:f>
      </x:c>
      <x:c r="AE285" s="54" t="str">
        <x:f>IF('Debt Setup'!$F$3=0,"",IF('Debt Setup'!$H$16="",0,MIN('Debt Setup'!$E$16,MAX(0,AG284+AD285))))</x:f>
      </x:c>
      <x:c r="AF285" s="54" t="str">
        <x:f>IF('Debt Setup'!$F$3=0,"",IF('Debt Setup'!$H$16="",0,MIN(MAX(0,AG284+AD285-AE285),MAX(0,'Debt Setup'!$F$5-(G285+K285+O285+S285+W285+AA285+AE285+AI285+AM285+AQ285+AU285+AY285)-(IF(AND('Debt Setup'!$H$10&lt;&gt;"",'Debt Setup'!$H$10&lt;'Debt Setup'!$H$16),MAX(0,I284+F285-G285),0)+IF(AND('Debt Setup'!$H$11&lt;&gt;"",'Debt Setup'!$H$11&lt;'Debt Setup'!$H$16),MAX(0,M284+J285-K285),0)+IF(AND('Debt Setup'!$H$12&lt;&gt;"",'Debt Setup'!$H$12&lt;'Debt Setup'!$H$16),MAX(0,Q284+N285-O285),0)+IF(AND('Debt Setup'!$H$13&lt;&gt;"",'Debt Setup'!$H$13&lt;'Debt Setup'!$H$16),MAX(0,U284+R285-S285),0)+IF(AND('Debt Setup'!$H$14&lt;&gt;"",'Debt Setup'!$H$14&lt;'Debt Setup'!$H$16),MAX(0,Y284+V285-W285),0)+IF(AND('Debt Setup'!$H$15&lt;&gt;"",'Debt Setup'!$H$15&lt;'Debt Setup'!$H$16),MAX(0,AC284+Z285-AA285),0)+IF(AND('Debt Setup'!$H$16&lt;&gt;"",'Debt Setup'!$H$16&lt;'Debt Setup'!$H$16),MAX(0,AG284+AD285-AE285),0)+IF(AND('Debt Setup'!$H$17&lt;&gt;"",'Debt Setup'!$H$17&lt;'Debt Setup'!$H$16),MAX(0,AK284+AH285-AI285),0)+IF(AND('Debt Setup'!$H$18&lt;&gt;"",'Debt Setup'!$H$18&lt;'Debt Setup'!$H$16),MAX(0,AO284+AL285-AM285),0)+IF(AND('Debt Setup'!$H$19&lt;&gt;"",'Debt Setup'!$H$19&lt;'Debt Setup'!$H$16),MAX(0,AS284+AP285-AQ285),0)+IF(AND('Debt Setup'!$H$20&lt;&gt;"",'Debt Setup'!$H$20&lt;'Debt Setup'!$H$16),MAX(0,AW284+AT285-AU285),0)+IF(AND('Debt Setup'!$H$21&lt;&gt;"",'Debt Setup'!$H$21&lt;'Debt Setup'!$H$16),MAX(0,BA284+AX285-AY285),0))))))</x:f>
      </x:c>
      <x:c r="AG285" s="54" t="str">
        <x:f>IF('Debt Setup'!$F$3=0,"",MAX(0,AG284+AD285-AE285-AF285))</x:f>
      </x:c>
      <x:c r="AH285" s="54" t="str">
        <x:f>IF('Debt Setup'!$F$3=0,"",IF(AK284&lt;=0,0,AK284*'Debt Setup'!$D$17/100/12))</x:f>
      </x:c>
      <x:c r="AI285" s="54" t="str">
        <x:f>IF('Debt Setup'!$F$3=0,"",IF('Debt Setup'!$H$17="",0,MIN('Debt Setup'!$E$17,MAX(0,AK284+AH285))))</x:f>
      </x:c>
      <x:c r="AJ285" s="54" t="str">
        <x:f>IF('Debt Setup'!$F$3=0,"",IF('Debt Setup'!$H$17="",0,MIN(MAX(0,AK284+AH285-AI285),MAX(0,'Debt Setup'!$F$5-(G285+K285+O285+S285+W285+AA285+AE285+AI285+AM285+AQ285+AU285+AY285)-(IF(AND('Debt Setup'!$H$10&lt;&gt;"",'Debt Setup'!$H$10&lt;'Debt Setup'!$H$17),MAX(0,I284+F285-G285),0)+IF(AND('Debt Setup'!$H$11&lt;&gt;"",'Debt Setup'!$H$11&lt;'Debt Setup'!$H$17),MAX(0,M284+J285-K285),0)+IF(AND('Debt Setup'!$H$12&lt;&gt;"",'Debt Setup'!$H$12&lt;'Debt Setup'!$H$17),MAX(0,Q284+N285-O285),0)+IF(AND('Debt Setup'!$H$13&lt;&gt;"",'Debt Setup'!$H$13&lt;'Debt Setup'!$H$17),MAX(0,U284+R285-S285),0)+IF(AND('Debt Setup'!$H$14&lt;&gt;"",'Debt Setup'!$H$14&lt;'Debt Setup'!$H$17),MAX(0,Y284+V285-W285),0)+IF(AND('Debt Setup'!$H$15&lt;&gt;"",'Debt Setup'!$H$15&lt;'Debt Setup'!$H$17),MAX(0,AC284+Z285-AA285),0)+IF(AND('Debt Setup'!$H$16&lt;&gt;"",'Debt Setup'!$H$16&lt;'Debt Setup'!$H$17),MAX(0,AG284+AD285-AE285),0)+IF(AND('Debt Setup'!$H$17&lt;&gt;"",'Debt Setup'!$H$17&lt;'Debt Setup'!$H$17),MAX(0,AK284+AH285-AI285),0)+IF(AND('Debt Setup'!$H$18&lt;&gt;"",'Debt Setup'!$H$18&lt;'Debt Setup'!$H$17),MAX(0,AO284+AL285-AM285),0)+IF(AND('Debt Setup'!$H$19&lt;&gt;"",'Debt Setup'!$H$19&lt;'Debt Setup'!$H$17),MAX(0,AS284+AP285-AQ285),0)+IF(AND('Debt Setup'!$H$20&lt;&gt;"",'Debt Setup'!$H$20&lt;'Debt Setup'!$H$17),MAX(0,AW284+AT285-AU285),0)+IF(AND('Debt Setup'!$H$21&lt;&gt;"",'Debt Setup'!$H$21&lt;'Debt Setup'!$H$17),MAX(0,BA284+AX285-AY285),0))))))</x:f>
      </x:c>
      <x:c r="AK285" s="54" t="str">
        <x:f>IF('Debt Setup'!$F$3=0,"",MAX(0,AK284+AH285-AI285-AJ285))</x:f>
      </x:c>
      <x:c r="AL285" s="54" t="str">
        <x:f>IF('Debt Setup'!$F$3=0,"",IF(AO284&lt;=0,0,AO284*'Debt Setup'!$D$18/100/12))</x:f>
      </x:c>
      <x:c r="AM285" s="54" t="str">
        <x:f>IF('Debt Setup'!$F$3=0,"",IF('Debt Setup'!$H$18="",0,MIN('Debt Setup'!$E$18,MAX(0,AO284+AL285))))</x:f>
      </x:c>
      <x:c r="AN285" s="54" t="str">
        <x:f>IF('Debt Setup'!$F$3=0,"",IF('Debt Setup'!$H$18="",0,MIN(MAX(0,AO284+AL285-AM285),MAX(0,'Debt Setup'!$F$5-(G285+K285+O285+S285+W285+AA285+AE285+AI285+AM285+AQ285+AU285+AY285)-(IF(AND('Debt Setup'!$H$10&lt;&gt;"",'Debt Setup'!$H$10&lt;'Debt Setup'!$H$18),MAX(0,I284+F285-G285),0)+IF(AND('Debt Setup'!$H$11&lt;&gt;"",'Debt Setup'!$H$11&lt;'Debt Setup'!$H$18),MAX(0,M284+J285-K285),0)+IF(AND('Debt Setup'!$H$12&lt;&gt;"",'Debt Setup'!$H$12&lt;'Debt Setup'!$H$18),MAX(0,Q284+N285-O285),0)+IF(AND('Debt Setup'!$H$13&lt;&gt;"",'Debt Setup'!$H$13&lt;'Debt Setup'!$H$18),MAX(0,U284+R285-S285),0)+IF(AND('Debt Setup'!$H$14&lt;&gt;"",'Debt Setup'!$H$14&lt;'Debt Setup'!$H$18),MAX(0,Y284+V285-W285),0)+IF(AND('Debt Setup'!$H$15&lt;&gt;"",'Debt Setup'!$H$15&lt;'Debt Setup'!$H$18),MAX(0,AC284+Z285-AA285),0)+IF(AND('Debt Setup'!$H$16&lt;&gt;"",'Debt Setup'!$H$16&lt;'Debt Setup'!$H$18),MAX(0,AG284+AD285-AE285),0)+IF(AND('Debt Setup'!$H$17&lt;&gt;"",'Debt Setup'!$H$17&lt;'Debt Setup'!$H$18),MAX(0,AK284+AH285-AI285),0)+IF(AND('Debt Setup'!$H$18&lt;&gt;"",'Debt Setup'!$H$18&lt;'Debt Setup'!$H$18),MAX(0,AO284+AL285-AM285),0)+IF(AND('Debt Setup'!$H$19&lt;&gt;"",'Debt Setup'!$H$19&lt;'Debt Setup'!$H$18),MAX(0,AS284+AP285-AQ285),0)+IF(AND('Debt Setup'!$H$20&lt;&gt;"",'Debt Setup'!$H$20&lt;'Debt Setup'!$H$18),MAX(0,AW284+AT285-AU285),0)+IF(AND('Debt Setup'!$H$21&lt;&gt;"",'Debt Setup'!$H$21&lt;'Debt Setup'!$H$18),MAX(0,BA284+AX285-AY285),0))))))</x:f>
      </x:c>
      <x:c r="AO285" s="54" t="str">
        <x:f>IF('Debt Setup'!$F$3=0,"",MAX(0,AO284+AL285-AM285-AN285))</x:f>
      </x:c>
      <x:c r="AP285" s="54" t="str">
        <x:f>IF('Debt Setup'!$F$3=0,"",IF(AS284&lt;=0,0,AS284*'Debt Setup'!$D$19/100/12))</x:f>
      </x:c>
      <x:c r="AQ285" s="54" t="str">
        <x:f>IF('Debt Setup'!$F$3=0,"",IF('Debt Setup'!$H$19="",0,MIN('Debt Setup'!$E$19,MAX(0,AS284+AP285))))</x:f>
      </x:c>
      <x:c r="AR285" s="54" t="str">
        <x:f>IF('Debt Setup'!$F$3=0,"",IF('Debt Setup'!$H$19="",0,MIN(MAX(0,AS284+AP285-AQ285),MAX(0,'Debt Setup'!$F$5-(G285+K285+O285+S285+W285+AA285+AE285+AI285+AM285+AQ285+AU285+AY285)-(IF(AND('Debt Setup'!$H$10&lt;&gt;"",'Debt Setup'!$H$10&lt;'Debt Setup'!$H$19),MAX(0,I284+F285-G285),0)+IF(AND('Debt Setup'!$H$11&lt;&gt;"",'Debt Setup'!$H$11&lt;'Debt Setup'!$H$19),MAX(0,M284+J285-K285),0)+IF(AND('Debt Setup'!$H$12&lt;&gt;"",'Debt Setup'!$H$12&lt;'Debt Setup'!$H$19),MAX(0,Q284+N285-O285),0)+IF(AND('Debt Setup'!$H$13&lt;&gt;"",'Debt Setup'!$H$13&lt;'Debt Setup'!$H$19),MAX(0,U284+R285-S285),0)+IF(AND('Debt Setup'!$H$14&lt;&gt;"",'Debt Setup'!$H$14&lt;'Debt Setup'!$H$19),MAX(0,Y284+V285-W285),0)+IF(AND('Debt Setup'!$H$15&lt;&gt;"",'Debt Setup'!$H$15&lt;'Debt Setup'!$H$19),MAX(0,AC284+Z285-AA285),0)+IF(AND('Debt Setup'!$H$16&lt;&gt;"",'Debt Setup'!$H$16&lt;'Debt Setup'!$H$19),MAX(0,AG284+AD285-AE285),0)+IF(AND('Debt Setup'!$H$17&lt;&gt;"",'Debt Setup'!$H$17&lt;'Debt Setup'!$H$19),MAX(0,AK284+AH285-AI285),0)+IF(AND('Debt Setup'!$H$18&lt;&gt;"",'Debt Setup'!$H$18&lt;'Debt Setup'!$H$19),MAX(0,AO284+AL285-AM285),0)+IF(AND('Debt Setup'!$H$19&lt;&gt;"",'Debt Setup'!$H$19&lt;'Debt Setup'!$H$19),MAX(0,AS284+AP285-AQ285),0)+IF(AND('Debt Setup'!$H$20&lt;&gt;"",'Debt Setup'!$H$20&lt;'Debt Setup'!$H$19),MAX(0,AW284+AT285-AU285),0)+IF(AND('Debt Setup'!$H$21&lt;&gt;"",'Debt Setup'!$H$21&lt;'Debt Setup'!$H$19),MAX(0,BA284+AX285-AY285),0))))))</x:f>
      </x:c>
      <x:c r="AS285" s="54" t="str">
        <x:f>IF('Debt Setup'!$F$3=0,"",MAX(0,AS284+AP285-AQ285-AR285))</x:f>
      </x:c>
      <x:c r="AT285" s="54" t="str">
        <x:f>IF('Debt Setup'!$F$3=0,"",IF(AW284&lt;=0,0,AW284*'Debt Setup'!$D$20/100/12))</x:f>
      </x:c>
      <x:c r="AU285" s="54" t="str">
        <x:f>IF('Debt Setup'!$F$3=0,"",IF('Debt Setup'!$H$20="",0,MIN('Debt Setup'!$E$20,MAX(0,AW284+AT285))))</x:f>
      </x:c>
      <x:c r="AV285" s="54" t="str">
        <x:f>IF('Debt Setup'!$F$3=0,"",IF('Debt Setup'!$H$20="",0,MIN(MAX(0,AW284+AT285-AU285),MAX(0,'Debt Setup'!$F$5-(G285+K285+O285+S285+W285+AA285+AE285+AI285+AM285+AQ285+AU285+AY285)-(IF(AND('Debt Setup'!$H$10&lt;&gt;"",'Debt Setup'!$H$10&lt;'Debt Setup'!$H$20),MAX(0,I284+F285-G285),0)+IF(AND('Debt Setup'!$H$11&lt;&gt;"",'Debt Setup'!$H$11&lt;'Debt Setup'!$H$20),MAX(0,M284+J285-K285),0)+IF(AND('Debt Setup'!$H$12&lt;&gt;"",'Debt Setup'!$H$12&lt;'Debt Setup'!$H$20),MAX(0,Q284+N285-O285),0)+IF(AND('Debt Setup'!$H$13&lt;&gt;"",'Debt Setup'!$H$13&lt;'Debt Setup'!$H$20),MAX(0,U284+R285-S285),0)+IF(AND('Debt Setup'!$H$14&lt;&gt;"",'Debt Setup'!$H$14&lt;'Debt Setup'!$H$20),MAX(0,Y284+V285-W285),0)+IF(AND('Debt Setup'!$H$15&lt;&gt;"",'Debt Setup'!$H$15&lt;'Debt Setup'!$H$20),MAX(0,AC284+Z285-AA285),0)+IF(AND('Debt Setup'!$H$16&lt;&gt;"",'Debt Setup'!$H$16&lt;'Debt Setup'!$H$20),MAX(0,AG284+AD285-AE285),0)+IF(AND('Debt Setup'!$H$17&lt;&gt;"",'Debt Setup'!$H$17&lt;'Debt Setup'!$H$20),MAX(0,AK284+AH285-AI285),0)+IF(AND('Debt Setup'!$H$18&lt;&gt;"",'Debt Setup'!$H$18&lt;'Debt Setup'!$H$20),MAX(0,AO284+AL285-AM285),0)+IF(AND('Debt Setup'!$H$19&lt;&gt;"",'Debt Setup'!$H$19&lt;'Debt Setup'!$H$20),MAX(0,AS284+AP285-AQ285),0)+IF(AND('Debt Setup'!$H$20&lt;&gt;"",'Debt Setup'!$H$20&lt;'Debt Setup'!$H$20),MAX(0,AW284+AT285-AU285),0)+IF(AND('Debt Setup'!$H$21&lt;&gt;"",'Debt Setup'!$H$21&lt;'Debt Setup'!$H$20),MAX(0,BA284+AX285-AY285),0))))))</x:f>
      </x:c>
      <x:c r="AW285" s="54" t="str">
        <x:f>IF('Debt Setup'!$F$3=0,"",MAX(0,AW284+AT285-AU285-AV285))</x:f>
      </x:c>
      <x:c r="AX285" s="54" t="str">
        <x:f>IF('Debt Setup'!$F$3=0,"",IF(BA284&lt;=0,0,BA284*'Debt Setup'!$D$21/100/12))</x:f>
      </x:c>
      <x:c r="AY285" s="54" t="str">
        <x:f>IF('Debt Setup'!$F$3=0,"",IF('Debt Setup'!$H$21="",0,MIN('Debt Setup'!$E$21,MAX(0,BA284+AX285))))</x:f>
      </x:c>
      <x:c r="AZ285" s="54" t="str">
        <x:f>IF('Debt Setup'!$F$3=0,"",IF('Debt Setup'!$H$21="",0,MIN(MAX(0,BA284+AX285-AY285),MAX(0,'Debt Setup'!$F$5-(G285+K285+O285+S285+W285+AA285+AE285+AI285+AM285+AQ285+AU285+AY285)-(IF(AND('Debt Setup'!$H$10&lt;&gt;"",'Debt Setup'!$H$10&lt;'Debt Setup'!$H$21),MAX(0,I284+F285-G285),0)+IF(AND('Debt Setup'!$H$11&lt;&gt;"",'Debt Setup'!$H$11&lt;'Debt Setup'!$H$21),MAX(0,M284+J285-K285),0)+IF(AND('Debt Setup'!$H$12&lt;&gt;"",'Debt Setup'!$H$12&lt;'Debt Setup'!$H$21),MAX(0,Q284+N285-O285),0)+IF(AND('Debt Setup'!$H$13&lt;&gt;"",'Debt Setup'!$H$13&lt;'Debt Setup'!$H$21),MAX(0,U284+R285-S285),0)+IF(AND('Debt Setup'!$H$14&lt;&gt;"",'Debt Setup'!$H$14&lt;'Debt Setup'!$H$21),MAX(0,Y284+V285-W285),0)+IF(AND('Debt Setup'!$H$15&lt;&gt;"",'Debt Setup'!$H$15&lt;'Debt Setup'!$H$21),MAX(0,AC284+Z285-AA285),0)+IF(AND('Debt Setup'!$H$16&lt;&gt;"",'Debt Setup'!$H$16&lt;'Debt Setup'!$H$21),MAX(0,AG284+AD285-AE285),0)+IF(AND('Debt Setup'!$H$17&lt;&gt;"",'Debt Setup'!$H$17&lt;'Debt Setup'!$H$21),MAX(0,AK284+AH285-AI285),0)+IF(AND('Debt Setup'!$H$18&lt;&gt;"",'Debt Setup'!$H$18&lt;'Debt Setup'!$H$21),MAX(0,AO284+AL285-AM285),0)+IF(AND('Debt Setup'!$H$19&lt;&gt;"",'Debt Setup'!$H$19&lt;'Debt Setup'!$H$21),MAX(0,AS284+AP285-AQ285),0)+IF(AND('Debt Setup'!$H$20&lt;&gt;"",'Debt Setup'!$H$20&lt;'Debt Setup'!$H$21),MAX(0,AW284+AT285-AU285),0)+IF(AND('Debt Setup'!$H$21&lt;&gt;"",'Debt Setup'!$H$21&lt;'Debt Setup'!$H$21),MAX(0,BA284+AX285-AY285),0))))))</x:f>
      </x:c>
      <x:c r="BA285" s="54" t="str">
        <x:f>IF('Debt Setup'!$F$3=0,"",MAX(0,BA284+AX285-AY285-AZ285))</x:f>
      </x:c>
    </x:row>
    <x:row r="286">
      <x:c r="A286" t="n">
        <x:v>281</x:v>
      </x:c>
      <x:c r="B286" s="86" t="str">
        <x:f>IF('Debt Setup'!$F$3=0,"",DATE(YEAR('Debt Setup'!$B$6),MONTH('Debt Setup'!$B$6)+A286-1,1))</x:f>
      </x:c>
      <x:c r="C286" s="54" t="str">
        <x:f>IF('Debt Setup'!$F$3=0,"",I286+M286+Q286+U286+Y286+AC286+AG286+AK286+AO286+AS286+AW286+BA286)</x:f>
      </x:c>
      <x:c r="D286" s="54" t="str">
        <x:f>IF('Debt Setup'!$F$3=0,"",G286+H286+K286+L286+O286+P286+S286+T286+W286+X286+AA286+AB286+AE286+AF286+AI286+AJ286+AM286+AN286+AQ286+AR286+AU286+AV286+AY286+AZ286)</x:f>
      </x:c>
      <x:c r="E286" s="54" t="str">
        <x:f>IF('Debt Setup'!$F$3=0,"",F286+J286+N286+R286+V286+Z286+AD286+AH286+AL286+AP286+AT286+AX286)</x:f>
      </x:c>
      <x:c r="F286" s="54" t="str">
        <x:f>IF('Debt Setup'!$F$3=0,"",IF(I285&lt;=0,0,I285*'Debt Setup'!$D$10/100/12))</x:f>
      </x:c>
      <x:c r="G286" s="54" t="str">
        <x:f>IF('Debt Setup'!$F$3=0,"",IF('Debt Setup'!$H$10="",0,MIN('Debt Setup'!$E$10,MAX(0,I285+F286))))</x:f>
      </x:c>
      <x:c r="H286" s="54" t="str">
        <x:f>IF('Debt Setup'!$F$3=0,"",IF('Debt Setup'!$H$10="",0,MIN(MAX(0,I285+F286-G286),MAX(0,'Debt Setup'!$F$5-(G286+K286+O286+S286+W286+AA286+AE286+AI286+AM286+AQ286+AU286+AY286)-(IF(AND('Debt Setup'!$H$10&lt;&gt;"",'Debt Setup'!$H$10&lt;'Debt Setup'!$H$10),MAX(0,I285+F286-G286),0)+IF(AND('Debt Setup'!$H$11&lt;&gt;"",'Debt Setup'!$H$11&lt;'Debt Setup'!$H$10),MAX(0,M285+J286-K286),0)+IF(AND('Debt Setup'!$H$12&lt;&gt;"",'Debt Setup'!$H$12&lt;'Debt Setup'!$H$10),MAX(0,Q285+N286-O286),0)+IF(AND('Debt Setup'!$H$13&lt;&gt;"",'Debt Setup'!$H$13&lt;'Debt Setup'!$H$10),MAX(0,U285+R286-S286),0)+IF(AND('Debt Setup'!$H$14&lt;&gt;"",'Debt Setup'!$H$14&lt;'Debt Setup'!$H$10),MAX(0,Y285+V286-W286),0)+IF(AND('Debt Setup'!$H$15&lt;&gt;"",'Debt Setup'!$H$15&lt;'Debt Setup'!$H$10),MAX(0,AC285+Z286-AA286),0)+IF(AND('Debt Setup'!$H$16&lt;&gt;"",'Debt Setup'!$H$16&lt;'Debt Setup'!$H$10),MAX(0,AG285+AD286-AE286),0)+IF(AND('Debt Setup'!$H$17&lt;&gt;"",'Debt Setup'!$H$17&lt;'Debt Setup'!$H$10),MAX(0,AK285+AH286-AI286),0)+IF(AND('Debt Setup'!$H$18&lt;&gt;"",'Debt Setup'!$H$18&lt;'Debt Setup'!$H$10),MAX(0,AO285+AL286-AM286),0)+IF(AND('Debt Setup'!$H$19&lt;&gt;"",'Debt Setup'!$H$19&lt;'Debt Setup'!$H$10),MAX(0,AS285+AP286-AQ286),0)+IF(AND('Debt Setup'!$H$20&lt;&gt;"",'Debt Setup'!$H$20&lt;'Debt Setup'!$H$10),MAX(0,AW285+AT286-AU286),0)+IF(AND('Debt Setup'!$H$21&lt;&gt;"",'Debt Setup'!$H$21&lt;'Debt Setup'!$H$10),MAX(0,BA285+AX286-AY286),0))))))</x:f>
      </x:c>
      <x:c r="I286" s="54" t="str">
        <x:f>IF('Debt Setup'!$F$3=0,"",MAX(0,I285+F286-G286-H286))</x:f>
      </x:c>
      <x:c r="J286" s="54" t="str">
        <x:f>IF('Debt Setup'!$F$3=0,"",IF(M285&lt;=0,0,M285*'Debt Setup'!$D$11/100/12))</x:f>
      </x:c>
      <x:c r="K286" s="54" t="str">
        <x:f>IF('Debt Setup'!$F$3=0,"",IF('Debt Setup'!$H$11="",0,MIN('Debt Setup'!$E$11,MAX(0,M285+J286))))</x:f>
      </x:c>
      <x:c r="L286" s="54" t="str">
        <x:f>IF('Debt Setup'!$F$3=0,"",IF('Debt Setup'!$H$11="",0,MIN(MAX(0,M285+J286-K286),MAX(0,'Debt Setup'!$F$5-(G286+K286+O286+S286+W286+AA286+AE286+AI286+AM286+AQ286+AU286+AY286)-(IF(AND('Debt Setup'!$H$10&lt;&gt;"",'Debt Setup'!$H$10&lt;'Debt Setup'!$H$11),MAX(0,I285+F286-G286),0)+IF(AND('Debt Setup'!$H$11&lt;&gt;"",'Debt Setup'!$H$11&lt;'Debt Setup'!$H$11),MAX(0,M285+J286-K286),0)+IF(AND('Debt Setup'!$H$12&lt;&gt;"",'Debt Setup'!$H$12&lt;'Debt Setup'!$H$11),MAX(0,Q285+N286-O286),0)+IF(AND('Debt Setup'!$H$13&lt;&gt;"",'Debt Setup'!$H$13&lt;'Debt Setup'!$H$11),MAX(0,U285+R286-S286),0)+IF(AND('Debt Setup'!$H$14&lt;&gt;"",'Debt Setup'!$H$14&lt;'Debt Setup'!$H$11),MAX(0,Y285+V286-W286),0)+IF(AND('Debt Setup'!$H$15&lt;&gt;"",'Debt Setup'!$H$15&lt;'Debt Setup'!$H$11),MAX(0,AC285+Z286-AA286),0)+IF(AND('Debt Setup'!$H$16&lt;&gt;"",'Debt Setup'!$H$16&lt;'Debt Setup'!$H$11),MAX(0,AG285+AD286-AE286),0)+IF(AND('Debt Setup'!$H$17&lt;&gt;"",'Debt Setup'!$H$17&lt;'Debt Setup'!$H$11),MAX(0,AK285+AH286-AI286),0)+IF(AND('Debt Setup'!$H$18&lt;&gt;"",'Debt Setup'!$H$18&lt;'Debt Setup'!$H$11),MAX(0,AO285+AL286-AM286),0)+IF(AND('Debt Setup'!$H$19&lt;&gt;"",'Debt Setup'!$H$19&lt;'Debt Setup'!$H$11),MAX(0,AS285+AP286-AQ286),0)+IF(AND('Debt Setup'!$H$20&lt;&gt;"",'Debt Setup'!$H$20&lt;'Debt Setup'!$H$11),MAX(0,AW285+AT286-AU286),0)+IF(AND('Debt Setup'!$H$21&lt;&gt;"",'Debt Setup'!$H$21&lt;'Debt Setup'!$H$11),MAX(0,BA285+AX286-AY286),0))))))</x:f>
      </x:c>
      <x:c r="M286" s="54" t="str">
        <x:f>IF('Debt Setup'!$F$3=0,"",MAX(0,M285+J286-K286-L286))</x:f>
      </x:c>
      <x:c r="N286" s="54" t="str">
        <x:f>IF('Debt Setup'!$F$3=0,"",IF(Q285&lt;=0,0,Q285*'Debt Setup'!$D$12/100/12))</x:f>
      </x:c>
      <x:c r="O286" s="54" t="str">
        <x:f>IF('Debt Setup'!$F$3=0,"",IF('Debt Setup'!$H$12="",0,MIN('Debt Setup'!$E$12,MAX(0,Q285+N286))))</x:f>
      </x:c>
      <x:c r="P286" s="54" t="str">
        <x:f>IF('Debt Setup'!$F$3=0,"",IF('Debt Setup'!$H$12="",0,MIN(MAX(0,Q285+N286-O286),MAX(0,'Debt Setup'!$F$5-(G286+K286+O286+S286+W286+AA286+AE286+AI286+AM286+AQ286+AU286+AY286)-(IF(AND('Debt Setup'!$H$10&lt;&gt;"",'Debt Setup'!$H$10&lt;'Debt Setup'!$H$12),MAX(0,I285+F286-G286),0)+IF(AND('Debt Setup'!$H$11&lt;&gt;"",'Debt Setup'!$H$11&lt;'Debt Setup'!$H$12),MAX(0,M285+J286-K286),0)+IF(AND('Debt Setup'!$H$12&lt;&gt;"",'Debt Setup'!$H$12&lt;'Debt Setup'!$H$12),MAX(0,Q285+N286-O286),0)+IF(AND('Debt Setup'!$H$13&lt;&gt;"",'Debt Setup'!$H$13&lt;'Debt Setup'!$H$12),MAX(0,U285+R286-S286),0)+IF(AND('Debt Setup'!$H$14&lt;&gt;"",'Debt Setup'!$H$14&lt;'Debt Setup'!$H$12),MAX(0,Y285+V286-W286),0)+IF(AND('Debt Setup'!$H$15&lt;&gt;"",'Debt Setup'!$H$15&lt;'Debt Setup'!$H$12),MAX(0,AC285+Z286-AA286),0)+IF(AND('Debt Setup'!$H$16&lt;&gt;"",'Debt Setup'!$H$16&lt;'Debt Setup'!$H$12),MAX(0,AG285+AD286-AE286),0)+IF(AND('Debt Setup'!$H$17&lt;&gt;"",'Debt Setup'!$H$17&lt;'Debt Setup'!$H$12),MAX(0,AK285+AH286-AI286),0)+IF(AND('Debt Setup'!$H$18&lt;&gt;"",'Debt Setup'!$H$18&lt;'Debt Setup'!$H$12),MAX(0,AO285+AL286-AM286),0)+IF(AND('Debt Setup'!$H$19&lt;&gt;"",'Debt Setup'!$H$19&lt;'Debt Setup'!$H$12),MAX(0,AS285+AP286-AQ286),0)+IF(AND('Debt Setup'!$H$20&lt;&gt;"",'Debt Setup'!$H$20&lt;'Debt Setup'!$H$12),MAX(0,AW285+AT286-AU286),0)+IF(AND('Debt Setup'!$H$21&lt;&gt;"",'Debt Setup'!$H$21&lt;'Debt Setup'!$H$12),MAX(0,BA285+AX286-AY286),0))))))</x:f>
      </x:c>
      <x:c r="Q286" s="54" t="str">
        <x:f>IF('Debt Setup'!$F$3=0,"",MAX(0,Q285+N286-O286-P286))</x:f>
      </x:c>
      <x:c r="R286" s="54" t="str">
        <x:f>IF('Debt Setup'!$F$3=0,"",IF(U285&lt;=0,0,U285*'Debt Setup'!$D$13/100/12))</x:f>
      </x:c>
      <x:c r="S286" s="54" t="str">
        <x:f>IF('Debt Setup'!$F$3=0,"",IF('Debt Setup'!$H$13="",0,MIN('Debt Setup'!$E$13,MAX(0,U285+R286))))</x:f>
      </x:c>
      <x:c r="T286" s="54" t="str">
        <x:f>IF('Debt Setup'!$F$3=0,"",IF('Debt Setup'!$H$13="",0,MIN(MAX(0,U285+R286-S286),MAX(0,'Debt Setup'!$F$5-(G286+K286+O286+S286+W286+AA286+AE286+AI286+AM286+AQ286+AU286+AY286)-(IF(AND('Debt Setup'!$H$10&lt;&gt;"",'Debt Setup'!$H$10&lt;'Debt Setup'!$H$13),MAX(0,I285+F286-G286),0)+IF(AND('Debt Setup'!$H$11&lt;&gt;"",'Debt Setup'!$H$11&lt;'Debt Setup'!$H$13),MAX(0,M285+J286-K286),0)+IF(AND('Debt Setup'!$H$12&lt;&gt;"",'Debt Setup'!$H$12&lt;'Debt Setup'!$H$13),MAX(0,Q285+N286-O286),0)+IF(AND('Debt Setup'!$H$13&lt;&gt;"",'Debt Setup'!$H$13&lt;'Debt Setup'!$H$13),MAX(0,U285+R286-S286),0)+IF(AND('Debt Setup'!$H$14&lt;&gt;"",'Debt Setup'!$H$14&lt;'Debt Setup'!$H$13),MAX(0,Y285+V286-W286),0)+IF(AND('Debt Setup'!$H$15&lt;&gt;"",'Debt Setup'!$H$15&lt;'Debt Setup'!$H$13),MAX(0,AC285+Z286-AA286),0)+IF(AND('Debt Setup'!$H$16&lt;&gt;"",'Debt Setup'!$H$16&lt;'Debt Setup'!$H$13),MAX(0,AG285+AD286-AE286),0)+IF(AND('Debt Setup'!$H$17&lt;&gt;"",'Debt Setup'!$H$17&lt;'Debt Setup'!$H$13),MAX(0,AK285+AH286-AI286),0)+IF(AND('Debt Setup'!$H$18&lt;&gt;"",'Debt Setup'!$H$18&lt;'Debt Setup'!$H$13),MAX(0,AO285+AL286-AM286),0)+IF(AND('Debt Setup'!$H$19&lt;&gt;"",'Debt Setup'!$H$19&lt;'Debt Setup'!$H$13),MAX(0,AS285+AP286-AQ286),0)+IF(AND('Debt Setup'!$H$20&lt;&gt;"",'Debt Setup'!$H$20&lt;'Debt Setup'!$H$13),MAX(0,AW285+AT286-AU286),0)+IF(AND('Debt Setup'!$H$21&lt;&gt;"",'Debt Setup'!$H$21&lt;'Debt Setup'!$H$13),MAX(0,BA285+AX286-AY286),0))))))</x:f>
      </x:c>
      <x:c r="U286" s="54" t="str">
        <x:f>IF('Debt Setup'!$F$3=0,"",MAX(0,U285+R286-S286-T286))</x:f>
      </x:c>
      <x:c r="V286" s="54" t="str">
        <x:f>IF('Debt Setup'!$F$3=0,"",IF(Y285&lt;=0,0,Y285*'Debt Setup'!$D$14/100/12))</x:f>
      </x:c>
      <x:c r="W286" s="54" t="str">
        <x:f>IF('Debt Setup'!$F$3=0,"",IF('Debt Setup'!$H$14="",0,MIN('Debt Setup'!$E$14,MAX(0,Y285+V286))))</x:f>
      </x:c>
      <x:c r="X286" s="54" t="str">
        <x:f>IF('Debt Setup'!$F$3=0,"",IF('Debt Setup'!$H$14="",0,MIN(MAX(0,Y285+V286-W286),MAX(0,'Debt Setup'!$F$5-(G286+K286+O286+S286+W286+AA286+AE286+AI286+AM286+AQ286+AU286+AY286)-(IF(AND('Debt Setup'!$H$10&lt;&gt;"",'Debt Setup'!$H$10&lt;'Debt Setup'!$H$14),MAX(0,I285+F286-G286),0)+IF(AND('Debt Setup'!$H$11&lt;&gt;"",'Debt Setup'!$H$11&lt;'Debt Setup'!$H$14),MAX(0,M285+J286-K286),0)+IF(AND('Debt Setup'!$H$12&lt;&gt;"",'Debt Setup'!$H$12&lt;'Debt Setup'!$H$14),MAX(0,Q285+N286-O286),0)+IF(AND('Debt Setup'!$H$13&lt;&gt;"",'Debt Setup'!$H$13&lt;'Debt Setup'!$H$14),MAX(0,U285+R286-S286),0)+IF(AND('Debt Setup'!$H$14&lt;&gt;"",'Debt Setup'!$H$14&lt;'Debt Setup'!$H$14),MAX(0,Y285+V286-W286),0)+IF(AND('Debt Setup'!$H$15&lt;&gt;"",'Debt Setup'!$H$15&lt;'Debt Setup'!$H$14),MAX(0,AC285+Z286-AA286),0)+IF(AND('Debt Setup'!$H$16&lt;&gt;"",'Debt Setup'!$H$16&lt;'Debt Setup'!$H$14),MAX(0,AG285+AD286-AE286),0)+IF(AND('Debt Setup'!$H$17&lt;&gt;"",'Debt Setup'!$H$17&lt;'Debt Setup'!$H$14),MAX(0,AK285+AH286-AI286),0)+IF(AND('Debt Setup'!$H$18&lt;&gt;"",'Debt Setup'!$H$18&lt;'Debt Setup'!$H$14),MAX(0,AO285+AL286-AM286),0)+IF(AND('Debt Setup'!$H$19&lt;&gt;"",'Debt Setup'!$H$19&lt;'Debt Setup'!$H$14),MAX(0,AS285+AP286-AQ286),0)+IF(AND('Debt Setup'!$H$20&lt;&gt;"",'Debt Setup'!$H$20&lt;'Debt Setup'!$H$14),MAX(0,AW285+AT286-AU286),0)+IF(AND('Debt Setup'!$H$21&lt;&gt;"",'Debt Setup'!$H$21&lt;'Debt Setup'!$H$14),MAX(0,BA285+AX286-AY286),0))))))</x:f>
      </x:c>
      <x:c r="Y286" s="54" t="str">
        <x:f>IF('Debt Setup'!$F$3=0,"",MAX(0,Y285+V286-W286-X286))</x:f>
      </x:c>
      <x:c r="Z286" s="54" t="str">
        <x:f>IF('Debt Setup'!$F$3=0,"",IF(AC285&lt;=0,0,AC285*'Debt Setup'!$D$15/100/12))</x:f>
      </x:c>
      <x:c r="AA286" s="54" t="str">
        <x:f>IF('Debt Setup'!$F$3=0,"",IF('Debt Setup'!$H$15="",0,MIN('Debt Setup'!$E$15,MAX(0,AC285+Z286))))</x:f>
      </x:c>
      <x:c r="AB286" s="54" t="str">
        <x:f>IF('Debt Setup'!$F$3=0,"",IF('Debt Setup'!$H$15="",0,MIN(MAX(0,AC285+Z286-AA286),MAX(0,'Debt Setup'!$F$5-(G286+K286+O286+S286+W286+AA286+AE286+AI286+AM286+AQ286+AU286+AY286)-(IF(AND('Debt Setup'!$H$10&lt;&gt;"",'Debt Setup'!$H$10&lt;'Debt Setup'!$H$15),MAX(0,I285+F286-G286),0)+IF(AND('Debt Setup'!$H$11&lt;&gt;"",'Debt Setup'!$H$11&lt;'Debt Setup'!$H$15),MAX(0,M285+J286-K286),0)+IF(AND('Debt Setup'!$H$12&lt;&gt;"",'Debt Setup'!$H$12&lt;'Debt Setup'!$H$15),MAX(0,Q285+N286-O286),0)+IF(AND('Debt Setup'!$H$13&lt;&gt;"",'Debt Setup'!$H$13&lt;'Debt Setup'!$H$15),MAX(0,U285+R286-S286),0)+IF(AND('Debt Setup'!$H$14&lt;&gt;"",'Debt Setup'!$H$14&lt;'Debt Setup'!$H$15),MAX(0,Y285+V286-W286),0)+IF(AND('Debt Setup'!$H$15&lt;&gt;"",'Debt Setup'!$H$15&lt;'Debt Setup'!$H$15),MAX(0,AC285+Z286-AA286),0)+IF(AND('Debt Setup'!$H$16&lt;&gt;"",'Debt Setup'!$H$16&lt;'Debt Setup'!$H$15),MAX(0,AG285+AD286-AE286),0)+IF(AND('Debt Setup'!$H$17&lt;&gt;"",'Debt Setup'!$H$17&lt;'Debt Setup'!$H$15),MAX(0,AK285+AH286-AI286),0)+IF(AND('Debt Setup'!$H$18&lt;&gt;"",'Debt Setup'!$H$18&lt;'Debt Setup'!$H$15),MAX(0,AO285+AL286-AM286),0)+IF(AND('Debt Setup'!$H$19&lt;&gt;"",'Debt Setup'!$H$19&lt;'Debt Setup'!$H$15),MAX(0,AS285+AP286-AQ286),0)+IF(AND('Debt Setup'!$H$20&lt;&gt;"",'Debt Setup'!$H$20&lt;'Debt Setup'!$H$15),MAX(0,AW285+AT286-AU286),0)+IF(AND('Debt Setup'!$H$21&lt;&gt;"",'Debt Setup'!$H$21&lt;'Debt Setup'!$H$15),MAX(0,BA285+AX286-AY286),0))))))</x:f>
      </x:c>
      <x:c r="AC286" s="54" t="str">
        <x:f>IF('Debt Setup'!$F$3=0,"",MAX(0,AC285+Z286-AA286-AB286))</x:f>
      </x:c>
      <x:c r="AD286" s="54" t="str">
        <x:f>IF('Debt Setup'!$F$3=0,"",IF(AG285&lt;=0,0,AG285*'Debt Setup'!$D$16/100/12))</x:f>
      </x:c>
      <x:c r="AE286" s="54" t="str">
        <x:f>IF('Debt Setup'!$F$3=0,"",IF('Debt Setup'!$H$16="",0,MIN('Debt Setup'!$E$16,MAX(0,AG285+AD286))))</x:f>
      </x:c>
      <x:c r="AF286" s="54" t="str">
        <x:f>IF('Debt Setup'!$F$3=0,"",IF('Debt Setup'!$H$16="",0,MIN(MAX(0,AG285+AD286-AE286),MAX(0,'Debt Setup'!$F$5-(G286+K286+O286+S286+W286+AA286+AE286+AI286+AM286+AQ286+AU286+AY286)-(IF(AND('Debt Setup'!$H$10&lt;&gt;"",'Debt Setup'!$H$10&lt;'Debt Setup'!$H$16),MAX(0,I285+F286-G286),0)+IF(AND('Debt Setup'!$H$11&lt;&gt;"",'Debt Setup'!$H$11&lt;'Debt Setup'!$H$16),MAX(0,M285+J286-K286),0)+IF(AND('Debt Setup'!$H$12&lt;&gt;"",'Debt Setup'!$H$12&lt;'Debt Setup'!$H$16),MAX(0,Q285+N286-O286),0)+IF(AND('Debt Setup'!$H$13&lt;&gt;"",'Debt Setup'!$H$13&lt;'Debt Setup'!$H$16),MAX(0,U285+R286-S286),0)+IF(AND('Debt Setup'!$H$14&lt;&gt;"",'Debt Setup'!$H$14&lt;'Debt Setup'!$H$16),MAX(0,Y285+V286-W286),0)+IF(AND('Debt Setup'!$H$15&lt;&gt;"",'Debt Setup'!$H$15&lt;'Debt Setup'!$H$16),MAX(0,AC285+Z286-AA286),0)+IF(AND('Debt Setup'!$H$16&lt;&gt;"",'Debt Setup'!$H$16&lt;'Debt Setup'!$H$16),MAX(0,AG285+AD286-AE286),0)+IF(AND('Debt Setup'!$H$17&lt;&gt;"",'Debt Setup'!$H$17&lt;'Debt Setup'!$H$16),MAX(0,AK285+AH286-AI286),0)+IF(AND('Debt Setup'!$H$18&lt;&gt;"",'Debt Setup'!$H$18&lt;'Debt Setup'!$H$16),MAX(0,AO285+AL286-AM286),0)+IF(AND('Debt Setup'!$H$19&lt;&gt;"",'Debt Setup'!$H$19&lt;'Debt Setup'!$H$16),MAX(0,AS285+AP286-AQ286),0)+IF(AND('Debt Setup'!$H$20&lt;&gt;"",'Debt Setup'!$H$20&lt;'Debt Setup'!$H$16),MAX(0,AW285+AT286-AU286),0)+IF(AND('Debt Setup'!$H$21&lt;&gt;"",'Debt Setup'!$H$21&lt;'Debt Setup'!$H$16),MAX(0,BA285+AX286-AY286),0))))))</x:f>
      </x:c>
      <x:c r="AG286" s="54" t="str">
        <x:f>IF('Debt Setup'!$F$3=0,"",MAX(0,AG285+AD286-AE286-AF286))</x:f>
      </x:c>
      <x:c r="AH286" s="54" t="str">
        <x:f>IF('Debt Setup'!$F$3=0,"",IF(AK285&lt;=0,0,AK285*'Debt Setup'!$D$17/100/12))</x:f>
      </x:c>
      <x:c r="AI286" s="54" t="str">
        <x:f>IF('Debt Setup'!$F$3=0,"",IF('Debt Setup'!$H$17="",0,MIN('Debt Setup'!$E$17,MAX(0,AK285+AH286))))</x:f>
      </x:c>
      <x:c r="AJ286" s="54" t="str">
        <x:f>IF('Debt Setup'!$F$3=0,"",IF('Debt Setup'!$H$17="",0,MIN(MAX(0,AK285+AH286-AI286),MAX(0,'Debt Setup'!$F$5-(G286+K286+O286+S286+W286+AA286+AE286+AI286+AM286+AQ286+AU286+AY286)-(IF(AND('Debt Setup'!$H$10&lt;&gt;"",'Debt Setup'!$H$10&lt;'Debt Setup'!$H$17),MAX(0,I285+F286-G286),0)+IF(AND('Debt Setup'!$H$11&lt;&gt;"",'Debt Setup'!$H$11&lt;'Debt Setup'!$H$17),MAX(0,M285+J286-K286),0)+IF(AND('Debt Setup'!$H$12&lt;&gt;"",'Debt Setup'!$H$12&lt;'Debt Setup'!$H$17),MAX(0,Q285+N286-O286),0)+IF(AND('Debt Setup'!$H$13&lt;&gt;"",'Debt Setup'!$H$13&lt;'Debt Setup'!$H$17),MAX(0,U285+R286-S286),0)+IF(AND('Debt Setup'!$H$14&lt;&gt;"",'Debt Setup'!$H$14&lt;'Debt Setup'!$H$17),MAX(0,Y285+V286-W286),0)+IF(AND('Debt Setup'!$H$15&lt;&gt;"",'Debt Setup'!$H$15&lt;'Debt Setup'!$H$17),MAX(0,AC285+Z286-AA286),0)+IF(AND('Debt Setup'!$H$16&lt;&gt;"",'Debt Setup'!$H$16&lt;'Debt Setup'!$H$17),MAX(0,AG285+AD286-AE286),0)+IF(AND('Debt Setup'!$H$17&lt;&gt;"",'Debt Setup'!$H$17&lt;'Debt Setup'!$H$17),MAX(0,AK285+AH286-AI286),0)+IF(AND('Debt Setup'!$H$18&lt;&gt;"",'Debt Setup'!$H$18&lt;'Debt Setup'!$H$17),MAX(0,AO285+AL286-AM286),0)+IF(AND('Debt Setup'!$H$19&lt;&gt;"",'Debt Setup'!$H$19&lt;'Debt Setup'!$H$17),MAX(0,AS285+AP286-AQ286),0)+IF(AND('Debt Setup'!$H$20&lt;&gt;"",'Debt Setup'!$H$20&lt;'Debt Setup'!$H$17),MAX(0,AW285+AT286-AU286),0)+IF(AND('Debt Setup'!$H$21&lt;&gt;"",'Debt Setup'!$H$21&lt;'Debt Setup'!$H$17),MAX(0,BA285+AX286-AY286),0))))))</x:f>
      </x:c>
      <x:c r="AK286" s="54" t="str">
        <x:f>IF('Debt Setup'!$F$3=0,"",MAX(0,AK285+AH286-AI286-AJ286))</x:f>
      </x:c>
      <x:c r="AL286" s="54" t="str">
        <x:f>IF('Debt Setup'!$F$3=0,"",IF(AO285&lt;=0,0,AO285*'Debt Setup'!$D$18/100/12))</x:f>
      </x:c>
      <x:c r="AM286" s="54" t="str">
        <x:f>IF('Debt Setup'!$F$3=0,"",IF('Debt Setup'!$H$18="",0,MIN('Debt Setup'!$E$18,MAX(0,AO285+AL286))))</x:f>
      </x:c>
      <x:c r="AN286" s="54" t="str">
        <x:f>IF('Debt Setup'!$F$3=0,"",IF('Debt Setup'!$H$18="",0,MIN(MAX(0,AO285+AL286-AM286),MAX(0,'Debt Setup'!$F$5-(G286+K286+O286+S286+W286+AA286+AE286+AI286+AM286+AQ286+AU286+AY286)-(IF(AND('Debt Setup'!$H$10&lt;&gt;"",'Debt Setup'!$H$10&lt;'Debt Setup'!$H$18),MAX(0,I285+F286-G286),0)+IF(AND('Debt Setup'!$H$11&lt;&gt;"",'Debt Setup'!$H$11&lt;'Debt Setup'!$H$18),MAX(0,M285+J286-K286),0)+IF(AND('Debt Setup'!$H$12&lt;&gt;"",'Debt Setup'!$H$12&lt;'Debt Setup'!$H$18),MAX(0,Q285+N286-O286),0)+IF(AND('Debt Setup'!$H$13&lt;&gt;"",'Debt Setup'!$H$13&lt;'Debt Setup'!$H$18),MAX(0,U285+R286-S286),0)+IF(AND('Debt Setup'!$H$14&lt;&gt;"",'Debt Setup'!$H$14&lt;'Debt Setup'!$H$18),MAX(0,Y285+V286-W286),0)+IF(AND('Debt Setup'!$H$15&lt;&gt;"",'Debt Setup'!$H$15&lt;'Debt Setup'!$H$18),MAX(0,AC285+Z286-AA286),0)+IF(AND('Debt Setup'!$H$16&lt;&gt;"",'Debt Setup'!$H$16&lt;'Debt Setup'!$H$18),MAX(0,AG285+AD286-AE286),0)+IF(AND('Debt Setup'!$H$17&lt;&gt;"",'Debt Setup'!$H$17&lt;'Debt Setup'!$H$18),MAX(0,AK285+AH286-AI286),0)+IF(AND('Debt Setup'!$H$18&lt;&gt;"",'Debt Setup'!$H$18&lt;'Debt Setup'!$H$18),MAX(0,AO285+AL286-AM286),0)+IF(AND('Debt Setup'!$H$19&lt;&gt;"",'Debt Setup'!$H$19&lt;'Debt Setup'!$H$18),MAX(0,AS285+AP286-AQ286),0)+IF(AND('Debt Setup'!$H$20&lt;&gt;"",'Debt Setup'!$H$20&lt;'Debt Setup'!$H$18),MAX(0,AW285+AT286-AU286),0)+IF(AND('Debt Setup'!$H$21&lt;&gt;"",'Debt Setup'!$H$21&lt;'Debt Setup'!$H$18),MAX(0,BA285+AX286-AY286),0))))))</x:f>
      </x:c>
      <x:c r="AO286" s="54" t="str">
        <x:f>IF('Debt Setup'!$F$3=0,"",MAX(0,AO285+AL286-AM286-AN286))</x:f>
      </x:c>
      <x:c r="AP286" s="54" t="str">
        <x:f>IF('Debt Setup'!$F$3=0,"",IF(AS285&lt;=0,0,AS285*'Debt Setup'!$D$19/100/12))</x:f>
      </x:c>
      <x:c r="AQ286" s="54" t="str">
        <x:f>IF('Debt Setup'!$F$3=0,"",IF('Debt Setup'!$H$19="",0,MIN('Debt Setup'!$E$19,MAX(0,AS285+AP286))))</x:f>
      </x:c>
      <x:c r="AR286" s="54" t="str">
        <x:f>IF('Debt Setup'!$F$3=0,"",IF('Debt Setup'!$H$19="",0,MIN(MAX(0,AS285+AP286-AQ286),MAX(0,'Debt Setup'!$F$5-(G286+K286+O286+S286+W286+AA286+AE286+AI286+AM286+AQ286+AU286+AY286)-(IF(AND('Debt Setup'!$H$10&lt;&gt;"",'Debt Setup'!$H$10&lt;'Debt Setup'!$H$19),MAX(0,I285+F286-G286),0)+IF(AND('Debt Setup'!$H$11&lt;&gt;"",'Debt Setup'!$H$11&lt;'Debt Setup'!$H$19),MAX(0,M285+J286-K286),0)+IF(AND('Debt Setup'!$H$12&lt;&gt;"",'Debt Setup'!$H$12&lt;'Debt Setup'!$H$19),MAX(0,Q285+N286-O286),0)+IF(AND('Debt Setup'!$H$13&lt;&gt;"",'Debt Setup'!$H$13&lt;'Debt Setup'!$H$19),MAX(0,U285+R286-S286),0)+IF(AND('Debt Setup'!$H$14&lt;&gt;"",'Debt Setup'!$H$14&lt;'Debt Setup'!$H$19),MAX(0,Y285+V286-W286),0)+IF(AND('Debt Setup'!$H$15&lt;&gt;"",'Debt Setup'!$H$15&lt;'Debt Setup'!$H$19),MAX(0,AC285+Z286-AA286),0)+IF(AND('Debt Setup'!$H$16&lt;&gt;"",'Debt Setup'!$H$16&lt;'Debt Setup'!$H$19),MAX(0,AG285+AD286-AE286),0)+IF(AND('Debt Setup'!$H$17&lt;&gt;"",'Debt Setup'!$H$17&lt;'Debt Setup'!$H$19),MAX(0,AK285+AH286-AI286),0)+IF(AND('Debt Setup'!$H$18&lt;&gt;"",'Debt Setup'!$H$18&lt;'Debt Setup'!$H$19),MAX(0,AO285+AL286-AM286),0)+IF(AND('Debt Setup'!$H$19&lt;&gt;"",'Debt Setup'!$H$19&lt;'Debt Setup'!$H$19),MAX(0,AS285+AP286-AQ286),0)+IF(AND('Debt Setup'!$H$20&lt;&gt;"",'Debt Setup'!$H$20&lt;'Debt Setup'!$H$19),MAX(0,AW285+AT286-AU286),0)+IF(AND('Debt Setup'!$H$21&lt;&gt;"",'Debt Setup'!$H$21&lt;'Debt Setup'!$H$19),MAX(0,BA285+AX286-AY286),0))))))</x:f>
      </x:c>
      <x:c r="AS286" s="54" t="str">
        <x:f>IF('Debt Setup'!$F$3=0,"",MAX(0,AS285+AP286-AQ286-AR286))</x:f>
      </x:c>
      <x:c r="AT286" s="54" t="str">
        <x:f>IF('Debt Setup'!$F$3=0,"",IF(AW285&lt;=0,0,AW285*'Debt Setup'!$D$20/100/12))</x:f>
      </x:c>
      <x:c r="AU286" s="54" t="str">
        <x:f>IF('Debt Setup'!$F$3=0,"",IF('Debt Setup'!$H$20="",0,MIN('Debt Setup'!$E$20,MAX(0,AW285+AT286))))</x:f>
      </x:c>
      <x:c r="AV286" s="54" t="str">
        <x:f>IF('Debt Setup'!$F$3=0,"",IF('Debt Setup'!$H$20="",0,MIN(MAX(0,AW285+AT286-AU286),MAX(0,'Debt Setup'!$F$5-(G286+K286+O286+S286+W286+AA286+AE286+AI286+AM286+AQ286+AU286+AY286)-(IF(AND('Debt Setup'!$H$10&lt;&gt;"",'Debt Setup'!$H$10&lt;'Debt Setup'!$H$20),MAX(0,I285+F286-G286),0)+IF(AND('Debt Setup'!$H$11&lt;&gt;"",'Debt Setup'!$H$11&lt;'Debt Setup'!$H$20),MAX(0,M285+J286-K286),0)+IF(AND('Debt Setup'!$H$12&lt;&gt;"",'Debt Setup'!$H$12&lt;'Debt Setup'!$H$20),MAX(0,Q285+N286-O286),0)+IF(AND('Debt Setup'!$H$13&lt;&gt;"",'Debt Setup'!$H$13&lt;'Debt Setup'!$H$20),MAX(0,U285+R286-S286),0)+IF(AND('Debt Setup'!$H$14&lt;&gt;"",'Debt Setup'!$H$14&lt;'Debt Setup'!$H$20),MAX(0,Y285+V286-W286),0)+IF(AND('Debt Setup'!$H$15&lt;&gt;"",'Debt Setup'!$H$15&lt;'Debt Setup'!$H$20),MAX(0,AC285+Z286-AA286),0)+IF(AND('Debt Setup'!$H$16&lt;&gt;"",'Debt Setup'!$H$16&lt;'Debt Setup'!$H$20),MAX(0,AG285+AD286-AE286),0)+IF(AND('Debt Setup'!$H$17&lt;&gt;"",'Debt Setup'!$H$17&lt;'Debt Setup'!$H$20),MAX(0,AK285+AH286-AI286),0)+IF(AND('Debt Setup'!$H$18&lt;&gt;"",'Debt Setup'!$H$18&lt;'Debt Setup'!$H$20),MAX(0,AO285+AL286-AM286),0)+IF(AND('Debt Setup'!$H$19&lt;&gt;"",'Debt Setup'!$H$19&lt;'Debt Setup'!$H$20),MAX(0,AS285+AP286-AQ286),0)+IF(AND('Debt Setup'!$H$20&lt;&gt;"",'Debt Setup'!$H$20&lt;'Debt Setup'!$H$20),MAX(0,AW285+AT286-AU286),0)+IF(AND('Debt Setup'!$H$21&lt;&gt;"",'Debt Setup'!$H$21&lt;'Debt Setup'!$H$20),MAX(0,BA285+AX286-AY286),0))))))</x:f>
      </x:c>
      <x:c r="AW286" s="54" t="str">
        <x:f>IF('Debt Setup'!$F$3=0,"",MAX(0,AW285+AT286-AU286-AV286))</x:f>
      </x:c>
      <x:c r="AX286" s="54" t="str">
        <x:f>IF('Debt Setup'!$F$3=0,"",IF(BA285&lt;=0,0,BA285*'Debt Setup'!$D$21/100/12))</x:f>
      </x:c>
      <x:c r="AY286" s="54" t="str">
        <x:f>IF('Debt Setup'!$F$3=0,"",IF('Debt Setup'!$H$21="",0,MIN('Debt Setup'!$E$21,MAX(0,BA285+AX286))))</x:f>
      </x:c>
      <x:c r="AZ286" s="54" t="str">
        <x:f>IF('Debt Setup'!$F$3=0,"",IF('Debt Setup'!$H$21="",0,MIN(MAX(0,BA285+AX286-AY286),MAX(0,'Debt Setup'!$F$5-(G286+K286+O286+S286+W286+AA286+AE286+AI286+AM286+AQ286+AU286+AY286)-(IF(AND('Debt Setup'!$H$10&lt;&gt;"",'Debt Setup'!$H$10&lt;'Debt Setup'!$H$21),MAX(0,I285+F286-G286),0)+IF(AND('Debt Setup'!$H$11&lt;&gt;"",'Debt Setup'!$H$11&lt;'Debt Setup'!$H$21),MAX(0,M285+J286-K286),0)+IF(AND('Debt Setup'!$H$12&lt;&gt;"",'Debt Setup'!$H$12&lt;'Debt Setup'!$H$21),MAX(0,Q285+N286-O286),0)+IF(AND('Debt Setup'!$H$13&lt;&gt;"",'Debt Setup'!$H$13&lt;'Debt Setup'!$H$21),MAX(0,U285+R286-S286),0)+IF(AND('Debt Setup'!$H$14&lt;&gt;"",'Debt Setup'!$H$14&lt;'Debt Setup'!$H$21),MAX(0,Y285+V286-W286),0)+IF(AND('Debt Setup'!$H$15&lt;&gt;"",'Debt Setup'!$H$15&lt;'Debt Setup'!$H$21),MAX(0,AC285+Z286-AA286),0)+IF(AND('Debt Setup'!$H$16&lt;&gt;"",'Debt Setup'!$H$16&lt;'Debt Setup'!$H$21),MAX(0,AG285+AD286-AE286),0)+IF(AND('Debt Setup'!$H$17&lt;&gt;"",'Debt Setup'!$H$17&lt;'Debt Setup'!$H$21),MAX(0,AK285+AH286-AI286),0)+IF(AND('Debt Setup'!$H$18&lt;&gt;"",'Debt Setup'!$H$18&lt;'Debt Setup'!$H$21),MAX(0,AO285+AL286-AM286),0)+IF(AND('Debt Setup'!$H$19&lt;&gt;"",'Debt Setup'!$H$19&lt;'Debt Setup'!$H$21),MAX(0,AS285+AP286-AQ286),0)+IF(AND('Debt Setup'!$H$20&lt;&gt;"",'Debt Setup'!$H$20&lt;'Debt Setup'!$H$21),MAX(0,AW285+AT286-AU286),0)+IF(AND('Debt Setup'!$H$21&lt;&gt;"",'Debt Setup'!$H$21&lt;'Debt Setup'!$H$21),MAX(0,BA285+AX286-AY286),0))))))</x:f>
      </x:c>
      <x:c r="BA286" s="54" t="str">
        <x:f>IF('Debt Setup'!$F$3=0,"",MAX(0,BA285+AX286-AY286-AZ286))</x:f>
      </x:c>
    </x:row>
    <x:row r="287">
      <x:c r="A287" t="n">
        <x:v>282</x:v>
      </x:c>
      <x:c r="B287" s="86" t="str">
        <x:f>IF('Debt Setup'!$F$3=0,"",DATE(YEAR('Debt Setup'!$B$6),MONTH('Debt Setup'!$B$6)+A287-1,1))</x:f>
      </x:c>
      <x:c r="C287" s="54" t="str">
        <x:f>IF('Debt Setup'!$F$3=0,"",I287+M287+Q287+U287+Y287+AC287+AG287+AK287+AO287+AS287+AW287+BA287)</x:f>
      </x:c>
      <x:c r="D287" s="54" t="str">
        <x:f>IF('Debt Setup'!$F$3=0,"",G287+H287+K287+L287+O287+P287+S287+T287+W287+X287+AA287+AB287+AE287+AF287+AI287+AJ287+AM287+AN287+AQ287+AR287+AU287+AV287+AY287+AZ287)</x:f>
      </x:c>
      <x:c r="E287" s="54" t="str">
        <x:f>IF('Debt Setup'!$F$3=0,"",F287+J287+N287+R287+V287+Z287+AD287+AH287+AL287+AP287+AT287+AX287)</x:f>
      </x:c>
      <x:c r="F287" s="54" t="str">
        <x:f>IF('Debt Setup'!$F$3=0,"",IF(I286&lt;=0,0,I286*'Debt Setup'!$D$10/100/12))</x:f>
      </x:c>
      <x:c r="G287" s="54" t="str">
        <x:f>IF('Debt Setup'!$F$3=0,"",IF('Debt Setup'!$H$10="",0,MIN('Debt Setup'!$E$10,MAX(0,I286+F287))))</x:f>
      </x:c>
      <x:c r="H287" s="54" t="str">
        <x:f>IF('Debt Setup'!$F$3=0,"",IF('Debt Setup'!$H$10="",0,MIN(MAX(0,I286+F287-G287),MAX(0,'Debt Setup'!$F$5-(G287+K287+O287+S287+W287+AA287+AE287+AI287+AM287+AQ287+AU287+AY287)-(IF(AND('Debt Setup'!$H$10&lt;&gt;"",'Debt Setup'!$H$10&lt;'Debt Setup'!$H$10),MAX(0,I286+F287-G287),0)+IF(AND('Debt Setup'!$H$11&lt;&gt;"",'Debt Setup'!$H$11&lt;'Debt Setup'!$H$10),MAX(0,M286+J287-K287),0)+IF(AND('Debt Setup'!$H$12&lt;&gt;"",'Debt Setup'!$H$12&lt;'Debt Setup'!$H$10),MAX(0,Q286+N287-O287),0)+IF(AND('Debt Setup'!$H$13&lt;&gt;"",'Debt Setup'!$H$13&lt;'Debt Setup'!$H$10),MAX(0,U286+R287-S287),0)+IF(AND('Debt Setup'!$H$14&lt;&gt;"",'Debt Setup'!$H$14&lt;'Debt Setup'!$H$10),MAX(0,Y286+V287-W287),0)+IF(AND('Debt Setup'!$H$15&lt;&gt;"",'Debt Setup'!$H$15&lt;'Debt Setup'!$H$10),MAX(0,AC286+Z287-AA287),0)+IF(AND('Debt Setup'!$H$16&lt;&gt;"",'Debt Setup'!$H$16&lt;'Debt Setup'!$H$10),MAX(0,AG286+AD287-AE287),0)+IF(AND('Debt Setup'!$H$17&lt;&gt;"",'Debt Setup'!$H$17&lt;'Debt Setup'!$H$10),MAX(0,AK286+AH287-AI287),0)+IF(AND('Debt Setup'!$H$18&lt;&gt;"",'Debt Setup'!$H$18&lt;'Debt Setup'!$H$10),MAX(0,AO286+AL287-AM287),0)+IF(AND('Debt Setup'!$H$19&lt;&gt;"",'Debt Setup'!$H$19&lt;'Debt Setup'!$H$10),MAX(0,AS286+AP287-AQ287),0)+IF(AND('Debt Setup'!$H$20&lt;&gt;"",'Debt Setup'!$H$20&lt;'Debt Setup'!$H$10),MAX(0,AW286+AT287-AU287),0)+IF(AND('Debt Setup'!$H$21&lt;&gt;"",'Debt Setup'!$H$21&lt;'Debt Setup'!$H$10),MAX(0,BA286+AX287-AY287),0))))))</x:f>
      </x:c>
      <x:c r="I287" s="54" t="str">
        <x:f>IF('Debt Setup'!$F$3=0,"",MAX(0,I286+F287-G287-H287))</x:f>
      </x:c>
      <x:c r="J287" s="54" t="str">
        <x:f>IF('Debt Setup'!$F$3=0,"",IF(M286&lt;=0,0,M286*'Debt Setup'!$D$11/100/12))</x:f>
      </x:c>
      <x:c r="K287" s="54" t="str">
        <x:f>IF('Debt Setup'!$F$3=0,"",IF('Debt Setup'!$H$11="",0,MIN('Debt Setup'!$E$11,MAX(0,M286+J287))))</x:f>
      </x:c>
      <x:c r="L287" s="54" t="str">
        <x:f>IF('Debt Setup'!$F$3=0,"",IF('Debt Setup'!$H$11="",0,MIN(MAX(0,M286+J287-K287),MAX(0,'Debt Setup'!$F$5-(G287+K287+O287+S287+W287+AA287+AE287+AI287+AM287+AQ287+AU287+AY287)-(IF(AND('Debt Setup'!$H$10&lt;&gt;"",'Debt Setup'!$H$10&lt;'Debt Setup'!$H$11),MAX(0,I286+F287-G287),0)+IF(AND('Debt Setup'!$H$11&lt;&gt;"",'Debt Setup'!$H$11&lt;'Debt Setup'!$H$11),MAX(0,M286+J287-K287),0)+IF(AND('Debt Setup'!$H$12&lt;&gt;"",'Debt Setup'!$H$12&lt;'Debt Setup'!$H$11),MAX(0,Q286+N287-O287),0)+IF(AND('Debt Setup'!$H$13&lt;&gt;"",'Debt Setup'!$H$13&lt;'Debt Setup'!$H$11),MAX(0,U286+R287-S287),0)+IF(AND('Debt Setup'!$H$14&lt;&gt;"",'Debt Setup'!$H$14&lt;'Debt Setup'!$H$11),MAX(0,Y286+V287-W287),0)+IF(AND('Debt Setup'!$H$15&lt;&gt;"",'Debt Setup'!$H$15&lt;'Debt Setup'!$H$11),MAX(0,AC286+Z287-AA287),0)+IF(AND('Debt Setup'!$H$16&lt;&gt;"",'Debt Setup'!$H$16&lt;'Debt Setup'!$H$11),MAX(0,AG286+AD287-AE287),0)+IF(AND('Debt Setup'!$H$17&lt;&gt;"",'Debt Setup'!$H$17&lt;'Debt Setup'!$H$11),MAX(0,AK286+AH287-AI287),0)+IF(AND('Debt Setup'!$H$18&lt;&gt;"",'Debt Setup'!$H$18&lt;'Debt Setup'!$H$11),MAX(0,AO286+AL287-AM287),0)+IF(AND('Debt Setup'!$H$19&lt;&gt;"",'Debt Setup'!$H$19&lt;'Debt Setup'!$H$11),MAX(0,AS286+AP287-AQ287),0)+IF(AND('Debt Setup'!$H$20&lt;&gt;"",'Debt Setup'!$H$20&lt;'Debt Setup'!$H$11),MAX(0,AW286+AT287-AU287),0)+IF(AND('Debt Setup'!$H$21&lt;&gt;"",'Debt Setup'!$H$21&lt;'Debt Setup'!$H$11),MAX(0,BA286+AX287-AY287),0))))))</x:f>
      </x:c>
      <x:c r="M287" s="54" t="str">
        <x:f>IF('Debt Setup'!$F$3=0,"",MAX(0,M286+J287-K287-L287))</x:f>
      </x:c>
      <x:c r="N287" s="54" t="str">
        <x:f>IF('Debt Setup'!$F$3=0,"",IF(Q286&lt;=0,0,Q286*'Debt Setup'!$D$12/100/12))</x:f>
      </x:c>
      <x:c r="O287" s="54" t="str">
        <x:f>IF('Debt Setup'!$F$3=0,"",IF('Debt Setup'!$H$12="",0,MIN('Debt Setup'!$E$12,MAX(0,Q286+N287))))</x:f>
      </x:c>
      <x:c r="P287" s="54" t="str">
        <x:f>IF('Debt Setup'!$F$3=0,"",IF('Debt Setup'!$H$12="",0,MIN(MAX(0,Q286+N287-O287),MAX(0,'Debt Setup'!$F$5-(G287+K287+O287+S287+W287+AA287+AE287+AI287+AM287+AQ287+AU287+AY287)-(IF(AND('Debt Setup'!$H$10&lt;&gt;"",'Debt Setup'!$H$10&lt;'Debt Setup'!$H$12),MAX(0,I286+F287-G287),0)+IF(AND('Debt Setup'!$H$11&lt;&gt;"",'Debt Setup'!$H$11&lt;'Debt Setup'!$H$12),MAX(0,M286+J287-K287),0)+IF(AND('Debt Setup'!$H$12&lt;&gt;"",'Debt Setup'!$H$12&lt;'Debt Setup'!$H$12),MAX(0,Q286+N287-O287),0)+IF(AND('Debt Setup'!$H$13&lt;&gt;"",'Debt Setup'!$H$13&lt;'Debt Setup'!$H$12),MAX(0,U286+R287-S287),0)+IF(AND('Debt Setup'!$H$14&lt;&gt;"",'Debt Setup'!$H$14&lt;'Debt Setup'!$H$12),MAX(0,Y286+V287-W287),0)+IF(AND('Debt Setup'!$H$15&lt;&gt;"",'Debt Setup'!$H$15&lt;'Debt Setup'!$H$12),MAX(0,AC286+Z287-AA287),0)+IF(AND('Debt Setup'!$H$16&lt;&gt;"",'Debt Setup'!$H$16&lt;'Debt Setup'!$H$12),MAX(0,AG286+AD287-AE287),0)+IF(AND('Debt Setup'!$H$17&lt;&gt;"",'Debt Setup'!$H$17&lt;'Debt Setup'!$H$12),MAX(0,AK286+AH287-AI287),0)+IF(AND('Debt Setup'!$H$18&lt;&gt;"",'Debt Setup'!$H$18&lt;'Debt Setup'!$H$12),MAX(0,AO286+AL287-AM287),0)+IF(AND('Debt Setup'!$H$19&lt;&gt;"",'Debt Setup'!$H$19&lt;'Debt Setup'!$H$12),MAX(0,AS286+AP287-AQ287),0)+IF(AND('Debt Setup'!$H$20&lt;&gt;"",'Debt Setup'!$H$20&lt;'Debt Setup'!$H$12),MAX(0,AW286+AT287-AU287),0)+IF(AND('Debt Setup'!$H$21&lt;&gt;"",'Debt Setup'!$H$21&lt;'Debt Setup'!$H$12),MAX(0,BA286+AX287-AY287),0))))))</x:f>
      </x:c>
      <x:c r="Q287" s="54" t="str">
        <x:f>IF('Debt Setup'!$F$3=0,"",MAX(0,Q286+N287-O287-P287))</x:f>
      </x:c>
      <x:c r="R287" s="54" t="str">
        <x:f>IF('Debt Setup'!$F$3=0,"",IF(U286&lt;=0,0,U286*'Debt Setup'!$D$13/100/12))</x:f>
      </x:c>
      <x:c r="S287" s="54" t="str">
        <x:f>IF('Debt Setup'!$F$3=0,"",IF('Debt Setup'!$H$13="",0,MIN('Debt Setup'!$E$13,MAX(0,U286+R287))))</x:f>
      </x:c>
      <x:c r="T287" s="54" t="str">
        <x:f>IF('Debt Setup'!$F$3=0,"",IF('Debt Setup'!$H$13="",0,MIN(MAX(0,U286+R287-S287),MAX(0,'Debt Setup'!$F$5-(G287+K287+O287+S287+W287+AA287+AE287+AI287+AM287+AQ287+AU287+AY287)-(IF(AND('Debt Setup'!$H$10&lt;&gt;"",'Debt Setup'!$H$10&lt;'Debt Setup'!$H$13),MAX(0,I286+F287-G287),0)+IF(AND('Debt Setup'!$H$11&lt;&gt;"",'Debt Setup'!$H$11&lt;'Debt Setup'!$H$13),MAX(0,M286+J287-K287),0)+IF(AND('Debt Setup'!$H$12&lt;&gt;"",'Debt Setup'!$H$12&lt;'Debt Setup'!$H$13),MAX(0,Q286+N287-O287),0)+IF(AND('Debt Setup'!$H$13&lt;&gt;"",'Debt Setup'!$H$13&lt;'Debt Setup'!$H$13),MAX(0,U286+R287-S287),0)+IF(AND('Debt Setup'!$H$14&lt;&gt;"",'Debt Setup'!$H$14&lt;'Debt Setup'!$H$13),MAX(0,Y286+V287-W287),0)+IF(AND('Debt Setup'!$H$15&lt;&gt;"",'Debt Setup'!$H$15&lt;'Debt Setup'!$H$13),MAX(0,AC286+Z287-AA287),0)+IF(AND('Debt Setup'!$H$16&lt;&gt;"",'Debt Setup'!$H$16&lt;'Debt Setup'!$H$13),MAX(0,AG286+AD287-AE287),0)+IF(AND('Debt Setup'!$H$17&lt;&gt;"",'Debt Setup'!$H$17&lt;'Debt Setup'!$H$13),MAX(0,AK286+AH287-AI287),0)+IF(AND('Debt Setup'!$H$18&lt;&gt;"",'Debt Setup'!$H$18&lt;'Debt Setup'!$H$13),MAX(0,AO286+AL287-AM287),0)+IF(AND('Debt Setup'!$H$19&lt;&gt;"",'Debt Setup'!$H$19&lt;'Debt Setup'!$H$13),MAX(0,AS286+AP287-AQ287),0)+IF(AND('Debt Setup'!$H$20&lt;&gt;"",'Debt Setup'!$H$20&lt;'Debt Setup'!$H$13),MAX(0,AW286+AT287-AU287),0)+IF(AND('Debt Setup'!$H$21&lt;&gt;"",'Debt Setup'!$H$21&lt;'Debt Setup'!$H$13),MAX(0,BA286+AX287-AY287),0))))))</x:f>
      </x:c>
      <x:c r="U287" s="54" t="str">
        <x:f>IF('Debt Setup'!$F$3=0,"",MAX(0,U286+R287-S287-T287))</x:f>
      </x:c>
      <x:c r="V287" s="54" t="str">
        <x:f>IF('Debt Setup'!$F$3=0,"",IF(Y286&lt;=0,0,Y286*'Debt Setup'!$D$14/100/12))</x:f>
      </x:c>
      <x:c r="W287" s="54" t="str">
        <x:f>IF('Debt Setup'!$F$3=0,"",IF('Debt Setup'!$H$14="",0,MIN('Debt Setup'!$E$14,MAX(0,Y286+V287))))</x:f>
      </x:c>
      <x:c r="X287" s="54" t="str">
        <x:f>IF('Debt Setup'!$F$3=0,"",IF('Debt Setup'!$H$14="",0,MIN(MAX(0,Y286+V287-W287),MAX(0,'Debt Setup'!$F$5-(G287+K287+O287+S287+W287+AA287+AE287+AI287+AM287+AQ287+AU287+AY287)-(IF(AND('Debt Setup'!$H$10&lt;&gt;"",'Debt Setup'!$H$10&lt;'Debt Setup'!$H$14),MAX(0,I286+F287-G287),0)+IF(AND('Debt Setup'!$H$11&lt;&gt;"",'Debt Setup'!$H$11&lt;'Debt Setup'!$H$14),MAX(0,M286+J287-K287),0)+IF(AND('Debt Setup'!$H$12&lt;&gt;"",'Debt Setup'!$H$12&lt;'Debt Setup'!$H$14),MAX(0,Q286+N287-O287),0)+IF(AND('Debt Setup'!$H$13&lt;&gt;"",'Debt Setup'!$H$13&lt;'Debt Setup'!$H$14),MAX(0,U286+R287-S287),0)+IF(AND('Debt Setup'!$H$14&lt;&gt;"",'Debt Setup'!$H$14&lt;'Debt Setup'!$H$14),MAX(0,Y286+V287-W287),0)+IF(AND('Debt Setup'!$H$15&lt;&gt;"",'Debt Setup'!$H$15&lt;'Debt Setup'!$H$14),MAX(0,AC286+Z287-AA287),0)+IF(AND('Debt Setup'!$H$16&lt;&gt;"",'Debt Setup'!$H$16&lt;'Debt Setup'!$H$14),MAX(0,AG286+AD287-AE287),0)+IF(AND('Debt Setup'!$H$17&lt;&gt;"",'Debt Setup'!$H$17&lt;'Debt Setup'!$H$14),MAX(0,AK286+AH287-AI287),0)+IF(AND('Debt Setup'!$H$18&lt;&gt;"",'Debt Setup'!$H$18&lt;'Debt Setup'!$H$14),MAX(0,AO286+AL287-AM287),0)+IF(AND('Debt Setup'!$H$19&lt;&gt;"",'Debt Setup'!$H$19&lt;'Debt Setup'!$H$14),MAX(0,AS286+AP287-AQ287),0)+IF(AND('Debt Setup'!$H$20&lt;&gt;"",'Debt Setup'!$H$20&lt;'Debt Setup'!$H$14),MAX(0,AW286+AT287-AU287),0)+IF(AND('Debt Setup'!$H$21&lt;&gt;"",'Debt Setup'!$H$21&lt;'Debt Setup'!$H$14),MAX(0,BA286+AX287-AY287),0))))))</x:f>
      </x:c>
      <x:c r="Y287" s="54" t="str">
        <x:f>IF('Debt Setup'!$F$3=0,"",MAX(0,Y286+V287-W287-X287))</x:f>
      </x:c>
      <x:c r="Z287" s="54" t="str">
        <x:f>IF('Debt Setup'!$F$3=0,"",IF(AC286&lt;=0,0,AC286*'Debt Setup'!$D$15/100/12))</x:f>
      </x:c>
      <x:c r="AA287" s="54" t="str">
        <x:f>IF('Debt Setup'!$F$3=0,"",IF('Debt Setup'!$H$15="",0,MIN('Debt Setup'!$E$15,MAX(0,AC286+Z287))))</x:f>
      </x:c>
      <x:c r="AB287" s="54" t="str">
        <x:f>IF('Debt Setup'!$F$3=0,"",IF('Debt Setup'!$H$15="",0,MIN(MAX(0,AC286+Z287-AA287),MAX(0,'Debt Setup'!$F$5-(G287+K287+O287+S287+W287+AA287+AE287+AI287+AM287+AQ287+AU287+AY287)-(IF(AND('Debt Setup'!$H$10&lt;&gt;"",'Debt Setup'!$H$10&lt;'Debt Setup'!$H$15),MAX(0,I286+F287-G287),0)+IF(AND('Debt Setup'!$H$11&lt;&gt;"",'Debt Setup'!$H$11&lt;'Debt Setup'!$H$15),MAX(0,M286+J287-K287),0)+IF(AND('Debt Setup'!$H$12&lt;&gt;"",'Debt Setup'!$H$12&lt;'Debt Setup'!$H$15),MAX(0,Q286+N287-O287),0)+IF(AND('Debt Setup'!$H$13&lt;&gt;"",'Debt Setup'!$H$13&lt;'Debt Setup'!$H$15),MAX(0,U286+R287-S287),0)+IF(AND('Debt Setup'!$H$14&lt;&gt;"",'Debt Setup'!$H$14&lt;'Debt Setup'!$H$15),MAX(0,Y286+V287-W287),0)+IF(AND('Debt Setup'!$H$15&lt;&gt;"",'Debt Setup'!$H$15&lt;'Debt Setup'!$H$15),MAX(0,AC286+Z287-AA287),0)+IF(AND('Debt Setup'!$H$16&lt;&gt;"",'Debt Setup'!$H$16&lt;'Debt Setup'!$H$15),MAX(0,AG286+AD287-AE287),0)+IF(AND('Debt Setup'!$H$17&lt;&gt;"",'Debt Setup'!$H$17&lt;'Debt Setup'!$H$15),MAX(0,AK286+AH287-AI287),0)+IF(AND('Debt Setup'!$H$18&lt;&gt;"",'Debt Setup'!$H$18&lt;'Debt Setup'!$H$15),MAX(0,AO286+AL287-AM287),0)+IF(AND('Debt Setup'!$H$19&lt;&gt;"",'Debt Setup'!$H$19&lt;'Debt Setup'!$H$15),MAX(0,AS286+AP287-AQ287),0)+IF(AND('Debt Setup'!$H$20&lt;&gt;"",'Debt Setup'!$H$20&lt;'Debt Setup'!$H$15),MAX(0,AW286+AT287-AU287),0)+IF(AND('Debt Setup'!$H$21&lt;&gt;"",'Debt Setup'!$H$21&lt;'Debt Setup'!$H$15),MAX(0,BA286+AX287-AY287),0))))))</x:f>
      </x:c>
      <x:c r="AC287" s="54" t="str">
        <x:f>IF('Debt Setup'!$F$3=0,"",MAX(0,AC286+Z287-AA287-AB287))</x:f>
      </x:c>
      <x:c r="AD287" s="54" t="str">
        <x:f>IF('Debt Setup'!$F$3=0,"",IF(AG286&lt;=0,0,AG286*'Debt Setup'!$D$16/100/12))</x:f>
      </x:c>
      <x:c r="AE287" s="54" t="str">
        <x:f>IF('Debt Setup'!$F$3=0,"",IF('Debt Setup'!$H$16="",0,MIN('Debt Setup'!$E$16,MAX(0,AG286+AD287))))</x:f>
      </x:c>
      <x:c r="AF287" s="54" t="str">
        <x:f>IF('Debt Setup'!$F$3=0,"",IF('Debt Setup'!$H$16="",0,MIN(MAX(0,AG286+AD287-AE287),MAX(0,'Debt Setup'!$F$5-(G287+K287+O287+S287+W287+AA287+AE287+AI287+AM287+AQ287+AU287+AY287)-(IF(AND('Debt Setup'!$H$10&lt;&gt;"",'Debt Setup'!$H$10&lt;'Debt Setup'!$H$16),MAX(0,I286+F287-G287),0)+IF(AND('Debt Setup'!$H$11&lt;&gt;"",'Debt Setup'!$H$11&lt;'Debt Setup'!$H$16),MAX(0,M286+J287-K287),0)+IF(AND('Debt Setup'!$H$12&lt;&gt;"",'Debt Setup'!$H$12&lt;'Debt Setup'!$H$16),MAX(0,Q286+N287-O287),0)+IF(AND('Debt Setup'!$H$13&lt;&gt;"",'Debt Setup'!$H$13&lt;'Debt Setup'!$H$16),MAX(0,U286+R287-S287),0)+IF(AND('Debt Setup'!$H$14&lt;&gt;"",'Debt Setup'!$H$14&lt;'Debt Setup'!$H$16),MAX(0,Y286+V287-W287),0)+IF(AND('Debt Setup'!$H$15&lt;&gt;"",'Debt Setup'!$H$15&lt;'Debt Setup'!$H$16),MAX(0,AC286+Z287-AA287),0)+IF(AND('Debt Setup'!$H$16&lt;&gt;"",'Debt Setup'!$H$16&lt;'Debt Setup'!$H$16),MAX(0,AG286+AD287-AE287),0)+IF(AND('Debt Setup'!$H$17&lt;&gt;"",'Debt Setup'!$H$17&lt;'Debt Setup'!$H$16),MAX(0,AK286+AH287-AI287),0)+IF(AND('Debt Setup'!$H$18&lt;&gt;"",'Debt Setup'!$H$18&lt;'Debt Setup'!$H$16),MAX(0,AO286+AL287-AM287),0)+IF(AND('Debt Setup'!$H$19&lt;&gt;"",'Debt Setup'!$H$19&lt;'Debt Setup'!$H$16),MAX(0,AS286+AP287-AQ287),0)+IF(AND('Debt Setup'!$H$20&lt;&gt;"",'Debt Setup'!$H$20&lt;'Debt Setup'!$H$16),MAX(0,AW286+AT287-AU287),0)+IF(AND('Debt Setup'!$H$21&lt;&gt;"",'Debt Setup'!$H$21&lt;'Debt Setup'!$H$16),MAX(0,BA286+AX287-AY287),0))))))</x:f>
      </x:c>
      <x:c r="AG287" s="54" t="str">
        <x:f>IF('Debt Setup'!$F$3=0,"",MAX(0,AG286+AD287-AE287-AF287))</x:f>
      </x:c>
      <x:c r="AH287" s="54" t="str">
        <x:f>IF('Debt Setup'!$F$3=0,"",IF(AK286&lt;=0,0,AK286*'Debt Setup'!$D$17/100/12))</x:f>
      </x:c>
      <x:c r="AI287" s="54" t="str">
        <x:f>IF('Debt Setup'!$F$3=0,"",IF('Debt Setup'!$H$17="",0,MIN('Debt Setup'!$E$17,MAX(0,AK286+AH287))))</x:f>
      </x:c>
      <x:c r="AJ287" s="54" t="str">
        <x:f>IF('Debt Setup'!$F$3=0,"",IF('Debt Setup'!$H$17="",0,MIN(MAX(0,AK286+AH287-AI287),MAX(0,'Debt Setup'!$F$5-(G287+K287+O287+S287+W287+AA287+AE287+AI287+AM287+AQ287+AU287+AY287)-(IF(AND('Debt Setup'!$H$10&lt;&gt;"",'Debt Setup'!$H$10&lt;'Debt Setup'!$H$17),MAX(0,I286+F287-G287),0)+IF(AND('Debt Setup'!$H$11&lt;&gt;"",'Debt Setup'!$H$11&lt;'Debt Setup'!$H$17),MAX(0,M286+J287-K287),0)+IF(AND('Debt Setup'!$H$12&lt;&gt;"",'Debt Setup'!$H$12&lt;'Debt Setup'!$H$17),MAX(0,Q286+N287-O287),0)+IF(AND('Debt Setup'!$H$13&lt;&gt;"",'Debt Setup'!$H$13&lt;'Debt Setup'!$H$17),MAX(0,U286+R287-S287),0)+IF(AND('Debt Setup'!$H$14&lt;&gt;"",'Debt Setup'!$H$14&lt;'Debt Setup'!$H$17),MAX(0,Y286+V287-W287),0)+IF(AND('Debt Setup'!$H$15&lt;&gt;"",'Debt Setup'!$H$15&lt;'Debt Setup'!$H$17),MAX(0,AC286+Z287-AA287),0)+IF(AND('Debt Setup'!$H$16&lt;&gt;"",'Debt Setup'!$H$16&lt;'Debt Setup'!$H$17),MAX(0,AG286+AD287-AE287),0)+IF(AND('Debt Setup'!$H$17&lt;&gt;"",'Debt Setup'!$H$17&lt;'Debt Setup'!$H$17),MAX(0,AK286+AH287-AI287),0)+IF(AND('Debt Setup'!$H$18&lt;&gt;"",'Debt Setup'!$H$18&lt;'Debt Setup'!$H$17),MAX(0,AO286+AL287-AM287),0)+IF(AND('Debt Setup'!$H$19&lt;&gt;"",'Debt Setup'!$H$19&lt;'Debt Setup'!$H$17),MAX(0,AS286+AP287-AQ287),0)+IF(AND('Debt Setup'!$H$20&lt;&gt;"",'Debt Setup'!$H$20&lt;'Debt Setup'!$H$17),MAX(0,AW286+AT287-AU287),0)+IF(AND('Debt Setup'!$H$21&lt;&gt;"",'Debt Setup'!$H$21&lt;'Debt Setup'!$H$17),MAX(0,BA286+AX287-AY287),0))))))</x:f>
      </x:c>
      <x:c r="AK287" s="54" t="str">
        <x:f>IF('Debt Setup'!$F$3=0,"",MAX(0,AK286+AH287-AI287-AJ287))</x:f>
      </x:c>
      <x:c r="AL287" s="54" t="str">
        <x:f>IF('Debt Setup'!$F$3=0,"",IF(AO286&lt;=0,0,AO286*'Debt Setup'!$D$18/100/12))</x:f>
      </x:c>
      <x:c r="AM287" s="54" t="str">
        <x:f>IF('Debt Setup'!$F$3=0,"",IF('Debt Setup'!$H$18="",0,MIN('Debt Setup'!$E$18,MAX(0,AO286+AL287))))</x:f>
      </x:c>
      <x:c r="AN287" s="54" t="str">
        <x:f>IF('Debt Setup'!$F$3=0,"",IF('Debt Setup'!$H$18="",0,MIN(MAX(0,AO286+AL287-AM287),MAX(0,'Debt Setup'!$F$5-(G287+K287+O287+S287+W287+AA287+AE287+AI287+AM287+AQ287+AU287+AY287)-(IF(AND('Debt Setup'!$H$10&lt;&gt;"",'Debt Setup'!$H$10&lt;'Debt Setup'!$H$18),MAX(0,I286+F287-G287),0)+IF(AND('Debt Setup'!$H$11&lt;&gt;"",'Debt Setup'!$H$11&lt;'Debt Setup'!$H$18),MAX(0,M286+J287-K287),0)+IF(AND('Debt Setup'!$H$12&lt;&gt;"",'Debt Setup'!$H$12&lt;'Debt Setup'!$H$18),MAX(0,Q286+N287-O287),0)+IF(AND('Debt Setup'!$H$13&lt;&gt;"",'Debt Setup'!$H$13&lt;'Debt Setup'!$H$18),MAX(0,U286+R287-S287),0)+IF(AND('Debt Setup'!$H$14&lt;&gt;"",'Debt Setup'!$H$14&lt;'Debt Setup'!$H$18),MAX(0,Y286+V287-W287),0)+IF(AND('Debt Setup'!$H$15&lt;&gt;"",'Debt Setup'!$H$15&lt;'Debt Setup'!$H$18),MAX(0,AC286+Z287-AA287),0)+IF(AND('Debt Setup'!$H$16&lt;&gt;"",'Debt Setup'!$H$16&lt;'Debt Setup'!$H$18),MAX(0,AG286+AD287-AE287),0)+IF(AND('Debt Setup'!$H$17&lt;&gt;"",'Debt Setup'!$H$17&lt;'Debt Setup'!$H$18),MAX(0,AK286+AH287-AI287),0)+IF(AND('Debt Setup'!$H$18&lt;&gt;"",'Debt Setup'!$H$18&lt;'Debt Setup'!$H$18),MAX(0,AO286+AL287-AM287),0)+IF(AND('Debt Setup'!$H$19&lt;&gt;"",'Debt Setup'!$H$19&lt;'Debt Setup'!$H$18),MAX(0,AS286+AP287-AQ287),0)+IF(AND('Debt Setup'!$H$20&lt;&gt;"",'Debt Setup'!$H$20&lt;'Debt Setup'!$H$18),MAX(0,AW286+AT287-AU287),0)+IF(AND('Debt Setup'!$H$21&lt;&gt;"",'Debt Setup'!$H$21&lt;'Debt Setup'!$H$18),MAX(0,BA286+AX287-AY287),0))))))</x:f>
      </x:c>
      <x:c r="AO287" s="54" t="str">
        <x:f>IF('Debt Setup'!$F$3=0,"",MAX(0,AO286+AL287-AM287-AN287))</x:f>
      </x:c>
      <x:c r="AP287" s="54" t="str">
        <x:f>IF('Debt Setup'!$F$3=0,"",IF(AS286&lt;=0,0,AS286*'Debt Setup'!$D$19/100/12))</x:f>
      </x:c>
      <x:c r="AQ287" s="54" t="str">
        <x:f>IF('Debt Setup'!$F$3=0,"",IF('Debt Setup'!$H$19="",0,MIN('Debt Setup'!$E$19,MAX(0,AS286+AP287))))</x:f>
      </x:c>
      <x:c r="AR287" s="54" t="str">
        <x:f>IF('Debt Setup'!$F$3=0,"",IF('Debt Setup'!$H$19="",0,MIN(MAX(0,AS286+AP287-AQ287),MAX(0,'Debt Setup'!$F$5-(G287+K287+O287+S287+W287+AA287+AE287+AI287+AM287+AQ287+AU287+AY287)-(IF(AND('Debt Setup'!$H$10&lt;&gt;"",'Debt Setup'!$H$10&lt;'Debt Setup'!$H$19),MAX(0,I286+F287-G287),0)+IF(AND('Debt Setup'!$H$11&lt;&gt;"",'Debt Setup'!$H$11&lt;'Debt Setup'!$H$19),MAX(0,M286+J287-K287),0)+IF(AND('Debt Setup'!$H$12&lt;&gt;"",'Debt Setup'!$H$12&lt;'Debt Setup'!$H$19),MAX(0,Q286+N287-O287),0)+IF(AND('Debt Setup'!$H$13&lt;&gt;"",'Debt Setup'!$H$13&lt;'Debt Setup'!$H$19),MAX(0,U286+R287-S287),0)+IF(AND('Debt Setup'!$H$14&lt;&gt;"",'Debt Setup'!$H$14&lt;'Debt Setup'!$H$19),MAX(0,Y286+V287-W287),0)+IF(AND('Debt Setup'!$H$15&lt;&gt;"",'Debt Setup'!$H$15&lt;'Debt Setup'!$H$19),MAX(0,AC286+Z287-AA287),0)+IF(AND('Debt Setup'!$H$16&lt;&gt;"",'Debt Setup'!$H$16&lt;'Debt Setup'!$H$19),MAX(0,AG286+AD287-AE287),0)+IF(AND('Debt Setup'!$H$17&lt;&gt;"",'Debt Setup'!$H$17&lt;'Debt Setup'!$H$19),MAX(0,AK286+AH287-AI287),0)+IF(AND('Debt Setup'!$H$18&lt;&gt;"",'Debt Setup'!$H$18&lt;'Debt Setup'!$H$19),MAX(0,AO286+AL287-AM287),0)+IF(AND('Debt Setup'!$H$19&lt;&gt;"",'Debt Setup'!$H$19&lt;'Debt Setup'!$H$19),MAX(0,AS286+AP287-AQ287),0)+IF(AND('Debt Setup'!$H$20&lt;&gt;"",'Debt Setup'!$H$20&lt;'Debt Setup'!$H$19),MAX(0,AW286+AT287-AU287),0)+IF(AND('Debt Setup'!$H$21&lt;&gt;"",'Debt Setup'!$H$21&lt;'Debt Setup'!$H$19),MAX(0,BA286+AX287-AY287),0))))))</x:f>
      </x:c>
      <x:c r="AS287" s="54" t="str">
        <x:f>IF('Debt Setup'!$F$3=0,"",MAX(0,AS286+AP287-AQ287-AR287))</x:f>
      </x:c>
      <x:c r="AT287" s="54" t="str">
        <x:f>IF('Debt Setup'!$F$3=0,"",IF(AW286&lt;=0,0,AW286*'Debt Setup'!$D$20/100/12))</x:f>
      </x:c>
      <x:c r="AU287" s="54" t="str">
        <x:f>IF('Debt Setup'!$F$3=0,"",IF('Debt Setup'!$H$20="",0,MIN('Debt Setup'!$E$20,MAX(0,AW286+AT287))))</x:f>
      </x:c>
      <x:c r="AV287" s="54" t="str">
        <x:f>IF('Debt Setup'!$F$3=0,"",IF('Debt Setup'!$H$20="",0,MIN(MAX(0,AW286+AT287-AU287),MAX(0,'Debt Setup'!$F$5-(G287+K287+O287+S287+W287+AA287+AE287+AI287+AM287+AQ287+AU287+AY287)-(IF(AND('Debt Setup'!$H$10&lt;&gt;"",'Debt Setup'!$H$10&lt;'Debt Setup'!$H$20),MAX(0,I286+F287-G287),0)+IF(AND('Debt Setup'!$H$11&lt;&gt;"",'Debt Setup'!$H$11&lt;'Debt Setup'!$H$20),MAX(0,M286+J287-K287),0)+IF(AND('Debt Setup'!$H$12&lt;&gt;"",'Debt Setup'!$H$12&lt;'Debt Setup'!$H$20),MAX(0,Q286+N287-O287),0)+IF(AND('Debt Setup'!$H$13&lt;&gt;"",'Debt Setup'!$H$13&lt;'Debt Setup'!$H$20),MAX(0,U286+R287-S287),0)+IF(AND('Debt Setup'!$H$14&lt;&gt;"",'Debt Setup'!$H$14&lt;'Debt Setup'!$H$20),MAX(0,Y286+V287-W287),0)+IF(AND('Debt Setup'!$H$15&lt;&gt;"",'Debt Setup'!$H$15&lt;'Debt Setup'!$H$20),MAX(0,AC286+Z287-AA287),0)+IF(AND('Debt Setup'!$H$16&lt;&gt;"",'Debt Setup'!$H$16&lt;'Debt Setup'!$H$20),MAX(0,AG286+AD287-AE287),0)+IF(AND('Debt Setup'!$H$17&lt;&gt;"",'Debt Setup'!$H$17&lt;'Debt Setup'!$H$20),MAX(0,AK286+AH287-AI287),0)+IF(AND('Debt Setup'!$H$18&lt;&gt;"",'Debt Setup'!$H$18&lt;'Debt Setup'!$H$20),MAX(0,AO286+AL287-AM287),0)+IF(AND('Debt Setup'!$H$19&lt;&gt;"",'Debt Setup'!$H$19&lt;'Debt Setup'!$H$20),MAX(0,AS286+AP287-AQ287),0)+IF(AND('Debt Setup'!$H$20&lt;&gt;"",'Debt Setup'!$H$20&lt;'Debt Setup'!$H$20),MAX(0,AW286+AT287-AU287),0)+IF(AND('Debt Setup'!$H$21&lt;&gt;"",'Debt Setup'!$H$21&lt;'Debt Setup'!$H$20),MAX(0,BA286+AX287-AY287),0))))))</x:f>
      </x:c>
      <x:c r="AW287" s="54" t="str">
        <x:f>IF('Debt Setup'!$F$3=0,"",MAX(0,AW286+AT287-AU287-AV287))</x:f>
      </x:c>
      <x:c r="AX287" s="54" t="str">
        <x:f>IF('Debt Setup'!$F$3=0,"",IF(BA286&lt;=0,0,BA286*'Debt Setup'!$D$21/100/12))</x:f>
      </x:c>
      <x:c r="AY287" s="54" t="str">
        <x:f>IF('Debt Setup'!$F$3=0,"",IF('Debt Setup'!$H$21="",0,MIN('Debt Setup'!$E$21,MAX(0,BA286+AX287))))</x:f>
      </x:c>
      <x:c r="AZ287" s="54" t="str">
        <x:f>IF('Debt Setup'!$F$3=0,"",IF('Debt Setup'!$H$21="",0,MIN(MAX(0,BA286+AX287-AY287),MAX(0,'Debt Setup'!$F$5-(G287+K287+O287+S287+W287+AA287+AE287+AI287+AM287+AQ287+AU287+AY287)-(IF(AND('Debt Setup'!$H$10&lt;&gt;"",'Debt Setup'!$H$10&lt;'Debt Setup'!$H$21),MAX(0,I286+F287-G287),0)+IF(AND('Debt Setup'!$H$11&lt;&gt;"",'Debt Setup'!$H$11&lt;'Debt Setup'!$H$21),MAX(0,M286+J287-K287),0)+IF(AND('Debt Setup'!$H$12&lt;&gt;"",'Debt Setup'!$H$12&lt;'Debt Setup'!$H$21),MAX(0,Q286+N287-O287),0)+IF(AND('Debt Setup'!$H$13&lt;&gt;"",'Debt Setup'!$H$13&lt;'Debt Setup'!$H$21),MAX(0,U286+R287-S287),0)+IF(AND('Debt Setup'!$H$14&lt;&gt;"",'Debt Setup'!$H$14&lt;'Debt Setup'!$H$21),MAX(0,Y286+V287-W287),0)+IF(AND('Debt Setup'!$H$15&lt;&gt;"",'Debt Setup'!$H$15&lt;'Debt Setup'!$H$21),MAX(0,AC286+Z287-AA287),0)+IF(AND('Debt Setup'!$H$16&lt;&gt;"",'Debt Setup'!$H$16&lt;'Debt Setup'!$H$21),MAX(0,AG286+AD287-AE287),0)+IF(AND('Debt Setup'!$H$17&lt;&gt;"",'Debt Setup'!$H$17&lt;'Debt Setup'!$H$21),MAX(0,AK286+AH287-AI287),0)+IF(AND('Debt Setup'!$H$18&lt;&gt;"",'Debt Setup'!$H$18&lt;'Debt Setup'!$H$21),MAX(0,AO286+AL287-AM287),0)+IF(AND('Debt Setup'!$H$19&lt;&gt;"",'Debt Setup'!$H$19&lt;'Debt Setup'!$H$21),MAX(0,AS286+AP287-AQ287),0)+IF(AND('Debt Setup'!$H$20&lt;&gt;"",'Debt Setup'!$H$20&lt;'Debt Setup'!$H$21),MAX(0,AW286+AT287-AU287),0)+IF(AND('Debt Setup'!$H$21&lt;&gt;"",'Debt Setup'!$H$21&lt;'Debt Setup'!$H$21),MAX(0,BA286+AX287-AY287),0))))))</x:f>
      </x:c>
      <x:c r="BA287" s="54" t="str">
        <x:f>IF('Debt Setup'!$F$3=0,"",MAX(0,BA286+AX287-AY287-AZ287))</x:f>
      </x:c>
    </x:row>
    <x:row r="288">
      <x:c r="A288" t="n">
        <x:v>283</x:v>
      </x:c>
      <x:c r="B288" s="86" t="str">
        <x:f>IF('Debt Setup'!$F$3=0,"",DATE(YEAR('Debt Setup'!$B$6),MONTH('Debt Setup'!$B$6)+A288-1,1))</x:f>
      </x:c>
      <x:c r="C288" s="54" t="str">
        <x:f>IF('Debt Setup'!$F$3=0,"",I288+M288+Q288+U288+Y288+AC288+AG288+AK288+AO288+AS288+AW288+BA288)</x:f>
      </x:c>
      <x:c r="D288" s="54" t="str">
        <x:f>IF('Debt Setup'!$F$3=0,"",G288+H288+K288+L288+O288+P288+S288+T288+W288+X288+AA288+AB288+AE288+AF288+AI288+AJ288+AM288+AN288+AQ288+AR288+AU288+AV288+AY288+AZ288)</x:f>
      </x:c>
      <x:c r="E288" s="54" t="str">
        <x:f>IF('Debt Setup'!$F$3=0,"",F288+J288+N288+R288+V288+Z288+AD288+AH288+AL288+AP288+AT288+AX288)</x:f>
      </x:c>
      <x:c r="F288" s="54" t="str">
        <x:f>IF('Debt Setup'!$F$3=0,"",IF(I287&lt;=0,0,I287*'Debt Setup'!$D$10/100/12))</x:f>
      </x:c>
      <x:c r="G288" s="54" t="str">
        <x:f>IF('Debt Setup'!$F$3=0,"",IF('Debt Setup'!$H$10="",0,MIN('Debt Setup'!$E$10,MAX(0,I287+F288))))</x:f>
      </x:c>
      <x:c r="H288" s="54" t="str">
        <x:f>IF('Debt Setup'!$F$3=0,"",IF('Debt Setup'!$H$10="",0,MIN(MAX(0,I287+F288-G288),MAX(0,'Debt Setup'!$F$5-(G288+K288+O288+S288+W288+AA288+AE288+AI288+AM288+AQ288+AU288+AY288)-(IF(AND('Debt Setup'!$H$10&lt;&gt;"",'Debt Setup'!$H$10&lt;'Debt Setup'!$H$10),MAX(0,I287+F288-G288),0)+IF(AND('Debt Setup'!$H$11&lt;&gt;"",'Debt Setup'!$H$11&lt;'Debt Setup'!$H$10),MAX(0,M287+J288-K288),0)+IF(AND('Debt Setup'!$H$12&lt;&gt;"",'Debt Setup'!$H$12&lt;'Debt Setup'!$H$10),MAX(0,Q287+N288-O288),0)+IF(AND('Debt Setup'!$H$13&lt;&gt;"",'Debt Setup'!$H$13&lt;'Debt Setup'!$H$10),MAX(0,U287+R288-S288),0)+IF(AND('Debt Setup'!$H$14&lt;&gt;"",'Debt Setup'!$H$14&lt;'Debt Setup'!$H$10),MAX(0,Y287+V288-W288),0)+IF(AND('Debt Setup'!$H$15&lt;&gt;"",'Debt Setup'!$H$15&lt;'Debt Setup'!$H$10),MAX(0,AC287+Z288-AA288),0)+IF(AND('Debt Setup'!$H$16&lt;&gt;"",'Debt Setup'!$H$16&lt;'Debt Setup'!$H$10),MAX(0,AG287+AD288-AE288),0)+IF(AND('Debt Setup'!$H$17&lt;&gt;"",'Debt Setup'!$H$17&lt;'Debt Setup'!$H$10),MAX(0,AK287+AH288-AI288),0)+IF(AND('Debt Setup'!$H$18&lt;&gt;"",'Debt Setup'!$H$18&lt;'Debt Setup'!$H$10),MAX(0,AO287+AL288-AM288),0)+IF(AND('Debt Setup'!$H$19&lt;&gt;"",'Debt Setup'!$H$19&lt;'Debt Setup'!$H$10),MAX(0,AS287+AP288-AQ288),0)+IF(AND('Debt Setup'!$H$20&lt;&gt;"",'Debt Setup'!$H$20&lt;'Debt Setup'!$H$10),MAX(0,AW287+AT288-AU288),0)+IF(AND('Debt Setup'!$H$21&lt;&gt;"",'Debt Setup'!$H$21&lt;'Debt Setup'!$H$10),MAX(0,BA287+AX288-AY288),0))))))</x:f>
      </x:c>
      <x:c r="I288" s="54" t="str">
        <x:f>IF('Debt Setup'!$F$3=0,"",MAX(0,I287+F288-G288-H288))</x:f>
      </x:c>
      <x:c r="J288" s="54" t="str">
        <x:f>IF('Debt Setup'!$F$3=0,"",IF(M287&lt;=0,0,M287*'Debt Setup'!$D$11/100/12))</x:f>
      </x:c>
      <x:c r="K288" s="54" t="str">
        <x:f>IF('Debt Setup'!$F$3=0,"",IF('Debt Setup'!$H$11="",0,MIN('Debt Setup'!$E$11,MAX(0,M287+J288))))</x:f>
      </x:c>
      <x:c r="L288" s="54" t="str">
        <x:f>IF('Debt Setup'!$F$3=0,"",IF('Debt Setup'!$H$11="",0,MIN(MAX(0,M287+J288-K288),MAX(0,'Debt Setup'!$F$5-(G288+K288+O288+S288+W288+AA288+AE288+AI288+AM288+AQ288+AU288+AY288)-(IF(AND('Debt Setup'!$H$10&lt;&gt;"",'Debt Setup'!$H$10&lt;'Debt Setup'!$H$11),MAX(0,I287+F288-G288),0)+IF(AND('Debt Setup'!$H$11&lt;&gt;"",'Debt Setup'!$H$11&lt;'Debt Setup'!$H$11),MAX(0,M287+J288-K288),0)+IF(AND('Debt Setup'!$H$12&lt;&gt;"",'Debt Setup'!$H$12&lt;'Debt Setup'!$H$11),MAX(0,Q287+N288-O288),0)+IF(AND('Debt Setup'!$H$13&lt;&gt;"",'Debt Setup'!$H$13&lt;'Debt Setup'!$H$11),MAX(0,U287+R288-S288),0)+IF(AND('Debt Setup'!$H$14&lt;&gt;"",'Debt Setup'!$H$14&lt;'Debt Setup'!$H$11),MAX(0,Y287+V288-W288),0)+IF(AND('Debt Setup'!$H$15&lt;&gt;"",'Debt Setup'!$H$15&lt;'Debt Setup'!$H$11),MAX(0,AC287+Z288-AA288),0)+IF(AND('Debt Setup'!$H$16&lt;&gt;"",'Debt Setup'!$H$16&lt;'Debt Setup'!$H$11),MAX(0,AG287+AD288-AE288),0)+IF(AND('Debt Setup'!$H$17&lt;&gt;"",'Debt Setup'!$H$17&lt;'Debt Setup'!$H$11),MAX(0,AK287+AH288-AI288),0)+IF(AND('Debt Setup'!$H$18&lt;&gt;"",'Debt Setup'!$H$18&lt;'Debt Setup'!$H$11),MAX(0,AO287+AL288-AM288),0)+IF(AND('Debt Setup'!$H$19&lt;&gt;"",'Debt Setup'!$H$19&lt;'Debt Setup'!$H$11),MAX(0,AS287+AP288-AQ288),0)+IF(AND('Debt Setup'!$H$20&lt;&gt;"",'Debt Setup'!$H$20&lt;'Debt Setup'!$H$11),MAX(0,AW287+AT288-AU288),0)+IF(AND('Debt Setup'!$H$21&lt;&gt;"",'Debt Setup'!$H$21&lt;'Debt Setup'!$H$11),MAX(0,BA287+AX288-AY288),0))))))</x:f>
      </x:c>
      <x:c r="M288" s="54" t="str">
        <x:f>IF('Debt Setup'!$F$3=0,"",MAX(0,M287+J288-K288-L288))</x:f>
      </x:c>
      <x:c r="N288" s="54" t="str">
        <x:f>IF('Debt Setup'!$F$3=0,"",IF(Q287&lt;=0,0,Q287*'Debt Setup'!$D$12/100/12))</x:f>
      </x:c>
      <x:c r="O288" s="54" t="str">
        <x:f>IF('Debt Setup'!$F$3=0,"",IF('Debt Setup'!$H$12="",0,MIN('Debt Setup'!$E$12,MAX(0,Q287+N288))))</x:f>
      </x:c>
      <x:c r="P288" s="54" t="str">
        <x:f>IF('Debt Setup'!$F$3=0,"",IF('Debt Setup'!$H$12="",0,MIN(MAX(0,Q287+N288-O288),MAX(0,'Debt Setup'!$F$5-(G288+K288+O288+S288+W288+AA288+AE288+AI288+AM288+AQ288+AU288+AY288)-(IF(AND('Debt Setup'!$H$10&lt;&gt;"",'Debt Setup'!$H$10&lt;'Debt Setup'!$H$12),MAX(0,I287+F288-G288),0)+IF(AND('Debt Setup'!$H$11&lt;&gt;"",'Debt Setup'!$H$11&lt;'Debt Setup'!$H$12),MAX(0,M287+J288-K288),0)+IF(AND('Debt Setup'!$H$12&lt;&gt;"",'Debt Setup'!$H$12&lt;'Debt Setup'!$H$12),MAX(0,Q287+N288-O288),0)+IF(AND('Debt Setup'!$H$13&lt;&gt;"",'Debt Setup'!$H$13&lt;'Debt Setup'!$H$12),MAX(0,U287+R288-S288),0)+IF(AND('Debt Setup'!$H$14&lt;&gt;"",'Debt Setup'!$H$14&lt;'Debt Setup'!$H$12),MAX(0,Y287+V288-W288),0)+IF(AND('Debt Setup'!$H$15&lt;&gt;"",'Debt Setup'!$H$15&lt;'Debt Setup'!$H$12),MAX(0,AC287+Z288-AA288),0)+IF(AND('Debt Setup'!$H$16&lt;&gt;"",'Debt Setup'!$H$16&lt;'Debt Setup'!$H$12),MAX(0,AG287+AD288-AE288),0)+IF(AND('Debt Setup'!$H$17&lt;&gt;"",'Debt Setup'!$H$17&lt;'Debt Setup'!$H$12),MAX(0,AK287+AH288-AI288),0)+IF(AND('Debt Setup'!$H$18&lt;&gt;"",'Debt Setup'!$H$18&lt;'Debt Setup'!$H$12),MAX(0,AO287+AL288-AM288),0)+IF(AND('Debt Setup'!$H$19&lt;&gt;"",'Debt Setup'!$H$19&lt;'Debt Setup'!$H$12),MAX(0,AS287+AP288-AQ288),0)+IF(AND('Debt Setup'!$H$20&lt;&gt;"",'Debt Setup'!$H$20&lt;'Debt Setup'!$H$12),MAX(0,AW287+AT288-AU288),0)+IF(AND('Debt Setup'!$H$21&lt;&gt;"",'Debt Setup'!$H$21&lt;'Debt Setup'!$H$12),MAX(0,BA287+AX288-AY288),0))))))</x:f>
      </x:c>
      <x:c r="Q288" s="54" t="str">
        <x:f>IF('Debt Setup'!$F$3=0,"",MAX(0,Q287+N288-O288-P288))</x:f>
      </x:c>
      <x:c r="R288" s="54" t="str">
        <x:f>IF('Debt Setup'!$F$3=0,"",IF(U287&lt;=0,0,U287*'Debt Setup'!$D$13/100/12))</x:f>
      </x:c>
      <x:c r="S288" s="54" t="str">
        <x:f>IF('Debt Setup'!$F$3=0,"",IF('Debt Setup'!$H$13="",0,MIN('Debt Setup'!$E$13,MAX(0,U287+R288))))</x:f>
      </x:c>
      <x:c r="T288" s="54" t="str">
        <x:f>IF('Debt Setup'!$F$3=0,"",IF('Debt Setup'!$H$13="",0,MIN(MAX(0,U287+R288-S288),MAX(0,'Debt Setup'!$F$5-(G288+K288+O288+S288+W288+AA288+AE288+AI288+AM288+AQ288+AU288+AY288)-(IF(AND('Debt Setup'!$H$10&lt;&gt;"",'Debt Setup'!$H$10&lt;'Debt Setup'!$H$13),MAX(0,I287+F288-G288),0)+IF(AND('Debt Setup'!$H$11&lt;&gt;"",'Debt Setup'!$H$11&lt;'Debt Setup'!$H$13),MAX(0,M287+J288-K288),0)+IF(AND('Debt Setup'!$H$12&lt;&gt;"",'Debt Setup'!$H$12&lt;'Debt Setup'!$H$13),MAX(0,Q287+N288-O288),0)+IF(AND('Debt Setup'!$H$13&lt;&gt;"",'Debt Setup'!$H$13&lt;'Debt Setup'!$H$13),MAX(0,U287+R288-S288),0)+IF(AND('Debt Setup'!$H$14&lt;&gt;"",'Debt Setup'!$H$14&lt;'Debt Setup'!$H$13),MAX(0,Y287+V288-W288),0)+IF(AND('Debt Setup'!$H$15&lt;&gt;"",'Debt Setup'!$H$15&lt;'Debt Setup'!$H$13),MAX(0,AC287+Z288-AA288),0)+IF(AND('Debt Setup'!$H$16&lt;&gt;"",'Debt Setup'!$H$16&lt;'Debt Setup'!$H$13),MAX(0,AG287+AD288-AE288),0)+IF(AND('Debt Setup'!$H$17&lt;&gt;"",'Debt Setup'!$H$17&lt;'Debt Setup'!$H$13),MAX(0,AK287+AH288-AI288),0)+IF(AND('Debt Setup'!$H$18&lt;&gt;"",'Debt Setup'!$H$18&lt;'Debt Setup'!$H$13),MAX(0,AO287+AL288-AM288),0)+IF(AND('Debt Setup'!$H$19&lt;&gt;"",'Debt Setup'!$H$19&lt;'Debt Setup'!$H$13),MAX(0,AS287+AP288-AQ288),0)+IF(AND('Debt Setup'!$H$20&lt;&gt;"",'Debt Setup'!$H$20&lt;'Debt Setup'!$H$13),MAX(0,AW287+AT288-AU288),0)+IF(AND('Debt Setup'!$H$21&lt;&gt;"",'Debt Setup'!$H$21&lt;'Debt Setup'!$H$13),MAX(0,BA287+AX288-AY288),0))))))</x:f>
      </x:c>
      <x:c r="U288" s="54" t="str">
        <x:f>IF('Debt Setup'!$F$3=0,"",MAX(0,U287+R288-S288-T288))</x:f>
      </x:c>
      <x:c r="V288" s="54" t="str">
        <x:f>IF('Debt Setup'!$F$3=0,"",IF(Y287&lt;=0,0,Y287*'Debt Setup'!$D$14/100/12))</x:f>
      </x:c>
      <x:c r="W288" s="54" t="str">
        <x:f>IF('Debt Setup'!$F$3=0,"",IF('Debt Setup'!$H$14="",0,MIN('Debt Setup'!$E$14,MAX(0,Y287+V288))))</x:f>
      </x:c>
      <x:c r="X288" s="54" t="str">
        <x:f>IF('Debt Setup'!$F$3=0,"",IF('Debt Setup'!$H$14="",0,MIN(MAX(0,Y287+V288-W288),MAX(0,'Debt Setup'!$F$5-(G288+K288+O288+S288+W288+AA288+AE288+AI288+AM288+AQ288+AU288+AY288)-(IF(AND('Debt Setup'!$H$10&lt;&gt;"",'Debt Setup'!$H$10&lt;'Debt Setup'!$H$14),MAX(0,I287+F288-G288),0)+IF(AND('Debt Setup'!$H$11&lt;&gt;"",'Debt Setup'!$H$11&lt;'Debt Setup'!$H$14),MAX(0,M287+J288-K288),0)+IF(AND('Debt Setup'!$H$12&lt;&gt;"",'Debt Setup'!$H$12&lt;'Debt Setup'!$H$14),MAX(0,Q287+N288-O288),0)+IF(AND('Debt Setup'!$H$13&lt;&gt;"",'Debt Setup'!$H$13&lt;'Debt Setup'!$H$14),MAX(0,U287+R288-S288),0)+IF(AND('Debt Setup'!$H$14&lt;&gt;"",'Debt Setup'!$H$14&lt;'Debt Setup'!$H$14),MAX(0,Y287+V288-W288),0)+IF(AND('Debt Setup'!$H$15&lt;&gt;"",'Debt Setup'!$H$15&lt;'Debt Setup'!$H$14),MAX(0,AC287+Z288-AA288),0)+IF(AND('Debt Setup'!$H$16&lt;&gt;"",'Debt Setup'!$H$16&lt;'Debt Setup'!$H$14),MAX(0,AG287+AD288-AE288),0)+IF(AND('Debt Setup'!$H$17&lt;&gt;"",'Debt Setup'!$H$17&lt;'Debt Setup'!$H$14),MAX(0,AK287+AH288-AI288),0)+IF(AND('Debt Setup'!$H$18&lt;&gt;"",'Debt Setup'!$H$18&lt;'Debt Setup'!$H$14),MAX(0,AO287+AL288-AM288),0)+IF(AND('Debt Setup'!$H$19&lt;&gt;"",'Debt Setup'!$H$19&lt;'Debt Setup'!$H$14),MAX(0,AS287+AP288-AQ288),0)+IF(AND('Debt Setup'!$H$20&lt;&gt;"",'Debt Setup'!$H$20&lt;'Debt Setup'!$H$14),MAX(0,AW287+AT288-AU288),0)+IF(AND('Debt Setup'!$H$21&lt;&gt;"",'Debt Setup'!$H$21&lt;'Debt Setup'!$H$14),MAX(0,BA287+AX288-AY288),0))))))</x:f>
      </x:c>
      <x:c r="Y288" s="54" t="str">
        <x:f>IF('Debt Setup'!$F$3=0,"",MAX(0,Y287+V288-W288-X288))</x:f>
      </x:c>
      <x:c r="Z288" s="54" t="str">
        <x:f>IF('Debt Setup'!$F$3=0,"",IF(AC287&lt;=0,0,AC287*'Debt Setup'!$D$15/100/12))</x:f>
      </x:c>
      <x:c r="AA288" s="54" t="str">
        <x:f>IF('Debt Setup'!$F$3=0,"",IF('Debt Setup'!$H$15="",0,MIN('Debt Setup'!$E$15,MAX(0,AC287+Z288))))</x:f>
      </x:c>
      <x:c r="AB288" s="54" t="str">
        <x:f>IF('Debt Setup'!$F$3=0,"",IF('Debt Setup'!$H$15="",0,MIN(MAX(0,AC287+Z288-AA288),MAX(0,'Debt Setup'!$F$5-(G288+K288+O288+S288+W288+AA288+AE288+AI288+AM288+AQ288+AU288+AY288)-(IF(AND('Debt Setup'!$H$10&lt;&gt;"",'Debt Setup'!$H$10&lt;'Debt Setup'!$H$15),MAX(0,I287+F288-G288),0)+IF(AND('Debt Setup'!$H$11&lt;&gt;"",'Debt Setup'!$H$11&lt;'Debt Setup'!$H$15),MAX(0,M287+J288-K288),0)+IF(AND('Debt Setup'!$H$12&lt;&gt;"",'Debt Setup'!$H$12&lt;'Debt Setup'!$H$15),MAX(0,Q287+N288-O288),0)+IF(AND('Debt Setup'!$H$13&lt;&gt;"",'Debt Setup'!$H$13&lt;'Debt Setup'!$H$15),MAX(0,U287+R288-S288),0)+IF(AND('Debt Setup'!$H$14&lt;&gt;"",'Debt Setup'!$H$14&lt;'Debt Setup'!$H$15),MAX(0,Y287+V288-W288),0)+IF(AND('Debt Setup'!$H$15&lt;&gt;"",'Debt Setup'!$H$15&lt;'Debt Setup'!$H$15),MAX(0,AC287+Z288-AA288),0)+IF(AND('Debt Setup'!$H$16&lt;&gt;"",'Debt Setup'!$H$16&lt;'Debt Setup'!$H$15),MAX(0,AG287+AD288-AE288),0)+IF(AND('Debt Setup'!$H$17&lt;&gt;"",'Debt Setup'!$H$17&lt;'Debt Setup'!$H$15),MAX(0,AK287+AH288-AI288),0)+IF(AND('Debt Setup'!$H$18&lt;&gt;"",'Debt Setup'!$H$18&lt;'Debt Setup'!$H$15),MAX(0,AO287+AL288-AM288),0)+IF(AND('Debt Setup'!$H$19&lt;&gt;"",'Debt Setup'!$H$19&lt;'Debt Setup'!$H$15),MAX(0,AS287+AP288-AQ288),0)+IF(AND('Debt Setup'!$H$20&lt;&gt;"",'Debt Setup'!$H$20&lt;'Debt Setup'!$H$15),MAX(0,AW287+AT288-AU288),0)+IF(AND('Debt Setup'!$H$21&lt;&gt;"",'Debt Setup'!$H$21&lt;'Debt Setup'!$H$15),MAX(0,BA287+AX288-AY288),0))))))</x:f>
      </x:c>
      <x:c r="AC288" s="54" t="str">
        <x:f>IF('Debt Setup'!$F$3=0,"",MAX(0,AC287+Z288-AA288-AB288))</x:f>
      </x:c>
      <x:c r="AD288" s="54" t="str">
        <x:f>IF('Debt Setup'!$F$3=0,"",IF(AG287&lt;=0,0,AG287*'Debt Setup'!$D$16/100/12))</x:f>
      </x:c>
      <x:c r="AE288" s="54" t="str">
        <x:f>IF('Debt Setup'!$F$3=0,"",IF('Debt Setup'!$H$16="",0,MIN('Debt Setup'!$E$16,MAX(0,AG287+AD288))))</x:f>
      </x:c>
      <x:c r="AF288" s="54" t="str">
        <x:f>IF('Debt Setup'!$F$3=0,"",IF('Debt Setup'!$H$16="",0,MIN(MAX(0,AG287+AD288-AE288),MAX(0,'Debt Setup'!$F$5-(G288+K288+O288+S288+W288+AA288+AE288+AI288+AM288+AQ288+AU288+AY288)-(IF(AND('Debt Setup'!$H$10&lt;&gt;"",'Debt Setup'!$H$10&lt;'Debt Setup'!$H$16),MAX(0,I287+F288-G288),0)+IF(AND('Debt Setup'!$H$11&lt;&gt;"",'Debt Setup'!$H$11&lt;'Debt Setup'!$H$16),MAX(0,M287+J288-K288),0)+IF(AND('Debt Setup'!$H$12&lt;&gt;"",'Debt Setup'!$H$12&lt;'Debt Setup'!$H$16),MAX(0,Q287+N288-O288),0)+IF(AND('Debt Setup'!$H$13&lt;&gt;"",'Debt Setup'!$H$13&lt;'Debt Setup'!$H$16),MAX(0,U287+R288-S288),0)+IF(AND('Debt Setup'!$H$14&lt;&gt;"",'Debt Setup'!$H$14&lt;'Debt Setup'!$H$16),MAX(0,Y287+V288-W288),0)+IF(AND('Debt Setup'!$H$15&lt;&gt;"",'Debt Setup'!$H$15&lt;'Debt Setup'!$H$16),MAX(0,AC287+Z288-AA288),0)+IF(AND('Debt Setup'!$H$16&lt;&gt;"",'Debt Setup'!$H$16&lt;'Debt Setup'!$H$16),MAX(0,AG287+AD288-AE288),0)+IF(AND('Debt Setup'!$H$17&lt;&gt;"",'Debt Setup'!$H$17&lt;'Debt Setup'!$H$16),MAX(0,AK287+AH288-AI288),0)+IF(AND('Debt Setup'!$H$18&lt;&gt;"",'Debt Setup'!$H$18&lt;'Debt Setup'!$H$16),MAX(0,AO287+AL288-AM288),0)+IF(AND('Debt Setup'!$H$19&lt;&gt;"",'Debt Setup'!$H$19&lt;'Debt Setup'!$H$16),MAX(0,AS287+AP288-AQ288),0)+IF(AND('Debt Setup'!$H$20&lt;&gt;"",'Debt Setup'!$H$20&lt;'Debt Setup'!$H$16),MAX(0,AW287+AT288-AU288),0)+IF(AND('Debt Setup'!$H$21&lt;&gt;"",'Debt Setup'!$H$21&lt;'Debt Setup'!$H$16),MAX(0,BA287+AX288-AY288),0))))))</x:f>
      </x:c>
      <x:c r="AG288" s="54" t="str">
        <x:f>IF('Debt Setup'!$F$3=0,"",MAX(0,AG287+AD288-AE288-AF288))</x:f>
      </x:c>
      <x:c r="AH288" s="54" t="str">
        <x:f>IF('Debt Setup'!$F$3=0,"",IF(AK287&lt;=0,0,AK287*'Debt Setup'!$D$17/100/12))</x:f>
      </x:c>
      <x:c r="AI288" s="54" t="str">
        <x:f>IF('Debt Setup'!$F$3=0,"",IF('Debt Setup'!$H$17="",0,MIN('Debt Setup'!$E$17,MAX(0,AK287+AH288))))</x:f>
      </x:c>
      <x:c r="AJ288" s="54" t="str">
        <x:f>IF('Debt Setup'!$F$3=0,"",IF('Debt Setup'!$H$17="",0,MIN(MAX(0,AK287+AH288-AI288),MAX(0,'Debt Setup'!$F$5-(G288+K288+O288+S288+W288+AA288+AE288+AI288+AM288+AQ288+AU288+AY288)-(IF(AND('Debt Setup'!$H$10&lt;&gt;"",'Debt Setup'!$H$10&lt;'Debt Setup'!$H$17),MAX(0,I287+F288-G288),0)+IF(AND('Debt Setup'!$H$11&lt;&gt;"",'Debt Setup'!$H$11&lt;'Debt Setup'!$H$17),MAX(0,M287+J288-K288),0)+IF(AND('Debt Setup'!$H$12&lt;&gt;"",'Debt Setup'!$H$12&lt;'Debt Setup'!$H$17),MAX(0,Q287+N288-O288),0)+IF(AND('Debt Setup'!$H$13&lt;&gt;"",'Debt Setup'!$H$13&lt;'Debt Setup'!$H$17),MAX(0,U287+R288-S288),0)+IF(AND('Debt Setup'!$H$14&lt;&gt;"",'Debt Setup'!$H$14&lt;'Debt Setup'!$H$17),MAX(0,Y287+V288-W288),0)+IF(AND('Debt Setup'!$H$15&lt;&gt;"",'Debt Setup'!$H$15&lt;'Debt Setup'!$H$17),MAX(0,AC287+Z288-AA288),0)+IF(AND('Debt Setup'!$H$16&lt;&gt;"",'Debt Setup'!$H$16&lt;'Debt Setup'!$H$17),MAX(0,AG287+AD288-AE288),0)+IF(AND('Debt Setup'!$H$17&lt;&gt;"",'Debt Setup'!$H$17&lt;'Debt Setup'!$H$17),MAX(0,AK287+AH288-AI288),0)+IF(AND('Debt Setup'!$H$18&lt;&gt;"",'Debt Setup'!$H$18&lt;'Debt Setup'!$H$17),MAX(0,AO287+AL288-AM288),0)+IF(AND('Debt Setup'!$H$19&lt;&gt;"",'Debt Setup'!$H$19&lt;'Debt Setup'!$H$17),MAX(0,AS287+AP288-AQ288),0)+IF(AND('Debt Setup'!$H$20&lt;&gt;"",'Debt Setup'!$H$20&lt;'Debt Setup'!$H$17),MAX(0,AW287+AT288-AU288),0)+IF(AND('Debt Setup'!$H$21&lt;&gt;"",'Debt Setup'!$H$21&lt;'Debt Setup'!$H$17),MAX(0,BA287+AX288-AY288),0))))))</x:f>
      </x:c>
      <x:c r="AK288" s="54" t="str">
        <x:f>IF('Debt Setup'!$F$3=0,"",MAX(0,AK287+AH288-AI288-AJ288))</x:f>
      </x:c>
      <x:c r="AL288" s="54" t="str">
        <x:f>IF('Debt Setup'!$F$3=0,"",IF(AO287&lt;=0,0,AO287*'Debt Setup'!$D$18/100/12))</x:f>
      </x:c>
      <x:c r="AM288" s="54" t="str">
        <x:f>IF('Debt Setup'!$F$3=0,"",IF('Debt Setup'!$H$18="",0,MIN('Debt Setup'!$E$18,MAX(0,AO287+AL288))))</x:f>
      </x:c>
      <x:c r="AN288" s="54" t="str">
        <x:f>IF('Debt Setup'!$F$3=0,"",IF('Debt Setup'!$H$18="",0,MIN(MAX(0,AO287+AL288-AM288),MAX(0,'Debt Setup'!$F$5-(G288+K288+O288+S288+W288+AA288+AE288+AI288+AM288+AQ288+AU288+AY288)-(IF(AND('Debt Setup'!$H$10&lt;&gt;"",'Debt Setup'!$H$10&lt;'Debt Setup'!$H$18),MAX(0,I287+F288-G288),0)+IF(AND('Debt Setup'!$H$11&lt;&gt;"",'Debt Setup'!$H$11&lt;'Debt Setup'!$H$18),MAX(0,M287+J288-K288),0)+IF(AND('Debt Setup'!$H$12&lt;&gt;"",'Debt Setup'!$H$12&lt;'Debt Setup'!$H$18),MAX(0,Q287+N288-O288),0)+IF(AND('Debt Setup'!$H$13&lt;&gt;"",'Debt Setup'!$H$13&lt;'Debt Setup'!$H$18),MAX(0,U287+R288-S288),0)+IF(AND('Debt Setup'!$H$14&lt;&gt;"",'Debt Setup'!$H$14&lt;'Debt Setup'!$H$18),MAX(0,Y287+V288-W288),0)+IF(AND('Debt Setup'!$H$15&lt;&gt;"",'Debt Setup'!$H$15&lt;'Debt Setup'!$H$18),MAX(0,AC287+Z288-AA288),0)+IF(AND('Debt Setup'!$H$16&lt;&gt;"",'Debt Setup'!$H$16&lt;'Debt Setup'!$H$18),MAX(0,AG287+AD288-AE288),0)+IF(AND('Debt Setup'!$H$17&lt;&gt;"",'Debt Setup'!$H$17&lt;'Debt Setup'!$H$18),MAX(0,AK287+AH288-AI288),0)+IF(AND('Debt Setup'!$H$18&lt;&gt;"",'Debt Setup'!$H$18&lt;'Debt Setup'!$H$18),MAX(0,AO287+AL288-AM288),0)+IF(AND('Debt Setup'!$H$19&lt;&gt;"",'Debt Setup'!$H$19&lt;'Debt Setup'!$H$18),MAX(0,AS287+AP288-AQ288),0)+IF(AND('Debt Setup'!$H$20&lt;&gt;"",'Debt Setup'!$H$20&lt;'Debt Setup'!$H$18),MAX(0,AW287+AT288-AU288),0)+IF(AND('Debt Setup'!$H$21&lt;&gt;"",'Debt Setup'!$H$21&lt;'Debt Setup'!$H$18),MAX(0,BA287+AX288-AY288),0))))))</x:f>
      </x:c>
      <x:c r="AO288" s="54" t="str">
        <x:f>IF('Debt Setup'!$F$3=0,"",MAX(0,AO287+AL288-AM288-AN288))</x:f>
      </x:c>
      <x:c r="AP288" s="54" t="str">
        <x:f>IF('Debt Setup'!$F$3=0,"",IF(AS287&lt;=0,0,AS287*'Debt Setup'!$D$19/100/12))</x:f>
      </x:c>
      <x:c r="AQ288" s="54" t="str">
        <x:f>IF('Debt Setup'!$F$3=0,"",IF('Debt Setup'!$H$19="",0,MIN('Debt Setup'!$E$19,MAX(0,AS287+AP288))))</x:f>
      </x:c>
      <x:c r="AR288" s="54" t="str">
        <x:f>IF('Debt Setup'!$F$3=0,"",IF('Debt Setup'!$H$19="",0,MIN(MAX(0,AS287+AP288-AQ288),MAX(0,'Debt Setup'!$F$5-(G288+K288+O288+S288+W288+AA288+AE288+AI288+AM288+AQ288+AU288+AY288)-(IF(AND('Debt Setup'!$H$10&lt;&gt;"",'Debt Setup'!$H$10&lt;'Debt Setup'!$H$19),MAX(0,I287+F288-G288),0)+IF(AND('Debt Setup'!$H$11&lt;&gt;"",'Debt Setup'!$H$11&lt;'Debt Setup'!$H$19),MAX(0,M287+J288-K288),0)+IF(AND('Debt Setup'!$H$12&lt;&gt;"",'Debt Setup'!$H$12&lt;'Debt Setup'!$H$19),MAX(0,Q287+N288-O288),0)+IF(AND('Debt Setup'!$H$13&lt;&gt;"",'Debt Setup'!$H$13&lt;'Debt Setup'!$H$19),MAX(0,U287+R288-S288),0)+IF(AND('Debt Setup'!$H$14&lt;&gt;"",'Debt Setup'!$H$14&lt;'Debt Setup'!$H$19),MAX(0,Y287+V288-W288),0)+IF(AND('Debt Setup'!$H$15&lt;&gt;"",'Debt Setup'!$H$15&lt;'Debt Setup'!$H$19),MAX(0,AC287+Z288-AA288),0)+IF(AND('Debt Setup'!$H$16&lt;&gt;"",'Debt Setup'!$H$16&lt;'Debt Setup'!$H$19),MAX(0,AG287+AD288-AE288),0)+IF(AND('Debt Setup'!$H$17&lt;&gt;"",'Debt Setup'!$H$17&lt;'Debt Setup'!$H$19),MAX(0,AK287+AH288-AI288),0)+IF(AND('Debt Setup'!$H$18&lt;&gt;"",'Debt Setup'!$H$18&lt;'Debt Setup'!$H$19),MAX(0,AO287+AL288-AM288),0)+IF(AND('Debt Setup'!$H$19&lt;&gt;"",'Debt Setup'!$H$19&lt;'Debt Setup'!$H$19),MAX(0,AS287+AP288-AQ288),0)+IF(AND('Debt Setup'!$H$20&lt;&gt;"",'Debt Setup'!$H$20&lt;'Debt Setup'!$H$19),MAX(0,AW287+AT288-AU288),0)+IF(AND('Debt Setup'!$H$21&lt;&gt;"",'Debt Setup'!$H$21&lt;'Debt Setup'!$H$19),MAX(0,BA287+AX288-AY288),0))))))</x:f>
      </x:c>
      <x:c r="AS288" s="54" t="str">
        <x:f>IF('Debt Setup'!$F$3=0,"",MAX(0,AS287+AP288-AQ288-AR288))</x:f>
      </x:c>
      <x:c r="AT288" s="54" t="str">
        <x:f>IF('Debt Setup'!$F$3=0,"",IF(AW287&lt;=0,0,AW287*'Debt Setup'!$D$20/100/12))</x:f>
      </x:c>
      <x:c r="AU288" s="54" t="str">
        <x:f>IF('Debt Setup'!$F$3=0,"",IF('Debt Setup'!$H$20="",0,MIN('Debt Setup'!$E$20,MAX(0,AW287+AT288))))</x:f>
      </x:c>
      <x:c r="AV288" s="54" t="str">
        <x:f>IF('Debt Setup'!$F$3=0,"",IF('Debt Setup'!$H$20="",0,MIN(MAX(0,AW287+AT288-AU288),MAX(0,'Debt Setup'!$F$5-(G288+K288+O288+S288+W288+AA288+AE288+AI288+AM288+AQ288+AU288+AY288)-(IF(AND('Debt Setup'!$H$10&lt;&gt;"",'Debt Setup'!$H$10&lt;'Debt Setup'!$H$20),MAX(0,I287+F288-G288),0)+IF(AND('Debt Setup'!$H$11&lt;&gt;"",'Debt Setup'!$H$11&lt;'Debt Setup'!$H$20),MAX(0,M287+J288-K288),0)+IF(AND('Debt Setup'!$H$12&lt;&gt;"",'Debt Setup'!$H$12&lt;'Debt Setup'!$H$20),MAX(0,Q287+N288-O288),0)+IF(AND('Debt Setup'!$H$13&lt;&gt;"",'Debt Setup'!$H$13&lt;'Debt Setup'!$H$20),MAX(0,U287+R288-S288),0)+IF(AND('Debt Setup'!$H$14&lt;&gt;"",'Debt Setup'!$H$14&lt;'Debt Setup'!$H$20),MAX(0,Y287+V288-W288),0)+IF(AND('Debt Setup'!$H$15&lt;&gt;"",'Debt Setup'!$H$15&lt;'Debt Setup'!$H$20),MAX(0,AC287+Z288-AA288),0)+IF(AND('Debt Setup'!$H$16&lt;&gt;"",'Debt Setup'!$H$16&lt;'Debt Setup'!$H$20),MAX(0,AG287+AD288-AE288),0)+IF(AND('Debt Setup'!$H$17&lt;&gt;"",'Debt Setup'!$H$17&lt;'Debt Setup'!$H$20),MAX(0,AK287+AH288-AI288),0)+IF(AND('Debt Setup'!$H$18&lt;&gt;"",'Debt Setup'!$H$18&lt;'Debt Setup'!$H$20),MAX(0,AO287+AL288-AM288),0)+IF(AND('Debt Setup'!$H$19&lt;&gt;"",'Debt Setup'!$H$19&lt;'Debt Setup'!$H$20),MAX(0,AS287+AP288-AQ288),0)+IF(AND('Debt Setup'!$H$20&lt;&gt;"",'Debt Setup'!$H$20&lt;'Debt Setup'!$H$20),MAX(0,AW287+AT288-AU288),0)+IF(AND('Debt Setup'!$H$21&lt;&gt;"",'Debt Setup'!$H$21&lt;'Debt Setup'!$H$20),MAX(0,BA287+AX288-AY288),0))))))</x:f>
      </x:c>
      <x:c r="AW288" s="54" t="str">
        <x:f>IF('Debt Setup'!$F$3=0,"",MAX(0,AW287+AT288-AU288-AV288))</x:f>
      </x:c>
      <x:c r="AX288" s="54" t="str">
        <x:f>IF('Debt Setup'!$F$3=0,"",IF(BA287&lt;=0,0,BA287*'Debt Setup'!$D$21/100/12))</x:f>
      </x:c>
      <x:c r="AY288" s="54" t="str">
        <x:f>IF('Debt Setup'!$F$3=0,"",IF('Debt Setup'!$H$21="",0,MIN('Debt Setup'!$E$21,MAX(0,BA287+AX288))))</x:f>
      </x:c>
      <x:c r="AZ288" s="54" t="str">
        <x:f>IF('Debt Setup'!$F$3=0,"",IF('Debt Setup'!$H$21="",0,MIN(MAX(0,BA287+AX288-AY288),MAX(0,'Debt Setup'!$F$5-(G288+K288+O288+S288+W288+AA288+AE288+AI288+AM288+AQ288+AU288+AY288)-(IF(AND('Debt Setup'!$H$10&lt;&gt;"",'Debt Setup'!$H$10&lt;'Debt Setup'!$H$21),MAX(0,I287+F288-G288),0)+IF(AND('Debt Setup'!$H$11&lt;&gt;"",'Debt Setup'!$H$11&lt;'Debt Setup'!$H$21),MAX(0,M287+J288-K288),0)+IF(AND('Debt Setup'!$H$12&lt;&gt;"",'Debt Setup'!$H$12&lt;'Debt Setup'!$H$21),MAX(0,Q287+N288-O288),0)+IF(AND('Debt Setup'!$H$13&lt;&gt;"",'Debt Setup'!$H$13&lt;'Debt Setup'!$H$21),MAX(0,U287+R288-S288),0)+IF(AND('Debt Setup'!$H$14&lt;&gt;"",'Debt Setup'!$H$14&lt;'Debt Setup'!$H$21),MAX(0,Y287+V288-W288),0)+IF(AND('Debt Setup'!$H$15&lt;&gt;"",'Debt Setup'!$H$15&lt;'Debt Setup'!$H$21),MAX(0,AC287+Z288-AA288),0)+IF(AND('Debt Setup'!$H$16&lt;&gt;"",'Debt Setup'!$H$16&lt;'Debt Setup'!$H$21),MAX(0,AG287+AD288-AE288),0)+IF(AND('Debt Setup'!$H$17&lt;&gt;"",'Debt Setup'!$H$17&lt;'Debt Setup'!$H$21),MAX(0,AK287+AH288-AI288),0)+IF(AND('Debt Setup'!$H$18&lt;&gt;"",'Debt Setup'!$H$18&lt;'Debt Setup'!$H$21),MAX(0,AO287+AL288-AM288),0)+IF(AND('Debt Setup'!$H$19&lt;&gt;"",'Debt Setup'!$H$19&lt;'Debt Setup'!$H$21),MAX(0,AS287+AP288-AQ288),0)+IF(AND('Debt Setup'!$H$20&lt;&gt;"",'Debt Setup'!$H$20&lt;'Debt Setup'!$H$21),MAX(0,AW287+AT288-AU288),0)+IF(AND('Debt Setup'!$H$21&lt;&gt;"",'Debt Setup'!$H$21&lt;'Debt Setup'!$H$21),MAX(0,BA287+AX288-AY288),0))))))</x:f>
      </x:c>
      <x:c r="BA288" s="54" t="str">
        <x:f>IF('Debt Setup'!$F$3=0,"",MAX(0,BA287+AX288-AY288-AZ288))</x:f>
      </x:c>
    </x:row>
    <x:row r="289">
      <x:c r="A289" t="n">
        <x:v>284</x:v>
      </x:c>
      <x:c r="B289" s="86" t="str">
        <x:f>IF('Debt Setup'!$F$3=0,"",DATE(YEAR('Debt Setup'!$B$6),MONTH('Debt Setup'!$B$6)+A289-1,1))</x:f>
      </x:c>
      <x:c r="C289" s="54" t="str">
        <x:f>IF('Debt Setup'!$F$3=0,"",I289+M289+Q289+U289+Y289+AC289+AG289+AK289+AO289+AS289+AW289+BA289)</x:f>
      </x:c>
      <x:c r="D289" s="54" t="str">
        <x:f>IF('Debt Setup'!$F$3=0,"",G289+H289+K289+L289+O289+P289+S289+T289+W289+X289+AA289+AB289+AE289+AF289+AI289+AJ289+AM289+AN289+AQ289+AR289+AU289+AV289+AY289+AZ289)</x:f>
      </x:c>
      <x:c r="E289" s="54" t="str">
        <x:f>IF('Debt Setup'!$F$3=0,"",F289+J289+N289+R289+V289+Z289+AD289+AH289+AL289+AP289+AT289+AX289)</x:f>
      </x:c>
      <x:c r="F289" s="54" t="str">
        <x:f>IF('Debt Setup'!$F$3=0,"",IF(I288&lt;=0,0,I288*'Debt Setup'!$D$10/100/12))</x:f>
      </x:c>
      <x:c r="G289" s="54" t="str">
        <x:f>IF('Debt Setup'!$F$3=0,"",IF('Debt Setup'!$H$10="",0,MIN('Debt Setup'!$E$10,MAX(0,I288+F289))))</x:f>
      </x:c>
      <x:c r="H289" s="54" t="str">
        <x:f>IF('Debt Setup'!$F$3=0,"",IF('Debt Setup'!$H$10="",0,MIN(MAX(0,I288+F289-G289),MAX(0,'Debt Setup'!$F$5-(G289+K289+O289+S289+W289+AA289+AE289+AI289+AM289+AQ289+AU289+AY289)-(IF(AND('Debt Setup'!$H$10&lt;&gt;"",'Debt Setup'!$H$10&lt;'Debt Setup'!$H$10),MAX(0,I288+F289-G289),0)+IF(AND('Debt Setup'!$H$11&lt;&gt;"",'Debt Setup'!$H$11&lt;'Debt Setup'!$H$10),MAX(0,M288+J289-K289),0)+IF(AND('Debt Setup'!$H$12&lt;&gt;"",'Debt Setup'!$H$12&lt;'Debt Setup'!$H$10),MAX(0,Q288+N289-O289),0)+IF(AND('Debt Setup'!$H$13&lt;&gt;"",'Debt Setup'!$H$13&lt;'Debt Setup'!$H$10),MAX(0,U288+R289-S289),0)+IF(AND('Debt Setup'!$H$14&lt;&gt;"",'Debt Setup'!$H$14&lt;'Debt Setup'!$H$10),MAX(0,Y288+V289-W289),0)+IF(AND('Debt Setup'!$H$15&lt;&gt;"",'Debt Setup'!$H$15&lt;'Debt Setup'!$H$10),MAX(0,AC288+Z289-AA289),0)+IF(AND('Debt Setup'!$H$16&lt;&gt;"",'Debt Setup'!$H$16&lt;'Debt Setup'!$H$10),MAX(0,AG288+AD289-AE289),0)+IF(AND('Debt Setup'!$H$17&lt;&gt;"",'Debt Setup'!$H$17&lt;'Debt Setup'!$H$10),MAX(0,AK288+AH289-AI289),0)+IF(AND('Debt Setup'!$H$18&lt;&gt;"",'Debt Setup'!$H$18&lt;'Debt Setup'!$H$10),MAX(0,AO288+AL289-AM289),0)+IF(AND('Debt Setup'!$H$19&lt;&gt;"",'Debt Setup'!$H$19&lt;'Debt Setup'!$H$10),MAX(0,AS288+AP289-AQ289),0)+IF(AND('Debt Setup'!$H$20&lt;&gt;"",'Debt Setup'!$H$20&lt;'Debt Setup'!$H$10),MAX(0,AW288+AT289-AU289),0)+IF(AND('Debt Setup'!$H$21&lt;&gt;"",'Debt Setup'!$H$21&lt;'Debt Setup'!$H$10),MAX(0,BA288+AX289-AY289),0))))))</x:f>
      </x:c>
      <x:c r="I289" s="54" t="str">
        <x:f>IF('Debt Setup'!$F$3=0,"",MAX(0,I288+F289-G289-H289))</x:f>
      </x:c>
      <x:c r="J289" s="54" t="str">
        <x:f>IF('Debt Setup'!$F$3=0,"",IF(M288&lt;=0,0,M288*'Debt Setup'!$D$11/100/12))</x:f>
      </x:c>
      <x:c r="K289" s="54" t="str">
        <x:f>IF('Debt Setup'!$F$3=0,"",IF('Debt Setup'!$H$11="",0,MIN('Debt Setup'!$E$11,MAX(0,M288+J289))))</x:f>
      </x:c>
      <x:c r="L289" s="54" t="str">
        <x:f>IF('Debt Setup'!$F$3=0,"",IF('Debt Setup'!$H$11="",0,MIN(MAX(0,M288+J289-K289),MAX(0,'Debt Setup'!$F$5-(G289+K289+O289+S289+W289+AA289+AE289+AI289+AM289+AQ289+AU289+AY289)-(IF(AND('Debt Setup'!$H$10&lt;&gt;"",'Debt Setup'!$H$10&lt;'Debt Setup'!$H$11),MAX(0,I288+F289-G289),0)+IF(AND('Debt Setup'!$H$11&lt;&gt;"",'Debt Setup'!$H$11&lt;'Debt Setup'!$H$11),MAX(0,M288+J289-K289),0)+IF(AND('Debt Setup'!$H$12&lt;&gt;"",'Debt Setup'!$H$12&lt;'Debt Setup'!$H$11),MAX(0,Q288+N289-O289),0)+IF(AND('Debt Setup'!$H$13&lt;&gt;"",'Debt Setup'!$H$13&lt;'Debt Setup'!$H$11),MAX(0,U288+R289-S289),0)+IF(AND('Debt Setup'!$H$14&lt;&gt;"",'Debt Setup'!$H$14&lt;'Debt Setup'!$H$11),MAX(0,Y288+V289-W289),0)+IF(AND('Debt Setup'!$H$15&lt;&gt;"",'Debt Setup'!$H$15&lt;'Debt Setup'!$H$11),MAX(0,AC288+Z289-AA289),0)+IF(AND('Debt Setup'!$H$16&lt;&gt;"",'Debt Setup'!$H$16&lt;'Debt Setup'!$H$11),MAX(0,AG288+AD289-AE289),0)+IF(AND('Debt Setup'!$H$17&lt;&gt;"",'Debt Setup'!$H$17&lt;'Debt Setup'!$H$11),MAX(0,AK288+AH289-AI289),0)+IF(AND('Debt Setup'!$H$18&lt;&gt;"",'Debt Setup'!$H$18&lt;'Debt Setup'!$H$11),MAX(0,AO288+AL289-AM289),0)+IF(AND('Debt Setup'!$H$19&lt;&gt;"",'Debt Setup'!$H$19&lt;'Debt Setup'!$H$11),MAX(0,AS288+AP289-AQ289),0)+IF(AND('Debt Setup'!$H$20&lt;&gt;"",'Debt Setup'!$H$20&lt;'Debt Setup'!$H$11),MAX(0,AW288+AT289-AU289),0)+IF(AND('Debt Setup'!$H$21&lt;&gt;"",'Debt Setup'!$H$21&lt;'Debt Setup'!$H$11),MAX(0,BA288+AX289-AY289),0))))))</x:f>
      </x:c>
      <x:c r="M289" s="54" t="str">
        <x:f>IF('Debt Setup'!$F$3=0,"",MAX(0,M288+J289-K289-L289))</x:f>
      </x:c>
      <x:c r="N289" s="54" t="str">
        <x:f>IF('Debt Setup'!$F$3=0,"",IF(Q288&lt;=0,0,Q288*'Debt Setup'!$D$12/100/12))</x:f>
      </x:c>
      <x:c r="O289" s="54" t="str">
        <x:f>IF('Debt Setup'!$F$3=0,"",IF('Debt Setup'!$H$12="",0,MIN('Debt Setup'!$E$12,MAX(0,Q288+N289))))</x:f>
      </x:c>
      <x:c r="P289" s="54" t="str">
        <x:f>IF('Debt Setup'!$F$3=0,"",IF('Debt Setup'!$H$12="",0,MIN(MAX(0,Q288+N289-O289),MAX(0,'Debt Setup'!$F$5-(G289+K289+O289+S289+W289+AA289+AE289+AI289+AM289+AQ289+AU289+AY289)-(IF(AND('Debt Setup'!$H$10&lt;&gt;"",'Debt Setup'!$H$10&lt;'Debt Setup'!$H$12),MAX(0,I288+F289-G289),0)+IF(AND('Debt Setup'!$H$11&lt;&gt;"",'Debt Setup'!$H$11&lt;'Debt Setup'!$H$12),MAX(0,M288+J289-K289),0)+IF(AND('Debt Setup'!$H$12&lt;&gt;"",'Debt Setup'!$H$12&lt;'Debt Setup'!$H$12),MAX(0,Q288+N289-O289),0)+IF(AND('Debt Setup'!$H$13&lt;&gt;"",'Debt Setup'!$H$13&lt;'Debt Setup'!$H$12),MAX(0,U288+R289-S289),0)+IF(AND('Debt Setup'!$H$14&lt;&gt;"",'Debt Setup'!$H$14&lt;'Debt Setup'!$H$12),MAX(0,Y288+V289-W289),0)+IF(AND('Debt Setup'!$H$15&lt;&gt;"",'Debt Setup'!$H$15&lt;'Debt Setup'!$H$12),MAX(0,AC288+Z289-AA289),0)+IF(AND('Debt Setup'!$H$16&lt;&gt;"",'Debt Setup'!$H$16&lt;'Debt Setup'!$H$12),MAX(0,AG288+AD289-AE289),0)+IF(AND('Debt Setup'!$H$17&lt;&gt;"",'Debt Setup'!$H$17&lt;'Debt Setup'!$H$12),MAX(0,AK288+AH289-AI289),0)+IF(AND('Debt Setup'!$H$18&lt;&gt;"",'Debt Setup'!$H$18&lt;'Debt Setup'!$H$12),MAX(0,AO288+AL289-AM289),0)+IF(AND('Debt Setup'!$H$19&lt;&gt;"",'Debt Setup'!$H$19&lt;'Debt Setup'!$H$12),MAX(0,AS288+AP289-AQ289),0)+IF(AND('Debt Setup'!$H$20&lt;&gt;"",'Debt Setup'!$H$20&lt;'Debt Setup'!$H$12),MAX(0,AW288+AT289-AU289),0)+IF(AND('Debt Setup'!$H$21&lt;&gt;"",'Debt Setup'!$H$21&lt;'Debt Setup'!$H$12),MAX(0,BA288+AX289-AY289),0))))))</x:f>
      </x:c>
      <x:c r="Q289" s="54" t="str">
        <x:f>IF('Debt Setup'!$F$3=0,"",MAX(0,Q288+N289-O289-P289))</x:f>
      </x:c>
      <x:c r="R289" s="54" t="str">
        <x:f>IF('Debt Setup'!$F$3=0,"",IF(U288&lt;=0,0,U288*'Debt Setup'!$D$13/100/12))</x:f>
      </x:c>
      <x:c r="S289" s="54" t="str">
        <x:f>IF('Debt Setup'!$F$3=0,"",IF('Debt Setup'!$H$13="",0,MIN('Debt Setup'!$E$13,MAX(0,U288+R289))))</x:f>
      </x:c>
      <x:c r="T289" s="54" t="str">
        <x:f>IF('Debt Setup'!$F$3=0,"",IF('Debt Setup'!$H$13="",0,MIN(MAX(0,U288+R289-S289),MAX(0,'Debt Setup'!$F$5-(G289+K289+O289+S289+W289+AA289+AE289+AI289+AM289+AQ289+AU289+AY289)-(IF(AND('Debt Setup'!$H$10&lt;&gt;"",'Debt Setup'!$H$10&lt;'Debt Setup'!$H$13),MAX(0,I288+F289-G289),0)+IF(AND('Debt Setup'!$H$11&lt;&gt;"",'Debt Setup'!$H$11&lt;'Debt Setup'!$H$13),MAX(0,M288+J289-K289),0)+IF(AND('Debt Setup'!$H$12&lt;&gt;"",'Debt Setup'!$H$12&lt;'Debt Setup'!$H$13),MAX(0,Q288+N289-O289),0)+IF(AND('Debt Setup'!$H$13&lt;&gt;"",'Debt Setup'!$H$13&lt;'Debt Setup'!$H$13),MAX(0,U288+R289-S289),0)+IF(AND('Debt Setup'!$H$14&lt;&gt;"",'Debt Setup'!$H$14&lt;'Debt Setup'!$H$13),MAX(0,Y288+V289-W289),0)+IF(AND('Debt Setup'!$H$15&lt;&gt;"",'Debt Setup'!$H$15&lt;'Debt Setup'!$H$13),MAX(0,AC288+Z289-AA289),0)+IF(AND('Debt Setup'!$H$16&lt;&gt;"",'Debt Setup'!$H$16&lt;'Debt Setup'!$H$13),MAX(0,AG288+AD289-AE289),0)+IF(AND('Debt Setup'!$H$17&lt;&gt;"",'Debt Setup'!$H$17&lt;'Debt Setup'!$H$13),MAX(0,AK288+AH289-AI289),0)+IF(AND('Debt Setup'!$H$18&lt;&gt;"",'Debt Setup'!$H$18&lt;'Debt Setup'!$H$13),MAX(0,AO288+AL289-AM289),0)+IF(AND('Debt Setup'!$H$19&lt;&gt;"",'Debt Setup'!$H$19&lt;'Debt Setup'!$H$13),MAX(0,AS288+AP289-AQ289),0)+IF(AND('Debt Setup'!$H$20&lt;&gt;"",'Debt Setup'!$H$20&lt;'Debt Setup'!$H$13),MAX(0,AW288+AT289-AU289),0)+IF(AND('Debt Setup'!$H$21&lt;&gt;"",'Debt Setup'!$H$21&lt;'Debt Setup'!$H$13),MAX(0,BA288+AX289-AY289),0))))))</x:f>
      </x:c>
      <x:c r="U289" s="54" t="str">
        <x:f>IF('Debt Setup'!$F$3=0,"",MAX(0,U288+R289-S289-T289))</x:f>
      </x:c>
      <x:c r="V289" s="54" t="str">
        <x:f>IF('Debt Setup'!$F$3=0,"",IF(Y288&lt;=0,0,Y288*'Debt Setup'!$D$14/100/12))</x:f>
      </x:c>
      <x:c r="W289" s="54" t="str">
        <x:f>IF('Debt Setup'!$F$3=0,"",IF('Debt Setup'!$H$14="",0,MIN('Debt Setup'!$E$14,MAX(0,Y288+V289))))</x:f>
      </x:c>
      <x:c r="X289" s="54" t="str">
        <x:f>IF('Debt Setup'!$F$3=0,"",IF('Debt Setup'!$H$14="",0,MIN(MAX(0,Y288+V289-W289),MAX(0,'Debt Setup'!$F$5-(G289+K289+O289+S289+W289+AA289+AE289+AI289+AM289+AQ289+AU289+AY289)-(IF(AND('Debt Setup'!$H$10&lt;&gt;"",'Debt Setup'!$H$10&lt;'Debt Setup'!$H$14),MAX(0,I288+F289-G289),0)+IF(AND('Debt Setup'!$H$11&lt;&gt;"",'Debt Setup'!$H$11&lt;'Debt Setup'!$H$14),MAX(0,M288+J289-K289),0)+IF(AND('Debt Setup'!$H$12&lt;&gt;"",'Debt Setup'!$H$12&lt;'Debt Setup'!$H$14),MAX(0,Q288+N289-O289),0)+IF(AND('Debt Setup'!$H$13&lt;&gt;"",'Debt Setup'!$H$13&lt;'Debt Setup'!$H$14),MAX(0,U288+R289-S289),0)+IF(AND('Debt Setup'!$H$14&lt;&gt;"",'Debt Setup'!$H$14&lt;'Debt Setup'!$H$14),MAX(0,Y288+V289-W289),0)+IF(AND('Debt Setup'!$H$15&lt;&gt;"",'Debt Setup'!$H$15&lt;'Debt Setup'!$H$14),MAX(0,AC288+Z289-AA289),0)+IF(AND('Debt Setup'!$H$16&lt;&gt;"",'Debt Setup'!$H$16&lt;'Debt Setup'!$H$14),MAX(0,AG288+AD289-AE289),0)+IF(AND('Debt Setup'!$H$17&lt;&gt;"",'Debt Setup'!$H$17&lt;'Debt Setup'!$H$14),MAX(0,AK288+AH289-AI289),0)+IF(AND('Debt Setup'!$H$18&lt;&gt;"",'Debt Setup'!$H$18&lt;'Debt Setup'!$H$14),MAX(0,AO288+AL289-AM289),0)+IF(AND('Debt Setup'!$H$19&lt;&gt;"",'Debt Setup'!$H$19&lt;'Debt Setup'!$H$14),MAX(0,AS288+AP289-AQ289),0)+IF(AND('Debt Setup'!$H$20&lt;&gt;"",'Debt Setup'!$H$20&lt;'Debt Setup'!$H$14),MAX(0,AW288+AT289-AU289),0)+IF(AND('Debt Setup'!$H$21&lt;&gt;"",'Debt Setup'!$H$21&lt;'Debt Setup'!$H$14),MAX(0,BA288+AX289-AY289),0))))))</x:f>
      </x:c>
      <x:c r="Y289" s="54" t="str">
        <x:f>IF('Debt Setup'!$F$3=0,"",MAX(0,Y288+V289-W289-X289))</x:f>
      </x:c>
      <x:c r="Z289" s="54" t="str">
        <x:f>IF('Debt Setup'!$F$3=0,"",IF(AC288&lt;=0,0,AC288*'Debt Setup'!$D$15/100/12))</x:f>
      </x:c>
      <x:c r="AA289" s="54" t="str">
        <x:f>IF('Debt Setup'!$F$3=0,"",IF('Debt Setup'!$H$15="",0,MIN('Debt Setup'!$E$15,MAX(0,AC288+Z289))))</x:f>
      </x:c>
      <x:c r="AB289" s="54" t="str">
        <x:f>IF('Debt Setup'!$F$3=0,"",IF('Debt Setup'!$H$15="",0,MIN(MAX(0,AC288+Z289-AA289),MAX(0,'Debt Setup'!$F$5-(G289+K289+O289+S289+W289+AA289+AE289+AI289+AM289+AQ289+AU289+AY289)-(IF(AND('Debt Setup'!$H$10&lt;&gt;"",'Debt Setup'!$H$10&lt;'Debt Setup'!$H$15),MAX(0,I288+F289-G289),0)+IF(AND('Debt Setup'!$H$11&lt;&gt;"",'Debt Setup'!$H$11&lt;'Debt Setup'!$H$15),MAX(0,M288+J289-K289),0)+IF(AND('Debt Setup'!$H$12&lt;&gt;"",'Debt Setup'!$H$12&lt;'Debt Setup'!$H$15),MAX(0,Q288+N289-O289),0)+IF(AND('Debt Setup'!$H$13&lt;&gt;"",'Debt Setup'!$H$13&lt;'Debt Setup'!$H$15),MAX(0,U288+R289-S289),0)+IF(AND('Debt Setup'!$H$14&lt;&gt;"",'Debt Setup'!$H$14&lt;'Debt Setup'!$H$15),MAX(0,Y288+V289-W289),0)+IF(AND('Debt Setup'!$H$15&lt;&gt;"",'Debt Setup'!$H$15&lt;'Debt Setup'!$H$15),MAX(0,AC288+Z289-AA289),0)+IF(AND('Debt Setup'!$H$16&lt;&gt;"",'Debt Setup'!$H$16&lt;'Debt Setup'!$H$15),MAX(0,AG288+AD289-AE289),0)+IF(AND('Debt Setup'!$H$17&lt;&gt;"",'Debt Setup'!$H$17&lt;'Debt Setup'!$H$15),MAX(0,AK288+AH289-AI289),0)+IF(AND('Debt Setup'!$H$18&lt;&gt;"",'Debt Setup'!$H$18&lt;'Debt Setup'!$H$15),MAX(0,AO288+AL289-AM289),0)+IF(AND('Debt Setup'!$H$19&lt;&gt;"",'Debt Setup'!$H$19&lt;'Debt Setup'!$H$15),MAX(0,AS288+AP289-AQ289),0)+IF(AND('Debt Setup'!$H$20&lt;&gt;"",'Debt Setup'!$H$20&lt;'Debt Setup'!$H$15),MAX(0,AW288+AT289-AU289),0)+IF(AND('Debt Setup'!$H$21&lt;&gt;"",'Debt Setup'!$H$21&lt;'Debt Setup'!$H$15),MAX(0,BA288+AX289-AY289),0))))))</x:f>
      </x:c>
      <x:c r="AC289" s="54" t="str">
        <x:f>IF('Debt Setup'!$F$3=0,"",MAX(0,AC288+Z289-AA289-AB289))</x:f>
      </x:c>
      <x:c r="AD289" s="54" t="str">
        <x:f>IF('Debt Setup'!$F$3=0,"",IF(AG288&lt;=0,0,AG288*'Debt Setup'!$D$16/100/12))</x:f>
      </x:c>
      <x:c r="AE289" s="54" t="str">
        <x:f>IF('Debt Setup'!$F$3=0,"",IF('Debt Setup'!$H$16="",0,MIN('Debt Setup'!$E$16,MAX(0,AG288+AD289))))</x:f>
      </x:c>
      <x:c r="AF289" s="54" t="str">
        <x:f>IF('Debt Setup'!$F$3=0,"",IF('Debt Setup'!$H$16="",0,MIN(MAX(0,AG288+AD289-AE289),MAX(0,'Debt Setup'!$F$5-(G289+K289+O289+S289+W289+AA289+AE289+AI289+AM289+AQ289+AU289+AY289)-(IF(AND('Debt Setup'!$H$10&lt;&gt;"",'Debt Setup'!$H$10&lt;'Debt Setup'!$H$16),MAX(0,I288+F289-G289),0)+IF(AND('Debt Setup'!$H$11&lt;&gt;"",'Debt Setup'!$H$11&lt;'Debt Setup'!$H$16),MAX(0,M288+J289-K289),0)+IF(AND('Debt Setup'!$H$12&lt;&gt;"",'Debt Setup'!$H$12&lt;'Debt Setup'!$H$16),MAX(0,Q288+N289-O289),0)+IF(AND('Debt Setup'!$H$13&lt;&gt;"",'Debt Setup'!$H$13&lt;'Debt Setup'!$H$16),MAX(0,U288+R289-S289),0)+IF(AND('Debt Setup'!$H$14&lt;&gt;"",'Debt Setup'!$H$14&lt;'Debt Setup'!$H$16),MAX(0,Y288+V289-W289),0)+IF(AND('Debt Setup'!$H$15&lt;&gt;"",'Debt Setup'!$H$15&lt;'Debt Setup'!$H$16),MAX(0,AC288+Z289-AA289),0)+IF(AND('Debt Setup'!$H$16&lt;&gt;"",'Debt Setup'!$H$16&lt;'Debt Setup'!$H$16),MAX(0,AG288+AD289-AE289),0)+IF(AND('Debt Setup'!$H$17&lt;&gt;"",'Debt Setup'!$H$17&lt;'Debt Setup'!$H$16),MAX(0,AK288+AH289-AI289),0)+IF(AND('Debt Setup'!$H$18&lt;&gt;"",'Debt Setup'!$H$18&lt;'Debt Setup'!$H$16),MAX(0,AO288+AL289-AM289),0)+IF(AND('Debt Setup'!$H$19&lt;&gt;"",'Debt Setup'!$H$19&lt;'Debt Setup'!$H$16),MAX(0,AS288+AP289-AQ289),0)+IF(AND('Debt Setup'!$H$20&lt;&gt;"",'Debt Setup'!$H$20&lt;'Debt Setup'!$H$16),MAX(0,AW288+AT289-AU289),0)+IF(AND('Debt Setup'!$H$21&lt;&gt;"",'Debt Setup'!$H$21&lt;'Debt Setup'!$H$16),MAX(0,BA288+AX289-AY289),0))))))</x:f>
      </x:c>
      <x:c r="AG289" s="54" t="str">
        <x:f>IF('Debt Setup'!$F$3=0,"",MAX(0,AG288+AD289-AE289-AF289))</x:f>
      </x:c>
      <x:c r="AH289" s="54" t="str">
        <x:f>IF('Debt Setup'!$F$3=0,"",IF(AK288&lt;=0,0,AK288*'Debt Setup'!$D$17/100/12))</x:f>
      </x:c>
      <x:c r="AI289" s="54" t="str">
        <x:f>IF('Debt Setup'!$F$3=0,"",IF('Debt Setup'!$H$17="",0,MIN('Debt Setup'!$E$17,MAX(0,AK288+AH289))))</x:f>
      </x:c>
      <x:c r="AJ289" s="54" t="str">
        <x:f>IF('Debt Setup'!$F$3=0,"",IF('Debt Setup'!$H$17="",0,MIN(MAX(0,AK288+AH289-AI289),MAX(0,'Debt Setup'!$F$5-(G289+K289+O289+S289+W289+AA289+AE289+AI289+AM289+AQ289+AU289+AY289)-(IF(AND('Debt Setup'!$H$10&lt;&gt;"",'Debt Setup'!$H$10&lt;'Debt Setup'!$H$17),MAX(0,I288+F289-G289),0)+IF(AND('Debt Setup'!$H$11&lt;&gt;"",'Debt Setup'!$H$11&lt;'Debt Setup'!$H$17),MAX(0,M288+J289-K289),0)+IF(AND('Debt Setup'!$H$12&lt;&gt;"",'Debt Setup'!$H$12&lt;'Debt Setup'!$H$17),MAX(0,Q288+N289-O289),0)+IF(AND('Debt Setup'!$H$13&lt;&gt;"",'Debt Setup'!$H$13&lt;'Debt Setup'!$H$17),MAX(0,U288+R289-S289),0)+IF(AND('Debt Setup'!$H$14&lt;&gt;"",'Debt Setup'!$H$14&lt;'Debt Setup'!$H$17),MAX(0,Y288+V289-W289),0)+IF(AND('Debt Setup'!$H$15&lt;&gt;"",'Debt Setup'!$H$15&lt;'Debt Setup'!$H$17),MAX(0,AC288+Z289-AA289),0)+IF(AND('Debt Setup'!$H$16&lt;&gt;"",'Debt Setup'!$H$16&lt;'Debt Setup'!$H$17),MAX(0,AG288+AD289-AE289),0)+IF(AND('Debt Setup'!$H$17&lt;&gt;"",'Debt Setup'!$H$17&lt;'Debt Setup'!$H$17),MAX(0,AK288+AH289-AI289),0)+IF(AND('Debt Setup'!$H$18&lt;&gt;"",'Debt Setup'!$H$18&lt;'Debt Setup'!$H$17),MAX(0,AO288+AL289-AM289),0)+IF(AND('Debt Setup'!$H$19&lt;&gt;"",'Debt Setup'!$H$19&lt;'Debt Setup'!$H$17),MAX(0,AS288+AP289-AQ289),0)+IF(AND('Debt Setup'!$H$20&lt;&gt;"",'Debt Setup'!$H$20&lt;'Debt Setup'!$H$17),MAX(0,AW288+AT289-AU289),0)+IF(AND('Debt Setup'!$H$21&lt;&gt;"",'Debt Setup'!$H$21&lt;'Debt Setup'!$H$17),MAX(0,BA288+AX289-AY289),0))))))</x:f>
      </x:c>
      <x:c r="AK289" s="54" t="str">
        <x:f>IF('Debt Setup'!$F$3=0,"",MAX(0,AK288+AH289-AI289-AJ289))</x:f>
      </x:c>
      <x:c r="AL289" s="54" t="str">
        <x:f>IF('Debt Setup'!$F$3=0,"",IF(AO288&lt;=0,0,AO288*'Debt Setup'!$D$18/100/12))</x:f>
      </x:c>
      <x:c r="AM289" s="54" t="str">
        <x:f>IF('Debt Setup'!$F$3=0,"",IF('Debt Setup'!$H$18="",0,MIN('Debt Setup'!$E$18,MAX(0,AO288+AL289))))</x:f>
      </x:c>
      <x:c r="AN289" s="54" t="str">
        <x:f>IF('Debt Setup'!$F$3=0,"",IF('Debt Setup'!$H$18="",0,MIN(MAX(0,AO288+AL289-AM289),MAX(0,'Debt Setup'!$F$5-(G289+K289+O289+S289+W289+AA289+AE289+AI289+AM289+AQ289+AU289+AY289)-(IF(AND('Debt Setup'!$H$10&lt;&gt;"",'Debt Setup'!$H$10&lt;'Debt Setup'!$H$18),MAX(0,I288+F289-G289),0)+IF(AND('Debt Setup'!$H$11&lt;&gt;"",'Debt Setup'!$H$11&lt;'Debt Setup'!$H$18),MAX(0,M288+J289-K289),0)+IF(AND('Debt Setup'!$H$12&lt;&gt;"",'Debt Setup'!$H$12&lt;'Debt Setup'!$H$18),MAX(0,Q288+N289-O289),0)+IF(AND('Debt Setup'!$H$13&lt;&gt;"",'Debt Setup'!$H$13&lt;'Debt Setup'!$H$18),MAX(0,U288+R289-S289),0)+IF(AND('Debt Setup'!$H$14&lt;&gt;"",'Debt Setup'!$H$14&lt;'Debt Setup'!$H$18),MAX(0,Y288+V289-W289),0)+IF(AND('Debt Setup'!$H$15&lt;&gt;"",'Debt Setup'!$H$15&lt;'Debt Setup'!$H$18),MAX(0,AC288+Z289-AA289),0)+IF(AND('Debt Setup'!$H$16&lt;&gt;"",'Debt Setup'!$H$16&lt;'Debt Setup'!$H$18),MAX(0,AG288+AD289-AE289),0)+IF(AND('Debt Setup'!$H$17&lt;&gt;"",'Debt Setup'!$H$17&lt;'Debt Setup'!$H$18),MAX(0,AK288+AH289-AI289),0)+IF(AND('Debt Setup'!$H$18&lt;&gt;"",'Debt Setup'!$H$18&lt;'Debt Setup'!$H$18),MAX(0,AO288+AL289-AM289),0)+IF(AND('Debt Setup'!$H$19&lt;&gt;"",'Debt Setup'!$H$19&lt;'Debt Setup'!$H$18),MAX(0,AS288+AP289-AQ289),0)+IF(AND('Debt Setup'!$H$20&lt;&gt;"",'Debt Setup'!$H$20&lt;'Debt Setup'!$H$18),MAX(0,AW288+AT289-AU289),0)+IF(AND('Debt Setup'!$H$21&lt;&gt;"",'Debt Setup'!$H$21&lt;'Debt Setup'!$H$18),MAX(0,BA288+AX289-AY289),0))))))</x:f>
      </x:c>
      <x:c r="AO289" s="54" t="str">
        <x:f>IF('Debt Setup'!$F$3=0,"",MAX(0,AO288+AL289-AM289-AN289))</x:f>
      </x:c>
      <x:c r="AP289" s="54" t="str">
        <x:f>IF('Debt Setup'!$F$3=0,"",IF(AS288&lt;=0,0,AS288*'Debt Setup'!$D$19/100/12))</x:f>
      </x:c>
      <x:c r="AQ289" s="54" t="str">
        <x:f>IF('Debt Setup'!$F$3=0,"",IF('Debt Setup'!$H$19="",0,MIN('Debt Setup'!$E$19,MAX(0,AS288+AP289))))</x:f>
      </x:c>
      <x:c r="AR289" s="54" t="str">
        <x:f>IF('Debt Setup'!$F$3=0,"",IF('Debt Setup'!$H$19="",0,MIN(MAX(0,AS288+AP289-AQ289),MAX(0,'Debt Setup'!$F$5-(G289+K289+O289+S289+W289+AA289+AE289+AI289+AM289+AQ289+AU289+AY289)-(IF(AND('Debt Setup'!$H$10&lt;&gt;"",'Debt Setup'!$H$10&lt;'Debt Setup'!$H$19),MAX(0,I288+F289-G289),0)+IF(AND('Debt Setup'!$H$11&lt;&gt;"",'Debt Setup'!$H$11&lt;'Debt Setup'!$H$19),MAX(0,M288+J289-K289),0)+IF(AND('Debt Setup'!$H$12&lt;&gt;"",'Debt Setup'!$H$12&lt;'Debt Setup'!$H$19),MAX(0,Q288+N289-O289),0)+IF(AND('Debt Setup'!$H$13&lt;&gt;"",'Debt Setup'!$H$13&lt;'Debt Setup'!$H$19),MAX(0,U288+R289-S289),0)+IF(AND('Debt Setup'!$H$14&lt;&gt;"",'Debt Setup'!$H$14&lt;'Debt Setup'!$H$19),MAX(0,Y288+V289-W289),0)+IF(AND('Debt Setup'!$H$15&lt;&gt;"",'Debt Setup'!$H$15&lt;'Debt Setup'!$H$19),MAX(0,AC288+Z289-AA289),0)+IF(AND('Debt Setup'!$H$16&lt;&gt;"",'Debt Setup'!$H$16&lt;'Debt Setup'!$H$19),MAX(0,AG288+AD289-AE289),0)+IF(AND('Debt Setup'!$H$17&lt;&gt;"",'Debt Setup'!$H$17&lt;'Debt Setup'!$H$19),MAX(0,AK288+AH289-AI289),0)+IF(AND('Debt Setup'!$H$18&lt;&gt;"",'Debt Setup'!$H$18&lt;'Debt Setup'!$H$19),MAX(0,AO288+AL289-AM289),0)+IF(AND('Debt Setup'!$H$19&lt;&gt;"",'Debt Setup'!$H$19&lt;'Debt Setup'!$H$19),MAX(0,AS288+AP289-AQ289),0)+IF(AND('Debt Setup'!$H$20&lt;&gt;"",'Debt Setup'!$H$20&lt;'Debt Setup'!$H$19),MAX(0,AW288+AT289-AU289),0)+IF(AND('Debt Setup'!$H$21&lt;&gt;"",'Debt Setup'!$H$21&lt;'Debt Setup'!$H$19),MAX(0,BA288+AX289-AY289),0))))))</x:f>
      </x:c>
      <x:c r="AS289" s="54" t="str">
        <x:f>IF('Debt Setup'!$F$3=0,"",MAX(0,AS288+AP289-AQ289-AR289))</x:f>
      </x:c>
      <x:c r="AT289" s="54" t="str">
        <x:f>IF('Debt Setup'!$F$3=0,"",IF(AW288&lt;=0,0,AW288*'Debt Setup'!$D$20/100/12))</x:f>
      </x:c>
      <x:c r="AU289" s="54" t="str">
        <x:f>IF('Debt Setup'!$F$3=0,"",IF('Debt Setup'!$H$20="",0,MIN('Debt Setup'!$E$20,MAX(0,AW288+AT289))))</x:f>
      </x:c>
      <x:c r="AV289" s="54" t="str">
        <x:f>IF('Debt Setup'!$F$3=0,"",IF('Debt Setup'!$H$20="",0,MIN(MAX(0,AW288+AT289-AU289),MAX(0,'Debt Setup'!$F$5-(G289+K289+O289+S289+W289+AA289+AE289+AI289+AM289+AQ289+AU289+AY289)-(IF(AND('Debt Setup'!$H$10&lt;&gt;"",'Debt Setup'!$H$10&lt;'Debt Setup'!$H$20),MAX(0,I288+F289-G289),0)+IF(AND('Debt Setup'!$H$11&lt;&gt;"",'Debt Setup'!$H$11&lt;'Debt Setup'!$H$20),MAX(0,M288+J289-K289),0)+IF(AND('Debt Setup'!$H$12&lt;&gt;"",'Debt Setup'!$H$12&lt;'Debt Setup'!$H$20),MAX(0,Q288+N289-O289),0)+IF(AND('Debt Setup'!$H$13&lt;&gt;"",'Debt Setup'!$H$13&lt;'Debt Setup'!$H$20),MAX(0,U288+R289-S289),0)+IF(AND('Debt Setup'!$H$14&lt;&gt;"",'Debt Setup'!$H$14&lt;'Debt Setup'!$H$20),MAX(0,Y288+V289-W289),0)+IF(AND('Debt Setup'!$H$15&lt;&gt;"",'Debt Setup'!$H$15&lt;'Debt Setup'!$H$20),MAX(0,AC288+Z289-AA289),0)+IF(AND('Debt Setup'!$H$16&lt;&gt;"",'Debt Setup'!$H$16&lt;'Debt Setup'!$H$20),MAX(0,AG288+AD289-AE289),0)+IF(AND('Debt Setup'!$H$17&lt;&gt;"",'Debt Setup'!$H$17&lt;'Debt Setup'!$H$20),MAX(0,AK288+AH289-AI289),0)+IF(AND('Debt Setup'!$H$18&lt;&gt;"",'Debt Setup'!$H$18&lt;'Debt Setup'!$H$20),MAX(0,AO288+AL289-AM289),0)+IF(AND('Debt Setup'!$H$19&lt;&gt;"",'Debt Setup'!$H$19&lt;'Debt Setup'!$H$20),MAX(0,AS288+AP289-AQ289),0)+IF(AND('Debt Setup'!$H$20&lt;&gt;"",'Debt Setup'!$H$20&lt;'Debt Setup'!$H$20),MAX(0,AW288+AT289-AU289),0)+IF(AND('Debt Setup'!$H$21&lt;&gt;"",'Debt Setup'!$H$21&lt;'Debt Setup'!$H$20),MAX(0,BA288+AX289-AY289),0))))))</x:f>
      </x:c>
      <x:c r="AW289" s="54" t="str">
        <x:f>IF('Debt Setup'!$F$3=0,"",MAX(0,AW288+AT289-AU289-AV289))</x:f>
      </x:c>
      <x:c r="AX289" s="54" t="str">
        <x:f>IF('Debt Setup'!$F$3=0,"",IF(BA288&lt;=0,0,BA288*'Debt Setup'!$D$21/100/12))</x:f>
      </x:c>
      <x:c r="AY289" s="54" t="str">
        <x:f>IF('Debt Setup'!$F$3=0,"",IF('Debt Setup'!$H$21="",0,MIN('Debt Setup'!$E$21,MAX(0,BA288+AX289))))</x:f>
      </x:c>
      <x:c r="AZ289" s="54" t="str">
        <x:f>IF('Debt Setup'!$F$3=0,"",IF('Debt Setup'!$H$21="",0,MIN(MAX(0,BA288+AX289-AY289),MAX(0,'Debt Setup'!$F$5-(G289+K289+O289+S289+W289+AA289+AE289+AI289+AM289+AQ289+AU289+AY289)-(IF(AND('Debt Setup'!$H$10&lt;&gt;"",'Debt Setup'!$H$10&lt;'Debt Setup'!$H$21),MAX(0,I288+F289-G289),0)+IF(AND('Debt Setup'!$H$11&lt;&gt;"",'Debt Setup'!$H$11&lt;'Debt Setup'!$H$21),MAX(0,M288+J289-K289),0)+IF(AND('Debt Setup'!$H$12&lt;&gt;"",'Debt Setup'!$H$12&lt;'Debt Setup'!$H$21),MAX(0,Q288+N289-O289),0)+IF(AND('Debt Setup'!$H$13&lt;&gt;"",'Debt Setup'!$H$13&lt;'Debt Setup'!$H$21),MAX(0,U288+R289-S289),0)+IF(AND('Debt Setup'!$H$14&lt;&gt;"",'Debt Setup'!$H$14&lt;'Debt Setup'!$H$21),MAX(0,Y288+V289-W289),0)+IF(AND('Debt Setup'!$H$15&lt;&gt;"",'Debt Setup'!$H$15&lt;'Debt Setup'!$H$21),MAX(0,AC288+Z289-AA289),0)+IF(AND('Debt Setup'!$H$16&lt;&gt;"",'Debt Setup'!$H$16&lt;'Debt Setup'!$H$21),MAX(0,AG288+AD289-AE289),0)+IF(AND('Debt Setup'!$H$17&lt;&gt;"",'Debt Setup'!$H$17&lt;'Debt Setup'!$H$21),MAX(0,AK288+AH289-AI289),0)+IF(AND('Debt Setup'!$H$18&lt;&gt;"",'Debt Setup'!$H$18&lt;'Debt Setup'!$H$21),MAX(0,AO288+AL289-AM289),0)+IF(AND('Debt Setup'!$H$19&lt;&gt;"",'Debt Setup'!$H$19&lt;'Debt Setup'!$H$21),MAX(0,AS288+AP289-AQ289),0)+IF(AND('Debt Setup'!$H$20&lt;&gt;"",'Debt Setup'!$H$20&lt;'Debt Setup'!$H$21),MAX(0,AW288+AT289-AU289),0)+IF(AND('Debt Setup'!$H$21&lt;&gt;"",'Debt Setup'!$H$21&lt;'Debt Setup'!$H$21),MAX(0,BA288+AX289-AY289),0))))))</x:f>
      </x:c>
      <x:c r="BA289" s="54" t="str">
        <x:f>IF('Debt Setup'!$F$3=0,"",MAX(0,BA288+AX289-AY289-AZ289))</x:f>
      </x:c>
    </x:row>
    <x:row r="290">
      <x:c r="A290" t="n">
        <x:v>285</x:v>
      </x:c>
      <x:c r="B290" s="86" t="str">
        <x:f>IF('Debt Setup'!$F$3=0,"",DATE(YEAR('Debt Setup'!$B$6),MONTH('Debt Setup'!$B$6)+A290-1,1))</x:f>
      </x:c>
      <x:c r="C290" s="54" t="str">
        <x:f>IF('Debt Setup'!$F$3=0,"",I290+M290+Q290+U290+Y290+AC290+AG290+AK290+AO290+AS290+AW290+BA290)</x:f>
      </x:c>
      <x:c r="D290" s="54" t="str">
        <x:f>IF('Debt Setup'!$F$3=0,"",G290+H290+K290+L290+O290+P290+S290+T290+W290+X290+AA290+AB290+AE290+AF290+AI290+AJ290+AM290+AN290+AQ290+AR290+AU290+AV290+AY290+AZ290)</x:f>
      </x:c>
      <x:c r="E290" s="54" t="str">
        <x:f>IF('Debt Setup'!$F$3=0,"",F290+J290+N290+R290+V290+Z290+AD290+AH290+AL290+AP290+AT290+AX290)</x:f>
      </x:c>
      <x:c r="F290" s="54" t="str">
        <x:f>IF('Debt Setup'!$F$3=0,"",IF(I289&lt;=0,0,I289*'Debt Setup'!$D$10/100/12))</x:f>
      </x:c>
      <x:c r="G290" s="54" t="str">
        <x:f>IF('Debt Setup'!$F$3=0,"",IF('Debt Setup'!$H$10="",0,MIN('Debt Setup'!$E$10,MAX(0,I289+F290))))</x:f>
      </x:c>
      <x:c r="H290" s="54" t="str">
        <x:f>IF('Debt Setup'!$F$3=0,"",IF('Debt Setup'!$H$10="",0,MIN(MAX(0,I289+F290-G290),MAX(0,'Debt Setup'!$F$5-(G290+K290+O290+S290+W290+AA290+AE290+AI290+AM290+AQ290+AU290+AY290)-(IF(AND('Debt Setup'!$H$10&lt;&gt;"",'Debt Setup'!$H$10&lt;'Debt Setup'!$H$10),MAX(0,I289+F290-G290),0)+IF(AND('Debt Setup'!$H$11&lt;&gt;"",'Debt Setup'!$H$11&lt;'Debt Setup'!$H$10),MAX(0,M289+J290-K290),0)+IF(AND('Debt Setup'!$H$12&lt;&gt;"",'Debt Setup'!$H$12&lt;'Debt Setup'!$H$10),MAX(0,Q289+N290-O290),0)+IF(AND('Debt Setup'!$H$13&lt;&gt;"",'Debt Setup'!$H$13&lt;'Debt Setup'!$H$10),MAX(0,U289+R290-S290),0)+IF(AND('Debt Setup'!$H$14&lt;&gt;"",'Debt Setup'!$H$14&lt;'Debt Setup'!$H$10),MAX(0,Y289+V290-W290),0)+IF(AND('Debt Setup'!$H$15&lt;&gt;"",'Debt Setup'!$H$15&lt;'Debt Setup'!$H$10),MAX(0,AC289+Z290-AA290),0)+IF(AND('Debt Setup'!$H$16&lt;&gt;"",'Debt Setup'!$H$16&lt;'Debt Setup'!$H$10),MAX(0,AG289+AD290-AE290),0)+IF(AND('Debt Setup'!$H$17&lt;&gt;"",'Debt Setup'!$H$17&lt;'Debt Setup'!$H$10),MAX(0,AK289+AH290-AI290),0)+IF(AND('Debt Setup'!$H$18&lt;&gt;"",'Debt Setup'!$H$18&lt;'Debt Setup'!$H$10),MAX(0,AO289+AL290-AM290),0)+IF(AND('Debt Setup'!$H$19&lt;&gt;"",'Debt Setup'!$H$19&lt;'Debt Setup'!$H$10),MAX(0,AS289+AP290-AQ290),0)+IF(AND('Debt Setup'!$H$20&lt;&gt;"",'Debt Setup'!$H$20&lt;'Debt Setup'!$H$10),MAX(0,AW289+AT290-AU290),0)+IF(AND('Debt Setup'!$H$21&lt;&gt;"",'Debt Setup'!$H$21&lt;'Debt Setup'!$H$10),MAX(0,BA289+AX290-AY290),0))))))</x:f>
      </x:c>
      <x:c r="I290" s="54" t="str">
        <x:f>IF('Debt Setup'!$F$3=0,"",MAX(0,I289+F290-G290-H290))</x:f>
      </x:c>
      <x:c r="J290" s="54" t="str">
        <x:f>IF('Debt Setup'!$F$3=0,"",IF(M289&lt;=0,0,M289*'Debt Setup'!$D$11/100/12))</x:f>
      </x:c>
      <x:c r="K290" s="54" t="str">
        <x:f>IF('Debt Setup'!$F$3=0,"",IF('Debt Setup'!$H$11="",0,MIN('Debt Setup'!$E$11,MAX(0,M289+J290))))</x:f>
      </x:c>
      <x:c r="L290" s="54" t="str">
        <x:f>IF('Debt Setup'!$F$3=0,"",IF('Debt Setup'!$H$11="",0,MIN(MAX(0,M289+J290-K290),MAX(0,'Debt Setup'!$F$5-(G290+K290+O290+S290+W290+AA290+AE290+AI290+AM290+AQ290+AU290+AY290)-(IF(AND('Debt Setup'!$H$10&lt;&gt;"",'Debt Setup'!$H$10&lt;'Debt Setup'!$H$11),MAX(0,I289+F290-G290),0)+IF(AND('Debt Setup'!$H$11&lt;&gt;"",'Debt Setup'!$H$11&lt;'Debt Setup'!$H$11),MAX(0,M289+J290-K290),0)+IF(AND('Debt Setup'!$H$12&lt;&gt;"",'Debt Setup'!$H$12&lt;'Debt Setup'!$H$11),MAX(0,Q289+N290-O290),0)+IF(AND('Debt Setup'!$H$13&lt;&gt;"",'Debt Setup'!$H$13&lt;'Debt Setup'!$H$11),MAX(0,U289+R290-S290),0)+IF(AND('Debt Setup'!$H$14&lt;&gt;"",'Debt Setup'!$H$14&lt;'Debt Setup'!$H$11),MAX(0,Y289+V290-W290),0)+IF(AND('Debt Setup'!$H$15&lt;&gt;"",'Debt Setup'!$H$15&lt;'Debt Setup'!$H$11),MAX(0,AC289+Z290-AA290),0)+IF(AND('Debt Setup'!$H$16&lt;&gt;"",'Debt Setup'!$H$16&lt;'Debt Setup'!$H$11),MAX(0,AG289+AD290-AE290),0)+IF(AND('Debt Setup'!$H$17&lt;&gt;"",'Debt Setup'!$H$17&lt;'Debt Setup'!$H$11),MAX(0,AK289+AH290-AI290),0)+IF(AND('Debt Setup'!$H$18&lt;&gt;"",'Debt Setup'!$H$18&lt;'Debt Setup'!$H$11),MAX(0,AO289+AL290-AM290),0)+IF(AND('Debt Setup'!$H$19&lt;&gt;"",'Debt Setup'!$H$19&lt;'Debt Setup'!$H$11),MAX(0,AS289+AP290-AQ290),0)+IF(AND('Debt Setup'!$H$20&lt;&gt;"",'Debt Setup'!$H$20&lt;'Debt Setup'!$H$11),MAX(0,AW289+AT290-AU290),0)+IF(AND('Debt Setup'!$H$21&lt;&gt;"",'Debt Setup'!$H$21&lt;'Debt Setup'!$H$11),MAX(0,BA289+AX290-AY290),0))))))</x:f>
      </x:c>
      <x:c r="M290" s="54" t="str">
        <x:f>IF('Debt Setup'!$F$3=0,"",MAX(0,M289+J290-K290-L290))</x:f>
      </x:c>
      <x:c r="N290" s="54" t="str">
        <x:f>IF('Debt Setup'!$F$3=0,"",IF(Q289&lt;=0,0,Q289*'Debt Setup'!$D$12/100/12))</x:f>
      </x:c>
      <x:c r="O290" s="54" t="str">
        <x:f>IF('Debt Setup'!$F$3=0,"",IF('Debt Setup'!$H$12="",0,MIN('Debt Setup'!$E$12,MAX(0,Q289+N290))))</x:f>
      </x:c>
      <x:c r="P290" s="54" t="str">
        <x:f>IF('Debt Setup'!$F$3=0,"",IF('Debt Setup'!$H$12="",0,MIN(MAX(0,Q289+N290-O290),MAX(0,'Debt Setup'!$F$5-(G290+K290+O290+S290+W290+AA290+AE290+AI290+AM290+AQ290+AU290+AY290)-(IF(AND('Debt Setup'!$H$10&lt;&gt;"",'Debt Setup'!$H$10&lt;'Debt Setup'!$H$12),MAX(0,I289+F290-G290),0)+IF(AND('Debt Setup'!$H$11&lt;&gt;"",'Debt Setup'!$H$11&lt;'Debt Setup'!$H$12),MAX(0,M289+J290-K290),0)+IF(AND('Debt Setup'!$H$12&lt;&gt;"",'Debt Setup'!$H$12&lt;'Debt Setup'!$H$12),MAX(0,Q289+N290-O290),0)+IF(AND('Debt Setup'!$H$13&lt;&gt;"",'Debt Setup'!$H$13&lt;'Debt Setup'!$H$12),MAX(0,U289+R290-S290),0)+IF(AND('Debt Setup'!$H$14&lt;&gt;"",'Debt Setup'!$H$14&lt;'Debt Setup'!$H$12),MAX(0,Y289+V290-W290),0)+IF(AND('Debt Setup'!$H$15&lt;&gt;"",'Debt Setup'!$H$15&lt;'Debt Setup'!$H$12),MAX(0,AC289+Z290-AA290),0)+IF(AND('Debt Setup'!$H$16&lt;&gt;"",'Debt Setup'!$H$16&lt;'Debt Setup'!$H$12),MAX(0,AG289+AD290-AE290),0)+IF(AND('Debt Setup'!$H$17&lt;&gt;"",'Debt Setup'!$H$17&lt;'Debt Setup'!$H$12),MAX(0,AK289+AH290-AI290),0)+IF(AND('Debt Setup'!$H$18&lt;&gt;"",'Debt Setup'!$H$18&lt;'Debt Setup'!$H$12),MAX(0,AO289+AL290-AM290),0)+IF(AND('Debt Setup'!$H$19&lt;&gt;"",'Debt Setup'!$H$19&lt;'Debt Setup'!$H$12),MAX(0,AS289+AP290-AQ290),0)+IF(AND('Debt Setup'!$H$20&lt;&gt;"",'Debt Setup'!$H$20&lt;'Debt Setup'!$H$12),MAX(0,AW289+AT290-AU290),0)+IF(AND('Debt Setup'!$H$21&lt;&gt;"",'Debt Setup'!$H$21&lt;'Debt Setup'!$H$12),MAX(0,BA289+AX290-AY290),0))))))</x:f>
      </x:c>
      <x:c r="Q290" s="54" t="str">
        <x:f>IF('Debt Setup'!$F$3=0,"",MAX(0,Q289+N290-O290-P290))</x:f>
      </x:c>
      <x:c r="R290" s="54" t="str">
        <x:f>IF('Debt Setup'!$F$3=0,"",IF(U289&lt;=0,0,U289*'Debt Setup'!$D$13/100/12))</x:f>
      </x:c>
      <x:c r="S290" s="54" t="str">
        <x:f>IF('Debt Setup'!$F$3=0,"",IF('Debt Setup'!$H$13="",0,MIN('Debt Setup'!$E$13,MAX(0,U289+R290))))</x:f>
      </x:c>
      <x:c r="T290" s="54" t="str">
        <x:f>IF('Debt Setup'!$F$3=0,"",IF('Debt Setup'!$H$13="",0,MIN(MAX(0,U289+R290-S290),MAX(0,'Debt Setup'!$F$5-(G290+K290+O290+S290+W290+AA290+AE290+AI290+AM290+AQ290+AU290+AY290)-(IF(AND('Debt Setup'!$H$10&lt;&gt;"",'Debt Setup'!$H$10&lt;'Debt Setup'!$H$13),MAX(0,I289+F290-G290),0)+IF(AND('Debt Setup'!$H$11&lt;&gt;"",'Debt Setup'!$H$11&lt;'Debt Setup'!$H$13),MAX(0,M289+J290-K290),0)+IF(AND('Debt Setup'!$H$12&lt;&gt;"",'Debt Setup'!$H$12&lt;'Debt Setup'!$H$13),MAX(0,Q289+N290-O290),0)+IF(AND('Debt Setup'!$H$13&lt;&gt;"",'Debt Setup'!$H$13&lt;'Debt Setup'!$H$13),MAX(0,U289+R290-S290),0)+IF(AND('Debt Setup'!$H$14&lt;&gt;"",'Debt Setup'!$H$14&lt;'Debt Setup'!$H$13),MAX(0,Y289+V290-W290),0)+IF(AND('Debt Setup'!$H$15&lt;&gt;"",'Debt Setup'!$H$15&lt;'Debt Setup'!$H$13),MAX(0,AC289+Z290-AA290),0)+IF(AND('Debt Setup'!$H$16&lt;&gt;"",'Debt Setup'!$H$16&lt;'Debt Setup'!$H$13),MAX(0,AG289+AD290-AE290),0)+IF(AND('Debt Setup'!$H$17&lt;&gt;"",'Debt Setup'!$H$17&lt;'Debt Setup'!$H$13),MAX(0,AK289+AH290-AI290),0)+IF(AND('Debt Setup'!$H$18&lt;&gt;"",'Debt Setup'!$H$18&lt;'Debt Setup'!$H$13),MAX(0,AO289+AL290-AM290),0)+IF(AND('Debt Setup'!$H$19&lt;&gt;"",'Debt Setup'!$H$19&lt;'Debt Setup'!$H$13),MAX(0,AS289+AP290-AQ290),0)+IF(AND('Debt Setup'!$H$20&lt;&gt;"",'Debt Setup'!$H$20&lt;'Debt Setup'!$H$13),MAX(0,AW289+AT290-AU290),0)+IF(AND('Debt Setup'!$H$21&lt;&gt;"",'Debt Setup'!$H$21&lt;'Debt Setup'!$H$13),MAX(0,BA289+AX290-AY290),0))))))</x:f>
      </x:c>
      <x:c r="U290" s="54" t="str">
        <x:f>IF('Debt Setup'!$F$3=0,"",MAX(0,U289+R290-S290-T290))</x:f>
      </x:c>
      <x:c r="V290" s="54" t="str">
        <x:f>IF('Debt Setup'!$F$3=0,"",IF(Y289&lt;=0,0,Y289*'Debt Setup'!$D$14/100/12))</x:f>
      </x:c>
      <x:c r="W290" s="54" t="str">
        <x:f>IF('Debt Setup'!$F$3=0,"",IF('Debt Setup'!$H$14="",0,MIN('Debt Setup'!$E$14,MAX(0,Y289+V290))))</x:f>
      </x:c>
      <x:c r="X290" s="54" t="str">
        <x:f>IF('Debt Setup'!$F$3=0,"",IF('Debt Setup'!$H$14="",0,MIN(MAX(0,Y289+V290-W290),MAX(0,'Debt Setup'!$F$5-(G290+K290+O290+S290+W290+AA290+AE290+AI290+AM290+AQ290+AU290+AY290)-(IF(AND('Debt Setup'!$H$10&lt;&gt;"",'Debt Setup'!$H$10&lt;'Debt Setup'!$H$14),MAX(0,I289+F290-G290),0)+IF(AND('Debt Setup'!$H$11&lt;&gt;"",'Debt Setup'!$H$11&lt;'Debt Setup'!$H$14),MAX(0,M289+J290-K290),0)+IF(AND('Debt Setup'!$H$12&lt;&gt;"",'Debt Setup'!$H$12&lt;'Debt Setup'!$H$14),MAX(0,Q289+N290-O290),0)+IF(AND('Debt Setup'!$H$13&lt;&gt;"",'Debt Setup'!$H$13&lt;'Debt Setup'!$H$14),MAX(0,U289+R290-S290),0)+IF(AND('Debt Setup'!$H$14&lt;&gt;"",'Debt Setup'!$H$14&lt;'Debt Setup'!$H$14),MAX(0,Y289+V290-W290),0)+IF(AND('Debt Setup'!$H$15&lt;&gt;"",'Debt Setup'!$H$15&lt;'Debt Setup'!$H$14),MAX(0,AC289+Z290-AA290),0)+IF(AND('Debt Setup'!$H$16&lt;&gt;"",'Debt Setup'!$H$16&lt;'Debt Setup'!$H$14),MAX(0,AG289+AD290-AE290),0)+IF(AND('Debt Setup'!$H$17&lt;&gt;"",'Debt Setup'!$H$17&lt;'Debt Setup'!$H$14),MAX(0,AK289+AH290-AI290),0)+IF(AND('Debt Setup'!$H$18&lt;&gt;"",'Debt Setup'!$H$18&lt;'Debt Setup'!$H$14),MAX(0,AO289+AL290-AM290),0)+IF(AND('Debt Setup'!$H$19&lt;&gt;"",'Debt Setup'!$H$19&lt;'Debt Setup'!$H$14),MAX(0,AS289+AP290-AQ290),0)+IF(AND('Debt Setup'!$H$20&lt;&gt;"",'Debt Setup'!$H$20&lt;'Debt Setup'!$H$14),MAX(0,AW289+AT290-AU290),0)+IF(AND('Debt Setup'!$H$21&lt;&gt;"",'Debt Setup'!$H$21&lt;'Debt Setup'!$H$14),MAX(0,BA289+AX290-AY290),0))))))</x:f>
      </x:c>
      <x:c r="Y290" s="54" t="str">
        <x:f>IF('Debt Setup'!$F$3=0,"",MAX(0,Y289+V290-W290-X290))</x:f>
      </x:c>
      <x:c r="Z290" s="54" t="str">
        <x:f>IF('Debt Setup'!$F$3=0,"",IF(AC289&lt;=0,0,AC289*'Debt Setup'!$D$15/100/12))</x:f>
      </x:c>
      <x:c r="AA290" s="54" t="str">
        <x:f>IF('Debt Setup'!$F$3=0,"",IF('Debt Setup'!$H$15="",0,MIN('Debt Setup'!$E$15,MAX(0,AC289+Z290))))</x:f>
      </x:c>
      <x:c r="AB290" s="54" t="str">
        <x:f>IF('Debt Setup'!$F$3=0,"",IF('Debt Setup'!$H$15="",0,MIN(MAX(0,AC289+Z290-AA290),MAX(0,'Debt Setup'!$F$5-(G290+K290+O290+S290+W290+AA290+AE290+AI290+AM290+AQ290+AU290+AY290)-(IF(AND('Debt Setup'!$H$10&lt;&gt;"",'Debt Setup'!$H$10&lt;'Debt Setup'!$H$15),MAX(0,I289+F290-G290),0)+IF(AND('Debt Setup'!$H$11&lt;&gt;"",'Debt Setup'!$H$11&lt;'Debt Setup'!$H$15),MAX(0,M289+J290-K290),0)+IF(AND('Debt Setup'!$H$12&lt;&gt;"",'Debt Setup'!$H$12&lt;'Debt Setup'!$H$15),MAX(0,Q289+N290-O290),0)+IF(AND('Debt Setup'!$H$13&lt;&gt;"",'Debt Setup'!$H$13&lt;'Debt Setup'!$H$15),MAX(0,U289+R290-S290),0)+IF(AND('Debt Setup'!$H$14&lt;&gt;"",'Debt Setup'!$H$14&lt;'Debt Setup'!$H$15),MAX(0,Y289+V290-W290),0)+IF(AND('Debt Setup'!$H$15&lt;&gt;"",'Debt Setup'!$H$15&lt;'Debt Setup'!$H$15),MAX(0,AC289+Z290-AA290),0)+IF(AND('Debt Setup'!$H$16&lt;&gt;"",'Debt Setup'!$H$16&lt;'Debt Setup'!$H$15),MAX(0,AG289+AD290-AE290),0)+IF(AND('Debt Setup'!$H$17&lt;&gt;"",'Debt Setup'!$H$17&lt;'Debt Setup'!$H$15),MAX(0,AK289+AH290-AI290),0)+IF(AND('Debt Setup'!$H$18&lt;&gt;"",'Debt Setup'!$H$18&lt;'Debt Setup'!$H$15),MAX(0,AO289+AL290-AM290),0)+IF(AND('Debt Setup'!$H$19&lt;&gt;"",'Debt Setup'!$H$19&lt;'Debt Setup'!$H$15),MAX(0,AS289+AP290-AQ290),0)+IF(AND('Debt Setup'!$H$20&lt;&gt;"",'Debt Setup'!$H$20&lt;'Debt Setup'!$H$15),MAX(0,AW289+AT290-AU290),0)+IF(AND('Debt Setup'!$H$21&lt;&gt;"",'Debt Setup'!$H$21&lt;'Debt Setup'!$H$15),MAX(0,BA289+AX290-AY290),0))))))</x:f>
      </x:c>
      <x:c r="AC290" s="54" t="str">
        <x:f>IF('Debt Setup'!$F$3=0,"",MAX(0,AC289+Z290-AA290-AB290))</x:f>
      </x:c>
      <x:c r="AD290" s="54" t="str">
        <x:f>IF('Debt Setup'!$F$3=0,"",IF(AG289&lt;=0,0,AG289*'Debt Setup'!$D$16/100/12))</x:f>
      </x:c>
      <x:c r="AE290" s="54" t="str">
        <x:f>IF('Debt Setup'!$F$3=0,"",IF('Debt Setup'!$H$16="",0,MIN('Debt Setup'!$E$16,MAX(0,AG289+AD290))))</x:f>
      </x:c>
      <x:c r="AF290" s="54" t="str">
        <x:f>IF('Debt Setup'!$F$3=0,"",IF('Debt Setup'!$H$16="",0,MIN(MAX(0,AG289+AD290-AE290),MAX(0,'Debt Setup'!$F$5-(G290+K290+O290+S290+W290+AA290+AE290+AI290+AM290+AQ290+AU290+AY290)-(IF(AND('Debt Setup'!$H$10&lt;&gt;"",'Debt Setup'!$H$10&lt;'Debt Setup'!$H$16),MAX(0,I289+F290-G290),0)+IF(AND('Debt Setup'!$H$11&lt;&gt;"",'Debt Setup'!$H$11&lt;'Debt Setup'!$H$16),MAX(0,M289+J290-K290),0)+IF(AND('Debt Setup'!$H$12&lt;&gt;"",'Debt Setup'!$H$12&lt;'Debt Setup'!$H$16),MAX(0,Q289+N290-O290),0)+IF(AND('Debt Setup'!$H$13&lt;&gt;"",'Debt Setup'!$H$13&lt;'Debt Setup'!$H$16),MAX(0,U289+R290-S290),0)+IF(AND('Debt Setup'!$H$14&lt;&gt;"",'Debt Setup'!$H$14&lt;'Debt Setup'!$H$16),MAX(0,Y289+V290-W290),0)+IF(AND('Debt Setup'!$H$15&lt;&gt;"",'Debt Setup'!$H$15&lt;'Debt Setup'!$H$16),MAX(0,AC289+Z290-AA290),0)+IF(AND('Debt Setup'!$H$16&lt;&gt;"",'Debt Setup'!$H$16&lt;'Debt Setup'!$H$16),MAX(0,AG289+AD290-AE290),0)+IF(AND('Debt Setup'!$H$17&lt;&gt;"",'Debt Setup'!$H$17&lt;'Debt Setup'!$H$16),MAX(0,AK289+AH290-AI290),0)+IF(AND('Debt Setup'!$H$18&lt;&gt;"",'Debt Setup'!$H$18&lt;'Debt Setup'!$H$16),MAX(0,AO289+AL290-AM290),0)+IF(AND('Debt Setup'!$H$19&lt;&gt;"",'Debt Setup'!$H$19&lt;'Debt Setup'!$H$16),MAX(0,AS289+AP290-AQ290),0)+IF(AND('Debt Setup'!$H$20&lt;&gt;"",'Debt Setup'!$H$20&lt;'Debt Setup'!$H$16),MAX(0,AW289+AT290-AU290),0)+IF(AND('Debt Setup'!$H$21&lt;&gt;"",'Debt Setup'!$H$21&lt;'Debt Setup'!$H$16),MAX(0,BA289+AX290-AY290),0))))))</x:f>
      </x:c>
      <x:c r="AG290" s="54" t="str">
        <x:f>IF('Debt Setup'!$F$3=0,"",MAX(0,AG289+AD290-AE290-AF290))</x:f>
      </x:c>
      <x:c r="AH290" s="54" t="str">
        <x:f>IF('Debt Setup'!$F$3=0,"",IF(AK289&lt;=0,0,AK289*'Debt Setup'!$D$17/100/12))</x:f>
      </x:c>
      <x:c r="AI290" s="54" t="str">
        <x:f>IF('Debt Setup'!$F$3=0,"",IF('Debt Setup'!$H$17="",0,MIN('Debt Setup'!$E$17,MAX(0,AK289+AH290))))</x:f>
      </x:c>
      <x:c r="AJ290" s="54" t="str">
        <x:f>IF('Debt Setup'!$F$3=0,"",IF('Debt Setup'!$H$17="",0,MIN(MAX(0,AK289+AH290-AI290),MAX(0,'Debt Setup'!$F$5-(G290+K290+O290+S290+W290+AA290+AE290+AI290+AM290+AQ290+AU290+AY290)-(IF(AND('Debt Setup'!$H$10&lt;&gt;"",'Debt Setup'!$H$10&lt;'Debt Setup'!$H$17),MAX(0,I289+F290-G290),0)+IF(AND('Debt Setup'!$H$11&lt;&gt;"",'Debt Setup'!$H$11&lt;'Debt Setup'!$H$17),MAX(0,M289+J290-K290),0)+IF(AND('Debt Setup'!$H$12&lt;&gt;"",'Debt Setup'!$H$12&lt;'Debt Setup'!$H$17),MAX(0,Q289+N290-O290),0)+IF(AND('Debt Setup'!$H$13&lt;&gt;"",'Debt Setup'!$H$13&lt;'Debt Setup'!$H$17),MAX(0,U289+R290-S290),0)+IF(AND('Debt Setup'!$H$14&lt;&gt;"",'Debt Setup'!$H$14&lt;'Debt Setup'!$H$17),MAX(0,Y289+V290-W290),0)+IF(AND('Debt Setup'!$H$15&lt;&gt;"",'Debt Setup'!$H$15&lt;'Debt Setup'!$H$17),MAX(0,AC289+Z290-AA290),0)+IF(AND('Debt Setup'!$H$16&lt;&gt;"",'Debt Setup'!$H$16&lt;'Debt Setup'!$H$17),MAX(0,AG289+AD290-AE290),0)+IF(AND('Debt Setup'!$H$17&lt;&gt;"",'Debt Setup'!$H$17&lt;'Debt Setup'!$H$17),MAX(0,AK289+AH290-AI290),0)+IF(AND('Debt Setup'!$H$18&lt;&gt;"",'Debt Setup'!$H$18&lt;'Debt Setup'!$H$17),MAX(0,AO289+AL290-AM290),0)+IF(AND('Debt Setup'!$H$19&lt;&gt;"",'Debt Setup'!$H$19&lt;'Debt Setup'!$H$17),MAX(0,AS289+AP290-AQ290),0)+IF(AND('Debt Setup'!$H$20&lt;&gt;"",'Debt Setup'!$H$20&lt;'Debt Setup'!$H$17),MAX(0,AW289+AT290-AU290),0)+IF(AND('Debt Setup'!$H$21&lt;&gt;"",'Debt Setup'!$H$21&lt;'Debt Setup'!$H$17),MAX(0,BA289+AX290-AY290),0))))))</x:f>
      </x:c>
      <x:c r="AK290" s="54" t="str">
        <x:f>IF('Debt Setup'!$F$3=0,"",MAX(0,AK289+AH290-AI290-AJ290))</x:f>
      </x:c>
      <x:c r="AL290" s="54" t="str">
        <x:f>IF('Debt Setup'!$F$3=0,"",IF(AO289&lt;=0,0,AO289*'Debt Setup'!$D$18/100/12))</x:f>
      </x:c>
      <x:c r="AM290" s="54" t="str">
        <x:f>IF('Debt Setup'!$F$3=0,"",IF('Debt Setup'!$H$18="",0,MIN('Debt Setup'!$E$18,MAX(0,AO289+AL290))))</x:f>
      </x:c>
      <x:c r="AN290" s="54" t="str">
        <x:f>IF('Debt Setup'!$F$3=0,"",IF('Debt Setup'!$H$18="",0,MIN(MAX(0,AO289+AL290-AM290),MAX(0,'Debt Setup'!$F$5-(G290+K290+O290+S290+W290+AA290+AE290+AI290+AM290+AQ290+AU290+AY290)-(IF(AND('Debt Setup'!$H$10&lt;&gt;"",'Debt Setup'!$H$10&lt;'Debt Setup'!$H$18),MAX(0,I289+F290-G290),0)+IF(AND('Debt Setup'!$H$11&lt;&gt;"",'Debt Setup'!$H$11&lt;'Debt Setup'!$H$18),MAX(0,M289+J290-K290),0)+IF(AND('Debt Setup'!$H$12&lt;&gt;"",'Debt Setup'!$H$12&lt;'Debt Setup'!$H$18),MAX(0,Q289+N290-O290),0)+IF(AND('Debt Setup'!$H$13&lt;&gt;"",'Debt Setup'!$H$13&lt;'Debt Setup'!$H$18),MAX(0,U289+R290-S290),0)+IF(AND('Debt Setup'!$H$14&lt;&gt;"",'Debt Setup'!$H$14&lt;'Debt Setup'!$H$18),MAX(0,Y289+V290-W290),0)+IF(AND('Debt Setup'!$H$15&lt;&gt;"",'Debt Setup'!$H$15&lt;'Debt Setup'!$H$18),MAX(0,AC289+Z290-AA290),0)+IF(AND('Debt Setup'!$H$16&lt;&gt;"",'Debt Setup'!$H$16&lt;'Debt Setup'!$H$18),MAX(0,AG289+AD290-AE290),0)+IF(AND('Debt Setup'!$H$17&lt;&gt;"",'Debt Setup'!$H$17&lt;'Debt Setup'!$H$18),MAX(0,AK289+AH290-AI290),0)+IF(AND('Debt Setup'!$H$18&lt;&gt;"",'Debt Setup'!$H$18&lt;'Debt Setup'!$H$18),MAX(0,AO289+AL290-AM290),0)+IF(AND('Debt Setup'!$H$19&lt;&gt;"",'Debt Setup'!$H$19&lt;'Debt Setup'!$H$18),MAX(0,AS289+AP290-AQ290),0)+IF(AND('Debt Setup'!$H$20&lt;&gt;"",'Debt Setup'!$H$20&lt;'Debt Setup'!$H$18),MAX(0,AW289+AT290-AU290),0)+IF(AND('Debt Setup'!$H$21&lt;&gt;"",'Debt Setup'!$H$21&lt;'Debt Setup'!$H$18),MAX(0,BA289+AX290-AY290),0))))))</x:f>
      </x:c>
      <x:c r="AO290" s="54" t="str">
        <x:f>IF('Debt Setup'!$F$3=0,"",MAX(0,AO289+AL290-AM290-AN290))</x:f>
      </x:c>
      <x:c r="AP290" s="54" t="str">
        <x:f>IF('Debt Setup'!$F$3=0,"",IF(AS289&lt;=0,0,AS289*'Debt Setup'!$D$19/100/12))</x:f>
      </x:c>
      <x:c r="AQ290" s="54" t="str">
        <x:f>IF('Debt Setup'!$F$3=0,"",IF('Debt Setup'!$H$19="",0,MIN('Debt Setup'!$E$19,MAX(0,AS289+AP290))))</x:f>
      </x:c>
      <x:c r="AR290" s="54" t="str">
        <x:f>IF('Debt Setup'!$F$3=0,"",IF('Debt Setup'!$H$19="",0,MIN(MAX(0,AS289+AP290-AQ290),MAX(0,'Debt Setup'!$F$5-(G290+K290+O290+S290+W290+AA290+AE290+AI290+AM290+AQ290+AU290+AY290)-(IF(AND('Debt Setup'!$H$10&lt;&gt;"",'Debt Setup'!$H$10&lt;'Debt Setup'!$H$19),MAX(0,I289+F290-G290),0)+IF(AND('Debt Setup'!$H$11&lt;&gt;"",'Debt Setup'!$H$11&lt;'Debt Setup'!$H$19),MAX(0,M289+J290-K290),0)+IF(AND('Debt Setup'!$H$12&lt;&gt;"",'Debt Setup'!$H$12&lt;'Debt Setup'!$H$19),MAX(0,Q289+N290-O290),0)+IF(AND('Debt Setup'!$H$13&lt;&gt;"",'Debt Setup'!$H$13&lt;'Debt Setup'!$H$19),MAX(0,U289+R290-S290),0)+IF(AND('Debt Setup'!$H$14&lt;&gt;"",'Debt Setup'!$H$14&lt;'Debt Setup'!$H$19),MAX(0,Y289+V290-W290),0)+IF(AND('Debt Setup'!$H$15&lt;&gt;"",'Debt Setup'!$H$15&lt;'Debt Setup'!$H$19),MAX(0,AC289+Z290-AA290),0)+IF(AND('Debt Setup'!$H$16&lt;&gt;"",'Debt Setup'!$H$16&lt;'Debt Setup'!$H$19),MAX(0,AG289+AD290-AE290),0)+IF(AND('Debt Setup'!$H$17&lt;&gt;"",'Debt Setup'!$H$17&lt;'Debt Setup'!$H$19),MAX(0,AK289+AH290-AI290),0)+IF(AND('Debt Setup'!$H$18&lt;&gt;"",'Debt Setup'!$H$18&lt;'Debt Setup'!$H$19),MAX(0,AO289+AL290-AM290),0)+IF(AND('Debt Setup'!$H$19&lt;&gt;"",'Debt Setup'!$H$19&lt;'Debt Setup'!$H$19),MAX(0,AS289+AP290-AQ290),0)+IF(AND('Debt Setup'!$H$20&lt;&gt;"",'Debt Setup'!$H$20&lt;'Debt Setup'!$H$19),MAX(0,AW289+AT290-AU290),0)+IF(AND('Debt Setup'!$H$21&lt;&gt;"",'Debt Setup'!$H$21&lt;'Debt Setup'!$H$19),MAX(0,BA289+AX290-AY290),0))))))</x:f>
      </x:c>
      <x:c r="AS290" s="54" t="str">
        <x:f>IF('Debt Setup'!$F$3=0,"",MAX(0,AS289+AP290-AQ290-AR290))</x:f>
      </x:c>
      <x:c r="AT290" s="54" t="str">
        <x:f>IF('Debt Setup'!$F$3=0,"",IF(AW289&lt;=0,0,AW289*'Debt Setup'!$D$20/100/12))</x:f>
      </x:c>
      <x:c r="AU290" s="54" t="str">
        <x:f>IF('Debt Setup'!$F$3=0,"",IF('Debt Setup'!$H$20="",0,MIN('Debt Setup'!$E$20,MAX(0,AW289+AT290))))</x:f>
      </x:c>
      <x:c r="AV290" s="54" t="str">
        <x:f>IF('Debt Setup'!$F$3=0,"",IF('Debt Setup'!$H$20="",0,MIN(MAX(0,AW289+AT290-AU290),MAX(0,'Debt Setup'!$F$5-(G290+K290+O290+S290+W290+AA290+AE290+AI290+AM290+AQ290+AU290+AY290)-(IF(AND('Debt Setup'!$H$10&lt;&gt;"",'Debt Setup'!$H$10&lt;'Debt Setup'!$H$20),MAX(0,I289+F290-G290),0)+IF(AND('Debt Setup'!$H$11&lt;&gt;"",'Debt Setup'!$H$11&lt;'Debt Setup'!$H$20),MAX(0,M289+J290-K290),0)+IF(AND('Debt Setup'!$H$12&lt;&gt;"",'Debt Setup'!$H$12&lt;'Debt Setup'!$H$20),MAX(0,Q289+N290-O290),0)+IF(AND('Debt Setup'!$H$13&lt;&gt;"",'Debt Setup'!$H$13&lt;'Debt Setup'!$H$20),MAX(0,U289+R290-S290),0)+IF(AND('Debt Setup'!$H$14&lt;&gt;"",'Debt Setup'!$H$14&lt;'Debt Setup'!$H$20),MAX(0,Y289+V290-W290),0)+IF(AND('Debt Setup'!$H$15&lt;&gt;"",'Debt Setup'!$H$15&lt;'Debt Setup'!$H$20),MAX(0,AC289+Z290-AA290),0)+IF(AND('Debt Setup'!$H$16&lt;&gt;"",'Debt Setup'!$H$16&lt;'Debt Setup'!$H$20),MAX(0,AG289+AD290-AE290),0)+IF(AND('Debt Setup'!$H$17&lt;&gt;"",'Debt Setup'!$H$17&lt;'Debt Setup'!$H$20),MAX(0,AK289+AH290-AI290),0)+IF(AND('Debt Setup'!$H$18&lt;&gt;"",'Debt Setup'!$H$18&lt;'Debt Setup'!$H$20),MAX(0,AO289+AL290-AM290),0)+IF(AND('Debt Setup'!$H$19&lt;&gt;"",'Debt Setup'!$H$19&lt;'Debt Setup'!$H$20),MAX(0,AS289+AP290-AQ290),0)+IF(AND('Debt Setup'!$H$20&lt;&gt;"",'Debt Setup'!$H$20&lt;'Debt Setup'!$H$20),MAX(0,AW289+AT290-AU290),0)+IF(AND('Debt Setup'!$H$21&lt;&gt;"",'Debt Setup'!$H$21&lt;'Debt Setup'!$H$20),MAX(0,BA289+AX290-AY290),0))))))</x:f>
      </x:c>
      <x:c r="AW290" s="54" t="str">
        <x:f>IF('Debt Setup'!$F$3=0,"",MAX(0,AW289+AT290-AU290-AV290))</x:f>
      </x:c>
      <x:c r="AX290" s="54" t="str">
        <x:f>IF('Debt Setup'!$F$3=0,"",IF(BA289&lt;=0,0,BA289*'Debt Setup'!$D$21/100/12))</x:f>
      </x:c>
      <x:c r="AY290" s="54" t="str">
        <x:f>IF('Debt Setup'!$F$3=0,"",IF('Debt Setup'!$H$21="",0,MIN('Debt Setup'!$E$21,MAX(0,BA289+AX290))))</x:f>
      </x:c>
      <x:c r="AZ290" s="54" t="str">
        <x:f>IF('Debt Setup'!$F$3=0,"",IF('Debt Setup'!$H$21="",0,MIN(MAX(0,BA289+AX290-AY290),MAX(0,'Debt Setup'!$F$5-(G290+K290+O290+S290+W290+AA290+AE290+AI290+AM290+AQ290+AU290+AY290)-(IF(AND('Debt Setup'!$H$10&lt;&gt;"",'Debt Setup'!$H$10&lt;'Debt Setup'!$H$21),MAX(0,I289+F290-G290),0)+IF(AND('Debt Setup'!$H$11&lt;&gt;"",'Debt Setup'!$H$11&lt;'Debt Setup'!$H$21),MAX(0,M289+J290-K290),0)+IF(AND('Debt Setup'!$H$12&lt;&gt;"",'Debt Setup'!$H$12&lt;'Debt Setup'!$H$21),MAX(0,Q289+N290-O290),0)+IF(AND('Debt Setup'!$H$13&lt;&gt;"",'Debt Setup'!$H$13&lt;'Debt Setup'!$H$21),MAX(0,U289+R290-S290),0)+IF(AND('Debt Setup'!$H$14&lt;&gt;"",'Debt Setup'!$H$14&lt;'Debt Setup'!$H$21),MAX(0,Y289+V290-W290),0)+IF(AND('Debt Setup'!$H$15&lt;&gt;"",'Debt Setup'!$H$15&lt;'Debt Setup'!$H$21),MAX(0,AC289+Z290-AA290),0)+IF(AND('Debt Setup'!$H$16&lt;&gt;"",'Debt Setup'!$H$16&lt;'Debt Setup'!$H$21),MAX(0,AG289+AD290-AE290),0)+IF(AND('Debt Setup'!$H$17&lt;&gt;"",'Debt Setup'!$H$17&lt;'Debt Setup'!$H$21),MAX(0,AK289+AH290-AI290),0)+IF(AND('Debt Setup'!$H$18&lt;&gt;"",'Debt Setup'!$H$18&lt;'Debt Setup'!$H$21),MAX(0,AO289+AL290-AM290),0)+IF(AND('Debt Setup'!$H$19&lt;&gt;"",'Debt Setup'!$H$19&lt;'Debt Setup'!$H$21),MAX(0,AS289+AP290-AQ290),0)+IF(AND('Debt Setup'!$H$20&lt;&gt;"",'Debt Setup'!$H$20&lt;'Debt Setup'!$H$21),MAX(0,AW289+AT290-AU290),0)+IF(AND('Debt Setup'!$H$21&lt;&gt;"",'Debt Setup'!$H$21&lt;'Debt Setup'!$H$21),MAX(0,BA289+AX290-AY290),0))))))</x:f>
      </x:c>
      <x:c r="BA290" s="54" t="str">
        <x:f>IF('Debt Setup'!$F$3=0,"",MAX(0,BA289+AX290-AY290-AZ290))</x:f>
      </x:c>
    </x:row>
    <x:row r="291">
      <x:c r="A291" t="n">
        <x:v>286</x:v>
      </x:c>
      <x:c r="B291" s="86" t="str">
        <x:f>IF('Debt Setup'!$F$3=0,"",DATE(YEAR('Debt Setup'!$B$6),MONTH('Debt Setup'!$B$6)+A291-1,1))</x:f>
      </x:c>
      <x:c r="C291" s="54" t="str">
        <x:f>IF('Debt Setup'!$F$3=0,"",I291+M291+Q291+U291+Y291+AC291+AG291+AK291+AO291+AS291+AW291+BA291)</x:f>
      </x:c>
      <x:c r="D291" s="54" t="str">
        <x:f>IF('Debt Setup'!$F$3=0,"",G291+H291+K291+L291+O291+P291+S291+T291+W291+X291+AA291+AB291+AE291+AF291+AI291+AJ291+AM291+AN291+AQ291+AR291+AU291+AV291+AY291+AZ291)</x:f>
      </x:c>
      <x:c r="E291" s="54" t="str">
        <x:f>IF('Debt Setup'!$F$3=0,"",F291+J291+N291+R291+V291+Z291+AD291+AH291+AL291+AP291+AT291+AX291)</x:f>
      </x:c>
      <x:c r="F291" s="54" t="str">
        <x:f>IF('Debt Setup'!$F$3=0,"",IF(I290&lt;=0,0,I290*'Debt Setup'!$D$10/100/12))</x:f>
      </x:c>
      <x:c r="G291" s="54" t="str">
        <x:f>IF('Debt Setup'!$F$3=0,"",IF('Debt Setup'!$H$10="",0,MIN('Debt Setup'!$E$10,MAX(0,I290+F291))))</x:f>
      </x:c>
      <x:c r="H291" s="54" t="str">
        <x:f>IF('Debt Setup'!$F$3=0,"",IF('Debt Setup'!$H$10="",0,MIN(MAX(0,I290+F291-G291),MAX(0,'Debt Setup'!$F$5-(G291+K291+O291+S291+W291+AA291+AE291+AI291+AM291+AQ291+AU291+AY291)-(IF(AND('Debt Setup'!$H$10&lt;&gt;"",'Debt Setup'!$H$10&lt;'Debt Setup'!$H$10),MAX(0,I290+F291-G291),0)+IF(AND('Debt Setup'!$H$11&lt;&gt;"",'Debt Setup'!$H$11&lt;'Debt Setup'!$H$10),MAX(0,M290+J291-K291),0)+IF(AND('Debt Setup'!$H$12&lt;&gt;"",'Debt Setup'!$H$12&lt;'Debt Setup'!$H$10),MAX(0,Q290+N291-O291),0)+IF(AND('Debt Setup'!$H$13&lt;&gt;"",'Debt Setup'!$H$13&lt;'Debt Setup'!$H$10),MAX(0,U290+R291-S291),0)+IF(AND('Debt Setup'!$H$14&lt;&gt;"",'Debt Setup'!$H$14&lt;'Debt Setup'!$H$10),MAX(0,Y290+V291-W291),0)+IF(AND('Debt Setup'!$H$15&lt;&gt;"",'Debt Setup'!$H$15&lt;'Debt Setup'!$H$10),MAX(0,AC290+Z291-AA291),0)+IF(AND('Debt Setup'!$H$16&lt;&gt;"",'Debt Setup'!$H$16&lt;'Debt Setup'!$H$10),MAX(0,AG290+AD291-AE291),0)+IF(AND('Debt Setup'!$H$17&lt;&gt;"",'Debt Setup'!$H$17&lt;'Debt Setup'!$H$10),MAX(0,AK290+AH291-AI291),0)+IF(AND('Debt Setup'!$H$18&lt;&gt;"",'Debt Setup'!$H$18&lt;'Debt Setup'!$H$10),MAX(0,AO290+AL291-AM291),0)+IF(AND('Debt Setup'!$H$19&lt;&gt;"",'Debt Setup'!$H$19&lt;'Debt Setup'!$H$10),MAX(0,AS290+AP291-AQ291),0)+IF(AND('Debt Setup'!$H$20&lt;&gt;"",'Debt Setup'!$H$20&lt;'Debt Setup'!$H$10),MAX(0,AW290+AT291-AU291),0)+IF(AND('Debt Setup'!$H$21&lt;&gt;"",'Debt Setup'!$H$21&lt;'Debt Setup'!$H$10),MAX(0,BA290+AX291-AY291),0))))))</x:f>
      </x:c>
      <x:c r="I291" s="54" t="str">
        <x:f>IF('Debt Setup'!$F$3=0,"",MAX(0,I290+F291-G291-H291))</x:f>
      </x:c>
      <x:c r="J291" s="54" t="str">
        <x:f>IF('Debt Setup'!$F$3=0,"",IF(M290&lt;=0,0,M290*'Debt Setup'!$D$11/100/12))</x:f>
      </x:c>
      <x:c r="K291" s="54" t="str">
        <x:f>IF('Debt Setup'!$F$3=0,"",IF('Debt Setup'!$H$11="",0,MIN('Debt Setup'!$E$11,MAX(0,M290+J291))))</x:f>
      </x:c>
      <x:c r="L291" s="54" t="str">
        <x:f>IF('Debt Setup'!$F$3=0,"",IF('Debt Setup'!$H$11="",0,MIN(MAX(0,M290+J291-K291),MAX(0,'Debt Setup'!$F$5-(G291+K291+O291+S291+W291+AA291+AE291+AI291+AM291+AQ291+AU291+AY291)-(IF(AND('Debt Setup'!$H$10&lt;&gt;"",'Debt Setup'!$H$10&lt;'Debt Setup'!$H$11),MAX(0,I290+F291-G291),0)+IF(AND('Debt Setup'!$H$11&lt;&gt;"",'Debt Setup'!$H$11&lt;'Debt Setup'!$H$11),MAX(0,M290+J291-K291),0)+IF(AND('Debt Setup'!$H$12&lt;&gt;"",'Debt Setup'!$H$12&lt;'Debt Setup'!$H$11),MAX(0,Q290+N291-O291),0)+IF(AND('Debt Setup'!$H$13&lt;&gt;"",'Debt Setup'!$H$13&lt;'Debt Setup'!$H$11),MAX(0,U290+R291-S291),0)+IF(AND('Debt Setup'!$H$14&lt;&gt;"",'Debt Setup'!$H$14&lt;'Debt Setup'!$H$11),MAX(0,Y290+V291-W291),0)+IF(AND('Debt Setup'!$H$15&lt;&gt;"",'Debt Setup'!$H$15&lt;'Debt Setup'!$H$11),MAX(0,AC290+Z291-AA291),0)+IF(AND('Debt Setup'!$H$16&lt;&gt;"",'Debt Setup'!$H$16&lt;'Debt Setup'!$H$11),MAX(0,AG290+AD291-AE291),0)+IF(AND('Debt Setup'!$H$17&lt;&gt;"",'Debt Setup'!$H$17&lt;'Debt Setup'!$H$11),MAX(0,AK290+AH291-AI291),0)+IF(AND('Debt Setup'!$H$18&lt;&gt;"",'Debt Setup'!$H$18&lt;'Debt Setup'!$H$11),MAX(0,AO290+AL291-AM291),0)+IF(AND('Debt Setup'!$H$19&lt;&gt;"",'Debt Setup'!$H$19&lt;'Debt Setup'!$H$11),MAX(0,AS290+AP291-AQ291),0)+IF(AND('Debt Setup'!$H$20&lt;&gt;"",'Debt Setup'!$H$20&lt;'Debt Setup'!$H$11),MAX(0,AW290+AT291-AU291),0)+IF(AND('Debt Setup'!$H$21&lt;&gt;"",'Debt Setup'!$H$21&lt;'Debt Setup'!$H$11),MAX(0,BA290+AX291-AY291),0))))))</x:f>
      </x:c>
      <x:c r="M291" s="54" t="str">
        <x:f>IF('Debt Setup'!$F$3=0,"",MAX(0,M290+J291-K291-L291))</x:f>
      </x:c>
      <x:c r="N291" s="54" t="str">
        <x:f>IF('Debt Setup'!$F$3=0,"",IF(Q290&lt;=0,0,Q290*'Debt Setup'!$D$12/100/12))</x:f>
      </x:c>
      <x:c r="O291" s="54" t="str">
        <x:f>IF('Debt Setup'!$F$3=0,"",IF('Debt Setup'!$H$12="",0,MIN('Debt Setup'!$E$12,MAX(0,Q290+N291))))</x:f>
      </x:c>
      <x:c r="P291" s="54" t="str">
        <x:f>IF('Debt Setup'!$F$3=0,"",IF('Debt Setup'!$H$12="",0,MIN(MAX(0,Q290+N291-O291),MAX(0,'Debt Setup'!$F$5-(G291+K291+O291+S291+W291+AA291+AE291+AI291+AM291+AQ291+AU291+AY291)-(IF(AND('Debt Setup'!$H$10&lt;&gt;"",'Debt Setup'!$H$10&lt;'Debt Setup'!$H$12),MAX(0,I290+F291-G291),0)+IF(AND('Debt Setup'!$H$11&lt;&gt;"",'Debt Setup'!$H$11&lt;'Debt Setup'!$H$12),MAX(0,M290+J291-K291),0)+IF(AND('Debt Setup'!$H$12&lt;&gt;"",'Debt Setup'!$H$12&lt;'Debt Setup'!$H$12),MAX(0,Q290+N291-O291),0)+IF(AND('Debt Setup'!$H$13&lt;&gt;"",'Debt Setup'!$H$13&lt;'Debt Setup'!$H$12),MAX(0,U290+R291-S291),0)+IF(AND('Debt Setup'!$H$14&lt;&gt;"",'Debt Setup'!$H$14&lt;'Debt Setup'!$H$12),MAX(0,Y290+V291-W291),0)+IF(AND('Debt Setup'!$H$15&lt;&gt;"",'Debt Setup'!$H$15&lt;'Debt Setup'!$H$12),MAX(0,AC290+Z291-AA291),0)+IF(AND('Debt Setup'!$H$16&lt;&gt;"",'Debt Setup'!$H$16&lt;'Debt Setup'!$H$12),MAX(0,AG290+AD291-AE291),0)+IF(AND('Debt Setup'!$H$17&lt;&gt;"",'Debt Setup'!$H$17&lt;'Debt Setup'!$H$12),MAX(0,AK290+AH291-AI291),0)+IF(AND('Debt Setup'!$H$18&lt;&gt;"",'Debt Setup'!$H$18&lt;'Debt Setup'!$H$12),MAX(0,AO290+AL291-AM291),0)+IF(AND('Debt Setup'!$H$19&lt;&gt;"",'Debt Setup'!$H$19&lt;'Debt Setup'!$H$12),MAX(0,AS290+AP291-AQ291),0)+IF(AND('Debt Setup'!$H$20&lt;&gt;"",'Debt Setup'!$H$20&lt;'Debt Setup'!$H$12),MAX(0,AW290+AT291-AU291),0)+IF(AND('Debt Setup'!$H$21&lt;&gt;"",'Debt Setup'!$H$21&lt;'Debt Setup'!$H$12),MAX(0,BA290+AX291-AY291),0))))))</x:f>
      </x:c>
      <x:c r="Q291" s="54" t="str">
        <x:f>IF('Debt Setup'!$F$3=0,"",MAX(0,Q290+N291-O291-P291))</x:f>
      </x:c>
      <x:c r="R291" s="54" t="str">
        <x:f>IF('Debt Setup'!$F$3=0,"",IF(U290&lt;=0,0,U290*'Debt Setup'!$D$13/100/12))</x:f>
      </x:c>
      <x:c r="S291" s="54" t="str">
        <x:f>IF('Debt Setup'!$F$3=0,"",IF('Debt Setup'!$H$13="",0,MIN('Debt Setup'!$E$13,MAX(0,U290+R291))))</x:f>
      </x:c>
      <x:c r="T291" s="54" t="str">
        <x:f>IF('Debt Setup'!$F$3=0,"",IF('Debt Setup'!$H$13="",0,MIN(MAX(0,U290+R291-S291),MAX(0,'Debt Setup'!$F$5-(G291+K291+O291+S291+W291+AA291+AE291+AI291+AM291+AQ291+AU291+AY291)-(IF(AND('Debt Setup'!$H$10&lt;&gt;"",'Debt Setup'!$H$10&lt;'Debt Setup'!$H$13),MAX(0,I290+F291-G291),0)+IF(AND('Debt Setup'!$H$11&lt;&gt;"",'Debt Setup'!$H$11&lt;'Debt Setup'!$H$13),MAX(0,M290+J291-K291),0)+IF(AND('Debt Setup'!$H$12&lt;&gt;"",'Debt Setup'!$H$12&lt;'Debt Setup'!$H$13),MAX(0,Q290+N291-O291),0)+IF(AND('Debt Setup'!$H$13&lt;&gt;"",'Debt Setup'!$H$13&lt;'Debt Setup'!$H$13),MAX(0,U290+R291-S291),0)+IF(AND('Debt Setup'!$H$14&lt;&gt;"",'Debt Setup'!$H$14&lt;'Debt Setup'!$H$13),MAX(0,Y290+V291-W291),0)+IF(AND('Debt Setup'!$H$15&lt;&gt;"",'Debt Setup'!$H$15&lt;'Debt Setup'!$H$13),MAX(0,AC290+Z291-AA291),0)+IF(AND('Debt Setup'!$H$16&lt;&gt;"",'Debt Setup'!$H$16&lt;'Debt Setup'!$H$13),MAX(0,AG290+AD291-AE291),0)+IF(AND('Debt Setup'!$H$17&lt;&gt;"",'Debt Setup'!$H$17&lt;'Debt Setup'!$H$13),MAX(0,AK290+AH291-AI291),0)+IF(AND('Debt Setup'!$H$18&lt;&gt;"",'Debt Setup'!$H$18&lt;'Debt Setup'!$H$13),MAX(0,AO290+AL291-AM291),0)+IF(AND('Debt Setup'!$H$19&lt;&gt;"",'Debt Setup'!$H$19&lt;'Debt Setup'!$H$13),MAX(0,AS290+AP291-AQ291),0)+IF(AND('Debt Setup'!$H$20&lt;&gt;"",'Debt Setup'!$H$20&lt;'Debt Setup'!$H$13),MAX(0,AW290+AT291-AU291),0)+IF(AND('Debt Setup'!$H$21&lt;&gt;"",'Debt Setup'!$H$21&lt;'Debt Setup'!$H$13),MAX(0,BA290+AX291-AY291),0))))))</x:f>
      </x:c>
      <x:c r="U291" s="54" t="str">
        <x:f>IF('Debt Setup'!$F$3=0,"",MAX(0,U290+R291-S291-T291))</x:f>
      </x:c>
      <x:c r="V291" s="54" t="str">
        <x:f>IF('Debt Setup'!$F$3=0,"",IF(Y290&lt;=0,0,Y290*'Debt Setup'!$D$14/100/12))</x:f>
      </x:c>
      <x:c r="W291" s="54" t="str">
        <x:f>IF('Debt Setup'!$F$3=0,"",IF('Debt Setup'!$H$14="",0,MIN('Debt Setup'!$E$14,MAX(0,Y290+V291))))</x:f>
      </x:c>
      <x:c r="X291" s="54" t="str">
        <x:f>IF('Debt Setup'!$F$3=0,"",IF('Debt Setup'!$H$14="",0,MIN(MAX(0,Y290+V291-W291),MAX(0,'Debt Setup'!$F$5-(G291+K291+O291+S291+W291+AA291+AE291+AI291+AM291+AQ291+AU291+AY291)-(IF(AND('Debt Setup'!$H$10&lt;&gt;"",'Debt Setup'!$H$10&lt;'Debt Setup'!$H$14),MAX(0,I290+F291-G291),0)+IF(AND('Debt Setup'!$H$11&lt;&gt;"",'Debt Setup'!$H$11&lt;'Debt Setup'!$H$14),MAX(0,M290+J291-K291),0)+IF(AND('Debt Setup'!$H$12&lt;&gt;"",'Debt Setup'!$H$12&lt;'Debt Setup'!$H$14),MAX(0,Q290+N291-O291),0)+IF(AND('Debt Setup'!$H$13&lt;&gt;"",'Debt Setup'!$H$13&lt;'Debt Setup'!$H$14),MAX(0,U290+R291-S291),0)+IF(AND('Debt Setup'!$H$14&lt;&gt;"",'Debt Setup'!$H$14&lt;'Debt Setup'!$H$14),MAX(0,Y290+V291-W291),0)+IF(AND('Debt Setup'!$H$15&lt;&gt;"",'Debt Setup'!$H$15&lt;'Debt Setup'!$H$14),MAX(0,AC290+Z291-AA291),0)+IF(AND('Debt Setup'!$H$16&lt;&gt;"",'Debt Setup'!$H$16&lt;'Debt Setup'!$H$14),MAX(0,AG290+AD291-AE291),0)+IF(AND('Debt Setup'!$H$17&lt;&gt;"",'Debt Setup'!$H$17&lt;'Debt Setup'!$H$14),MAX(0,AK290+AH291-AI291),0)+IF(AND('Debt Setup'!$H$18&lt;&gt;"",'Debt Setup'!$H$18&lt;'Debt Setup'!$H$14),MAX(0,AO290+AL291-AM291),0)+IF(AND('Debt Setup'!$H$19&lt;&gt;"",'Debt Setup'!$H$19&lt;'Debt Setup'!$H$14),MAX(0,AS290+AP291-AQ291),0)+IF(AND('Debt Setup'!$H$20&lt;&gt;"",'Debt Setup'!$H$20&lt;'Debt Setup'!$H$14),MAX(0,AW290+AT291-AU291),0)+IF(AND('Debt Setup'!$H$21&lt;&gt;"",'Debt Setup'!$H$21&lt;'Debt Setup'!$H$14),MAX(0,BA290+AX291-AY291),0))))))</x:f>
      </x:c>
      <x:c r="Y291" s="54" t="str">
        <x:f>IF('Debt Setup'!$F$3=0,"",MAX(0,Y290+V291-W291-X291))</x:f>
      </x:c>
      <x:c r="Z291" s="54" t="str">
        <x:f>IF('Debt Setup'!$F$3=0,"",IF(AC290&lt;=0,0,AC290*'Debt Setup'!$D$15/100/12))</x:f>
      </x:c>
      <x:c r="AA291" s="54" t="str">
        <x:f>IF('Debt Setup'!$F$3=0,"",IF('Debt Setup'!$H$15="",0,MIN('Debt Setup'!$E$15,MAX(0,AC290+Z291))))</x:f>
      </x:c>
      <x:c r="AB291" s="54" t="str">
        <x:f>IF('Debt Setup'!$F$3=0,"",IF('Debt Setup'!$H$15="",0,MIN(MAX(0,AC290+Z291-AA291),MAX(0,'Debt Setup'!$F$5-(G291+K291+O291+S291+W291+AA291+AE291+AI291+AM291+AQ291+AU291+AY291)-(IF(AND('Debt Setup'!$H$10&lt;&gt;"",'Debt Setup'!$H$10&lt;'Debt Setup'!$H$15),MAX(0,I290+F291-G291),0)+IF(AND('Debt Setup'!$H$11&lt;&gt;"",'Debt Setup'!$H$11&lt;'Debt Setup'!$H$15),MAX(0,M290+J291-K291),0)+IF(AND('Debt Setup'!$H$12&lt;&gt;"",'Debt Setup'!$H$12&lt;'Debt Setup'!$H$15),MAX(0,Q290+N291-O291),0)+IF(AND('Debt Setup'!$H$13&lt;&gt;"",'Debt Setup'!$H$13&lt;'Debt Setup'!$H$15),MAX(0,U290+R291-S291),0)+IF(AND('Debt Setup'!$H$14&lt;&gt;"",'Debt Setup'!$H$14&lt;'Debt Setup'!$H$15),MAX(0,Y290+V291-W291),0)+IF(AND('Debt Setup'!$H$15&lt;&gt;"",'Debt Setup'!$H$15&lt;'Debt Setup'!$H$15),MAX(0,AC290+Z291-AA291),0)+IF(AND('Debt Setup'!$H$16&lt;&gt;"",'Debt Setup'!$H$16&lt;'Debt Setup'!$H$15),MAX(0,AG290+AD291-AE291),0)+IF(AND('Debt Setup'!$H$17&lt;&gt;"",'Debt Setup'!$H$17&lt;'Debt Setup'!$H$15),MAX(0,AK290+AH291-AI291),0)+IF(AND('Debt Setup'!$H$18&lt;&gt;"",'Debt Setup'!$H$18&lt;'Debt Setup'!$H$15),MAX(0,AO290+AL291-AM291),0)+IF(AND('Debt Setup'!$H$19&lt;&gt;"",'Debt Setup'!$H$19&lt;'Debt Setup'!$H$15),MAX(0,AS290+AP291-AQ291),0)+IF(AND('Debt Setup'!$H$20&lt;&gt;"",'Debt Setup'!$H$20&lt;'Debt Setup'!$H$15),MAX(0,AW290+AT291-AU291),0)+IF(AND('Debt Setup'!$H$21&lt;&gt;"",'Debt Setup'!$H$21&lt;'Debt Setup'!$H$15),MAX(0,BA290+AX291-AY291),0))))))</x:f>
      </x:c>
      <x:c r="AC291" s="54" t="str">
        <x:f>IF('Debt Setup'!$F$3=0,"",MAX(0,AC290+Z291-AA291-AB291))</x:f>
      </x:c>
      <x:c r="AD291" s="54" t="str">
        <x:f>IF('Debt Setup'!$F$3=0,"",IF(AG290&lt;=0,0,AG290*'Debt Setup'!$D$16/100/12))</x:f>
      </x:c>
      <x:c r="AE291" s="54" t="str">
        <x:f>IF('Debt Setup'!$F$3=0,"",IF('Debt Setup'!$H$16="",0,MIN('Debt Setup'!$E$16,MAX(0,AG290+AD291))))</x:f>
      </x:c>
      <x:c r="AF291" s="54" t="str">
        <x:f>IF('Debt Setup'!$F$3=0,"",IF('Debt Setup'!$H$16="",0,MIN(MAX(0,AG290+AD291-AE291),MAX(0,'Debt Setup'!$F$5-(G291+K291+O291+S291+W291+AA291+AE291+AI291+AM291+AQ291+AU291+AY291)-(IF(AND('Debt Setup'!$H$10&lt;&gt;"",'Debt Setup'!$H$10&lt;'Debt Setup'!$H$16),MAX(0,I290+F291-G291),0)+IF(AND('Debt Setup'!$H$11&lt;&gt;"",'Debt Setup'!$H$11&lt;'Debt Setup'!$H$16),MAX(0,M290+J291-K291),0)+IF(AND('Debt Setup'!$H$12&lt;&gt;"",'Debt Setup'!$H$12&lt;'Debt Setup'!$H$16),MAX(0,Q290+N291-O291),0)+IF(AND('Debt Setup'!$H$13&lt;&gt;"",'Debt Setup'!$H$13&lt;'Debt Setup'!$H$16),MAX(0,U290+R291-S291),0)+IF(AND('Debt Setup'!$H$14&lt;&gt;"",'Debt Setup'!$H$14&lt;'Debt Setup'!$H$16),MAX(0,Y290+V291-W291),0)+IF(AND('Debt Setup'!$H$15&lt;&gt;"",'Debt Setup'!$H$15&lt;'Debt Setup'!$H$16),MAX(0,AC290+Z291-AA291),0)+IF(AND('Debt Setup'!$H$16&lt;&gt;"",'Debt Setup'!$H$16&lt;'Debt Setup'!$H$16),MAX(0,AG290+AD291-AE291),0)+IF(AND('Debt Setup'!$H$17&lt;&gt;"",'Debt Setup'!$H$17&lt;'Debt Setup'!$H$16),MAX(0,AK290+AH291-AI291),0)+IF(AND('Debt Setup'!$H$18&lt;&gt;"",'Debt Setup'!$H$18&lt;'Debt Setup'!$H$16),MAX(0,AO290+AL291-AM291),0)+IF(AND('Debt Setup'!$H$19&lt;&gt;"",'Debt Setup'!$H$19&lt;'Debt Setup'!$H$16),MAX(0,AS290+AP291-AQ291),0)+IF(AND('Debt Setup'!$H$20&lt;&gt;"",'Debt Setup'!$H$20&lt;'Debt Setup'!$H$16),MAX(0,AW290+AT291-AU291),0)+IF(AND('Debt Setup'!$H$21&lt;&gt;"",'Debt Setup'!$H$21&lt;'Debt Setup'!$H$16),MAX(0,BA290+AX291-AY291),0))))))</x:f>
      </x:c>
      <x:c r="AG291" s="54" t="str">
        <x:f>IF('Debt Setup'!$F$3=0,"",MAX(0,AG290+AD291-AE291-AF291))</x:f>
      </x:c>
      <x:c r="AH291" s="54" t="str">
        <x:f>IF('Debt Setup'!$F$3=0,"",IF(AK290&lt;=0,0,AK290*'Debt Setup'!$D$17/100/12))</x:f>
      </x:c>
      <x:c r="AI291" s="54" t="str">
        <x:f>IF('Debt Setup'!$F$3=0,"",IF('Debt Setup'!$H$17="",0,MIN('Debt Setup'!$E$17,MAX(0,AK290+AH291))))</x:f>
      </x:c>
      <x:c r="AJ291" s="54" t="str">
        <x:f>IF('Debt Setup'!$F$3=0,"",IF('Debt Setup'!$H$17="",0,MIN(MAX(0,AK290+AH291-AI291),MAX(0,'Debt Setup'!$F$5-(G291+K291+O291+S291+W291+AA291+AE291+AI291+AM291+AQ291+AU291+AY291)-(IF(AND('Debt Setup'!$H$10&lt;&gt;"",'Debt Setup'!$H$10&lt;'Debt Setup'!$H$17),MAX(0,I290+F291-G291),0)+IF(AND('Debt Setup'!$H$11&lt;&gt;"",'Debt Setup'!$H$11&lt;'Debt Setup'!$H$17),MAX(0,M290+J291-K291),0)+IF(AND('Debt Setup'!$H$12&lt;&gt;"",'Debt Setup'!$H$12&lt;'Debt Setup'!$H$17),MAX(0,Q290+N291-O291),0)+IF(AND('Debt Setup'!$H$13&lt;&gt;"",'Debt Setup'!$H$13&lt;'Debt Setup'!$H$17),MAX(0,U290+R291-S291),0)+IF(AND('Debt Setup'!$H$14&lt;&gt;"",'Debt Setup'!$H$14&lt;'Debt Setup'!$H$17),MAX(0,Y290+V291-W291),0)+IF(AND('Debt Setup'!$H$15&lt;&gt;"",'Debt Setup'!$H$15&lt;'Debt Setup'!$H$17),MAX(0,AC290+Z291-AA291),0)+IF(AND('Debt Setup'!$H$16&lt;&gt;"",'Debt Setup'!$H$16&lt;'Debt Setup'!$H$17),MAX(0,AG290+AD291-AE291),0)+IF(AND('Debt Setup'!$H$17&lt;&gt;"",'Debt Setup'!$H$17&lt;'Debt Setup'!$H$17),MAX(0,AK290+AH291-AI291),0)+IF(AND('Debt Setup'!$H$18&lt;&gt;"",'Debt Setup'!$H$18&lt;'Debt Setup'!$H$17),MAX(0,AO290+AL291-AM291),0)+IF(AND('Debt Setup'!$H$19&lt;&gt;"",'Debt Setup'!$H$19&lt;'Debt Setup'!$H$17),MAX(0,AS290+AP291-AQ291),0)+IF(AND('Debt Setup'!$H$20&lt;&gt;"",'Debt Setup'!$H$20&lt;'Debt Setup'!$H$17),MAX(0,AW290+AT291-AU291),0)+IF(AND('Debt Setup'!$H$21&lt;&gt;"",'Debt Setup'!$H$21&lt;'Debt Setup'!$H$17),MAX(0,BA290+AX291-AY291),0))))))</x:f>
      </x:c>
      <x:c r="AK291" s="54" t="str">
        <x:f>IF('Debt Setup'!$F$3=0,"",MAX(0,AK290+AH291-AI291-AJ291))</x:f>
      </x:c>
      <x:c r="AL291" s="54" t="str">
        <x:f>IF('Debt Setup'!$F$3=0,"",IF(AO290&lt;=0,0,AO290*'Debt Setup'!$D$18/100/12))</x:f>
      </x:c>
      <x:c r="AM291" s="54" t="str">
        <x:f>IF('Debt Setup'!$F$3=0,"",IF('Debt Setup'!$H$18="",0,MIN('Debt Setup'!$E$18,MAX(0,AO290+AL291))))</x:f>
      </x:c>
      <x:c r="AN291" s="54" t="str">
        <x:f>IF('Debt Setup'!$F$3=0,"",IF('Debt Setup'!$H$18="",0,MIN(MAX(0,AO290+AL291-AM291),MAX(0,'Debt Setup'!$F$5-(G291+K291+O291+S291+W291+AA291+AE291+AI291+AM291+AQ291+AU291+AY291)-(IF(AND('Debt Setup'!$H$10&lt;&gt;"",'Debt Setup'!$H$10&lt;'Debt Setup'!$H$18),MAX(0,I290+F291-G291),0)+IF(AND('Debt Setup'!$H$11&lt;&gt;"",'Debt Setup'!$H$11&lt;'Debt Setup'!$H$18),MAX(0,M290+J291-K291),0)+IF(AND('Debt Setup'!$H$12&lt;&gt;"",'Debt Setup'!$H$12&lt;'Debt Setup'!$H$18),MAX(0,Q290+N291-O291),0)+IF(AND('Debt Setup'!$H$13&lt;&gt;"",'Debt Setup'!$H$13&lt;'Debt Setup'!$H$18),MAX(0,U290+R291-S291),0)+IF(AND('Debt Setup'!$H$14&lt;&gt;"",'Debt Setup'!$H$14&lt;'Debt Setup'!$H$18),MAX(0,Y290+V291-W291),0)+IF(AND('Debt Setup'!$H$15&lt;&gt;"",'Debt Setup'!$H$15&lt;'Debt Setup'!$H$18),MAX(0,AC290+Z291-AA291),0)+IF(AND('Debt Setup'!$H$16&lt;&gt;"",'Debt Setup'!$H$16&lt;'Debt Setup'!$H$18),MAX(0,AG290+AD291-AE291),0)+IF(AND('Debt Setup'!$H$17&lt;&gt;"",'Debt Setup'!$H$17&lt;'Debt Setup'!$H$18),MAX(0,AK290+AH291-AI291),0)+IF(AND('Debt Setup'!$H$18&lt;&gt;"",'Debt Setup'!$H$18&lt;'Debt Setup'!$H$18),MAX(0,AO290+AL291-AM291),0)+IF(AND('Debt Setup'!$H$19&lt;&gt;"",'Debt Setup'!$H$19&lt;'Debt Setup'!$H$18),MAX(0,AS290+AP291-AQ291),0)+IF(AND('Debt Setup'!$H$20&lt;&gt;"",'Debt Setup'!$H$20&lt;'Debt Setup'!$H$18),MAX(0,AW290+AT291-AU291),0)+IF(AND('Debt Setup'!$H$21&lt;&gt;"",'Debt Setup'!$H$21&lt;'Debt Setup'!$H$18),MAX(0,BA290+AX291-AY291),0))))))</x:f>
      </x:c>
      <x:c r="AO291" s="54" t="str">
        <x:f>IF('Debt Setup'!$F$3=0,"",MAX(0,AO290+AL291-AM291-AN291))</x:f>
      </x:c>
      <x:c r="AP291" s="54" t="str">
        <x:f>IF('Debt Setup'!$F$3=0,"",IF(AS290&lt;=0,0,AS290*'Debt Setup'!$D$19/100/12))</x:f>
      </x:c>
      <x:c r="AQ291" s="54" t="str">
        <x:f>IF('Debt Setup'!$F$3=0,"",IF('Debt Setup'!$H$19="",0,MIN('Debt Setup'!$E$19,MAX(0,AS290+AP291))))</x:f>
      </x:c>
      <x:c r="AR291" s="54" t="str">
        <x:f>IF('Debt Setup'!$F$3=0,"",IF('Debt Setup'!$H$19="",0,MIN(MAX(0,AS290+AP291-AQ291),MAX(0,'Debt Setup'!$F$5-(G291+K291+O291+S291+W291+AA291+AE291+AI291+AM291+AQ291+AU291+AY291)-(IF(AND('Debt Setup'!$H$10&lt;&gt;"",'Debt Setup'!$H$10&lt;'Debt Setup'!$H$19),MAX(0,I290+F291-G291),0)+IF(AND('Debt Setup'!$H$11&lt;&gt;"",'Debt Setup'!$H$11&lt;'Debt Setup'!$H$19),MAX(0,M290+J291-K291),0)+IF(AND('Debt Setup'!$H$12&lt;&gt;"",'Debt Setup'!$H$12&lt;'Debt Setup'!$H$19),MAX(0,Q290+N291-O291),0)+IF(AND('Debt Setup'!$H$13&lt;&gt;"",'Debt Setup'!$H$13&lt;'Debt Setup'!$H$19),MAX(0,U290+R291-S291),0)+IF(AND('Debt Setup'!$H$14&lt;&gt;"",'Debt Setup'!$H$14&lt;'Debt Setup'!$H$19),MAX(0,Y290+V291-W291),0)+IF(AND('Debt Setup'!$H$15&lt;&gt;"",'Debt Setup'!$H$15&lt;'Debt Setup'!$H$19),MAX(0,AC290+Z291-AA291),0)+IF(AND('Debt Setup'!$H$16&lt;&gt;"",'Debt Setup'!$H$16&lt;'Debt Setup'!$H$19),MAX(0,AG290+AD291-AE291),0)+IF(AND('Debt Setup'!$H$17&lt;&gt;"",'Debt Setup'!$H$17&lt;'Debt Setup'!$H$19),MAX(0,AK290+AH291-AI291),0)+IF(AND('Debt Setup'!$H$18&lt;&gt;"",'Debt Setup'!$H$18&lt;'Debt Setup'!$H$19),MAX(0,AO290+AL291-AM291),0)+IF(AND('Debt Setup'!$H$19&lt;&gt;"",'Debt Setup'!$H$19&lt;'Debt Setup'!$H$19),MAX(0,AS290+AP291-AQ291),0)+IF(AND('Debt Setup'!$H$20&lt;&gt;"",'Debt Setup'!$H$20&lt;'Debt Setup'!$H$19),MAX(0,AW290+AT291-AU291),0)+IF(AND('Debt Setup'!$H$21&lt;&gt;"",'Debt Setup'!$H$21&lt;'Debt Setup'!$H$19),MAX(0,BA290+AX291-AY291),0))))))</x:f>
      </x:c>
      <x:c r="AS291" s="54" t="str">
        <x:f>IF('Debt Setup'!$F$3=0,"",MAX(0,AS290+AP291-AQ291-AR291))</x:f>
      </x:c>
      <x:c r="AT291" s="54" t="str">
        <x:f>IF('Debt Setup'!$F$3=0,"",IF(AW290&lt;=0,0,AW290*'Debt Setup'!$D$20/100/12))</x:f>
      </x:c>
      <x:c r="AU291" s="54" t="str">
        <x:f>IF('Debt Setup'!$F$3=0,"",IF('Debt Setup'!$H$20="",0,MIN('Debt Setup'!$E$20,MAX(0,AW290+AT291))))</x:f>
      </x:c>
      <x:c r="AV291" s="54" t="str">
        <x:f>IF('Debt Setup'!$F$3=0,"",IF('Debt Setup'!$H$20="",0,MIN(MAX(0,AW290+AT291-AU291),MAX(0,'Debt Setup'!$F$5-(G291+K291+O291+S291+W291+AA291+AE291+AI291+AM291+AQ291+AU291+AY291)-(IF(AND('Debt Setup'!$H$10&lt;&gt;"",'Debt Setup'!$H$10&lt;'Debt Setup'!$H$20),MAX(0,I290+F291-G291),0)+IF(AND('Debt Setup'!$H$11&lt;&gt;"",'Debt Setup'!$H$11&lt;'Debt Setup'!$H$20),MAX(0,M290+J291-K291),0)+IF(AND('Debt Setup'!$H$12&lt;&gt;"",'Debt Setup'!$H$12&lt;'Debt Setup'!$H$20),MAX(0,Q290+N291-O291),0)+IF(AND('Debt Setup'!$H$13&lt;&gt;"",'Debt Setup'!$H$13&lt;'Debt Setup'!$H$20),MAX(0,U290+R291-S291),0)+IF(AND('Debt Setup'!$H$14&lt;&gt;"",'Debt Setup'!$H$14&lt;'Debt Setup'!$H$20),MAX(0,Y290+V291-W291),0)+IF(AND('Debt Setup'!$H$15&lt;&gt;"",'Debt Setup'!$H$15&lt;'Debt Setup'!$H$20),MAX(0,AC290+Z291-AA291),0)+IF(AND('Debt Setup'!$H$16&lt;&gt;"",'Debt Setup'!$H$16&lt;'Debt Setup'!$H$20),MAX(0,AG290+AD291-AE291),0)+IF(AND('Debt Setup'!$H$17&lt;&gt;"",'Debt Setup'!$H$17&lt;'Debt Setup'!$H$20),MAX(0,AK290+AH291-AI291),0)+IF(AND('Debt Setup'!$H$18&lt;&gt;"",'Debt Setup'!$H$18&lt;'Debt Setup'!$H$20),MAX(0,AO290+AL291-AM291),0)+IF(AND('Debt Setup'!$H$19&lt;&gt;"",'Debt Setup'!$H$19&lt;'Debt Setup'!$H$20),MAX(0,AS290+AP291-AQ291),0)+IF(AND('Debt Setup'!$H$20&lt;&gt;"",'Debt Setup'!$H$20&lt;'Debt Setup'!$H$20),MAX(0,AW290+AT291-AU291),0)+IF(AND('Debt Setup'!$H$21&lt;&gt;"",'Debt Setup'!$H$21&lt;'Debt Setup'!$H$20),MAX(0,BA290+AX291-AY291),0))))))</x:f>
      </x:c>
      <x:c r="AW291" s="54" t="str">
        <x:f>IF('Debt Setup'!$F$3=0,"",MAX(0,AW290+AT291-AU291-AV291))</x:f>
      </x:c>
      <x:c r="AX291" s="54" t="str">
        <x:f>IF('Debt Setup'!$F$3=0,"",IF(BA290&lt;=0,0,BA290*'Debt Setup'!$D$21/100/12))</x:f>
      </x:c>
      <x:c r="AY291" s="54" t="str">
        <x:f>IF('Debt Setup'!$F$3=0,"",IF('Debt Setup'!$H$21="",0,MIN('Debt Setup'!$E$21,MAX(0,BA290+AX291))))</x:f>
      </x:c>
      <x:c r="AZ291" s="54" t="str">
        <x:f>IF('Debt Setup'!$F$3=0,"",IF('Debt Setup'!$H$21="",0,MIN(MAX(0,BA290+AX291-AY291),MAX(0,'Debt Setup'!$F$5-(G291+K291+O291+S291+W291+AA291+AE291+AI291+AM291+AQ291+AU291+AY291)-(IF(AND('Debt Setup'!$H$10&lt;&gt;"",'Debt Setup'!$H$10&lt;'Debt Setup'!$H$21),MAX(0,I290+F291-G291),0)+IF(AND('Debt Setup'!$H$11&lt;&gt;"",'Debt Setup'!$H$11&lt;'Debt Setup'!$H$21),MAX(0,M290+J291-K291),0)+IF(AND('Debt Setup'!$H$12&lt;&gt;"",'Debt Setup'!$H$12&lt;'Debt Setup'!$H$21),MAX(0,Q290+N291-O291),0)+IF(AND('Debt Setup'!$H$13&lt;&gt;"",'Debt Setup'!$H$13&lt;'Debt Setup'!$H$21),MAX(0,U290+R291-S291),0)+IF(AND('Debt Setup'!$H$14&lt;&gt;"",'Debt Setup'!$H$14&lt;'Debt Setup'!$H$21),MAX(0,Y290+V291-W291),0)+IF(AND('Debt Setup'!$H$15&lt;&gt;"",'Debt Setup'!$H$15&lt;'Debt Setup'!$H$21),MAX(0,AC290+Z291-AA291),0)+IF(AND('Debt Setup'!$H$16&lt;&gt;"",'Debt Setup'!$H$16&lt;'Debt Setup'!$H$21),MAX(0,AG290+AD291-AE291),0)+IF(AND('Debt Setup'!$H$17&lt;&gt;"",'Debt Setup'!$H$17&lt;'Debt Setup'!$H$21),MAX(0,AK290+AH291-AI291),0)+IF(AND('Debt Setup'!$H$18&lt;&gt;"",'Debt Setup'!$H$18&lt;'Debt Setup'!$H$21),MAX(0,AO290+AL291-AM291),0)+IF(AND('Debt Setup'!$H$19&lt;&gt;"",'Debt Setup'!$H$19&lt;'Debt Setup'!$H$21),MAX(0,AS290+AP291-AQ291),0)+IF(AND('Debt Setup'!$H$20&lt;&gt;"",'Debt Setup'!$H$20&lt;'Debt Setup'!$H$21),MAX(0,AW290+AT291-AU291),0)+IF(AND('Debt Setup'!$H$21&lt;&gt;"",'Debt Setup'!$H$21&lt;'Debt Setup'!$H$21),MAX(0,BA290+AX291-AY291),0))))))</x:f>
      </x:c>
      <x:c r="BA291" s="54" t="str">
        <x:f>IF('Debt Setup'!$F$3=0,"",MAX(0,BA290+AX291-AY291-AZ291))</x:f>
      </x:c>
    </x:row>
    <x:row r="292">
      <x:c r="A292" t="n">
        <x:v>287</x:v>
      </x:c>
      <x:c r="B292" s="86" t="str">
        <x:f>IF('Debt Setup'!$F$3=0,"",DATE(YEAR('Debt Setup'!$B$6),MONTH('Debt Setup'!$B$6)+A292-1,1))</x:f>
      </x:c>
      <x:c r="C292" s="54" t="str">
        <x:f>IF('Debt Setup'!$F$3=0,"",I292+M292+Q292+U292+Y292+AC292+AG292+AK292+AO292+AS292+AW292+BA292)</x:f>
      </x:c>
      <x:c r="D292" s="54" t="str">
        <x:f>IF('Debt Setup'!$F$3=0,"",G292+H292+K292+L292+O292+P292+S292+T292+W292+X292+AA292+AB292+AE292+AF292+AI292+AJ292+AM292+AN292+AQ292+AR292+AU292+AV292+AY292+AZ292)</x:f>
      </x:c>
      <x:c r="E292" s="54" t="str">
        <x:f>IF('Debt Setup'!$F$3=0,"",F292+J292+N292+R292+V292+Z292+AD292+AH292+AL292+AP292+AT292+AX292)</x:f>
      </x:c>
      <x:c r="F292" s="54" t="str">
        <x:f>IF('Debt Setup'!$F$3=0,"",IF(I291&lt;=0,0,I291*'Debt Setup'!$D$10/100/12))</x:f>
      </x:c>
      <x:c r="G292" s="54" t="str">
        <x:f>IF('Debt Setup'!$F$3=0,"",IF('Debt Setup'!$H$10="",0,MIN('Debt Setup'!$E$10,MAX(0,I291+F292))))</x:f>
      </x:c>
      <x:c r="H292" s="54" t="str">
        <x:f>IF('Debt Setup'!$F$3=0,"",IF('Debt Setup'!$H$10="",0,MIN(MAX(0,I291+F292-G292),MAX(0,'Debt Setup'!$F$5-(G292+K292+O292+S292+W292+AA292+AE292+AI292+AM292+AQ292+AU292+AY292)-(IF(AND('Debt Setup'!$H$10&lt;&gt;"",'Debt Setup'!$H$10&lt;'Debt Setup'!$H$10),MAX(0,I291+F292-G292),0)+IF(AND('Debt Setup'!$H$11&lt;&gt;"",'Debt Setup'!$H$11&lt;'Debt Setup'!$H$10),MAX(0,M291+J292-K292),0)+IF(AND('Debt Setup'!$H$12&lt;&gt;"",'Debt Setup'!$H$12&lt;'Debt Setup'!$H$10),MAX(0,Q291+N292-O292),0)+IF(AND('Debt Setup'!$H$13&lt;&gt;"",'Debt Setup'!$H$13&lt;'Debt Setup'!$H$10),MAX(0,U291+R292-S292),0)+IF(AND('Debt Setup'!$H$14&lt;&gt;"",'Debt Setup'!$H$14&lt;'Debt Setup'!$H$10),MAX(0,Y291+V292-W292),0)+IF(AND('Debt Setup'!$H$15&lt;&gt;"",'Debt Setup'!$H$15&lt;'Debt Setup'!$H$10),MAX(0,AC291+Z292-AA292),0)+IF(AND('Debt Setup'!$H$16&lt;&gt;"",'Debt Setup'!$H$16&lt;'Debt Setup'!$H$10),MAX(0,AG291+AD292-AE292),0)+IF(AND('Debt Setup'!$H$17&lt;&gt;"",'Debt Setup'!$H$17&lt;'Debt Setup'!$H$10),MAX(0,AK291+AH292-AI292),0)+IF(AND('Debt Setup'!$H$18&lt;&gt;"",'Debt Setup'!$H$18&lt;'Debt Setup'!$H$10),MAX(0,AO291+AL292-AM292),0)+IF(AND('Debt Setup'!$H$19&lt;&gt;"",'Debt Setup'!$H$19&lt;'Debt Setup'!$H$10),MAX(0,AS291+AP292-AQ292),0)+IF(AND('Debt Setup'!$H$20&lt;&gt;"",'Debt Setup'!$H$20&lt;'Debt Setup'!$H$10),MAX(0,AW291+AT292-AU292),0)+IF(AND('Debt Setup'!$H$21&lt;&gt;"",'Debt Setup'!$H$21&lt;'Debt Setup'!$H$10),MAX(0,BA291+AX292-AY292),0))))))</x:f>
      </x:c>
      <x:c r="I292" s="54" t="str">
        <x:f>IF('Debt Setup'!$F$3=0,"",MAX(0,I291+F292-G292-H292))</x:f>
      </x:c>
      <x:c r="J292" s="54" t="str">
        <x:f>IF('Debt Setup'!$F$3=0,"",IF(M291&lt;=0,0,M291*'Debt Setup'!$D$11/100/12))</x:f>
      </x:c>
      <x:c r="K292" s="54" t="str">
        <x:f>IF('Debt Setup'!$F$3=0,"",IF('Debt Setup'!$H$11="",0,MIN('Debt Setup'!$E$11,MAX(0,M291+J292))))</x:f>
      </x:c>
      <x:c r="L292" s="54" t="str">
        <x:f>IF('Debt Setup'!$F$3=0,"",IF('Debt Setup'!$H$11="",0,MIN(MAX(0,M291+J292-K292),MAX(0,'Debt Setup'!$F$5-(G292+K292+O292+S292+W292+AA292+AE292+AI292+AM292+AQ292+AU292+AY292)-(IF(AND('Debt Setup'!$H$10&lt;&gt;"",'Debt Setup'!$H$10&lt;'Debt Setup'!$H$11),MAX(0,I291+F292-G292),0)+IF(AND('Debt Setup'!$H$11&lt;&gt;"",'Debt Setup'!$H$11&lt;'Debt Setup'!$H$11),MAX(0,M291+J292-K292),0)+IF(AND('Debt Setup'!$H$12&lt;&gt;"",'Debt Setup'!$H$12&lt;'Debt Setup'!$H$11),MAX(0,Q291+N292-O292),0)+IF(AND('Debt Setup'!$H$13&lt;&gt;"",'Debt Setup'!$H$13&lt;'Debt Setup'!$H$11),MAX(0,U291+R292-S292),0)+IF(AND('Debt Setup'!$H$14&lt;&gt;"",'Debt Setup'!$H$14&lt;'Debt Setup'!$H$11),MAX(0,Y291+V292-W292),0)+IF(AND('Debt Setup'!$H$15&lt;&gt;"",'Debt Setup'!$H$15&lt;'Debt Setup'!$H$11),MAX(0,AC291+Z292-AA292),0)+IF(AND('Debt Setup'!$H$16&lt;&gt;"",'Debt Setup'!$H$16&lt;'Debt Setup'!$H$11),MAX(0,AG291+AD292-AE292),0)+IF(AND('Debt Setup'!$H$17&lt;&gt;"",'Debt Setup'!$H$17&lt;'Debt Setup'!$H$11),MAX(0,AK291+AH292-AI292),0)+IF(AND('Debt Setup'!$H$18&lt;&gt;"",'Debt Setup'!$H$18&lt;'Debt Setup'!$H$11),MAX(0,AO291+AL292-AM292),0)+IF(AND('Debt Setup'!$H$19&lt;&gt;"",'Debt Setup'!$H$19&lt;'Debt Setup'!$H$11),MAX(0,AS291+AP292-AQ292),0)+IF(AND('Debt Setup'!$H$20&lt;&gt;"",'Debt Setup'!$H$20&lt;'Debt Setup'!$H$11),MAX(0,AW291+AT292-AU292),0)+IF(AND('Debt Setup'!$H$21&lt;&gt;"",'Debt Setup'!$H$21&lt;'Debt Setup'!$H$11),MAX(0,BA291+AX292-AY292),0))))))</x:f>
      </x:c>
      <x:c r="M292" s="54" t="str">
        <x:f>IF('Debt Setup'!$F$3=0,"",MAX(0,M291+J292-K292-L292))</x:f>
      </x:c>
      <x:c r="N292" s="54" t="str">
        <x:f>IF('Debt Setup'!$F$3=0,"",IF(Q291&lt;=0,0,Q291*'Debt Setup'!$D$12/100/12))</x:f>
      </x:c>
      <x:c r="O292" s="54" t="str">
        <x:f>IF('Debt Setup'!$F$3=0,"",IF('Debt Setup'!$H$12="",0,MIN('Debt Setup'!$E$12,MAX(0,Q291+N292))))</x:f>
      </x:c>
      <x:c r="P292" s="54" t="str">
        <x:f>IF('Debt Setup'!$F$3=0,"",IF('Debt Setup'!$H$12="",0,MIN(MAX(0,Q291+N292-O292),MAX(0,'Debt Setup'!$F$5-(G292+K292+O292+S292+W292+AA292+AE292+AI292+AM292+AQ292+AU292+AY292)-(IF(AND('Debt Setup'!$H$10&lt;&gt;"",'Debt Setup'!$H$10&lt;'Debt Setup'!$H$12),MAX(0,I291+F292-G292),0)+IF(AND('Debt Setup'!$H$11&lt;&gt;"",'Debt Setup'!$H$11&lt;'Debt Setup'!$H$12),MAX(0,M291+J292-K292),0)+IF(AND('Debt Setup'!$H$12&lt;&gt;"",'Debt Setup'!$H$12&lt;'Debt Setup'!$H$12),MAX(0,Q291+N292-O292),0)+IF(AND('Debt Setup'!$H$13&lt;&gt;"",'Debt Setup'!$H$13&lt;'Debt Setup'!$H$12),MAX(0,U291+R292-S292),0)+IF(AND('Debt Setup'!$H$14&lt;&gt;"",'Debt Setup'!$H$14&lt;'Debt Setup'!$H$12),MAX(0,Y291+V292-W292),0)+IF(AND('Debt Setup'!$H$15&lt;&gt;"",'Debt Setup'!$H$15&lt;'Debt Setup'!$H$12),MAX(0,AC291+Z292-AA292),0)+IF(AND('Debt Setup'!$H$16&lt;&gt;"",'Debt Setup'!$H$16&lt;'Debt Setup'!$H$12),MAX(0,AG291+AD292-AE292),0)+IF(AND('Debt Setup'!$H$17&lt;&gt;"",'Debt Setup'!$H$17&lt;'Debt Setup'!$H$12),MAX(0,AK291+AH292-AI292),0)+IF(AND('Debt Setup'!$H$18&lt;&gt;"",'Debt Setup'!$H$18&lt;'Debt Setup'!$H$12),MAX(0,AO291+AL292-AM292),0)+IF(AND('Debt Setup'!$H$19&lt;&gt;"",'Debt Setup'!$H$19&lt;'Debt Setup'!$H$12),MAX(0,AS291+AP292-AQ292),0)+IF(AND('Debt Setup'!$H$20&lt;&gt;"",'Debt Setup'!$H$20&lt;'Debt Setup'!$H$12),MAX(0,AW291+AT292-AU292),0)+IF(AND('Debt Setup'!$H$21&lt;&gt;"",'Debt Setup'!$H$21&lt;'Debt Setup'!$H$12),MAX(0,BA291+AX292-AY292),0))))))</x:f>
      </x:c>
      <x:c r="Q292" s="54" t="str">
        <x:f>IF('Debt Setup'!$F$3=0,"",MAX(0,Q291+N292-O292-P292))</x:f>
      </x:c>
      <x:c r="R292" s="54" t="str">
        <x:f>IF('Debt Setup'!$F$3=0,"",IF(U291&lt;=0,0,U291*'Debt Setup'!$D$13/100/12))</x:f>
      </x:c>
      <x:c r="S292" s="54" t="str">
        <x:f>IF('Debt Setup'!$F$3=0,"",IF('Debt Setup'!$H$13="",0,MIN('Debt Setup'!$E$13,MAX(0,U291+R292))))</x:f>
      </x:c>
      <x:c r="T292" s="54" t="str">
        <x:f>IF('Debt Setup'!$F$3=0,"",IF('Debt Setup'!$H$13="",0,MIN(MAX(0,U291+R292-S292),MAX(0,'Debt Setup'!$F$5-(G292+K292+O292+S292+W292+AA292+AE292+AI292+AM292+AQ292+AU292+AY292)-(IF(AND('Debt Setup'!$H$10&lt;&gt;"",'Debt Setup'!$H$10&lt;'Debt Setup'!$H$13),MAX(0,I291+F292-G292),0)+IF(AND('Debt Setup'!$H$11&lt;&gt;"",'Debt Setup'!$H$11&lt;'Debt Setup'!$H$13),MAX(0,M291+J292-K292),0)+IF(AND('Debt Setup'!$H$12&lt;&gt;"",'Debt Setup'!$H$12&lt;'Debt Setup'!$H$13),MAX(0,Q291+N292-O292),0)+IF(AND('Debt Setup'!$H$13&lt;&gt;"",'Debt Setup'!$H$13&lt;'Debt Setup'!$H$13),MAX(0,U291+R292-S292),0)+IF(AND('Debt Setup'!$H$14&lt;&gt;"",'Debt Setup'!$H$14&lt;'Debt Setup'!$H$13),MAX(0,Y291+V292-W292),0)+IF(AND('Debt Setup'!$H$15&lt;&gt;"",'Debt Setup'!$H$15&lt;'Debt Setup'!$H$13),MAX(0,AC291+Z292-AA292),0)+IF(AND('Debt Setup'!$H$16&lt;&gt;"",'Debt Setup'!$H$16&lt;'Debt Setup'!$H$13),MAX(0,AG291+AD292-AE292),0)+IF(AND('Debt Setup'!$H$17&lt;&gt;"",'Debt Setup'!$H$17&lt;'Debt Setup'!$H$13),MAX(0,AK291+AH292-AI292),0)+IF(AND('Debt Setup'!$H$18&lt;&gt;"",'Debt Setup'!$H$18&lt;'Debt Setup'!$H$13),MAX(0,AO291+AL292-AM292),0)+IF(AND('Debt Setup'!$H$19&lt;&gt;"",'Debt Setup'!$H$19&lt;'Debt Setup'!$H$13),MAX(0,AS291+AP292-AQ292),0)+IF(AND('Debt Setup'!$H$20&lt;&gt;"",'Debt Setup'!$H$20&lt;'Debt Setup'!$H$13),MAX(0,AW291+AT292-AU292),0)+IF(AND('Debt Setup'!$H$21&lt;&gt;"",'Debt Setup'!$H$21&lt;'Debt Setup'!$H$13),MAX(0,BA291+AX292-AY292),0))))))</x:f>
      </x:c>
      <x:c r="U292" s="54" t="str">
        <x:f>IF('Debt Setup'!$F$3=0,"",MAX(0,U291+R292-S292-T292))</x:f>
      </x:c>
      <x:c r="V292" s="54" t="str">
        <x:f>IF('Debt Setup'!$F$3=0,"",IF(Y291&lt;=0,0,Y291*'Debt Setup'!$D$14/100/12))</x:f>
      </x:c>
      <x:c r="W292" s="54" t="str">
        <x:f>IF('Debt Setup'!$F$3=0,"",IF('Debt Setup'!$H$14="",0,MIN('Debt Setup'!$E$14,MAX(0,Y291+V292))))</x:f>
      </x:c>
      <x:c r="X292" s="54" t="str">
        <x:f>IF('Debt Setup'!$F$3=0,"",IF('Debt Setup'!$H$14="",0,MIN(MAX(0,Y291+V292-W292),MAX(0,'Debt Setup'!$F$5-(G292+K292+O292+S292+W292+AA292+AE292+AI292+AM292+AQ292+AU292+AY292)-(IF(AND('Debt Setup'!$H$10&lt;&gt;"",'Debt Setup'!$H$10&lt;'Debt Setup'!$H$14),MAX(0,I291+F292-G292),0)+IF(AND('Debt Setup'!$H$11&lt;&gt;"",'Debt Setup'!$H$11&lt;'Debt Setup'!$H$14),MAX(0,M291+J292-K292),0)+IF(AND('Debt Setup'!$H$12&lt;&gt;"",'Debt Setup'!$H$12&lt;'Debt Setup'!$H$14),MAX(0,Q291+N292-O292),0)+IF(AND('Debt Setup'!$H$13&lt;&gt;"",'Debt Setup'!$H$13&lt;'Debt Setup'!$H$14),MAX(0,U291+R292-S292),0)+IF(AND('Debt Setup'!$H$14&lt;&gt;"",'Debt Setup'!$H$14&lt;'Debt Setup'!$H$14),MAX(0,Y291+V292-W292),0)+IF(AND('Debt Setup'!$H$15&lt;&gt;"",'Debt Setup'!$H$15&lt;'Debt Setup'!$H$14),MAX(0,AC291+Z292-AA292),0)+IF(AND('Debt Setup'!$H$16&lt;&gt;"",'Debt Setup'!$H$16&lt;'Debt Setup'!$H$14),MAX(0,AG291+AD292-AE292),0)+IF(AND('Debt Setup'!$H$17&lt;&gt;"",'Debt Setup'!$H$17&lt;'Debt Setup'!$H$14),MAX(0,AK291+AH292-AI292),0)+IF(AND('Debt Setup'!$H$18&lt;&gt;"",'Debt Setup'!$H$18&lt;'Debt Setup'!$H$14),MAX(0,AO291+AL292-AM292),0)+IF(AND('Debt Setup'!$H$19&lt;&gt;"",'Debt Setup'!$H$19&lt;'Debt Setup'!$H$14),MAX(0,AS291+AP292-AQ292),0)+IF(AND('Debt Setup'!$H$20&lt;&gt;"",'Debt Setup'!$H$20&lt;'Debt Setup'!$H$14),MAX(0,AW291+AT292-AU292),0)+IF(AND('Debt Setup'!$H$21&lt;&gt;"",'Debt Setup'!$H$21&lt;'Debt Setup'!$H$14),MAX(0,BA291+AX292-AY292),0))))))</x:f>
      </x:c>
      <x:c r="Y292" s="54" t="str">
        <x:f>IF('Debt Setup'!$F$3=0,"",MAX(0,Y291+V292-W292-X292))</x:f>
      </x:c>
      <x:c r="Z292" s="54" t="str">
        <x:f>IF('Debt Setup'!$F$3=0,"",IF(AC291&lt;=0,0,AC291*'Debt Setup'!$D$15/100/12))</x:f>
      </x:c>
      <x:c r="AA292" s="54" t="str">
        <x:f>IF('Debt Setup'!$F$3=0,"",IF('Debt Setup'!$H$15="",0,MIN('Debt Setup'!$E$15,MAX(0,AC291+Z292))))</x:f>
      </x:c>
      <x:c r="AB292" s="54" t="str">
        <x:f>IF('Debt Setup'!$F$3=0,"",IF('Debt Setup'!$H$15="",0,MIN(MAX(0,AC291+Z292-AA292),MAX(0,'Debt Setup'!$F$5-(G292+K292+O292+S292+W292+AA292+AE292+AI292+AM292+AQ292+AU292+AY292)-(IF(AND('Debt Setup'!$H$10&lt;&gt;"",'Debt Setup'!$H$10&lt;'Debt Setup'!$H$15),MAX(0,I291+F292-G292),0)+IF(AND('Debt Setup'!$H$11&lt;&gt;"",'Debt Setup'!$H$11&lt;'Debt Setup'!$H$15),MAX(0,M291+J292-K292),0)+IF(AND('Debt Setup'!$H$12&lt;&gt;"",'Debt Setup'!$H$12&lt;'Debt Setup'!$H$15),MAX(0,Q291+N292-O292),0)+IF(AND('Debt Setup'!$H$13&lt;&gt;"",'Debt Setup'!$H$13&lt;'Debt Setup'!$H$15),MAX(0,U291+R292-S292),0)+IF(AND('Debt Setup'!$H$14&lt;&gt;"",'Debt Setup'!$H$14&lt;'Debt Setup'!$H$15),MAX(0,Y291+V292-W292),0)+IF(AND('Debt Setup'!$H$15&lt;&gt;"",'Debt Setup'!$H$15&lt;'Debt Setup'!$H$15),MAX(0,AC291+Z292-AA292),0)+IF(AND('Debt Setup'!$H$16&lt;&gt;"",'Debt Setup'!$H$16&lt;'Debt Setup'!$H$15),MAX(0,AG291+AD292-AE292),0)+IF(AND('Debt Setup'!$H$17&lt;&gt;"",'Debt Setup'!$H$17&lt;'Debt Setup'!$H$15),MAX(0,AK291+AH292-AI292),0)+IF(AND('Debt Setup'!$H$18&lt;&gt;"",'Debt Setup'!$H$18&lt;'Debt Setup'!$H$15),MAX(0,AO291+AL292-AM292),0)+IF(AND('Debt Setup'!$H$19&lt;&gt;"",'Debt Setup'!$H$19&lt;'Debt Setup'!$H$15),MAX(0,AS291+AP292-AQ292),0)+IF(AND('Debt Setup'!$H$20&lt;&gt;"",'Debt Setup'!$H$20&lt;'Debt Setup'!$H$15),MAX(0,AW291+AT292-AU292),0)+IF(AND('Debt Setup'!$H$21&lt;&gt;"",'Debt Setup'!$H$21&lt;'Debt Setup'!$H$15),MAX(0,BA291+AX292-AY292),0))))))</x:f>
      </x:c>
      <x:c r="AC292" s="54" t="str">
        <x:f>IF('Debt Setup'!$F$3=0,"",MAX(0,AC291+Z292-AA292-AB292))</x:f>
      </x:c>
      <x:c r="AD292" s="54" t="str">
        <x:f>IF('Debt Setup'!$F$3=0,"",IF(AG291&lt;=0,0,AG291*'Debt Setup'!$D$16/100/12))</x:f>
      </x:c>
      <x:c r="AE292" s="54" t="str">
        <x:f>IF('Debt Setup'!$F$3=0,"",IF('Debt Setup'!$H$16="",0,MIN('Debt Setup'!$E$16,MAX(0,AG291+AD292))))</x:f>
      </x:c>
      <x:c r="AF292" s="54" t="str">
        <x:f>IF('Debt Setup'!$F$3=0,"",IF('Debt Setup'!$H$16="",0,MIN(MAX(0,AG291+AD292-AE292),MAX(0,'Debt Setup'!$F$5-(G292+K292+O292+S292+W292+AA292+AE292+AI292+AM292+AQ292+AU292+AY292)-(IF(AND('Debt Setup'!$H$10&lt;&gt;"",'Debt Setup'!$H$10&lt;'Debt Setup'!$H$16),MAX(0,I291+F292-G292),0)+IF(AND('Debt Setup'!$H$11&lt;&gt;"",'Debt Setup'!$H$11&lt;'Debt Setup'!$H$16),MAX(0,M291+J292-K292),0)+IF(AND('Debt Setup'!$H$12&lt;&gt;"",'Debt Setup'!$H$12&lt;'Debt Setup'!$H$16),MAX(0,Q291+N292-O292),0)+IF(AND('Debt Setup'!$H$13&lt;&gt;"",'Debt Setup'!$H$13&lt;'Debt Setup'!$H$16),MAX(0,U291+R292-S292),0)+IF(AND('Debt Setup'!$H$14&lt;&gt;"",'Debt Setup'!$H$14&lt;'Debt Setup'!$H$16),MAX(0,Y291+V292-W292),0)+IF(AND('Debt Setup'!$H$15&lt;&gt;"",'Debt Setup'!$H$15&lt;'Debt Setup'!$H$16),MAX(0,AC291+Z292-AA292),0)+IF(AND('Debt Setup'!$H$16&lt;&gt;"",'Debt Setup'!$H$16&lt;'Debt Setup'!$H$16),MAX(0,AG291+AD292-AE292),0)+IF(AND('Debt Setup'!$H$17&lt;&gt;"",'Debt Setup'!$H$17&lt;'Debt Setup'!$H$16),MAX(0,AK291+AH292-AI292),0)+IF(AND('Debt Setup'!$H$18&lt;&gt;"",'Debt Setup'!$H$18&lt;'Debt Setup'!$H$16),MAX(0,AO291+AL292-AM292),0)+IF(AND('Debt Setup'!$H$19&lt;&gt;"",'Debt Setup'!$H$19&lt;'Debt Setup'!$H$16),MAX(0,AS291+AP292-AQ292),0)+IF(AND('Debt Setup'!$H$20&lt;&gt;"",'Debt Setup'!$H$20&lt;'Debt Setup'!$H$16),MAX(0,AW291+AT292-AU292),0)+IF(AND('Debt Setup'!$H$21&lt;&gt;"",'Debt Setup'!$H$21&lt;'Debt Setup'!$H$16),MAX(0,BA291+AX292-AY292),0))))))</x:f>
      </x:c>
      <x:c r="AG292" s="54" t="str">
        <x:f>IF('Debt Setup'!$F$3=0,"",MAX(0,AG291+AD292-AE292-AF292))</x:f>
      </x:c>
      <x:c r="AH292" s="54" t="str">
        <x:f>IF('Debt Setup'!$F$3=0,"",IF(AK291&lt;=0,0,AK291*'Debt Setup'!$D$17/100/12))</x:f>
      </x:c>
      <x:c r="AI292" s="54" t="str">
        <x:f>IF('Debt Setup'!$F$3=0,"",IF('Debt Setup'!$H$17="",0,MIN('Debt Setup'!$E$17,MAX(0,AK291+AH292))))</x:f>
      </x:c>
      <x:c r="AJ292" s="54" t="str">
        <x:f>IF('Debt Setup'!$F$3=0,"",IF('Debt Setup'!$H$17="",0,MIN(MAX(0,AK291+AH292-AI292),MAX(0,'Debt Setup'!$F$5-(G292+K292+O292+S292+W292+AA292+AE292+AI292+AM292+AQ292+AU292+AY292)-(IF(AND('Debt Setup'!$H$10&lt;&gt;"",'Debt Setup'!$H$10&lt;'Debt Setup'!$H$17),MAX(0,I291+F292-G292),0)+IF(AND('Debt Setup'!$H$11&lt;&gt;"",'Debt Setup'!$H$11&lt;'Debt Setup'!$H$17),MAX(0,M291+J292-K292),0)+IF(AND('Debt Setup'!$H$12&lt;&gt;"",'Debt Setup'!$H$12&lt;'Debt Setup'!$H$17),MAX(0,Q291+N292-O292),0)+IF(AND('Debt Setup'!$H$13&lt;&gt;"",'Debt Setup'!$H$13&lt;'Debt Setup'!$H$17),MAX(0,U291+R292-S292),0)+IF(AND('Debt Setup'!$H$14&lt;&gt;"",'Debt Setup'!$H$14&lt;'Debt Setup'!$H$17),MAX(0,Y291+V292-W292),0)+IF(AND('Debt Setup'!$H$15&lt;&gt;"",'Debt Setup'!$H$15&lt;'Debt Setup'!$H$17),MAX(0,AC291+Z292-AA292),0)+IF(AND('Debt Setup'!$H$16&lt;&gt;"",'Debt Setup'!$H$16&lt;'Debt Setup'!$H$17),MAX(0,AG291+AD292-AE292),0)+IF(AND('Debt Setup'!$H$17&lt;&gt;"",'Debt Setup'!$H$17&lt;'Debt Setup'!$H$17),MAX(0,AK291+AH292-AI292),0)+IF(AND('Debt Setup'!$H$18&lt;&gt;"",'Debt Setup'!$H$18&lt;'Debt Setup'!$H$17),MAX(0,AO291+AL292-AM292),0)+IF(AND('Debt Setup'!$H$19&lt;&gt;"",'Debt Setup'!$H$19&lt;'Debt Setup'!$H$17),MAX(0,AS291+AP292-AQ292),0)+IF(AND('Debt Setup'!$H$20&lt;&gt;"",'Debt Setup'!$H$20&lt;'Debt Setup'!$H$17),MAX(0,AW291+AT292-AU292),0)+IF(AND('Debt Setup'!$H$21&lt;&gt;"",'Debt Setup'!$H$21&lt;'Debt Setup'!$H$17),MAX(0,BA291+AX292-AY292),0))))))</x:f>
      </x:c>
      <x:c r="AK292" s="54" t="str">
        <x:f>IF('Debt Setup'!$F$3=0,"",MAX(0,AK291+AH292-AI292-AJ292))</x:f>
      </x:c>
      <x:c r="AL292" s="54" t="str">
        <x:f>IF('Debt Setup'!$F$3=0,"",IF(AO291&lt;=0,0,AO291*'Debt Setup'!$D$18/100/12))</x:f>
      </x:c>
      <x:c r="AM292" s="54" t="str">
        <x:f>IF('Debt Setup'!$F$3=0,"",IF('Debt Setup'!$H$18="",0,MIN('Debt Setup'!$E$18,MAX(0,AO291+AL292))))</x:f>
      </x:c>
      <x:c r="AN292" s="54" t="str">
        <x:f>IF('Debt Setup'!$F$3=0,"",IF('Debt Setup'!$H$18="",0,MIN(MAX(0,AO291+AL292-AM292),MAX(0,'Debt Setup'!$F$5-(G292+K292+O292+S292+W292+AA292+AE292+AI292+AM292+AQ292+AU292+AY292)-(IF(AND('Debt Setup'!$H$10&lt;&gt;"",'Debt Setup'!$H$10&lt;'Debt Setup'!$H$18),MAX(0,I291+F292-G292),0)+IF(AND('Debt Setup'!$H$11&lt;&gt;"",'Debt Setup'!$H$11&lt;'Debt Setup'!$H$18),MAX(0,M291+J292-K292),0)+IF(AND('Debt Setup'!$H$12&lt;&gt;"",'Debt Setup'!$H$12&lt;'Debt Setup'!$H$18),MAX(0,Q291+N292-O292),0)+IF(AND('Debt Setup'!$H$13&lt;&gt;"",'Debt Setup'!$H$13&lt;'Debt Setup'!$H$18),MAX(0,U291+R292-S292),0)+IF(AND('Debt Setup'!$H$14&lt;&gt;"",'Debt Setup'!$H$14&lt;'Debt Setup'!$H$18),MAX(0,Y291+V292-W292),0)+IF(AND('Debt Setup'!$H$15&lt;&gt;"",'Debt Setup'!$H$15&lt;'Debt Setup'!$H$18),MAX(0,AC291+Z292-AA292),0)+IF(AND('Debt Setup'!$H$16&lt;&gt;"",'Debt Setup'!$H$16&lt;'Debt Setup'!$H$18),MAX(0,AG291+AD292-AE292),0)+IF(AND('Debt Setup'!$H$17&lt;&gt;"",'Debt Setup'!$H$17&lt;'Debt Setup'!$H$18),MAX(0,AK291+AH292-AI292),0)+IF(AND('Debt Setup'!$H$18&lt;&gt;"",'Debt Setup'!$H$18&lt;'Debt Setup'!$H$18),MAX(0,AO291+AL292-AM292),0)+IF(AND('Debt Setup'!$H$19&lt;&gt;"",'Debt Setup'!$H$19&lt;'Debt Setup'!$H$18),MAX(0,AS291+AP292-AQ292),0)+IF(AND('Debt Setup'!$H$20&lt;&gt;"",'Debt Setup'!$H$20&lt;'Debt Setup'!$H$18),MAX(0,AW291+AT292-AU292),0)+IF(AND('Debt Setup'!$H$21&lt;&gt;"",'Debt Setup'!$H$21&lt;'Debt Setup'!$H$18),MAX(0,BA291+AX292-AY292),0))))))</x:f>
      </x:c>
      <x:c r="AO292" s="54" t="str">
        <x:f>IF('Debt Setup'!$F$3=0,"",MAX(0,AO291+AL292-AM292-AN292))</x:f>
      </x:c>
      <x:c r="AP292" s="54" t="str">
        <x:f>IF('Debt Setup'!$F$3=0,"",IF(AS291&lt;=0,0,AS291*'Debt Setup'!$D$19/100/12))</x:f>
      </x:c>
      <x:c r="AQ292" s="54" t="str">
        <x:f>IF('Debt Setup'!$F$3=0,"",IF('Debt Setup'!$H$19="",0,MIN('Debt Setup'!$E$19,MAX(0,AS291+AP292))))</x:f>
      </x:c>
      <x:c r="AR292" s="54" t="str">
        <x:f>IF('Debt Setup'!$F$3=0,"",IF('Debt Setup'!$H$19="",0,MIN(MAX(0,AS291+AP292-AQ292),MAX(0,'Debt Setup'!$F$5-(G292+K292+O292+S292+W292+AA292+AE292+AI292+AM292+AQ292+AU292+AY292)-(IF(AND('Debt Setup'!$H$10&lt;&gt;"",'Debt Setup'!$H$10&lt;'Debt Setup'!$H$19),MAX(0,I291+F292-G292),0)+IF(AND('Debt Setup'!$H$11&lt;&gt;"",'Debt Setup'!$H$11&lt;'Debt Setup'!$H$19),MAX(0,M291+J292-K292),0)+IF(AND('Debt Setup'!$H$12&lt;&gt;"",'Debt Setup'!$H$12&lt;'Debt Setup'!$H$19),MAX(0,Q291+N292-O292),0)+IF(AND('Debt Setup'!$H$13&lt;&gt;"",'Debt Setup'!$H$13&lt;'Debt Setup'!$H$19),MAX(0,U291+R292-S292),0)+IF(AND('Debt Setup'!$H$14&lt;&gt;"",'Debt Setup'!$H$14&lt;'Debt Setup'!$H$19),MAX(0,Y291+V292-W292),0)+IF(AND('Debt Setup'!$H$15&lt;&gt;"",'Debt Setup'!$H$15&lt;'Debt Setup'!$H$19),MAX(0,AC291+Z292-AA292),0)+IF(AND('Debt Setup'!$H$16&lt;&gt;"",'Debt Setup'!$H$16&lt;'Debt Setup'!$H$19),MAX(0,AG291+AD292-AE292),0)+IF(AND('Debt Setup'!$H$17&lt;&gt;"",'Debt Setup'!$H$17&lt;'Debt Setup'!$H$19),MAX(0,AK291+AH292-AI292),0)+IF(AND('Debt Setup'!$H$18&lt;&gt;"",'Debt Setup'!$H$18&lt;'Debt Setup'!$H$19),MAX(0,AO291+AL292-AM292),0)+IF(AND('Debt Setup'!$H$19&lt;&gt;"",'Debt Setup'!$H$19&lt;'Debt Setup'!$H$19),MAX(0,AS291+AP292-AQ292),0)+IF(AND('Debt Setup'!$H$20&lt;&gt;"",'Debt Setup'!$H$20&lt;'Debt Setup'!$H$19),MAX(0,AW291+AT292-AU292),0)+IF(AND('Debt Setup'!$H$21&lt;&gt;"",'Debt Setup'!$H$21&lt;'Debt Setup'!$H$19),MAX(0,BA291+AX292-AY292),0))))))</x:f>
      </x:c>
      <x:c r="AS292" s="54" t="str">
        <x:f>IF('Debt Setup'!$F$3=0,"",MAX(0,AS291+AP292-AQ292-AR292))</x:f>
      </x:c>
      <x:c r="AT292" s="54" t="str">
        <x:f>IF('Debt Setup'!$F$3=0,"",IF(AW291&lt;=0,0,AW291*'Debt Setup'!$D$20/100/12))</x:f>
      </x:c>
      <x:c r="AU292" s="54" t="str">
        <x:f>IF('Debt Setup'!$F$3=0,"",IF('Debt Setup'!$H$20="",0,MIN('Debt Setup'!$E$20,MAX(0,AW291+AT292))))</x:f>
      </x:c>
      <x:c r="AV292" s="54" t="str">
        <x:f>IF('Debt Setup'!$F$3=0,"",IF('Debt Setup'!$H$20="",0,MIN(MAX(0,AW291+AT292-AU292),MAX(0,'Debt Setup'!$F$5-(G292+K292+O292+S292+W292+AA292+AE292+AI292+AM292+AQ292+AU292+AY292)-(IF(AND('Debt Setup'!$H$10&lt;&gt;"",'Debt Setup'!$H$10&lt;'Debt Setup'!$H$20),MAX(0,I291+F292-G292),0)+IF(AND('Debt Setup'!$H$11&lt;&gt;"",'Debt Setup'!$H$11&lt;'Debt Setup'!$H$20),MAX(0,M291+J292-K292),0)+IF(AND('Debt Setup'!$H$12&lt;&gt;"",'Debt Setup'!$H$12&lt;'Debt Setup'!$H$20),MAX(0,Q291+N292-O292),0)+IF(AND('Debt Setup'!$H$13&lt;&gt;"",'Debt Setup'!$H$13&lt;'Debt Setup'!$H$20),MAX(0,U291+R292-S292),0)+IF(AND('Debt Setup'!$H$14&lt;&gt;"",'Debt Setup'!$H$14&lt;'Debt Setup'!$H$20),MAX(0,Y291+V292-W292),0)+IF(AND('Debt Setup'!$H$15&lt;&gt;"",'Debt Setup'!$H$15&lt;'Debt Setup'!$H$20),MAX(0,AC291+Z292-AA292),0)+IF(AND('Debt Setup'!$H$16&lt;&gt;"",'Debt Setup'!$H$16&lt;'Debt Setup'!$H$20),MAX(0,AG291+AD292-AE292),0)+IF(AND('Debt Setup'!$H$17&lt;&gt;"",'Debt Setup'!$H$17&lt;'Debt Setup'!$H$20),MAX(0,AK291+AH292-AI292),0)+IF(AND('Debt Setup'!$H$18&lt;&gt;"",'Debt Setup'!$H$18&lt;'Debt Setup'!$H$20),MAX(0,AO291+AL292-AM292),0)+IF(AND('Debt Setup'!$H$19&lt;&gt;"",'Debt Setup'!$H$19&lt;'Debt Setup'!$H$20),MAX(0,AS291+AP292-AQ292),0)+IF(AND('Debt Setup'!$H$20&lt;&gt;"",'Debt Setup'!$H$20&lt;'Debt Setup'!$H$20),MAX(0,AW291+AT292-AU292),0)+IF(AND('Debt Setup'!$H$21&lt;&gt;"",'Debt Setup'!$H$21&lt;'Debt Setup'!$H$20),MAX(0,BA291+AX292-AY292),0))))))</x:f>
      </x:c>
      <x:c r="AW292" s="54" t="str">
        <x:f>IF('Debt Setup'!$F$3=0,"",MAX(0,AW291+AT292-AU292-AV292))</x:f>
      </x:c>
      <x:c r="AX292" s="54" t="str">
        <x:f>IF('Debt Setup'!$F$3=0,"",IF(BA291&lt;=0,0,BA291*'Debt Setup'!$D$21/100/12))</x:f>
      </x:c>
      <x:c r="AY292" s="54" t="str">
        <x:f>IF('Debt Setup'!$F$3=0,"",IF('Debt Setup'!$H$21="",0,MIN('Debt Setup'!$E$21,MAX(0,BA291+AX292))))</x:f>
      </x:c>
      <x:c r="AZ292" s="54" t="str">
        <x:f>IF('Debt Setup'!$F$3=0,"",IF('Debt Setup'!$H$21="",0,MIN(MAX(0,BA291+AX292-AY292),MAX(0,'Debt Setup'!$F$5-(G292+K292+O292+S292+W292+AA292+AE292+AI292+AM292+AQ292+AU292+AY292)-(IF(AND('Debt Setup'!$H$10&lt;&gt;"",'Debt Setup'!$H$10&lt;'Debt Setup'!$H$21),MAX(0,I291+F292-G292),0)+IF(AND('Debt Setup'!$H$11&lt;&gt;"",'Debt Setup'!$H$11&lt;'Debt Setup'!$H$21),MAX(0,M291+J292-K292),0)+IF(AND('Debt Setup'!$H$12&lt;&gt;"",'Debt Setup'!$H$12&lt;'Debt Setup'!$H$21),MAX(0,Q291+N292-O292),0)+IF(AND('Debt Setup'!$H$13&lt;&gt;"",'Debt Setup'!$H$13&lt;'Debt Setup'!$H$21),MAX(0,U291+R292-S292),0)+IF(AND('Debt Setup'!$H$14&lt;&gt;"",'Debt Setup'!$H$14&lt;'Debt Setup'!$H$21),MAX(0,Y291+V292-W292),0)+IF(AND('Debt Setup'!$H$15&lt;&gt;"",'Debt Setup'!$H$15&lt;'Debt Setup'!$H$21),MAX(0,AC291+Z292-AA292),0)+IF(AND('Debt Setup'!$H$16&lt;&gt;"",'Debt Setup'!$H$16&lt;'Debt Setup'!$H$21),MAX(0,AG291+AD292-AE292),0)+IF(AND('Debt Setup'!$H$17&lt;&gt;"",'Debt Setup'!$H$17&lt;'Debt Setup'!$H$21),MAX(0,AK291+AH292-AI292),0)+IF(AND('Debt Setup'!$H$18&lt;&gt;"",'Debt Setup'!$H$18&lt;'Debt Setup'!$H$21),MAX(0,AO291+AL292-AM292),0)+IF(AND('Debt Setup'!$H$19&lt;&gt;"",'Debt Setup'!$H$19&lt;'Debt Setup'!$H$21),MAX(0,AS291+AP292-AQ292),0)+IF(AND('Debt Setup'!$H$20&lt;&gt;"",'Debt Setup'!$H$20&lt;'Debt Setup'!$H$21),MAX(0,AW291+AT292-AU292),0)+IF(AND('Debt Setup'!$H$21&lt;&gt;"",'Debt Setup'!$H$21&lt;'Debt Setup'!$H$21),MAX(0,BA291+AX292-AY292),0))))))</x:f>
      </x:c>
      <x:c r="BA292" s="54" t="str">
        <x:f>IF('Debt Setup'!$F$3=0,"",MAX(0,BA291+AX292-AY292-AZ292))</x:f>
      </x:c>
    </x:row>
    <x:row r="293">
      <x:c r="A293" t="n">
        <x:v>288</x:v>
      </x:c>
      <x:c r="B293" s="86" t="str">
        <x:f>IF('Debt Setup'!$F$3=0,"",DATE(YEAR('Debt Setup'!$B$6),MONTH('Debt Setup'!$B$6)+A293-1,1))</x:f>
      </x:c>
      <x:c r="C293" s="54" t="str">
        <x:f>IF('Debt Setup'!$F$3=0,"",I293+M293+Q293+U293+Y293+AC293+AG293+AK293+AO293+AS293+AW293+BA293)</x:f>
      </x:c>
      <x:c r="D293" s="54" t="str">
        <x:f>IF('Debt Setup'!$F$3=0,"",G293+H293+K293+L293+O293+P293+S293+T293+W293+X293+AA293+AB293+AE293+AF293+AI293+AJ293+AM293+AN293+AQ293+AR293+AU293+AV293+AY293+AZ293)</x:f>
      </x:c>
      <x:c r="E293" s="54" t="str">
        <x:f>IF('Debt Setup'!$F$3=0,"",F293+J293+N293+R293+V293+Z293+AD293+AH293+AL293+AP293+AT293+AX293)</x:f>
      </x:c>
      <x:c r="F293" s="54" t="str">
        <x:f>IF('Debt Setup'!$F$3=0,"",IF(I292&lt;=0,0,I292*'Debt Setup'!$D$10/100/12))</x:f>
      </x:c>
      <x:c r="G293" s="54" t="str">
        <x:f>IF('Debt Setup'!$F$3=0,"",IF('Debt Setup'!$H$10="",0,MIN('Debt Setup'!$E$10,MAX(0,I292+F293))))</x:f>
      </x:c>
      <x:c r="H293" s="54" t="str">
        <x:f>IF('Debt Setup'!$F$3=0,"",IF('Debt Setup'!$H$10="",0,MIN(MAX(0,I292+F293-G293),MAX(0,'Debt Setup'!$F$5-(G293+K293+O293+S293+W293+AA293+AE293+AI293+AM293+AQ293+AU293+AY293)-(IF(AND('Debt Setup'!$H$10&lt;&gt;"",'Debt Setup'!$H$10&lt;'Debt Setup'!$H$10),MAX(0,I292+F293-G293),0)+IF(AND('Debt Setup'!$H$11&lt;&gt;"",'Debt Setup'!$H$11&lt;'Debt Setup'!$H$10),MAX(0,M292+J293-K293),0)+IF(AND('Debt Setup'!$H$12&lt;&gt;"",'Debt Setup'!$H$12&lt;'Debt Setup'!$H$10),MAX(0,Q292+N293-O293),0)+IF(AND('Debt Setup'!$H$13&lt;&gt;"",'Debt Setup'!$H$13&lt;'Debt Setup'!$H$10),MAX(0,U292+R293-S293),0)+IF(AND('Debt Setup'!$H$14&lt;&gt;"",'Debt Setup'!$H$14&lt;'Debt Setup'!$H$10),MAX(0,Y292+V293-W293),0)+IF(AND('Debt Setup'!$H$15&lt;&gt;"",'Debt Setup'!$H$15&lt;'Debt Setup'!$H$10),MAX(0,AC292+Z293-AA293),0)+IF(AND('Debt Setup'!$H$16&lt;&gt;"",'Debt Setup'!$H$16&lt;'Debt Setup'!$H$10),MAX(0,AG292+AD293-AE293),0)+IF(AND('Debt Setup'!$H$17&lt;&gt;"",'Debt Setup'!$H$17&lt;'Debt Setup'!$H$10),MAX(0,AK292+AH293-AI293),0)+IF(AND('Debt Setup'!$H$18&lt;&gt;"",'Debt Setup'!$H$18&lt;'Debt Setup'!$H$10),MAX(0,AO292+AL293-AM293),0)+IF(AND('Debt Setup'!$H$19&lt;&gt;"",'Debt Setup'!$H$19&lt;'Debt Setup'!$H$10),MAX(0,AS292+AP293-AQ293),0)+IF(AND('Debt Setup'!$H$20&lt;&gt;"",'Debt Setup'!$H$20&lt;'Debt Setup'!$H$10),MAX(0,AW292+AT293-AU293),0)+IF(AND('Debt Setup'!$H$21&lt;&gt;"",'Debt Setup'!$H$21&lt;'Debt Setup'!$H$10),MAX(0,BA292+AX293-AY293),0))))))</x:f>
      </x:c>
      <x:c r="I293" s="54" t="str">
        <x:f>IF('Debt Setup'!$F$3=0,"",MAX(0,I292+F293-G293-H293))</x:f>
      </x:c>
      <x:c r="J293" s="54" t="str">
        <x:f>IF('Debt Setup'!$F$3=0,"",IF(M292&lt;=0,0,M292*'Debt Setup'!$D$11/100/12))</x:f>
      </x:c>
      <x:c r="K293" s="54" t="str">
        <x:f>IF('Debt Setup'!$F$3=0,"",IF('Debt Setup'!$H$11="",0,MIN('Debt Setup'!$E$11,MAX(0,M292+J293))))</x:f>
      </x:c>
      <x:c r="L293" s="54" t="str">
        <x:f>IF('Debt Setup'!$F$3=0,"",IF('Debt Setup'!$H$11="",0,MIN(MAX(0,M292+J293-K293),MAX(0,'Debt Setup'!$F$5-(G293+K293+O293+S293+W293+AA293+AE293+AI293+AM293+AQ293+AU293+AY293)-(IF(AND('Debt Setup'!$H$10&lt;&gt;"",'Debt Setup'!$H$10&lt;'Debt Setup'!$H$11),MAX(0,I292+F293-G293),0)+IF(AND('Debt Setup'!$H$11&lt;&gt;"",'Debt Setup'!$H$11&lt;'Debt Setup'!$H$11),MAX(0,M292+J293-K293),0)+IF(AND('Debt Setup'!$H$12&lt;&gt;"",'Debt Setup'!$H$12&lt;'Debt Setup'!$H$11),MAX(0,Q292+N293-O293),0)+IF(AND('Debt Setup'!$H$13&lt;&gt;"",'Debt Setup'!$H$13&lt;'Debt Setup'!$H$11),MAX(0,U292+R293-S293),0)+IF(AND('Debt Setup'!$H$14&lt;&gt;"",'Debt Setup'!$H$14&lt;'Debt Setup'!$H$11),MAX(0,Y292+V293-W293),0)+IF(AND('Debt Setup'!$H$15&lt;&gt;"",'Debt Setup'!$H$15&lt;'Debt Setup'!$H$11),MAX(0,AC292+Z293-AA293),0)+IF(AND('Debt Setup'!$H$16&lt;&gt;"",'Debt Setup'!$H$16&lt;'Debt Setup'!$H$11),MAX(0,AG292+AD293-AE293),0)+IF(AND('Debt Setup'!$H$17&lt;&gt;"",'Debt Setup'!$H$17&lt;'Debt Setup'!$H$11),MAX(0,AK292+AH293-AI293),0)+IF(AND('Debt Setup'!$H$18&lt;&gt;"",'Debt Setup'!$H$18&lt;'Debt Setup'!$H$11),MAX(0,AO292+AL293-AM293),0)+IF(AND('Debt Setup'!$H$19&lt;&gt;"",'Debt Setup'!$H$19&lt;'Debt Setup'!$H$11),MAX(0,AS292+AP293-AQ293),0)+IF(AND('Debt Setup'!$H$20&lt;&gt;"",'Debt Setup'!$H$20&lt;'Debt Setup'!$H$11),MAX(0,AW292+AT293-AU293),0)+IF(AND('Debt Setup'!$H$21&lt;&gt;"",'Debt Setup'!$H$21&lt;'Debt Setup'!$H$11),MAX(0,BA292+AX293-AY293),0))))))</x:f>
      </x:c>
      <x:c r="M293" s="54" t="str">
        <x:f>IF('Debt Setup'!$F$3=0,"",MAX(0,M292+J293-K293-L293))</x:f>
      </x:c>
      <x:c r="N293" s="54" t="str">
        <x:f>IF('Debt Setup'!$F$3=0,"",IF(Q292&lt;=0,0,Q292*'Debt Setup'!$D$12/100/12))</x:f>
      </x:c>
      <x:c r="O293" s="54" t="str">
        <x:f>IF('Debt Setup'!$F$3=0,"",IF('Debt Setup'!$H$12="",0,MIN('Debt Setup'!$E$12,MAX(0,Q292+N293))))</x:f>
      </x:c>
      <x:c r="P293" s="54" t="str">
        <x:f>IF('Debt Setup'!$F$3=0,"",IF('Debt Setup'!$H$12="",0,MIN(MAX(0,Q292+N293-O293),MAX(0,'Debt Setup'!$F$5-(G293+K293+O293+S293+W293+AA293+AE293+AI293+AM293+AQ293+AU293+AY293)-(IF(AND('Debt Setup'!$H$10&lt;&gt;"",'Debt Setup'!$H$10&lt;'Debt Setup'!$H$12),MAX(0,I292+F293-G293),0)+IF(AND('Debt Setup'!$H$11&lt;&gt;"",'Debt Setup'!$H$11&lt;'Debt Setup'!$H$12),MAX(0,M292+J293-K293),0)+IF(AND('Debt Setup'!$H$12&lt;&gt;"",'Debt Setup'!$H$12&lt;'Debt Setup'!$H$12),MAX(0,Q292+N293-O293),0)+IF(AND('Debt Setup'!$H$13&lt;&gt;"",'Debt Setup'!$H$13&lt;'Debt Setup'!$H$12),MAX(0,U292+R293-S293),0)+IF(AND('Debt Setup'!$H$14&lt;&gt;"",'Debt Setup'!$H$14&lt;'Debt Setup'!$H$12),MAX(0,Y292+V293-W293),0)+IF(AND('Debt Setup'!$H$15&lt;&gt;"",'Debt Setup'!$H$15&lt;'Debt Setup'!$H$12),MAX(0,AC292+Z293-AA293),0)+IF(AND('Debt Setup'!$H$16&lt;&gt;"",'Debt Setup'!$H$16&lt;'Debt Setup'!$H$12),MAX(0,AG292+AD293-AE293),0)+IF(AND('Debt Setup'!$H$17&lt;&gt;"",'Debt Setup'!$H$17&lt;'Debt Setup'!$H$12),MAX(0,AK292+AH293-AI293),0)+IF(AND('Debt Setup'!$H$18&lt;&gt;"",'Debt Setup'!$H$18&lt;'Debt Setup'!$H$12),MAX(0,AO292+AL293-AM293),0)+IF(AND('Debt Setup'!$H$19&lt;&gt;"",'Debt Setup'!$H$19&lt;'Debt Setup'!$H$12),MAX(0,AS292+AP293-AQ293),0)+IF(AND('Debt Setup'!$H$20&lt;&gt;"",'Debt Setup'!$H$20&lt;'Debt Setup'!$H$12),MAX(0,AW292+AT293-AU293),0)+IF(AND('Debt Setup'!$H$21&lt;&gt;"",'Debt Setup'!$H$21&lt;'Debt Setup'!$H$12),MAX(0,BA292+AX293-AY293),0))))))</x:f>
      </x:c>
      <x:c r="Q293" s="54" t="str">
        <x:f>IF('Debt Setup'!$F$3=0,"",MAX(0,Q292+N293-O293-P293))</x:f>
      </x:c>
      <x:c r="R293" s="54" t="str">
        <x:f>IF('Debt Setup'!$F$3=0,"",IF(U292&lt;=0,0,U292*'Debt Setup'!$D$13/100/12))</x:f>
      </x:c>
      <x:c r="S293" s="54" t="str">
        <x:f>IF('Debt Setup'!$F$3=0,"",IF('Debt Setup'!$H$13="",0,MIN('Debt Setup'!$E$13,MAX(0,U292+R293))))</x:f>
      </x:c>
      <x:c r="T293" s="54" t="str">
        <x:f>IF('Debt Setup'!$F$3=0,"",IF('Debt Setup'!$H$13="",0,MIN(MAX(0,U292+R293-S293),MAX(0,'Debt Setup'!$F$5-(G293+K293+O293+S293+W293+AA293+AE293+AI293+AM293+AQ293+AU293+AY293)-(IF(AND('Debt Setup'!$H$10&lt;&gt;"",'Debt Setup'!$H$10&lt;'Debt Setup'!$H$13),MAX(0,I292+F293-G293),0)+IF(AND('Debt Setup'!$H$11&lt;&gt;"",'Debt Setup'!$H$11&lt;'Debt Setup'!$H$13),MAX(0,M292+J293-K293),0)+IF(AND('Debt Setup'!$H$12&lt;&gt;"",'Debt Setup'!$H$12&lt;'Debt Setup'!$H$13),MAX(0,Q292+N293-O293),0)+IF(AND('Debt Setup'!$H$13&lt;&gt;"",'Debt Setup'!$H$13&lt;'Debt Setup'!$H$13),MAX(0,U292+R293-S293),0)+IF(AND('Debt Setup'!$H$14&lt;&gt;"",'Debt Setup'!$H$14&lt;'Debt Setup'!$H$13),MAX(0,Y292+V293-W293),0)+IF(AND('Debt Setup'!$H$15&lt;&gt;"",'Debt Setup'!$H$15&lt;'Debt Setup'!$H$13),MAX(0,AC292+Z293-AA293),0)+IF(AND('Debt Setup'!$H$16&lt;&gt;"",'Debt Setup'!$H$16&lt;'Debt Setup'!$H$13),MAX(0,AG292+AD293-AE293),0)+IF(AND('Debt Setup'!$H$17&lt;&gt;"",'Debt Setup'!$H$17&lt;'Debt Setup'!$H$13),MAX(0,AK292+AH293-AI293),0)+IF(AND('Debt Setup'!$H$18&lt;&gt;"",'Debt Setup'!$H$18&lt;'Debt Setup'!$H$13),MAX(0,AO292+AL293-AM293),0)+IF(AND('Debt Setup'!$H$19&lt;&gt;"",'Debt Setup'!$H$19&lt;'Debt Setup'!$H$13),MAX(0,AS292+AP293-AQ293),0)+IF(AND('Debt Setup'!$H$20&lt;&gt;"",'Debt Setup'!$H$20&lt;'Debt Setup'!$H$13),MAX(0,AW292+AT293-AU293),0)+IF(AND('Debt Setup'!$H$21&lt;&gt;"",'Debt Setup'!$H$21&lt;'Debt Setup'!$H$13),MAX(0,BA292+AX293-AY293),0))))))</x:f>
      </x:c>
      <x:c r="U293" s="54" t="str">
        <x:f>IF('Debt Setup'!$F$3=0,"",MAX(0,U292+R293-S293-T293))</x:f>
      </x:c>
      <x:c r="V293" s="54" t="str">
        <x:f>IF('Debt Setup'!$F$3=0,"",IF(Y292&lt;=0,0,Y292*'Debt Setup'!$D$14/100/12))</x:f>
      </x:c>
      <x:c r="W293" s="54" t="str">
        <x:f>IF('Debt Setup'!$F$3=0,"",IF('Debt Setup'!$H$14="",0,MIN('Debt Setup'!$E$14,MAX(0,Y292+V293))))</x:f>
      </x:c>
      <x:c r="X293" s="54" t="str">
        <x:f>IF('Debt Setup'!$F$3=0,"",IF('Debt Setup'!$H$14="",0,MIN(MAX(0,Y292+V293-W293),MAX(0,'Debt Setup'!$F$5-(G293+K293+O293+S293+W293+AA293+AE293+AI293+AM293+AQ293+AU293+AY293)-(IF(AND('Debt Setup'!$H$10&lt;&gt;"",'Debt Setup'!$H$10&lt;'Debt Setup'!$H$14),MAX(0,I292+F293-G293),0)+IF(AND('Debt Setup'!$H$11&lt;&gt;"",'Debt Setup'!$H$11&lt;'Debt Setup'!$H$14),MAX(0,M292+J293-K293),0)+IF(AND('Debt Setup'!$H$12&lt;&gt;"",'Debt Setup'!$H$12&lt;'Debt Setup'!$H$14),MAX(0,Q292+N293-O293),0)+IF(AND('Debt Setup'!$H$13&lt;&gt;"",'Debt Setup'!$H$13&lt;'Debt Setup'!$H$14),MAX(0,U292+R293-S293),0)+IF(AND('Debt Setup'!$H$14&lt;&gt;"",'Debt Setup'!$H$14&lt;'Debt Setup'!$H$14),MAX(0,Y292+V293-W293),0)+IF(AND('Debt Setup'!$H$15&lt;&gt;"",'Debt Setup'!$H$15&lt;'Debt Setup'!$H$14),MAX(0,AC292+Z293-AA293),0)+IF(AND('Debt Setup'!$H$16&lt;&gt;"",'Debt Setup'!$H$16&lt;'Debt Setup'!$H$14),MAX(0,AG292+AD293-AE293),0)+IF(AND('Debt Setup'!$H$17&lt;&gt;"",'Debt Setup'!$H$17&lt;'Debt Setup'!$H$14),MAX(0,AK292+AH293-AI293),0)+IF(AND('Debt Setup'!$H$18&lt;&gt;"",'Debt Setup'!$H$18&lt;'Debt Setup'!$H$14),MAX(0,AO292+AL293-AM293),0)+IF(AND('Debt Setup'!$H$19&lt;&gt;"",'Debt Setup'!$H$19&lt;'Debt Setup'!$H$14),MAX(0,AS292+AP293-AQ293),0)+IF(AND('Debt Setup'!$H$20&lt;&gt;"",'Debt Setup'!$H$20&lt;'Debt Setup'!$H$14),MAX(0,AW292+AT293-AU293),0)+IF(AND('Debt Setup'!$H$21&lt;&gt;"",'Debt Setup'!$H$21&lt;'Debt Setup'!$H$14),MAX(0,BA292+AX293-AY293),0))))))</x:f>
      </x:c>
      <x:c r="Y293" s="54" t="str">
        <x:f>IF('Debt Setup'!$F$3=0,"",MAX(0,Y292+V293-W293-X293))</x:f>
      </x:c>
      <x:c r="Z293" s="54" t="str">
        <x:f>IF('Debt Setup'!$F$3=0,"",IF(AC292&lt;=0,0,AC292*'Debt Setup'!$D$15/100/12))</x:f>
      </x:c>
      <x:c r="AA293" s="54" t="str">
        <x:f>IF('Debt Setup'!$F$3=0,"",IF('Debt Setup'!$H$15="",0,MIN('Debt Setup'!$E$15,MAX(0,AC292+Z293))))</x:f>
      </x:c>
      <x:c r="AB293" s="54" t="str">
        <x:f>IF('Debt Setup'!$F$3=0,"",IF('Debt Setup'!$H$15="",0,MIN(MAX(0,AC292+Z293-AA293),MAX(0,'Debt Setup'!$F$5-(G293+K293+O293+S293+W293+AA293+AE293+AI293+AM293+AQ293+AU293+AY293)-(IF(AND('Debt Setup'!$H$10&lt;&gt;"",'Debt Setup'!$H$10&lt;'Debt Setup'!$H$15),MAX(0,I292+F293-G293),0)+IF(AND('Debt Setup'!$H$11&lt;&gt;"",'Debt Setup'!$H$11&lt;'Debt Setup'!$H$15),MAX(0,M292+J293-K293),0)+IF(AND('Debt Setup'!$H$12&lt;&gt;"",'Debt Setup'!$H$12&lt;'Debt Setup'!$H$15),MAX(0,Q292+N293-O293),0)+IF(AND('Debt Setup'!$H$13&lt;&gt;"",'Debt Setup'!$H$13&lt;'Debt Setup'!$H$15),MAX(0,U292+R293-S293),0)+IF(AND('Debt Setup'!$H$14&lt;&gt;"",'Debt Setup'!$H$14&lt;'Debt Setup'!$H$15),MAX(0,Y292+V293-W293),0)+IF(AND('Debt Setup'!$H$15&lt;&gt;"",'Debt Setup'!$H$15&lt;'Debt Setup'!$H$15),MAX(0,AC292+Z293-AA293),0)+IF(AND('Debt Setup'!$H$16&lt;&gt;"",'Debt Setup'!$H$16&lt;'Debt Setup'!$H$15),MAX(0,AG292+AD293-AE293),0)+IF(AND('Debt Setup'!$H$17&lt;&gt;"",'Debt Setup'!$H$17&lt;'Debt Setup'!$H$15),MAX(0,AK292+AH293-AI293),0)+IF(AND('Debt Setup'!$H$18&lt;&gt;"",'Debt Setup'!$H$18&lt;'Debt Setup'!$H$15),MAX(0,AO292+AL293-AM293),0)+IF(AND('Debt Setup'!$H$19&lt;&gt;"",'Debt Setup'!$H$19&lt;'Debt Setup'!$H$15),MAX(0,AS292+AP293-AQ293),0)+IF(AND('Debt Setup'!$H$20&lt;&gt;"",'Debt Setup'!$H$20&lt;'Debt Setup'!$H$15),MAX(0,AW292+AT293-AU293),0)+IF(AND('Debt Setup'!$H$21&lt;&gt;"",'Debt Setup'!$H$21&lt;'Debt Setup'!$H$15),MAX(0,BA292+AX293-AY293),0))))))</x:f>
      </x:c>
      <x:c r="AC293" s="54" t="str">
        <x:f>IF('Debt Setup'!$F$3=0,"",MAX(0,AC292+Z293-AA293-AB293))</x:f>
      </x:c>
      <x:c r="AD293" s="54" t="str">
        <x:f>IF('Debt Setup'!$F$3=0,"",IF(AG292&lt;=0,0,AG292*'Debt Setup'!$D$16/100/12))</x:f>
      </x:c>
      <x:c r="AE293" s="54" t="str">
        <x:f>IF('Debt Setup'!$F$3=0,"",IF('Debt Setup'!$H$16="",0,MIN('Debt Setup'!$E$16,MAX(0,AG292+AD293))))</x:f>
      </x:c>
      <x:c r="AF293" s="54" t="str">
        <x:f>IF('Debt Setup'!$F$3=0,"",IF('Debt Setup'!$H$16="",0,MIN(MAX(0,AG292+AD293-AE293),MAX(0,'Debt Setup'!$F$5-(G293+K293+O293+S293+W293+AA293+AE293+AI293+AM293+AQ293+AU293+AY293)-(IF(AND('Debt Setup'!$H$10&lt;&gt;"",'Debt Setup'!$H$10&lt;'Debt Setup'!$H$16),MAX(0,I292+F293-G293),0)+IF(AND('Debt Setup'!$H$11&lt;&gt;"",'Debt Setup'!$H$11&lt;'Debt Setup'!$H$16),MAX(0,M292+J293-K293),0)+IF(AND('Debt Setup'!$H$12&lt;&gt;"",'Debt Setup'!$H$12&lt;'Debt Setup'!$H$16),MAX(0,Q292+N293-O293),0)+IF(AND('Debt Setup'!$H$13&lt;&gt;"",'Debt Setup'!$H$13&lt;'Debt Setup'!$H$16),MAX(0,U292+R293-S293),0)+IF(AND('Debt Setup'!$H$14&lt;&gt;"",'Debt Setup'!$H$14&lt;'Debt Setup'!$H$16),MAX(0,Y292+V293-W293),0)+IF(AND('Debt Setup'!$H$15&lt;&gt;"",'Debt Setup'!$H$15&lt;'Debt Setup'!$H$16),MAX(0,AC292+Z293-AA293),0)+IF(AND('Debt Setup'!$H$16&lt;&gt;"",'Debt Setup'!$H$16&lt;'Debt Setup'!$H$16),MAX(0,AG292+AD293-AE293),0)+IF(AND('Debt Setup'!$H$17&lt;&gt;"",'Debt Setup'!$H$17&lt;'Debt Setup'!$H$16),MAX(0,AK292+AH293-AI293),0)+IF(AND('Debt Setup'!$H$18&lt;&gt;"",'Debt Setup'!$H$18&lt;'Debt Setup'!$H$16),MAX(0,AO292+AL293-AM293),0)+IF(AND('Debt Setup'!$H$19&lt;&gt;"",'Debt Setup'!$H$19&lt;'Debt Setup'!$H$16),MAX(0,AS292+AP293-AQ293),0)+IF(AND('Debt Setup'!$H$20&lt;&gt;"",'Debt Setup'!$H$20&lt;'Debt Setup'!$H$16),MAX(0,AW292+AT293-AU293),0)+IF(AND('Debt Setup'!$H$21&lt;&gt;"",'Debt Setup'!$H$21&lt;'Debt Setup'!$H$16),MAX(0,BA292+AX293-AY293),0))))))</x:f>
      </x:c>
      <x:c r="AG293" s="54" t="str">
        <x:f>IF('Debt Setup'!$F$3=0,"",MAX(0,AG292+AD293-AE293-AF293))</x:f>
      </x:c>
      <x:c r="AH293" s="54" t="str">
        <x:f>IF('Debt Setup'!$F$3=0,"",IF(AK292&lt;=0,0,AK292*'Debt Setup'!$D$17/100/12))</x:f>
      </x:c>
      <x:c r="AI293" s="54" t="str">
        <x:f>IF('Debt Setup'!$F$3=0,"",IF('Debt Setup'!$H$17="",0,MIN('Debt Setup'!$E$17,MAX(0,AK292+AH293))))</x:f>
      </x:c>
      <x:c r="AJ293" s="54" t="str">
        <x:f>IF('Debt Setup'!$F$3=0,"",IF('Debt Setup'!$H$17="",0,MIN(MAX(0,AK292+AH293-AI293),MAX(0,'Debt Setup'!$F$5-(G293+K293+O293+S293+W293+AA293+AE293+AI293+AM293+AQ293+AU293+AY293)-(IF(AND('Debt Setup'!$H$10&lt;&gt;"",'Debt Setup'!$H$10&lt;'Debt Setup'!$H$17),MAX(0,I292+F293-G293),0)+IF(AND('Debt Setup'!$H$11&lt;&gt;"",'Debt Setup'!$H$11&lt;'Debt Setup'!$H$17),MAX(0,M292+J293-K293),0)+IF(AND('Debt Setup'!$H$12&lt;&gt;"",'Debt Setup'!$H$12&lt;'Debt Setup'!$H$17),MAX(0,Q292+N293-O293),0)+IF(AND('Debt Setup'!$H$13&lt;&gt;"",'Debt Setup'!$H$13&lt;'Debt Setup'!$H$17),MAX(0,U292+R293-S293),0)+IF(AND('Debt Setup'!$H$14&lt;&gt;"",'Debt Setup'!$H$14&lt;'Debt Setup'!$H$17),MAX(0,Y292+V293-W293),0)+IF(AND('Debt Setup'!$H$15&lt;&gt;"",'Debt Setup'!$H$15&lt;'Debt Setup'!$H$17),MAX(0,AC292+Z293-AA293),0)+IF(AND('Debt Setup'!$H$16&lt;&gt;"",'Debt Setup'!$H$16&lt;'Debt Setup'!$H$17),MAX(0,AG292+AD293-AE293),0)+IF(AND('Debt Setup'!$H$17&lt;&gt;"",'Debt Setup'!$H$17&lt;'Debt Setup'!$H$17),MAX(0,AK292+AH293-AI293),0)+IF(AND('Debt Setup'!$H$18&lt;&gt;"",'Debt Setup'!$H$18&lt;'Debt Setup'!$H$17),MAX(0,AO292+AL293-AM293),0)+IF(AND('Debt Setup'!$H$19&lt;&gt;"",'Debt Setup'!$H$19&lt;'Debt Setup'!$H$17),MAX(0,AS292+AP293-AQ293),0)+IF(AND('Debt Setup'!$H$20&lt;&gt;"",'Debt Setup'!$H$20&lt;'Debt Setup'!$H$17),MAX(0,AW292+AT293-AU293),0)+IF(AND('Debt Setup'!$H$21&lt;&gt;"",'Debt Setup'!$H$21&lt;'Debt Setup'!$H$17),MAX(0,BA292+AX293-AY293),0))))))</x:f>
      </x:c>
      <x:c r="AK293" s="54" t="str">
        <x:f>IF('Debt Setup'!$F$3=0,"",MAX(0,AK292+AH293-AI293-AJ293))</x:f>
      </x:c>
      <x:c r="AL293" s="54" t="str">
        <x:f>IF('Debt Setup'!$F$3=0,"",IF(AO292&lt;=0,0,AO292*'Debt Setup'!$D$18/100/12))</x:f>
      </x:c>
      <x:c r="AM293" s="54" t="str">
        <x:f>IF('Debt Setup'!$F$3=0,"",IF('Debt Setup'!$H$18="",0,MIN('Debt Setup'!$E$18,MAX(0,AO292+AL293))))</x:f>
      </x:c>
      <x:c r="AN293" s="54" t="str">
        <x:f>IF('Debt Setup'!$F$3=0,"",IF('Debt Setup'!$H$18="",0,MIN(MAX(0,AO292+AL293-AM293),MAX(0,'Debt Setup'!$F$5-(G293+K293+O293+S293+W293+AA293+AE293+AI293+AM293+AQ293+AU293+AY293)-(IF(AND('Debt Setup'!$H$10&lt;&gt;"",'Debt Setup'!$H$10&lt;'Debt Setup'!$H$18),MAX(0,I292+F293-G293),0)+IF(AND('Debt Setup'!$H$11&lt;&gt;"",'Debt Setup'!$H$11&lt;'Debt Setup'!$H$18),MAX(0,M292+J293-K293),0)+IF(AND('Debt Setup'!$H$12&lt;&gt;"",'Debt Setup'!$H$12&lt;'Debt Setup'!$H$18),MAX(0,Q292+N293-O293),0)+IF(AND('Debt Setup'!$H$13&lt;&gt;"",'Debt Setup'!$H$13&lt;'Debt Setup'!$H$18),MAX(0,U292+R293-S293),0)+IF(AND('Debt Setup'!$H$14&lt;&gt;"",'Debt Setup'!$H$14&lt;'Debt Setup'!$H$18),MAX(0,Y292+V293-W293),0)+IF(AND('Debt Setup'!$H$15&lt;&gt;"",'Debt Setup'!$H$15&lt;'Debt Setup'!$H$18),MAX(0,AC292+Z293-AA293),0)+IF(AND('Debt Setup'!$H$16&lt;&gt;"",'Debt Setup'!$H$16&lt;'Debt Setup'!$H$18),MAX(0,AG292+AD293-AE293),0)+IF(AND('Debt Setup'!$H$17&lt;&gt;"",'Debt Setup'!$H$17&lt;'Debt Setup'!$H$18),MAX(0,AK292+AH293-AI293),0)+IF(AND('Debt Setup'!$H$18&lt;&gt;"",'Debt Setup'!$H$18&lt;'Debt Setup'!$H$18),MAX(0,AO292+AL293-AM293),0)+IF(AND('Debt Setup'!$H$19&lt;&gt;"",'Debt Setup'!$H$19&lt;'Debt Setup'!$H$18),MAX(0,AS292+AP293-AQ293),0)+IF(AND('Debt Setup'!$H$20&lt;&gt;"",'Debt Setup'!$H$20&lt;'Debt Setup'!$H$18),MAX(0,AW292+AT293-AU293),0)+IF(AND('Debt Setup'!$H$21&lt;&gt;"",'Debt Setup'!$H$21&lt;'Debt Setup'!$H$18),MAX(0,BA292+AX293-AY293),0))))))</x:f>
      </x:c>
      <x:c r="AO293" s="54" t="str">
        <x:f>IF('Debt Setup'!$F$3=0,"",MAX(0,AO292+AL293-AM293-AN293))</x:f>
      </x:c>
      <x:c r="AP293" s="54" t="str">
        <x:f>IF('Debt Setup'!$F$3=0,"",IF(AS292&lt;=0,0,AS292*'Debt Setup'!$D$19/100/12))</x:f>
      </x:c>
      <x:c r="AQ293" s="54" t="str">
        <x:f>IF('Debt Setup'!$F$3=0,"",IF('Debt Setup'!$H$19="",0,MIN('Debt Setup'!$E$19,MAX(0,AS292+AP293))))</x:f>
      </x:c>
      <x:c r="AR293" s="54" t="str">
        <x:f>IF('Debt Setup'!$F$3=0,"",IF('Debt Setup'!$H$19="",0,MIN(MAX(0,AS292+AP293-AQ293),MAX(0,'Debt Setup'!$F$5-(G293+K293+O293+S293+W293+AA293+AE293+AI293+AM293+AQ293+AU293+AY293)-(IF(AND('Debt Setup'!$H$10&lt;&gt;"",'Debt Setup'!$H$10&lt;'Debt Setup'!$H$19),MAX(0,I292+F293-G293),0)+IF(AND('Debt Setup'!$H$11&lt;&gt;"",'Debt Setup'!$H$11&lt;'Debt Setup'!$H$19),MAX(0,M292+J293-K293),0)+IF(AND('Debt Setup'!$H$12&lt;&gt;"",'Debt Setup'!$H$12&lt;'Debt Setup'!$H$19),MAX(0,Q292+N293-O293),0)+IF(AND('Debt Setup'!$H$13&lt;&gt;"",'Debt Setup'!$H$13&lt;'Debt Setup'!$H$19),MAX(0,U292+R293-S293),0)+IF(AND('Debt Setup'!$H$14&lt;&gt;"",'Debt Setup'!$H$14&lt;'Debt Setup'!$H$19),MAX(0,Y292+V293-W293),0)+IF(AND('Debt Setup'!$H$15&lt;&gt;"",'Debt Setup'!$H$15&lt;'Debt Setup'!$H$19),MAX(0,AC292+Z293-AA293),0)+IF(AND('Debt Setup'!$H$16&lt;&gt;"",'Debt Setup'!$H$16&lt;'Debt Setup'!$H$19),MAX(0,AG292+AD293-AE293),0)+IF(AND('Debt Setup'!$H$17&lt;&gt;"",'Debt Setup'!$H$17&lt;'Debt Setup'!$H$19),MAX(0,AK292+AH293-AI293),0)+IF(AND('Debt Setup'!$H$18&lt;&gt;"",'Debt Setup'!$H$18&lt;'Debt Setup'!$H$19),MAX(0,AO292+AL293-AM293),0)+IF(AND('Debt Setup'!$H$19&lt;&gt;"",'Debt Setup'!$H$19&lt;'Debt Setup'!$H$19),MAX(0,AS292+AP293-AQ293),0)+IF(AND('Debt Setup'!$H$20&lt;&gt;"",'Debt Setup'!$H$20&lt;'Debt Setup'!$H$19),MAX(0,AW292+AT293-AU293),0)+IF(AND('Debt Setup'!$H$21&lt;&gt;"",'Debt Setup'!$H$21&lt;'Debt Setup'!$H$19),MAX(0,BA292+AX293-AY293),0))))))</x:f>
      </x:c>
      <x:c r="AS293" s="54" t="str">
        <x:f>IF('Debt Setup'!$F$3=0,"",MAX(0,AS292+AP293-AQ293-AR293))</x:f>
      </x:c>
      <x:c r="AT293" s="54" t="str">
        <x:f>IF('Debt Setup'!$F$3=0,"",IF(AW292&lt;=0,0,AW292*'Debt Setup'!$D$20/100/12))</x:f>
      </x:c>
      <x:c r="AU293" s="54" t="str">
        <x:f>IF('Debt Setup'!$F$3=0,"",IF('Debt Setup'!$H$20="",0,MIN('Debt Setup'!$E$20,MAX(0,AW292+AT293))))</x:f>
      </x:c>
      <x:c r="AV293" s="54" t="str">
        <x:f>IF('Debt Setup'!$F$3=0,"",IF('Debt Setup'!$H$20="",0,MIN(MAX(0,AW292+AT293-AU293),MAX(0,'Debt Setup'!$F$5-(G293+K293+O293+S293+W293+AA293+AE293+AI293+AM293+AQ293+AU293+AY293)-(IF(AND('Debt Setup'!$H$10&lt;&gt;"",'Debt Setup'!$H$10&lt;'Debt Setup'!$H$20),MAX(0,I292+F293-G293),0)+IF(AND('Debt Setup'!$H$11&lt;&gt;"",'Debt Setup'!$H$11&lt;'Debt Setup'!$H$20),MAX(0,M292+J293-K293),0)+IF(AND('Debt Setup'!$H$12&lt;&gt;"",'Debt Setup'!$H$12&lt;'Debt Setup'!$H$20),MAX(0,Q292+N293-O293),0)+IF(AND('Debt Setup'!$H$13&lt;&gt;"",'Debt Setup'!$H$13&lt;'Debt Setup'!$H$20),MAX(0,U292+R293-S293),0)+IF(AND('Debt Setup'!$H$14&lt;&gt;"",'Debt Setup'!$H$14&lt;'Debt Setup'!$H$20),MAX(0,Y292+V293-W293),0)+IF(AND('Debt Setup'!$H$15&lt;&gt;"",'Debt Setup'!$H$15&lt;'Debt Setup'!$H$20),MAX(0,AC292+Z293-AA293),0)+IF(AND('Debt Setup'!$H$16&lt;&gt;"",'Debt Setup'!$H$16&lt;'Debt Setup'!$H$20),MAX(0,AG292+AD293-AE293),0)+IF(AND('Debt Setup'!$H$17&lt;&gt;"",'Debt Setup'!$H$17&lt;'Debt Setup'!$H$20),MAX(0,AK292+AH293-AI293),0)+IF(AND('Debt Setup'!$H$18&lt;&gt;"",'Debt Setup'!$H$18&lt;'Debt Setup'!$H$20),MAX(0,AO292+AL293-AM293),0)+IF(AND('Debt Setup'!$H$19&lt;&gt;"",'Debt Setup'!$H$19&lt;'Debt Setup'!$H$20),MAX(0,AS292+AP293-AQ293),0)+IF(AND('Debt Setup'!$H$20&lt;&gt;"",'Debt Setup'!$H$20&lt;'Debt Setup'!$H$20),MAX(0,AW292+AT293-AU293),0)+IF(AND('Debt Setup'!$H$21&lt;&gt;"",'Debt Setup'!$H$21&lt;'Debt Setup'!$H$20),MAX(0,BA292+AX293-AY293),0))))))</x:f>
      </x:c>
      <x:c r="AW293" s="54" t="str">
        <x:f>IF('Debt Setup'!$F$3=0,"",MAX(0,AW292+AT293-AU293-AV293))</x:f>
      </x:c>
      <x:c r="AX293" s="54" t="str">
        <x:f>IF('Debt Setup'!$F$3=0,"",IF(BA292&lt;=0,0,BA292*'Debt Setup'!$D$21/100/12))</x:f>
      </x:c>
      <x:c r="AY293" s="54" t="str">
        <x:f>IF('Debt Setup'!$F$3=0,"",IF('Debt Setup'!$H$21="",0,MIN('Debt Setup'!$E$21,MAX(0,BA292+AX293))))</x:f>
      </x:c>
      <x:c r="AZ293" s="54" t="str">
        <x:f>IF('Debt Setup'!$F$3=0,"",IF('Debt Setup'!$H$21="",0,MIN(MAX(0,BA292+AX293-AY293),MAX(0,'Debt Setup'!$F$5-(G293+K293+O293+S293+W293+AA293+AE293+AI293+AM293+AQ293+AU293+AY293)-(IF(AND('Debt Setup'!$H$10&lt;&gt;"",'Debt Setup'!$H$10&lt;'Debt Setup'!$H$21),MAX(0,I292+F293-G293),0)+IF(AND('Debt Setup'!$H$11&lt;&gt;"",'Debt Setup'!$H$11&lt;'Debt Setup'!$H$21),MAX(0,M292+J293-K293),0)+IF(AND('Debt Setup'!$H$12&lt;&gt;"",'Debt Setup'!$H$12&lt;'Debt Setup'!$H$21),MAX(0,Q292+N293-O293),0)+IF(AND('Debt Setup'!$H$13&lt;&gt;"",'Debt Setup'!$H$13&lt;'Debt Setup'!$H$21),MAX(0,U292+R293-S293),0)+IF(AND('Debt Setup'!$H$14&lt;&gt;"",'Debt Setup'!$H$14&lt;'Debt Setup'!$H$21),MAX(0,Y292+V293-W293),0)+IF(AND('Debt Setup'!$H$15&lt;&gt;"",'Debt Setup'!$H$15&lt;'Debt Setup'!$H$21),MAX(0,AC292+Z293-AA293),0)+IF(AND('Debt Setup'!$H$16&lt;&gt;"",'Debt Setup'!$H$16&lt;'Debt Setup'!$H$21),MAX(0,AG292+AD293-AE293),0)+IF(AND('Debt Setup'!$H$17&lt;&gt;"",'Debt Setup'!$H$17&lt;'Debt Setup'!$H$21),MAX(0,AK292+AH293-AI293),0)+IF(AND('Debt Setup'!$H$18&lt;&gt;"",'Debt Setup'!$H$18&lt;'Debt Setup'!$H$21),MAX(0,AO292+AL293-AM293),0)+IF(AND('Debt Setup'!$H$19&lt;&gt;"",'Debt Setup'!$H$19&lt;'Debt Setup'!$H$21),MAX(0,AS292+AP293-AQ293),0)+IF(AND('Debt Setup'!$H$20&lt;&gt;"",'Debt Setup'!$H$20&lt;'Debt Setup'!$H$21),MAX(0,AW292+AT293-AU293),0)+IF(AND('Debt Setup'!$H$21&lt;&gt;"",'Debt Setup'!$H$21&lt;'Debt Setup'!$H$21),MAX(0,BA292+AX293-AY293),0))))))</x:f>
      </x:c>
      <x:c r="BA293" s="54" t="str">
        <x:f>IF('Debt Setup'!$F$3=0,"",MAX(0,BA292+AX293-AY293-AZ293))</x:f>
      </x:c>
    </x:row>
    <x:row r="294">
      <x:c r="A294" t="n">
        <x:v>289</x:v>
      </x:c>
      <x:c r="B294" s="86" t="str">
        <x:f>IF('Debt Setup'!$F$3=0,"",DATE(YEAR('Debt Setup'!$B$6),MONTH('Debt Setup'!$B$6)+A294-1,1))</x:f>
      </x:c>
      <x:c r="C294" s="54" t="str">
        <x:f>IF('Debt Setup'!$F$3=0,"",I294+M294+Q294+U294+Y294+AC294+AG294+AK294+AO294+AS294+AW294+BA294)</x:f>
      </x:c>
      <x:c r="D294" s="54" t="str">
        <x:f>IF('Debt Setup'!$F$3=0,"",G294+H294+K294+L294+O294+P294+S294+T294+W294+X294+AA294+AB294+AE294+AF294+AI294+AJ294+AM294+AN294+AQ294+AR294+AU294+AV294+AY294+AZ294)</x:f>
      </x:c>
      <x:c r="E294" s="54" t="str">
        <x:f>IF('Debt Setup'!$F$3=0,"",F294+J294+N294+R294+V294+Z294+AD294+AH294+AL294+AP294+AT294+AX294)</x:f>
      </x:c>
      <x:c r="F294" s="54" t="str">
        <x:f>IF('Debt Setup'!$F$3=0,"",IF(I293&lt;=0,0,I293*'Debt Setup'!$D$10/100/12))</x:f>
      </x:c>
      <x:c r="G294" s="54" t="str">
        <x:f>IF('Debt Setup'!$F$3=0,"",IF('Debt Setup'!$H$10="",0,MIN('Debt Setup'!$E$10,MAX(0,I293+F294))))</x:f>
      </x:c>
      <x:c r="H294" s="54" t="str">
        <x:f>IF('Debt Setup'!$F$3=0,"",IF('Debt Setup'!$H$10="",0,MIN(MAX(0,I293+F294-G294),MAX(0,'Debt Setup'!$F$5-(G294+K294+O294+S294+W294+AA294+AE294+AI294+AM294+AQ294+AU294+AY294)-(IF(AND('Debt Setup'!$H$10&lt;&gt;"",'Debt Setup'!$H$10&lt;'Debt Setup'!$H$10),MAX(0,I293+F294-G294),0)+IF(AND('Debt Setup'!$H$11&lt;&gt;"",'Debt Setup'!$H$11&lt;'Debt Setup'!$H$10),MAX(0,M293+J294-K294),0)+IF(AND('Debt Setup'!$H$12&lt;&gt;"",'Debt Setup'!$H$12&lt;'Debt Setup'!$H$10),MAX(0,Q293+N294-O294),0)+IF(AND('Debt Setup'!$H$13&lt;&gt;"",'Debt Setup'!$H$13&lt;'Debt Setup'!$H$10),MAX(0,U293+R294-S294),0)+IF(AND('Debt Setup'!$H$14&lt;&gt;"",'Debt Setup'!$H$14&lt;'Debt Setup'!$H$10),MAX(0,Y293+V294-W294),0)+IF(AND('Debt Setup'!$H$15&lt;&gt;"",'Debt Setup'!$H$15&lt;'Debt Setup'!$H$10),MAX(0,AC293+Z294-AA294),0)+IF(AND('Debt Setup'!$H$16&lt;&gt;"",'Debt Setup'!$H$16&lt;'Debt Setup'!$H$10),MAX(0,AG293+AD294-AE294),0)+IF(AND('Debt Setup'!$H$17&lt;&gt;"",'Debt Setup'!$H$17&lt;'Debt Setup'!$H$10),MAX(0,AK293+AH294-AI294),0)+IF(AND('Debt Setup'!$H$18&lt;&gt;"",'Debt Setup'!$H$18&lt;'Debt Setup'!$H$10),MAX(0,AO293+AL294-AM294),0)+IF(AND('Debt Setup'!$H$19&lt;&gt;"",'Debt Setup'!$H$19&lt;'Debt Setup'!$H$10),MAX(0,AS293+AP294-AQ294),0)+IF(AND('Debt Setup'!$H$20&lt;&gt;"",'Debt Setup'!$H$20&lt;'Debt Setup'!$H$10),MAX(0,AW293+AT294-AU294),0)+IF(AND('Debt Setup'!$H$21&lt;&gt;"",'Debt Setup'!$H$21&lt;'Debt Setup'!$H$10),MAX(0,BA293+AX294-AY294),0))))))</x:f>
      </x:c>
      <x:c r="I294" s="54" t="str">
        <x:f>IF('Debt Setup'!$F$3=0,"",MAX(0,I293+F294-G294-H294))</x:f>
      </x:c>
      <x:c r="J294" s="54" t="str">
        <x:f>IF('Debt Setup'!$F$3=0,"",IF(M293&lt;=0,0,M293*'Debt Setup'!$D$11/100/12))</x:f>
      </x:c>
      <x:c r="K294" s="54" t="str">
        <x:f>IF('Debt Setup'!$F$3=0,"",IF('Debt Setup'!$H$11="",0,MIN('Debt Setup'!$E$11,MAX(0,M293+J294))))</x:f>
      </x:c>
      <x:c r="L294" s="54" t="str">
        <x:f>IF('Debt Setup'!$F$3=0,"",IF('Debt Setup'!$H$11="",0,MIN(MAX(0,M293+J294-K294),MAX(0,'Debt Setup'!$F$5-(G294+K294+O294+S294+W294+AA294+AE294+AI294+AM294+AQ294+AU294+AY294)-(IF(AND('Debt Setup'!$H$10&lt;&gt;"",'Debt Setup'!$H$10&lt;'Debt Setup'!$H$11),MAX(0,I293+F294-G294),0)+IF(AND('Debt Setup'!$H$11&lt;&gt;"",'Debt Setup'!$H$11&lt;'Debt Setup'!$H$11),MAX(0,M293+J294-K294),0)+IF(AND('Debt Setup'!$H$12&lt;&gt;"",'Debt Setup'!$H$12&lt;'Debt Setup'!$H$11),MAX(0,Q293+N294-O294),0)+IF(AND('Debt Setup'!$H$13&lt;&gt;"",'Debt Setup'!$H$13&lt;'Debt Setup'!$H$11),MAX(0,U293+R294-S294),0)+IF(AND('Debt Setup'!$H$14&lt;&gt;"",'Debt Setup'!$H$14&lt;'Debt Setup'!$H$11),MAX(0,Y293+V294-W294),0)+IF(AND('Debt Setup'!$H$15&lt;&gt;"",'Debt Setup'!$H$15&lt;'Debt Setup'!$H$11),MAX(0,AC293+Z294-AA294),0)+IF(AND('Debt Setup'!$H$16&lt;&gt;"",'Debt Setup'!$H$16&lt;'Debt Setup'!$H$11),MAX(0,AG293+AD294-AE294),0)+IF(AND('Debt Setup'!$H$17&lt;&gt;"",'Debt Setup'!$H$17&lt;'Debt Setup'!$H$11),MAX(0,AK293+AH294-AI294),0)+IF(AND('Debt Setup'!$H$18&lt;&gt;"",'Debt Setup'!$H$18&lt;'Debt Setup'!$H$11),MAX(0,AO293+AL294-AM294),0)+IF(AND('Debt Setup'!$H$19&lt;&gt;"",'Debt Setup'!$H$19&lt;'Debt Setup'!$H$11),MAX(0,AS293+AP294-AQ294),0)+IF(AND('Debt Setup'!$H$20&lt;&gt;"",'Debt Setup'!$H$20&lt;'Debt Setup'!$H$11),MAX(0,AW293+AT294-AU294),0)+IF(AND('Debt Setup'!$H$21&lt;&gt;"",'Debt Setup'!$H$21&lt;'Debt Setup'!$H$11),MAX(0,BA293+AX294-AY294),0))))))</x:f>
      </x:c>
      <x:c r="M294" s="54" t="str">
        <x:f>IF('Debt Setup'!$F$3=0,"",MAX(0,M293+J294-K294-L294))</x:f>
      </x:c>
      <x:c r="N294" s="54" t="str">
        <x:f>IF('Debt Setup'!$F$3=0,"",IF(Q293&lt;=0,0,Q293*'Debt Setup'!$D$12/100/12))</x:f>
      </x:c>
      <x:c r="O294" s="54" t="str">
        <x:f>IF('Debt Setup'!$F$3=0,"",IF('Debt Setup'!$H$12="",0,MIN('Debt Setup'!$E$12,MAX(0,Q293+N294))))</x:f>
      </x:c>
      <x:c r="P294" s="54" t="str">
        <x:f>IF('Debt Setup'!$F$3=0,"",IF('Debt Setup'!$H$12="",0,MIN(MAX(0,Q293+N294-O294),MAX(0,'Debt Setup'!$F$5-(G294+K294+O294+S294+W294+AA294+AE294+AI294+AM294+AQ294+AU294+AY294)-(IF(AND('Debt Setup'!$H$10&lt;&gt;"",'Debt Setup'!$H$10&lt;'Debt Setup'!$H$12),MAX(0,I293+F294-G294),0)+IF(AND('Debt Setup'!$H$11&lt;&gt;"",'Debt Setup'!$H$11&lt;'Debt Setup'!$H$12),MAX(0,M293+J294-K294),0)+IF(AND('Debt Setup'!$H$12&lt;&gt;"",'Debt Setup'!$H$12&lt;'Debt Setup'!$H$12),MAX(0,Q293+N294-O294),0)+IF(AND('Debt Setup'!$H$13&lt;&gt;"",'Debt Setup'!$H$13&lt;'Debt Setup'!$H$12),MAX(0,U293+R294-S294),0)+IF(AND('Debt Setup'!$H$14&lt;&gt;"",'Debt Setup'!$H$14&lt;'Debt Setup'!$H$12),MAX(0,Y293+V294-W294),0)+IF(AND('Debt Setup'!$H$15&lt;&gt;"",'Debt Setup'!$H$15&lt;'Debt Setup'!$H$12),MAX(0,AC293+Z294-AA294),0)+IF(AND('Debt Setup'!$H$16&lt;&gt;"",'Debt Setup'!$H$16&lt;'Debt Setup'!$H$12),MAX(0,AG293+AD294-AE294),0)+IF(AND('Debt Setup'!$H$17&lt;&gt;"",'Debt Setup'!$H$17&lt;'Debt Setup'!$H$12),MAX(0,AK293+AH294-AI294),0)+IF(AND('Debt Setup'!$H$18&lt;&gt;"",'Debt Setup'!$H$18&lt;'Debt Setup'!$H$12),MAX(0,AO293+AL294-AM294),0)+IF(AND('Debt Setup'!$H$19&lt;&gt;"",'Debt Setup'!$H$19&lt;'Debt Setup'!$H$12),MAX(0,AS293+AP294-AQ294),0)+IF(AND('Debt Setup'!$H$20&lt;&gt;"",'Debt Setup'!$H$20&lt;'Debt Setup'!$H$12),MAX(0,AW293+AT294-AU294),0)+IF(AND('Debt Setup'!$H$21&lt;&gt;"",'Debt Setup'!$H$21&lt;'Debt Setup'!$H$12),MAX(0,BA293+AX294-AY294),0))))))</x:f>
      </x:c>
      <x:c r="Q294" s="54" t="str">
        <x:f>IF('Debt Setup'!$F$3=0,"",MAX(0,Q293+N294-O294-P294))</x:f>
      </x:c>
      <x:c r="R294" s="54" t="str">
        <x:f>IF('Debt Setup'!$F$3=0,"",IF(U293&lt;=0,0,U293*'Debt Setup'!$D$13/100/12))</x:f>
      </x:c>
      <x:c r="S294" s="54" t="str">
        <x:f>IF('Debt Setup'!$F$3=0,"",IF('Debt Setup'!$H$13="",0,MIN('Debt Setup'!$E$13,MAX(0,U293+R294))))</x:f>
      </x:c>
      <x:c r="T294" s="54" t="str">
        <x:f>IF('Debt Setup'!$F$3=0,"",IF('Debt Setup'!$H$13="",0,MIN(MAX(0,U293+R294-S294),MAX(0,'Debt Setup'!$F$5-(G294+K294+O294+S294+W294+AA294+AE294+AI294+AM294+AQ294+AU294+AY294)-(IF(AND('Debt Setup'!$H$10&lt;&gt;"",'Debt Setup'!$H$10&lt;'Debt Setup'!$H$13),MAX(0,I293+F294-G294),0)+IF(AND('Debt Setup'!$H$11&lt;&gt;"",'Debt Setup'!$H$11&lt;'Debt Setup'!$H$13),MAX(0,M293+J294-K294),0)+IF(AND('Debt Setup'!$H$12&lt;&gt;"",'Debt Setup'!$H$12&lt;'Debt Setup'!$H$13),MAX(0,Q293+N294-O294),0)+IF(AND('Debt Setup'!$H$13&lt;&gt;"",'Debt Setup'!$H$13&lt;'Debt Setup'!$H$13),MAX(0,U293+R294-S294),0)+IF(AND('Debt Setup'!$H$14&lt;&gt;"",'Debt Setup'!$H$14&lt;'Debt Setup'!$H$13),MAX(0,Y293+V294-W294),0)+IF(AND('Debt Setup'!$H$15&lt;&gt;"",'Debt Setup'!$H$15&lt;'Debt Setup'!$H$13),MAX(0,AC293+Z294-AA294),0)+IF(AND('Debt Setup'!$H$16&lt;&gt;"",'Debt Setup'!$H$16&lt;'Debt Setup'!$H$13),MAX(0,AG293+AD294-AE294),0)+IF(AND('Debt Setup'!$H$17&lt;&gt;"",'Debt Setup'!$H$17&lt;'Debt Setup'!$H$13),MAX(0,AK293+AH294-AI294),0)+IF(AND('Debt Setup'!$H$18&lt;&gt;"",'Debt Setup'!$H$18&lt;'Debt Setup'!$H$13),MAX(0,AO293+AL294-AM294),0)+IF(AND('Debt Setup'!$H$19&lt;&gt;"",'Debt Setup'!$H$19&lt;'Debt Setup'!$H$13),MAX(0,AS293+AP294-AQ294),0)+IF(AND('Debt Setup'!$H$20&lt;&gt;"",'Debt Setup'!$H$20&lt;'Debt Setup'!$H$13),MAX(0,AW293+AT294-AU294),0)+IF(AND('Debt Setup'!$H$21&lt;&gt;"",'Debt Setup'!$H$21&lt;'Debt Setup'!$H$13),MAX(0,BA293+AX294-AY294),0))))))</x:f>
      </x:c>
      <x:c r="U294" s="54" t="str">
        <x:f>IF('Debt Setup'!$F$3=0,"",MAX(0,U293+R294-S294-T294))</x:f>
      </x:c>
      <x:c r="V294" s="54" t="str">
        <x:f>IF('Debt Setup'!$F$3=0,"",IF(Y293&lt;=0,0,Y293*'Debt Setup'!$D$14/100/12))</x:f>
      </x:c>
      <x:c r="W294" s="54" t="str">
        <x:f>IF('Debt Setup'!$F$3=0,"",IF('Debt Setup'!$H$14="",0,MIN('Debt Setup'!$E$14,MAX(0,Y293+V294))))</x:f>
      </x:c>
      <x:c r="X294" s="54" t="str">
        <x:f>IF('Debt Setup'!$F$3=0,"",IF('Debt Setup'!$H$14="",0,MIN(MAX(0,Y293+V294-W294),MAX(0,'Debt Setup'!$F$5-(G294+K294+O294+S294+W294+AA294+AE294+AI294+AM294+AQ294+AU294+AY294)-(IF(AND('Debt Setup'!$H$10&lt;&gt;"",'Debt Setup'!$H$10&lt;'Debt Setup'!$H$14),MAX(0,I293+F294-G294),0)+IF(AND('Debt Setup'!$H$11&lt;&gt;"",'Debt Setup'!$H$11&lt;'Debt Setup'!$H$14),MAX(0,M293+J294-K294),0)+IF(AND('Debt Setup'!$H$12&lt;&gt;"",'Debt Setup'!$H$12&lt;'Debt Setup'!$H$14),MAX(0,Q293+N294-O294),0)+IF(AND('Debt Setup'!$H$13&lt;&gt;"",'Debt Setup'!$H$13&lt;'Debt Setup'!$H$14),MAX(0,U293+R294-S294),0)+IF(AND('Debt Setup'!$H$14&lt;&gt;"",'Debt Setup'!$H$14&lt;'Debt Setup'!$H$14),MAX(0,Y293+V294-W294),0)+IF(AND('Debt Setup'!$H$15&lt;&gt;"",'Debt Setup'!$H$15&lt;'Debt Setup'!$H$14),MAX(0,AC293+Z294-AA294),0)+IF(AND('Debt Setup'!$H$16&lt;&gt;"",'Debt Setup'!$H$16&lt;'Debt Setup'!$H$14),MAX(0,AG293+AD294-AE294),0)+IF(AND('Debt Setup'!$H$17&lt;&gt;"",'Debt Setup'!$H$17&lt;'Debt Setup'!$H$14),MAX(0,AK293+AH294-AI294),0)+IF(AND('Debt Setup'!$H$18&lt;&gt;"",'Debt Setup'!$H$18&lt;'Debt Setup'!$H$14),MAX(0,AO293+AL294-AM294),0)+IF(AND('Debt Setup'!$H$19&lt;&gt;"",'Debt Setup'!$H$19&lt;'Debt Setup'!$H$14),MAX(0,AS293+AP294-AQ294),0)+IF(AND('Debt Setup'!$H$20&lt;&gt;"",'Debt Setup'!$H$20&lt;'Debt Setup'!$H$14),MAX(0,AW293+AT294-AU294),0)+IF(AND('Debt Setup'!$H$21&lt;&gt;"",'Debt Setup'!$H$21&lt;'Debt Setup'!$H$14),MAX(0,BA293+AX294-AY294),0))))))</x:f>
      </x:c>
      <x:c r="Y294" s="54" t="str">
        <x:f>IF('Debt Setup'!$F$3=0,"",MAX(0,Y293+V294-W294-X294))</x:f>
      </x:c>
      <x:c r="Z294" s="54" t="str">
        <x:f>IF('Debt Setup'!$F$3=0,"",IF(AC293&lt;=0,0,AC293*'Debt Setup'!$D$15/100/12))</x:f>
      </x:c>
      <x:c r="AA294" s="54" t="str">
        <x:f>IF('Debt Setup'!$F$3=0,"",IF('Debt Setup'!$H$15="",0,MIN('Debt Setup'!$E$15,MAX(0,AC293+Z294))))</x:f>
      </x:c>
      <x:c r="AB294" s="54" t="str">
        <x:f>IF('Debt Setup'!$F$3=0,"",IF('Debt Setup'!$H$15="",0,MIN(MAX(0,AC293+Z294-AA294),MAX(0,'Debt Setup'!$F$5-(G294+K294+O294+S294+W294+AA294+AE294+AI294+AM294+AQ294+AU294+AY294)-(IF(AND('Debt Setup'!$H$10&lt;&gt;"",'Debt Setup'!$H$10&lt;'Debt Setup'!$H$15),MAX(0,I293+F294-G294),0)+IF(AND('Debt Setup'!$H$11&lt;&gt;"",'Debt Setup'!$H$11&lt;'Debt Setup'!$H$15),MAX(0,M293+J294-K294),0)+IF(AND('Debt Setup'!$H$12&lt;&gt;"",'Debt Setup'!$H$12&lt;'Debt Setup'!$H$15),MAX(0,Q293+N294-O294),0)+IF(AND('Debt Setup'!$H$13&lt;&gt;"",'Debt Setup'!$H$13&lt;'Debt Setup'!$H$15),MAX(0,U293+R294-S294),0)+IF(AND('Debt Setup'!$H$14&lt;&gt;"",'Debt Setup'!$H$14&lt;'Debt Setup'!$H$15),MAX(0,Y293+V294-W294),0)+IF(AND('Debt Setup'!$H$15&lt;&gt;"",'Debt Setup'!$H$15&lt;'Debt Setup'!$H$15),MAX(0,AC293+Z294-AA294),0)+IF(AND('Debt Setup'!$H$16&lt;&gt;"",'Debt Setup'!$H$16&lt;'Debt Setup'!$H$15),MAX(0,AG293+AD294-AE294),0)+IF(AND('Debt Setup'!$H$17&lt;&gt;"",'Debt Setup'!$H$17&lt;'Debt Setup'!$H$15),MAX(0,AK293+AH294-AI294),0)+IF(AND('Debt Setup'!$H$18&lt;&gt;"",'Debt Setup'!$H$18&lt;'Debt Setup'!$H$15),MAX(0,AO293+AL294-AM294),0)+IF(AND('Debt Setup'!$H$19&lt;&gt;"",'Debt Setup'!$H$19&lt;'Debt Setup'!$H$15),MAX(0,AS293+AP294-AQ294),0)+IF(AND('Debt Setup'!$H$20&lt;&gt;"",'Debt Setup'!$H$20&lt;'Debt Setup'!$H$15),MAX(0,AW293+AT294-AU294),0)+IF(AND('Debt Setup'!$H$21&lt;&gt;"",'Debt Setup'!$H$21&lt;'Debt Setup'!$H$15),MAX(0,BA293+AX294-AY294),0))))))</x:f>
      </x:c>
      <x:c r="AC294" s="54" t="str">
        <x:f>IF('Debt Setup'!$F$3=0,"",MAX(0,AC293+Z294-AA294-AB294))</x:f>
      </x:c>
      <x:c r="AD294" s="54" t="str">
        <x:f>IF('Debt Setup'!$F$3=0,"",IF(AG293&lt;=0,0,AG293*'Debt Setup'!$D$16/100/12))</x:f>
      </x:c>
      <x:c r="AE294" s="54" t="str">
        <x:f>IF('Debt Setup'!$F$3=0,"",IF('Debt Setup'!$H$16="",0,MIN('Debt Setup'!$E$16,MAX(0,AG293+AD294))))</x:f>
      </x:c>
      <x:c r="AF294" s="54" t="str">
        <x:f>IF('Debt Setup'!$F$3=0,"",IF('Debt Setup'!$H$16="",0,MIN(MAX(0,AG293+AD294-AE294),MAX(0,'Debt Setup'!$F$5-(G294+K294+O294+S294+W294+AA294+AE294+AI294+AM294+AQ294+AU294+AY294)-(IF(AND('Debt Setup'!$H$10&lt;&gt;"",'Debt Setup'!$H$10&lt;'Debt Setup'!$H$16),MAX(0,I293+F294-G294),0)+IF(AND('Debt Setup'!$H$11&lt;&gt;"",'Debt Setup'!$H$11&lt;'Debt Setup'!$H$16),MAX(0,M293+J294-K294),0)+IF(AND('Debt Setup'!$H$12&lt;&gt;"",'Debt Setup'!$H$12&lt;'Debt Setup'!$H$16),MAX(0,Q293+N294-O294),0)+IF(AND('Debt Setup'!$H$13&lt;&gt;"",'Debt Setup'!$H$13&lt;'Debt Setup'!$H$16),MAX(0,U293+R294-S294),0)+IF(AND('Debt Setup'!$H$14&lt;&gt;"",'Debt Setup'!$H$14&lt;'Debt Setup'!$H$16),MAX(0,Y293+V294-W294),0)+IF(AND('Debt Setup'!$H$15&lt;&gt;"",'Debt Setup'!$H$15&lt;'Debt Setup'!$H$16),MAX(0,AC293+Z294-AA294),0)+IF(AND('Debt Setup'!$H$16&lt;&gt;"",'Debt Setup'!$H$16&lt;'Debt Setup'!$H$16),MAX(0,AG293+AD294-AE294),0)+IF(AND('Debt Setup'!$H$17&lt;&gt;"",'Debt Setup'!$H$17&lt;'Debt Setup'!$H$16),MAX(0,AK293+AH294-AI294),0)+IF(AND('Debt Setup'!$H$18&lt;&gt;"",'Debt Setup'!$H$18&lt;'Debt Setup'!$H$16),MAX(0,AO293+AL294-AM294),0)+IF(AND('Debt Setup'!$H$19&lt;&gt;"",'Debt Setup'!$H$19&lt;'Debt Setup'!$H$16),MAX(0,AS293+AP294-AQ294),0)+IF(AND('Debt Setup'!$H$20&lt;&gt;"",'Debt Setup'!$H$20&lt;'Debt Setup'!$H$16),MAX(0,AW293+AT294-AU294),0)+IF(AND('Debt Setup'!$H$21&lt;&gt;"",'Debt Setup'!$H$21&lt;'Debt Setup'!$H$16),MAX(0,BA293+AX294-AY294),0))))))</x:f>
      </x:c>
      <x:c r="AG294" s="54" t="str">
        <x:f>IF('Debt Setup'!$F$3=0,"",MAX(0,AG293+AD294-AE294-AF294))</x:f>
      </x:c>
      <x:c r="AH294" s="54" t="str">
        <x:f>IF('Debt Setup'!$F$3=0,"",IF(AK293&lt;=0,0,AK293*'Debt Setup'!$D$17/100/12))</x:f>
      </x:c>
      <x:c r="AI294" s="54" t="str">
        <x:f>IF('Debt Setup'!$F$3=0,"",IF('Debt Setup'!$H$17="",0,MIN('Debt Setup'!$E$17,MAX(0,AK293+AH294))))</x:f>
      </x:c>
      <x:c r="AJ294" s="54" t="str">
        <x:f>IF('Debt Setup'!$F$3=0,"",IF('Debt Setup'!$H$17="",0,MIN(MAX(0,AK293+AH294-AI294),MAX(0,'Debt Setup'!$F$5-(G294+K294+O294+S294+W294+AA294+AE294+AI294+AM294+AQ294+AU294+AY294)-(IF(AND('Debt Setup'!$H$10&lt;&gt;"",'Debt Setup'!$H$10&lt;'Debt Setup'!$H$17),MAX(0,I293+F294-G294),0)+IF(AND('Debt Setup'!$H$11&lt;&gt;"",'Debt Setup'!$H$11&lt;'Debt Setup'!$H$17),MAX(0,M293+J294-K294),0)+IF(AND('Debt Setup'!$H$12&lt;&gt;"",'Debt Setup'!$H$12&lt;'Debt Setup'!$H$17),MAX(0,Q293+N294-O294),0)+IF(AND('Debt Setup'!$H$13&lt;&gt;"",'Debt Setup'!$H$13&lt;'Debt Setup'!$H$17),MAX(0,U293+R294-S294),0)+IF(AND('Debt Setup'!$H$14&lt;&gt;"",'Debt Setup'!$H$14&lt;'Debt Setup'!$H$17),MAX(0,Y293+V294-W294),0)+IF(AND('Debt Setup'!$H$15&lt;&gt;"",'Debt Setup'!$H$15&lt;'Debt Setup'!$H$17),MAX(0,AC293+Z294-AA294),0)+IF(AND('Debt Setup'!$H$16&lt;&gt;"",'Debt Setup'!$H$16&lt;'Debt Setup'!$H$17),MAX(0,AG293+AD294-AE294),0)+IF(AND('Debt Setup'!$H$17&lt;&gt;"",'Debt Setup'!$H$17&lt;'Debt Setup'!$H$17),MAX(0,AK293+AH294-AI294),0)+IF(AND('Debt Setup'!$H$18&lt;&gt;"",'Debt Setup'!$H$18&lt;'Debt Setup'!$H$17),MAX(0,AO293+AL294-AM294),0)+IF(AND('Debt Setup'!$H$19&lt;&gt;"",'Debt Setup'!$H$19&lt;'Debt Setup'!$H$17),MAX(0,AS293+AP294-AQ294),0)+IF(AND('Debt Setup'!$H$20&lt;&gt;"",'Debt Setup'!$H$20&lt;'Debt Setup'!$H$17),MAX(0,AW293+AT294-AU294),0)+IF(AND('Debt Setup'!$H$21&lt;&gt;"",'Debt Setup'!$H$21&lt;'Debt Setup'!$H$17),MAX(0,BA293+AX294-AY294),0))))))</x:f>
      </x:c>
      <x:c r="AK294" s="54" t="str">
        <x:f>IF('Debt Setup'!$F$3=0,"",MAX(0,AK293+AH294-AI294-AJ294))</x:f>
      </x:c>
      <x:c r="AL294" s="54" t="str">
        <x:f>IF('Debt Setup'!$F$3=0,"",IF(AO293&lt;=0,0,AO293*'Debt Setup'!$D$18/100/12))</x:f>
      </x:c>
      <x:c r="AM294" s="54" t="str">
        <x:f>IF('Debt Setup'!$F$3=0,"",IF('Debt Setup'!$H$18="",0,MIN('Debt Setup'!$E$18,MAX(0,AO293+AL294))))</x:f>
      </x:c>
      <x:c r="AN294" s="54" t="str">
        <x:f>IF('Debt Setup'!$F$3=0,"",IF('Debt Setup'!$H$18="",0,MIN(MAX(0,AO293+AL294-AM294),MAX(0,'Debt Setup'!$F$5-(G294+K294+O294+S294+W294+AA294+AE294+AI294+AM294+AQ294+AU294+AY294)-(IF(AND('Debt Setup'!$H$10&lt;&gt;"",'Debt Setup'!$H$10&lt;'Debt Setup'!$H$18),MAX(0,I293+F294-G294),0)+IF(AND('Debt Setup'!$H$11&lt;&gt;"",'Debt Setup'!$H$11&lt;'Debt Setup'!$H$18),MAX(0,M293+J294-K294),0)+IF(AND('Debt Setup'!$H$12&lt;&gt;"",'Debt Setup'!$H$12&lt;'Debt Setup'!$H$18),MAX(0,Q293+N294-O294),0)+IF(AND('Debt Setup'!$H$13&lt;&gt;"",'Debt Setup'!$H$13&lt;'Debt Setup'!$H$18),MAX(0,U293+R294-S294),0)+IF(AND('Debt Setup'!$H$14&lt;&gt;"",'Debt Setup'!$H$14&lt;'Debt Setup'!$H$18),MAX(0,Y293+V294-W294),0)+IF(AND('Debt Setup'!$H$15&lt;&gt;"",'Debt Setup'!$H$15&lt;'Debt Setup'!$H$18),MAX(0,AC293+Z294-AA294),0)+IF(AND('Debt Setup'!$H$16&lt;&gt;"",'Debt Setup'!$H$16&lt;'Debt Setup'!$H$18),MAX(0,AG293+AD294-AE294),0)+IF(AND('Debt Setup'!$H$17&lt;&gt;"",'Debt Setup'!$H$17&lt;'Debt Setup'!$H$18),MAX(0,AK293+AH294-AI294),0)+IF(AND('Debt Setup'!$H$18&lt;&gt;"",'Debt Setup'!$H$18&lt;'Debt Setup'!$H$18),MAX(0,AO293+AL294-AM294),0)+IF(AND('Debt Setup'!$H$19&lt;&gt;"",'Debt Setup'!$H$19&lt;'Debt Setup'!$H$18),MAX(0,AS293+AP294-AQ294),0)+IF(AND('Debt Setup'!$H$20&lt;&gt;"",'Debt Setup'!$H$20&lt;'Debt Setup'!$H$18),MAX(0,AW293+AT294-AU294),0)+IF(AND('Debt Setup'!$H$21&lt;&gt;"",'Debt Setup'!$H$21&lt;'Debt Setup'!$H$18),MAX(0,BA293+AX294-AY294),0))))))</x:f>
      </x:c>
      <x:c r="AO294" s="54" t="str">
        <x:f>IF('Debt Setup'!$F$3=0,"",MAX(0,AO293+AL294-AM294-AN294))</x:f>
      </x:c>
      <x:c r="AP294" s="54" t="str">
        <x:f>IF('Debt Setup'!$F$3=0,"",IF(AS293&lt;=0,0,AS293*'Debt Setup'!$D$19/100/12))</x:f>
      </x:c>
      <x:c r="AQ294" s="54" t="str">
        <x:f>IF('Debt Setup'!$F$3=0,"",IF('Debt Setup'!$H$19="",0,MIN('Debt Setup'!$E$19,MAX(0,AS293+AP294))))</x:f>
      </x:c>
      <x:c r="AR294" s="54" t="str">
        <x:f>IF('Debt Setup'!$F$3=0,"",IF('Debt Setup'!$H$19="",0,MIN(MAX(0,AS293+AP294-AQ294),MAX(0,'Debt Setup'!$F$5-(G294+K294+O294+S294+W294+AA294+AE294+AI294+AM294+AQ294+AU294+AY294)-(IF(AND('Debt Setup'!$H$10&lt;&gt;"",'Debt Setup'!$H$10&lt;'Debt Setup'!$H$19),MAX(0,I293+F294-G294),0)+IF(AND('Debt Setup'!$H$11&lt;&gt;"",'Debt Setup'!$H$11&lt;'Debt Setup'!$H$19),MAX(0,M293+J294-K294),0)+IF(AND('Debt Setup'!$H$12&lt;&gt;"",'Debt Setup'!$H$12&lt;'Debt Setup'!$H$19),MAX(0,Q293+N294-O294),0)+IF(AND('Debt Setup'!$H$13&lt;&gt;"",'Debt Setup'!$H$13&lt;'Debt Setup'!$H$19),MAX(0,U293+R294-S294),0)+IF(AND('Debt Setup'!$H$14&lt;&gt;"",'Debt Setup'!$H$14&lt;'Debt Setup'!$H$19),MAX(0,Y293+V294-W294),0)+IF(AND('Debt Setup'!$H$15&lt;&gt;"",'Debt Setup'!$H$15&lt;'Debt Setup'!$H$19),MAX(0,AC293+Z294-AA294),0)+IF(AND('Debt Setup'!$H$16&lt;&gt;"",'Debt Setup'!$H$16&lt;'Debt Setup'!$H$19),MAX(0,AG293+AD294-AE294),0)+IF(AND('Debt Setup'!$H$17&lt;&gt;"",'Debt Setup'!$H$17&lt;'Debt Setup'!$H$19),MAX(0,AK293+AH294-AI294),0)+IF(AND('Debt Setup'!$H$18&lt;&gt;"",'Debt Setup'!$H$18&lt;'Debt Setup'!$H$19),MAX(0,AO293+AL294-AM294),0)+IF(AND('Debt Setup'!$H$19&lt;&gt;"",'Debt Setup'!$H$19&lt;'Debt Setup'!$H$19),MAX(0,AS293+AP294-AQ294),0)+IF(AND('Debt Setup'!$H$20&lt;&gt;"",'Debt Setup'!$H$20&lt;'Debt Setup'!$H$19),MAX(0,AW293+AT294-AU294),0)+IF(AND('Debt Setup'!$H$21&lt;&gt;"",'Debt Setup'!$H$21&lt;'Debt Setup'!$H$19),MAX(0,BA293+AX294-AY294),0))))))</x:f>
      </x:c>
      <x:c r="AS294" s="54" t="str">
        <x:f>IF('Debt Setup'!$F$3=0,"",MAX(0,AS293+AP294-AQ294-AR294))</x:f>
      </x:c>
      <x:c r="AT294" s="54" t="str">
        <x:f>IF('Debt Setup'!$F$3=0,"",IF(AW293&lt;=0,0,AW293*'Debt Setup'!$D$20/100/12))</x:f>
      </x:c>
      <x:c r="AU294" s="54" t="str">
        <x:f>IF('Debt Setup'!$F$3=0,"",IF('Debt Setup'!$H$20="",0,MIN('Debt Setup'!$E$20,MAX(0,AW293+AT294))))</x:f>
      </x:c>
      <x:c r="AV294" s="54" t="str">
        <x:f>IF('Debt Setup'!$F$3=0,"",IF('Debt Setup'!$H$20="",0,MIN(MAX(0,AW293+AT294-AU294),MAX(0,'Debt Setup'!$F$5-(G294+K294+O294+S294+W294+AA294+AE294+AI294+AM294+AQ294+AU294+AY294)-(IF(AND('Debt Setup'!$H$10&lt;&gt;"",'Debt Setup'!$H$10&lt;'Debt Setup'!$H$20),MAX(0,I293+F294-G294),0)+IF(AND('Debt Setup'!$H$11&lt;&gt;"",'Debt Setup'!$H$11&lt;'Debt Setup'!$H$20),MAX(0,M293+J294-K294),0)+IF(AND('Debt Setup'!$H$12&lt;&gt;"",'Debt Setup'!$H$12&lt;'Debt Setup'!$H$20),MAX(0,Q293+N294-O294),0)+IF(AND('Debt Setup'!$H$13&lt;&gt;"",'Debt Setup'!$H$13&lt;'Debt Setup'!$H$20),MAX(0,U293+R294-S294),0)+IF(AND('Debt Setup'!$H$14&lt;&gt;"",'Debt Setup'!$H$14&lt;'Debt Setup'!$H$20),MAX(0,Y293+V294-W294),0)+IF(AND('Debt Setup'!$H$15&lt;&gt;"",'Debt Setup'!$H$15&lt;'Debt Setup'!$H$20),MAX(0,AC293+Z294-AA294),0)+IF(AND('Debt Setup'!$H$16&lt;&gt;"",'Debt Setup'!$H$16&lt;'Debt Setup'!$H$20),MAX(0,AG293+AD294-AE294),0)+IF(AND('Debt Setup'!$H$17&lt;&gt;"",'Debt Setup'!$H$17&lt;'Debt Setup'!$H$20),MAX(0,AK293+AH294-AI294),0)+IF(AND('Debt Setup'!$H$18&lt;&gt;"",'Debt Setup'!$H$18&lt;'Debt Setup'!$H$20),MAX(0,AO293+AL294-AM294),0)+IF(AND('Debt Setup'!$H$19&lt;&gt;"",'Debt Setup'!$H$19&lt;'Debt Setup'!$H$20),MAX(0,AS293+AP294-AQ294),0)+IF(AND('Debt Setup'!$H$20&lt;&gt;"",'Debt Setup'!$H$20&lt;'Debt Setup'!$H$20),MAX(0,AW293+AT294-AU294),0)+IF(AND('Debt Setup'!$H$21&lt;&gt;"",'Debt Setup'!$H$21&lt;'Debt Setup'!$H$20),MAX(0,BA293+AX294-AY294),0))))))</x:f>
      </x:c>
      <x:c r="AW294" s="54" t="str">
        <x:f>IF('Debt Setup'!$F$3=0,"",MAX(0,AW293+AT294-AU294-AV294))</x:f>
      </x:c>
      <x:c r="AX294" s="54" t="str">
        <x:f>IF('Debt Setup'!$F$3=0,"",IF(BA293&lt;=0,0,BA293*'Debt Setup'!$D$21/100/12))</x:f>
      </x:c>
      <x:c r="AY294" s="54" t="str">
        <x:f>IF('Debt Setup'!$F$3=0,"",IF('Debt Setup'!$H$21="",0,MIN('Debt Setup'!$E$21,MAX(0,BA293+AX294))))</x:f>
      </x:c>
      <x:c r="AZ294" s="54" t="str">
        <x:f>IF('Debt Setup'!$F$3=0,"",IF('Debt Setup'!$H$21="",0,MIN(MAX(0,BA293+AX294-AY294),MAX(0,'Debt Setup'!$F$5-(G294+K294+O294+S294+W294+AA294+AE294+AI294+AM294+AQ294+AU294+AY294)-(IF(AND('Debt Setup'!$H$10&lt;&gt;"",'Debt Setup'!$H$10&lt;'Debt Setup'!$H$21),MAX(0,I293+F294-G294),0)+IF(AND('Debt Setup'!$H$11&lt;&gt;"",'Debt Setup'!$H$11&lt;'Debt Setup'!$H$21),MAX(0,M293+J294-K294),0)+IF(AND('Debt Setup'!$H$12&lt;&gt;"",'Debt Setup'!$H$12&lt;'Debt Setup'!$H$21),MAX(0,Q293+N294-O294),0)+IF(AND('Debt Setup'!$H$13&lt;&gt;"",'Debt Setup'!$H$13&lt;'Debt Setup'!$H$21),MAX(0,U293+R294-S294),0)+IF(AND('Debt Setup'!$H$14&lt;&gt;"",'Debt Setup'!$H$14&lt;'Debt Setup'!$H$21),MAX(0,Y293+V294-W294),0)+IF(AND('Debt Setup'!$H$15&lt;&gt;"",'Debt Setup'!$H$15&lt;'Debt Setup'!$H$21),MAX(0,AC293+Z294-AA294),0)+IF(AND('Debt Setup'!$H$16&lt;&gt;"",'Debt Setup'!$H$16&lt;'Debt Setup'!$H$21),MAX(0,AG293+AD294-AE294),0)+IF(AND('Debt Setup'!$H$17&lt;&gt;"",'Debt Setup'!$H$17&lt;'Debt Setup'!$H$21),MAX(0,AK293+AH294-AI294),0)+IF(AND('Debt Setup'!$H$18&lt;&gt;"",'Debt Setup'!$H$18&lt;'Debt Setup'!$H$21),MAX(0,AO293+AL294-AM294),0)+IF(AND('Debt Setup'!$H$19&lt;&gt;"",'Debt Setup'!$H$19&lt;'Debt Setup'!$H$21),MAX(0,AS293+AP294-AQ294),0)+IF(AND('Debt Setup'!$H$20&lt;&gt;"",'Debt Setup'!$H$20&lt;'Debt Setup'!$H$21),MAX(0,AW293+AT294-AU294),0)+IF(AND('Debt Setup'!$H$21&lt;&gt;"",'Debt Setup'!$H$21&lt;'Debt Setup'!$H$21),MAX(0,BA293+AX294-AY294),0))))))</x:f>
      </x:c>
      <x:c r="BA294" s="54" t="str">
        <x:f>IF('Debt Setup'!$F$3=0,"",MAX(0,BA293+AX294-AY294-AZ294))</x:f>
      </x:c>
    </x:row>
    <x:row r="295">
      <x:c r="A295" t="n">
        <x:v>290</x:v>
      </x:c>
      <x:c r="B295" s="86" t="str">
        <x:f>IF('Debt Setup'!$F$3=0,"",DATE(YEAR('Debt Setup'!$B$6),MONTH('Debt Setup'!$B$6)+A295-1,1))</x:f>
      </x:c>
      <x:c r="C295" s="54" t="str">
        <x:f>IF('Debt Setup'!$F$3=0,"",I295+M295+Q295+U295+Y295+AC295+AG295+AK295+AO295+AS295+AW295+BA295)</x:f>
      </x:c>
      <x:c r="D295" s="54" t="str">
        <x:f>IF('Debt Setup'!$F$3=0,"",G295+H295+K295+L295+O295+P295+S295+T295+W295+X295+AA295+AB295+AE295+AF295+AI295+AJ295+AM295+AN295+AQ295+AR295+AU295+AV295+AY295+AZ295)</x:f>
      </x:c>
      <x:c r="E295" s="54" t="str">
        <x:f>IF('Debt Setup'!$F$3=0,"",F295+J295+N295+R295+V295+Z295+AD295+AH295+AL295+AP295+AT295+AX295)</x:f>
      </x:c>
      <x:c r="F295" s="54" t="str">
        <x:f>IF('Debt Setup'!$F$3=0,"",IF(I294&lt;=0,0,I294*'Debt Setup'!$D$10/100/12))</x:f>
      </x:c>
      <x:c r="G295" s="54" t="str">
        <x:f>IF('Debt Setup'!$F$3=0,"",IF('Debt Setup'!$H$10="",0,MIN('Debt Setup'!$E$10,MAX(0,I294+F295))))</x:f>
      </x:c>
      <x:c r="H295" s="54" t="str">
        <x:f>IF('Debt Setup'!$F$3=0,"",IF('Debt Setup'!$H$10="",0,MIN(MAX(0,I294+F295-G295),MAX(0,'Debt Setup'!$F$5-(G295+K295+O295+S295+W295+AA295+AE295+AI295+AM295+AQ295+AU295+AY295)-(IF(AND('Debt Setup'!$H$10&lt;&gt;"",'Debt Setup'!$H$10&lt;'Debt Setup'!$H$10),MAX(0,I294+F295-G295),0)+IF(AND('Debt Setup'!$H$11&lt;&gt;"",'Debt Setup'!$H$11&lt;'Debt Setup'!$H$10),MAX(0,M294+J295-K295),0)+IF(AND('Debt Setup'!$H$12&lt;&gt;"",'Debt Setup'!$H$12&lt;'Debt Setup'!$H$10),MAX(0,Q294+N295-O295),0)+IF(AND('Debt Setup'!$H$13&lt;&gt;"",'Debt Setup'!$H$13&lt;'Debt Setup'!$H$10),MAX(0,U294+R295-S295),0)+IF(AND('Debt Setup'!$H$14&lt;&gt;"",'Debt Setup'!$H$14&lt;'Debt Setup'!$H$10),MAX(0,Y294+V295-W295),0)+IF(AND('Debt Setup'!$H$15&lt;&gt;"",'Debt Setup'!$H$15&lt;'Debt Setup'!$H$10),MAX(0,AC294+Z295-AA295),0)+IF(AND('Debt Setup'!$H$16&lt;&gt;"",'Debt Setup'!$H$16&lt;'Debt Setup'!$H$10),MAX(0,AG294+AD295-AE295),0)+IF(AND('Debt Setup'!$H$17&lt;&gt;"",'Debt Setup'!$H$17&lt;'Debt Setup'!$H$10),MAX(0,AK294+AH295-AI295),0)+IF(AND('Debt Setup'!$H$18&lt;&gt;"",'Debt Setup'!$H$18&lt;'Debt Setup'!$H$10),MAX(0,AO294+AL295-AM295),0)+IF(AND('Debt Setup'!$H$19&lt;&gt;"",'Debt Setup'!$H$19&lt;'Debt Setup'!$H$10),MAX(0,AS294+AP295-AQ295),0)+IF(AND('Debt Setup'!$H$20&lt;&gt;"",'Debt Setup'!$H$20&lt;'Debt Setup'!$H$10),MAX(0,AW294+AT295-AU295),0)+IF(AND('Debt Setup'!$H$21&lt;&gt;"",'Debt Setup'!$H$21&lt;'Debt Setup'!$H$10),MAX(0,BA294+AX295-AY295),0))))))</x:f>
      </x:c>
      <x:c r="I295" s="54" t="str">
        <x:f>IF('Debt Setup'!$F$3=0,"",MAX(0,I294+F295-G295-H295))</x:f>
      </x:c>
      <x:c r="J295" s="54" t="str">
        <x:f>IF('Debt Setup'!$F$3=0,"",IF(M294&lt;=0,0,M294*'Debt Setup'!$D$11/100/12))</x:f>
      </x:c>
      <x:c r="K295" s="54" t="str">
        <x:f>IF('Debt Setup'!$F$3=0,"",IF('Debt Setup'!$H$11="",0,MIN('Debt Setup'!$E$11,MAX(0,M294+J295))))</x:f>
      </x:c>
      <x:c r="L295" s="54" t="str">
        <x:f>IF('Debt Setup'!$F$3=0,"",IF('Debt Setup'!$H$11="",0,MIN(MAX(0,M294+J295-K295),MAX(0,'Debt Setup'!$F$5-(G295+K295+O295+S295+W295+AA295+AE295+AI295+AM295+AQ295+AU295+AY295)-(IF(AND('Debt Setup'!$H$10&lt;&gt;"",'Debt Setup'!$H$10&lt;'Debt Setup'!$H$11),MAX(0,I294+F295-G295),0)+IF(AND('Debt Setup'!$H$11&lt;&gt;"",'Debt Setup'!$H$11&lt;'Debt Setup'!$H$11),MAX(0,M294+J295-K295),0)+IF(AND('Debt Setup'!$H$12&lt;&gt;"",'Debt Setup'!$H$12&lt;'Debt Setup'!$H$11),MAX(0,Q294+N295-O295),0)+IF(AND('Debt Setup'!$H$13&lt;&gt;"",'Debt Setup'!$H$13&lt;'Debt Setup'!$H$11),MAX(0,U294+R295-S295),0)+IF(AND('Debt Setup'!$H$14&lt;&gt;"",'Debt Setup'!$H$14&lt;'Debt Setup'!$H$11),MAX(0,Y294+V295-W295),0)+IF(AND('Debt Setup'!$H$15&lt;&gt;"",'Debt Setup'!$H$15&lt;'Debt Setup'!$H$11),MAX(0,AC294+Z295-AA295),0)+IF(AND('Debt Setup'!$H$16&lt;&gt;"",'Debt Setup'!$H$16&lt;'Debt Setup'!$H$11),MAX(0,AG294+AD295-AE295),0)+IF(AND('Debt Setup'!$H$17&lt;&gt;"",'Debt Setup'!$H$17&lt;'Debt Setup'!$H$11),MAX(0,AK294+AH295-AI295),0)+IF(AND('Debt Setup'!$H$18&lt;&gt;"",'Debt Setup'!$H$18&lt;'Debt Setup'!$H$11),MAX(0,AO294+AL295-AM295),0)+IF(AND('Debt Setup'!$H$19&lt;&gt;"",'Debt Setup'!$H$19&lt;'Debt Setup'!$H$11),MAX(0,AS294+AP295-AQ295),0)+IF(AND('Debt Setup'!$H$20&lt;&gt;"",'Debt Setup'!$H$20&lt;'Debt Setup'!$H$11),MAX(0,AW294+AT295-AU295),0)+IF(AND('Debt Setup'!$H$21&lt;&gt;"",'Debt Setup'!$H$21&lt;'Debt Setup'!$H$11),MAX(0,BA294+AX295-AY295),0))))))</x:f>
      </x:c>
      <x:c r="M295" s="54" t="str">
        <x:f>IF('Debt Setup'!$F$3=0,"",MAX(0,M294+J295-K295-L295))</x:f>
      </x:c>
      <x:c r="N295" s="54" t="str">
        <x:f>IF('Debt Setup'!$F$3=0,"",IF(Q294&lt;=0,0,Q294*'Debt Setup'!$D$12/100/12))</x:f>
      </x:c>
      <x:c r="O295" s="54" t="str">
        <x:f>IF('Debt Setup'!$F$3=0,"",IF('Debt Setup'!$H$12="",0,MIN('Debt Setup'!$E$12,MAX(0,Q294+N295))))</x:f>
      </x:c>
      <x:c r="P295" s="54" t="str">
        <x:f>IF('Debt Setup'!$F$3=0,"",IF('Debt Setup'!$H$12="",0,MIN(MAX(0,Q294+N295-O295),MAX(0,'Debt Setup'!$F$5-(G295+K295+O295+S295+W295+AA295+AE295+AI295+AM295+AQ295+AU295+AY295)-(IF(AND('Debt Setup'!$H$10&lt;&gt;"",'Debt Setup'!$H$10&lt;'Debt Setup'!$H$12),MAX(0,I294+F295-G295),0)+IF(AND('Debt Setup'!$H$11&lt;&gt;"",'Debt Setup'!$H$11&lt;'Debt Setup'!$H$12),MAX(0,M294+J295-K295),0)+IF(AND('Debt Setup'!$H$12&lt;&gt;"",'Debt Setup'!$H$12&lt;'Debt Setup'!$H$12),MAX(0,Q294+N295-O295),0)+IF(AND('Debt Setup'!$H$13&lt;&gt;"",'Debt Setup'!$H$13&lt;'Debt Setup'!$H$12),MAX(0,U294+R295-S295),0)+IF(AND('Debt Setup'!$H$14&lt;&gt;"",'Debt Setup'!$H$14&lt;'Debt Setup'!$H$12),MAX(0,Y294+V295-W295),0)+IF(AND('Debt Setup'!$H$15&lt;&gt;"",'Debt Setup'!$H$15&lt;'Debt Setup'!$H$12),MAX(0,AC294+Z295-AA295),0)+IF(AND('Debt Setup'!$H$16&lt;&gt;"",'Debt Setup'!$H$16&lt;'Debt Setup'!$H$12),MAX(0,AG294+AD295-AE295),0)+IF(AND('Debt Setup'!$H$17&lt;&gt;"",'Debt Setup'!$H$17&lt;'Debt Setup'!$H$12),MAX(0,AK294+AH295-AI295),0)+IF(AND('Debt Setup'!$H$18&lt;&gt;"",'Debt Setup'!$H$18&lt;'Debt Setup'!$H$12),MAX(0,AO294+AL295-AM295),0)+IF(AND('Debt Setup'!$H$19&lt;&gt;"",'Debt Setup'!$H$19&lt;'Debt Setup'!$H$12),MAX(0,AS294+AP295-AQ295),0)+IF(AND('Debt Setup'!$H$20&lt;&gt;"",'Debt Setup'!$H$20&lt;'Debt Setup'!$H$12),MAX(0,AW294+AT295-AU295),0)+IF(AND('Debt Setup'!$H$21&lt;&gt;"",'Debt Setup'!$H$21&lt;'Debt Setup'!$H$12),MAX(0,BA294+AX295-AY295),0))))))</x:f>
      </x:c>
      <x:c r="Q295" s="54" t="str">
        <x:f>IF('Debt Setup'!$F$3=0,"",MAX(0,Q294+N295-O295-P295))</x:f>
      </x:c>
      <x:c r="R295" s="54" t="str">
        <x:f>IF('Debt Setup'!$F$3=0,"",IF(U294&lt;=0,0,U294*'Debt Setup'!$D$13/100/12))</x:f>
      </x:c>
      <x:c r="S295" s="54" t="str">
        <x:f>IF('Debt Setup'!$F$3=0,"",IF('Debt Setup'!$H$13="",0,MIN('Debt Setup'!$E$13,MAX(0,U294+R295))))</x:f>
      </x:c>
      <x:c r="T295" s="54" t="str">
        <x:f>IF('Debt Setup'!$F$3=0,"",IF('Debt Setup'!$H$13="",0,MIN(MAX(0,U294+R295-S295),MAX(0,'Debt Setup'!$F$5-(G295+K295+O295+S295+W295+AA295+AE295+AI295+AM295+AQ295+AU295+AY295)-(IF(AND('Debt Setup'!$H$10&lt;&gt;"",'Debt Setup'!$H$10&lt;'Debt Setup'!$H$13),MAX(0,I294+F295-G295),0)+IF(AND('Debt Setup'!$H$11&lt;&gt;"",'Debt Setup'!$H$11&lt;'Debt Setup'!$H$13),MAX(0,M294+J295-K295),0)+IF(AND('Debt Setup'!$H$12&lt;&gt;"",'Debt Setup'!$H$12&lt;'Debt Setup'!$H$13),MAX(0,Q294+N295-O295),0)+IF(AND('Debt Setup'!$H$13&lt;&gt;"",'Debt Setup'!$H$13&lt;'Debt Setup'!$H$13),MAX(0,U294+R295-S295),0)+IF(AND('Debt Setup'!$H$14&lt;&gt;"",'Debt Setup'!$H$14&lt;'Debt Setup'!$H$13),MAX(0,Y294+V295-W295),0)+IF(AND('Debt Setup'!$H$15&lt;&gt;"",'Debt Setup'!$H$15&lt;'Debt Setup'!$H$13),MAX(0,AC294+Z295-AA295),0)+IF(AND('Debt Setup'!$H$16&lt;&gt;"",'Debt Setup'!$H$16&lt;'Debt Setup'!$H$13),MAX(0,AG294+AD295-AE295),0)+IF(AND('Debt Setup'!$H$17&lt;&gt;"",'Debt Setup'!$H$17&lt;'Debt Setup'!$H$13),MAX(0,AK294+AH295-AI295),0)+IF(AND('Debt Setup'!$H$18&lt;&gt;"",'Debt Setup'!$H$18&lt;'Debt Setup'!$H$13),MAX(0,AO294+AL295-AM295),0)+IF(AND('Debt Setup'!$H$19&lt;&gt;"",'Debt Setup'!$H$19&lt;'Debt Setup'!$H$13),MAX(0,AS294+AP295-AQ295),0)+IF(AND('Debt Setup'!$H$20&lt;&gt;"",'Debt Setup'!$H$20&lt;'Debt Setup'!$H$13),MAX(0,AW294+AT295-AU295),0)+IF(AND('Debt Setup'!$H$21&lt;&gt;"",'Debt Setup'!$H$21&lt;'Debt Setup'!$H$13),MAX(0,BA294+AX295-AY295),0))))))</x:f>
      </x:c>
      <x:c r="U295" s="54" t="str">
        <x:f>IF('Debt Setup'!$F$3=0,"",MAX(0,U294+R295-S295-T295))</x:f>
      </x:c>
      <x:c r="V295" s="54" t="str">
        <x:f>IF('Debt Setup'!$F$3=0,"",IF(Y294&lt;=0,0,Y294*'Debt Setup'!$D$14/100/12))</x:f>
      </x:c>
      <x:c r="W295" s="54" t="str">
        <x:f>IF('Debt Setup'!$F$3=0,"",IF('Debt Setup'!$H$14="",0,MIN('Debt Setup'!$E$14,MAX(0,Y294+V295))))</x:f>
      </x:c>
      <x:c r="X295" s="54" t="str">
        <x:f>IF('Debt Setup'!$F$3=0,"",IF('Debt Setup'!$H$14="",0,MIN(MAX(0,Y294+V295-W295),MAX(0,'Debt Setup'!$F$5-(G295+K295+O295+S295+W295+AA295+AE295+AI295+AM295+AQ295+AU295+AY295)-(IF(AND('Debt Setup'!$H$10&lt;&gt;"",'Debt Setup'!$H$10&lt;'Debt Setup'!$H$14),MAX(0,I294+F295-G295),0)+IF(AND('Debt Setup'!$H$11&lt;&gt;"",'Debt Setup'!$H$11&lt;'Debt Setup'!$H$14),MAX(0,M294+J295-K295),0)+IF(AND('Debt Setup'!$H$12&lt;&gt;"",'Debt Setup'!$H$12&lt;'Debt Setup'!$H$14),MAX(0,Q294+N295-O295),0)+IF(AND('Debt Setup'!$H$13&lt;&gt;"",'Debt Setup'!$H$13&lt;'Debt Setup'!$H$14),MAX(0,U294+R295-S295),0)+IF(AND('Debt Setup'!$H$14&lt;&gt;"",'Debt Setup'!$H$14&lt;'Debt Setup'!$H$14),MAX(0,Y294+V295-W295),0)+IF(AND('Debt Setup'!$H$15&lt;&gt;"",'Debt Setup'!$H$15&lt;'Debt Setup'!$H$14),MAX(0,AC294+Z295-AA295),0)+IF(AND('Debt Setup'!$H$16&lt;&gt;"",'Debt Setup'!$H$16&lt;'Debt Setup'!$H$14),MAX(0,AG294+AD295-AE295),0)+IF(AND('Debt Setup'!$H$17&lt;&gt;"",'Debt Setup'!$H$17&lt;'Debt Setup'!$H$14),MAX(0,AK294+AH295-AI295),0)+IF(AND('Debt Setup'!$H$18&lt;&gt;"",'Debt Setup'!$H$18&lt;'Debt Setup'!$H$14),MAX(0,AO294+AL295-AM295),0)+IF(AND('Debt Setup'!$H$19&lt;&gt;"",'Debt Setup'!$H$19&lt;'Debt Setup'!$H$14),MAX(0,AS294+AP295-AQ295),0)+IF(AND('Debt Setup'!$H$20&lt;&gt;"",'Debt Setup'!$H$20&lt;'Debt Setup'!$H$14),MAX(0,AW294+AT295-AU295),0)+IF(AND('Debt Setup'!$H$21&lt;&gt;"",'Debt Setup'!$H$21&lt;'Debt Setup'!$H$14),MAX(0,BA294+AX295-AY295),0))))))</x:f>
      </x:c>
      <x:c r="Y295" s="54" t="str">
        <x:f>IF('Debt Setup'!$F$3=0,"",MAX(0,Y294+V295-W295-X295))</x:f>
      </x:c>
      <x:c r="Z295" s="54" t="str">
        <x:f>IF('Debt Setup'!$F$3=0,"",IF(AC294&lt;=0,0,AC294*'Debt Setup'!$D$15/100/12))</x:f>
      </x:c>
      <x:c r="AA295" s="54" t="str">
        <x:f>IF('Debt Setup'!$F$3=0,"",IF('Debt Setup'!$H$15="",0,MIN('Debt Setup'!$E$15,MAX(0,AC294+Z295))))</x:f>
      </x:c>
      <x:c r="AB295" s="54" t="str">
        <x:f>IF('Debt Setup'!$F$3=0,"",IF('Debt Setup'!$H$15="",0,MIN(MAX(0,AC294+Z295-AA295),MAX(0,'Debt Setup'!$F$5-(G295+K295+O295+S295+W295+AA295+AE295+AI295+AM295+AQ295+AU295+AY295)-(IF(AND('Debt Setup'!$H$10&lt;&gt;"",'Debt Setup'!$H$10&lt;'Debt Setup'!$H$15),MAX(0,I294+F295-G295),0)+IF(AND('Debt Setup'!$H$11&lt;&gt;"",'Debt Setup'!$H$11&lt;'Debt Setup'!$H$15),MAX(0,M294+J295-K295),0)+IF(AND('Debt Setup'!$H$12&lt;&gt;"",'Debt Setup'!$H$12&lt;'Debt Setup'!$H$15),MAX(0,Q294+N295-O295),0)+IF(AND('Debt Setup'!$H$13&lt;&gt;"",'Debt Setup'!$H$13&lt;'Debt Setup'!$H$15),MAX(0,U294+R295-S295),0)+IF(AND('Debt Setup'!$H$14&lt;&gt;"",'Debt Setup'!$H$14&lt;'Debt Setup'!$H$15),MAX(0,Y294+V295-W295),0)+IF(AND('Debt Setup'!$H$15&lt;&gt;"",'Debt Setup'!$H$15&lt;'Debt Setup'!$H$15),MAX(0,AC294+Z295-AA295),0)+IF(AND('Debt Setup'!$H$16&lt;&gt;"",'Debt Setup'!$H$16&lt;'Debt Setup'!$H$15),MAX(0,AG294+AD295-AE295),0)+IF(AND('Debt Setup'!$H$17&lt;&gt;"",'Debt Setup'!$H$17&lt;'Debt Setup'!$H$15),MAX(0,AK294+AH295-AI295),0)+IF(AND('Debt Setup'!$H$18&lt;&gt;"",'Debt Setup'!$H$18&lt;'Debt Setup'!$H$15),MAX(0,AO294+AL295-AM295),0)+IF(AND('Debt Setup'!$H$19&lt;&gt;"",'Debt Setup'!$H$19&lt;'Debt Setup'!$H$15),MAX(0,AS294+AP295-AQ295),0)+IF(AND('Debt Setup'!$H$20&lt;&gt;"",'Debt Setup'!$H$20&lt;'Debt Setup'!$H$15),MAX(0,AW294+AT295-AU295),0)+IF(AND('Debt Setup'!$H$21&lt;&gt;"",'Debt Setup'!$H$21&lt;'Debt Setup'!$H$15),MAX(0,BA294+AX295-AY295),0))))))</x:f>
      </x:c>
      <x:c r="AC295" s="54" t="str">
        <x:f>IF('Debt Setup'!$F$3=0,"",MAX(0,AC294+Z295-AA295-AB295))</x:f>
      </x:c>
      <x:c r="AD295" s="54" t="str">
        <x:f>IF('Debt Setup'!$F$3=0,"",IF(AG294&lt;=0,0,AG294*'Debt Setup'!$D$16/100/12))</x:f>
      </x:c>
      <x:c r="AE295" s="54" t="str">
        <x:f>IF('Debt Setup'!$F$3=0,"",IF('Debt Setup'!$H$16="",0,MIN('Debt Setup'!$E$16,MAX(0,AG294+AD295))))</x:f>
      </x:c>
      <x:c r="AF295" s="54" t="str">
        <x:f>IF('Debt Setup'!$F$3=0,"",IF('Debt Setup'!$H$16="",0,MIN(MAX(0,AG294+AD295-AE295),MAX(0,'Debt Setup'!$F$5-(G295+K295+O295+S295+W295+AA295+AE295+AI295+AM295+AQ295+AU295+AY295)-(IF(AND('Debt Setup'!$H$10&lt;&gt;"",'Debt Setup'!$H$10&lt;'Debt Setup'!$H$16),MAX(0,I294+F295-G295),0)+IF(AND('Debt Setup'!$H$11&lt;&gt;"",'Debt Setup'!$H$11&lt;'Debt Setup'!$H$16),MAX(0,M294+J295-K295),0)+IF(AND('Debt Setup'!$H$12&lt;&gt;"",'Debt Setup'!$H$12&lt;'Debt Setup'!$H$16),MAX(0,Q294+N295-O295),0)+IF(AND('Debt Setup'!$H$13&lt;&gt;"",'Debt Setup'!$H$13&lt;'Debt Setup'!$H$16),MAX(0,U294+R295-S295),0)+IF(AND('Debt Setup'!$H$14&lt;&gt;"",'Debt Setup'!$H$14&lt;'Debt Setup'!$H$16),MAX(0,Y294+V295-W295),0)+IF(AND('Debt Setup'!$H$15&lt;&gt;"",'Debt Setup'!$H$15&lt;'Debt Setup'!$H$16),MAX(0,AC294+Z295-AA295),0)+IF(AND('Debt Setup'!$H$16&lt;&gt;"",'Debt Setup'!$H$16&lt;'Debt Setup'!$H$16),MAX(0,AG294+AD295-AE295),0)+IF(AND('Debt Setup'!$H$17&lt;&gt;"",'Debt Setup'!$H$17&lt;'Debt Setup'!$H$16),MAX(0,AK294+AH295-AI295),0)+IF(AND('Debt Setup'!$H$18&lt;&gt;"",'Debt Setup'!$H$18&lt;'Debt Setup'!$H$16),MAX(0,AO294+AL295-AM295),0)+IF(AND('Debt Setup'!$H$19&lt;&gt;"",'Debt Setup'!$H$19&lt;'Debt Setup'!$H$16),MAX(0,AS294+AP295-AQ295),0)+IF(AND('Debt Setup'!$H$20&lt;&gt;"",'Debt Setup'!$H$20&lt;'Debt Setup'!$H$16),MAX(0,AW294+AT295-AU295),0)+IF(AND('Debt Setup'!$H$21&lt;&gt;"",'Debt Setup'!$H$21&lt;'Debt Setup'!$H$16),MAX(0,BA294+AX295-AY295),0))))))</x:f>
      </x:c>
      <x:c r="AG295" s="54" t="str">
        <x:f>IF('Debt Setup'!$F$3=0,"",MAX(0,AG294+AD295-AE295-AF295))</x:f>
      </x:c>
      <x:c r="AH295" s="54" t="str">
        <x:f>IF('Debt Setup'!$F$3=0,"",IF(AK294&lt;=0,0,AK294*'Debt Setup'!$D$17/100/12))</x:f>
      </x:c>
      <x:c r="AI295" s="54" t="str">
        <x:f>IF('Debt Setup'!$F$3=0,"",IF('Debt Setup'!$H$17="",0,MIN('Debt Setup'!$E$17,MAX(0,AK294+AH295))))</x:f>
      </x:c>
      <x:c r="AJ295" s="54" t="str">
        <x:f>IF('Debt Setup'!$F$3=0,"",IF('Debt Setup'!$H$17="",0,MIN(MAX(0,AK294+AH295-AI295),MAX(0,'Debt Setup'!$F$5-(G295+K295+O295+S295+W295+AA295+AE295+AI295+AM295+AQ295+AU295+AY295)-(IF(AND('Debt Setup'!$H$10&lt;&gt;"",'Debt Setup'!$H$10&lt;'Debt Setup'!$H$17),MAX(0,I294+F295-G295),0)+IF(AND('Debt Setup'!$H$11&lt;&gt;"",'Debt Setup'!$H$11&lt;'Debt Setup'!$H$17),MAX(0,M294+J295-K295),0)+IF(AND('Debt Setup'!$H$12&lt;&gt;"",'Debt Setup'!$H$12&lt;'Debt Setup'!$H$17),MAX(0,Q294+N295-O295),0)+IF(AND('Debt Setup'!$H$13&lt;&gt;"",'Debt Setup'!$H$13&lt;'Debt Setup'!$H$17),MAX(0,U294+R295-S295),0)+IF(AND('Debt Setup'!$H$14&lt;&gt;"",'Debt Setup'!$H$14&lt;'Debt Setup'!$H$17),MAX(0,Y294+V295-W295),0)+IF(AND('Debt Setup'!$H$15&lt;&gt;"",'Debt Setup'!$H$15&lt;'Debt Setup'!$H$17),MAX(0,AC294+Z295-AA295),0)+IF(AND('Debt Setup'!$H$16&lt;&gt;"",'Debt Setup'!$H$16&lt;'Debt Setup'!$H$17),MAX(0,AG294+AD295-AE295),0)+IF(AND('Debt Setup'!$H$17&lt;&gt;"",'Debt Setup'!$H$17&lt;'Debt Setup'!$H$17),MAX(0,AK294+AH295-AI295),0)+IF(AND('Debt Setup'!$H$18&lt;&gt;"",'Debt Setup'!$H$18&lt;'Debt Setup'!$H$17),MAX(0,AO294+AL295-AM295),0)+IF(AND('Debt Setup'!$H$19&lt;&gt;"",'Debt Setup'!$H$19&lt;'Debt Setup'!$H$17),MAX(0,AS294+AP295-AQ295),0)+IF(AND('Debt Setup'!$H$20&lt;&gt;"",'Debt Setup'!$H$20&lt;'Debt Setup'!$H$17),MAX(0,AW294+AT295-AU295),0)+IF(AND('Debt Setup'!$H$21&lt;&gt;"",'Debt Setup'!$H$21&lt;'Debt Setup'!$H$17),MAX(0,BA294+AX295-AY295),0))))))</x:f>
      </x:c>
      <x:c r="AK295" s="54" t="str">
        <x:f>IF('Debt Setup'!$F$3=0,"",MAX(0,AK294+AH295-AI295-AJ295))</x:f>
      </x:c>
      <x:c r="AL295" s="54" t="str">
        <x:f>IF('Debt Setup'!$F$3=0,"",IF(AO294&lt;=0,0,AO294*'Debt Setup'!$D$18/100/12))</x:f>
      </x:c>
      <x:c r="AM295" s="54" t="str">
        <x:f>IF('Debt Setup'!$F$3=0,"",IF('Debt Setup'!$H$18="",0,MIN('Debt Setup'!$E$18,MAX(0,AO294+AL295))))</x:f>
      </x:c>
      <x:c r="AN295" s="54" t="str">
        <x:f>IF('Debt Setup'!$F$3=0,"",IF('Debt Setup'!$H$18="",0,MIN(MAX(0,AO294+AL295-AM295),MAX(0,'Debt Setup'!$F$5-(G295+K295+O295+S295+W295+AA295+AE295+AI295+AM295+AQ295+AU295+AY295)-(IF(AND('Debt Setup'!$H$10&lt;&gt;"",'Debt Setup'!$H$10&lt;'Debt Setup'!$H$18),MAX(0,I294+F295-G295),0)+IF(AND('Debt Setup'!$H$11&lt;&gt;"",'Debt Setup'!$H$11&lt;'Debt Setup'!$H$18),MAX(0,M294+J295-K295),0)+IF(AND('Debt Setup'!$H$12&lt;&gt;"",'Debt Setup'!$H$12&lt;'Debt Setup'!$H$18),MAX(0,Q294+N295-O295),0)+IF(AND('Debt Setup'!$H$13&lt;&gt;"",'Debt Setup'!$H$13&lt;'Debt Setup'!$H$18),MAX(0,U294+R295-S295),0)+IF(AND('Debt Setup'!$H$14&lt;&gt;"",'Debt Setup'!$H$14&lt;'Debt Setup'!$H$18),MAX(0,Y294+V295-W295),0)+IF(AND('Debt Setup'!$H$15&lt;&gt;"",'Debt Setup'!$H$15&lt;'Debt Setup'!$H$18),MAX(0,AC294+Z295-AA295),0)+IF(AND('Debt Setup'!$H$16&lt;&gt;"",'Debt Setup'!$H$16&lt;'Debt Setup'!$H$18),MAX(0,AG294+AD295-AE295),0)+IF(AND('Debt Setup'!$H$17&lt;&gt;"",'Debt Setup'!$H$17&lt;'Debt Setup'!$H$18),MAX(0,AK294+AH295-AI295),0)+IF(AND('Debt Setup'!$H$18&lt;&gt;"",'Debt Setup'!$H$18&lt;'Debt Setup'!$H$18),MAX(0,AO294+AL295-AM295),0)+IF(AND('Debt Setup'!$H$19&lt;&gt;"",'Debt Setup'!$H$19&lt;'Debt Setup'!$H$18),MAX(0,AS294+AP295-AQ295),0)+IF(AND('Debt Setup'!$H$20&lt;&gt;"",'Debt Setup'!$H$20&lt;'Debt Setup'!$H$18),MAX(0,AW294+AT295-AU295),0)+IF(AND('Debt Setup'!$H$21&lt;&gt;"",'Debt Setup'!$H$21&lt;'Debt Setup'!$H$18),MAX(0,BA294+AX295-AY295),0))))))</x:f>
      </x:c>
      <x:c r="AO295" s="54" t="str">
        <x:f>IF('Debt Setup'!$F$3=0,"",MAX(0,AO294+AL295-AM295-AN295))</x:f>
      </x:c>
      <x:c r="AP295" s="54" t="str">
        <x:f>IF('Debt Setup'!$F$3=0,"",IF(AS294&lt;=0,0,AS294*'Debt Setup'!$D$19/100/12))</x:f>
      </x:c>
      <x:c r="AQ295" s="54" t="str">
        <x:f>IF('Debt Setup'!$F$3=0,"",IF('Debt Setup'!$H$19="",0,MIN('Debt Setup'!$E$19,MAX(0,AS294+AP295))))</x:f>
      </x:c>
      <x:c r="AR295" s="54" t="str">
        <x:f>IF('Debt Setup'!$F$3=0,"",IF('Debt Setup'!$H$19="",0,MIN(MAX(0,AS294+AP295-AQ295),MAX(0,'Debt Setup'!$F$5-(G295+K295+O295+S295+W295+AA295+AE295+AI295+AM295+AQ295+AU295+AY295)-(IF(AND('Debt Setup'!$H$10&lt;&gt;"",'Debt Setup'!$H$10&lt;'Debt Setup'!$H$19),MAX(0,I294+F295-G295),0)+IF(AND('Debt Setup'!$H$11&lt;&gt;"",'Debt Setup'!$H$11&lt;'Debt Setup'!$H$19),MAX(0,M294+J295-K295),0)+IF(AND('Debt Setup'!$H$12&lt;&gt;"",'Debt Setup'!$H$12&lt;'Debt Setup'!$H$19),MAX(0,Q294+N295-O295),0)+IF(AND('Debt Setup'!$H$13&lt;&gt;"",'Debt Setup'!$H$13&lt;'Debt Setup'!$H$19),MAX(0,U294+R295-S295),0)+IF(AND('Debt Setup'!$H$14&lt;&gt;"",'Debt Setup'!$H$14&lt;'Debt Setup'!$H$19),MAX(0,Y294+V295-W295),0)+IF(AND('Debt Setup'!$H$15&lt;&gt;"",'Debt Setup'!$H$15&lt;'Debt Setup'!$H$19),MAX(0,AC294+Z295-AA295),0)+IF(AND('Debt Setup'!$H$16&lt;&gt;"",'Debt Setup'!$H$16&lt;'Debt Setup'!$H$19),MAX(0,AG294+AD295-AE295),0)+IF(AND('Debt Setup'!$H$17&lt;&gt;"",'Debt Setup'!$H$17&lt;'Debt Setup'!$H$19),MAX(0,AK294+AH295-AI295),0)+IF(AND('Debt Setup'!$H$18&lt;&gt;"",'Debt Setup'!$H$18&lt;'Debt Setup'!$H$19),MAX(0,AO294+AL295-AM295),0)+IF(AND('Debt Setup'!$H$19&lt;&gt;"",'Debt Setup'!$H$19&lt;'Debt Setup'!$H$19),MAX(0,AS294+AP295-AQ295),0)+IF(AND('Debt Setup'!$H$20&lt;&gt;"",'Debt Setup'!$H$20&lt;'Debt Setup'!$H$19),MAX(0,AW294+AT295-AU295),0)+IF(AND('Debt Setup'!$H$21&lt;&gt;"",'Debt Setup'!$H$21&lt;'Debt Setup'!$H$19),MAX(0,BA294+AX295-AY295),0))))))</x:f>
      </x:c>
      <x:c r="AS295" s="54" t="str">
        <x:f>IF('Debt Setup'!$F$3=0,"",MAX(0,AS294+AP295-AQ295-AR295))</x:f>
      </x:c>
      <x:c r="AT295" s="54" t="str">
        <x:f>IF('Debt Setup'!$F$3=0,"",IF(AW294&lt;=0,0,AW294*'Debt Setup'!$D$20/100/12))</x:f>
      </x:c>
      <x:c r="AU295" s="54" t="str">
        <x:f>IF('Debt Setup'!$F$3=0,"",IF('Debt Setup'!$H$20="",0,MIN('Debt Setup'!$E$20,MAX(0,AW294+AT295))))</x:f>
      </x:c>
      <x:c r="AV295" s="54" t="str">
        <x:f>IF('Debt Setup'!$F$3=0,"",IF('Debt Setup'!$H$20="",0,MIN(MAX(0,AW294+AT295-AU295),MAX(0,'Debt Setup'!$F$5-(G295+K295+O295+S295+W295+AA295+AE295+AI295+AM295+AQ295+AU295+AY295)-(IF(AND('Debt Setup'!$H$10&lt;&gt;"",'Debt Setup'!$H$10&lt;'Debt Setup'!$H$20),MAX(0,I294+F295-G295),0)+IF(AND('Debt Setup'!$H$11&lt;&gt;"",'Debt Setup'!$H$11&lt;'Debt Setup'!$H$20),MAX(0,M294+J295-K295),0)+IF(AND('Debt Setup'!$H$12&lt;&gt;"",'Debt Setup'!$H$12&lt;'Debt Setup'!$H$20),MAX(0,Q294+N295-O295),0)+IF(AND('Debt Setup'!$H$13&lt;&gt;"",'Debt Setup'!$H$13&lt;'Debt Setup'!$H$20),MAX(0,U294+R295-S295),0)+IF(AND('Debt Setup'!$H$14&lt;&gt;"",'Debt Setup'!$H$14&lt;'Debt Setup'!$H$20),MAX(0,Y294+V295-W295),0)+IF(AND('Debt Setup'!$H$15&lt;&gt;"",'Debt Setup'!$H$15&lt;'Debt Setup'!$H$20),MAX(0,AC294+Z295-AA295),0)+IF(AND('Debt Setup'!$H$16&lt;&gt;"",'Debt Setup'!$H$16&lt;'Debt Setup'!$H$20),MAX(0,AG294+AD295-AE295),0)+IF(AND('Debt Setup'!$H$17&lt;&gt;"",'Debt Setup'!$H$17&lt;'Debt Setup'!$H$20),MAX(0,AK294+AH295-AI295),0)+IF(AND('Debt Setup'!$H$18&lt;&gt;"",'Debt Setup'!$H$18&lt;'Debt Setup'!$H$20),MAX(0,AO294+AL295-AM295),0)+IF(AND('Debt Setup'!$H$19&lt;&gt;"",'Debt Setup'!$H$19&lt;'Debt Setup'!$H$20),MAX(0,AS294+AP295-AQ295),0)+IF(AND('Debt Setup'!$H$20&lt;&gt;"",'Debt Setup'!$H$20&lt;'Debt Setup'!$H$20),MAX(0,AW294+AT295-AU295),0)+IF(AND('Debt Setup'!$H$21&lt;&gt;"",'Debt Setup'!$H$21&lt;'Debt Setup'!$H$20),MAX(0,BA294+AX295-AY295),0))))))</x:f>
      </x:c>
      <x:c r="AW295" s="54" t="str">
        <x:f>IF('Debt Setup'!$F$3=0,"",MAX(0,AW294+AT295-AU295-AV295))</x:f>
      </x:c>
      <x:c r="AX295" s="54" t="str">
        <x:f>IF('Debt Setup'!$F$3=0,"",IF(BA294&lt;=0,0,BA294*'Debt Setup'!$D$21/100/12))</x:f>
      </x:c>
      <x:c r="AY295" s="54" t="str">
        <x:f>IF('Debt Setup'!$F$3=0,"",IF('Debt Setup'!$H$21="",0,MIN('Debt Setup'!$E$21,MAX(0,BA294+AX295))))</x:f>
      </x:c>
      <x:c r="AZ295" s="54" t="str">
        <x:f>IF('Debt Setup'!$F$3=0,"",IF('Debt Setup'!$H$21="",0,MIN(MAX(0,BA294+AX295-AY295),MAX(0,'Debt Setup'!$F$5-(G295+K295+O295+S295+W295+AA295+AE295+AI295+AM295+AQ295+AU295+AY295)-(IF(AND('Debt Setup'!$H$10&lt;&gt;"",'Debt Setup'!$H$10&lt;'Debt Setup'!$H$21),MAX(0,I294+F295-G295),0)+IF(AND('Debt Setup'!$H$11&lt;&gt;"",'Debt Setup'!$H$11&lt;'Debt Setup'!$H$21),MAX(0,M294+J295-K295),0)+IF(AND('Debt Setup'!$H$12&lt;&gt;"",'Debt Setup'!$H$12&lt;'Debt Setup'!$H$21),MAX(0,Q294+N295-O295),0)+IF(AND('Debt Setup'!$H$13&lt;&gt;"",'Debt Setup'!$H$13&lt;'Debt Setup'!$H$21),MAX(0,U294+R295-S295),0)+IF(AND('Debt Setup'!$H$14&lt;&gt;"",'Debt Setup'!$H$14&lt;'Debt Setup'!$H$21),MAX(0,Y294+V295-W295),0)+IF(AND('Debt Setup'!$H$15&lt;&gt;"",'Debt Setup'!$H$15&lt;'Debt Setup'!$H$21),MAX(0,AC294+Z295-AA295),0)+IF(AND('Debt Setup'!$H$16&lt;&gt;"",'Debt Setup'!$H$16&lt;'Debt Setup'!$H$21),MAX(0,AG294+AD295-AE295),0)+IF(AND('Debt Setup'!$H$17&lt;&gt;"",'Debt Setup'!$H$17&lt;'Debt Setup'!$H$21),MAX(0,AK294+AH295-AI295),0)+IF(AND('Debt Setup'!$H$18&lt;&gt;"",'Debt Setup'!$H$18&lt;'Debt Setup'!$H$21),MAX(0,AO294+AL295-AM295),0)+IF(AND('Debt Setup'!$H$19&lt;&gt;"",'Debt Setup'!$H$19&lt;'Debt Setup'!$H$21),MAX(0,AS294+AP295-AQ295),0)+IF(AND('Debt Setup'!$H$20&lt;&gt;"",'Debt Setup'!$H$20&lt;'Debt Setup'!$H$21),MAX(0,AW294+AT295-AU295),0)+IF(AND('Debt Setup'!$H$21&lt;&gt;"",'Debt Setup'!$H$21&lt;'Debt Setup'!$H$21),MAX(0,BA294+AX295-AY295),0))))))</x:f>
      </x:c>
      <x:c r="BA295" s="54" t="str">
        <x:f>IF('Debt Setup'!$F$3=0,"",MAX(0,BA294+AX295-AY295-AZ295))</x:f>
      </x:c>
    </x:row>
    <x:row r="296">
      <x:c r="A296" t="n">
        <x:v>291</x:v>
      </x:c>
      <x:c r="B296" s="86" t="str">
        <x:f>IF('Debt Setup'!$F$3=0,"",DATE(YEAR('Debt Setup'!$B$6),MONTH('Debt Setup'!$B$6)+A296-1,1))</x:f>
      </x:c>
      <x:c r="C296" s="54" t="str">
        <x:f>IF('Debt Setup'!$F$3=0,"",I296+M296+Q296+U296+Y296+AC296+AG296+AK296+AO296+AS296+AW296+BA296)</x:f>
      </x:c>
      <x:c r="D296" s="54" t="str">
        <x:f>IF('Debt Setup'!$F$3=0,"",G296+H296+K296+L296+O296+P296+S296+T296+W296+X296+AA296+AB296+AE296+AF296+AI296+AJ296+AM296+AN296+AQ296+AR296+AU296+AV296+AY296+AZ296)</x:f>
      </x:c>
      <x:c r="E296" s="54" t="str">
        <x:f>IF('Debt Setup'!$F$3=0,"",F296+J296+N296+R296+V296+Z296+AD296+AH296+AL296+AP296+AT296+AX296)</x:f>
      </x:c>
      <x:c r="F296" s="54" t="str">
        <x:f>IF('Debt Setup'!$F$3=0,"",IF(I295&lt;=0,0,I295*'Debt Setup'!$D$10/100/12))</x:f>
      </x:c>
      <x:c r="G296" s="54" t="str">
        <x:f>IF('Debt Setup'!$F$3=0,"",IF('Debt Setup'!$H$10="",0,MIN('Debt Setup'!$E$10,MAX(0,I295+F296))))</x:f>
      </x:c>
      <x:c r="H296" s="54" t="str">
        <x:f>IF('Debt Setup'!$F$3=0,"",IF('Debt Setup'!$H$10="",0,MIN(MAX(0,I295+F296-G296),MAX(0,'Debt Setup'!$F$5-(G296+K296+O296+S296+W296+AA296+AE296+AI296+AM296+AQ296+AU296+AY296)-(IF(AND('Debt Setup'!$H$10&lt;&gt;"",'Debt Setup'!$H$10&lt;'Debt Setup'!$H$10),MAX(0,I295+F296-G296),0)+IF(AND('Debt Setup'!$H$11&lt;&gt;"",'Debt Setup'!$H$11&lt;'Debt Setup'!$H$10),MAX(0,M295+J296-K296),0)+IF(AND('Debt Setup'!$H$12&lt;&gt;"",'Debt Setup'!$H$12&lt;'Debt Setup'!$H$10),MAX(0,Q295+N296-O296),0)+IF(AND('Debt Setup'!$H$13&lt;&gt;"",'Debt Setup'!$H$13&lt;'Debt Setup'!$H$10),MAX(0,U295+R296-S296),0)+IF(AND('Debt Setup'!$H$14&lt;&gt;"",'Debt Setup'!$H$14&lt;'Debt Setup'!$H$10),MAX(0,Y295+V296-W296),0)+IF(AND('Debt Setup'!$H$15&lt;&gt;"",'Debt Setup'!$H$15&lt;'Debt Setup'!$H$10),MAX(0,AC295+Z296-AA296),0)+IF(AND('Debt Setup'!$H$16&lt;&gt;"",'Debt Setup'!$H$16&lt;'Debt Setup'!$H$10),MAX(0,AG295+AD296-AE296),0)+IF(AND('Debt Setup'!$H$17&lt;&gt;"",'Debt Setup'!$H$17&lt;'Debt Setup'!$H$10),MAX(0,AK295+AH296-AI296),0)+IF(AND('Debt Setup'!$H$18&lt;&gt;"",'Debt Setup'!$H$18&lt;'Debt Setup'!$H$10),MAX(0,AO295+AL296-AM296),0)+IF(AND('Debt Setup'!$H$19&lt;&gt;"",'Debt Setup'!$H$19&lt;'Debt Setup'!$H$10),MAX(0,AS295+AP296-AQ296),0)+IF(AND('Debt Setup'!$H$20&lt;&gt;"",'Debt Setup'!$H$20&lt;'Debt Setup'!$H$10),MAX(0,AW295+AT296-AU296),0)+IF(AND('Debt Setup'!$H$21&lt;&gt;"",'Debt Setup'!$H$21&lt;'Debt Setup'!$H$10),MAX(0,BA295+AX296-AY296),0))))))</x:f>
      </x:c>
      <x:c r="I296" s="54" t="str">
        <x:f>IF('Debt Setup'!$F$3=0,"",MAX(0,I295+F296-G296-H296))</x:f>
      </x:c>
      <x:c r="J296" s="54" t="str">
        <x:f>IF('Debt Setup'!$F$3=0,"",IF(M295&lt;=0,0,M295*'Debt Setup'!$D$11/100/12))</x:f>
      </x:c>
      <x:c r="K296" s="54" t="str">
        <x:f>IF('Debt Setup'!$F$3=0,"",IF('Debt Setup'!$H$11="",0,MIN('Debt Setup'!$E$11,MAX(0,M295+J296))))</x:f>
      </x:c>
      <x:c r="L296" s="54" t="str">
        <x:f>IF('Debt Setup'!$F$3=0,"",IF('Debt Setup'!$H$11="",0,MIN(MAX(0,M295+J296-K296),MAX(0,'Debt Setup'!$F$5-(G296+K296+O296+S296+W296+AA296+AE296+AI296+AM296+AQ296+AU296+AY296)-(IF(AND('Debt Setup'!$H$10&lt;&gt;"",'Debt Setup'!$H$10&lt;'Debt Setup'!$H$11),MAX(0,I295+F296-G296),0)+IF(AND('Debt Setup'!$H$11&lt;&gt;"",'Debt Setup'!$H$11&lt;'Debt Setup'!$H$11),MAX(0,M295+J296-K296),0)+IF(AND('Debt Setup'!$H$12&lt;&gt;"",'Debt Setup'!$H$12&lt;'Debt Setup'!$H$11),MAX(0,Q295+N296-O296),0)+IF(AND('Debt Setup'!$H$13&lt;&gt;"",'Debt Setup'!$H$13&lt;'Debt Setup'!$H$11),MAX(0,U295+R296-S296),0)+IF(AND('Debt Setup'!$H$14&lt;&gt;"",'Debt Setup'!$H$14&lt;'Debt Setup'!$H$11),MAX(0,Y295+V296-W296),0)+IF(AND('Debt Setup'!$H$15&lt;&gt;"",'Debt Setup'!$H$15&lt;'Debt Setup'!$H$11),MAX(0,AC295+Z296-AA296),0)+IF(AND('Debt Setup'!$H$16&lt;&gt;"",'Debt Setup'!$H$16&lt;'Debt Setup'!$H$11),MAX(0,AG295+AD296-AE296),0)+IF(AND('Debt Setup'!$H$17&lt;&gt;"",'Debt Setup'!$H$17&lt;'Debt Setup'!$H$11),MAX(0,AK295+AH296-AI296),0)+IF(AND('Debt Setup'!$H$18&lt;&gt;"",'Debt Setup'!$H$18&lt;'Debt Setup'!$H$11),MAX(0,AO295+AL296-AM296),0)+IF(AND('Debt Setup'!$H$19&lt;&gt;"",'Debt Setup'!$H$19&lt;'Debt Setup'!$H$11),MAX(0,AS295+AP296-AQ296),0)+IF(AND('Debt Setup'!$H$20&lt;&gt;"",'Debt Setup'!$H$20&lt;'Debt Setup'!$H$11),MAX(0,AW295+AT296-AU296),0)+IF(AND('Debt Setup'!$H$21&lt;&gt;"",'Debt Setup'!$H$21&lt;'Debt Setup'!$H$11),MAX(0,BA295+AX296-AY296),0))))))</x:f>
      </x:c>
      <x:c r="M296" s="54" t="str">
        <x:f>IF('Debt Setup'!$F$3=0,"",MAX(0,M295+J296-K296-L296))</x:f>
      </x:c>
      <x:c r="N296" s="54" t="str">
        <x:f>IF('Debt Setup'!$F$3=0,"",IF(Q295&lt;=0,0,Q295*'Debt Setup'!$D$12/100/12))</x:f>
      </x:c>
      <x:c r="O296" s="54" t="str">
        <x:f>IF('Debt Setup'!$F$3=0,"",IF('Debt Setup'!$H$12="",0,MIN('Debt Setup'!$E$12,MAX(0,Q295+N296))))</x:f>
      </x:c>
      <x:c r="P296" s="54" t="str">
        <x:f>IF('Debt Setup'!$F$3=0,"",IF('Debt Setup'!$H$12="",0,MIN(MAX(0,Q295+N296-O296),MAX(0,'Debt Setup'!$F$5-(G296+K296+O296+S296+W296+AA296+AE296+AI296+AM296+AQ296+AU296+AY296)-(IF(AND('Debt Setup'!$H$10&lt;&gt;"",'Debt Setup'!$H$10&lt;'Debt Setup'!$H$12),MAX(0,I295+F296-G296),0)+IF(AND('Debt Setup'!$H$11&lt;&gt;"",'Debt Setup'!$H$11&lt;'Debt Setup'!$H$12),MAX(0,M295+J296-K296),0)+IF(AND('Debt Setup'!$H$12&lt;&gt;"",'Debt Setup'!$H$12&lt;'Debt Setup'!$H$12),MAX(0,Q295+N296-O296),0)+IF(AND('Debt Setup'!$H$13&lt;&gt;"",'Debt Setup'!$H$13&lt;'Debt Setup'!$H$12),MAX(0,U295+R296-S296),0)+IF(AND('Debt Setup'!$H$14&lt;&gt;"",'Debt Setup'!$H$14&lt;'Debt Setup'!$H$12),MAX(0,Y295+V296-W296),0)+IF(AND('Debt Setup'!$H$15&lt;&gt;"",'Debt Setup'!$H$15&lt;'Debt Setup'!$H$12),MAX(0,AC295+Z296-AA296),0)+IF(AND('Debt Setup'!$H$16&lt;&gt;"",'Debt Setup'!$H$16&lt;'Debt Setup'!$H$12),MAX(0,AG295+AD296-AE296),0)+IF(AND('Debt Setup'!$H$17&lt;&gt;"",'Debt Setup'!$H$17&lt;'Debt Setup'!$H$12),MAX(0,AK295+AH296-AI296),0)+IF(AND('Debt Setup'!$H$18&lt;&gt;"",'Debt Setup'!$H$18&lt;'Debt Setup'!$H$12),MAX(0,AO295+AL296-AM296),0)+IF(AND('Debt Setup'!$H$19&lt;&gt;"",'Debt Setup'!$H$19&lt;'Debt Setup'!$H$12),MAX(0,AS295+AP296-AQ296),0)+IF(AND('Debt Setup'!$H$20&lt;&gt;"",'Debt Setup'!$H$20&lt;'Debt Setup'!$H$12),MAX(0,AW295+AT296-AU296),0)+IF(AND('Debt Setup'!$H$21&lt;&gt;"",'Debt Setup'!$H$21&lt;'Debt Setup'!$H$12),MAX(0,BA295+AX296-AY296),0))))))</x:f>
      </x:c>
      <x:c r="Q296" s="54" t="str">
        <x:f>IF('Debt Setup'!$F$3=0,"",MAX(0,Q295+N296-O296-P296))</x:f>
      </x:c>
      <x:c r="R296" s="54" t="str">
        <x:f>IF('Debt Setup'!$F$3=0,"",IF(U295&lt;=0,0,U295*'Debt Setup'!$D$13/100/12))</x:f>
      </x:c>
      <x:c r="S296" s="54" t="str">
        <x:f>IF('Debt Setup'!$F$3=0,"",IF('Debt Setup'!$H$13="",0,MIN('Debt Setup'!$E$13,MAX(0,U295+R296))))</x:f>
      </x:c>
      <x:c r="T296" s="54" t="str">
        <x:f>IF('Debt Setup'!$F$3=0,"",IF('Debt Setup'!$H$13="",0,MIN(MAX(0,U295+R296-S296),MAX(0,'Debt Setup'!$F$5-(G296+K296+O296+S296+W296+AA296+AE296+AI296+AM296+AQ296+AU296+AY296)-(IF(AND('Debt Setup'!$H$10&lt;&gt;"",'Debt Setup'!$H$10&lt;'Debt Setup'!$H$13),MAX(0,I295+F296-G296),0)+IF(AND('Debt Setup'!$H$11&lt;&gt;"",'Debt Setup'!$H$11&lt;'Debt Setup'!$H$13),MAX(0,M295+J296-K296),0)+IF(AND('Debt Setup'!$H$12&lt;&gt;"",'Debt Setup'!$H$12&lt;'Debt Setup'!$H$13),MAX(0,Q295+N296-O296),0)+IF(AND('Debt Setup'!$H$13&lt;&gt;"",'Debt Setup'!$H$13&lt;'Debt Setup'!$H$13),MAX(0,U295+R296-S296),0)+IF(AND('Debt Setup'!$H$14&lt;&gt;"",'Debt Setup'!$H$14&lt;'Debt Setup'!$H$13),MAX(0,Y295+V296-W296),0)+IF(AND('Debt Setup'!$H$15&lt;&gt;"",'Debt Setup'!$H$15&lt;'Debt Setup'!$H$13),MAX(0,AC295+Z296-AA296),0)+IF(AND('Debt Setup'!$H$16&lt;&gt;"",'Debt Setup'!$H$16&lt;'Debt Setup'!$H$13),MAX(0,AG295+AD296-AE296),0)+IF(AND('Debt Setup'!$H$17&lt;&gt;"",'Debt Setup'!$H$17&lt;'Debt Setup'!$H$13),MAX(0,AK295+AH296-AI296),0)+IF(AND('Debt Setup'!$H$18&lt;&gt;"",'Debt Setup'!$H$18&lt;'Debt Setup'!$H$13),MAX(0,AO295+AL296-AM296),0)+IF(AND('Debt Setup'!$H$19&lt;&gt;"",'Debt Setup'!$H$19&lt;'Debt Setup'!$H$13),MAX(0,AS295+AP296-AQ296),0)+IF(AND('Debt Setup'!$H$20&lt;&gt;"",'Debt Setup'!$H$20&lt;'Debt Setup'!$H$13),MAX(0,AW295+AT296-AU296),0)+IF(AND('Debt Setup'!$H$21&lt;&gt;"",'Debt Setup'!$H$21&lt;'Debt Setup'!$H$13),MAX(0,BA295+AX296-AY296),0))))))</x:f>
      </x:c>
      <x:c r="U296" s="54" t="str">
        <x:f>IF('Debt Setup'!$F$3=0,"",MAX(0,U295+R296-S296-T296))</x:f>
      </x:c>
      <x:c r="V296" s="54" t="str">
        <x:f>IF('Debt Setup'!$F$3=0,"",IF(Y295&lt;=0,0,Y295*'Debt Setup'!$D$14/100/12))</x:f>
      </x:c>
      <x:c r="W296" s="54" t="str">
        <x:f>IF('Debt Setup'!$F$3=0,"",IF('Debt Setup'!$H$14="",0,MIN('Debt Setup'!$E$14,MAX(0,Y295+V296))))</x:f>
      </x:c>
      <x:c r="X296" s="54" t="str">
        <x:f>IF('Debt Setup'!$F$3=0,"",IF('Debt Setup'!$H$14="",0,MIN(MAX(0,Y295+V296-W296),MAX(0,'Debt Setup'!$F$5-(G296+K296+O296+S296+W296+AA296+AE296+AI296+AM296+AQ296+AU296+AY296)-(IF(AND('Debt Setup'!$H$10&lt;&gt;"",'Debt Setup'!$H$10&lt;'Debt Setup'!$H$14),MAX(0,I295+F296-G296),0)+IF(AND('Debt Setup'!$H$11&lt;&gt;"",'Debt Setup'!$H$11&lt;'Debt Setup'!$H$14),MAX(0,M295+J296-K296),0)+IF(AND('Debt Setup'!$H$12&lt;&gt;"",'Debt Setup'!$H$12&lt;'Debt Setup'!$H$14),MAX(0,Q295+N296-O296),0)+IF(AND('Debt Setup'!$H$13&lt;&gt;"",'Debt Setup'!$H$13&lt;'Debt Setup'!$H$14),MAX(0,U295+R296-S296),0)+IF(AND('Debt Setup'!$H$14&lt;&gt;"",'Debt Setup'!$H$14&lt;'Debt Setup'!$H$14),MAX(0,Y295+V296-W296),0)+IF(AND('Debt Setup'!$H$15&lt;&gt;"",'Debt Setup'!$H$15&lt;'Debt Setup'!$H$14),MAX(0,AC295+Z296-AA296),0)+IF(AND('Debt Setup'!$H$16&lt;&gt;"",'Debt Setup'!$H$16&lt;'Debt Setup'!$H$14),MAX(0,AG295+AD296-AE296),0)+IF(AND('Debt Setup'!$H$17&lt;&gt;"",'Debt Setup'!$H$17&lt;'Debt Setup'!$H$14),MAX(0,AK295+AH296-AI296),0)+IF(AND('Debt Setup'!$H$18&lt;&gt;"",'Debt Setup'!$H$18&lt;'Debt Setup'!$H$14),MAX(0,AO295+AL296-AM296),0)+IF(AND('Debt Setup'!$H$19&lt;&gt;"",'Debt Setup'!$H$19&lt;'Debt Setup'!$H$14),MAX(0,AS295+AP296-AQ296),0)+IF(AND('Debt Setup'!$H$20&lt;&gt;"",'Debt Setup'!$H$20&lt;'Debt Setup'!$H$14),MAX(0,AW295+AT296-AU296),0)+IF(AND('Debt Setup'!$H$21&lt;&gt;"",'Debt Setup'!$H$21&lt;'Debt Setup'!$H$14),MAX(0,BA295+AX296-AY296),0))))))</x:f>
      </x:c>
      <x:c r="Y296" s="54" t="str">
        <x:f>IF('Debt Setup'!$F$3=0,"",MAX(0,Y295+V296-W296-X296))</x:f>
      </x:c>
      <x:c r="Z296" s="54" t="str">
        <x:f>IF('Debt Setup'!$F$3=0,"",IF(AC295&lt;=0,0,AC295*'Debt Setup'!$D$15/100/12))</x:f>
      </x:c>
      <x:c r="AA296" s="54" t="str">
        <x:f>IF('Debt Setup'!$F$3=0,"",IF('Debt Setup'!$H$15="",0,MIN('Debt Setup'!$E$15,MAX(0,AC295+Z296))))</x:f>
      </x:c>
      <x:c r="AB296" s="54" t="str">
        <x:f>IF('Debt Setup'!$F$3=0,"",IF('Debt Setup'!$H$15="",0,MIN(MAX(0,AC295+Z296-AA296),MAX(0,'Debt Setup'!$F$5-(G296+K296+O296+S296+W296+AA296+AE296+AI296+AM296+AQ296+AU296+AY296)-(IF(AND('Debt Setup'!$H$10&lt;&gt;"",'Debt Setup'!$H$10&lt;'Debt Setup'!$H$15),MAX(0,I295+F296-G296),0)+IF(AND('Debt Setup'!$H$11&lt;&gt;"",'Debt Setup'!$H$11&lt;'Debt Setup'!$H$15),MAX(0,M295+J296-K296),0)+IF(AND('Debt Setup'!$H$12&lt;&gt;"",'Debt Setup'!$H$12&lt;'Debt Setup'!$H$15),MAX(0,Q295+N296-O296),0)+IF(AND('Debt Setup'!$H$13&lt;&gt;"",'Debt Setup'!$H$13&lt;'Debt Setup'!$H$15),MAX(0,U295+R296-S296),0)+IF(AND('Debt Setup'!$H$14&lt;&gt;"",'Debt Setup'!$H$14&lt;'Debt Setup'!$H$15),MAX(0,Y295+V296-W296),0)+IF(AND('Debt Setup'!$H$15&lt;&gt;"",'Debt Setup'!$H$15&lt;'Debt Setup'!$H$15),MAX(0,AC295+Z296-AA296),0)+IF(AND('Debt Setup'!$H$16&lt;&gt;"",'Debt Setup'!$H$16&lt;'Debt Setup'!$H$15),MAX(0,AG295+AD296-AE296),0)+IF(AND('Debt Setup'!$H$17&lt;&gt;"",'Debt Setup'!$H$17&lt;'Debt Setup'!$H$15),MAX(0,AK295+AH296-AI296),0)+IF(AND('Debt Setup'!$H$18&lt;&gt;"",'Debt Setup'!$H$18&lt;'Debt Setup'!$H$15),MAX(0,AO295+AL296-AM296),0)+IF(AND('Debt Setup'!$H$19&lt;&gt;"",'Debt Setup'!$H$19&lt;'Debt Setup'!$H$15),MAX(0,AS295+AP296-AQ296),0)+IF(AND('Debt Setup'!$H$20&lt;&gt;"",'Debt Setup'!$H$20&lt;'Debt Setup'!$H$15),MAX(0,AW295+AT296-AU296),0)+IF(AND('Debt Setup'!$H$21&lt;&gt;"",'Debt Setup'!$H$21&lt;'Debt Setup'!$H$15),MAX(0,BA295+AX296-AY296),0))))))</x:f>
      </x:c>
      <x:c r="AC296" s="54" t="str">
        <x:f>IF('Debt Setup'!$F$3=0,"",MAX(0,AC295+Z296-AA296-AB296))</x:f>
      </x:c>
      <x:c r="AD296" s="54" t="str">
        <x:f>IF('Debt Setup'!$F$3=0,"",IF(AG295&lt;=0,0,AG295*'Debt Setup'!$D$16/100/12))</x:f>
      </x:c>
      <x:c r="AE296" s="54" t="str">
        <x:f>IF('Debt Setup'!$F$3=0,"",IF('Debt Setup'!$H$16="",0,MIN('Debt Setup'!$E$16,MAX(0,AG295+AD296))))</x:f>
      </x:c>
      <x:c r="AF296" s="54" t="str">
        <x:f>IF('Debt Setup'!$F$3=0,"",IF('Debt Setup'!$H$16="",0,MIN(MAX(0,AG295+AD296-AE296),MAX(0,'Debt Setup'!$F$5-(G296+K296+O296+S296+W296+AA296+AE296+AI296+AM296+AQ296+AU296+AY296)-(IF(AND('Debt Setup'!$H$10&lt;&gt;"",'Debt Setup'!$H$10&lt;'Debt Setup'!$H$16),MAX(0,I295+F296-G296),0)+IF(AND('Debt Setup'!$H$11&lt;&gt;"",'Debt Setup'!$H$11&lt;'Debt Setup'!$H$16),MAX(0,M295+J296-K296),0)+IF(AND('Debt Setup'!$H$12&lt;&gt;"",'Debt Setup'!$H$12&lt;'Debt Setup'!$H$16),MAX(0,Q295+N296-O296),0)+IF(AND('Debt Setup'!$H$13&lt;&gt;"",'Debt Setup'!$H$13&lt;'Debt Setup'!$H$16),MAX(0,U295+R296-S296),0)+IF(AND('Debt Setup'!$H$14&lt;&gt;"",'Debt Setup'!$H$14&lt;'Debt Setup'!$H$16),MAX(0,Y295+V296-W296),0)+IF(AND('Debt Setup'!$H$15&lt;&gt;"",'Debt Setup'!$H$15&lt;'Debt Setup'!$H$16),MAX(0,AC295+Z296-AA296),0)+IF(AND('Debt Setup'!$H$16&lt;&gt;"",'Debt Setup'!$H$16&lt;'Debt Setup'!$H$16),MAX(0,AG295+AD296-AE296),0)+IF(AND('Debt Setup'!$H$17&lt;&gt;"",'Debt Setup'!$H$17&lt;'Debt Setup'!$H$16),MAX(0,AK295+AH296-AI296),0)+IF(AND('Debt Setup'!$H$18&lt;&gt;"",'Debt Setup'!$H$18&lt;'Debt Setup'!$H$16),MAX(0,AO295+AL296-AM296),0)+IF(AND('Debt Setup'!$H$19&lt;&gt;"",'Debt Setup'!$H$19&lt;'Debt Setup'!$H$16),MAX(0,AS295+AP296-AQ296),0)+IF(AND('Debt Setup'!$H$20&lt;&gt;"",'Debt Setup'!$H$20&lt;'Debt Setup'!$H$16),MAX(0,AW295+AT296-AU296),0)+IF(AND('Debt Setup'!$H$21&lt;&gt;"",'Debt Setup'!$H$21&lt;'Debt Setup'!$H$16),MAX(0,BA295+AX296-AY296),0))))))</x:f>
      </x:c>
      <x:c r="AG296" s="54" t="str">
        <x:f>IF('Debt Setup'!$F$3=0,"",MAX(0,AG295+AD296-AE296-AF296))</x:f>
      </x:c>
      <x:c r="AH296" s="54" t="str">
        <x:f>IF('Debt Setup'!$F$3=0,"",IF(AK295&lt;=0,0,AK295*'Debt Setup'!$D$17/100/12))</x:f>
      </x:c>
      <x:c r="AI296" s="54" t="str">
        <x:f>IF('Debt Setup'!$F$3=0,"",IF('Debt Setup'!$H$17="",0,MIN('Debt Setup'!$E$17,MAX(0,AK295+AH296))))</x:f>
      </x:c>
      <x:c r="AJ296" s="54" t="str">
        <x:f>IF('Debt Setup'!$F$3=0,"",IF('Debt Setup'!$H$17="",0,MIN(MAX(0,AK295+AH296-AI296),MAX(0,'Debt Setup'!$F$5-(G296+K296+O296+S296+W296+AA296+AE296+AI296+AM296+AQ296+AU296+AY296)-(IF(AND('Debt Setup'!$H$10&lt;&gt;"",'Debt Setup'!$H$10&lt;'Debt Setup'!$H$17),MAX(0,I295+F296-G296),0)+IF(AND('Debt Setup'!$H$11&lt;&gt;"",'Debt Setup'!$H$11&lt;'Debt Setup'!$H$17),MAX(0,M295+J296-K296),0)+IF(AND('Debt Setup'!$H$12&lt;&gt;"",'Debt Setup'!$H$12&lt;'Debt Setup'!$H$17),MAX(0,Q295+N296-O296),0)+IF(AND('Debt Setup'!$H$13&lt;&gt;"",'Debt Setup'!$H$13&lt;'Debt Setup'!$H$17),MAX(0,U295+R296-S296),0)+IF(AND('Debt Setup'!$H$14&lt;&gt;"",'Debt Setup'!$H$14&lt;'Debt Setup'!$H$17),MAX(0,Y295+V296-W296),0)+IF(AND('Debt Setup'!$H$15&lt;&gt;"",'Debt Setup'!$H$15&lt;'Debt Setup'!$H$17),MAX(0,AC295+Z296-AA296),0)+IF(AND('Debt Setup'!$H$16&lt;&gt;"",'Debt Setup'!$H$16&lt;'Debt Setup'!$H$17),MAX(0,AG295+AD296-AE296),0)+IF(AND('Debt Setup'!$H$17&lt;&gt;"",'Debt Setup'!$H$17&lt;'Debt Setup'!$H$17),MAX(0,AK295+AH296-AI296),0)+IF(AND('Debt Setup'!$H$18&lt;&gt;"",'Debt Setup'!$H$18&lt;'Debt Setup'!$H$17),MAX(0,AO295+AL296-AM296),0)+IF(AND('Debt Setup'!$H$19&lt;&gt;"",'Debt Setup'!$H$19&lt;'Debt Setup'!$H$17),MAX(0,AS295+AP296-AQ296),0)+IF(AND('Debt Setup'!$H$20&lt;&gt;"",'Debt Setup'!$H$20&lt;'Debt Setup'!$H$17),MAX(0,AW295+AT296-AU296),0)+IF(AND('Debt Setup'!$H$21&lt;&gt;"",'Debt Setup'!$H$21&lt;'Debt Setup'!$H$17),MAX(0,BA295+AX296-AY296),0))))))</x:f>
      </x:c>
      <x:c r="AK296" s="54" t="str">
        <x:f>IF('Debt Setup'!$F$3=0,"",MAX(0,AK295+AH296-AI296-AJ296))</x:f>
      </x:c>
      <x:c r="AL296" s="54" t="str">
        <x:f>IF('Debt Setup'!$F$3=0,"",IF(AO295&lt;=0,0,AO295*'Debt Setup'!$D$18/100/12))</x:f>
      </x:c>
      <x:c r="AM296" s="54" t="str">
        <x:f>IF('Debt Setup'!$F$3=0,"",IF('Debt Setup'!$H$18="",0,MIN('Debt Setup'!$E$18,MAX(0,AO295+AL296))))</x:f>
      </x:c>
      <x:c r="AN296" s="54" t="str">
        <x:f>IF('Debt Setup'!$F$3=0,"",IF('Debt Setup'!$H$18="",0,MIN(MAX(0,AO295+AL296-AM296),MAX(0,'Debt Setup'!$F$5-(G296+K296+O296+S296+W296+AA296+AE296+AI296+AM296+AQ296+AU296+AY296)-(IF(AND('Debt Setup'!$H$10&lt;&gt;"",'Debt Setup'!$H$10&lt;'Debt Setup'!$H$18),MAX(0,I295+F296-G296),0)+IF(AND('Debt Setup'!$H$11&lt;&gt;"",'Debt Setup'!$H$11&lt;'Debt Setup'!$H$18),MAX(0,M295+J296-K296),0)+IF(AND('Debt Setup'!$H$12&lt;&gt;"",'Debt Setup'!$H$12&lt;'Debt Setup'!$H$18),MAX(0,Q295+N296-O296),0)+IF(AND('Debt Setup'!$H$13&lt;&gt;"",'Debt Setup'!$H$13&lt;'Debt Setup'!$H$18),MAX(0,U295+R296-S296),0)+IF(AND('Debt Setup'!$H$14&lt;&gt;"",'Debt Setup'!$H$14&lt;'Debt Setup'!$H$18),MAX(0,Y295+V296-W296),0)+IF(AND('Debt Setup'!$H$15&lt;&gt;"",'Debt Setup'!$H$15&lt;'Debt Setup'!$H$18),MAX(0,AC295+Z296-AA296),0)+IF(AND('Debt Setup'!$H$16&lt;&gt;"",'Debt Setup'!$H$16&lt;'Debt Setup'!$H$18),MAX(0,AG295+AD296-AE296),0)+IF(AND('Debt Setup'!$H$17&lt;&gt;"",'Debt Setup'!$H$17&lt;'Debt Setup'!$H$18),MAX(0,AK295+AH296-AI296),0)+IF(AND('Debt Setup'!$H$18&lt;&gt;"",'Debt Setup'!$H$18&lt;'Debt Setup'!$H$18),MAX(0,AO295+AL296-AM296),0)+IF(AND('Debt Setup'!$H$19&lt;&gt;"",'Debt Setup'!$H$19&lt;'Debt Setup'!$H$18),MAX(0,AS295+AP296-AQ296),0)+IF(AND('Debt Setup'!$H$20&lt;&gt;"",'Debt Setup'!$H$20&lt;'Debt Setup'!$H$18),MAX(0,AW295+AT296-AU296),0)+IF(AND('Debt Setup'!$H$21&lt;&gt;"",'Debt Setup'!$H$21&lt;'Debt Setup'!$H$18),MAX(0,BA295+AX296-AY296),0))))))</x:f>
      </x:c>
      <x:c r="AO296" s="54" t="str">
        <x:f>IF('Debt Setup'!$F$3=0,"",MAX(0,AO295+AL296-AM296-AN296))</x:f>
      </x:c>
      <x:c r="AP296" s="54" t="str">
        <x:f>IF('Debt Setup'!$F$3=0,"",IF(AS295&lt;=0,0,AS295*'Debt Setup'!$D$19/100/12))</x:f>
      </x:c>
      <x:c r="AQ296" s="54" t="str">
        <x:f>IF('Debt Setup'!$F$3=0,"",IF('Debt Setup'!$H$19="",0,MIN('Debt Setup'!$E$19,MAX(0,AS295+AP296))))</x:f>
      </x:c>
      <x:c r="AR296" s="54" t="str">
        <x:f>IF('Debt Setup'!$F$3=0,"",IF('Debt Setup'!$H$19="",0,MIN(MAX(0,AS295+AP296-AQ296),MAX(0,'Debt Setup'!$F$5-(G296+K296+O296+S296+W296+AA296+AE296+AI296+AM296+AQ296+AU296+AY296)-(IF(AND('Debt Setup'!$H$10&lt;&gt;"",'Debt Setup'!$H$10&lt;'Debt Setup'!$H$19),MAX(0,I295+F296-G296),0)+IF(AND('Debt Setup'!$H$11&lt;&gt;"",'Debt Setup'!$H$11&lt;'Debt Setup'!$H$19),MAX(0,M295+J296-K296),0)+IF(AND('Debt Setup'!$H$12&lt;&gt;"",'Debt Setup'!$H$12&lt;'Debt Setup'!$H$19),MAX(0,Q295+N296-O296),0)+IF(AND('Debt Setup'!$H$13&lt;&gt;"",'Debt Setup'!$H$13&lt;'Debt Setup'!$H$19),MAX(0,U295+R296-S296),0)+IF(AND('Debt Setup'!$H$14&lt;&gt;"",'Debt Setup'!$H$14&lt;'Debt Setup'!$H$19),MAX(0,Y295+V296-W296),0)+IF(AND('Debt Setup'!$H$15&lt;&gt;"",'Debt Setup'!$H$15&lt;'Debt Setup'!$H$19),MAX(0,AC295+Z296-AA296),0)+IF(AND('Debt Setup'!$H$16&lt;&gt;"",'Debt Setup'!$H$16&lt;'Debt Setup'!$H$19),MAX(0,AG295+AD296-AE296),0)+IF(AND('Debt Setup'!$H$17&lt;&gt;"",'Debt Setup'!$H$17&lt;'Debt Setup'!$H$19),MAX(0,AK295+AH296-AI296),0)+IF(AND('Debt Setup'!$H$18&lt;&gt;"",'Debt Setup'!$H$18&lt;'Debt Setup'!$H$19),MAX(0,AO295+AL296-AM296),0)+IF(AND('Debt Setup'!$H$19&lt;&gt;"",'Debt Setup'!$H$19&lt;'Debt Setup'!$H$19),MAX(0,AS295+AP296-AQ296),0)+IF(AND('Debt Setup'!$H$20&lt;&gt;"",'Debt Setup'!$H$20&lt;'Debt Setup'!$H$19),MAX(0,AW295+AT296-AU296),0)+IF(AND('Debt Setup'!$H$21&lt;&gt;"",'Debt Setup'!$H$21&lt;'Debt Setup'!$H$19),MAX(0,BA295+AX296-AY296),0))))))</x:f>
      </x:c>
      <x:c r="AS296" s="54" t="str">
        <x:f>IF('Debt Setup'!$F$3=0,"",MAX(0,AS295+AP296-AQ296-AR296))</x:f>
      </x:c>
      <x:c r="AT296" s="54" t="str">
        <x:f>IF('Debt Setup'!$F$3=0,"",IF(AW295&lt;=0,0,AW295*'Debt Setup'!$D$20/100/12))</x:f>
      </x:c>
      <x:c r="AU296" s="54" t="str">
        <x:f>IF('Debt Setup'!$F$3=0,"",IF('Debt Setup'!$H$20="",0,MIN('Debt Setup'!$E$20,MAX(0,AW295+AT296))))</x:f>
      </x:c>
      <x:c r="AV296" s="54" t="str">
        <x:f>IF('Debt Setup'!$F$3=0,"",IF('Debt Setup'!$H$20="",0,MIN(MAX(0,AW295+AT296-AU296),MAX(0,'Debt Setup'!$F$5-(G296+K296+O296+S296+W296+AA296+AE296+AI296+AM296+AQ296+AU296+AY296)-(IF(AND('Debt Setup'!$H$10&lt;&gt;"",'Debt Setup'!$H$10&lt;'Debt Setup'!$H$20),MAX(0,I295+F296-G296),0)+IF(AND('Debt Setup'!$H$11&lt;&gt;"",'Debt Setup'!$H$11&lt;'Debt Setup'!$H$20),MAX(0,M295+J296-K296),0)+IF(AND('Debt Setup'!$H$12&lt;&gt;"",'Debt Setup'!$H$12&lt;'Debt Setup'!$H$20),MAX(0,Q295+N296-O296),0)+IF(AND('Debt Setup'!$H$13&lt;&gt;"",'Debt Setup'!$H$13&lt;'Debt Setup'!$H$20),MAX(0,U295+R296-S296),0)+IF(AND('Debt Setup'!$H$14&lt;&gt;"",'Debt Setup'!$H$14&lt;'Debt Setup'!$H$20),MAX(0,Y295+V296-W296),0)+IF(AND('Debt Setup'!$H$15&lt;&gt;"",'Debt Setup'!$H$15&lt;'Debt Setup'!$H$20),MAX(0,AC295+Z296-AA296),0)+IF(AND('Debt Setup'!$H$16&lt;&gt;"",'Debt Setup'!$H$16&lt;'Debt Setup'!$H$20),MAX(0,AG295+AD296-AE296),0)+IF(AND('Debt Setup'!$H$17&lt;&gt;"",'Debt Setup'!$H$17&lt;'Debt Setup'!$H$20),MAX(0,AK295+AH296-AI296),0)+IF(AND('Debt Setup'!$H$18&lt;&gt;"",'Debt Setup'!$H$18&lt;'Debt Setup'!$H$20),MAX(0,AO295+AL296-AM296),0)+IF(AND('Debt Setup'!$H$19&lt;&gt;"",'Debt Setup'!$H$19&lt;'Debt Setup'!$H$20),MAX(0,AS295+AP296-AQ296),0)+IF(AND('Debt Setup'!$H$20&lt;&gt;"",'Debt Setup'!$H$20&lt;'Debt Setup'!$H$20),MAX(0,AW295+AT296-AU296),0)+IF(AND('Debt Setup'!$H$21&lt;&gt;"",'Debt Setup'!$H$21&lt;'Debt Setup'!$H$20),MAX(0,BA295+AX296-AY296),0))))))</x:f>
      </x:c>
      <x:c r="AW296" s="54" t="str">
        <x:f>IF('Debt Setup'!$F$3=0,"",MAX(0,AW295+AT296-AU296-AV296))</x:f>
      </x:c>
      <x:c r="AX296" s="54" t="str">
        <x:f>IF('Debt Setup'!$F$3=0,"",IF(BA295&lt;=0,0,BA295*'Debt Setup'!$D$21/100/12))</x:f>
      </x:c>
      <x:c r="AY296" s="54" t="str">
        <x:f>IF('Debt Setup'!$F$3=0,"",IF('Debt Setup'!$H$21="",0,MIN('Debt Setup'!$E$21,MAX(0,BA295+AX296))))</x:f>
      </x:c>
      <x:c r="AZ296" s="54" t="str">
        <x:f>IF('Debt Setup'!$F$3=0,"",IF('Debt Setup'!$H$21="",0,MIN(MAX(0,BA295+AX296-AY296),MAX(0,'Debt Setup'!$F$5-(G296+K296+O296+S296+W296+AA296+AE296+AI296+AM296+AQ296+AU296+AY296)-(IF(AND('Debt Setup'!$H$10&lt;&gt;"",'Debt Setup'!$H$10&lt;'Debt Setup'!$H$21),MAX(0,I295+F296-G296),0)+IF(AND('Debt Setup'!$H$11&lt;&gt;"",'Debt Setup'!$H$11&lt;'Debt Setup'!$H$21),MAX(0,M295+J296-K296),0)+IF(AND('Debt Setup'!$H$12&lt;&gt;"",'Debt Setup'!$H$12&lt;'Debt Setup'!$H$21),MAX(0,Q295+N296-O296),0)+IF(AND('Debt Setup'!$H$13&lt;&gt;"",'Debt Setup'!$H$13&lt;'Debt Setup'!$H$21),MAX(0,U295+R296-S296),0)+IF(AND('Debt Setup'!$H$14&lt;&gt;"",'Debt Setup'!$H$14&lt;'Debt Setup'!$H$21),MAX(0,Y295+V296-W296),0)+IF(AND('Debt Setup'!$H$15&lt;&gt;"",'Debt Setup'!$H$15&lt;'Debt Setup'!$H$21),MAX(0,AC295+Z296-AA296),0)+IF(AND('Debt Setup'!$H$16&lt;&gt;"",'Debt Setup'!$H$16&lt;'Debt Setup'!$H$21),MAX(0,AG295+AD296-AE296),0)+IF(AND('Debt Setup'!$H$17&lt;&gt;"",'Debt Setup'!$H$17&lt;'Debt Setup'!$H$21),MAX(0,AK295+AH296-AI296),0)+IF(AND('Debt Setup'!$H$18&lt;&gt;"",'Debt Setup'!$H$18&lt;'Debt Setup'!$H$21),MAX(0,AO295+AL296-AM296),0)+IF(AND('Debt Setup'!$H$19&lt;&gt;"",'Debt Setup'!$H$19&lt;'Debt Setup'!$H$21),MAX(0,AS295+AP296-AQ296),0)+IF(AND('Debt Setup'!$H$20&lt;&gt;"",'Debt Setup'!$H$20&lt;'Debt Setup'!$H$21),MAX(0,AW295+AT296-AU296),0)+IF(AND('Debt Setup'!$H$21&lt;&gt;"",'Debt Setup'!$H$21&lt;'Debt Setup'!$H$21),MAX(0,BA295+AX296-AY296),0))))))</x:f>
      </x:c>
      <x:c r="BA296" s="54" t="str">
        <x:f>IF('Debt Setup'!$F$3=0,"",MAX(0,BA295+AX296-AY296-AZ296))</x:f>
      </x:c>
    </x:row>
    <x:row r="297">
      <x:c r="A297" t="n">
        <x:v>292</x:v>
      </x:c>
      <x:c r="B297" s="86" t="str">
        <x:f>IF('Debt Setup'!$F$3=0,"",DATE(YEAR('Debt Setup'!$B$6),MONTH('Debt Setup'!$B$6)+A297-1,1))</x:f>
      </x:c>
      <x:c r="C297" s="54" t="str">
        <x:f>IF('Debt Setup'!$F$3=0,"",I297+M297+Q297+U297+Y297+AC297+AG297+AK297+AO297+AS297+AW297+BA297)</x:f>
      </x:c>
      <x:c r="D297" s="54" t="str">
        <x:f>IF('Debt Setup'!$F$3=0,"",G297+H297+K297+L297+O297+P297+S297+T297+W297+X297+AA297+AB297+AE297+AF297+AI297+AJ297+AM297+AN297+AQ297+AR297+AU297+AV297+AY297+AZ297)</x:f>
      </x:c>
      <x:c r="E297" s="54" t="str">
        <x:f>IF('Debt Setup'!$F$3=0,"",F297+J297+N297+R297+V297+Z297+AD297+AH297+AL297+AP297+AT297+AX297)</x:f>
      </x:c>
      <x:c r="F297" s="54" t="str">
        <x:f>IF('Debt Setup'!$F$3=0,"",IF(I296&lt;=0,0,I296*'Debt Setup'!$D$10/100/12))</x:f>
      </x:c>
      <x:c r="G297" s="54" t="str">
        <x:f>IF('Debt Setup'!$F$3=0,"",IF('Debt Setup'!$H$10="",0,MIN('Debt Setup'!$E$10,MAX(0,I296+F297))))</x:f>
      </x:c>
      <x:c r="H297" s="54" t="str">
        <x:f>IF('Debt Setup'!$F$3=0,"",IF('Debt Setup'!$H$10="",0,MIN(MAX(0,I296+F297-G297),MAX(0,'Debt Setup'!$F$5-(G297+K297+O297+S297+W297+AA297+AE297+AI297+AM297+AQ297+AU297+AY297)-(IF(AND('Debt Setup'!$H$10&lt;&gt;"",'Debt Setup'!$H$10&lt;'Debt Setup'!$H$10),MAX(0,I296+F297-G297),0)+IF(AND('Debt Setup'!$H$11&lt;&gt;"",'Debt Setup'!$H$11&lt;'Debt Setup'!$H$10),MAX(0,M296+J297-K297),0)+IF(AND('Debt Setup'!$H$12&lt;&gt;"",'Debt Setup'!$H$12&lt;'Debt Setup'!$H$10),MAX(0,Q296+N297-O297),0)+IF(AND('Debt Setup'!$H$13&lt;&gt;"",'Debt Setup'!$H$13&lt;'Debt Setup'!$H$10),MAX(0,U296+R297-S297),0)+IF(AND('Debt Setup'!$H$14&lt;&gt;"",'Debt Setup'!$H$14&lt;'Debt Setup'!$H$10),MAX(0,Y296+V297-W297),0)+IF(AND('Debt Setup'!$H$15&lt;&gt;"",'Debt Setup'!$H$15&lt;'Debt Setup'!$H$10),MAX(0,AC296+Z297-AA297),0)+IF(AND('Debt Setup'!$H$16&lt;&gt;"",'Debt Setup'!$H$16&lt;'Debt Setup'!$H$10),MAX(0,AG296+AD297-AE297),0)+IF(AND('Debt Setup'!$H$17&lt;&gt;"",'Debt Setup'!$H$17&lt;'Debt Setup'!$H$10),MAX(0,AK296+AH297-AI297),0)+IF(AND('Debt Setup'!$H$18&lt;&gt;"",'Debt Setup'!$H$18&lt;'Debt Setup'!$H$10),MAX(0,AO296+AL297-AM297),0)+IF(AND('Debt Setup'!$H$19&lt;&gt;"",'Debt Setup'!$H$19&lt;'Debt Setup'!$H$10),MAX(0,AS296+AP297-AQ297),0)+IF(AND('Debt Setup'!$H$20&lt;&gt;"",'Debt Setup'!$H$20&lt;'Debt Setup'!$H$10),MAX(0,AW296+AT297-AU297),0)+IF(AND('Debt Setup'!$H$21&lt;&gt;"",'Debt Setup'!$H$21&lt;'Debt Setup'!$H$10),MAX(0,BA296+AX297-AY297),0))))))</x:f>
      </x:c>
      <x:c r="I297" s="54" t="str">
        <x:f>IF('Debt Setup'!$F$3=0,"",MAX(0,I296+F297-G297-H297))</x:f>
      </x:c>
      <x:c r="J297" s="54" t="str">
        <x:f>IF('Debt Setup'!$F$3=0,"",IF(M296&lt;=0,0,M296*'Debt Setup'!$D$11/100/12))</x:f>
      </x:c>
      <x:c r="K297" s="54" t="str">
        <x:f>IF('Debt Setup'!$F$3=0,"",IF('Debt Setup'!$H$11="",0,MIN('Debt Setup'!$E$11,MAX(0,M296+J297))))</x:f>
      </x:c>
      <x:c r="L297" s="54" t="str">
        <x:f>IF('Debt Setup'!$F$3=0,"",IF('Debt Setup'!$H$11="",0,MIN(MAX(0,M296+J297-K297),MAX(0,'Debt Setup'!$F$5-(G297+K297+O297+S297+W297+AA297+AE297+AI297+AM297+AQ297+AU297+AY297)-(IF(AND('Debt Setup'!$H$10&lt;&gt;"",'Debt Setup'!$H$10&lt;'Debt Setup'!$H$11),MAX(0,I296+F297-G297),0)+IF(AND('Debt Setup'!$H$11&lt;&gt;"",'Debt Setup'!$H$11&lt;'Debt Setup'!$H$11),MAX(0,M296+J297-K297),0)+IF(AND('Debt Setup'!$H$12&lt;&gt;"",'Debt Setup'!$H$12&lt;'Debt Setup'!$H$11),MAX(0,Q296+N297-O297),0)+IF(AND('Debt Setup'!$H$13&lt;&gt;"",'Debt Setup'!$H$13&lt;'Debt Setup'!$H$11),MAX(0,U296+R297-S297),0)+IF(AND('Debt Setup'!$H$14&lt;&gt;"",'Debt Setup'!$H$14&lt;'Debt Setup'!$H$11),MAX(0,Y296+V297-W297),0)+IF(AND('Debt Setup'!$H$15&lt;&gt;"",'Debt Setup'!$H$15&lt;'Debt Setup'!$H$11),MAX(0,AC296+Z297-AA297),0)+IF(AND('Debt Setup'!$H$16&lt;&gt;"",'Debt Setup'!$H$16&lt;'Debt Setup'!$H$11),MAX(0,AG296+AD297-AE297),0)+IF(AND('Debt Setup'!$H$17&lt;&gt;"",'Debt Setup'!$H$17&lt;'Debt Setup'!$H$11),MAX(0,AK296+AH297-AI297),0)+IF(AND('Debt Setup'!$H$18&lt;&gt;"",'Debt Setup'!$H$18&lt;'Debt Setup'!$H$11),MAX(0,AO296+AL297-AM297),0)+IF(AND('Debt Setup'!$H$19&lt;&gt;"",'Debt Setup'!$H$19&lt;'Debt Setup'!$H$11),MAX(0,AS296+AP297-AQ297),0)+IF(AND('Debt Setup'!$H$20&lt;&gt;"",'Debt Setup'!$H$20&lt;'Debt Setup'!$H$11),MAX(0,AW296+AT297-AU297),0)+IF(AND('Debt Setup'!$H$21&lt;&gt;"",'Debt Setup'!$H$21&lt;'Debt Setup'!$H$11),MAX(0,BA296+AX297-AY297),0))))))</x:f>
      </x:c>
      <x:c r="M297" s="54" t="str">
        <x:f>IF('Debt Setup'!$F$3=0,"",MAX(0,M296+J297-K297-L297))</x:f>
      </x:c>
      <x:c r="N297" s="54" t="str">
        <x:f>IF('Debt Setup'!$F$3=0,"",IF(Q296&lt;=0,0,Q296*'Debt Setup'!$D$12/100/12))</x:f>
      </x:c>
      <x:c r="O297" s="54" t="str">
        <x:f>IF('Debt Setup'!$F$3=0,"",IF('Debt Setup'!$H$12="",0,MIN('Debt Setup'!$E$12,MAX(0,Q296+N297))))</x:f>
      </x:c>
      <x:c r="P297" s="54" t="str">
        <x:f>IF('Debt Setup'!$F$3=0,"",IF('Debt Setup'!$H$12="",0,MIN(MAX(0,Q296+N297-O297),MAX(0,'Debt Setup'!$F$5-(G297+K297+O297+S297+W297+AA297+AE297+AI297+AM297+AQ297+AU297+AY297)-(IF(AND('Debt Setup'!$H$10&lt;&gt;"",'Debt Setup'!$H$10&lt;'Debt Setup'!$H$12),MAX(0,I296+F297-G297),0)+IF(AND('Debt Setup'!$H$11&lt;&gt;"",'Debt Setup'!$H$11&lt;'Debt Setup'!$H$12),MAX(0,M296+J297-K297),0)+IF(AND('Debt Setup'!$H$12&lt;&gt;"",'Debt Setup'!$H$12&lt;'Debt Setup'!$H$12),MAX(0,Q296+N297-O297),0)+IF(AND('Debt Setup'!$H$13&lt;&gt;"",'Debt Setup'!$H$13&lt;'Debt Setup'!$H$12),MAX(0,U296+R297-S297),0)+IF(AND('Debt Setup'!$H$14&lt;&gt;"",'Debt Setup'!$H$14&lt;'Debt Setup'!$H$12),MAX(0,Y296+V297-W297),0)+IF(AND('Debt Setup'!$H$15&lt;&gt;"",'Debt Setup'!$H$15&lt;'Debt Setup'!$H$12),MAX(0,AC296+Z297-AA297),0)+IF(AND('Debt Setup'!$H$16&lt;&gt;"",'Debt Setup'!$H$16&lt;'Debt Setup'!$H$12),MAX(0,AG296+AD297-AE297),0)+IF(AND('Debt Setup'!$H$17&lt;&gt;"",'Debt Setup'!$H$17&lt;'Debt Setup'!$H$12),MAX(0,AK296+AH297-AI297),0)+IF(AND('Debt Setup'!$H$18&lt;&gt;"",'Debt Setup'!$H$18&lt;'Debt Setup'!$H$12),MAX(0,AO296+AL297-AM297),0)+IF(AND('Debt Setup'!$H$19&lt;&gt;"",'Debt Setup'!$H$19&lt;'Debt Setup'!$H$12),MAX(0,AS296+AP297-AQ297),0)+IF(AND('Debt Setup'!$H$20&lt;&gt;"",'Debt Setup'!$H$20&lt;'Debt Setup'!$H$12),MAX(0,AW296+AT297-AU297),0)+IF(AND('Debt Setup'!$H$21&lt;&gt;"",'Debt Setup'!$H$21&lt;'Debt Setup'!$H$12),MAX(0,BA296+AX297-AY297),0))))))</x:f>
      </x:c>
      <x:c r="Q297" s="54" t="str">
        <x:f>IF('Debt Setup'!$F$3=0,"",MAX(0,Q296+N297-O297-P297))</x:f>
      </x:c>
      <x:c r="R297" s="54" t="str">
        <x:f>IF('Debt Setup'!$F$3=0,"",IF(U296&lt;=0,0,U296*'Debt Setup'!$D$13/100/12))</x:f>
      </x:c>
      <x:c r="S297" s="54" t="str">
        <x:f>IF('Debt Setup'!$F$3=0,"",IF('Debt Setup'!$H$13="",0,MIN('Debt Setup'!$E$13,MAX(0,U296+R297))))</x:f>
      </x:c>
      <x:c r="T297" s="54" t="str">
        <x:f>IF('Debt Setup'!$F$3=0,"",IF('Debt Setup'!$H$13="",0,MIN(MAX(0,U296+R297-S297),MAX(0,'Debt Setup'!$F$5-(G297+K297+O297+S297+W297+AA297+AE297+AI297+AM297+AQ297+AU297+AY297)-(IF(AND('Debt Setup'!$H$10&lt;&gt;"",'Debt Setup'!$H$10&lt;'Debt Setup'!$H$13),MAX(0,I296+F297-G297),0)+IF(AND('Debt Setup'!$H$11&lt;&gt;"",'Debt Setup'!$H$11&lt;'Debt Setup'!$H$13),MAX(0,M296+J297-K297),0)+IF(AND('Debt Setup'!$H$12&lt;&gt;"",'Debt Setup'!$H$12&lt;'Debt Setup'!$H$13),MAX(0,Q296+N297-O297),0)+IF(AND('Debt Setup'!$H$13&lt;&gt;"",'Debt Setup'!$H$13&lt;'Debt Setup'!$H$13),MAX(0,U296+R297-S297),0)+IF(AND('Debt Setup'!$H$14&lt;&gt;"",'Debt Setup'!$H$14&lt;'Debt Setup'!$H$13),MAX(0,Y296+V297-W297),0)+IF(AND('Debt Setup'!$H$15&lt;&gt;"",'Debt Setup'!$H$15&lt;'Debt Setup'!$H$13),MAX(0,AC296+Z297-AA297),0)+IF(AND('Debt Setup'!$H$16&lt;&gt;"",'Debt Setup'!$H$16&lt;'Debt Setup'!$H$13),MAX(0,AG296+AD297-AE297),0)+IF(AND('Debt Setup'!$H$17&lt;&gt;"",'Debt Setup'!$H$17&lt;'Debt Setup'!$H$13),MAX(0,AK296+AH297-AI297),0)+IF(AND('Debt Setup'!$H$18&lt;&gt;"",'Debt Setup'!$H$18&lt;'Debt Setup'!$H$13),MAX(0,AO296+AL297-AM297),0)+IF(AND('Debt Setup'!$H$19&lt;&gt;"",'Debt Setup'!$H$19&lt;'Debt Setup'!$H$13),MAX(0,AS296+AP297-AQ297),0)+IF(AND('Debt Setup'!$H$20&lt;&gt;"",'Debt Setup'!$H$20&lt;'Debt Setup'!$H$13),MAX(0,AW296+AT297-AU297),0)+IF(AND('Debt Setup'!$H$21&lt;&gt;"",'Debt Setup'!$H$21&lt;'Debt Setup'!$H$13),MAX(0,BA296+AX297-AY297),0))))))</x:f>
      </x:c>
      <x:c r="U297" s="54" t="str">
        <x:f>IF('Debt Setup'!$F$3=0,"",MAX(0,U296+R297-S297-T297))</x:f>
      </x:c>
      <x:c r="V297" s="54" t="str">
        <x:f>IF('Debt Setup'!$F$3=0,"",IF(Y296&lt;=0,0,Y296*'Debt Setup'!$D$14/100/12))</x:f>
      </x:c>
      <x:c r="W297" s="54" t="str">
        <x:f>IF('Debt Setup'!$F$3=0,"",IF('Debt Setup'!$H$14="",0,MIN('Debt Setup'!$E$14,MAX(0,Y296+V297))))</x:f>
      </x:c>
      <x:c r="X297" s="54" t="str">
        <x:f>IF('Debt Setup'!$F$3=0,"",IF('Debt Setup'!$H$14="",0,MIN(MAX(0,Y296+V297-W297),MAX(0,'Debt Setup'!$F$5-(G297+K297+O297+S297+W297+AA297+AE297+AI297+AM297+AQ297+AU297+AY297)-(IF(AND('Debt Setup'!$H$10&lt;&gt;"",'Debt Setup'!$H$10&lt;'Debt Setup'!$H$14),MAX(0,I296+F297-G297),0)+IF(AND('Debt Setup'!$H$11&lt;&gt;"",'Debt Setup'!$H$11&lt;'Debt Setup'!$H$14),MAX(0,M296+J297-K297),0)+IF(AND('Debt Setup'!$H$12&lt;&gt;"",'Debt Setup'!$H$12&lt;'Debt Setup'!$H$14),MAX(0,Q296+N297-O297),0)+IF(AND('Debt Setup'!$H$13&lt;&gt;"",'Debt Setup'!$H$13&lt;'Debt Setup'!$H$14),MAX(0,U296+R297-S297),0)+IF(AND('Debt Setup'!$H$14&lt;&gt;"",'Debt Setup'!$H$14&lt;'Debt Setup'!$H$14),MAX(0,Y296+V297-W297),0)+IF(AND('Debt Setup'!$H$15&lt;&gt;"",'Debt Setup'!$H$15&lt;'Debt Setup'!$H$14),MAX(0,AC296+Z297-AA297),0)+IF(AND('Debt Setup'!$H$16&lt;&gt;"",'Debt Setup'!$H$16&lt;'Debt Setup'!$H$14),MAX(0,AG296+AD297-AE297),0)+IF(AND('Debt Setup'!$H$17&lt;&gt;"",'Debt Setup'!$H$17&lt;'Debt Setup'!$H$14),MAX(0,AK296+AH297-AI297),0)+IF(AND('Debt Setup'!$H$18&lt;&gt;"",'Debt Setup'!$H$18&lt;'Debt Setup'!$H$14),MAX(0,AO296+AL297-AM297),0)+IF(AND('Debt Setup'!$H$19&lt;&gt;"",'Debt Setup'!$H$19&lt;'Debt Setup'!$H$14),MAX(0,AS296+AP297-AQ297),0)+IF(AND('Debt Setup'!$H$20&lt;&gt;"",'Debt Setup'!$H$20&lt;'Debt Setup'!$H$14),MAX(0,AW296+AT297-AU297),0)+IF(AND('Debt Setup'!$H$21&lt;&gt;"",'Debt Setup'!$H$21&lt;'Debt Setup'!$H$14),MAX(0,BA296+AX297-AY297),0))))))</x:f>
      </x:c>
      <x:c r="Y297" s="54" t="str">
        <x:f>IF('Debt Setup'!$F$3=0,"",MAX(0,Y296+V297-W297-X297))</x:f>
      </x:c>
      <x:c r="Z297" s="54" t="str">
        <x:f>IF('Debt Setup'!$F$3=0,"",IF(AC296&lt;=0,0,AC296*'Debt Setup'!$D$15/100/12))</x:f>
      </x:c>
      <x:c r="AA297" s="54" t="str">
        <x:f>IF('Debt Setup'!$F$3=0,"",IF('Debt Setup'!$H$15="",0,MIN('Debt Setup'!$E$15,MAX(0,AC296+Z297))))</x:f>
      </x:c>
      <x:c r="AB297" s="54" t="str">
        <x:f>IF('Debt Setup'!$F$3=0,"",IF('Debt Setup'!$H$15="",0,MIN(MAX(0,AC296+Z297-AA297),MAX(0,'Debt Setup'!$F$5-(G297+K297+O297+S297+W297+AA297+AE297+AI297+AM297+AQ297+AU297+AY297)-(IF(AND('Debt Setup'!$H$10&lt;&gt;"",'Debt Setup'!$H$10&lt;'Debt Setup'!$H$15),MAX(0,I296+F297-G297),0)+IF(AND('Debt Setup'!$H$11&lt;&gt;"",'Debt Setup'!$H$11&lt;'Debt Setup'!$H$15),MAX(0,M296+J297-K297),0)+IF(AND('Debt Setup'!$H$12&lt;&gt;"",'Debt Setup'!$H$12&lt;'Debt Setup'!$H$15),MAX(0,Q296+N297-O297),0)+IF(AND('Debt Setup'!$H$13&lt;&gt;"",'Debt Setup'!$H$13&lt;'Debt Setup'!$H$15),MAX(0,U296+R297-S297),0)+IF(AND('Debt Setup'!$H$14&lt;&gt;"",'Debt Setup'!$H$14&lt;'Debt Setup'!$H$15),MAX(0,Y296+V297-W297),0)+IF(AND('Debt Setup'!$H$15&lt;&gt;"",'Debt Setup'!$H$15&lt;'Debt Setup'!$H$15),MAX(0,AC296+Z297-AA297),0)+IF(AND('Debt Setup'!$H$16&lt;&gt;"",'Debt Setup'!$H$16&lt;'Debt Setup'!$H$15),MAX(0,AG296+AD297-AE297),0)+IF(AND('Debt Setup'!$H$17&lt;&gt;"",'Debt Setup'!$H$17&lt;'Debt Setup'!$H$15),MAX(0,AK296+AH297-AI297),0)+IF(AND('Debt Setup'!$H$18&lt;&gt;"",'Debt Setup'!$H$18&lt;'Debt Setup'!$H$15),MAX(0,AO296+AL297-AM297),0)+IF(AND('Debt Setup'!$H$19&lt;&gt;"",'Debt Setup'!$H$19&lt;'Debt Setup'!$H$15),MAX(0,AS296+AP297-AQ297),0)+IF(AND('Debt Setup'!$H$20&lt;&gt;"",'Debt Setup'!$H$20&lt;'Debt Setup'!$H$15),MAX(0,AW296+AT297-AU297),0)+IF(AND('Debt Setup'!$H$21&lt;&gt;"",'Debt Setup'!$H$21&lt;'Debt Setup'!$H$15),MAX(0,BA296+AX297-AY297),0))))))</x:f>
      </x:c>
      <x:c r="AC297" s="54" t="str">
        <x:f>IF('Debt Setup'!$F$3=0,"",MAX(0,AC296+Z297-AA297-AB297))</x:f>
      </x:c>
      <x:c r="AD297" s="54" t="str">
        <x:f>IF('Debt Setup'!$F$3=0,"",IF(AG296&lt;=0,0,AG296*'Debt Setup'!$D$16/100/12))</x:f>
      </x:c>
      <x:c r="AE297" s="54" t="str">
        <x:f>IF('Debt Setup'!$F$3=0,"",IF('Debt Setup'!$H$16="",0,MIN('Debt Setup'!$E$16,MAX(0,AG296+AD297))))</x:f>
      </x:c>
      <x:c r="AF297" s="54" t="str">
        <x:f>IF('Debt Setup'!$F$3=0,"",IF('Debt Setup'!$H$16="",0,MIN(MAX(0,AG296+AD297-AE297),MAX(0,'Debt Setup'!$F$5-(G297+K297+O297+S297+W297+AA297+AE297+AI297+AM297+AQ297+AU297+AY297)-(IF(AND('Debt Setup'!$H$10&lt;&gt;"",'Debt Setup'!$H$10&lt;'Debt Setup'!$H$16),MAX(0,I296+F297-G297),0)+IF(AND('Debt Setup'!$H$11&lt;&gt;"",'Debt Setup'!$H$11&lt;'Debt Setup'!$H$16),MAX(0,M296+J297-K297),0)+IF(AND('Debt Setup'!$H$12&lt;&gt;"",'Debt Setup'!$H$12&lt;'Debt Setup'!$H$16),MAX(0,Q296+N297-O297),0)+IF(AND('Debt Setup'!$H$13&lt;&gt;"",'Debt Setup'!$H$13&lt;'Debt Setup'!$H$16),MAX(0,U296+R297-S297),0)+IF(AND('Debt Setup'!$H$14&lt;&gt;"",'Debt Setup'!$H$14&lt;'Debt Setup'!$H$16),MAX(0,Y296+V297-W297),0)+IF(AND('Debt Setup'!$H$15&lt;&gt;"",'Debt Setup'!$H$15&lt;'Debt Setup'!$H$16),MAX(0,AC296+Z297-AA297),0)+IF(AND('Debt Setup'!$H$16&lt;&gt;"",'Debt Setup'!$H$16&lt;'Debt Setup'!$H$16),MAX(0,AG296+AD297-AE297),0)+IF(AND('Debt Setup'!$H$17&lt;&gt;"",'Debt Setup'!$H$17&lt;'Debt Setup'!$H$16),MAX(0,AK296+AH297-AI297),0)+IF(AND('Debt Setup'!$H$18&lt;&gt;"",'Debt Setup'!$H$18&lt;'Debt Setup'!$H$16),MAX(0,AO296+AL297-AM297),0)+IF(AND('Debt Setup'!$H$19&lt;&gt;"",'Debt Setup'!$H$19&lt;'Debt Setup'!$H$16),MAX(0,AS296+AP297-AQ297),0)+IF(AND('Debt Setup'!$H$20&lt;&gt;"",'Debt Setup'!$H$20&lt;'Debt Setup'!$H$16),MAX(0,AW296+AT297-AU297),0)+IF(AND('Debt Setup'!$H$21&lt;&gt;"",'Debt Setup'!$H$21&lt;'Debt Setup'!$H$16),MAX(0,BA296+AX297-AY297),0))))))</x:f>
      </x:c>
      <x:c r="AG297" s="54" t="str">
        <x:f>IF('Debt Setup'!$F$3=0,"",MAX(0,AG296+AD297-AE297-AF297))</x:f>
      </x:c>
      <x:c r="AH297" s="54" t="str">
        <x:f>IF('Debt Setup'!$F$3=0,"",IF(AK296&lt;=0,0,AK296*'Debt Setup'!$D$17/100/12))</x:f>
      </x:c>
      <x:c r="AI297" s="54" t="str">
        <x:f>IF('Debt Setup'!$F$3=0,"",IF('Debt Setup'!$H$17="",0,MIN('Debt Setup'!$E$17,MAX(0,AK296+AH297))))</x:f>
      </x:c>
      <x:c r="AJ297" s="54" t="str">
        <x:f>IF('Debt Setup'!$F$3=0,"",IF('Debt Setup'!$H$17="",0,MIN(MAX(0,AK296+AH297-AI297),MAX(0,'Debt Setup'!$F$5-(G297+K297+O297+S297+W297+AA297+AE297+AI297+AM297+AQ297+AU297+AY297)-(IF(AND('Debt Setup'!$H$10&lt;&gt;"",'Debt Setup'!$H$10&lt;'Debt Setup'!$H$17),MAX(0,I296+F297-G297),0)+IF(AND('Debt Setup'!$H$11&lt;&gt;"",'Debt Setup'!$H$11&lt;'Debt Setup'!$H$17),MAX(0,M296+J297-K297),0)+IF(AND('Debt Setup'!$H$12&lt;&gt;"",'Debt Setup'!$H$12&lt;'Debt Setup'!$H$17),MAX(0,Q296+N297-O297),0)+IF(AND('Debt Setup'!$H$13&lt;&gt;"",'Debt Setup'!$H$13&lt;'Debt Setup'!$H$17),MAX(0,U296+R297-S297),0)+IF(AND('Debt Setup'!$H$14&lt;&gt;"",'Debt Setup'!$H$14&lt;'Debt Setup'!$H$17),MAX(0,Y296+V297-W297),0)+IF(AND('Debt Setup'!$H$15&lt;&gt;"",'Debt Setup'!$H$15&lt;'Debt Setup'!$H$17),MAX(0,AC296+Z297-AA297),0)+IF(AND('Debt Setup'!$H$16&lt;&gt;"",'Debt Setup'!$H$16&lt;'Debt Setup'!$H$17),MAX(0,AG296+AD297-AE297),0)+IF(AND('Debt Setup'!$H$17&lt;&gt;"",'Debt Setup'!$H$17&lt;'Debt Setup'!$H$17),MAX(0,AK296+AH297-AI297),0)+IF(AND('Debt Setup'!$H$18&lt;&gt;"",'Debt Setup'!$H$18&lt;'Debt Setup'!$H$17),MAX(0,AO296+AL297-AM297),0)+IF(AND('Debt Setup'!$H$19&lt;&gt;"",'Debt Setup'!$H$19&lt;'Debt Setup'!$H$17),MAX(0,AS296+AP297-AQ297),0)+IF(AND('Debt Setup'!$H$20&lt;&gt;"",'Debt Setup'!$H$20&lt;'Debt Setup'!$H$17),MAX(0,AW296+AT297-AU297),0)+IF(AND('Debt Setup'!$H$21&lt;&gt;"",'Debt Setup'!$H$21&lt;'Debt Setup'!$H$17),MAX(0,BA296+AX297-AY297),0))))))</x:f>
      </x:c>
      <x:c r="AK297" s="54" t="str">
        <x:f>IF('Debt Setup'!$F$3=0,"",MAX(0,AK296+AH297-AI297-AJ297))</x:f>
      </x:c>
      <x:c r="AL297" s="54" t="str">
        <x:f>IF('Debt Setup'!$F$3=0,"",IF(AO296&lt;=0,0,AO296*'Debt Setup'!$D$18/100/12))</x:f>
      </x:c>
      <x:c r="AM297" s="54" t="str">
        <x:f>IF('Debt Setup'!$F$3=0,"",IF('Debt Setup'!$H$18="",0,MIN('Debt Setup'!$E$18,MAX(0,AO296+AL297))))</x:f>
      </x:c>
      <x:c r="AN297" s="54" t="str">
        <x:f>IF('Debt Setup'!$F$3=0,"",IF('Debt Setup'!$H$18="",0,MIN(MAX(0,AO296+AL297-AM297),MAX(0,'Debt Setup'!$F$5-(G297+K297+O297+S297+W297+AA297+AE297+AI297+AM297+AQ297+AU297+AY297)-(IF(AND('Debt Setup'!$H$10&lt;&gt;"",'Debt Setup'!$H$10&lt;'Debt Setup'!$H$18),MAX(0,I296+F297-G297),0)+IF(AND('Debt Setup'!$H$11&lt;&gt;"",'Debt Setup'!$H$11&lt;'Debt Setup'!$H$18),MAX(0,M296+J297-K297),0)+IF(AND('Debt Setup'!$H$12&lt;&gt;"",'Debt Setup'!$H$12&lt;'Debt Setup'!$H$18),MAX(0,Q296+N297-O297),0)+IF(AND('Debt Setup'!$H$13&lt;&gt;"",'Debt Setup'!$H$13&lt;'Debt Setup'!$H$18),MAX(0,U296+R297-S297),0)+IF(AND('Debt Setup'!$H$14&lt;&gt;"",'Debt Setup'!$H$14&lt;'Debt Setup'!$H$18),MAX(0,Y296+V297-W297),0)+IF(AND('Debt Setup'!$H$15&lt;&gt;"",'Debt Setup'!$H$15&lt;'Debt Setup'!$H$18),MAX(0,AC296+Z297-AA297),0)+IF(AND('Debt Setup'!$H$16&lt;&gt;"",'Debt Setup'!$H$16&lt;'Debt Setup'!$H$18),MAX(0,AG296+AD297-AE297),0)+IF(AND('Debt Setup'!$H$17&lt;&gt;"",'Debt Setup'!$H$17&lt;'Debt Setup'!$H$18),MAX(0,AK296+AH297-AI297),0)+IF(AND('Debt Setup'!$H$18&lt;&gt;"",'Debt Setup'!$H$18&lt;'Debt Setup'!$H$18),MAX(0,AO296+AL297-AM297),0)+IF(AND('Debt Setup'!$H$19&lt;&gt;"",'Debt Setup'!$H$19&lt;'Debt Setup'!$H$18),MAX(0,AS296+AP297-AQ297),0)+IF(AND('Debt Setup'!$H$20&lt;&gt;"",'Debt Setup'!$H$20&lt;'Debt Setup'!$H$18),MAX(0,AW296+AT297-AU297),0)+IF(AND('Debt Setup'!$H$21&lt;&gt;"",'Debt Setup'!$H$21&lt;'Debt Setup'!$H$18),MAX(0,BA296+AX297-AY297),0))))))</x:f>
      </x:c>
      <x:c r="AO297" s="54" t="str">
        <x:f>IF('Debt Setup'!$F$3=0,"",MAX(0,AO296+AL297-AM297-AN297))</x:f>
      </x:c>
      <x:c r="AP297" s="54" t="str">
        <x:f>IF('Debt Setup'!$F$3=0,"",IF(AS296&lt;=0,0,AS296*'Debt Setup'!$D$19/100/12))</x:f>
      </x:c>
      <x:c r="AQ297" s="54" t="str">
        <x:f>IF('Debt Setup'!$F$3=0,"",IF('Debt Setup'!$H$19="",0,MIN('Debt Setup'!$E$19,MAX(0,AS296+AP297))))</x:f>
      </x:c>
      <x:c r="AR297" s="54" t="str">
        <x:f>IF('Debt Setup'!$F$3=0,"",IF('Debt Setup'!$H$19="",0,MIN(MAX(0,AS296+AP297-AQ297),MAX(0,'Debt Setup'!$F$5-(G297+K297+O297+S297+W297+AA297+AE297+AI297+AM297+AQ297+AU297+AY297)-(IF(AND('Debt Setup'!$H$10&lt;&gt;"",'Debt Setup'!$H$10&lt;'Debt Setup'!$H$19),MAX(0,I296+F297-G297),0)+IF(AND('Debt Setup'!$H$11&lt;&gt;"",'Debt Setup'!$H$11&lt;'Debt Setup'!$H$19),MAX(0,M296+J297-K297),0)+IF(AND('Debt Setup'!$H$12&lt;&gt;"",'Debt Setup'!$H$12&lt;'Debt Setup'!$H$19),MAX(0,Q296+N297-O297),0)+IF(AND('Debt Setup'!$H$13&lt;&gt;"",'Debt Setup'!$H$13&lt;'Debt Setup'!$H$19),MAX(0,U296+R297-S297),0)+IF(AND('Debt Setup'!$H$14&lt;&gt;"",'Debt Setup'!$H$14&lt;'Debt Setup'!$H$19),MAX(0,Y296+V297-W297),0)+IF(AND('Debt Setup'!$H$15&lt;&gt;"",'Debt Setup'!$H$15&lt;'Debt Setup'!$H$19),MAX(0,AC296+Z297-AA297),0)+IF(AND('Debt Setup'!$H$16&lt;&gt;"",'Debt Setup'!$H$16&lt;'Debt Setup'!$H$19),MAX(0,AG296+AD297-AE297),0)+IF(AND('Debt Setup'!$H$17&lt;&gt;"",'Debt Setup'!$H$17&lt;'Debt Setup'!$H$19),MAX(0,AK296+AH297-AI297),0)+IF(AND('Debt Setup'!$H$18&lt;&gt;"",'Debt Setup'!$H$18&lt;'Debt Setup'!$H$19),MAX(0,AO296+AL297-AM297),0)+IF(AND('Debt Setup'!$H$19&lt;&gt;"",'Debt Setup'!$H$19&lt;'Debt Setup'!$H$19),MAX(0,AS296+AP297-AQ297),0)+IF(AND('Debt Setup'!$H$20&lt;&gt;"",'Debt Setup'!$H$20&lt;'Debt Setup'!$H$19),MAX(0,AW296+AT297-AU297),0)+IF(AND('Debt Setup'!$H$21&lt;&gt;"",'Debt Setup'!$H$21&lt;'Debt Setup'!$H$19),MAX(0,BA296+AX297-AY297),0))))))</x:f>
      </x:c>
      <x:c r="AS297" s="54" t="str">
        <x:f>IF('Debt Setup'!$F$3=0,"",MAX(0,AS296+AP297-AQ297-AR297))</x:f>
      </x:c>
      <x:c r="AT297" s="54" t="str">
        <x:f>IF('Debt Setup'!$F$3=0,"",IF(AW296&lt;=0,0,AW296*'Debt Setup'!$D$20/100/12))</x:f>
      </x:c>
      <x:c r="AU297" s="54" t="str">
        <x:f>IF('Debt Setup'!$F$3=0,"",IF('Debt Setup'!$H$20="",0,MIN('Debt Setup'!$E$20,MAX(0,AW296+AT297))))</x:f>
      </x:c>
      <x:c r="AV297" s="54" t="str">
        <x:f>IF('Debt Setup'!$F$3=0,"",IF('Debt Setup'!$H$20="",0,MIN(MAX(0,AW296+AT297-AU297),MAX(0,'Debt Setup'!$F$5-(G297+K297+O297+S297+W297+AA297+AE297+AI297+AM297+AQ297+AU297+AY297)-(IF(AND('Debt Setup'!$H$10&lt;&gt;"",'Debt Setup'!$H$10&lt;'Debt Setup'!$H$20),MAX(0,I296+F297-G297),0)+IF(AND('Debt Setup'!$H$11&lt;&gt;"",'Debt Setup'!$H$11&lt;'Debt Setup'!$H$20),MAX(0,M296+J297-K297),0)+IF(AND('Debt Setup'!$H$12&lt;&gt;"",'Debt Setup'!$H$12&lt;'Debt Setup'!$H$20),MAX(0,Q296+N297-O297),0)+IF(AND('Debt Setup'!$H$13&lt;&gt;"",'Debt Setup'!$H$13&lt;'Debt Setup'!$H$20),MAX(0,U296+R297-S297),0)+IF(AND('Debt Setup'!$H$14&lt;&gt;"",'Debt Setup'!$H$14&lt;'Debt Setup'!$H$20),MAX(0,Y296+V297-W297),0)+IF(AND('Debt Setup'!$H$15&lt;&gt;"",'Debt Setup'!$H$15&lt;'Debt Setup'!$H$20),MAX(0,AC296+Z297-AA297),0)+IF(AND('Debt Setup'!$H$16&lt;&gt;"",'Debt Setup'!$H$16&lt;'Debt Setup'!$H$20),MAX(0,AG296+AD297-AE297),0)+IF(AND('Debt Setup'!$H$17&lt;&gt;"",'Debt Setup'!$H$17&lt;'Debt Setup'!$H$20),MAX(0,AK296+AH297-AI297),0)+IF(AND('Debt Setup'!$H$18&lt;&gt;"",'Debt Setup'!$H$18&lt;'Debt Setup'!$H$20),MAX(0,AO296+AL297-AM297),0)+IF(AND('Debt Setup'!$H$19&lt;&gt;"",'Debt Setup'!$H$19&lt;'Debt Setup'!$H$20),MAX(0,AS296+AP297-AQ297),0)+IF(AND('Debt Setup'!$H$20&lt;&gt;"",'Debt Setup'!$H$20&lt;'Debt Setup'!$H$20),MAX(0,AW296+AT297-AU297),0)+IF(AND('Debt Setup'!$H$21&lt;&gt;"",'Debt Setup'!$H$21&lt;'Debt Setup'!$H$20),MAX(0,BA296+AX297-AY297),0))))))</x:f>
      </x:c>
      <x:c r="AW297" s="54" t="str">
        <x:f>IF('Debt Setup'!$F$3=0,"",MAX(0,AW296+AT297-AU297-AV297))</x:f>
      </x:c>
      <x:c r="AX297" s="54" t="str">
        <x:f>IF('Debt Setup'!$F$3=0,"",IF(BA296&lt;=0,0,BA296*'Debt Setup'!$D$21/100/12))</x:f>
      </x:c>
      <x:c r="AY297" s="54" t="str">
        <x:f>IF('Debt Setup'!$F$3=0,"",IF('Debt Setup'!$H$21="",0,MIN('Debt Setup'!$E$21,MAX(0,BA296+AX297))))</x:f>
      </x:c>
      <x:c r="AZ297" s="54" t="str">
        <x:f>IF('Debt Setup'!$F$3=0,"",IF('Debt Setup'!$H$21="",0,MIN(MAX(0,BA296+AX297-AY297),MAX(0,'Debt Setup'!$F$5-(G297+K297+O297+S297+W297+AA297+AE297+AI297+AM297+AQ297+AU297+AY297)-(IF(AND('Debt Setup'!$H$10&lt;&gt;"",'Debt Setup'!$H$10&lt;'Debt Setup'!$H$21),MAX(0,I296+F297-G297),0)+IF(AND('Debt Setup'!$H$11&lt;&gt;"",'Debt Setup'!$H$11&lt;'Debt Setup'!$H$21),MAX(0,M296+J297-K297),0)+IF(AND('Debt Setup'!$H$12&lt;&gt;"",'Debt Setup'!$H$12&lt;'Debt Setup'!$H$21),MAX(0,Q296+N297-O297),0)+IF(AND('Debt Setup'!$H$13&lt;&gt;"",'Debt Setup'!$H$13&lt;'Debt Setup'!$H$21),MAX(0,U296+R297-S297),0)+IF(AND('Debt Setup'!$H$14&lt;&gt;"",'Debt Setup'!$H$14&lt;'Debt Setup'!$H$21),MAX(0,Y296+V297-W297),0)+IF(AND('Debt Setup'!$H$15&lt;&gt;"",'Debt Setup'!$H$15&lt;'Debt Setup'!$H$21),MAX(0,AC296+Z297-AA297),0)+IF(AND('Debt Setup'!$H$16&lt;&gt;"",'Debt Setup'!$H$16&lt;'Debt Setup'!$H$21),MAX(0,AG296+AD297-AE297),0)+IF(AND('Debt Setup'!$H$17&lt;&gt;"",'Debt Setup'!$H$17&lt;'Debt Setup'!$H$21),MAX(0,AK296+AH297-AI297),0)+IF(AND('Debt Setup'!$H$18&lt;&gt;"",'Debt Setup'!$H$18&lt;'Debt Setup'!$H$21),MAX(0,AO296+AL297-AM297),0)+IF(AND('Debt Setup'!$H$19&lt;&gt;"",'Debt Setup'!$H$19&lt;'Debt Setup'!$H$21),MAX(0,AS296+AP297-AQ297),0)+IF(AND('Debt Setup'!$H$20&lt;&gt;"",'Debt Setup'!$H$20&lt;'Debt Setup'!$H$21),MAX(0,AW296+AT297-AU297),0)+IF(AND('Debt Setup'!$H$21&lt;&gt;"",'Debt Setup'!$H$21&lt;'Debt Setup'!$H$21),MAX(0,BA296+AX297-AY297),0))))))</x:f>
      </x:c>
      <x:c r="BA297" s="54" t="str">
        <x:f>IF('Debt Setup'!$F$3=0,"",MAX(0,BA296+AX297-AY297-AZ297))</x:f>
      </x:c>
    </x:row>
    <x:row r="298">
      <x:c r="A298" t="n">
        <x:v>293</x:v>
      </x:c>
      <x:c r="B298" s="86" t="str">
        <x:f>IF('Debt Setup'!$F$3=0,"",DATE(YEAR('Debt Setup'!$B$6),MONTH('Debt Setup'!$B$6)+A298-1,1))</x:f>
      </x:c>
      <x:c r="C298" s="54" t="str">
        <x:f>IF('Debt Setup'!$F$3=0,"",I298+M298+Q298+U298+Y298+AC298+AG298+AK298+AO298+AS298+AW298+BA298)</x:f>
      </x:c>
      <x:c r="D298" s="54" t="str">
        <x:f>IF('Debt Setup'!$F$3=0,"",G298+H298+K298+L298+O298+P298+S298+T298+W298+X298+AA298+AB298+AE298+AF298+AI298+AJ298+AM298+AN298+AQ298+AR298+AU298+AV298+AY298+AZ298)</x:f>
      </x:c>
      <x:c r="E298" s="54" t="str">
        <x:f>IF('Debt Setup'!$F$3=0,"",F298+J298+N298+R298+V298+Z298+AD298+AH298+AL298+AP298+AT298+AX298)</x:f>
      </x:c>
      <x:c r="F298" s="54" t="str">
        <x:f>IF('Debt Setup'!$F$3=0,"",IF(I297&lt;=0,0,I297*'Debt Setup'!$D$10/100/12))</x:f>
      </x:c>
      <x:c r="G298" s="54" t="str">
        <x:f>IF('Debt Setup'!$F$3=0,"",IF('Debt Setup'!$H$10="",0,MIN('Debt Setup'!$E$10,MAX(0,I297+F298))))</x:f>
      </x:c>
      <x:c r="H298" s="54" t="str">
        <x:f>IF('Debt Setup'!$F$3=0,"",IF('Debt Setup'!$H$10="",0,MIN(MAX(0,I297+F298-G298),MAX(0,'Debt Setup'!$F$5-(G298+K298+O298+S298+W298+AA298+AE298+AI298+AM298+AQ298+AU298+AY298)-(IF(AND('Debt Setup'!$H$10&lt;&gt;"",'Debt Setup'!$H$10&lt;'Debt Setup'!$H$10),MAX(0,I297+F298-G298),0)+IF(AND('Debt Setup'!$H$11&lt;&gt;"",'Debt Setup'!$H$11&lt;'Debt Setup'!$H$10),MAX(0,M297+J298-K298),0)+IF(AND('Debt Setup'!$H$12&lt;&gt;"",'Debt Setup'!$H$12&lt;'Debt Setup'!$H$10),MAX(0,Q297+N298-O298),0)+IF(AND('Debt Setup'!$H$13&lt;&gt;"",'Debt Setup'!$H$13&lt;'Debt Setup'!$H$10),MAX(0,U297+R298-S298),0)+IF(AND('Debt Setup'!$H$14&lt;&gt;"",'Debt Setup'!$H$14&lt;'Debt Setup'!$H$10),MAX(0,Y297+V298-W298),0)+IF(AND('Debt Setup'!$H$15&lt;&gt;"",'Debt Setup'!$H$15&lt;'Debt Setup'!$H$10),MAX(0,AC297+Z298-AA298),0)+IF(AND('Debt Setup'!$H$16&lt;&gt;"",'Debt Setup'!$H$16&lt;'Debt Setup'!$H$10),MAX(0,AG297+AD298-AE298),0)+IF(AND('Debt Setup'!$H$17&lt;&gt;"",'Debt Setup'!$H$17&lt;'Debt Setup'!$H$10),MAX(0,AK297+AH298-AI298),0)+IF(AND('Debt Setup'!$H$18&lt;&gt;"",'Debt Setup'!$H$18&lt;'Debt Setup'!$H$10),MAX(0,AO297+AL298-AM298),0)+IF(AND('Debt Setup'!$H$19&lt;&gt;"",'Debt Setup'!$H$19&lt;'Debt Setup'!$H$10),MAX(0,AS297+AP298-AQ298),0)+IF(AND('Debt Setup'!$H$20&lt;&gt;"",'Debt Setup'!$H$20&lt;'Debt Setup'!$H$10),MAX(0,AW297+AT298-AU298),0)+IF(AND('Debt Setup'!$H$21&lt;&gt;"",'Debt Setup'!$H$21&lt;'Debt Setup'!$H$10),MAX(0,BA297+AX298-AY298),0))))))</x:f>
      </x:c>
      <x:c r="I298" s="54" t="str">
        <x:f>IF('Debt Setup'!$F$3=0,"",MAX(0,I297+F298-G298-H298))</x:f>
      </x:c>
      <x:c r="J298" s="54" t="str">
        <x:f>IF('Debt Setup'!$F$3=0,"",IF(M297&lt;=0,0,M297*'Debt Setup'!$D$11/100/12))</x:f>
      </x:c>
      <x:c r="K298" s="54" t="str">
        <x:f>IF('Debt Setup'!$F$3=0,"",IF('Debt Setup'!$H$11="",0,MIN('Debt Setup'!$E$11,MAX(0,M297+J298))))</x:f>
      </x:c>
      <x:c r="L298" s="54" t="str">
        <x:f>IF('Debt Setup'!$F$3=0,"",IF('Debt Setup'!$H$11="",0,MIN(MAX(0,M297+J298-K298),MAX(0,'Debt Setup'!$F$5-(G298+K298+O298+S298+W298+AA298+AE298+AI298+AM298+AQ298+AU298+AY298)-(IF(AND('Debt Setup'!$H$10&lt;&gt;"",'Debt Setup'!$H$10&lt;'Debt Setup'!$H$11),MAX(0,I297+F298-G298),0)+IF(AND('Debt Setup'!$H$11&lt;&gt;"",'Debt Setup'!$H$11&lt;'Debt Setup'!$H$11),MAX(0,M297+J298-K298),0)+IF(AND('Debt Setup'!$H$12&lt;&gt;"",'Debt Setup'!$H$12&lt;'Debt Setup'!$H$11),MAX(0,Q297+N298-O298),0)+IF(AND('Debt Setup'!$H$13&lt;&gt;"",'Debt Setup'!$H$13&lt;'Debt Setup'!$H$11),MAX(0,U297+R298-S298),0)+IF(AND('Debt Setup'!$H$14&lt;&gt;"",'Debt Setup'!$H$14&lt;'Debt Setup'!$H$11),MAX(0,Y297+V298-W298),0)+IF(AND('Debt Setup'!$H$15&lt;&gt;"",'Debt Setup'!$H$15&lt;'Debt Setup'!$H$11),MAX(0,AC297+Z298-AA298),0)+IF(AND('Debt Setup'!$H$16&lt;&gt;"",'Debt Setup'!$H$16&lt;'Debt Setup'!$H$11),MAX(0,AG297+AD298-AE298),0)+IF(AND('Debt Setup'!$H$17&lt;&gt;"",'Debt Setup'!$H$17&lt;'Debt Setup'!$H$11),MAX(0,AK297+AH298-AI298),0)+IF(AND('Debt Setup'!$H$18&lt;&gt;"",'Debt Setup'!$H$18&lt;'Debt Setup'!$H$11),MAX(0,AO297+AL298-AM298),0)+IF(AND('Debt Setup'!$H$19&lt;&gt;"",'Debt Setup'!$H$19&lt;'Debt Setup'!$H$11),MAX(0,AS297+AP298-AQ298),0)+IF(AND('Debt Setup'!$H$20&lt;&gt;"",'Debt Setup'!$H$20&lt;'Debt Setup'!$H$11),MAX(0,AW297+AT298-AU298),0)+IF(AND('Debt Setup'!$H$21&lt;&gt;"",'Debt Setup'!$H$21&lt;'Debt Setup'!$H$11),MAX(0,BA297+AX298-AY298),0))))))</x:f>
      </x:c>
      <x:c r="M298" s="54" t="str">
        <x:f>IF('Debt Setup'!$F$3=0,"",MAX(0,M297+J298-K298-L298))</x:f>
      </x:c>
      <x:c r="N298" s="54" t="str">
        <x:f>IF('Debt Setup'!$F$3=0,"",IF(Q297&lt;=0,0,Q297*'Debt Setup'!$D$12/100/12))</x:f>
      </x:c>
      <x:c r="O298" s="54" t="str">
        <x:f>IF('Debt Setup'!$F$3=0,"",IF('Debt Setup'!$H$12="",0,MIN('Debt Setup'!$E$12,MAX(0,Q297+N298))))</x:f>
      </x:c>
      <x:c r="P298" s="54" t="str">
        <x:f>IF('Debt Setup'!$F$3=0,"",IF('Debt Setup'!$H$12="",0,MIN(MAX(0,Q297+N298-O298),MAX(0,'Debt Setup'!$F$5-(G298+K298+O298+S298+W298+AA298+AE298+AI298+AM298+AQ298+AU298+AY298)-(IF(AND('Debt Setup'!$H$10&lt;&gt;"",'Debt Setup'!$H$10&lt;'Debt Setup'!$H$12),MAX(0,I297+F298-G298),0)+IF(AND('Debt Setup'!$H$11&lt;&gt;"",'Debt Setup'!$H$11&lt;'Debt Setup'!$H$12),MAX(0,M297+J298-K298),0)+IF(AND('Debt Setup'!$H$12&lt;&gt;"",'Debt Setup'!$H$12&lt;'Debt Setup'!$H$12),MAX(0,Q297+N298-O298),0)+IF(AND('Debt Setup'!$H$13&lt;&gt;"",'Debt Setup'!$H$13&lt;'Debt Setup'!$H$12),MAX(0,U297+R298-S298),0)+IF(AND('Debt Setup'!$H$14&lt;&gt;"",'Debt Setup'!$H$14&lt;'Debt Setup'!$H$12),MAX(0,Y297+V298-W298),0)+IF(AND('Debt Setup'!$H$15&lt;&gt;"",'Debt Setup'!$H$15&lt;'Debt Setup'!$H$12),MAX(0,AC297+Z298-AA298),0)+IF(AND('Debt Setup'!$H$16&lt;&gt;"",'Debt Setup'!$H$16&lt;'Debt Setup'!$H$12),MAX(0,AG297+AD298-AE298),0)+IF(AND('Debt Setup'!$H$17&lt;&gt;"",'Debt Setup'!$H$17&lt;'Debt Setup'!$H$12),MAX(0,AK297+AH298-AI298),0)+IF(AND('Debt Setup'!$H$18&lt;&gt;"",'Debt Setup'!$H$18&lt;'Debt Setup'!$H$12),MAX(0,AO297+AL298-AM298),0)+IF(AND('Debt Setup'!$H$19&lt;&gt;"",'Debt Setup'!$H$19&lt;'Debt Setup'!$H$12),MAX(0,AS297+AP298-AQ298),0)+IF(AND('Debt Setup'!$H$20&lt;&gt;"",'Debt Setup'!$H$20&lt;'Debt Setup'!$H$12),MAX(0,AW297+AT298-AU298),0)+IF(AND('Debt Setup'!$H$21&lt;&gt;"",'Debt Setup'!$H$21&lt;'Debt Setup'!$H$12),MAX(0,BA297+AX298-AY298),0))))))</x:f>
      </x:c>
      <x:c r="Q298" s="54" t="str">
        <x:f>IF('Debt Setup'!$F$3=0,"",MAX(0,Q297+N298-O298-P298))</x:f>
      </x:c>
      <x:c r="R298" s="54" t="str">
        <x:f>IF('Debt Setup'!$F$3=0,"",IF(U297&lt;=0,0,U297*'Debt Setup'!$D$13/100/12))</x:f>
      </x:c>
      <x:c r="S298" s="54" t="str">
        <x:f>IF('Debt Setup'!$F$3=0,"",IF('Debt Setup'!$H$13="",0,MIN('Debt Setup'!$E$13,MAX(0,U297+R298))))</x:f>
      </x:c>
      <x:c r="T298" s="54" t="str">
        <x:f>IF('Debt Setup'!$F$3=0,"",IF('Debt Setup'!$H$13="",0,MIN(MAX(0,U297+R298-S298),MAX(0,'Debt Setup'!$F$5-(G298+K298+O298+S298+W298+AA298+AE298+AI298+AM298+AQ298+AU298+AY298)-(IF(AND('Debt Setup'!$H$10&lt;&gt;"",'Debt Setup'!$H$10&lt;'Debt Setup'!$H$13),MAX(0,I297+F298-G298),0)+IF(AND('Debt Setup'!$H$11&lt;&gt;"",'Debt Setup'!$H$11&lt;'Debt Setup'!$H$13),MAX(0,M297+J298-K298),0)+IF(AND('Debt Setup'!$H$12&lt;&gt;"",'Debt Setup'!$H$12&lt;'Debt Setup'!$H$13),MAX(0,Q297+N298-O298),0)+IF(AND('Debt Setup'!$H$13&lt;&gt;"",'Debt Setup'!$H$13&lt;'Debt Setup'!$H$13),MAX(0,U297+R298-S298),0)+IF(AND('Debt Setup'!$H$14&lt;&gt;"",'Debt Setup'!$H$14&lt;'Debt Setup'!$H$13),MAX(0,Y297+V298-W298),0)+IF(AND('Debt Setup'!$H$15&lt;&gt;"",'Debt Setup'!$H$15&lt;'Debt Setup'!$H$13),MAX(0,AC297+Z298-AA298),0)+IF(AND('Debt Setup'!$H$16&lt;&gt;"",'Debt Setup'!$H$16&lt;'Debt Setup'!$H$13),MAX(0,AG297+AD298-AE298),0)+IF(AND('Debt Setup'!$H$17&lt;&gt;"",'Debt Setup'!$H$17&lt;'Debt Setup'!$H$13),MAX(0,AK297+AH298-AI298),0)+IF(AND('Debt Setup'!$H$18&lt;&gt;"",'Debt Setup'!$H$18&lt;'Debt Setup'!$H$13),MAX(0,AO297+AL298-AM298),0)+IF(AND('Debt Setup'!$H$19&lt;&gt;"",'Debt Setup'!$H$19&lt;'Debt Setup'!$H$13),MAX(0,AS297+AP298-AQ298),0)+IF(AND('Debt Setup'!$H$20&lt;&gt;"",'Debt Setup'!$H$20&lt;'Debt Setup'!$H$13),MAX(0,AW297+AT298-AU298),0)+IF(AND('Debt Setup'!$H$21&lt;&gt;"",'Debt Setup'!$H$21&lt;'Debt Setup'!$H$13),MAX(0,BA297+AX298-AY298),0))))))</x:f>
      </x:c>
      <x:c r="U298" s="54" t="str">
        <x:f>IF('Debt Setup'!$F$3=0,"",MAX(0,U297+R298-S298-T298))</x:f>
      </x:c>
      <x:c r="V298" s="54" t="str">
        <x:f>IF('Debt Setup'!$F$3=0,"",IF(Y297&lt;=0,0,Y297*'Debt Setup'!$D$14/100/12))</x:f>
      </x:c>
      <x:c r="W298" s="54" t="str">
        <x:f>IF('Debt Setup'!$F$3=0,"",IF('Debt Setup'!$H$14="",0,MIN('Debt Setup'!$E$14,MAX(0,Y297+V298))))</x:f>
      </x:c>
      <x:c r="X298" s="54" t="str">
        <x:f>IF('Debt Setup'!$F$3=0,"",IF('Debt Setup'!$H$14="",0,MIN(MAX(0,Y297+V298-W298),MAX(0,'Debt Setup'!$F$5-(G298+K298+O298+S298+W298+AA298+AE298+AI298+AM298+AQ298+AU298+AY298)-(IF(AND('Debt Setup'!$H$10&lt;&gt;"",'Debt Setup'!$H$10&lt;'Debt Setup'!$H$14),MAX(0,I297+F298-G298),0)+IF(AND('Debt Setup'!$H$11&lt;&gt;"",'Debt Setup'!$H$11&lt;'Debt Setup'!$H$14),MAX(0,M297+J298-K298),0)+IF(AND('Debt Setup'!$H$12&lt;&gt;"",'Debt Setup'!$H$12&lt;'Debt Setup'!$H$14),MAX(0,Q297+N298-O298),0)+IF(AND('Debt Setup'!$H$13&lt;&gt;"",'Debt Setup'!$H$13&lt;'Debt Setup'!$H$14),MAX(0,U297+R298-S298),0)+IF(AND('Debt Setup'!$H$14&lt;&gt;"",'Debt Setup'!$H$14&lt;'Debt Setup'!$H$14),MAX(0,Y297+V298-W298),0)+IF(AND('Debt Setup'!$H$15&lt;&gt;"",'Debt Setup'!$H$15&lt;'Debt Setup'!$H$14),MAX(0,AC297+Z298-AA298),0)+IF(AND('Debt Setup'!$H$16&lt;&gt;"",'Debt Setup'!$H$16&lt;'Debt Setup'!$H$14),MAX(0,AG297+AD298-AE298),0)+IF(AND('Debt Setup'!$H$17&lt;&gt;"",'Debt Setup'!$H$17&lt;'Debt Setup'!$H$14),MAX(0,AK297+AH298-AI298),0)+IF(AND('Debt Setup'!$H$18&lt;&gt;"",'Debt Setup'!$H$18&lt;'Debt Setup'!$H$14),MAX(0,AO297+AL298-AM298),0)+IF(AND('Debt Setup'!$H$19&lt;&gt;"",'Debt Setup'!$H$19&lt;'Debt Setup'!$H$14),MAX(0,AS297+AP298-AQ298),0)+IF(AND('Debt Setup'!$H$20&lt;&gt;"",'Debt Setup'!$H$20&lt;'Debt Setup'!$H$14),MAX(0,AW297+AT298-AU298),0)+IF(AND('Debt Setup'!$H$21&lt;&gt;"",'Debt Setup'!$H$21&lt;'Debt Setup'!$H$14),MAX(0,BA297+AX298-AY298),0))))))</x:f>
      </x:c>
      <x:c r="Y298" s="54" t="str">
        <x:f>IF('Debt Setup'!$F$3=0,"",MAX(0,Y297+V298-W298-X298))</x:f>
      </x:c>
      <x:c r="Z298" s="54" t="str">
        <x:f>IF('Debt Setup'!$F$3=0,"",IF(AC297&lt;=0,0,AC297*'Debt Setup'!$D$15/100/12))</x:f>
      </x:c>
      <x:c r="AA298" s="54" t="str">
        <x:f>IF('Debt Setup'!$F$3=0,"",IF('Debt Setup'!$H$15="",0,MIN('Debt Setup'!$E$15,MAX(0,AC297+Z298))))</x:f>
      </x:c>
      <x:c r="AB298" s="54" t="str">
        <x:f>IF('Debt Setup'!$F$3=0,"",IF('Debt Setup'!$H$15="",0,MIN(MAX(0,AC297+Z298-AA298),MAX(0,'Debt Setup'!$F$5-(G298+K298+O298+S298+W298+AA298+AE298+AI298+AM298+AQ298+AU298+AY298)-(IF(AND('Debt Setup'!$H$10&lt;&gt;"",'Debt Setup'!$H$10&lt;'Debt Setup'!$H$15),MAX(0,I297+F298-G298),0)+IF(AND('Debt Setup'!$H$11&lt;&gt;"",'Debt Setup'!$H$11&lt;'Debt Setup'!$H$15),MAX(0,M297+J298-K298),0)+IF(AND('Debt Setup'!$H$12&lt;&gt;"",'Debt Setup'!$H$12&lt;'Debt Setup'!$H$15),MAX(0,Q297+N298-O298),0)+IF(AND('Debt Setup'!$H$13&lt;&gt;"",'Debt Setup'!$H$13&lt;'Debt Setup'!$H$15),MAX(0,U297+R298-S298),0)+IF(AND('Debt Setup'!$H$14&lt;&gt;"",'Debt Setup'!$H$14&lt;'Debt Setup'!$H$15),MAX(0,Y297+V298-W298),0)+IF(AND('Debt Setup'!$H$15&lt;&gt;"",'Debt Setup'!$H$15&lt;'Debt Setup'!$H$15),MAX(0,AC297+Z298-AA298),0)+IF(AND('Debt Setup'!$H$16&lt;&gt;"",'Debt Setup'!$H$16&lt;'Debt Setup'!$H$15),MAX(0,AG297+AD298-AE298),0)+IF(AND('Debt Setup'!$H$17&lt;&gt;"",'Debt Setup'!$H$17&lt;'Debt Setup'!$H$15),MAX(0,AK297+AH298-AI298),0)+IF(AND('Debt Setup'!$H$18&lt;&gt;"",'Debt Setup'!$H$18&lt;'Debt Setup'!$H$15),MAX(0,AO297+AL298-AM298),0)+IF(AND('Debt Setup'!$H$19&lt;&gt;"",'Debt Setup'!$H$19&lt;'Debt Setup'!$H$15),MAX(0,AS297+AP298-AQ298),0)+IF(AND('Debt Setup'!$H$20&lt;&gt;"",'Debt Setup'!$H$20&lt;'Debt Setup'!$H$15),MAX(0,AW297+AT298-AU298),0)+IF(AND('Debt Setup'!$H$21&lt;&gt;"",'Debt Setup'!$H$21&lt;'Debt Setup'!$H$15),MAX(0,BA297+AX298-AY298),0))))))</x:f>
      </x:c>
      <x:c r="AC298" s="54" t="str">
        <x:f>IF('Debt Setup'!$F$3=0,"",MAX(0,AC297+Z298-AA298-AB298))</x:f>
      </x:c>
      <x:c r="AD298" s="54" t="str">
        <x:f>IF('Debt Setup'!$F$3=0,"",IF(AG297&lt;=0,0,AG297*'Debt Setup'!$D$16/100/12))</x:f>
      </x:c>
      <x:c r="AE298" s="54" t="str">
        <x:f>IF('Debt Setup'!$F$3=0,"",IF('Debt Setup'!$H$16="",0,MIN('Debt Setup'!$E$16,MAX(0,AG297+AD298))))</x:f>
      </x:c>
      <x:c r="AF298" s="54" t="str">
        <x:f>IF('Debt Setup'!$F$3=0,"",IF('Debt Setup'!$H$16="",0,MIN(MAX(0,AG297+AD298-AE298),MAX(0,'Debt Setup'!$F$5-(G298+K298+O298+S298+W298+AA298+AE298+AI298+AM298+AQ298+AU298+AY298)-(IF(AND('Debt Setup'!$H$10&lt;&gt;"",'Debt Setup'!$H$10&lt;'Debt Setup'!$H$16),MAX(0,I297+F298-G298),0)+IF(AND('Debt Setup'!$H$11&lt;&gt;"",'Debt Setup'!$H$11&lt;'Debt Setup'!$H$16),MAX(0,M297+J298-K298),0)+IF(AND('Debt Setup'!$H$12&lt;&gt;"",'Debt Setup'!$H$12&lt;'Debt Setup'!$H$16),MAX(0,Q297+N298-O298),0)+IF(AND('Debt Setup'!$H$13&lt;&gt;"",'Debt Setup'!$H$13&lt;'Debt Setup'!$H$16),MAX(0,U297+R298-S298),0)+IF(AND('Debt Setup'!$H$14&lt;&gt;"",'Debt Setup'!$H$14&lt;'Debt Setup'!$H$16),MAX(0,Y297+V298-W298),0)+IF(AND('Debt Setup'!$H$15&lt;&gt;"",'Debt Setup'!$H$15&lt;'Debt Setup'!$H$16),MAX(0,AC297+Z298-AA298),0)+IF(AND('Debt Setup'!$H$16&lt;&gt;"",'Debt Setup'!$H$16&lt;'Debt Setup'!$H$16),MAX(0,AG297+AD298-AE298),0)+IF(AND('Debt Setup'!$H$17&lt;&gt;"",'Debt Setup'!$H$17&lt;'Debt Setup'!$H$16),MAX(0,AK297+AH298-AI298),0)+IF(AND('Debt Setup'!$H$18&lt;&gt;"",'Debt Setup'!$H$18&lt;'Debt Setup'!$H$16),MAX(0,AO297+AL298-AM298),0)+IF(AND('Debt Setup'!$H$19&lt;&gt;"",'Debt Setup'!$H$19&lt;'Debt Setup'!$H$16),MAX(0,AS297+AP298-AQ298),0)+IF(AND('Debt Setup'!$H$20&lt;&gt;"",'Debt Setup'!$H$20&lt;'Debt Setup'!$H$16),MAX(0,AW297+AT298-AU298),0)+IF(AND('Debt Setup'!$H$21&lt;&gt;"",'Debt Setup'!$H$21&lt;'Debt Setup'!$H$16),MAX(0,BA297+AX298-AY298),0))))))</x:f>
      </x:c>
      <x:c r="AG298" s="54" t="str">
        <x:f>IF('Debt Setup'!$F$3=0,"",MAX(0,AG297+AD298-AE298-AF298))</x:f>
      </x:c>
      <x:c r="AH298" s="54" t="str">
        <x:f>IF('Debt Setup'!$F$3=0,"",IF(AK297&lt;=0,0,AK297*'Debt Setup'!$D$17/100/12))</x:f>
      </x:c>
      <x:c r="AI298" s="54" t="str">
        <x:f>IF('Debt Setup'!$F$3=0,"",IF('Debt Setup'!$H$17="",0,MIN('Debt Setup'!$E$17,MAX(0,AK297+AH298))))</x:f>
      </x:c>
      <x:c r="AJ298" s="54" t="str">
        <x:f>IF('Debt Setup'!$F$3=0,"",IF('Debt Setup'!$H$17="",0,MIN(MAX(0,AK297+AH298-AI298),MAX(0,'Debt Setup'!$F$5-(G298+K298+O298+S298+W298+AA298+AE298+AI298+AM298+AQ298+AU298+AY298)-(IF(AND('Debt Setup'!$H$10&lt;&gt;"",'Debt Setup'!$H$10&lt;'Debt Setup'!$H$17),MAX(0,I297+F298-G298),0)+IF(AND('Debt Setup'!$H$11&lt;&gt;"",'Debt Setup'!$H$11&lt;'Debt Setup'!$H$17),MAX(0,M297+J298-K298),0)+IF(AND('Debt Setup'!$H$12&lt;&gt;"",'Debt Setup'!$H$12&lt;'Debt Setup'!$H$17),MAX(0,Q297+N298-O298),0)+IF(AND('Debt Setup'!$H$13&lt;&gt;"",'Debt Setup'!$H$13&lt;'Debt Setup'!$H$17),MAX(0,U297+R298-S298),0)+IF(AND('Debt Setup'!$H$14&lt;&gt;"",'Debt Setup'!$H$14&lt;'Debt Setup'!$H$17),MAX(0,Y297+V298-W298),0)+IF(AND('Debt Setup'!$H$15&lt;&gt;"",'Debt Setup'!$H$15&lt;'Debt Setup'!$H$17),MAX(0,AC297+Z298-AA298),0)+IF(AND('Debt Setup'!$H$16&lt;&gt;"",'Debt Setup'!$H$16&lt;'Debt Setup'!$H$17),MAX(0,AG297+AD298-AE298),0)+IF(AND('Debt Setup'!$H$17&lt;&gt;"",'Debt Setup'!$H$17&lt;'Debt Setup'!$H$17),MAX(0,AK297+AH298-AI298),0)+IF(AND('Debt Setup'!$H$18&lt;&gt;"",'Debt Setup'!$H$18&lt;'Debt Setup'!$H$17),MAX(0,AO297+AL298-AM298),0)+IF(AND('Debt Setup'!$H$19&lt;&gt;"",'Debt Setup'!$H$19&lt;'Debt Setup'!$H$17),MAX(0,AS297+AP298-AQ298),0)+IF(AND('Debt Setup'!$H$20&lt;&gt;"",'Debt Setup'!$H$20&lt;'Debt Setup'!$H$17),MAX(0,AW297+AT298-AU298),0)+IF(AND('Debt Setup'!$H$21&lt;&gt;"",'Debt Setup'!$H$21&lt;'Debt Setup'!$H$17),MAX(0,BA297+AX298-AY298),0))))))</x:f>
      </x:c>
      <x:c r="AK298" s="54" t="str">
        <x:f>IF('Debt Setup'!$F$3=0,"",MAX(0,AK297+AH298-AI298-AJ298))</x:f>
      </x:c>
      <x:c r="AL298" s="54" t="str">
        <x:f>IF('Debt Setup'!$F$3=0,"",IF(AO297&lt;=0,0,AO297*'Debt Setup'!$D$18/100/12))</x:f>
      </x:c>
      <x:c r="AM298" s="54" t="str">
        <x:f>IF('Debt Setup'!$F$3=0,"",IF('Debt Setup'!$H$18="",0,MIN('Debt Setup'!$E$18,MAX(0,AO297+AL298))))</x:f>
      </x:c>
      <x:c r="AN298" s="54" t="str">
        <x:f>IF('Debt Setup'!$F$3=0,"",IF('Debt Setup'!$H$18="",0,MIN(MAX(0,AO297+AL298-AM298),MAX(0,'Debt Setup'!$F$5-(G298+K298+O298+S298+W298+AA298+AE298+AI298+AM298+AQ298+AU298+AY298)-(IF(AND('Debt Setup'!$H$10&lt;&gt;"",'Debt Setup'!$H$10&lt;'Debt Setup'!$H$18),MAX(0,I297+F298-G298),0)+IF(AND('Debt Setup'!$H$11&lt;&gt;"",'Debt Setup'!$H$11&lt;'Debt Setup'!$H$18),MAX(0,M297+J298-K298),0)+IF(AND('Debt Setup'!$H$12&lt;&gt;"",'Debt Setup'!$H$12&lt;'Debt Setup'!$H$18),MAX(0,Q297+N298-O298),0)+IF(AND('Debt Setup'!$H$13&lt;&gt;"",'Debt Setup'!$H$13&lt;'Debt Setup'!$H$18),MAX(0,U297+R298-S298),0)+IF(AND('Debt Setup'!$H$14&lt;&gt;"",'Debt Setup'!$H$14&lt;'Debt Setup'!$H$18),MAX(0,Y297+V298-W298),0)+IF(AND('Debt Setup'!$H$15&lt;&gt;"",'Debt Setup'!$H$15&lt;'Debt Setup'!$H$18),MAX(0,AC297+Z298-AA298),0)+IF(AND('Debt Setup'!$H$16&lt;&gt;"",'Debt Setup'!$H$16&lt;'Debt Setup'!$H$18),MAX(0,AG297+AD298-AE298),0)+IF(AND('Debt Setup'!$H$17&lt;&gt;"",'Debt Setup'!$H$17&lt;'Debt Setup'!$H$18),MAX(0,AK297+AH298-AI298),0)+IF(AND('Debt Setup'!$H$18&lt;&gt;"",'Debt Setup'!$H$18&lt;'Debt Setup'!$H$18),MAX(0,AO297+AL298-AM298),0)+IF(AND('Debt Setup'!$H$19&lt;&gt;"",'Debt Setup'!$H$19&lt;'Debt Setup'!$H$18),MAX(0,AS297+AP298-AQ298),0)+IF(AND('Debt Setup'!$H$20&lt;&gt;"",'Debt Setup'!$H$20&lt;'Debt Setup'!$H$18),MAX(0,AW297+AT298-AU298),0)+IF(AND('Debt Setup'!$H$21&lt;&gt;"",'Debt Setup'!$H$21&lt;'Debt Setup'!$H$18),MAX(0,BA297+AX298-AY298),0))))))</x:f>
      </x:c>
      <x:c r="AO298" s="54" t="str">
        <x:f>IF('Debt Setup'!$F$3=0,"",MAX(0,AO297+AL298-AM298-AN298))</x:f>
      </x:c>
      <x:c r="AP298" s="54" t="str">
        <x:f>IF('Debt Setup'!$F$3=0,"",IF(AS297&lt;=0,0,AS297*'Debt Setup'!$D$19/100/12))</x:f>
      </x:c>
      <x:c r="AQ298" s="54" t="str">
        <x:f>IF('Debt Setup'!$F$3=0,"",IF('Debt Setup'!$H$19="",0,MIN('Debt Setup'!$E$19,MAX(0,AS297+AP298))))</x:f>
      </x:c>
      <x:c r="AR298" s="54" t="str">
        <x:f>IF('Debt Setup'!$F$3=0,"",IF('Debt Setup'!$H$19="",0,MIN(MAX(0,AS297+AP298-AQ298),MAX(0,'Debt Setup'!$F$5-(G298+K298+O298+S298+W298+AA298+AE298+AI298+AM298+AQ298+AU298+AY298)-(IF(AND('Debt Setup'!$H$10&lt;&gt;"",'Debt Setup'!$H$10&lt;'Debt Setup'!$H$19),MAX(0,I297+F298-G298),0)+IF(AND('Debt Setup'!$H$11&lt;&gt;"",'Debt Setup'!$H$11&lt;'Debt Setup'!$H$19),MAX(0,M297+J298-K298),0)+IF(AND('Debt Setup'!$H$12&lt;&gt;"",'Debt Setup'!$H$12&lt;'Debt Setup'!$H$19),MAX(0,Q297+N298-O298),0)+IF(AND('Debt Setup'!$H$13&lt;&gt;"",'Debt Setup'!$H$13&lt;'Debt Setup'!$H$19),MAX(0,U297+R298-S298),0)+IF(AND('Debt Setup'!$H$14&lt;&gt;"",'Debt Setup'!$H$14&lt;'Debt Setup'!$H$19),MAX(0,Y297+V298-W298),0)+IF(AND('Debt Setup'!$H$15&lt;&gt;"",'Debt Setup'!$H$15&lt;'Debt Setup'!$H$19),MAX(0,AC297+Z298-AA298),0)+IF(AND('Debt Setup'!$H$16&lt;&gt;"",'Debt Setup'!$H$16&lt;'Debt Setup'!$H$19),MAX(0,AG297+AD298-AE298),0)+IF(AND('Debt Setup'!$H$17&lt;&gt;"",'Debt Setup'!$H$17&lt;'Debt Setup'!$H$19),MAX(0,AK297+AH298-AI298),0)+IF(AND('Debt Setup'!$H$18&lt;&gt;"",'Debt Setup'!$H$18&lt;'Debt Setup'!$H$19),MAX(0,AO297+AL298-AM298),0)+IF(AND('Debt Setup'!$H$19&lt;&gt;"",'Debt Setup'!$H$19&lt;'Debt Setup'!$H$19),MAX(0,AS297+AP298-AQ298),0)+IF(AND('Debt Setup'!$H$20&lt;&gt;"",'Debt Setup'!$H$20&lt;'Debt Setup'!$H$19),MAX(0,AW297+AT298-AU298),0)+IF(AND('Debt Setup'!$H$21&lt;&gt;"",'Debt Setup'!$H$21&lt;'Debt Setup'!$H$19),MAX(0,BA297+AX298-AY298),0))))))</x:f>
      </x:c>
      <x:c r="AS298" s="54" t="str">
        <x:f>IF('Debt Setup'!$F$3=0,"",MAX(0,AS297+AP298-AQ298-AR298))</x:f>
      </x:c>
      <x:c r="AT298" s="54" t="str">
        <x:f>IF('Debt Setup'!$F$3=0,"",IF(AW297&lt;=0,0,AW297*'Debt Setup'!$D$20/100/12))</x:f>
      </x:c>
      <x:c r="AU298" s="54" t="str">
        <x:f>IF('Debt Setup'!$F$3=0,"",IF('Debt Setup'!$H$20="",0,MIN('Debt Setup'!$E$20,MAX(0,AW297+AT298))))</x:f>
      </x:c>
      <x:c r="AV298" s="54" t="str">
        <x:f>IF('Debt Setup'!$F$3=0,"",IF('Debt Setup'!$H$20="",0,MIN(MAX(0,AW297+AT298-AU298),MAX(0,'Debt Setup'!$F$5-(G298+K298+O298+S298+W298+AA298+AE298+AI298+AM298+AQ298+AU298+AY298)-(IF(AND('Debt Setup'!$H$10&lt;&gt;"",'Debt Setup'!$H$10&lt;'Debt Setup'!$H$20),MAX(0,I297+F298-G298),0)+IF(AND('Debt Setup'!$H$11&lt;&gt;"",'Debt Setup'!$H$11&lt;'Debt Setup'!$H$20),MAX(0,M297+J298-K298),0)+IF(AND('Debt Setup'!$H$12&lt;&gt;"",'Debt Setup'!$H$12&lt;'Debt Setup'!$H$20),MAX(0,Q297+N298-O298),0)+IF(AND('Debt Setup'!$H$13&lt;&gt;"",'Debt Setup'!$H$13&lt;'Debt Setup'!$H$20),MAX(0,U297+R298-S298),0)+IF(AND('Debt Setup'!$H$14&lt;&gt;"",'Debt Setup'!$H$14&lt;'Debt Setup'!$H$20),MAX(0,Y297+V298-W298),0)+IF(AND('Debt Setup'!$H$15&lt;&gt;"",'Debt Setup'!$H$15&lt;'Debt Setup'!$H$20),MAX(0,AC297+Z298-AA298),0)+IF(AND('Debt Setup'!$H$16&lt;&gt;"",'Debt Setup'!$H$16&lt;'Debt Setup'!$H$20),MAX(0,AG297+AD298-AE298),0)+IF(AND('Debt Setup'!$H$17&lt;&gt;"",'Debt Setup'!$H$17&lt;'Debt Setup'!$H$20),MAX(0,AK297+AH298-AI298),0)+IF(AND('Debt Setup'!$H$18&lt;&gt;"",'Debt Setup'!$H$18&lt;'Debt Setup'!$H$20),MAX(0,AO297+AL298-AM298),0)+IF(AND('Debt Setup'!$H$19&lt;&gt;"",'Debt Setup'!$H$19&lt;'Debt Setup'!$H$20),MAX(0,AS297+AP298-AQ298),0)+IF(AND('Debt Setup'!$H$20&lt;&gt;"",'Debt Setup'!$H$20&lt;'Debt Setup'!$H$20),MAX(0,AW297+AT298-AU298),0)+IF(AND('Debt Setup'!$H$21&lt;&gt;"",'Debt Setup'!$H$21&lt;'Debt Setup'!$H$20),MAX(0,BA297+AX298-AY298),0))))))</x:f>
      </x:c>
      <x:c r="AW298" s="54" t="str">
        <x:f>IF('Debt Setup'!$F$3=0,"",MAX(0,AW297+AT298-AU298-AV298))</x:f>
      </x:c>
      <x:c r="AX298" s="54" t="str">
        <x:f>IF('Debt Setup'!$F$3=0,"",IF(BA297&lt;=0,0,BA297*'Debt Setup'!$D$21/100/12))</x:f>
      </x:c>
      <x:c r="AY298" s="54" t="str">
        <x:f>IF('Debt Setup'!$F$3=0,"",IF('Debt Setup'!$H$21="",0,MIN('Debt Setup'!$E$21,MAX(0,BA297+AX298))))</x:f>
      </x:c>
      <x:c r="AZ298" s="54" t="str">
        <x:f>IF('Debt Setup'!$F$3=0,"",IF('Debt Setup'!$H$21="",0,MIN(MAX(0,BA297+AX298-AY298),MAX(0,'Debt Setup'!$F$5-(G298+K298+O298+S298+W298+AA298+AE298+AI298+AM298+AQ298+AU298+AY298)-(IF(AND('Debt Setup'!$H$10&lt;&gt;"",'Debt Setup'!$H$10&lt;'Debt Setup'!$H$21),MAX(0,I297+F298-G298),0)+IF(AND('Debt Setup'!$H$11&lt;&gt;"",'Debt Setup'!$H$11&lt;'Debt Setup'!$H$21),MAX(0,M297+J298-K298),0)+IF(AND('Debt Setup'!$H$12&lt;&gt;"",'Debt Setup'!$H$12&lt;'Debt Setup'!$H$21),MAX(0,Q297+N298-O298),0)+IF(AND('Debt Setup'!$H$13&lt;&gt;"",'Debt Setup'!$H$13&lt;'Debt Setup'!$H$21),MAX(0,U297+R298-S298),0)+IF(AND('Debt Setup'!$H$14&lt;&gt;"",'Debt Setup'!$H$14&lt;'Debt Setup'!$H$21),MAX(0,Y297+V298-W298),0)+IF(AND('Debt Setup'!$H$15&lt;&gt;"",'Debt Setup'!$H$15&lt;'Debt Setup'!$H$21),MAX(0,AC297+Z298-AA298),0)+IF(AND('Debt Setup'!$H$16&lt;&gt;"",'Debt Setup'!$H$16&lt;'Debt Setup'!$H$21),MAX(0,AG297+AD298-AE298),0)+IF(AND('Debt Setup'!$H$17&lt;&gt;"",'Debt Setup'!$H$17&lt;'Debt Setup'!$H$21),MAX(0,AK297+AH298-AI298),0)+IF(AND('Debt Setup'!$H$18&lt;&gt;"",'Debt Setup'!$H$18&lt;'Debt Setup'!$H$21),MAX(0,AO297+AL298-AM298),0)+IF(AND('Debt Setup'!$H$19&lt;&gt;"",'Debt Setup'!$H$19&lt;'Debt Setup'!$H$21),MAX(0,AS297+AP298-AQ298),0)+IF(AND('Debt Setup'!$H$20&lt;&gt;"",'Debt Setup'!$H$20&lt;'Debt Setup'!$H$21),MAX(0,AW297+AT298-AU298),0)+IF(AND('Debt Setup'!$H$21&lt;&gt;"",'Debt Setup'!$H$21&lt;'Debt Setup'!$H$21),MAX(0,BA297+AX298-AY298),0))))))</x:f>
      </x:c>
      <x:c r="BA298" s="54" t="str">
        <x:f>IF('Debt Setup'!$F$3=0,"",MAX(0,BA297+AX298-AY298-AZ298))</x:f>
      </x:c>
    </x:row>
    <x:row r="299">
      <x:c r="A299" t="n">
        <x:v>294</x:v>
      </x:c>
      <x:c r="B299" s="86" t="str">
        <x:f>IF('Debt Setup'!$F$3=0,"",DATE(YEAR('Debt Setup'!$B$6),MONTH('Debt Setup'!$B$6)+A299-1,1))</x:f>
      </x:c>
      <x:c r="C299" s="54" t="str">
        <x:f>IF('Debt Setup'!$F$3=0,"",I299+M299+Q299+U299+Y299+AC299+AG299+AK299+AO299+AS299+AW299+BA299)</x:f>
      </x:c>
      <x:c r="D299" s="54" t="str">
        <x:f>IF('Debt Setup'!$F$3=0,"",G299+H299+K299+L299+O299+P299+S299+T299+W299+X299+AA299+AB299+AE299+AF299+AI299+AJ299+AM299+AN299+AQ299+AR299+AU299+AV299+AY299+AZ299)</x:f>
      </x:c>
      <x:c r="E299" s="54" t="str">
        <x:f>IF('Debt Setup'!$F$3=0,"",F299+J299+N299+R299+V299+Z299+AD299+AH299+AL299+AP299+AT299+AX299)</x:f>
      </x:c>
      <x:c r="F299" s="54" t="str">
        <x:f>IF('Debt Setup'!$F$3=0,"",IF(I298&lt;=0,0,I298*'Debt Setup'!$D$10/100/12))</x:f>
      </x:c>
      <x:c r="G299" s="54" t="str">
        <x:f>IF('Debt Setup'!$F$3=0,"",IF('Debt Setup'!$H$10="",0,MIN('Debt Setup'!$E$10,MAX(0,I298+F299))))</x:f>
      </x:c>
      <x:c r="H299" s="54" t="str">
        <x:f>IF('Debt Setup'!$F$3=0,"",IF('Debt Setup'!$H$10="",0,MIN(MAX(0,I298+F299-G299),MAX(0,'Debt Setup'!$F$5-(G299+K299+O299+S299+W299+AA299+AE299+AI299+AM299+AQ299+AU299+AY299)-(IF(AND('Debt Setup'!$H$10&lt;&gt;"",'Debt Setup'!$H$10&lt;'Debt Setup'!$H$10),MAX(0,I298+F299-G299),0)+IF(AND('Debt Setup'!$H$11&lt;&gt;"",'Debt Setup'!$H$11&lt;'Debt Setup'!$H$10),MAX(0,M298+J299-K299),0)+IF(AND('Debt Setup'!$H$12&lt;&gt;"",'Debt Setup'!$H$12&lt;'Debt Setup'!$H$10),MAX(0,Q298+N299-O299),0)+IF(AND('Debt Setup'!$H$13&lt;&gt;"",'Debt Setup'!$H$13&lt;'Debt Setup'!$H$10),MAX(0,U298+R299-S299),0)+IF(AND('Debt Setup'!$H$14&lt;&gt;"",'Debt Setup'!$H$14&lt;'Debt Setup'!$H$10),MAX(0,Y298+V299-W299),0)+IF(AND('Debt Setup'!$H$15&lt;&gt;"",'Debt Setup'!$H$15&lt;'Debt Setup'!$H$10),MAX(0,AC298+Z299-AA299),0)+IF(AND('Debt Setup'!$H$16&lt;&gt;"",'Debt Setup'!$H$16&lt;'Debt Setup'!$H$10),MAX(0,AG298+AD299-AE299),0)+IF(AND('Debt Setup'!$H$17&lt;&gt;"",'Debt Setup'!$H$17&lt;'Debt Setup'!$H$10),MAX(0,AK298+AH299-AI299),0)+IF(AND('Debt Setup'!$H$18&lt;&gt;"",'Debt Setup'!$H$18&lt;'Debt Setup'!$H$10),MAX(0,AO298+AL299-AM299),0)+IF(AND('Debt Setup'!$H$19&lt;&gt;"",'Debt Setup'!$H$19&lt;'Debt Setup'!$H$10),MAX(0,AS298+AP299-AQ299),0)+IF(AND('Debt Setup'!$H$20&lt;&gt;"",'Debt Setup'!$H$20&lt;'Debt Setup'!$H$10),MAX(0,AW298+AT299-AU299),0)+IF(AND('Debt Setup'!$H$21&lt;&gt;"",'Debt Setup'!$H$21&lt;'Debt Setup'!$H$10),MAX(0,BA298+AX299-AY299),0))))))</x:f>
      </x:c>
      <x:c r="I299" s="54" t="str">
        <x:f>IF('Debt Setup'!$F$3=0,"",MAX(0,I298+F299-G299-H299))</x:f>
      </x:c>
      <x:c r="J299" s="54" t="str">
        <x:f>IF('Debt Setup'!$F$3=0,"",IF(M298&lt;=0,0,M298*'Debt Setup'!$D$11/100/12))</x:f>
      </x:c>
      <x:c r="K299" s="54" t="str">
        <x:f>IF('Debt Setup'!$F$3=0,"",IF('Debt Setup'!$H$11="",0,MIN('Debt Setup'!$E$11,MAX(0,M298+J299))))</x:f>
      </x:c>
      <x:c r="L299" s="54" t="str">
        <x:f>IF('Debt Setup'!$F$3=0,"",IF('Debt Setup'!$H$11="",0,MIN(MAX(0,M298+J299-K299),MAX(0,'Debt Setup'!$F$5-(G299+K299+O299+S299+W299+AA299+AE299+AI299+AM299+AQ299+AU299+AY299)-(IF(AND('Debt Setup'!$H$10&lt;&gt;"",'Debt Setup'!$H$10&lt;'Debt Setup'!$H$11),MAX(0,I298+F299-G299),0)+IF(AND('Debt Setup'!$H$11&lt;&gt;"",'Debt Setup'!$H$11&lt;'Debt Setup'!$H$11),MAX(0,M298+J299-K299),0)+IF(AND('Debt Setup'!$H$12&lt;&gt;"",'Debt Setup'!$H$12&lt;'Debt Setup'!$H$11),MAX(0,Q298+N299-O299),0)+IF(AND('Debt Setup'!$H$13&lt;&gt;"",'Debt Setup'!$H$13&lt;'Debt Setup'!$H$11),MAX(0,U298+R299-S299),0)+IF(AND('Debt Setup'!$H$14&lt;&gt;"",'Debt Setup'!$H$14&lt;'Debt Setup'!$H$11),MAX(0,Y298+V299-W299),0)+IF(AND('Debt Setup'!$H$15&lt;&gt;"",'Debt Setup'!$H$15&lt;'Debt Setup'!$H$11),MAX(0,AC298+Z299-AA299),0)+IF(AND('Debt Setup'!$H$16&lt;&gt;"",'Debt Setup'!$H$16&lt;'Debt Setup'!$H$11),MAX(0,AG298+AD299-AE299),0)+IF(AND('Debt Setup'!$H$17&lt;&gt;"",'Debt Setup'!$H$17&lt;'Debt Setup'!$H$11),MAX(0,AK298+AH299-AI299),0)+IF(AND('Debt Setup'!$H$18&lt;&gt;"",'Debt Setup'!$H$18&lt;'Debt Setup'!$H$11),MAX(0,AO298+AL299-AM299),0)+IF(AND('Debt Setup'!$H$19&lt;&gt;"",'Debt Setup'!$H$19&lt;'Debt Setup'!$H$11),MAX(0,AS298+AP299-AQ299),0)+IF(AND('Debt Setup'!$H$20&lt;&gt;"",'Debt Setup'!$H$20&lt;'Debt Setup'!$H$11),MAX(0,AW298+AT299-AU299),0)+IF(AND('Debt Setup'!$H$21&lt;&gt;"",'Debt Setup'!$H$21&lt;'Debt Setup'!$H$11),MAX(0,BA298+AX299-AY299),0))))))</x:f>
      </x:c>
      <x:c r="M299" s="54" t="str">
        <x:f>IF('Debt Setup'!$F$3=0,"",MAX(0,M298+J299-K299-L299))</x:f>
      </x:c>
      <x:c r="N299" s="54" t="str">
        <x:f>IF('Debt Setup'!$F$3=0,"",IF(Q298&lt;=0,0,Q298*'Debt Setup'!$D$12/100/12))</x:f>
      </x:c>
      <x:c r="O299" s="54" t="str">
        <x:f>IF('Debt Setup'!$F$3=0,"",IF('Debt Setup'!$H$12="",0,MIN('Debt Setup'!$E$12,MAX(0,Q298+N299))))</x:f>
      </x:c>
      <x:c r="P299" s="54" t="str">
        <x:f>IF('Debt Setup'!$F$3=0,"",IF('Debt Setup'!$H$12="",0,MIN(MAX(0,Q298+N299-O299),MAX(0,'Debt Setup'!$F$5-(G299+K299+O299+S299+W299+AA299+AE299+AI299+AM299+AQ299+AU299+AY299)-(IF(AND('Debt Setup'!$H$10&lt;&gt;"",'Debt Setup'!$H$10&lt;'Debt Setup'!$H$12),MAX(0,I298+F299-G299),0)+IF(AND('Debt Setup'!$H$11&lt;&gt;"",'Debt Setup'!$H$11&lt;'Debt Setup'!$H$12),MAX(0,M298+J299-K299),0)+IF(AND('Debt Setup'!$H$12&lt;&gt;"",'Debt Setup'!$H$12&lt;'Debt Setup'!$H$12),MAX(0,Q298+N299-O299),0)+IF(AND('Debt Setup'!$H$13&lt;&gt;"",'Debt Setup'!$H$13&lt;'Debt Setup'!$H$12),MAX(0,U298+R299-S299),0)+IF(AND('Debt Setup'!$H$14&lt;&gt;"",'Debt Setup'!$H$14&lt;'Debt Setup'!$H$12),MAX(0,Y298+V299-W299),0)+IF(AND('Debt Setup'!$H$15&lt;&gt;"",'Debt Setup'!$H$15&lt;'Debt Setup'!$H$12),MAX(0,AC298+Z299-AA299),0)+IF(AND('Debt Setup'!$H$16&lt;&gt;"",'Debt Setup'!$H$16&lt;'Debt Setup'!$H$12),MAX(0,AG298+AD299-AE299),0)+IF(AND('Debt Setup'!$H$17&lt;&gt;"",'Debt Setup'!$H$17&lt;'Debt Setup'!$H$12),MAX(0,AK298+AH299-AI299),0)+IF(AND('Debt Setup'!$H$18&lt;&gt;"",'Debt Setup'!$H$18&lt;'Debt Setup'!$H$12),MAX(0,AO298+AL299-AM299),0)+IF(AND('Debt Setup'!$H$19&lt;&gt;"",'Debt Setup'!$H$19&lt;'Debt Setup'!$H$12),MAX(0,AS298+AP299-AQ299),0)+IF(AND('Debt Setup'!$H$20&lt;&gt;"",'Debt Setup'!$H$20&lt;'Debt Setup'!$H$12),MAX(0,AW298+AT299-AU299),0)+IF(AND('Debt Setup'!$H$21&lt;&gt;"",'Debt Setup'!$H$21&lt;'Debt Setup'!$H$12),MAX(0,BA298+AX299-AY299),0))))))</x:f>
      </x:c>
      <x:c r="Q299" s="54" t="str">
        <x:f>IF('Debt Setup'!$F$3=0,"",MAX(0,Q298+N299-O299-P299))</x:f>
      </x:c>
      <x:c r="R299" s="54" t="str">
        <x:f>IF('Debt Setup'!$F$3=0,"",IF(U298&lt;=0,0,U298*'Debt Setup'!$D$13/100/12))</x:f>
      </x:c>
      <x:c r="S299" s="54" t="str">
        <x:f>IF('Debt Setup'!$F$3=0,"",IF('Debt Setup'!$H$13="",0,MIN('Debt Setup'!$E$13,MAX(0,U298+R299))))</x:f>
      </x:c>
      <x:c r="T299" s="54" t="str">
        <x:f>IF('Debt Setup'!$F$3=0,"",IF('Debt Setup'!$H$13="",0,MIN(MAX(0,U298+R299-S299),MAX(0,'Debt Setup'!$F$5-(G299+K299+O299+S299+W299+AA299+AE299+AI299+AM299+AQ299+AU299+AY299)-(IF(AND('Debt Setup'!$H$10&lt;&gt;"",'Debt Setup'!$H$10&lt;'Debt Setup'!$H$13),MAX(0,I298+F299-G299),0)+IF(AND('Debt Setup'!$H$11&lt;&gt;"",'Debt Setup'!$H$11&lt;'Debt Setup'!$H$13),MAX(0,M298+J299-K299),0)+IF(AND('Debt Setup'!$H$12&lt;&gt;"",'Debt Setup'!$H$12&lt;'Debt Setup'!$H$13),MAX(0,Q298+N299-O299),0)+IF(AND('Debt Setup'!$H$13&lt;&gt;"",'Debt Setup'!$H$13&lt;'Debt Setup'!$H$13),MAX(0,U298+R299-S299),0)+IF(AND('Debt Setup'!$H$14&lt;&gt;"",'Debt Setup'!$H$14&lt;'Debt Setup'!$H$13),MAX(0,Y298+V299-W299),0)+IF(AND('Debt Setup'!$H$15&lt;&gt;"",'Debt Setup'!$H$15&lt;'Debt Setup'!$H$13),MAX(0,AC298+Z299-AA299),0)+IF(AND('Debt Setup'!$H$16&lt;&gt;"",'Debt Setup'!$H$16&lt;'Debt Setup'!$H$13),MAX(0,AG298+AD299-AE299),0)+IF(AND('Debt Setup'!$H$17&lt;&gt;"",'Debt Setup'!$H$17&lt;'Debt Setup'!$H$13),MAX(0,AK298+AH299-AI299),0)+IF(AND('Debt Setup'!$H$18&lt;&gt;"",'Debt Setup'!$H$18&lt;'Debt Setup'!$H$13),MAX(0,AO298+AL299-AM299),0)+IF(AND('Debt Setup'!$H$19&lt;&gt;"",'Debt Setup'!$H$19&lt;'Debt Setup'!$H$13),MAX(0,AS298+AP299-AQ299),0)+IF(AND('Debt Setup'!$H$20&lt;&gt;"",'Debt Setup'!$H$20&lt;'Debt Setup'!$H$13),MAX(0,AW298+AT299-AU299),0)+IF(AND('Debt Setup'!$H$21&lt;&gt;"",'Debt Setup'!$H$21&lt;'Debt Setup'!$H$13),MAX(0,BA298+AX299-AY299),0))))))</x:f>
      </x:c>
      <x:c r="U299" s="54" t="str">
        <x:f>IF('Debt Setup'!$F$3=0,"",MAX(0,U298+R299-S299-T299))</x:f>
      </x:c>
      <x:c r="V299" s="54" t="str">
        <x:f>IF('Debt Setup'!$F$3=0,"",IF(Y298&lt;=0,0,Y298*'Debt Setup'!$D$14/100/12))</x:f>
      </x:c>
      <x:c r="W299" s="54" t="str">
        <x:f>IF('Debt Setup'!$F$3=0,"",IF('Debt Setup'!$H$14="",0,MIN('Debt Setup'!$E$14,MAX(0,Y298+V299))))</x:f>
      </x:c>
      <x:c r="X299" s="54" t="str">
        <x:f>IF('Debt Setup'!$F$3=0,"",IF('Debt Setup'!$H$14="",0,MIN(MAX(0,Y298+V299-W299),MAX(0,'Debt Setup'!$F$5-(G299+K299+O299+S299+W299+AA299+AE299+AI299+AM299+AQ299+AU299+AY299)-(IF(AND('Debt Setup'!$H$10&lt;&gt;"",'Debt Setup'!$H$10&lt;'Debt Setup'!$H$14),MAX(0,I298+F299-G299),0)+IF(AND('Debt Setup'!$H$11&lt;&gt;"",'Debt Setup'!$H$11&lt;'Debt Setup'!$H$14),MAX(0,M298+J299-K299),0)+IF(AND('Debt Setup'!$H$12&lt;&gt;"",'Debt Setup'!$H$12&lt;'Debt Setup'!$H$14),MAX(0,Q298+N299-O299),0)+IF(AND('Debt Setup'!$H$13&lt;&gt;"",'Debt Setup'!$H$13&lt;'Debt Setup'!$H$14),MAX(0,U298+R299-S299),0)+IF(AND('Debt Setup'!$H$14&lt;&gt;"",'Debt Setup'!$H$14&lt;'Debt Setup'!$H$14),MAX(0,Y298+V299-W299),0)+IF(AND('Debt Setup'!$H$15&lt;&gt;"",'Debt Setup'!$H$15&lt;'Debt Setup'!$H$14),MAX(0,AC298+Z299-AA299),0)+IF(AND('Debt Setup'!$H$16&lt;&gt;"",'Debt Setup'!$H$16&lt;'Debt Setup'!$H$14),MAX(0,AG298+AD299-AE299),0)+IF(AND('Debt Setup'!$H$17&lt;&gt;"",'Debt Setup'!$H$17&lt;'Debt Setup'!$H$14),MAX(0,AK298+AH299-AI299),0)+IF(AND('Debt Setup'!$H$18&lt;&gt;"",'Debt Setup'!$H$18&lt;'Debt Setup'!$H$14),MAX(0,AO298+AL299-AM299),0)+IF(AND('Debt Setup'!$H$19&lt;&gt;"",'Debt Setup'!$H$19&lt;'Debt Setup'!$H$14),MAX(0,AS298+AP299-AQ299),0)+IF(AND('Debt Setup'!$H$20&lt;&gt;"",'Debt Setup'!$H$20&lt;'Debt Setup'!$H$14),MAX(0,AW298+AT299-AU299),0)+IF(AND('Debt Setup'!$H$21&lt;&gt;"",'Debt Setup'!$H$21&lt;'Debt Setup'!$H$14),MAX(0,BA298+AX299-AY299),0))))))</x:f>
      </x:c>
      <x:c r="Y299" s="54" t="str">
        <x:f>IF('Debt Setup'!$F$3=0,"",MAX(0,Y298+V299-W299-X299))</x:f>
      </x:c>
      <x:c r="Z299" s="54" t="str">
        <x:f>IF('Debt Setup'!$F$3=0,"",IF(AC298&lt;=0,0,AC298*'Debt Setup'!$D$15/100/12))</x:f>
      </x:c>
      <x:c r="AA299" s="54" t="str">
        <x:f>IF('Debt Setup'!$F$3=0,"",IF('Debt Setup'!$H$15="",0,MIN('Debt Setup'!$E$15,MAX(0,AC298+Z299))))</x:f>
      </x:c>
      <x:c r="AB299" s="54" t="str">
        <x:f>IF('Debt Setup'!$F$3=0,"",IF('Debt Setup'!$H$15="",0,MIN(MAX(0,AC298+Z299-AA299),MAX(0,'Debt Setup'!$F$5-(G299+K299+O299+S299+W299+AA299+AE299+AI299+AM299+AQ299+AU299+AY299)-(IF(AND('Debt Setup'!$H$10&lt;&gt;"",'Debt Setup'!$H$10&lt;'Debt Setup'!$H$15),MAX(0,I298+F299-G299),0)+IF(AND('Debt Setup'!$H$11&lt;&gt;"",'Debt Setup'!$H$11&lt;'Debt Setup'!$H$15),MAX(0,M298+J299-K299),0)+IF(AND('Debt Setup'!$H$12&lt;&gt;"",'Debt Setup'!$H$12&lt;'Debt Setup'!$H$15),MAX(0,Q298+N299-O299),0)+IF(AND('Debt Setup'!$H$13&lt;&gt;"",'Debt Setup'!$H$13&lt;'Debt Setup'!$H$15),MAX(0,U298+R299-S299),0)+IF(AND('Debt Setup'!$H$14&lt;&gt;"",'Debt Setup'!$H$14&lt;'Debt Setup'!$H$15),MAX(0,Y298+V299-W299),0)+IF(AND('Debt Setup'!$H$15&lt;&gt;"",'Debt Setup'!$H$15&lt;'Debt Setup'!$H$15),MAX(0,AC298+Z299-AA299),0)+IF(AND('Debt Setup'!$H$16&lt;&gt;"",'Debt Setup'!$H$16&lt;'Debt Setup'!$H$15),MAX(0,AG298+AD299-AE299),0)+IF(AND('Debt Setup'!$H$17&lt;&gt;"",'Debt Setup'!$H$17&lt;'Debt Setup'!$H$15),MAX(0,AK298+AH299-AI299),0)+IF(AND('Debt Setup'!$H$18&lt;&gt;"",'Debt Setup'!$H$18&lt;'Debt Setup'!$H$15),MAX(0,AO298+AL299-AM299),0)+IF(AND('Debt Setup'!$H$19&lt;&gt;"",'Debt Setup'!$H$19&lt;'Debt Setup'!$H$15),MAX(0,AS298+AP299-AQ299),0)+IF(AND('Debt Setup'!$H$20&lt;&gt;"",'Debt Setup'!$H$20&lt;'Debt Setup'!$H$15),MAX(0,AW298+AT299-AU299),0)+IF(AND('Debt Setup'!$H$21&lt;&gt;"",'Debt Setup'!$H$21&lt;'Debt Setup'!$H$15),MAX(0,BA298+AX299-AY299),0))))))</x:f>
      </x:c>
      <x:c r="AC299" s="54" t="str">
        <x:f>IF('Debt Setup'!$F$3=0,"",MAX(0,AC298+Z299-AA299-AB299))</x:f>
      </x:c>
      <x:c r="AD299" s="54" t="str">
        <x:f>IF('Debt Setup'!$F$3=0,"",IF(AG298&lt;=0,0,AG298*'Debt Setup'!$D$16/100/12))</x:f>
      </x:c>
      <x:c r="AE299" s="54" t="str">
        <x:f>IF('Debt Setup'!$F$3=0,"",IF('Debt Setup'!$H$16="",0,MIN('Debt Setup'!$E$16,MAX(0,AG298+AD299))))</x:f>
      </x:c>
      <x:c r="AF299" s="54" t="str">
        <x:f>IF('Debt Setup'!$F$3=0,"",IF('Debt Setup'!$H$16="",0,MIN(MAX(0,AG298+AD299-AE299),MAX(0,'Debt Setup'!$F$5-(G299+K299+O299+S299+W299+AA299+AE299+AI299+AM299+AQ299+AU299+AY299)-(IF(AND('Debt Setup'!$H$10&lt;&gt;"",'Debt Setup'!$H$10&lt;'Debt Setup'!$H$16),MAX(0,I298+F299-G299),0)+IF(AND('Debt Setup'!$H$11&lt;&gt;"",'Debt Setup'!$H$11&lt;'Debt Setup'!$H$16),MAX(0,M298+J299-K299),0)+IF(AND('Debt Setup'!$H$12&lt;&gt;"",'Debt Setup'!$H$12&lt;'Debt Setup'!$H$16),MAX(0,Q298+N299-O299),0)+IF(AND('Debt Setup'!$H$13&lt;&gt;"",'Debt Setup'!$H$13&lt;'Debt Setup'!$H$16),MAX(0,U298+R299-S299),0)+IF(AND('Debt Setup'!$H$14&lt;&gt;"",'Debt Setup'!$H$14&lt;'Debt Setup'!$H$16),MAX(0,Y298+V299-W299),0)+IF(AND('Debt Setup'!$H$15&lt;&gt;"",'Debt Setup'!$H$15&lt;'Debt Setup'!$H$16),MAX(0,AC298+Z299-AA299),0)+IF(AND('Debt Setup'!$H$16&lt;&gt;"",'Debt Setup'!$H$16&lt;'Debt Setup'!$H$16),MAX(0,AG298+AD299-AE299),0)+IF(AND('Debt Setup'!$H$17&lt;&gt;"",'Debt Setup'!$H$17&lt;'Debt Setup'!$H$16),MAX(0,AK298+AH299-AI299),0)+IF(AND('Debt Setup'!$H$18&lt;&gt;"",'Debt Setup'!$H$18&lt;'Debt Setup'!$H$16),MAX(0,AO298+AL299-AM299),0)+IF(AND('Debt Setup'!$H$19&lt;&gt;"",'Debt Setup'!$H$19&lt;'Debt Setup'!$H$16),MAX(0,AS298+AP299-AQ299),0)+IF(AND('Debt Setup'!$H$20&lt;&gt;"",'Debt Setup'!$H$20&lt;'Debt Setup'!$H$16),MAX(0,AW298+AT299-AU299),0)+IF(AND('Debt Setup'!$H$21&lt;&gt;"",'Debt Setup'!$H$21&lt;'Debt Setup'!$H$16),MAX(0,BA298+AX299-AY299),0))))))</x:f>
      </x:c>
      <x:c r="AG299" s="54" t="str">
        <x:f>IF('Debt Setup'!$F$3=0,"",MAX(0,AG298+AD299-AE299-AF299))</x:f>
      </x:c>
      <x:c r="AH299" s="54" t="str">
        <x:f>IF('Debt Setup'!$F$3=0,"",IF(AK298&lt;=0,0,AK298*'Debt Setup'!$D$17/100/12))</x:f>
      </x:c>
      <x:c r="AI299" s="54" t="str">
        <x:f>IF('Debt Setup'!$F$3=0,"",IF('Debt Setup'!$H$17="",0,MIN('Debt Setup'!$E$17,MAX(0,AK298+AH299))))</x:f>
      </x:c>
      <x:c r="AJ299" s="54" t="str">
        <x:f>IF('Debt Setup'!$F$3=0,"",IF('Debt Setup'!$H$17="",0,MIN(MAX(0,AK298+AH299-AI299),MAX(0,'Debt Setup'!$F$5-(G299+K299+O299+S299+W299+AA299+AE299+AI299+AM299+AQ299+AU299+AY299)-(IF(AND('Debt Setup'!$H$10&lt;&gt;"",'Debt Setup'!$H$10&lt;'Debt Setup'!$H$17),MAX(0,I298+F299-G299),0)+IF(AND('Debt Setup'!$H$11&lt;&gt;"",'Debt Setup'!$H$11&lt;'Debt Setup'!$H$17),MAX(0,M298+J299-K299),0)+IF(AND('Debt Setup'!$H$12&lt;&gt;"",'Debt Setup'!$H$12&lt;'Debt Setup'!$H$17),MAX(0,Q298+N299-O299),0)+IF(AND('Debt Setup'!$H$13&lt;&gt;"",'Debt Setup'!$H$13&lt;'Debt Setup'!$H$17),MAX(0,U298+R299-S299),0)+IF(AND('Debt Setup'!$H$14&lt;&gt;"",'Debt Setup'!$H$14&lt;'Debt Setup'!$H$17),MAX(0,Y298+V299-W299),0)+IF(AND('Debt Setup'!$H$15&lt;&gt;"",'Debt Setup'!$H$15&lt;'Debt Setup'!$H$17),MAX(0,AC298+Z299-AA299),0)+IF(AND('Debt Setup'!$H$16&lt;&gt;"",'Debt Setup'!$H$16&lt;'Debt Setup'!$H$17),MAX(0,AG298+AD299-AE299),0)+IF(AND('Debt Setup'!$H$17&lt;&gt;"",'Debt Setup'!$H$17&lt;'Debt Setup'!$H$17),MAX(0,AK298+AH299-AI299),0)+IF(AND('Debt Setup'!$H$18&lt;&gt;"",'Debt Setup'!$H$18&lt;'Debt Setup'!$H$17),MAX(0,AO298+AL299-AM299),0)+IF(AND('Debt Setup'!$H$19&lt;&gt;"",'Debt Setup'!$H$19&lt;'Debt Setup'!$H$17),MAX(0,AS298+AP299-AQ299),0)+IF(AND('Debt Setup'!$H$20&lt;&gt;"",'Debt Setup'!$H$20&lt;'Debt Setup'!$H$17),MAX(0,AW298+AT299-AU299),0)+IF(AND('Debt Setup'!$H$21&lt;&gt;"",'Debt Setup'!$H$21&lt;'Debt Setup'!$H$17),MAX(0,BA298+AX299-AY299),0))))))</x:f>
      </x:c>
      <x:c r="AK299" s="54" t="str">
        <x:f>IF('Debt Setup'!$F$3=0,"",MAX(0,AK298+AH299-AI299-AJ299))</x:f>
      </x:c>
      <x:c r="AL299" s="54" t="str">
        <x:f>IF('Debt Setup'!$F$3=0,"",IF(AO298&lt;=0,0,AO298*'Debt Setup'!$D$18/100/12))</x:f>
      </x:c>
      <x:c r="AM299" s="54" t="str">
        <x:f>IF('Debt Setup'!$F$3=0,"",IF('Debt Setup'!$H$18="",0,MIN('Debt Setup'!$E$18,MAX(0,AO298+AL299))))</x:f>
      </x:c>
      <x:c r="AN299" s="54" t="str">
        <x:f>IF('Debt Setup'!$F$3=0,"",IF('Debt Setup'!$H$18="",0,MIN(MAX(0,AO298+AL299-AM299),MAX(0,'Debt Setup'!$F$5-(G299+K299+O299+S299+W299+AA299+AE299+AI299+AM299+AQ299+AU299+AY299)-(IF(AND('Debt Setup'!$H$10&lt;&gt;"",'Debt Setup'!$H$10&lt;'Debt Setup'!$H$18),MAX(0,I298+F299-G299),0)+IF(AND('Debt Setup'!$H$11&lt;&gt;"",'Debt Setup'!$H$11&lt;'Debt Setup'!$H$18),MAX(0,M298+J299-K299),0)+IF(AND('Debt Setup'!$H$12&lt;&gt;"",'Debt Setup'!$H$12&lt;'Debt Setup'!$H$18),MAX(0,Q298+N299-O299),0)+IF(AND('Debt Setup'!$H$13&lt;&gt;"",'Debt Setup'!$H$13&lt;'Debt Setup'!$H$18),MAX(0,U298+R299-S299),0)+IF(AND('Debt Setup'!$H$14&lt;&gt;"",'Debt Setup'!$H$14&lt;'Debt Setup'!$H$18),MAX(0,Y298+V299-W299),0)+IF(AND('Debt Setup'!$H$15&lt;&gt;"",'Debt Setup'!$H$15&lt;'Debt Setup'!$H$18),MAX(0,AC298+Z299-AA299),0)+IF(AND('Debt Setup'!$H$16&lt;&gt;"",'Debt Setup'!$H$16&lt;'Debt Setup'!$H$18),MAX(0,AG298+AD299-AE299),0)+IF(AND('Debt Setup'!$H$17&lt;&gt;"",'Debt Setup'!$H$17&lt;'Debt Setup'!$H$18),MAX(0,AK298+AH299-AI299),0)+IF(AND('Debt Setup'!$H$18&lt;&gt;"",'Debt Setup'!$H$18&lt;'Debt Setup'!$H$18),MAX(0,AO298+AL299-AM299),0)+IF(AND('Debt Setup'!$H$19&lt;&gt;"",'Debt Setup'!$H$19&lt;'Debt Setup'!$H$18),MAX(0,AS298+AP299-AQ299),0)+IF(AND('Debt Setup'!$H$20&lt;&gt;"",'Debt Setup'!$H$20&lt;'Debt Setup'!$H$18),MAX(0,AW298+AT299-AU299),0)+IF(AND('Debt Setup'!$H$21&lt;&gt;"",'Debt Setup'!$H$21&lt;'Debt Setup'!$H$18),MAX(0,BA298+AX299-AY299),0))))))</x:f>
      </x:c>
      <x:c r="AO299" s="54" t="str">
        <x:f>IF('Debt Setup'!$F$3=0,"",MAX(0,AO298+AL299-AM299-AN299))</x:f>
      </x:c>
      <x:c r="AP299" s="54" t="str">
        <x:f>IF('Debt Setup'!$F$3=0,"",IF(AS298&lt;=0,0,AS298*'Debt Setup'!$D$19/100/12))</x:f>
      </x:c>
      <x:c r="AQ299" s="54" t="str">
        <x:f>IF('Debt Setup'!$F$3=0,"",IF('Debt Setup'!$H$19="",0,MIN('Debt Setup'!$E$19,MAX(0,AS298+AP299))))</x:f>
      </x:c>
      <x:c r="AR299" s="54" t="str">
        <x:f>IF('Debt Setup'!$F$3=0,"",IF('Debt Setup'!$H$19="",0,MIN(MAX(0,AS298+AP299-AQ299),MAX(0,'Debt Setup'!$F$5-(G299+K299+O299+S299+W299+AA299+AE299+AI299+AM299+AQ299+AU299+AY299)-(IF(AND('Debt Setup'!$H$10&lt;&gt;"",'Debt Setup'!$H$10&lt;'Debt Setup'!$H$19),MAX(0,I298+F299-G299),0)+IF(AND('Debt Setup'!$H$11&lt;&gt;"",'Debt Setup'!$H$11&lt;'Debt Setup'!$H$19),MAX(0,M298+J299-K299),0)+IF(AND('Debt Setup'!$H$12&lt;&gt;"",'Debt Setup'!$H$12&lt;'Debt Setup'!$H$19),MAX(0,Q298+N299-O299),0)+IF(AND('Debt Setup'!$H$13&lt;&gt;"",'Debt Setup'!$H$13&lt;'Debt Setup'!$H$19),MAX(0,U298+R299-S299),0)+IF(AND('Debt Setup'!$H$14&lt;&gt;"",'Debt Setup'!$H$14&lt;'Debt Setup'!$H$19),MAX(0,Y298+V299-W299),0)+IF(AND('Debt Setup'!$H$15&lt;&gt;"",'Debt Setup'!$H$15&lt;'Debt Setup'!$H$19),MAX(0,AC298+Z299-AA299),0)+IF(AND('Debt Setup'!$H$16&lt;&gt;"",'Debt Setup'!$H$16&lt;'Debt Setup'!$H$19),MAX(0,AG298+AD299-AE299),0)+IF(AND('Debt Setup'!$H$17&lt;&gt;"",'Debt Setup'!$H$17&lt;'Debt Setup'!$H$19),MAX(0,AK298+AH299-AI299),0)+IF(AND('Debt Setup'!$H$18&lt;&gt;"",'Debt Setup'!$H$18&lt;'Debt Setup'!$H$19),MAX(0,AO298+AL299-AM299),0)+IF(AND('Debt Setup'!$H$19&lt;&gt;"",'Debt Setup'!$H$19&lt;'Debt Setup'!$H$19),MAX(0,AS298+AP299-AQ299),0)+IF(AND('Debt Setup'!$H$20&lt;&gt;"",'Debt Setup'!$H$20&lt;'Debt Setup'!$H$19),MAX(0,AW298+AT299-AU299),0)+IF(AND('Debt Setup'!$H$21&lt;&gt;"",'Debt Setup'!$H$21&lt;'Debt Setup'!$H$19),MAX(0,BA298+AX299-AY299),0))))))</x:f>
      </x:c>
      <x:c r="AS299" s="54" t="str">
        <x:f>IF('Debt Setup'!$F$3=0,"",MAX(0,AS298+AP299-AQ299-AR299))</x:f>
      </x:c>
      <x:c r="AT299" s="54" t="str">
        <x:f>IF('Debt Setup'!$F$3=0,"",IF(AW298&lt;=0,0,AW298*'Debt Setup'!$D$20/100/12))</x:f>
      </x:c>
      <x:c r="AU299" s="54" t="str">
        <x:f>IF('Debt Setup'!$F$3=0,"",IF('Debt Setup'!$H$20="",0,MIN('Debt Setup'!$E$20,MAX(0,AW298+AT299))))</x:f>
      </x:c>
      <x:c r="AV299" s="54" t="str">
        <x:f>IF('Debt Setup'!$F$3=0,"",IF('Debt Setup'!$H$20="",0,MIN(MAX(0,AW298+AT299-AU299),MAX(0,'Debt Setup'!$F$5-(G299+K299+O299+S299+W299+AA299+AE299+AI299+AM299+AQ299+AU299+AY299)-(IF(AND('Debt Setup'!$H$10&lt;&gt;"",'Debt Setup'!$H$10&lt;'Debt Setup'!$H$20),MAX(0,I298+F299-G299),0)+IF(AND('Debt Setup'!$H$11&lt;&gt;"",'Debt Setup'!$H$11&lt;'Debt Setup'!$H$20),MAX(0,M298+J299-K299),0)+IF(AND('Debt Setup'!$H$12&lt;&gt;"",'Debt Setup'!$H$12&lt;'Debt Setup'!$H$20),MAX(0,Q298+N299-O299),0)+IF(AND('Debt Setup'!$H$13&lt;&gt;"",'Debt Setup'!$H$13&lt;'Debt Setup'!$H$20),MAX(0,U298+R299-S299),0)+IF(AND('Debt Setup'!$H$14&lt;&gt;"",'Debt Setup'!$H$14&lt;'Debt Setup'!$H$20),MAX(0,Y298+V299-W299),0)+IF(AND('Debt Setup'!$H$15&lt;&gt;"",'Debt Setup'!$H$15&lt;'Debt Setup'!$H$20),MAX(0,AC298+Z299-AA299),0)+IF(AND('Debt Setup'!$H$16&lt;&gt;"",'Debt Setup'!$H$16&lt;'Debt Setup'!$H$20),MAX(0,AG298+AD299-AE299),0)+IF(AND('Debt Setup'!$H$17&lt;&gt;"",'Debt Setup'!$H$17&lt;'Debt Setup'!$H$20),MAX(0,AK298+AH299-AI299),0)+IF(AND('Debt Setup'!$H$18&lt;&gt;"",'Debt Setup'!$H$18&lt;'Debt Setup'!$H$20),MAX(0,AO298+AL299-AM299),0)+IF(AND('Debt Setup'!$H$19&lt;&gt;"",'Debt Setup'!$H$19&lt;'Debt Setup'!$H$20),MAX(0,AS298+AP299-AQ299),0)+IF(AND('Debt Setup'!$H$20&lt;&gt;"",'Debt Setup'!$H$20&lt;'Debt Setup'!$H$20),MAX(0,AW298+AT299-AU299),0)+IF(AND('Debt Setup'!$H$21&lt;&gt;"",'Debt Setup'!$H$21&lt;'Debt Setup'!$H$20),MAX(0,BA298+AX299-AY299),0))))))</x:f>
      </x:c>
      <x:c r="AW299" s="54" t="str">
        <x:f>IF('Debt Setup'!$F$3=0,"",MAX(0,AW298+AT299-AU299-AV299))</x:f>
      </x:c>
      <x:c r="AX299" s="54" t="str">
        <x:f>IF('Debt Setup'!$F$3=0,"",IF(BA298&lt;=0,0,BA298*'Debt Setup'!$D$21/100/12))</x:f>
      </x:c>
      <x:c r="AY299" s="54" t="str">
        <x:f>IF('Debt Setup'!$F$3=0,"",IF('Debt Setup'!$H$21="",0,MIN('Debt Setup'!$E$21,MAX(0,BA298+AX299))))</x:f>
      </x:c>
      <x:c r="AZ299" s="54" t="str">
        <x:f>IF('Debt Setup'!$F$3=0,"",IF('Debt Setup'!$H$21="",0,MIN(MAX(0,BA298+AX299-AY299),MAX(0,'Debt Setup'!$F$5-(G299+K299+O299+S299+W299+AA299+AE299+AI299+AM299+AQ299+AU299+AY299)-(IF(AND('Debt Setup'!$H$10&lt;&gt;"",'Debt Setup'!$H$10&lt;'Debt Setup'!$H$21),MAX(0,I298+F299-G299),0)+IF(AND('Debt Setup'!$H$11&lt;&gt;"",'Debt Setup'!$H$11&lt;'Debt Setup'!$H$21),MAX(0,M298+J299-K299),0)+IF(AND('Debt Setup'!$H$12&lt;&gt;"",'Debt Setup'!$H$12&lt;'Debt Setup'!$H$21),MAX(0,Q298+N299-O299),0)+IF(AND('Debt Setup'!$H$13&lt;&gt;"",'Debt Setup'!$H$13&lt;'Debt Setup'!$H$21),MAX(0,U298+R299-S299),0)+IF(AND('Debt Setup'!$H$14&lt;&gt;"",'Debt Setup'!$H$14&lt;'Debt Setup'!$H$21),MAX(0,Y298+V299-W299),0)+IF(AND('Debt Setup'!$H$15&lt;&gt;"",'Debt Setup'!$H$15&lt;'Debt Setup'!$H$21),MAX(0,AC298+Z299-AA299),0)+IF(AND('Debt Setup'!$H$16&lt;&gt;"",'Debt Setup'!$H$16&lt;'Debt Setup'!$H$21),MAX(0,AG298+AD299-AE299),0)+IF(AND('Debt Setup'!$H$17&lt;&gt;"",'Debt Setup'!$H$17&lt;'Debt Setup'!$H$21),MAX(0,AK298+AH299-AI299),0)+IF(AND('Debt Setup'!$H$18&lt;&gt;"",'Debt Setup'!$H$18&lt;'Debt Setup'!$H$21),MAX(0,AO298+AL299-AM299),0)+IF(AND('Debt Setup'!$H$19&lt;&gt;"",'Debt Setup'!$H$19&lt;'Debt Setup'!$H$21),MAX(0,AS298+AP299-AQ299),0)+IF(AND('Debt Setup'!$H$20&lt;&gt;"",'Debt Setup'!$H$20&lt;'Debt Setup'!$H$21),MAX(0,AW298+AT299-AU299),0)+IF(AND('Debt Setup'!$H$21&lt;&gt;"",'Debt Setup'!$H$21&lt;'Debt Setup'!$H$21),MAX(0,BA298+AX299-AY299),0))))))</x:f>
      </x:c>
      <x:c r="BA299" s="54" t="str">
        <x:f>IF('Debt Setup'!$F$3=0,"",MAX(0,BA298+AX299-AY299-AZ299))</x:f>
      </x:c>
    </x:row>
    <x:row r="300">
      <x:c r="A300" t="n">
        <x:v>295</x:v>
      </x:c>
      <x:c r="B300" s="86" t="str">
        <x:f>IF('Debt Setup'!$F$3=0,"",DATE(YEAR('Debt Setup'!$B$6),MONTH('Debt Setup'!$B$6)+A300-1,1))</x:f>
      </x:c>
      <x:c r="C300" s="54" t="str">
        <x:f>IF('Debt Setup'!$F$3=0,"",I300+M300+Q300+U300+Y300+AC300+AG300+AK300+AO300+AS300+AW300+BA300)</x:f>
      </x:c>
      <x:c r="D300" s="54" t="str">
        <x:f>IF('Debt Setup'!$F$3=0,"",G300+H300+K300+L300+O300+P300+S300+T300+W300+X300+AA300+AB300+AE300+AF300+AI300+AJ300+AM300+AN300+AQ300+AR300+AU300+AV300+AY300+AZ300)</x:f>
      </x:c>
      <x:c r="E300" s="54" t="str">
        <x:f>IF('Debt Setup'!$F$3=0,"",F300+J300+N300+R300+V300+Z300+AD300+AH300+AL300+AP300+AT300+AX300)</x:f>
      </x:c>
      <x:c r="F300" s="54" t="str">
        <x:f>IF('Debt Setup'!$F$3=0,"",IF(I299&lt;=0,0,I299*'Debt Setup'!$D$10/100/12))</x:f>
      </x:c>
      <x:c r="G300" s="54" t="str">
        <x:f>IF('Debt Setup'!$F$3=0,"",IF('Debt Setup'!$H$10="",0,MIN('Debt Setup'!$E$10,MAX(0,I299+F300))))</x:f>
      </x:c>
      <x:c r="H300" s="54" t="str">
        <x:f>IF('Debt Setup'!$F$3=0,"",IF('Debt Setup'!$H$10="",0,MIN(MAX(0,I299+F300-G300),MAX(0,'Debt Setup'!$F$5-(G300+K300+O300+S300+W300+AA300+AE300+AI300+AM300+AQ300+AU300+AY300)-(IF(AND('Debt Setup'!$H$10&lt;&gt;"",'Debt Setup'!$H$10&lt;'Debt Setup'!$H$10),MAX(0,I299+F300-G300),0)+IF(AND('Debt Setup'!$H$11&lt;&gt;"",'Debt Setup'!$H$11&lt;'Debt Setup'!$H$10),MAX(0,M299+J300-K300),0)+IF(AND('Debt Setup'!$H$12&lt;&gt;"",'Debt Setup'!$H$12&lt;'Debt Setup'!$H$10),MAX(0,Q299+N300-O300),0)+IF(AND('Debt Setup'!$H$13&lt;&gt;"",'Debt Setup'!$H$13&lt;'Debt Setup'!$H$10),MAX(0,U299+R300-S300),0)+IF(AND('Debt Setup'!$H$14&lt;&gt;"",'Debt Setup'!$H$14&lt;'Debt Setup'!$H$10),MAX(0,Y299+V300-W300),0)+IF(AND('Debt Setup'!$H$15&lt;&gt;"",'Debt Setup'!$H$15&lt;'Debt Setup'!$H$10),MAX(0,AC299+Z300-AA300),0)+IF(AND('Debt Setup'!$H$16&lt;&gt;"",'Debt Setup'!$H$16&lt;'Debt Setup'!$H$10),MAX(0,AG299+AD300-AE300),0)+IF(AND('Debt Setup'!$H$17&lt;&gt;"",'Debt Setup'!$H$17&lt;'Debt Setup'!$H$10),MAX(0,AK299+AH300-AI300),0)+IF(AND('Debt Setup'!$H$18&lt;&gt;"",'Debt Setup'!$H$18&lt;'Debt Setup'!$H$10),MAX(0,AO299+AL300-AM300),0)+IF(AND('Debt Setup'!$H$19&lt;&gt;"",'Debt Setup'!$H$19&lt;'Debt Setup'!$H$10),MAX(0,AS299+AP300-AQ300),0)+IF(AND('Debt Setup'!$H$20&lt;&gt;"",'Debt Setup'!$H$20&lt;'Debt Setup'!$H$10),MAX(0,AW299+AT300-AU300),0)+IF(AND('Debt Setup'!$H$21&lt;&gt;"",'Debt Setup'!$H$21&lt;'Debt Setup'!$H$10),MAX(0,BA299+AX300-AY300),0))))))</x:f>
      </x:c>
      <x:c r="I300" s="54" t="str">
        <x:f>IF('Debt Setup'!$F$3=0,"",MAX(0,I299+F300-G300-H300))</x:f>
      </x:c>
      <x:c r="J300" s="54" t="str">
        <x:f>IF('Debt Setup'!$F$3=0,"",IF(M299&lt;=0,0,M299*'Debt Setup'!$D$11/100/12))</x:f>
      </x:c>
      <x:c r="K300" s="54" t="str">
        <x:f>IF('Debt Setup'!$F$3=0,"",IF('Debt Setup'!$H$11="",0,MIN('Debt Setup'!$E$11,MAX(0,M299+J300))))</x:f>
      </x:c>
      <x:c r="L300" s="54" t="str">
        <x:f>IF('Debt Setup'!$F$3=0,"",IF('Debt Setup'!$H$11="",0,MIN(MAX(0,M299+J300-K300),MAX(0,'Debt Setup'!$F$5-(G300+K300+O300+S300+W300+AA300+AE300+AI300+AM300+AQ300+AU300+AY300)-(IF(AND('Debt Setup'!$H$10&lt;&gt;"",'Debt Setup'!$H$10&lt;'Debt Setup'!$H$11),MAX(0,I299+F300-G300),0)+IF(AND('Debt Setup'!$H$11&lt;&gt;"",'Debt Setup'!$H$11&lt;'Debt Setup'!$H$11),MAX(0,M299+J300-K300),0)+IF(AND('Debt Setup'!$H$12&lt;&gt;"",'Debt Setup'!$H$12&lt;'Debt Setup'!$H$11),MAX(0,Q299+N300-O300),0)+IF(AND('Debt Setup'!$H$13&lt;&gt;"",'Debt Setup'!$H$13&lt;'Debt Setup'!$H$11),MAX(0,U299+R300-S300),0)+IF(AND('Debt Setup'!$H$14&lt;&gt;"",'Debt Setup'!$H$14&lt;'Debt Setup'!$H$11),MAX(0,Y299+V300-W300),0)+IF(AND('Debt Setup'!$H$15&lt;&gt;"",'Debt Setup'!$H$15&lt;'Debt Setup'!$H$11),MAX(0,AC299+Z300-AA300),0)+IF(AND('Debt Setup'!$H$16&lt;&gt;"",'Debt Setup'!$H$16&lt;'Debt Setup'!$H$11),MAX(0,AG299+AD300-AE300),0)+IF(AND('Debt Setup'!$H$17&lt;&gt;"",'Debt Setup'!$H$17&lt;'Debt Setup'!$H$11),MAX(0,AK299+AH300-AI300),0)+IF(AND('Debt Setup'!$H$18&lt;&gt;"",'Debt Setup'!$H$18&lt;'Debt Setup'!$H$11),MAX(0,AO299+AL300-AM300),0)+IF(AND('Debt Setup'!$H$19&lt;&gt;"",'Debt Setup'!$H$19&lt;'Debt Setup'!$H$11),MAX(0,AS299+AP300-AQ300),0)+IF(AND('Debt Setup'!$H$20&lt;&gt;"",'Debt Setup'!$H$20&lt;'Debt Setup'!$H$11),MAX(0,AW299+AT300-AU300),0)+IF(AND('Debt Setup'!$H$21&lt;&gt;"",'Debt Setup'!$H$21&lt;'Debt Setup'!$H$11),MAX(0,BA299+AX300-AY300),0))))))</x:f>
      </x:c>
      <x:c r="M300" s="54" t="str">
        <x:f>IF('Debt Setup'!$F$3=0,"",MAX(0,M299+J300-K300-L300))</x:f>
      </x:c>
      <x:c r="N300" s="54" t="str">
        <x:f>IF('Debt Setup'!$F$3=0,"",IF(Q299&lt;=0,0,Q299*'Debt Setup'!$D$12/100/12))</x:f>
      </x:c>
      <x:c r="O300" s="54" t="str">
        <x:f>IF('Debt Setup'!$F$3=0,"",IF('Debt Setup'!$H$12="",0,MIN('Debt Setup'!$E$12,MAX(0,Q299+N300))))</x:f>
      </x:c>
      <x:c r="P300" s="54" t="str">
        <x:f>IF('Debt Setup'!$F$3=0,"",IF('Debt Setup'!$H$12="",0,MIN(MAX(0,Q299+N300-O300),MAX(0,'Debt Setup'!$F$5-(G300+K300+O300+S300+W300+AA300+AE300+AI300+AM300+AQ300+AU300+AY300)-(IF(AND('Debt Setup'!$H$10&lt;&gt;"",'Debt Setup'!$H$10&lt;'Debt Setup'!$H$12),MAX(0,I299+F300-G300),0)+IF(AND('Debt Setup'!$H$11&lt;&gt;"",'Debt Setup'!$H$11&lt;'Debt Setup'!$H$12),MAX(0,M299+J300-K300),0)+IF(AND('Debt Setup'!$H$12&lt;&gt;"",'Debt Setup'!$H$12&lt;'Debt Setup'!$H$12),MAX(0,Q299+N300-O300),0)+IF(AND('Debt Setup'!$H$13&lt;&gt;"",'Debt Setup'!$H$13&lt;'Debt Setup'!$H$12),MAX(0,U299+R300-S300),0)+IF(AND('Debt Setup'!$H$14&lt;&gt;"",'Debt Setup'!$H$14&lt;'Debt Setup'!$H$12),MAX(0,Y299+V300-W300),0)+IF(AND('Debt Setup'!$H$15&lt;&gt;"",'Debt Setup'!$H$15&lt;'Debt Setup'!$H$12),MAX(0,AC299+Z300-AA300),0)+IF(AND('Debt Setup'!$H$16&lt;&gt;"",'Debt Setup'!$H$16&lt;'Debt Setup'!$H$12),MAX(0,AG299+AD300-AE300),0)+IF(AND('Debt Setup'!$H$17&lt;&gt;"",'Debt Setup'!$H$17&lt;'Debt Setup'!$H$12),MAX(0,AK299+AH300-AI300),0)+IF(AND('Debt Setup'!$H$18&lt;&gt;"",'Debt Setup'!$H$18&lt;'Debt Setup'!$H$12),MAX(0,AO299+AL300-AM300),0)+IF(AND('Debt Setup'!$H$19&lt;&gt;"",'Debt Setup'!$H$19&lt;'Debt Setup'!$H$12),MAX(0,AS299+AP300-AQ300),0)+IF(AND('Debt Setup'!$H$20&lt;&gt;"",'Debt Setup'!$H$20&lt;'Debt Setup'!$H$12),MAX(0,AW299+AT300-AU300),0)+IF(AND('Debt Setup'!$H$21&lt;&gt;"",'Debt Setup'!$H$21&lt;'Debt Setup'!$H$12),MAX(0,BA299+AX300-AY300),0))))))</x:f>
      </x:c>
      <x:c r="Q300" s="54" t="str">
        <x:f>IF('Debt Setup'!$F$3=0,"",MAX(0,Q299+N300-O300-P300))</x:f>
      </x:c>
      <x:c r="R300" s="54" t="str">
        <x:f>IF('Debt Setup'!$F$3=0,"",IF(U299&lt;=0,0,U299*'Debt Setup'!$D$13/100/12))</x:f>
      </x:c>
      <x:c r="S300" s="54" t="str">
        <x:f>IF('Debt Setup'!$F$3=0,"",IF('Debt Setup'!$H$13="",0,MIN('Debt Setup'!$E$13,MAX(0,U299+R300))))</x:f>
      </x:c>
      <x:c r="T300" s="54" t="str">
        <x:f>IF('Debt Setup'!$F$3=0,"",IF('Debt Setup'!$H$13="",0,MIN(MAX(0,U299+R300-S300),MAX(0,'Debt Setup'!$F$5-(G300+K300+O300+S300+W300+AA300+AE300+AI300+AM300+AQ300+AU300+AY300)-(IF(AND('Debt Setup'!$H$10&lt;&gt;"",'Debt Setup'!$H$10&lt;'Debt Setup'!$H$13),MAX(0,I299+F300-G300),0)+IF(AND('Debt Setup'!$H$11&lt;&gt;"",'Debt Setup'!$H$11&lt;'Debt Setup'!$H$13),MAX(0,M299+J300-K300),0)+IF(AND('Debt Setup'!$H$12&lt;&gt;"",'Debt Setup'!$H$12&lt;'Debt Setup'!$H$13),MAX(0,Q299+N300-O300),0)+IF(AND('Debt Setup'!$H$13&lt;&gt;"",'Debt Setup'!$H$13&lt;'Debt Setup'!$H$13),MAX(0,U299+R300-S300),0)+IF(AND('Debt Setup'!$H$14&lt;&gt;"",'Debt Setup'!$H$14&lt;'Debt Setup'!$H$13),MAX(0,Y299+V300-W300),0)+IF(AND('Debt Setup'!$H$15&lt;&gt;"",'Debt Setup'!$H$15&lt;'Debt Setup'!$H$13),MAX(0,AC299+Z300-AA300),0)+IF(AND('Debt Setup'!$H$16&lt;&gt;"",'Debt Setup'!$H$16&lt;'Debt Setup'!$H$13),MAX(0,AG299+AD300-AE300),0)+IF(AND('Debt Setup'!$H$17&lt;&gt;"",'Debt Setup'!$H$17&lt;'Debt Setup'!$H$13),MAX(0,AK299+AH300-AI300),0)+IF(AND('Debt Setup'!$H$18&lt;&gt;"",'Debt Setup'!$H$18&lt;'Debt Setup'!$H$13),MAX(0,AO299+AL300-AM300),0)+IF(AND('Debt Setup'!$H$19&lt;&gt;"",'Debt Setup'!$H$19&lt;'Debt Setup'!$H$13),MAX(0,AS299+AP300-AQ300),0)+IF(AND('Debt Setup'!$H$20&lt;&gt;"",'Debt Setup'!$H$20&lt;'Debt Setup'!$H$13),MAX(0,AW299+AT300-AU300),0)+IF(AND('Debt Setup'!$H$21&lt;&gt;"",'Debt Setup'!$H$21&lt;'Debt Setup'!$H$13),MAX(0,BA299+AX300-AY300),0))))))</x:f>
      </x:c>
      <x:c r="U300" s="54" t="str">
        <x:f>IF('Debt Setup'!$F$3=0,"",MAX(0,U299+R300-S300-T300))</x:f>
      </x:c>
      <x:c r="V300" s="54" t="str">
        <x:f>IF('Debt Setup'!$F$3=0,"",IF(Y299&lt;=0,0,Y299*'Debt Setup'!$D$14/100/12))</x:f>
      </x:c>
      <x:c r="W300" s="54" t="str">
        <x:f>IF('Debt Setup'!$F$3=0,"",IF('Debt Setup'!$H$14="",0,MIN('Debt Setup'!$E$14,MAX(0,Y299+V300))))</x:f>
      </x:c>
      <x:c r="X300" s="54" t="str">
        <x:f>IF('Debt Setup'!$F$3=0,"",IF('Debt Setup'!$H$14="",0,MIN(MAX(0,Y299+V300-W300),MAX(0,'Debt Setup'!$F$5-(G300+K300+O300+S300+W300+AA300+AE300+AI300+AM300+AQ300+AU300+AY300)-(IF(AND('Debt Setup'!$H$10&lt;&gt;"",'Debt Setup'!$H$10&lt;'Debt Setup'!$H$14),MAX(0,I299+F300-G300),0)+IF(AND('Debt Setup'!$H$11&lt;&gt;"",'Debt Setup'!$H$11&lt;'Debt Setup'!$H$14),MAX(0,M299+J300-K300),0)+IF(AND('Debt Setup'!$H$12&lt;&gt;"",'Debt Setup'!$H$12&lt;'Debt Setup'!$H$14),MAX(0,Q299+N300-O300),0)+IF(AND('Debt Setup'!$H$13&lt;&gt;"",'Debt Setup'!$H$13&lt;'Debt Setup'!$H$14),MAX(0,U299+R300-S300),0)+IF(AND('Debt Setup'!$H$14&lt;&gt;"",'Debt Setup'!$H$14&lt;'Debt Setup'!$H$14),MAX(0,Y299+V300-W300),0)+IF(AND('Debt Setup'!$H$15&lt;&gt;"",'Debt Setup'!$H$15&lt;'Debt Setup'!$H$14),MAX(0,AC299+Z300-AA300),0)+IF(AND('Debt Setup'!$H$16&lt;&gt;"",'Debt Setup'!$H$16&lt;'Debt Setup'!$H$14),MAX(0,AG299+AD300-AE300),0)+IF(AND('Debt Setup'!$H$17&lt;&gt;"",'Debt Setup'!$H$17&lt;'Debt Setup'!$H$14),MAX(0,AK299+AH300-AI300),0)+IF(AND('Debt Setup'!$H$18&lt;&gt;"",'Debt Setup'!$H$18&lt;'Debt Setup'!$H$14),MAX(0,AO299+AL300-AM300),0)+IF(AND('Debt Setup'!$H$19&lt;&gt;"",'Debt Setup'!$H$19&lt;'Debt Setup'!$H$14),MAX(0,AS299+AP300-AQ300),0)+IF(AND('Debt Setup'!$H$20&lt;&gt;"",'Debt Setup'!$H$20&lt;'Debt Setup'!$H$14),MAX(0,AW299+AT300-AU300),0)+IF(AND('Debt Setup'!$H$21&lt;&gt;"",'Debt Setup'!$H$21&lt;'Debt Setup'!$H$14),MAX(0,BA299+AX300-AY300),0))))))</x:f>
      </x:c>
      <x:c r="Y300" s="54" t="str">
        <x:f>IF('Debt Setup'!$F$3=0,"",MAX(0,Y299+V300-W300-X300))</x:f>
      </x:c>
      <x:c r="Z300" s="54" t="str">
        <x:f>IF('Debt Setup'!$F$3=0,"",IF(AC299&lt;=0,0,AC299*'Debt Setup'!$D$15/100/12))</x:f>
      </x:c>
      <x:c r="AA300" s="54" t="str">
        <x:f>IF('Debt Setup'!$F$3=0,"",IF('Debt Setup'!$H$15="",0,MIN('Debt Setup'!$E$15,MAX(0,AC299+Z300))))</x:f>
      </x:c>
      <x:c r="AB300" s="54" t="str">
        <x:f>IF('Debt Setup'!$F$3=0,"",IF('Debt Setup'!$H$15="",0,MIN(MAX(0,AC299+Z300-AA300),MAX(0,'Debt Setup'!$F$5-(G300+K300+O300+S300+W300+AA300+AE300+AI300+AM300+AQ300+AU300+AY300)-(IF(AND('Debt Setup'!$H$10&lt;&gt;"",'Debt Setup'!$H$10&lt;'Debt Setup'!$H$15),MAX(0,I299+F300-G300),0)+IF(AND('Debt Setup'!$H$11&lt;&gt;"",'Debt Setup'!$H$11&lt;'Debt Setup'!$H$15),MAX(0,M299+J300-K300),0)+IF(AND('Debt Setup'!$H$12&lt;&gt;"",'Debt Setup'!$H$12&lt;'Debt Setup'!$H$15),MAX(0,Q299+N300-O300),0)+IF(AND('Debt Setup'!$H$13&lt;&gt;"",'Debt Setup'!$H$13&lt;'Debt Setup'!$H$15),MAX(0,U299+R300-S300),0)+IF(AND('Debt Setup'!$H$14&lt;&gt;"",'Debt Setup'!$H$14&lt;'Debt Setup'!$H$15),MAX(0,Y299+V300-W300),0)+IF(AND('Debt Setup'!$H$15&lt;&gt;"",'Debt Setup'!$H$15&lt;'Debt Setup'!$H$15),MAX(0,AC299+Z300-AA300),0)+IF(AND('Debt Setup'!$H$16&lt;&gt;"",'Debt Setup'!$H$16&lt;'Debt Setup'!$H$15),MAX(0,AG299+AD300-AE300),0)+IF(AND('Debt Setup'!$H$17&lt;&gt;"",'Debt Setup'!$H$17&lt;'Debt Setup'!$H$15),MAX(0,AK299+AH300-AI300),0)+IF(AND('Debt Setup'!$H$18&lt;&gt;"",'Debt Setup'!$H$18&lt;'Debt Setup'!$H$15),MAX(0,AO299+AL300-AM300),0)+IF(AND('Debt Setup'!$H$19&lt;&gt;"",'Debt Setup'!$H$19&lt;'Debt Setup'!$H$15),MAX(0,AS299+AP300-AQ300),0)+IF(AND('Debt Setup'!$H$20&lt;&gt;"",'Debt Setup'!$H$20&lt;'Debt Setup'!$H$15),MAX(0,AW299+AT300-AU300),0)+IF(AND('Debt Setup'!$H$21&lt;&gt;"",'Debt Setup'!$H$21&lt;'Debt Setup'!$H$15),MAX(0,BA299+AX300-AY300),0))))))</x:f>
      </x:c>
      <x:c r="AC300" s="54" t="str">
        <x:f>IF('Debt Setup'!$F$3=0,"",MAX(0,AC299+Z300-AA300-AB300))</x:f>
      </x:c>
      <x:c r="AD300" s="54" t="str">
        <x:f>IF('Debt Setup'!$F$3=0,"",IF(AG299&lt;=0,0,AG299*'Debt Setup'!$D$16/100/12))</x:f>
      </x:c>
      <x:c r="AE300" s="54" t="str">
        <x:f>IF('Debt Setup'!$F$3=0,"",IF('Debt Setup'!$H$16="",0,MIN('Debt Setup'!$E$16,MAX(0,AG299+AD300))))</x:f>
      </x:c>
      <x:c r="AF300" s="54" t="str">
        <x:f>IF('Debt Setup'!$F$3=0,"",IF('Debt Setup'!$H$16="",0,MIN(MAX(0,AG299+AD300-AE300),MAX(0,'Debt Setup'!$F$5-(G300+K300+O300+S300+W300+AA300+AE300+AI300+AM300+AQ300+AU300+AY300)-(IF(AND('Debt Setup'!$H$10&lt;&gt;"",'Debt Setup'!$H$10&lt;'Debt Setup'!$H$16),MAX(0,I299+F300-G300),0)+IF(AND('Debt Setup'!$H$11&lt;&gt;"",'Debt Setup'!$H$11&lt;'Debt Setup'!$H$16),MAX(0,M299+J300-K300),0)+IF(AND('Debt Setup'!$H$12&lt;&gt;"",'Debt Setup'!$H$12&lt;'Debt Setup'!$H$16),MAX(0,Q299+N300-O300),0)+IF(AND('Debt Setup'!$H$13&lt;&gt;"",'Debt Setup'!$H$13&lt;'Debt Setup'!$H$16),MAX(0,U299+R300-S300),0)+IF(AND('Debt Setup'!$H$14&lt;&gt;"",'Debt Setup'!$H$14&lt;'Debt Setup'!$H$16),MAX(0,Y299+V300-W300),0)+IF(AND('Debt Setup'!$H$15&lt;&gt;"",'Debt Setup'!$H$15&lt;'Debt Setup'!$H$16),MAX(0,AC299+Z300-AA300),0)+IF(AND('Debt Setup'!$H$16&lt;&gt;"",'Debt Setup'!$H$16&lt;'Debt Setup'!$H$16),MAX(0,AG299+AD300-AE300),0)+IF(AND('Debt Setup'!$H$17&lt;&gt;"",'Debt Setup'!$H$17&lt;'Debt Setup'!$H$16),MAX(0,AK299+AH300-AI300),0)+IF(AND('Debt Setup'!$H$18&lt;&gt;"",'Debt Setup'!$H$18&lt;'Debt Setup'!$H$16),MAX(0,AO299+AL300-AM300),0)+IF(AND('Debt Setup'!$H$19&lt;&gt;"",'Debt Setup'!$H$19&lt;'Debt Setup'!$H$16),MAX(0,AS299+AP300-AQ300),0)+IF(AND('Debt Setup'!$H$20&lt;&gt;"",'Debt Setup'!$H$20&lt;'Debt Setup'!$H$16),MAX(0,AW299+AT300-AU300),0)+IF(AND('Debt Setup'!$H$21&lt;&gt;"",'Debt Setup'!$H$21&lt;'Debt Setup'!$H$16),MAX(0,BA299+AX300-AY300),0))))))</x:f>
      </x:c>
      <x:c r="AG300" s="54" t="str">
        <x:f>IF('Debt Setup'!$F$3=0,"",MAX(0,AG299+AD300-AE300-AF300))</x:f>
      </x:c>
      <x:c r="AH300" s="54" t="str">
        <x:f>IF('Debt Setup'!$F$3=0,"",IF(AK299&lt;=0,0,AK299*'Debt Setup'!$D$17/100/12))</x:f>
      </x:c>
      <x:c r="AI300" s="54" t="str">
        <x:f>IF('Debt Setup'!$F$3=0,"",IF('Debt Setup'!$H$17="",0,MIN('Debt Setup'!$E$17,MAX(0,AK299+AH300))))</x:f>
      </x:c>
      <x:c r="AJ300" s="54" t="str">
        <x:f>IF('Debt Setup'!$F$3=0,"",IF('Debt Setup'!$H$17="",0,MIN(MAX(0,AK299+AH300-AI300),MAX(0,'Debt Setup'!$F$5-(G300+K300+O300+S300+W300+AA300+AE300+AI300+AM300+AQ300+AU300+AY300)-(IF(AND('Debt Setup'!$H$10&lt;&gt;"",'Debt Setup'!$H$10&lt;'Debt Setup'!$H$17),MAX(0,I299+F300-G300),0)+IF(AND('Debt Setup'!$H$11&lt;&gt;"",'Debt Setup'!$H$11&lt;'Debt Setup'!$H$17),MAX(0,M299+J300-K300),0)+IF(AND('Debt Setup'!$H$12&lt;&gt;"",'Debt Setup'!$H$12&lt;'Debt Setup'!$H$17),MAX(0,Q299+N300-O300),0)+IF(AND('Debt Setup'!$H$13&lt;&gt;"",'Debt Setup'!$H$13&lt;'Debt Setup'!$H$17),MAX(0,U299+R300-S300),0)+IF(AND('Debt Setup'!$H$14&lt;&gt;"",'Debt Setup'!$H$14&lt;'Debt Setup'!$H$17),MAX(0,Y299+V300-W300),0)+IF(AND('Debt Setup'!$H$15&lt;&gt;"",'Debt Setup'!$H$15&lt;'Debt Setup'!$H$17),MAX(0,AC299+Z300-AA300),0)+IF(AND('Debt Setup'!$H$16&lt;&gt;"",'Debt Setup'!$H$16&lt;'Debt Setup'!$H$17),MAX(0,AG299+AD300-AE300),0)+IF(AND('Debt Setup'!$H$17&lt;&gt;"",'Debt Setup'!$H$17&lt;'Debt Setup'!$H$17),MAX(0,AK299+AH300-AI300),0)+IF(AND('Debt Setup'!$H$18&lt;&gt;"",'Debt Setup'!$H$18&lt;'Debt Setup'!$H$17),MAX(0,AO299+AL300-AM300),0)+IF(AND('Debt Setup'!$H$19&lt;&gt;"",'Debt Setup'!$H$19&lt;'Debt Setup'!$H$17),MAX(0,AS299+AP300-AQ300),0)+IF(AND('Debt Setup'!$H$20&lt;&gt;"",'Debt Setup'!$H$20&lt;'Debt Setup'!$H$17),MAX(0,AW299+AT300-AU300),0)+IF(AND('Debt Setup'!$H$21&lt;&gt;"",'Debt Setup'!$H$21&lt;'Debt Setup'!$H$17),MAX(0,BA299+AX300-AY300),0))))))</x:f>
      </x:c>
      <x:c r="AK300" s="54" t="str">
        <x:f>IF('Debt Setup'!$F$3=0,"",MAX(0,AK299+AH300-AI300-AJ300))</x:f>
      </x:c>
      <x:c r="AL300" s="54" t="str">
        <x:f>IF('Debt Setup'!$F$3=0,"",IF(AO299&lt;=0,0,AO299*'Debt Setup'!$D$18/100/12))</x:f>
      </x:c>
      <x:c r="AM300" s="54" t="str">
        <x:f>IF('Debt Setup'!$F$3=0,"",IF('Debt Setup'!$H$18="",0,MIN('Debt Setup'!$E$18,MAX(0,AO299+AL300))))</x:f>
      </x:c>
      <x:c r="AN300" s="54" t="str">
        <x:f>IF('Debt Setup'!$F$3=0,"",IF('Debt Setup'!$H$18="",0,MIN(MAX(0,AO299+AL300-AM300),MAX(0,'Debt Setup'!$F$5-(G300+K300+O300+S300+W300+AA300+AE300+AI300+AM300+AQ300+AU300+AY300)-(IF(AND('Debt Setup'!$H$10&lt;&gt;"",'Debt Setup'!$H$10&lt;'Debt Setup'!$H$18),MAX(0,I299+F300-G300),0)+IF(AND('Debt Setup'!$H$11&lt;&gt;"",'Debt Setup'!$H$11&lt;'Debt Setup'!$H$18),MAX(0,M299+J300-K300),0)+IF(AND('Debt Setup'!$H$12&lt;&gt;"",'Debt Setup'!$H$12&lt;'Debt Setup'!$H$18),MAX(0,Q299+N300-O300),0)+IF(AND('Debt Setup'!$H$13&lt;&gt;"",'Debt Setup'!$H$13&lt;'Debt Setup'!$H$18),MAX(0,U299+R300-S300),0)+IF(AND('Debt Setup'!$H$14&lt;&gt;"",'Debt Setup'!$H$14&lt;'Debt Setup'!$H$18),MAX(0,Y299+V300-W300),0)+IF(AND('Debt Setup'!$H$15&lt;&gt;"",'Debt Setup'!$H$15&lt;'Debt Setup'!$H$18),MAX(0,AC299+Z300-AA300),0)+IF(AND('Debt Setup'!$H$16&lt;&gt;"",'Debt Setup'!$H$16&lt;'Debt Setup'!$H$18),MAX(0,AG299+AD300-AE300),0)+IF(AND('Debt Setup'!$H$17&lt;&gt;"",'Debt Setup'!$H$17&lt;'Debt Setup'!$H$18),MAX(0,AK299+AH300-AI300),0)+IF(AND('Debt Setup'!$H$18&lt;&gt;"",'Debt Setup'!$H$18&lt;'Debt Setup'!$H$18),MAX(0,AO299+AL300-AM300),0)+IF(AND('Debt Setup'!$H$19&lt;&gt;"",'Debt Setup'!$H$19&lt;'Debt Setup'!$H$18),MAX(0,AS299+AP300-AQ300),0)+IF(AND('Debt Setup'!$H$20&lt;&gt;"",'Debt Setup'!$H$20&lt;'Debt Setup'!$H$18),MAX(0,AW299+AT300-AU300),0)+IF(AND('Debt Setup'!$H$21&lt;&gt;"",'Debt Setup'!$H$21&lt;'Debt Setup'!$H$18),MAX(0,BA299+AX300-AY300),0))))))</x:f>
      </x:c>
      <x:c r="AO300" s="54" t="str">
        <x:f>IF('Debt Setup'!$F$3=0,"",MAX(0,AO299+AL300-AM300-AN300))</x:f>
      </x:c>
      <x:c r="AP300" s="54" t="str">
        <x:f>IF('Debt Setup'!$F$3=0,"",IF(AS299&lt;=0,0,AS299*'Debt Setup'!$D$19/100/12))</x:f>
      </x:c>
      <x:c r="AQ300" s="54" t="str">
        <x:f>IF('Debt Setup'!$F$3=0,"",IF('Debt Setup'!$H$19="",0,MIN('Debt Setup'!$E$19,MAX(0,AS299+AP300))))</x:f>
      </x:c>
      <x:c r="AR300" s="54" t="str">
        <x:f>IF('Debt Setup'!$F$3=0,"",IF('Debt Setup'!$H$19="",0,MIN(MAX(0,AS299+AP300-AQ300),MAX(0,'Debt Setup'!$F$5-(G300+K300+O300+S300+W300+AA300+AE300+AI300+AM300+AQ300+AU300+AY300)-(IF(AND('Debt Setup'!$H$10&lt;&gt;"",'Debt Setup'!$H$10&lt;'Debt Setup'!$H$19),MAX(0,I299+F300-G300),0)+IF(AND('Debt Setup'!$H$11&lt;&gt;"",'Debt Setup'!$H$11&lt;'Debt Setup'!$H$19),MAX(0,M299+J300-K300),0)+IF(AND('Debt Setup'!$H$12&lt;&gt;"",'Debt Setup'!$H$12&lt;'Debt Setup'!$H$19),MAX(0,Q299+N300-O300),0)+IF(AND('Debt Setup'!$H$13&lt;&gt;"",'Debt Setup'!$H$13&lt;'Debt Setup'!$H$19),MAX(0,U299+R300-S300),0)+IF(AND('Debt Setup'!$H$14&lt;&gt;"",'Debt Setup'!$H$14&lt;'Debt Setup'!$H$19),MAX(0,Y299+V300-W300),0)+IF(AND('Debt Setup'!$H$15&lt;&gt;"",'Debt Setup'!$H$15&lt;'Debt Setup'!$H$19),MAX(0,AC299+Z300-AA300),0)+IF(AND('Debt Setup'!$H$16&lt;&gt;"",'Debt Setup'!$H$16&lt;'Debt Setup'!$H$19),MAX(0,AG299+AD300-AE300),0)+IF(AND('Debt Setup'!$H$17&lt;&gt;"",'Debt Setup'!$H$17&lt;'Debt Setup'!$H$19),MAX(0,AK299+AH300-AI300),0)+IF(AND('Debt Setup'!$H$18&lt;&gt;"",'Debt Setup'!$H$18&lt;'Debt Setup'!$H$19),MAX(0,AO299+AL300-AM300),0)+IF(AND('Debt Setup'!$H$19&lt;&gt;"",'Debt Setup'!$H$19&lt;'Debt Setup'!$H$19),MAX(0,AS299+AP300-AQ300),0)+IF(AND('Debt Setup'!$H$20&lt;&gt;"",'Debt Setup'!$H$20&lt;'Debt Setup'!$H$19),MAX(0,AW299+AT300-AU300),0)+IF(AND('Debt Setup'!$H$21&lt;&gt;"",'Debt Setup'!$H$21&lt;'Debt Setup'!$H$19),MAX(0,BA299+AX300-AY300),0))))))</x:f>
      </x:c>
      <x:c r="AS300" s="54" t="str">
        <x:f>IF('Debt Setup'!$F$3=0,"",MAX(0,AS299+AP300-AQ300-AR300))</x:f>
      </x:c>
      <x:c r="AT300" s="54" t="str">
        <x:f>IF('Debt Setup'!$F$3=0,"",IF(AW299&lt;=0,0,AW299*'Debt Setup'!$D$20/100/12))</x:f>
      </x:c>
      <x:c r="AU300" s="54" t="str">
        <x:f>IF('Debt Setup'!$F$3=0,"",IF('Debt Setup'!$H$20="",0,MIN('Debt Setup'!$E$20,MAX(0,AW299+AT300))))</x:f>
      </x:c>
      <x:c r="AV300" s="54" t="str">
        <x:f>IF('Debt Setup'!$F$3=0,"",IF('Debt Setup'!$H$20="",0,MIN(MAX(0,AW299+AT300-AU300),MAX(0,'Debt Setup'!$F$5-(G300+K300+O300+S300+W300+AA300+AE300+AI300+AM300+AQ300+AU300+AY300)-(IF(AND('Debt Setup'!$H$10&lt;&gt;"",'Debt Setup'!$H$10&lt;'Debt Setup'!$H$20),MAX(0,I299+F300-G300),0)+IF(AND('Debt Setup'!$H$11&lt;&gt;"",'Debt Setup'!$H$11&lt;'Debt Setup'!$H$20),MAX(0,M299+J300-K300),0)+IF(AND('Debt Setup'!$H$12&lt;&gt;"",'Debt Setup'!$H$12&lt;'Debt Setup'!$H$20),MAX(0,Q299+N300-O300),0)+IF(AND('Debt Setup'!$H$13&lt;&gt;"",'Debt Setup'!$H$13&lt;'Debt Setup'!$H$20),MAX(0,U299+R300-S300),0)+IF(AND('Debt Setup'!$H$14&lt;&gt;"",'Debt Setup'!$H$14&lt;'Debt Setup'!$H$20),MAX(0,Y299+V300-W300),0)+IF(AND('Debt Setup'!$H$15&lt;&gt;"",'Debt Setup'!$H$15&lt;'Debt Setup'!$H$20),MAX(0,AC299+Z300-AA300),0)+IF(AND('Debt Setup'!$H$16&lt;&gt;"",'Debt Setup'!$H$16&lt;'Debt Setup'!$H$20),MAX(0,AG299+AD300-AE300),0)+IF(AND('Debt Setup'!$H$17&lt;&gt;"",'Debt Setup'!$H$17&lt;'Debt Setup'!$H$20),MAX(0,AK299+AH300-AI300),0)+IF(AND('Debt Setup'!$H$18&lt;&gt;"",'Debt Setup'!$H$18&lt;'Debt Setup'!$H$20),MAX(0,AO299+AL300-AM300),0)+IF(AND('Debt Setup'!$H$19&lt;&gt;"",'Debt Setup'!$H$19&lt;'Debt Setup'!$H$20),MAX(0,AS299+AP300-AQ300),0)+IF(AND('Debt Setup'!$H$20&lt;&gt;"",'Debt Setup'!$H$20&lt;'Debt Setup'!$H$20),MAX(0,AW299+AT300-AU300),0)+IF(AND('Debt Setup'!$H$21&lt;&gt;"",'Debt Setup'!$H$21&lt;'Debt Setup'!$H$20),MAX(0,BA299+AX300-AY300),0))))))</x:f>
      </x:c>
      <x:c r="AW300" s="54" t="str">
        <x:f>IF('Debt Setup'!$F$3=0,"",MAX(0,AW299+AT300-AU300-AV300))</x:f>
      </x:c>
      <x:c r="AX300" s="54" t="str">
        <x:f>IF('Debt Setup'!$F$3=0,"",IF(BA299&lt;=0,0,BA299*'Debt Setup'!$D$21/100/12))</x:f>
      </x:c>
      <x:c r="AY300" s="54" t="str">
        <x:f>IF('Debt Setup'!$F$3=0,"",IF('Debt Setup'!$H$21="",0,MIN('Debt Setup'!$E$21,MAX(0,BA299+AX300))))</x:f>
      </x:c>
      <x:c r="AZ300" s="54" t="str">
        <x:f>IF('Debt Setup'!$F$3=0,"",IF('Debt Setup'!$H$21="",0,MIN(MAX(0,BA299+AX300-AY300),MAX(0,'Debt Setup'!$F$5-(G300+K300+O300+S300+W300+AA300+AE300+AI300+AM300+AQ300+AU300+AY300)-(IF(AND('Debt Setup'!$H$10&lt;&gt;"",'Debt Setup'!$H$10&lt;'Debt Setup'!$H$21),MAX(0,I299+F300-G300),0)+IF(AND('Debt Setup'!$H$11&lt;&gt;"",'Debt Setup'!$H$11&lt;'Debt Setup'!$H$21),MAX(0,M299+J300-K300),0)+IF(AND('Debt Setup'!$H$12&lt;&gt;"",'Debt Setup'!$H$12&lt;'Debt Setup'!$H$21),MAX(0,Q299+N300-O300),0)+IF(AND('Debt Setup'!$H$13&lt;&gt;"",'Debt Setup'!$H$13&lt;'Debt Setup'!$H$21),MAX(0,U299+R300-S300),0)+IF(AND('Debt Setup'!$H$14&lt;&gt;"",'Debt Setup'!$H$14&lt;'Debt Setup'!$H$21),MAX(0,Y299+V300-W300),0)+IF(AND('Debt Setup'!$H$15&lt;&gt;"",'Debt Setup'!$H$15&lt;'Debt Setup'!$H$21),MAX(0,AC299+Z300-AA300),0)+IF(AND('Debt Setup'!$H$16&lt;&gt;"",'Debt Setup'!$H$16&lt;'Debt Setup'!$H$21),MAX(0,AG299+AD300-AE300),0)+IF(AND('Debt Setup'!$H$17&lt;&gt;"",'Debt Setup'!$H$17&lt;'Debt Setup'!$H$21),MAX(0,AK299+AH300-AI300),0)+IF(AND('Debt Setup'!$H$18&lt;&gt;"",'Debt Setup'!$H$18&lt;'Debt Setup'!$H$21),MAX(0,AO299+AL300-AM300),0)+IF(AND('Debt Setup'!$H$19&lt;&gt;"",'Debt Setup'!$H$19&lt;'Debt Setup'!$H$21),MAX(0,AS299+AP300-AQ300),0)+IF(AND('Debt Setup'!$H$20&lt;&gt;"",'Debt Setup'!$H$20&lt;'Debt Setup'!$H$21),MAX(0,AW299+AT300-AU300),0)+IF(AND('Debt Setup'!$H$21&lt;&gt;"",'Debt Setup'!$H$21&lt;'Debt Setup'!$H$21),MAX(0,BA299+AX300-AY300),0))))))</x:f>
      </x:c>
      <x:c r="BA300" s="54" t="str">
        <x:f>IF('Debt Setup'!$F$3=0,"",MAX(0,BA299+AX300-AY300-AZ300))</x:f>
      </x:c>
    </x:row>
    <x:row r="301">
      <x:c r="A301" t="n">
        <x:v>296</x:v>
      </x:c>
      <x:c r="B301" s="86" t="str">
        <x:f>IF('Debt Setup'!$F$3=0,"",DATE(YEAR('Debt Setup'!$B$6),MONTH('Debt Setup'!$B$6)+A301-1,1))</x:f>
      </x:c>
      <x:c r="C301" s="54" t="str">
        <x:f>IF('Debt Setup'!$F$3=0,"",I301+M301+Q301+U301+Y301+AC301+AG301+AK301+AO301+AS301+AW301+BA301)</x:f>
      </x:c>
      <x:c r="D301" s="54" t="str">
        <x:f>IF('Debt Setup'!$F$3=0,"",G301+H301+K301+L301+O301+P301+S301+T301+W301+X301+AA301+AB301+AE301+AF301+AI301+AJ301+AM301+AN301+AQ301+AR301+AU301+AV301+AY301+AZ301)</x:f>
      </x:c>
      <x:c r="E301" s="54" t="str">
        <x:f>IF('Debt Setup'!$F$3=0,"",F301+J301+N301+R301+V301+Z301+AD301+AH301+AL301+AP301+AT301+AX301)</x:f>
      </x:c>
      <x:c r="F301" s="54" t="str">
        <x:f>IF('Debt Setup'!$F$3=0,"",IF(I300&lt;=0,0,I300*'Debt Setup'!$D$10/100/12))</x:f>
      </x:c>
      <x:c r="G301" s="54" t="str">
        <x:f>IF('Debt Setup'!$F$3=0,"",IF('Debt Setup'!$H$10="",0,MIN('Debt Setup'!$E$10,MAX(0,I300+F301))))</x:f>
      </x:c>
      <x:c r="H301" s="54" t="str">
        <x:f>IF('Debt Setup'!$F$3=0,"",IF('Debt Setup'!$H$10="",0,MIN(MAX(0,I300+F301-G301),MAX(0,'Debt Setup'!$F$5-(G301+K301+O301+S301+W301+AA301+AE301+AI301+AM301+AQ301+AU301+AY301)-(IF(AND('Debt Setup'!$H$10&lt;&gt;"",'Debt Setup'!$H$10&lt;'Debt Setup'!$H$10),MAX(0,I300+F301-G301),0)+IF(AND('Debt Setup'!$H$11&lt;&gt;"",'Debt Setup'!$H$11&lt;'Debt Setup'!$H$10),MAX(0,M300+J301-K301),0)+IF(AND('Debt Setup'!$H$12&lt;&gt;"",'Debt Setup'!$H$12&lt;'Debt Setup'!$H$10),MAX(0,Q300+N301-O301),0)+IF(AND('Debt Setup'!$H$13&lt;&gt;"",'Debt Setup'!$H$13&lt;'Debt Setup'!$H$10),MAX(0,U300+R301-S301),0)+IF(AND('Debt Setup'!$H$14&lt;&gt;"",'Debt Setup'!$H$14&lt;'Debt Setup'!$H$10),MAX(0,Y300+V301-W301),0)+IF(AND('Debt Setup'!$H$15&lt;&gt;"",'Debt Setup'!$H$15&lt;'Debt Setup'!$H$10),MAX(0,AC300+Z301-AA301),0)+IF(AND('Debt Setup'!$H$16&lt;&gt;"",'Debt Setup'!$H$16&lt;'Debt Setup'!$H$10),MAX(0,AG300+AD301-AE301),0)+IF(AND('Debt Setup'!$H$17&lt;&gt;"",'Debt Setup'!$H$17&lt;'Debt Setup'!$H$10),MAX(0,AK300+AH301-AI301),0)+IF(AND('Debt Setup'!$H$18&lt;&gt;"",'Debt Setup'!$H$18&lt;'Debt Setup'!$H$10),MAX(0,AO300+AL301-AM301),0)+IF(AND('Debt Setup'!$H$19&lt;&gt;"",'Debt Setup'!$H$19&lt;'Debt Setup'!$H$10),MAX(0,AS300+AP301-AQ301),0)+IF(AND('Debt Setup'!$H$20&lt;&gt;"",'Debt Setup'!$H$20&lt;'Debt Setup'!$H$10),MAX(0,AW300+AT301-AU301),0)+IF(AND('Debt Setup'!$H$21&lt;&gt;"",'Debt Setup'!$H$21&lt;'Debt Setup'!$H$10),MAX(0,BA300+AX301-AY301),0))))))</x:f>
      </x:c>
      <x:c r="I301" s="54" t="str">
        <x:f>IF('Debt Setup'!$F$3=0,"",MAX(0,I300+F301-G301-H301))</x:f>
      </x:c>
      <x:c r="J301" s="54" t="str">
        <x:f>IF('Debt Setup'!$F$3=0,"",IF(M300&lt;=0,0,M300*'Debt Setup'!$D$11/100/12))</x:f>
      </x:c>
      <x:c r="K301" s="54" t="str">
        <x:f>IF('Debt Setup'!$F$3=0,"",IF('Debt Setup'!$H$11="",0,MIN('Debt Setup'!$E$11,MAX(0,M300+J301))))</x:f>
      </x:c>
      <x:c r="L301" s="54" t="str">
        <x:f>IF('Debt Setup'!$F$3=0,"",IF('Debt Setup'!$H$11="",0,MIN(MAX(0,M300+J301-K301),MAX(0,'Debt Setup'!$F$5-(G301+K301+O301+S301+W301+AA301+AE301+AI301+AM301+AQ301+AU301+AY301)-(IF(AND('Debt Setup'!$H$10&lt;&gt;"",'Debt Setup'!$H$10&lt;'Debt Setup'!$H$11),MAX(0,I300+F301-G301),0)+IF(AND('Debt Setup'!$H$11&lt;&gt;"",'Debt Setup'!$H$11&lt;'Debt Setup'!$H$11),MAX(0,M300+J301-K301),0)+IF(AND('Debt Setup'!$H$12&lt;&gt;"",'Debt Setup'!$H$12&lt;'Debt Setup'!$H$11),MAX(0,Q300+N301-O301),0)+IF(AND('Debt Setup'!$H$13&lt;&gt;"",'Debt Setup'!$H$13&lt;'Debt Setup'!$H$11),MAX(0,U300+R301-S301),0)+IF(AND('Debt Setup'!$H$14&lt;&gt;"",'Debt Setup'!$H$14&lt;'Debt Setup'!$H$11),MAX(0,Y300+V301-W301),0)+IF(AND('Debt Setup'!$H$15&lt;&gt;"",'Debt Setup'!$H$15&lt;'Debt Setup'!$H$11),MAX(0,AC300+Z301-AA301),0)+IF(AND('Debt Setup'!$H$16&lt;&gt;"",'Debt Setup'!$H$16&lt;'Debt Setup'!$H$11),MAX(0,AG300+AD301-AE301),0)+IF(AND('Debt Setup'!$H$17&lt;&gt;"",'Debt Setup'!$H$17&lt;'Debt Setup'!$H$11),MAX(0,AK300+AH301-AI301),0)+IF(AND('Debt Setup'!$H$18&lt;&gt;"",'Debt Setup'!$H$18&lt;'Debt Setup'!$H$11),MAX(0,AO300+AL301-AM301),0)+IF(AND('Debt Setup'!$H$19&lt;&gt;"",'Debt Setup'!$H$19&lt;'Debt Setup'!$H$11),MAX(0,AS300+AP301-AQ301),0)+IF(AND('Debt Setup'!$H$20&lt;&gt;"",'Debt Setup'!$H$20&lt;'Debt Setup'!$H$11),MAX(0,AW300+AT301-AU301),0)+IF(AND('Debt Setup'!$H$21&lt;&gt;"",'Debt Setup'!$H$21&lt;'Debt Setup'!$H$11),MAX(0,BA300+AX301-AY301),0))))))</x:f>
      </x:c>
      <x:c r="M301" s="54" t="str">
        <x:f>IF('Debt Setup'!$F$3=0,"",MAX(0,M300+J301-K301-L301))</x:f>
      </x:c>
      <x:c r="N301" s="54" t="str">
        <x:f>IF('Debt Setup'!$F$3=0,"",IF(Q300&lt;=0,0,Q300*'Debt Setup'!$D$12/100/12))</x:f>
      </x:c>
      <x:c r="O301" s="54" t="str">
        <x:f>IF('Debt Setup'!$F$3=0,"",IF('Debt Setup'!$H$12="",0,MIN('Debt Setup'!$E$12,MAX(0,Q300+N301))))</x:f>
      </x:c>
      <x:c r="P301" s="54" t="str">
        <x:f>IF('Debt Setup'!$F$3=0,"",IF('Debt Setup'!$H$12="",0,MIN(MAX(0,Q300+N301-O301),MAX(0,'Debt Setup'!$F$5-(G301+K301+O301+S301+W301+AA301+AE301+AI301+AM301+AQ301+AU301+AY301)-(IF(AND('Debt Setup'!$H$10&lt;&gt;"",'Debt Setup'!$H$10&lt;'Debt Setup'!$H$12),MAX(0,I300+F301-G301),0)+IF(AND('Debt Setup'!$H$11&lt;&gt;"",'Debt Setup'!$H$11&lt;'Debt Setup'!$H$12),MAX(0,M300+J301-K301),0)+IF(AND('Debt Setup'!$H$12&lt;&gt;"",'Debt Setup'!$H$12&lt;'Debt Setup'!$H$12),MAX(0,Q300+N301-O301),0)+IF(AND('Debt Setup'!$H$13&lt;&gt;"",'Debt Setup'!$H$13&lt;'Debt Setup'!$H$12),MAX(0,U300+R301-S301),0)+IF(AND('Debt Setup'!$H$14&lt;&gt;"",'Debt Setup'!$H$14&lt;'Debt Setup'!$H$12),MAX(0,Y300+V301-W301),0)+IF(AND('Debt Setup'!$H$15&lt;&gt;"",'Debt Setup'!$H$15&lt;'Debt Setup'!$H$12),MAX(0,AC300+Z301-AA301),0)+IF(AND('Debt Setup'!$H$16&lt;&gt;"",'Debt Setup'!$H$16&lt;'Debt Setup'!$H$12),MAX(0,AG300+AD301-AE301),0)+IF(AND('Debt Setup'!$H$17&lt;&gt;"",'Debt Setup'!$H$17&lt;'Debt Setup'!$H$12),MAX(0,AK300+AH301-AI301),0)+IF(AND('Debt Setup'!$H$18&lt;&gt;"",'Debt Setup'!$H$18&lt;'Debt Setup'!$H$12),MAX(0,AO300+AL301-AM301),0)+IF(AND('Debt Setup'!$H$19&lt;&gt;"",'Debt Setup'!$H$19&lt;'Debt Setup'!$H$12),MAX(0,AS300+AP301-AQ301),0)+IF(AND('Debt Setup'!$H$20&lt;&gt;"",'Debt Setup'!$H$20&lt;'Debt Setup'!$H$12),MAX(0,AW300+AT301-AU301),0)+IF(AND('Debt Setup'!$H$21&lt;&gt;"",'Debt Setup'!$H$21&lt;'Debt Setup'!$H$12),MAX(0,BA300+AX301-AY301),0))))))</x:f>
      </x:c>
      <x:c r="Q301" s="54" t="str">
        <x:f>IF('Debt Setup'!$F$3=0,"",MAX(0,Q300+N301-O301-P301))</x:f>
      </x:c>
      <x:c r="R301" s="54" t="str">
        <x:f>IF('Debt Setup'!$F$3=0,"",IF(U300&lt;=0,0,U300*'Debt Setup'!$D$13/100/12))</x:f>
      </x:c>
      <x:c r="S301" s="54" t="str">
        <x:f>IF('Debt Setup'!$F$3=0,"",IF('Debt Setup'!$H$13="",0,MIN('Debt Setup'!$E$13,MAX(0,U300+R301))))</x:f>
      </x:c>
      <x:c r="T301" s="54" t="str">
        <x:f>IF('Debt Setup'!$F$3=0,"",IF('Debt Setup'!$H$13="",0,MIN(MAX(0,U300+R301-S301),MAX(0,'Debt Setup'!$F$5-(G301+K301+O301+S301+W301+AA301+AE301+AI301+AM301+AQ301+AU301+AY301)-(IF(AND('Debt Setup'!$H$10&lt;&gt;"",'Debt Setup'!$H$10&lt;'Debt Setup'!$H$13),MAX(0,I300+F301-G301),0)+IF(AND('Debt Setup'!$H$11&lt;&gt;"",'Debt Setup'!$H$11&lt;'Debt Setup'!$H$13),MAX(0,M300+J301-K301),0)+IF(AND('Debt Setup'!$H$12&lt;&gt;"",'Debt Setup'!$H$12&lt;'Debt Setup'!$H$13),MAX(0,Q300+N301-O301),0)+IF(AND('Debt Setup'!$H$13&lt;&gt;"",'Debt Setup'!$H$13&lt;'Debt Setup'!$H$13),MAX(0,U300+R301-S301),0)+IF(AND('Debt Setup'!$H$14&lt;&gt;"",'Debt Setup'!$H$14&lt;'Debt Setup'!$H$13),MAX(0,Y300+V301-W301),0)+IF(AND('Debt Setup'!$H$15&lt;&gt;"",'Debt Setup'!$H$15&lt;'Debt Setup'!$H$13),MAX(0,AC300+Z301-AA301),0)+IF(AND('Debt Setup'!$H$16&lt;&gt;"",'Debt Setup'!$H$16&lt;'Debt Setup'!$H$13),MAX(0,AG300+AD301-AE301),0)+IF(AND('Debt Setup'!$H$17&lt;&gt;"",'Debt Setup'!$H$17&lt;'Debt Setup'!$H$13),MAX(0,AK300+AH301-AI301),0)+IF(AND('Debt Setup'!$H$18&lt;&gt;"",'Debt Setup'!$H$18&lt;'Debt Setup'!$H$13),MAX(0,AO300+AL301-AM301),0)+IF(AND('Debt Setup'!$H$19&lt;&gt;"",'Debt Setup'!$H$19&lt;'Debt Setup'!$H$13),MAX(0,AS300+AP301-AQ301),0)+IF(AND('Debt Setup'!$H$20&lt;&gt;"",'Debt Setup'!$H$20&lt;'Debt Setup'!$H$13),MAX(0,AW300+AT301-AU301),0)+IF(AND('Debt Setup'!$H$21&lt;&gt;"",'Debt Setup'!$H$21&lt;'Debt Setup'!$H$13),MAX(0,BA300+AX301-AY301),0))))))</x:f>
      </x:c>
      <x:c r="U301" s="54" t="str">
        <x:f>IF('Debt Setup'!$F$3=0,"",MAX(0,U300+R301-S301-T301))</x:f>
      </x:c>
      <x:c r="V301" s="54" t="str">
        <x:f>IF('Debt Setup'!$F$3=0,"",IF(Y300&lt;=0,0,Y300*'Debt Setup'!$D$14/100/12))</x:f>
      </x:c>
      <x:c r="W301" s="54" t="str">
        <x:f>IF('Debt Setup'!$F$3=0,"",IF('Debt Setup'!$H$14="",0,MIN('Debt Setup'!$E$14,MAX(0,Y300+V301))))</x:f>
      </x:c>
      <x:c r="X301" s="54" t="str">
        <x:f>IF('Debt Setup'!$F$3=0,"",IF('Debt Setup'!$H$14="",0,MIN(MAX(0,Y300+V301-W301),MAX(0,'Debt Setup'!$F$5-(G301+K301+O301+S301+W301+AA301+AE301+AI301+AM301+AQ301+AU301+AY301)-(IF(AND('Debt Setup'!$H$10&lt;&gt;"",'Debt Setup'!$H$10&lt;'Debt Setup'!$H$14),MAX(0,I300+F301-G301),0)+IF(AND('Debt Setup'!$H$11&lt;&gt;"",'Debt Setup'!$H$11&lt;'Debt Setup'!$H$14),MAX(0,M300+J301-K301),0)+IF(AND('Debt Setup'!$H$12&lt;&gt;"",'Debt Setup'!$H$12&lt;'Debt Setup'!$H$14),MAX(0,Q300+N301-O301),0)+IF(AND('Debt Setup'!$H$13&lt;&gt;"",'Debt Setup'!$H$13&lt;'Debt Setup'!$H$14),MAX(0,U300+R301-S301),0)+IF(AND('Debt Setup'!$H$14&lt;&gt;"",'Debt Setup'!$H$14&lt;'Debt Setup'!$H$14),MAX(0,Y300+V301-W301),0)+IF(AND('Debt Setup'!$H$15&lt;&gt;"",'Debt Setup'!$H$15&lt;'Debt Setup'!$H$14),MAX(0,AC300+Z301-AA301),0)+IF(AND('Debt Setup'!$H$16&lt;&gt;"",'Debt Setup'!$H$16&lt;'Debt Setup'!$H$14),MAX(0,AG300+AD301-AE301),0)+IF(AND('Debt Setup'!$H$17&lt;&gt;"",'Debt Setup'!$H$17&lt;'Debt Setup'!$H$14),MAX(0,AK300+AH301-AI301),0)+IF(AND('Debt Setup'!$H$18&lt;&gt;"",'Debt Setup'!$H$18&lt;'Debt Setup'!$H$14),MAX(0,AO300+AL301-AM301),0)+IF(AND('Debt Setup'!$H$19&lt;&gt;"",'Debt Setup'!$H$19&lt;'Debt Setup'!$H$14),MAX(0,AS300+AP301-AQ301),0)+IF(AND('Debt Setup'!$H$20&lt;&gt;"",'Debt Setup'!$H$20&lt;'Debt Setup'!$H$14),MAX(0,AW300+AT301-AU301),0)+IF(AND('Debt Setup'!$H$21&lt;&gt;"",'Debt Setup'!$H$21&lt;'Debt Setup'!$H$14),MAX(0,BA300+AX301-AY301),0))))))</x:f>
      </x:c>
      <x:c r="Y301" s="54" t="str">
        <x:f>IF('Debt Setup'!$F$3=0,"",MAX(0,Y300+V301-W301-X301))</x:f>
      </x:c>
      <x:c r="Z301" s="54" t="str">
        <x:f>IF('Debt Setup'!$F$3=0,"",IF(AC300&lt;=0,0,AC300*'Debt Setup'!$D$15/100/12))</x:f>
      </x:c>
      <x:c r="AA301" s="54" t="str">
        <x:f>IF('Debt Setup'!$F$3=0,"",IF('Debt Setup'!$H$15="",0,MIN('Debt Setup'!$E$15,MAX(0,AC300+Z301))))</x:f>
      </x:c>
      <x:c r="AB301" s="54" t="str">
        <x:f>IF('Debt Setup'!$F$3=0,"",IF('Debt Setup'!$H$15="",0,MIN(MAX(0,AC300+Z301-AA301),MAX(0,'Debt Setup'!$F$5-(G301+K301+O301+S301+W301+AA301+AE301+AI301+AM301+AQ301+AU301+AY301)-(IF(AND('Debt Setup'!$H$10&lt;&gt;"",'Debt Setup'!$H$10&lt;'Debt Setup'!$H$15),MAX(0,I300+F301-G301),0)+IF(AND('Debt Setup'!$H$11&lt;&gt;"",'Debt Setup'!$H$11&lt;'Debt Setup'!$H$15),MAX(0,M300+J301-K301),0)+IF(AND('Debt Setup'!$H$12&lt;&gt;"",'Debt Setup'!$H$12&lt;'Debt Setup'!$H$15),MAX(0,Q300+N301-O301),0)+IF(AND('Debt Setup'!$H$13&lt;&gt;"",'Debt Setup'!$H$13&lt;'Debt Setup'!$H$15),MAX(0,U300+R301-S301),0)+IF(AND('Debt Setup'!$H$14&lt;&gt;"",'Debt Setup'!$H$14&lt;'Debt Setup'!$H$15),MAX(0,Y300+V301-W301),0)+IF(AND('Debt Setup'!$H$15&lt;&gt;"",'Debt Setup'!$H$15&lt;'Debt Setup'!$H$15),MAX(0,AC300+Z301-AA301),0)+IF(AND('Debt Setup'!$H$16&lt;&gt;"",'Debt Setup'!$H$16&lt;'Debt Setup'!$H$15),MAX(0,AG300+AD301-AE301),0)+IF(AND('Debt Setup'!$H$17&lt;&gt;"",'Debt Setup'!$H$17&lt;'Debt Setup'!$H$15),MAX(0,AK300+AH301-AI301),0)+IF(AND('Debt Setup'!$H$18&lt;&gt;"",'Debt Setup'!$H$18&lt;'Debt Setup'!$H$15),MAX(0,AO300+AL301-AM301),0)+IF(AND('Debt Setup'!$H$19&lt;&gt;"",'Debt Setup'!$H$19&lt;'Debt Setup'!$H$15),MAX(0,AS300+AP301-AQ301),0)+IF(AND('Debt Setup'!$H$20&lt;&gt;"",'Debt Setup'!$H$20&lt;'Debt Setup'!$H$15),MAX(0,AW300+AT301-AU301),0)+IF(AND('Debt Setup'!$H$21&lt;&gt;"",'Debt Setup'!$H$21&lt;'Debt Setup'!$H$15),MAX(0,BA300+AX301-AY301),0))))))</x:f>
      </x:c>
      <x:c r="AC301" s="54" t="str">
        <x:f>IF('Debt Setup'!$F$3=0,"",MAX(0,AC300+Z301-AA301-AB301))</x:f>
      </x:c>
      <x:c r="AD301" s="54" t="str">
        <x:f>IF('Debt Setup'!$F$3=0,"",IF(AG300&lt;=0,0,AG300*'Debt Setup'!$D$16/100/12))</x:f>
      </x:c>
      <x:c r="AE301" s="54" t="str">
        <x:f>IF('Debt Setup'!$F$3=0,"",IF('Debt Setup'!$H$16="",0,MIN('Debt Setup'!$E$16,MAX(0,AG300+AD301))))</x:f>
      </x:c>
      <x:c r="AF301" s="54" t="str">
        <x:f>IF('Debt Setup'!$F$3=0,"",IF('Debt Setup'!$H$16="",0,MIN(MAX(0,AG300+AD301-AE301),MAX(0,'Debt Setup'!$F$5-(G301+K301+O301+S301+W301+AA301+AE301+AI301+AM301+AQ301+AU301+AY301)-(IF(AND('Debt Setup'!$H$10&lt;&gt;"",'Debt Setup'!$H$10&lt;'Debt Setup'!$H$16),MAX(0,I300+F301-G301),0)+IF(AND('Debt Setup'!$H$11&lt;&gt;"",'Debt Setup'!$H$11&lt;'Debt Setup'!$H$16),MAX(0,M300+J301-K301),0)+IF(AND('Debt Setup'!$H$12&lt;&gt;"",'Debt Setup'!$H$12&lt;'Debt Setup'!$H$16),MAX(0,Q300+N301-O301),0)+IF(AND('Debt Setup'!$H$13&lt;&gt;"",'Debt Setup'!$H$13&lt;'Debt Setup'!$H$16),MAX(0,U300+R301-S301),0)+IF(AND('Debt Setup'!$H$14&lt;&gt;"",'Debt Setup'!$H$14&lt;'Debt Setup'!$H$16),MAX(0,Y300+V301-W301),0)+IF(AND('Debt Setup'!$H$15&lt;&gt;"",'Debt Setup'!$H$15&lt;'Debt Setup'!$H$16),MAX(0,AC300+Z301-AA301),0)+IF(AND('Debt Setup'!$H$16&lt;&gt;"",'Debt Setup'!$H$16&lt;'Debt Setup'!$H$16),MAX(0,AG300+AD301-AE301),0)+IF(AND('Debt Setup'!$H$17&lt;&gt;"",'Debt Setup'!$H$17&lt;'Debt Setup'!$H$16),MAX(0,AK300+AH301-AI301),0)+IF(AND('Debt Setup'!$H$18&lt;&gt;"",'Debt Setup'!$H$18&lt;'Debt Setup'!$H$16),MAX(0,AO300+AL301-AM301),0)+IF(AND('Debt Setup'!$H$19&lt;&gt;"",'Debt Setup'!$H$19&lt;'Debt Setup'!$H$16),MAX(0,AS300+AP301-AQ301),0)+IF(AND('Debt Setup'!$H$20&lt;&gt;"",'Debt Setup'!$H$20&lt;'Debt Setup'!$H$16),MAX(0,AW300+AT301-AU301),0)+IF(AND('Debt Setup'!$H$21&lt;&gt;"",'Debt Setup'!$H$21&lt;'Debt Setup'!$H$16),MAX(0,BA300+AX301-AY301),0))))))</x:f>
      </x:c>
      <x:c r="AG301" s="54" t="str">
        <x:f>IF('Debt Setup'!$F$3=0,"",MAX(0,AG300+AD301-AE301-AF301))</x:f>
      </x:c>
      <x:c r="AH301" s="54" t="str">
        <x:f>IF('Debt Setup'!$F$3=0,"",IF(AK300&lt;=0,0,AK300*'Debt Setup'!$D$17/100/12))</x:f>
      </x:c>
      <x:c r="AI301" s="54" t="str">
        <x:f>IF('Debt Setup'!$F$3=0,"",IF('Debt Setup'!$H$17="",0,MIN('Debt Setup'!$E$17,MAX(0,AK300+AH301))))</x:f>
      </x:c>
      <x:c r="AJ301" s="54" t="str">
        <x:f>IF('Debt Setup'!$F$3=0,"",IF('Debt Setup'!$H$17="",0,MIN(MAX(0,AK300+AH301-AI301),MAX(0,'Debt Setup'!$F$5-(G301+K301+O301+S301+W301+AA301+AE301+AI301+AM301+AQ301+AU301+AY301)-(IF(AND('Debt Setup'!$H$10&lt;&gt;"",'Debt Setup'!$H$10&lt;'Debt Setup'!$H$17),MAX(0,I300+F301-G301),0)+IF(AND('Debt Setup'!$H$11&lt;&gt;"",'Debt Setup'!$H$11&lt;'Debt Setup'!$H$17),MAX(0,M300+J301-K301),0)+IF(AND('Debt Setup'!$H$12&lt;&gt;"",'Debt Setup'!$H$12&lt;'Debt Setup'!$H$17),MAX(0,Q300+N301-O301),0)+IF(AND('Debt Setup'!$H$13&lt;&gt;"",'Debt Setup'!$H$13&lt;'Debt Setup'!$H$17),MAX(0,U300+R301-S301),0)+IF(AND('Debt Setup'!$H$14&lt;&gt;"",'Debt Setup'!$H$14&lt;'Debt Setup'!$H$17),MAX(0,Y300+V301-W301),0)+IF(AND('Debt Setup'!$H$15&lt;&gt;"",'Debt Setup'!$H$15&lt;'Debt Setup'!$H$17),MAX(0,AC300+Z301-AA301),0)+IF(AND('Debt Setup'!$H$16&lt;&gt;"",'Debt Setup'!$H$16&lt;'Debt Setup'!$H$17),MAX(0,AG300+AD301-AE301),0)+IF(AND('Debt Setup'!$H$17&lt;&gt;"",'Debt Setup'!$H$17&lt;'Debt Setup'!$H$17),MAX(0,AK300+AH301-AI301),0)+IF(AND('Debt Setup'!$H$18&lt;&gt;"",'Debt Setup'!$H$18&lt;'Debt Setup'!$H$17),MAX(0,AO300+AL301-AM301),0)+IF(AND('Debt Setup'!$H$19&lt;&gt;"",'Debt Setup'!$H$19&lt;'Debt Setup'!$H$17),MAX(0,AS300+AP301-AQ301),0)+IF(AND('Debt Setup'!$H$20&lt;&gt;"",'Debt Setup'!$H$20&lt;'Debt Setup'!$H$17),MAX(0,AW300+AT301-AU301),0)+IF(AND('Debt Setup'!$H$21&lt;&gt;"",'Debt Setup'!$H$21&lt;'Debt Setup'!$H$17),MAX(0,BA300+AX301-AY301),0))))))</x:f>
      </x:c>
      <x:c r="AK301" s="54" t="str">
        <x:f>IF('Debt Setup'!$F$3=0,"",MAX(0,AK300+AH301-AI301-AJ301))</x:f>
      </x:c>
      <x:c r="AL301" s="54" t="str">
        <x:f>IF('Debt Setup'!$F$3=0,"",IF(AO300&lt;=0,0,AO300*'Debt Setup'!$D$18/100/12))</x:f>
      </x:c>
      <x:c r="AM301" s="54" t="str">
        <x:f>IF('Debt Setup'!$F$3=0,"",IF('Debt Setup'!$H$18="",0,MIN('Debt Setup'!$E$18,MAX(0,AO300+AL301))))</x:f>
      </x:c>
      <x:c r="AN301" s="54" t="str">
        <x:f>IF('Debt Setup'!$F$3=0,"",IF('Debt Setup'!$H$18="",0,MIN(MAX(0,AO300+AL301-AM301),MAX(0,'Debt Setup'!$F$5-(G301+K301+O301+S301+W301+AA301+AE301+AI301+AM301+AQ301+AU301+AY301)-(IF(AND('Debt Setup'!$H$10&lt;&gt;"",'Debt Setup'!$H$10&lt;'Debt Setup'!$H$18),MAX(0,I300+F301-G301),0)+IF(AND('Debt Setup'!$H$11&lt;&gt;"",'Debt Setup'!$H$11&lt;'Debt Setup'!$H$18),MAX(0,M300+J301-K301),0)+IF(AND('Debt Setup'!$H$12&lt;&gt;"",'Debt Setup'!$H$12&lt;'Debt Setup'!$H$18),MAX(0,Q300+N301-O301),0)+IF(AND('Debt Setup'!$H$13&lt;&gt;"",'Debt Setup'!$H$13&lt;'Debt Setup'!$H$18),MAX(0,U300+R301-S301),0)+IF(AND('Debt Setup'!$H$14&lt;&gt;"",'Debt Setup'!$H$14&lt;'Debt Setup'!$H$18),MAX(0,Y300+V301-W301),0)+IF(AND('Debt Setup'!$H$15&lt;&gt;"",'Debt Setup'!$H$15&lt;'Debt Setup'!$H$18),MAX(0,AC300+Z301-AA301),0)+IF(AND('Debt Setup'!$H$16&lt;&gt;"",'Debt Setup'!$H$16&lt;'Debt Setup'!$H$18),MAX(0,AG300+AD301-AE301),0)+IF(AND('Debt Setup'!$H$17&lt;&gt;"",'Debt Setup'!$H$17&lt;'Debt Setup'!$H$18),MAX(0,AK300+AH301-AI301),0)+IF(AND('Debt Setup'!$H$18&lt;&gt;"",'Debt Setup'!$H$18&lt;'Debt Setup'!$H$18),MAX(0,AO300+AL301-AM301),0)+IF(AND('Debt Setup'!$H$19&lt;&gt;"",'Debt Setup'!$H$19&lt;'Debt Setup'!$H$18),MAX(0,AS300+AP301-AQ301),0)+IF(AND('Debt Setup'!$H$20&lt;&gt;"",'Debt Setup'!$H$20&lt;'Debt Setup'!$H$18),MAX(0,AW300+AT301-AU301),0)+IF(AND('Debt Setup'!$H$21&lt;&gt;"",'Debt Setup'!$H$21&lt;'Debt Setup'!$H$18),MAX(0,BA300+AX301-AY301),0))))))</x:f>
      </x:c>
      <x:c r="AO301" s="54" t="str">
        <x:f>IF('Debt Setup'!$F$3=0,"",MAX(0,AO300+AL301-AM301-AN301))</x:f>
      </x:c>
      <x:c r="AP301" s="54" t="str">
        <x:f>IF('Debt Setup'!$F$3=0,"",IF(AS300&lt;=0,0,AS300*'Debt Setup'!$D$19/100/12))</x:f>
      </x:c>
      <x:c r="AQ301" s="54" t="str">
        <x:f>IF('Debt Setup'!$F$3=0,"",IF('Debt Setup'!$H$19="",0,MIN('Debt Setup'!$E$19,MAX(0,AS300+AP301))))</x:f>
      </x:c>
      <x:c r="AR301" s="54" t="str">
        <x:f>IF('Debt Setup'!$F$3=0,"",IF('Debt Setup'!$H$19="",0,MIN(MAX(0,AS300+AP301-AQ301),MAX(0,'Debt Setup'!$F$5-(G301+K301+O301+S301+W301+AA301+AE301+AI301+AM301+AQ301+AU301+AY301)-(IF(AND('Debt Setup'!$H$10&lt;&gt;"",'Debt Setup'!$H$10&lt;'Debt Setup'!$H$19),MAX(0,I300+F301-G301),0)+IF(AND('Debt Setup'!$H$11&lt;&gt;"",'Debt Setup'!$H$11&lt;'Debt Setup'!$H$19),MAX(0,M300+J301-K301),0)+IF(AND('Debt Setup'!$H$12&lt;&gt;"",'Debt Setup'!$H$12&lt;'Debt Setup'!$H$19),MAX(0,Q300+N301-O301),0)+IF(AND('Debt Setup'!$H$13&lt;&gt;"",'Debt Setup'!$H$13&lt;'Debt Setup'!$H$19),MAX(0,U300+R301-S301),0)+IF(AND('Debt Setup'!$H$14&lt;&gt;"",'Debt Setup'!$H$14&lt;'Debt Setup'!$H$19),MAX(0,Y300+V301-W301),0)+IF(AND('Debt Setup'!$H$15&lt;&gt;"",'Debt Setup'!$H$15&lt;'Debt Setup'!$H$19),MAX(0,AC300+Z301-AA301),0)+IF(AND('Debt Setup'!$H$16&lt;&gt;"",'Debt Setup'!$H$16&lt;'Debt Setup'!$H$19),MAX(0,AG300+AD301-AE301),0)+IF(AND('Debt Setup'!$H$17&lt;&gt;"",'Debt Setup'!$H$17&lt;'Debt Setup'!$H$19),MAX(0,AK300+AH301-AI301),0)+IF(AND('Debt Setup'!$H$18&lt;&gt;"",'Debt Setup'!$H$18&lt;'Debt Setup'!$H$19),MAX(0,AO300+AL301-AM301),0)+IF(AND('Debt Setup'!$H$19&lt;&gt;"",'Debt Setup'!$H$19&lt;'Debt Setup'!$H$19),MAX(0,AS300+AP301-AQ301),0)+IF(AND('Debt Setup'!$H$20&lt;&gt;"",'Debt Setup'!$H$20&lt;'Debt Setup'!$H$19),MAX(0,AW300+AT301-AU301),0)+IF(AND('Debt Setup'!$H$21&lt;&gt;"",'Debt Setup'!$H$21&lt;'Debt Setup'!$H$19),MAX(0,BA300+AX301-AY301),0))))))</x:f>
      </x:c>
      <x:c r="AS301" s="54" t="str">
        <x:f>IF('Debt Setup'!$F$3=0,"",MAX(0,AS300+AP301-AQ301-AR301))</x:f>
      </x:c>
      <x:c r="AT301" s="54" t="str">
        <x:f>IF('Debt Setup'!$F$3=0,"",IF(AW300&lt;=0,0,AW300*'Debt Setup'!$D$20/100/12))</x:f>
      </x:c>
      <x:c r="AU301" s="54" t="str">
        <x:f>IF('Debt Setup'!$F$3=0,"",IF('Debt Setup'!$H$20="",0,MIN('Debt Setup'!$E$20,MAX(0,AW300+AT301))))</x:f>
      </x:c>
      <x:c r="AV301" s="54" t="str">
        <x:f>IF('Debt Setup'!$F$3=0,"",IF('Debt Setup'!$H$20="",0,MIN(MAX(0,AW300+AT301-AU301),MAX(0,'Debt Setup'!$F$5-(G301+K301+O301+S301+W301+AA301+AE301+AI301+AM301+AQ301+AU301+AY301)-(IF(AND('Debt Setup'!$H$10&lt;&gt;"",'Debt Setup'!$H$10&lt;'Debt Setup'!$H$20),MAX(0,I300+F301-G301),0)+IF(AND('Debt Setup'!$H$11&lt;&gt;"",'Debt Setup'!$H$11&lt;'Debt Setup'!$H$20),MAX(0,M300+J301-K301),0)+IF(AND('Debt Setup'!$H$12&lt;&gt;"",'Debt Setup'!$H$12&lt;'Debt Setup'!$H$20),MAX(0,Q300+N301-O301),0)+IF(AND('Debt Setup'!$H$13&lt;&gt;"",'Debt Setup'!$H$13&lt;'Debt Setup'!$H$20),MAX(0,U300+R301-S301),0)+IF(AND('Debt Setup'!$H$14&lt;&gt;"",'Debt Setup'!$H$14&lt;'Debt Setup'!$H$20),MAX(0,Y300+V301-W301),0)+IF(AND('Debt Setup'!$H$15&lt;&gt;"",'Debt Setup'!$H$15&lt;'Debt Setup'!$H$20),MAX(0,AC300+Z301-AA301),0)+IF(AND('Debt Setup'!$H$16&lt;&gt;"",'Debt Setup'!$H$16&lt;'Debt Setup'!$H$20),MAX(0,AG300+AD301-AE301),0)+IF(AND('Debt Setup'!$H$17&lt;&gt;"",'Debt Setup'!$H$17&lt;'Debt Setup'!$H$20),MAX(0,AK300+AH301-AI301),0)+IF(AND('Debt Setup'!$H$18&lt;&gt;"",'Debt Setup'!$H$18&lt;'Debt Setup'!$H$20),MAX(0,AO300+AL301-AM301),0)+IF(AND('Debt Setup'!$H$19&lt;&gt;"",'Debt Setup'!$H$19&lt;'Debt Setup'!$H$20),MAX(0,AS300+AP301-AQ301),0)+IF(AND('Debt Setup'!$H$20&lt;&gt;"",'Debt Setup'!$H$20&lt;'Debt Setup'!$H$20),MAX(0,AW300+AT301-AU301),0)+IF(AND('Debt Setup'!$H$21&lt;&gt;"",'Debt Setup'!$H$21&lt;'Debt Setup'!$H$20),MAX(0,BA300+AX301-AY301),0))))))</x:f>
      </x:c>
      <x:c r="AW301" s="54" t="str">
        <x:f>IF('Debt Setup'!$F$3=0,"",MAX(0,AW300+AT301-AU301-AV301))</x:f>
      </x:c>
      <x:c r="AX301" s="54" t="str">
        <x:f>IF('Debt Setup'!$F$3=0,"",IF(BA300&lt;=0,0,BA300*'Debt Setup'!$D$21/100/12))</x:f>
      </x:c>
      <x:c r="AY301" s="54" t="str">
        <x:f>IF('Debt Setup'!$F$3=0,"",IF('Debt Setup'!$H$21="",0,MIN('Debt Setup'!$E$21,MAX(0,BA300+AX301))))</x:f>
      </x:c>
      <x:c r="AZ301" s="54" t="str">
        <x:f>IF('Debt Setup'!$F$3=0,"",IF('Debt Setup'!$H$21="",0,MIN(MAX(0,BA300+AX301-AY301),MAX(0,'Debt Setup'!$F$5-(G301+K301+O301+S301+W301+AA301+AE301+AI301+AM301+AQ301+AU301+AY301)-(IF(AND('Debt Setup'!$H$10&lt;&gt;"",'Debt Setup'!$H$10&lt;'Debt Setup'!$H$21),MAX(0,I300+F301-G301),0)+IF(AND('Debt Setup'!$H$11&lt;&gt;"",'Debt Setup'!$H$11&lt;'Debt Setup'!$H$21),MAX(0,M300+J301-K301),0)+IF(AND('Debt Setup'!$H$12&lt;&gt;"",'Debt Setup'!$H$12&lt;'Debt Setup'!$H$21),MAX(0,Q300+N301-O301),0)+IF(AND('Debt Setup'!$H$13&lt;&gt;"",'Debt Setup'!$H$13&lt;'Debt Setup'!$H$21),MAX(0,U300+R301-S301),0)+IF(AND('Debt Setup'!$H$14&lt;&gt;"",'Debt Setup'!$H$14&lt;'Debt Setup'!$H$21),MAX(0,Y300+V301-W301),0)+IF(AND('Debt Setup'!$H$15&lt;&gt;"",'Debt Setup'!$H$15&lt;'Debt Setup'!$H$21),MAX(0,AC300+Z301-AA301),0)+IF(AND('Debt Setup'!$H$16&lt;&gt;"",'Debt Setup'!$H$16&lt;'Debt Setup'!$H$21),MAX(0,AG300+AD301-AE301),0)+IF(AND('Debt Setup'!$H$17&lt;&gt;"",'Debt Setup'!$H$17&lt;'Debt Setup'!$H$21),MAX(0,AK300+AH301-AI301),0)+IF(AND('Debt Setup'!$H$18&lt;&gt;"",'Debt Setup'!$H$18&lt;'Debt Setup'!$H$21),MAX(0,AO300+AL301-AM301),0)+IF(AND('Debt Setup'!$H$19&lt;&gt;"",'Debt Setup'!$H$19&lt;'Debt Setup'!$H$21),MAX(0,AS300+AP301-AQ301),0)+IF(AND('Debt Setup'!$H$20&lt;&gt;"",'Debt Setup'!$H$20&lt;'Debt Setup'!$H$21),MAX(0,AW300+AT301-AU301),0)+IF(AND('Debt Setup'!$H$21&lt;&gt;"",'Debt Setup'!$H$21&lt;'Debt Setup'!$H$21),MAX(0,BA300+AX301-AY301),0))))))</x:f>
      </x:c>
      <x:c r="BA301" s="54" t="str">
        <x:f>IF('Debt Setup'!$F$3=0,"",MAX(0,BA300+AX301-AY301-AZ301))</x:f>
      </x:c>
    </x:row>
    <x:row r="302">
      <x:c r="A302" t="n">
        <x:v>297</x:v>
      </x:c>
      <x:c r="B302" s="86" t="str">
        <x:f>IF('Debt Setup'!$F$3=0,"",DATE(YEAR('Debt Setup'!$B$6),MONTH('Debt Setup'!$B$6)+A302-1,1))</x:f>
      </x:c>
      <x:c r="C302" s="54" t="str">
        <x:f>IF('Debt Setup'!$F$3=0,"",I302+M302+Q302+U302+Y302+AC302+AG302+AK302+AO302+AS302+AW302+BA302)</x:f>
      </x:c>
      <x:c r="D302" s="54" t="str">
        <x:f>IF('Debt Setup'!$F$3=0,"",G302+H302+K302+L302+O302+P302+S302+T302+W302+X302+AA302+AB302+AE302+AF302+AI302+AJ302+AM302+AN302+AQ302+AR302+AU302+AV302+AY302+AZ302)</x:f>
      </x:c>
      <x:c r="E302" s="54" t="str">
        <x:f>IF('Debt Setup'!$F$3=0,"",F302+J302+N302+R302+V302+Z302+AD302+AH302+AL302+AP302+AT302+AX302)</x:f>
      </x:c>
      <x:c r="F302" s="54" t="str">
        <x:f>IF('Debt Setup'!$F$3=0,"",IF(I301&lt;=0,0,I301*'Debt Setup'!$D$10/100/12))</x:f>
      </x:c>
      <x:c r="G302" s="54" t="str">
        <x:f>IF('Debt Setup'!$F$3=0,"",IF('Debt Setup'!$H$10="",0,MIN('Debt Setup'!$E$10,MAX(0,I301+F302))))</x:f>
      </x:c>
      <x:c r="H302" s="54" t="str">
        <x:f>IF('Debt Setup'!$F$3=0,"",IF('Debt Setup'!$H$10="",0,MIN(MAX(0,I301+F302-G302),MAX(0,'Debt Setup'!$F$5-(G302+K302+O302+S302+W302+AA302+AE302+AI302+AM302+AQ302+AU302+AY302)-(IF(AND('Debt Setup'!$H$10&lt;&gt;"",'Debt Setup'!$H$10&lt;'Debt Setup'!$H$10),MAX(0,I301+F302-G302),0)+IF(AND('Debt Setup'!$H$11&lt;&gt;"",'Debt Setup'!$H$11&lt;'Debt Setup'!$H$10),MAX(0,M301+J302-K302),0)+IF(AND('Debt Setup'!$H$12&lt;&gt;"",'Debt Setup'!$H$12&lt;'Debt Setup'!$H$10),MAX(0,Q301+N302-O302),0)+IF(AND('Debt Setup'!$H$13&lt;&gt;"",'Debt Setup'!$H$13&lt;'Debt Setup'!$H$10),MAX(0,U301+R302-S302),0)+IF(AND('Debt Setup'!$H$14&lt;&gt;"",'Debt Setup'!$H$14&lt;'Debt Setup'!$H$10),MAX(0,Y301+V302-W302),0)+IF(AND('Debt Setup'!$H$15&lt;&gt;"",'Debt Setup'!$H$15&lt;'Debt Setup'!$H$10),MAX(0,AC301+Z302-AA302),0)+IF(AND('Debt Setup'!$H$16&lt;&gt;"",'Debt Setup'!$H$16&lt;'Debt Setup'!$H$10),MAX(0,AG301+AD302-AE302),0)+IF(AND('Debt Setup'!$H$17&lt;&gt;"",'Debt Setup'!$H$17&lt;'Debt Setup'!$H$10),MAX(0,AK301+AH302-AI302),0)+IF(AND('Debt Setup'!$H$18&lt;&gt;"",'Debt Setup'!$H$18&lt;'Debt Setup'!$H$10),MAX(0,AO301+AL302-AM302),0)+IF(AND('Debt Setup'!$H$19&lt;&gt;"",'Debt Setup'!$H$19&lt;'Debt Setup'!$H$10),MAX(0,AS301+AP302-AQ302),0)+IF(AND('Debt Setup'!$H$20&lt;&gt;"",'Debt Setup'!$H$20&lt;'Debt Setup'!$H$10),MAX(0,AW301+AT302-AU302),0)+IF(AND('Debt Setup'!$H$21&lt;&gt;"",'Debt Setup'!$H$21&lt;'Debt Setup'!$H$10),MAX(0,BA301+AX302-AY302),0))))))</x:f>
      </x:c>
      <x:c r="I302" s="54" t="str">
        <x:f>IF('Debt Setup'!$F$3=0,"",MAX(0,I301+F302-G302-H302))</x:f>
      </x:c>
      <x:c r="J302" s="54" t="str">
        <x:f>IF('Debt Setup'!$F$3=0,"",IF(M301&lt;=0,0,M301*'Debt Setup'!$D$11/100/12))</x:f>
      </x:c>
      <x:c r="K302" s="54" t="str">
        <x:f>IF('Debt Setup'!$F$3=0,"",IF('Debt Setup'!$H$11="",0,MIN('Debt Setup'!$E$11,MAX(0,M301+J302))))</x:f>
      </x:c>
      <x:c r="L302" s="54" t="str">
        <x:f>IF('Debt Setup'!$F$3=0,"",IF('Debt Setup'!$H$11="",0,MIN(MAX(0,M301+J302-K302),MAX(0,'Debt Setup'!$F$5-(G302+K302+O302+S302+W302+AA302+AE302+AI302+AM302+AQ302+AU302+AY302)-(IF(AND('Debt Setup'!$H$10&lt;&gt;"",'Debt Setup'!$H$10&lt;'Debt Setup'!$H$11),MAX(0,I301+F302-G302),0)+IF(AND('Debt Setup'!$H$11&lt;&gt;"",'Debt Setup'!$H$11&lt;'Debt Setup'!$H$11),MAX(0,M301+J302-K302),0)+IF(AND('Debt Setup'!$H$12&lt;&gt;"",'Debt Setup'!$H$12&lt;'Debt Setup'!$H$11),MAX(0,Q301+N302-O302),0)+IF(AND('Debt Setup'!$H$13&lt;&gt;"",'Debt Setup'!$H$13&lt;'Debt Setup'!$H$11),MAX(0,U301+R302-S302),0)+IF(AND('Debt Setup'!$H$14&lt;&gt;"",'Debt Setup'!$H$14&lt;'Debt Setup'!$H$11),MAX(0,Y301+V302-W302),0)+IF(AND('Debt Setup'!$H$15&lt;&gt;"",'Debt Setup'!$H$15&lt;'Debt Setup'!$H$11),MAX(0,AC301+Z302-AA302),0)+IF(AND('Debt Setup'!$H$16&lt;&gt;"",'Debt Setup'!$H$16&lt;'Debt Setup'!$H$11),MAX(0,AG301+AD302-AE302),0)+IF(AND('Debt Setup'!$H$17&lt;&gt;"",'Debt Setup'!$H$17&lt;'Debt Setup'!$H$11),MAX(0,AK301+AH302-AI302),0)+IF(AND('Debt Setup'!$H$18&lt;&gt;"",'Debt Setup'!$H$18&lt;'Debt Setup'!$H$11),MAX(0,AO301+AL302-AM302),0)+IF(AND('Debt Setup'!$H$19&lt;&gt;"",'Debt Setup'!$H$19&lt;'Debt Setup'!$H$11),MAX(0,AS301+AP302-AQ302),0)+IF(AND('Debt Setup'!$H$20&lt;&gt;"",'Debt Setup'!$H$20&lt;'Debt Setup'!$H$11),MAX(0,AW301+AT302-AU302),0)+IF(AND('Debt Setup'!$H$21&lt;&gt;"",'Debt Setup'!$H$21&lt;'Debt Setup'!$H$11),MAX(0,BA301+AX302-AY302),0))))))</x:f>
      </x:c>
      <x:c r="M302" s="54" t="str">
        <x:f>IF('Debt Setup'!$F$3=0,"",MAX(0,M301+J302-K302-L302))</x:f>
      </x:c>
      <x:c r="N302" s="54" t="str">
        <x:f>IF('Debt Setup'!$F$3=0,"",IF(Q301&lt;=0,0,Q301*'Debt Setup'!$D$12/100/12))</x:f>
      </x:c>
      <x:c r="O302" s="54" t="str">
        <x:f>IF('Debt Setup'!$F$3=0,"",IF('Debt Setup'!$H$12="",0,MIN('Debt Setup'!$E$12,MAX(0,Q301+N302))))</x:f>
      </x:c>
      <x:c r="P302" s="54" t="str">
        <x:f>IF('Debt Setup'!$F$3=0,"",IF('Debt Setup'!$H$12="",0,MIN(MAX(0,Q301+N302-O302),MAX(0,'Debt Setup'!$F$5-(G302+K302+O302+S302+W302+AA302+AE302+AI302+AM302+AQ302+AU302+AY302)-(IF(AND('Debt Setup'!$H$10&lt;&gt;"",'Debt Setup'!$H$10&lt;'Debt Setup'!$H$12),MAX(0,I301+F302-G302),0)+IF(AND('Debt Setup'!$H$11&lt;&gt;"",'Debt Setup'!$H$11&lt;'Debt Setup'!$H$12),MAX(0,M301+J302-K302),0)+IF(AND('Debt Setup'!$H$12&lt;&gt;"",'Debt Setup'!$H$12&lt;'Debt Setup'!$H$12),MAX(0,Q301+N302-O302),0)+IF(AND('Debt Setup'!$H$13&lt;&gt;"",'Debt Setup'!$H$13&lt;'Debt Setup'!$H$12),MAX(0,U301+R302-S302),0)+IF(AND('Debt Setup'!$H$14&lt;&gt;"",'Debt Setup'!$H$14&lt;'Debt Setup'!$H$12),MAX(0,Y301+V302-W302),0)+IF(AND('Debt Setup'!$H$15&lt;&gt;"",'Debt Setup'!$H$15&lt;'Debt Setup'!$H$12),MAX(0,AC301+Z302-AA302),0)+IF(AND('Debt Setup'!$H$16&lt;&gt;"",'Debt Setup'!$H$16&lt;'Debt Setup'!$H$12),MAX(0,AG301+AD302-AE302),0)+IF(AND('Debt Setup'!$H$17&lt;&gt;"",'Debt Setup'!$H$17&lt;'Debt Setup'!$H$12),MAX(0,AK301+AH302-AI302),0)+IF(AND('Debt Setup'!$H$18&lt;&gt;"",'Debt Setup'!$H$18&lt;'Debt Setup'!$H$12),MAX(0,AO301+AL302-AM302),0)+IF(AND('Debt Setup'!$H$19&lt;&gt;"",'Debt Setup'!$H$19&lt;'Debt Setup'!$H$12),MAX(0,AS301+AP302-AQ302),0)+IF(AND('Debt Setup'!$H$20&lt;&gt;"",'Debt Setup'!$H$20&lt;'Debt Setup'!$H$12),MAX(0,AW301+AT302-AU302),0)+IF(AND('Debt Setup'!$H$21&lt;&gt;"",'Debt Setup'!$H$21&lt;'Debt Setup'!$H$12),MAX(0,BA301+AX302-AY302),0))))))</x:f>
      </x:c>
      <x:c r="Q302" s="54" t="str">
        <x:f>IF('Debt Setup'!$F$3=0,"",MAX(0,Q301+N302-O302-P302))</x:f>
      </x:c>
      <x:c r="R302" s="54" t="str">
        <x:f>IF('Debt Setup'!$F$3=0,"",IF(U301&lt;=0,0,U301*'Debt Setup'!$D$13/100/12))</x:f>
      </x:c>
      <x:c r="S302" s="54" t="str">
        <x:f>IF('Debt Setup'!$F$3=0,"",IF('Debt Setup'!$H$13="",0,MIN('Debt Setup'!$E$13,MAX(0,U301+R302))))</x:f>
      </x:c>
      <x:c r="T302" s="54" t="str">
        <x:f>IF('Debt Setup'!$F$3=0,"",IF('Debt Setup'!$H$13="",0,MIN(MAX(0,U301+R302-S302),MAX(0,'Debt Setup'!$F$5-(G302+K302+O302+S302+W302+AA302+AE302+AI302+AM302+AQ302+AU302+AY302)-(IF(AND('Debt Setup'!$H$10&lt;&gt;"",'Debt Setup'!$H$10&lt;'Debt Setup'!$H$13),MAX(0,I301+F302-G302),0)+IF(AND('Debt Setup'!$H$11&lt;&gt;"",'Debt Setup'!$H$11&lt;'Debt Setup'!$H$13),MAX(0,M301+J302-K302),0)+IF(AND('Debt Setup'!$H$12&lt;&gt;"",'Debt Setup'!$H$12&lt;'Debt Setup'!$H$13),MAX(0,Q301+N302-O302),0)+IF(AND('Debt Setup'!$H$13&lt;&gt;"",'Debt Setup'!$H$13&lt;'Debt Setup'!$H$13),MAX(0,U301+R302-S302),0)+IF(AND('Debt Setup'!$H$14&lt;&gt;"",'Debt Setup'!$H$14&lt;'Debt Setup'!$H$13),MAX(0,Y301+V302-W302),0)+IF(AND('Debt Setup'!$H$15&lt;&gt;"",'Debt Setup'!$H$15&lt;'Debt Setup'!$H$13),MAX(0,AC301+Z302-AA302),0)+IF(AND('Debt Setup'!$H$16&lt;&gt;"",'Debt Setup'!$H$16&lt;'Debt Setup'!$H$13),MAX(0,AG301+AD302-AE302),0)+IF(AND('Debt Setup'!$H$17&lt;&gt;"",'Debt Setup'!$H$17&lt;'Debt Setup'!$H$13),MAX(0,AK301+AH302-AI302),0)+IF(AND('Debt Setup'!$H$18&lt;&gt;"",'Debt Setup'!$H$18&lt;'Debt Setup'!$H$13),MAX(0,AO301+AL302-AM302),0)+IF(AND('Debt Setup'!$H$19&lt;&gt;"",'Debt Setup'!$H$19&lt;'Debt Setup'!$H$13),MAX(0,AS301+AP302-AQ302),0)+IF(AND('Debt Setup'!$H$20&lt;&gt;"",'Debt Setup'!$H$20&lt;'Debt Setup'!$H$13),MAX(0,AW301+AT302-AU302),0)+IF(AND('Debt Setup'!$H$21&lt;&gt;"",'Debt Setup'!$H$21&lt;'Debt Setup'!$H$13),MAX(0,BA301+AX302-AY302),0))))))</x:f>
      </x:c>
      <x:c r="U302" s="54" t="str">
        <x:f>IF('Debt Setup'!$F$3=0,"",MAX(0,U301+R302-S302-T302))</x:f>
      </x:c>
      <x:c r="V302" s="54" t="str">
        <x:f>IF('Debt Setup'!$F$3=0,"",IF(Y301&lt;=0,0,Y301*'Debt Setup'!$D$14/100/12))</x:f>
      </x:c>
      <x:c r="W302" s="54" t="str">
        <x:f>IF('Debt Setup'!$F$3=0,"",IF('Debt Setup'!$H$14="",0,MIN('Debt Setup'!$E$14,MAX(0,Y301+V302))))</x:f>
      </x:c>
      <x:c r="X302" s="54" t="str">
        <x:f>IF('Debt Setup'!$F$3=0,"",IF('Debt Setup'!$H$14="",0,MIN(MAX(0,Y301+V302-W302),MAX(0,'Debt Setup'!$F$5-(G302+K302+O302+S302+W302+AA302+AE302+AI302+AM302+AQ302+AU302+AY302)-(IF(AND('Debt Setup'!$H$10&lt;&gt;"",'Debt Setup'!$H$10&lt;'Debt Setup'!$H$14),MAX(0,I301+F302-G302),0)+IF(AND('Debt Setup'!$H$11&lt;&gt;"",'Debt Setup'!$H$11&lt;'Debt Setup'!$H$14),MAX(0,M301+J302-K302),0)+IF(AND('Debt Setup'!$H$12&lt;&gt;"",'Debt Setup'!$H$12&lt;'Debt Setup'!$H$14),MAX(0,Q301+N302-O302),0)+IF(AND('Debt Setup'!$H$13&lt;&gt;"",'Debt Setup'!$H$13&lt;'Debt Setup'!$H$14),MAX(0,U301+R302-S302),0)+IF(AND('Debt Setup'!$H$14&lt;&gt;"",'Debt Setup'!$H$14&lt;'Debt Setup'!$H$14),MAX(0,Y301+V302-W302),0)+IF(AND('Debt Setup'!$H$15&lt;&gt;"",'Debt Setup'!$H$15&lt;'Debt Setup'!$H$14),MAX(0,AC301+Z302-AA302),0)+IF(AND('Debt Setup'!$H$16&lt;&gt;"",'Debt Setup'!$H$16&lt;'Debt Setup'!$H$14),MAX(0,AG301+AD302-AE302),0)+IF(AND('Debt Setup'!$H$17&lt;&gt;"",'Debt Setup'!$H$17&lt;'Debt Setup'!$H$14),MAX(0,AK301+AH302-AI302),0)+IF(AND('Debt Setup'!$H$18&lt;&gt;"",'Debt Setup'!$H$18&lt;'Debt Setup'!$H$14),MAX(0,AO301+AL302-AM302),0)+IF(AND('Debt Setup'!$H$19&lt;&gt;"",'Debt Setup'!$H$19&lt;'Debt Setup'!$H$14),MAX(0,AS301+AP302-AQ302),0)+IF(AND('Debt Setup'!$H$20&lt;&gt;"",'Debt Setup'!$H$20&lt;'Debt Setup'!$H$14),MAX(0,AW301+AT302-AU302),0)+IF(AND('Debt Setup'!$H$21&lt;&gt;"",'Debt Setup'!$H$21&lt;'Debt Setup'!$H$14),MAX(0,BA301+AX302-AY302),0))))))</x:f>
      </x:c>
      <x:c r="Y302" s="54" t="str">
        <x:f>IF('Debt Setup'!$F$3=0,"",MAX(0,Y301+V302-W302-X302))</x:f>
      </x:c>
      <x:c r="Z302" s="54" t="str">
        <x:f>IF('Debt Setup'!$F$3=0,"",IF(AC301&lt;=0,0,AC301*'Debt Setup'!$D$15/100/12))</x:f>
      </x:c>
      <x:c r="AA302" s="54" t="str">
        <x:f>IF('Debt Setup'!$F$3=0,"",IF('Debt Setup'!$H$15="",0,MIN('Debt Setup'!$E$15,MAX(0,AC301+Z302))))</x:f>
      </x:c>
      <x:c r="AB302" s="54" t="str">
        <x:f>IF('Debt Setup'!$F$3=0,"",IF('Debt Setup'!$H$15="",0,MIN(MAX(0,AC301+Z302-AA302),MAX(0,'Debt Setup'!$F$5-(G302+K302+O302+S302+W302+AA302+AE302+AI302+AM302+AQ302+AU302+AY302)-(IF(AND('Debt Setup'!$H$10&lt;&gt;"",'Debt Setup'!$H$10&lt;'Debt Setup'!$H$15),MAX(0,I301+F302-G302),0)+IF(AND('Debt Setup'!$H$11&lt;&gt;"",'Debt Setup'!$H$11&lt;'Debt Setup'!$H$15),MAX(0,M301+J302-K302),0)+IF(AND('Debt Setup'!$H$12&lt;&gt;"",'Debt Setup'!$H$12&lt;'Debt Setup'!$H$15),MAX(0,Q301+N302-O302),0)+IF(AND('Debt Setup'!$H$13&lt;&gt;"",'Debt Setup'!$H$13&lt;'Debt Setup'!$H$15),MAX(0,U301+R302-S302),0)+IF(AND('Debt Setup'!$H$14&lt;&gt;"",'Debt Setup'!$H$14&lt;'Debt Setup'!$H$15),MAX(0,Y301+V302-W302),0)+IF(AND('Debt Setup'!$H$15&lt;&gt;"",'Debt Setup'!$H$15&lt;'Debt Setup'!$H$15),MAX(0,AC301+Z302-AA302),0)+IF(AND('Debt Setup'!$H$16&lt;&gt;"",'Debt Setup'!$H$16&lt;'Debt Setup'!$H$15),MAX(0,AG301+AD302-AE302),0)+IF(AND('Debt Setup'!$H$17&lt;&gt;"",'Debt Setup'!$H$17&lt;'Debt Setup'!$H$15),MAX(0,AK301+AH302-AI302),0)+IF(AND('Debt Setup'!$H$18&lt;&gt;"",'Debt Setup'!$H$18&lt;'Debt Setup'!$H$15),MAX(0,AO301+AL302-AM302),0)+IF(AND('Debt Setup'!$H$19&lt;&gt;"",'Debt Setup'!$H$19&lt;'Debt Setup'!$H$15),MAX(0,AS301+AP302-AQ302),0)+IF(AND('Debt Setup'!$H$20&lt;&gt;"",'Debt Setup'!$H$20&lt;'Debt Setup'!$H$15),MAX(0,AW301+AT302-AU302),0)+IF(AND('Debt Setup'!$H$21&lt;&gt;"",'Debt Setup'!$H$21&lt;'Debt Setup'!$H$15),MAX(0,BA301+AX302-AY302),0))))))</x:f>
      </x:c>
      <x:c r="AC302" s="54" t="str">
        <x:f>IF('Debt Setup'!$F$3=0,"",MAX(0,AC301+Z302-AA302-AB302))</x:f>
      </x:c>
      <x:c r="AD302" s="54" t="str">
        <x:f>IF('Debt Setup'!$F$3=0,"",IF(AG301&lt;=0,0,AG301*'Debt Setup'!$D$16/100/12))</x:f>
      </x:c>
      <x:c r="AE302" s="54" t="str">
        <x:f>IF('Debt Setup'!$F$3=0,"",IF('Debt Setup'!$H$16="",0,MIN('Debt Setup'!$E$16,MAX(0,AG301+AD302))))</x:f>
      </x:c>
      <x:c r="AF302" s="54" t="str">
        <x:f>IF('Debt Setup'!$F$3=0,"",IF('Debt Setup'!$H$16="",0,MIN(MAX(0,AG301+AD302-AE302),MAX(0,'Debt Setup'!$F$5-(G302+K302+O302+S302+W302+AA302+AE302+AI302+AM302+AQ302+AU302+AY302)-(IF(AND('Debt Setup'!$H$10&lt;&gt;"",'Debt Setup'!$H$10&lt;'Debt Setup'!$H$16),MAX(0,I301+F302-G302),0)+IF(AND('Debt Setup'!$H$11&lt;&gt;"",'Debt Setup'!$H$11&lt;'Debt Setup'!$H$16),MAX(0,M301+J302-K302),0)+IF(AND('Debt Setup'!$H$12&lt;&gt;"",'Debt Setup'!$H$12&lt;'Debt Setup'!$H$16),MAX(0,Q301+N302-O302),0)+IF(AND('Debt Setup'!$H$13&lt;&gt;"",'Debt Setup'!$H$13&lt;'Debt Setup'!$H$16),MAX(0,U301+R302-S302),0)+IF(AND('Debt Setup'!$H$14&lt;&gt;"",'Debt Setup'!$H$14&lt;'Debt Setup'!$H$16),MAX(0,Y301+V302-W302),0)+IF(AND('Debt Setup'!$H$15&lt;&gt;"",'Debt Setup'!$H$15&lt;'Debt Setup'!$H$16),MAX(0,AC301+Z302-AA302),0)+IF(AND('Debt Setup'!$H$16&lt;&gt;"",'Debt Setup'!$H$16&lt;'Debt Setup'!$H$16),MAX(0,AG301+AD302-AE302),0)+IF(AND('Debt Setup'!$H$17&lt;&gt;"",'Debt Setup'!$H$17&lt;'Debt Setup'!$H$16),MAX(0,AK301+AH302-AI302),0)+IF(AND('Debt Setup'!$H$18&lt;&gt;"",'Debt Setup'!$H$18&lt;'Debt Setup'!$H$16),MAX(0,AO301+AL302-AM302),0)+IF(AND('Debt Setup'!$H$19&lt;&gt;"",'Debt Setup'!$H$19&lt;'Debt Setup'!$H$16),MAX(0,AS301+AP302-AQ302),0)+IF(AND('Debt Setup'!$H$20&lt;&gt;"",'Debt Setup'!$H$20&lt;'Debt Setup'!$H$16),MAX(0,AW301+AT302-AU302),0)+IF(AND('Debt Setup'!$H$21&lt;&gt;"",'Debt Setup'!$H$21&lt;'Debt Setup'!$H$16),MAX(0,BA301+AX302-AY302),0))))))</x:f>
      </x:c>
      <x:c r="AG302" s="54" t="str">
        <x:f>IF('Debt Setup'!$F$3=0,"",MAX(0,AG301+AD302-AE302-AF302))</x:f>
      </x:c>
      <x:c r="AH302" s="54" t="str">
        <x:f>IF('Debt Setup'!$F$3=0,"",IF(AK301&lt;=0,0,AK301*'Debt Setup'!$D$17/100/12))</x:f>
      </x:c>
      <x:c r="AI302" s="54" t="str">
        <x:f>IF('Debt Setup'!$F$3=0,"",IF('Debt Setup'!$H$17="",0,MIN('Debt Setup'!$E$17,MAX(0,AK301+AH302))))</x:f>
      </x:c>
      <x:c r="AJ302" s="54" t="str">
        <x:f>IF('Debt Setup'!$F$3=0,"",IF('Debt Setup'!$H$17="",0,MIN(MAX(0,AK301+AH302-AI302),MAX(0,'Debt Setup'!$F$5-(G302+K302+O302+S302+W302+AA302+AE302+AI302+AM302+AQ302+AU302+AY302)-(IF(AND('Debt Setup'!$H$10&lt;&gt;"",'Debt Setup'!$H$10&lt;'Debt Setup'!$H$17),MAX(0,I301+F302-G302),0)+IF(AND('Debt Setup'!$H$11&lt;&gt;"",'Debt Setup'!$H$11&lt;'Debt Setup'!$H$17),MAX(0,M301+J302-K302),0)+IF(AND('Debt Setup'!$H$12&lt;&gt;"",'Debt Setup'!$H$12&lt;'Debt Setup'!$H$17),MAX(0,Q301+N302-O302),0)+IF(AND('Debt Setup'!$H$13&lt;&gt;"",'Debt Setup'!$H$13&lt;'Debt Setup'!$H$17),MAX(0,U301+R302-S302),0)+IF(AND('Debt Setup'!$H$14&lt;&gt;"",'Debt Setup'!$H$14&lt;'Debt Setup'!$H$17),MAX(0,Y301+V302-W302),0)+IF(AND('Debt Setup'!$H$15&lt;&gt;"",'Debt Setup'!$H$15&lt;'Debt Setup'!$H$17),MAX(0,AC301+Z302-AA302),0)+IF(AND('Debt Setup'!$H$16&lt;&gt;"",'Debt Setup'!$H$16&lt;'Debt Setup'!$H$17),MAX(0,AG301+AD302-AE302),0)+IF(AND('Debt Setup'!$H$17&lt;&gt;"",'Debt Setup'!$H$17&lt;'Debt Setup'!$H$17),MAX(0,AK301+AH302-AI302),0)+IF(AND('Debt Setup'!$H$18&lt;&gt;"",'Debt Setup'!$H$18&lt;'Debt Setup'!$H$17),MAX(0,AO301+AL302-AM302),0)+IF(AND('Debt Setup'!$H$19&lt;&gt;"",'Debt Setup'!$H$19&lt;'Debt Setup'!$H$17),MAX(0,AS301+AP302-AQ302),0)+IF(AND('Debt Setup'!$H$20&lt;&gt;"",'Debt Setup'!$H$20&lt;'Debt Setup'!$H$17),MAX(0,AW301+AT302-AU302),0)+IF(AND('Debt Setup'!$H$21&lt;&gt;"",'Debt Setup'!$H$21&lt;'Debt Setup'!$H$17),MAX(0,BA301+AX302-AY302),0))))))</x:f>
      </x:c>
      <x:c r="AK302" s="54" t="str">
        <x:f>IF('Debt Setup'!$F$3=0,"",MAX(0,AK301+AH302-AI302-AJ302))</x:f>
      </x:c>
      <x:c r="AL302" s="54" t="str">
        <x:f>IF('Debt Setup'!$F$3=0,"",IF(AO301&lt;=0,0,AO301*'Debt Setup'!$D$18/100/12))</x:f>
      </x:c>
      <x:c r="AM302" s="54" t="str">
        <x:f>IF('Debt Setup'!$F$3=0,"",IF('Debt Setup'!$H$18="",0,MIN('Debt Setup'!$E$18,MAX(0,AO301+AL302))))</x:f>
      </x:c>
      <x:c r="AN302" s="54" t="str">
        <x:f>IF('Debt Setup'!$F$3=0,"",IF('Debt Setup'!$H$18="",0,MIN(MAX(0,AO301+AL302-AM302),MAX(0,'Debt Setup'!$F$5-(G302+K302+O302+S302+W302+AA302+AE302+AI302+AM302+AQ302+AU302+AY302)-(IF(AND('Debt Setup'!$H$10&lt;&gt;"",'Debt Setup'!$H$10&lt;'Debt Setup'!$H$18),MAX(0,I301+F302-G302),0)+IF(AND('Debt Setup'!$H$11&lt;&gt;"",'Debt Setup'!$H$11&lt;'Debt Setup'!$H$18),MAX(0,M301+J302-K302),0)+IF(AND('Debt Setup'!$H$12&lt;&gt;"",'Debt Setup'!$H$12&lt;'Debt Setup'!$H$18),MAX(0,Q301+N302-O302),0)+IF(AND('Debt Setup'!$H$13&lt;&gt;"",'Debt Setup'!$H$13&lt;'Debt Setup'!$H$18),MAX(0,U301+R302-S302),0)+IF(AND('Debt Setup'!$H$14&lt;&gt;"",'Debt Setup'!$H$14&lt;'Debt Setup'!$H$18),MAX(0,Y301+V302-W302),0)+IF(AND('Debt Setup'!$H$15&lt;&gt;"",'Debt Setup'!$H$15&lt;'Debt Setup'!$H$18),MAX(0,AC301+Z302-AA302),0)+IF(AND('Debt Setup'!$H$16&lt;&gt;"",'Debt Setup'!$H$16&lt;'Debt Setup'!$H$18),MAX(0,AG301+AD302-AE302),0)+IF(AND('Debt Setup'!$H$17&lt;&gt;"",'Debt Setup'!$H$17&lt;'Debt Setup'!$H$18),MAX(0,AK301+AH302-AI302),0)+IF(AND('Debt Setup'!$H$18&lt;&gt;"",'Debt Setup'!$H$18&lt;'Debt Setup'!$H$18),MAX(0,AO301+AL302-AM302),0)+IF(AND('Debt Setup'!$H$19&lt;&gt;"",'Debt Setup'!$H$19&lt;'Debt Setup'!$H$18),MAX(0,AS301+AP302-AQ302),0)+IF(AND('Debt Setup'!$H$20&lt;&gt;"",'Debt Setup'!$H$20&lt;'Debt Setup'!$H$18),MAX(0,AW301+AT302-AU302),0)+IF(AND('Debt Setup'!$H$21&lt;&gt;"",'Debt Setup'!$H$21&lt;'Debt Setup'!$H$18),MAX(0,BA301+AX302-AY302),0))))))</x:f>
      </x:c>
      <x:c r="AO302" s="54" t="str">
        <x:f>IF('Debt Setup'!$F$3=0,"",MAX(0,AO301+AL302-AM302-AN302))</x:f>
      </x:c>
      <x:c r="AP302" s="54" t="str">
        <x:f>IF('Debt Setup'!$F$3=0,"",IF(AS301&lt;=0,0,AS301*'Debt Setup'!$D$19/100/12))</x:f>
      </x:c>
      <x:c r="AQ302" s="54" t="str">
        <x:f>IF('Debt Setup'!$F$3=0,"",IF('Debt Setup'!$H$19="",0,MIN('Debt Setup'!$E$19,MAX(0,AS301+AP302))))</x:f>
      </x:c>
      <x:c r="AR302" s="54" t="str">
        <x:f>IF('Debt Setup'!$F$3=0,"",IF('Debt Setup'!$H$19="",0,MIN(MAX(0,AS301+AP302-AQ302),MAX(0,'Debt Setup'!$F$5-(G302+K302+O302+S302+W302+AA302+AE302+AI302+AM302+AQ302+AU302+AY302)-(IF(AND('Debt Setup'!$H$10&lt;&gt;"",'Debt Setup'!$H$10&lt;'Debt Setup'!$H$19),MAX(0,I301+F302-G302),0)+IF(AND('Debt Setup'!$H$11&lt;&gt;"",'Debt Setup'!$H$11&lt;'Debt Setup'!$H$19),MAX(0,M301+J302-K302),0)+IF(AND('Debt Setup'!$H$12&lt;&gt;"",'Debt Setup'!$H$12&lt;'Debt Setup'!$H$19),MAX(0,Q301+N302-O302),0)+IF(AND('Debt Setup'!$H$13&lt;&gt;"",'Debt Setup'!$H$13&lt;'Debt Setup'!$H$19),MAX(0,U301+R302-S302),0)+IF(AND('Debt Setup'!$H$14&lt;&gt;"",'Debt Setup'!$H$14&lt;'Debt Setup'!$H$19),MAX(0,Y301+V302-W302),0)+IF(AND('Debt Setup'!$H$15&lt;&gt;"",'Debt Setup'!$H$15&lt;'Debt Setup'!$H$19),MAX(0,AC301+Z302-AA302),0)+IF(AND('Debt Setup'!$H$16&lt;&gt;"",'Debt Setup'!$H$16&lt;'Debt Setup'!$H$19),MAX(0,AG301+AD302-AE302),0)+IF(AND('Debt Setup'!$H$17&lt;&gt;"",'Debt Setup'!$H$17&lt;'Debt Setup'!$H$19),MAX(0,AK301+AH302-AI302),0)+IF(AND('Debt Setup'!$H$18&lt;&gt;"",'Debt Setup'!$H$18&lt;'Debt Setup'!$H$19),MAX(0,AO301+AL302-AM302),0)+IF(AND('Debt Setup'!$H$19&lt;&gt;"",'Debt Setup'!$H$19&lt;'Debt Setup'!$H$19),MAX(0,AS301+AP302-AQ302),0)+IF(AND('Debt Setup'!$H$20&lt;&gt;"",'Debt Setup'!$H$20&lt;'Debt Setup'!$H$19),MAX(0,AW301+AT302-AU302),0)+IF(AND('Debt Setup'!$H$21&lt;&gt;"",'Debt Setup'!$H$21&lt;'Debt Setup'!$H$19),MAX(0,BA301+AX302-AY302),0))))))</x:f>
      </x:c>
      <x:c r="AS302" s="54" t="str">
        <x:f>IF('Debt Setup'!$F$3=0,"",MAX(0,AS301+AP302-AQ302-AR302))</x:f>
      </x:c>
      <x:c r="AT302" s="54" t="str">
        <x:f>IF('Debt Setup'!$F$3=0,"",IF(AW301&lt;=0,0,AW301*'Debt Setup'!$D$20/100/12))</x:f>
      </x:c>
      <x:c r="AU302" s="54" t="str">
        <x:f>IF('Debt Setup'!$F$3=0,"",IF('Debt Setup'!$H$20="",0,MIN('Debt Setup'!$E$20,MAX(0,AW301+AT302))))</x:f>
      </x:c>
      <x:c r="AV302" s="54" t="str">
        <x:f>IF('Debt Setup'!$F$3=0,"",IF('Debt Setup'!$H$20="",0,MIN(MAX(0,AW301+AT302-AU302),MAX(0,'Debt Setup'!$F$5-(G302+K302+O302+S302+W302+AA302+AE302+AI302+AM302+AQ302+AU302+AY302)-(IF(AND('Debt Setup'!$H$10&lt;&gt;"",'Debt Setup'!$H$10&lt;'Debt Setup'!$H$20),MAX(0,I301+F302-G302),0)+IF(AND('Debt Setup'!$H$11&lt;&gt;"",'Debt Setup'!$H$11&lt;'Debt Setup'!$H$20),MAX(0,M301+J302-K302),0)+IF(AND('Debt Setup'!$H$12&lt;&gt;"",'Debt Setup'!$H$12&lt;'Debt Setup'!$H$20),MAX(0,Q301+N302-O302),0)+IF(AND('Debt Setup'!$H$13&lt;&gt;"",'Debt Setup'!$H$13&lt;'Debt Setup'!$H$20),MAX(0,U301+R302-S302),0)+IF(AND('Debt Setup'!$H$14&lt;&gt;"",'Debt Setup'!$H$14&lt;'Debt Setup'!$H$20),MAX(0,Y301+V302-W302),0)+IF(AND('Debt Setup'!$H$15&lt;&gt;"",'Debt Setup'!$H$15&lt;'Debt Setup'!$H$20),MAX(0,AC301+Z302-AA302),0)+IF(AND('Debt Setup'!$H$16&lt;&gt;"",'Debt Setup'!$H$16&lt;'Debt Setup'!$H$20),MAX(0,AG301+AD302-AE302),0)+IF(AND('Debt Setup'!$H$17&lt;&gt;"",'Debt Setup'!$H$17&lt;'Debt Setup'!$H$20),MAX(0,AK301+AH302-AI302),0)+IF(AND('Debt Setup'!$H$18&lt;&gt;"",'Debt Setup'!$H$18&lt;'Debt Setup'!$H$20),MAX(0,AO301+AL302-AM302),0)+IF(AND('Debt Setup'!$H$19&lt;&gt;"",'Debt Setup'!$H$19&lt;'Debt Setup'!$H$20),MAX(0,AS301+AP302-AQ302),0)+IF(AND('Debt Setup'!$H$20&lt;&gt;"",'Debt Setup'!$H$20&lt;'Debt Setup'!$H$20),MAX(0,AW301+AT302-AU302),0)+IF(AND('Debt Setup'!$H$21&lt;&gt;"",'Debt Setup'!$H$21&lt;'Debt Setup'!$H$20),MAX(0,BA301+AX302-AY302),0))))))</x:f>
      </x:c>
      <x:c r="AW302" s="54" t="str">
        <x:f>IF('Debt Setup'!$F$3=0,"",MAX(0,AW301+AT302-AU302-AV302))</x:f>
      </x:c>
      <x:c r="AX302" s="54" t="str">
        <x:f>IF('Debt Setup'!$F$3=0,"",IF(BA301&lt;=0,0,BA301*'Debt Setup'!$D$21/100/12))</x:f>
      </x:c>
      <x:c r="AY302" s="54" t="str">
        <x:f>IF('Debt Setup'!$F$3=0,"",IF('Debt Setup'!$H$21="",0,MIN('Debt Setup'!$E$21,MAX(0,BA301+AX302))))</x:f>
      </x:c>
      <x:c r="AZ302" s="54" t="str">
        <x:f>IF('Debt Setup'!$F$3=0,"",IF('Debt Setup'!$H$21="",0,MIN(MAX(0,BA301+AX302-AY302),MAX(0,'Debt Setup'!$F$5-(G302+K302+O302+S302+W302+AA302+AE302+AI302+AM302+AQ302+AU302+AY302)-(IF(AND('Debt Setup'!$H$10&lt;&gt;"",'Debt Setup'!$H$10&lt;'Debt Setup'!$H$21),MAX(0,I301+F302-G302),0)+IF(AND('Debt Setup'!$H$11&lt;&gt;"",'Debt Setup'!$H$11&lt;'Debt Setup'!$H$21),MAX(0,M301+J302-K302),0)+IF(AND('Debt Setup'!$H$12&lt;&gt;"",'Debt Setup'!$H$12&lt;'Debt Setup'!$H$21),MAX(0,Q301+N302-O302),0)+IF(AND('Debt Setup'!$H$13&lt;&gt;"",'Debt Setup'!$H$13&lt;'Debt Setup'!$H$21),MAX(0,U301+R302-S302),0)+IF(AND('Debt Setup'!$H$14&lt;&gt;"",'Debt Setup'!$H$14&lt;'Debt Setup'!$H$21),MAX(0,Y301+V302-W302),0)+IF(AND('Debt Setup'!$H$15&lt;&gt;"",'Debt Setup'!$H$15&lt;'Debt Setup'!$H$21),MAX(0,AC301+Z302-AA302),0)+IF(AND('Debt Setup'!$H$16&lt;&gt;"",'Debt Setup'!$H$16&lt;'Debt Setup'!$H$21),MAX(0,AG301+AD302-AE302),0)+IF(AND('Debt Setup'!$H$17&lt;&gt;"",'Debt Setup'!$H$17&lt;'Debt Setup'!$H$21),MAX(0,AK301+AH302-AI302),0)+IF(AND('Debt Setup'!$H$18&lt;&gt;"",'Debt Setup'!$H$18&lt;'Debt Setup'!$H$21),MAX(0,AO301+AL302-AM302),0)+IF(AND('Debt Setup'!$H$19&lt;&gt;"",'Debt Setup'!$H$19&lt;'Debt Setup'!$H$21),MAX(0,AS301+AP302-AQ302),0)+IF(AND('Debt Setup'!$H$20&lt;&gt;"",'Debt Setup'!$H$20&lt;'Debt Setup'!$H$21),MAX(0,AW301+AT302-AU302),0)+IF(AND('Debt Setup'!$H$21&lt;&gt;"",'Debt Setup'!$H$21&lt;'Debt Setup'!$H$21),MAX(0,BA301+AX302-AY302),0))))))</x:f>
      </x:c>
      <x:c r="BA302" s="54" t="str">
        <x:f>IF('Debt Setup'!$F$3=0,"",MAX(0,BA301+AX302-AY302-AZ302))</x:f>
      </x:c>
    </x:row>
    <x:row r="303">
      <x:c r="A303" t="n">
        <x:v>298</x:v>
      </x:c>
      <x:c r="B303" s="86" t="str">
        <x:f>IF('Debt Setup'!$F$3=0,"",DATE(YEAR('Debt Setup'!$B$6),MONTH('Debt Setup'!$B$6)+A303-1,1))</x:f>
      </x:c>
      <x:c r="C303" s="54" t="str">
        <x:f>IF('Debt Setup'!$F$3=0,"",I303+M303+Q303+U303+Y303+AC303+AG303+AK303+AO303+AS303+AW303+BA303)</x:f>
      </x:c>
      <x:c r="D303" s="54" t="str">
        <x:f>IF('Debt Setup'!$F$3=0,"",G303+H303+K303+L303+O303+P303+S303+T303+W303+X303+AA303+AB303+AE303+AF303+AI303+AJ303+AM303+AN303+AQ303+AR303+AU303+AV303+AY303+AZ303)</x:f>
      </x:c>
      <x:c r="E303" s="54" t="str">
        <x:f>IF('Debt Setup'!$F$3=0,"",F303+J303+N303+R303+V303+Z303+AD303+AH303+AL303+AP303+AT303+AX303)</x:f>
      </x:c>
      <x:c r="F303" s="54" t="str">
        <x:f>IF('Debt Setup'!$F$3=0,"",IF(I302&lt;=0,0,I302*'Debt Setup'!$D$10/100/12))</x:f>
      </x:c>
      <x:c r="G303" s="54" t="str">
        <x:f>IF('Debt Setup'!$F$3=0,"",IF('Debt Setup'!$H$10="",0,MIN('Debt Setup'!$E$10,MAX(0,I302+F303))))</x:f>
      </x:c>
      <x:c r="H303" s="54" t="str">
        <x:f>IF('Debt Setup'!$F$3=0,"",IF('Debt Setup'!$H$10="",0,MIN(MAX(0,I302+F303-G303),MAX(0,'Debt Setup'!$F$5-(G303+K303+O303+S303+W303+AA303+AE303+AI303+AM303+AQ303+AU303+AY303)-(IF(AND('Debt Setup'!$H$10&lt;&gt;"",'Debt Setup'!$H$10&lt;'Debt Setup'!$H$10),MAX(0,I302+F303-G303),0)+IF(AND('Debt Setup'!$H$11&lt;&gt;"",'Debt Setup'!$H$11&lt;'Debt Setup'!$H$10),MAX(0,M302+J303-K303),0)+IF(AND('Debt Setup'!$H$12&lt;&gt;"",'Debt Setup'!$H$12&lt;'Debt Setup'!$H$10),MAX(0,Q302+N303-O303),0)+IF(AND('Debt Setup'!$H$13&lt;&gt;"",'Debt Setup'!$H$13&lt;'Debt Setup'!$H$10),MAX(0,U302+R303-S303),0)+IF(AND('Debt Setup'!$H$14&lt;&gt;"",'Debt Setup'!$H$14&lt;'Debt Setup'!$H$10),MAX(0,Y302+V303-W303),0)+IF(AND('Debt Setup'!$H$15&lt;&gt;"",'Debt Setup'!$H$15&lt;'Debt Setup'!$H$10),MAX(0,AC302+Z303-AA303),0)+IF(AND('Debt Setup'!$H$16&lt;&gt;"",'Debt Setup'!$H$16&lt;'Debt Setup'!$H$10),MAX(0,AG302+AD303-AE303),0)+IF(AND('Debt Setup'!$H$17&lt;&gt;"",'Debt Setup'!$H$17&lt;'Debt Setup'!$H$10),MAX(0,AK302+AH303-AI303),0)+IF(AND('Debt Setup'!$H$18&lt;&gt;"",'Debt Setup'!$H$18&lt;'Debt Setup'!$H$10),MAX(0,AO302+AL303-AM303),0)+IF(AND('Debt Setup'!$H$19&lt;&gt;"",'Debt Setup'!$H$19&lt;'Debt Setup'!$H$10),MAX(0,AS302+AP303-AQ303),0)+IF(AND('Debt Setup'!$H$20&lt;&gt;"",'Debt Setup'!$H$20&lt;'Debt Setup'!$H$10),MAX(0,AW302+AT303-AU303),0)+IF(AND('Debt Setup'!$H$21&lt;&gt;"",'Debt Setup'!$H$21&lt;'Debt Setup'!$H$10),MAX(0,BA302+AX303-AY303),0))))))</x:f>
      </x:c>
      <x:c r="I303" s="54" t="str">
        <x:f>IF('Debt Setup'!$F$3=0,"",MAX(0,I302+F303-G303-H303))</x:f>
      </x:c>
      <x:c r="J303" s="54" t="str">
        <x:f>IF('Debt Setup'!$F$3=0,"",IF(M302&lt;=0,0,M302*'Debt Setup'!$D$11/100/12))</x:f>
      </x:c>
      <x:c r="K303" s="54" t="str">
        <x:f>IF('Debt Setup'!$F$3=0,"",IF('Debt Setup'!$H$11="",0,MIN('Debt Setup'!$E$11,MAX(0,M302+J303))))</x:f>
      </x:c>
      <x:c r="L303" s="54" t="str">
        <x:f>IF('Debt Setup'!$F$3=0,"",IF('Debt Setup'!$H$11="",0,MIN(MAX(0,M302+J303-K303),MAX(0,'Debt Setup'!$F$5-(G303+K303+O303+S303+W303+AA303+AE303+AI303+AM303+AQ303+AU303+AY303)-(IF(AND('Debt Setup'!$H$10&lt;&gt;"",'Debt Setup'!$H$10&lt;'Debt Setup'!$H$11),MAX(0,I302+F303-G303),0)+IF(AND('Debt Setup'!$H$11&lt;&gt;"",'Debt Setup'!$H$11&lt;'Debt Setup'!$H$11),MAX(0,M302+J303-K303),0)+IF(AND('Debt Setup'!$H$12&lt;&gt;"",'Debt Setup'!$H$12&lt;'Debt Setup'!$H$11),MAX(0,Q302+N303-O303),0)+IF(AND('Debt Setup'!$H$13&lt;&gt;"",'Debt Setup'!$H$13&lt;'Debt Setup'!$H$11),MAX(0,U302+R303-S303),0)+IF(AND('Debt Setup'!$H$14&lt;&gt;"",'Debt Setup'!$H$14&lt;'Debt Setup'!$H$11),MAX(0,Y302+V303-W303),0)+IF(AND('Debt Setup'!$H$15&lt;&gt;"",'Debt Setup'!$H$15&lt;'Debt Setup'!$H$11),MAX(0,AC302+Z303-AA303),0)+IF(AND('Debt Setup'!$H$16&lt;&gt;"",'Debt Setup'!$H$16&lt;'Debt Setup'!$H$11),MAX(0,AG302+AD303-AE303),0)+IF(AND('Debt Setup'!$H$17&lt;&gt;"",'Debt Setup'!$H$17&lt;'Debt Setup'!$H$11),MAX(0,AK302+AH303-AI303),0)+IF(AND('Debt Setup'!$H$18&lt;&gt;"",'Debt Setup'!$H$18&lt;'Debt Setup'!$H$11),MAX(0,AO302+AL303-AM303),0)+IF(AND('Debt Setup'!$H$19&lt;&gt;"",'Debt Setup'!$H$19&lt;'Debt Setup'!$H$11),MAX(0,AS302+AP303-AQ303),0)+IF(AND('Debt Setup'!$H$20&lt;&gt;"",'Debt Setup'!$H$20&lt;'Debt Setup'!$H$11),MAX(0,AW302+AT303-AU303),0)+IF(AND('Debt Setup'!$H$21&lt;&gt;"",'Debt Setup'!$H$21&lt;'Debt Setup'!$H$11),MAX(0,BA302+AX303-AY303),0))))))</x:f>
      </x:c>
      <x:c r="M303" s="54" t="str">
        <x:f>IF('Debt Setup'!$F$3=0,"",MAX(0,M302+J303-K303-L303))</x:f>
      </x:c>
      <x:c r="N303" s="54" t="str">
        <x:f>IF('Debt Setup'!$F$3=0,"",IF(Q302&lt;=0,0,Q302*'Debt Setup'!$D$12/100/12))</x:f>
      </x:c>
      <x:c r="O303" s="54" t="str">
        <x:f>IF('Debt Setup'!$F$3=0,"",IF('Debt Setup'!$H$12="",0,MIN('Debt Setup'!$E$12,MAX(0,Q302+N303))))</x:f>
      </x:c>
      <x:c r="P303" s="54" t="str">
        <x:f>IF('Debt Setup'!$F$3=0,"",IF('Debt Setup'!$H$12="",0,MIN(MAX(0,Q302+N303-O303),MAX(0,'Debt Setup'!$F$5-(G303+K303+O303+S303+W303+AA303+AE303+AI303+AM303+AQ303+AU303+AY303)-(IF(AND('Debt Setup'!$H$10&lt;&gt;"",'Debt Setup'!$H$10&lt;'Debt Setup'!$H$12),MAX(0,I302+F303-G303),0)+IF(AND('Debt Setup'!$H$11&lt;&gt;"",'Debt Setup'!$H$11&lt;'Debt Setup'!$H$12),MAX(0,M302+J303-K303),0)+IF(AND('Debt Setup'!$H$12&lt;&gt;"",'Debt Setup'!$H$12&lt;'Debt Setup'!$H$12),MAX(0,Q302+N303-O303),0)+IF(AND('Debt Setup'!$H$13&lt;&gt;"",'Debt Setup'!$H$13&lt;'Debt Setup'!$H$12),MAX(0,U302+R303-S303),0)+IF(AND('Debt Setup'!$H$14&lt;&gt;"",'Debt Setup'!$H$14&lt;'Debt Setup'!$H$12),MAX(0,Y302+V303-W303),0)+IF(AND('Debt Setup'!$H$15&lt;&gt;"",'Debt Setup'!$H$15&lt;'Debt Setup'!$H$12),MAX(0,AC302+Z303-AA303),0)+IF(AND('Debt Setup'!$H$16&lt;&gt;"",'Debt Setup'!$H$16&lt;'Debt Setup'!$H$12),MAX(0,AG302+AD303-AE303),0)+IF(AND('Debt Setup'!$H$17&lt;&gt;"",'Debt Setup'!$H$17&lt;'Debt Setup'!$H$12),MAX(0,AK302+AH303-AI303),0)+IF(AND('Debt Setup'!$H$18&lt;&gt;"",'Debt Setup'!$H$18&lt;'Debt Setup'!$H$12),MAX(0,AO302+AL303-AM303),0)+IF(AND('Debt Setup'!$H$19&lt;&gt;"",'Debt Setup'!$H$19&lt;'Debt Setup'!$H$12),MAX(0,AS302+AP303-AQ303),0)+IF(AND('Debt Setup'!$H$20&lt;&gt;"",'Debt Setup'!$H$20&lt;'Debt Setup'!$H$12),MAX(0,AW302+AT303-AU303),0)+IF(AND('Debt Setup'!$H$21&lt;&gt;"",'Debt Setup'!$H$21&lt;'Debt Setup'!$H$12),MAX(0,BA302+AX303-AY303),0))))))</x:f>
      </x:c>
      <x:c r="Q303" s="54" t="str">
        <x:f>IF('Debt Setup'!$F$3=0,"",MAX(0,Q302+N303-O303-P303))</x:f>
      </x:c>
      <x:c r="R303" s="54" t="str">
        <x:f>IF('Debt Setup'!$F$3=0,"",IF(U302&lt;=0,0,U302*'Debt Setup'!$D$13/100/12))</x:f>
      </x:c>
      <x:c r="S303" s="54" t="str">
        <x:f>IF('Debt Setup'!$F$3=0,"",IF('Debt Setup'!$H$13="",0,MIN('Debt Setup'!$E$13,MAX(0,U302+R303))))</x:f>
      </x:c>
      <x:c r="T303" s="54" t="str">
        <x:f>IF('Debt Setup'!$F$3=0,"",IF('Debt Setup'!$H$13="",0,MIN(MAX(0,U302+R303-S303),MAX(0,'Debt Setup'!$F$5-(G303+K303+O303+S303+W303+AA303+AE303+AI303+AM303+AQ303+AU303+AY303)-(IF(AND('Debt Setup'!$H$10&lt;&gt;"",'Debt Setup'!$H$10&lt;'Debt Setup'!$H$13),MAX(0,I302+F303-G303),0)+IF(AND('Debt Setup'!$H$11&lt;&gt;"",'Debt Setup'!$H$11&lt;'Debt Setup'!$H$13),MAX(0,M302+J303-K303),0)+IF(AND('Debt Setup'!$H$12&lt;&gt;"",'Debt Setup'!$H$12&lt;'Debt Setup'!$H$13),MAX(0,Q302+N303-O303),0)+IF(AND('Debt Setup'!$H$13&lt;&gt;"",'Debt Setup'!$H$13&lt;'Debt Setup'!$H$13),MAX(0,U302+R303-S303),0)+IF(AND('Debt Setup'!$H$14&lt;&gt;"",'Debt Setup'!$H$14&lt;'Debt Setup'!$H$13),MAX(0,Y302+V303-W303),0)+IF(AND('Debt Setup'!$H$15&lt;&gt;"",'Debt Setup'!$H$15&lt;'Debt Setup'!$H$13),MAX(0,AC302+Z303-AA303),0)+IF(AND('Debt Setup'!$H$16&lt;&gt;"",'Debt Setup'!$H$16&lt;'Debt Setup'!$H$13),MAX(0,AG302+AD303-AE303),0)+IF(AND('Debt Setup'!$H$17&lt;&gt;"",'Debt Setup'!$H$17&lt;'Debt Setup'!$H$13),MAX(0,AK302+AH303-AI303),0)+IF(AND('Debt Setup'!$H$18&lt;&gt;"",'Debt Setup'!$H$18&lt;'Debt Setup'!$H$13),MAX(0,AO302+AL303-AM303),0)+IF(AND('Debt Setup'!$H$19&lt;&gt;"",'Debt Setup'!$H$19&lt;'Debt Setup'!$H$13),MAX(0,AS302+AP303-AQ303),0)+IF(AND('Debt Setup'!$H$20&lt;&gt;"",'Debt Setup'!$H$20&lt;'Debt Setup'!$H$13),MAX(0,AW302+AT303-AU303),0)+IF(AND('Debt Setup'!$H$21&lt;&gt;"",'Debt Setup'!$H$21&lt;'Debt Setup'!$H$13),MAX(0,BA302+AX303-AY303),0))))))</x:f>
      </x:c>
      <x:c r="U303" s="54" t="str">
        <x:f>IF('Debt Setup'!$F$3=0,"",MAX(0,U302+R303-S303-T303))</x:f>
      </x:c>
      <x:c r="V303" s="54" t="str">
        <x:f>IF('Debt Setup'!$F$3=0,"",IF(Y302&lt;=0,0,Y302*'Debt Setup'!$D$14/100/12))</x:f>
      </x:c>
      <x:c r="W303" s="54" t="str">
        <x:f>IF('Debt Setup'!$F$3=0,"",IF('Debt Setup'!$H$14="",0,MIN('Debt Setup'!$E$14,MAX(0,Y302+V303))))</x:f>
      </x:c>
      <x:c r="X303" s="54" t="str">
        <x:f>IF('Debt Setup'!$F$3=0,"",IF('Debt Setup'!$H$14="",0,MIN(MAX(0,Y302+V303-W303),MAX(0,'Debt Setup'!$F$5-(G303+K303+O303+S303+W303+AA303+AE303+AI303+AM303+AQ303+AU303+AY303)-(IF(AND('Debt Setup'!$H$10&lt;&gt;"",'Debt Setup'!$H$10&lt;'Debt Setup'!$H$14),MAX(0,I302+F303-G303),0)+IF(AND('Debt Setup'!$H$11&lt;&gt;"",'Debt Setup'!$H$11&lt;'Debt Setup'!$H$14),MAX(0,M302+J303-K303),0)+IF(AND('Debt Setup'!$H$12&lt;&gt;"",'Debt Setup'!$H$12&lt;'Debt Setup'!$H$14),MAX(0,Q302+N303-O303),0)+IF(AND('Debt Setup'!$H$13&lt;&gt;"",'Debt Setup'!$H$13&lt;'Debt Setup'!$H$14),MAX(0,U302+R303-S303),0)+IF(AND('Debt Setup'!$H$14&lt;&gt;"",'Debt Setup'!$H$14&lt;'Debt Setup'!$H$14),MAX(0,Y302+V303-W303),0)+IF(AND('Debt Setup'!$H$15&lt;&gt;"",'Debt Setup'!$H$15&lt;'Debt Setup'!$H$14),MAX(0,AC302+Z303-AA303),0)+IF(AND('Debt Setup'!$H$16&lt;&gt;"",'Debt Setup'!$H$16&lt;'Debt Setup'!$H$14),MAX(0,AG302+AD303-AE303),0)+IF(AND('Debt Setup'!$H$17&lt;&gt;"",'Debt Setup'!$H$17&lt;'Debt Setup'!$H$14),MAX(0,AK302+AH303-AI303),0)+IF(AND('Debt Setup'!$H$18&lt;&gt;"",'Debt Setup'!$H$18&lt;'Debt Setup'!$H$14),MAX(0,AO302+AL303-AM303),0)+IF(AND('Debt Setup'!$H$19&lt;&gt;"",'Debt Setup'!$H$19&lt;'Debt Setup'!$H$14),MAX(0,AS302+AP303-AQ303),0)+IF(AND('Debt Setup'!$H$20&lt;&gt;"",'Debt Setup'!$H$20&lt;'Debt Setup'!$H$14),MAX(0,AW302+AT303-AU303),0)+IF(AND('Debt Setup'!$H$21&lt;&gt;"",'Debt Setup'!$H$21&lt;'Debt Setup'!$H$14),MAX(0,BA302+AX303-AY303),0))))))</x:f>
      </x:c>
      <x:c r="Y303" s="54" t="str">
        <x:f>IF('Debt Setup'!$F$3=0,"",MAX(0,Y302+V303-W303-X303))</x:f>
      </x:c>
      <x:c r="Z303" s="54" t="str">
        <x:f>IF('Debt Setup'!$F$3=0,"",IF(AC302&lt;=0,0,AC302*'Debt Setup'!$D$15/100/12))</x:f>
      </x:c>
      <x:c r="AA303" s="54" t="str">
        <x:f>IF('Debt Setup'!$F$3=0,"",IF('Debt Setup'!$H$15="",0,MIN('Debt Setup'!$E$15,MAX(0,AC302+Z303))))</x:f>
      </x:c>
      <x:c r="AB303" s="54" t="str">
        <x:f>IF('Debt Setup'!$F$3=0,"",IF('Debt Setup'!$H$15="",0,MIN(MAX(0,AC302+Z303-AA303),MAX(0,'Debt Setup'!$F$5-(G303+K303+O303+S303+W303+AA303+AE303+AI303+AM303+AQ303+AU303+AY303)-(IF(AND('Debt Setup'!$H$10&lt;&gt;"",'Debt Setup'!$H$10&lt;'Debt Setup'!$H$15),MAX(0,I302+F303-G303),0)+IF(AND('Debt Setup'!$H$11&lt;&gt;"",'Debt Setup'!$H$11&lt;'Debt Setup'!$H$15),MAX(0,M302+J303-K303),0)+IF(AND('Debt Setup'!$H$12&lt;&gt;"",'Debt Setup'!$H$12&lt;'Debt Setup'!$H$15),MAX(0,Q302+N303-O303),0)+IF(AND('Debt Setup'!$H$13&lt;&gt;"",'Debt Setup'!$H$13&lt;'Debt Setup'!$H$15),MAX(0,U302+R303-S303),0)+IF(AND('Debt Setup'!$H$14&lt;&gt;"",'Debt Setup'!$H$14&lt;'Debt Setup'!$H$15),MAX(0,Y302+V303-W303),0)+IF(AND('Debt Setup'!$H$15&lt;&gt;"",'Debt Setup'!$H$15&lt;'Debt Setup'!$H$15),MAX(0,AC302+Z303-AA303),0)+IF(AND('Debt Setup'!$H$16&lt;&gt;"",'Debt Setup'!$H$16&lt;'Debt Setup'!$H$15),MAX(0,AG302+AD303-AE303),0)+IF(AND('Debt Setup'!$H$17&lt;&gt;"",'Debt Setup'!$H$17&lt;'Debt Setup'!$H$15),MAX(0,AK302+AH303-AI303),0)+IF(AND('Debt Setup'!$H$18&lt;&gt;"",'Debt Setup'!$H$18&lt;'Debt Setup'!$H$15),MAX(0,AO302+AL303-AM303),0)+IF(AND('Debt Setup'!$H$19&lt;&gt;"",'Debt Setup'!$H$19&lt;'Debt Setup'!$H$15),MAX(0,AS302+AP303-AQ303),0)+IF(AND('Debt Setup'!$H$20&lt;&gt;"",'Debt Setup'!$H$20&lt;'Debt Setup'!$H$15),MAX(0,AW302+AT303-AU303),0)+IF(AND('Debt Setup'!$H$21&lt;&gt;"",'Debt Setup'!$H$21&lt;'Debt Setup'!$H$15),MAX(0,BA302+AX303-AY303),0))))))</x:f>
      </x:c>
      <x:c r="AC303" s="54" t="str">
        <x:f>IF('Debt Setup'!$F$3=0,"",MAX(0,AC302+Z303-AA303-AB303))</x:f>
      </x:c>
      <x:c r="AD303" s="54" t="str">
        <x:f>IF('Debt Setup'!$F$3=0,"",IF(AG302&lt;=0,0,AG302*'Debt Setup'!$D$16/100/12))</x:f>
      </x:c>
      <x:c r="AE303" s="54" t="str">
        <x:f>IF('Debt Setup'!$F$3=0,"",IF('Debt Setup'!$H$16="",0,MIN('Debt Setup'!$E$16,MAX(0,AG302+AD303))))</x:f>
      </x:c>
      <x:c r="AF303" s="54" t="str">
        <x:f>IF('Debt Setup'!$F$3=0,"",IF('Debt Setup'!$H$16="",0,MIN(MAX(0,AG302+AD303-AE303),MAX(0,'Debt Setup'!$F$5-(G303+K303+O303+S303+W303+AA303+AE303+AI303+AM303+AQ303+AU303+AY303)-(IF(AND('Debt Setup'!$H$10&lt;&gt;"",'Debt Setup'!$H$10&lt;'Debt Setup'!$H$16),MAX(0,I302+F303-G303),0)+IF(AND('Debt Setup'!$H$11&lt;&gt;"",'Debt Setup'!$H$11&lt;'Debt Setup'!$H$16),MAX(0,M302+J303-K303),0)+IF(AND('Debt Setup'!$H$12&lt;&gt;"",'Debt Setup'!$H$12&lt;'Debt Setup'!$H$16),MAX(0,Q302+N303-O303),0)+IF(AND('Debt Setup'!$H$13&lt;&gt;"",'Debt Setup'!$H$13&lt;'Debt Setup'!$H$16),MAX(0,U302+R303-S303),0)+IF(AND('Debt Setup'!$H$14&lt;&gt;"",'Debt Setup'!$H$14&lt;'Debt Setup'!$H$16),MAX(0,Y302+V303-W303),0)+IF(AND('Debt Setup'!$H$15&lt;&gt;"",'Debt Setup'!$H$15&lt;'Debt Setup'!$H$16),MAX(0,AC302+Z303-AA303),0)+IF(AND('Debt Setup'!$H$16&lt;&gt;"",'Debt Setup'!$H$16&lt;'Debt Setup'!$H$16),MAX(0,AG302+AD303-AE303),0)+IF(AND('Debt Setup'!$H$17&lt;&gt;"",'Debt Setup'!$H$17&lt;'Debt Setup'!$H$16),MAX(0,AK302+AH303-AI303),0)+IF(AND('Debt Setup'!$H$18&lt;&gt;"",'Debt Setup'!$H$18&lt;'Debt Setup'!$H$16),MAX(0,AO302+AL303-AM303),0)+IF(AND('Debt Setup'!$H$19&lt;&gt;"",'Debt Setup'!$H$19&lt;'Debt Setup'!$H$16),MAX(0,AS302+AP303-AQ303),0)+IF(AND('Debt Setup'!$H$20&lt;&gt;"",'Debt Setup'!$H$20&lt;'Debt Setup'!$H$16),MAX(0,AW302+AT303-AU303),0)+IF(AND('Debt Setup'!$H$21&lt;&gt;"",'Debt Setup'!$H$21&lt;'Debt Setup'!$H$16),MAX(0,BA302+AX303-AY303),0))))))</x:f>
      </x:c>
      <x:c r="AG303" s="54" t="str">
        <x:f>IF('Debt Setup'!$F$3=0,"",MAX(0,AG302+AD303-AE303-AF303))</x:f>
      </x:c>
      <x:c r="AH303" s="54" t="str">
        <x:f>IF('Debt Setup'!$F$3=0,"",IF(AK302&lt;=0,0,AK302*'Debt Setup'!$D$17/100/12))</x:f>
      </x:c>
      <x:c r="AI303" s="54" t="str">
        <x:f>IF('Debt Setup'!$F$3=0,"",IF('Debt Setup'!$H$17="",0,MIN('Debt Setup'!$E$17,MAX(0,AK302+AH303))))</x:f>
      </x:c>
      <x:c r="AJ303" s="54" t="str">
        <x:f>IF('Debt Setup'!$F$3=0,"",IF('Debt Setup'!$H$17="",0,MIN(MAX(0,AK302+AH303-AI303),MAX(0,'Debt Setup'!$F$5-(G303+K303+O303+S303+W303+AA303+AE303+AI303+AM303+AQ303+AU303+AY303)-(IF(AND('Debt Setup'!$H$10&lt;&gt;"",'Debt Setup'!$H$10&lt;'Debt Setup'!$H$17),MAX(0,I302+F303-G303),0)+IF(AND('Debt Setup'!$H$11&lt;&gt;"",'Debt Setup'!$H$11&lt;'Debt Setup'!$H$17),MAX(0,M302+J303-K303),0)+IF(AND('Debt Setup'!$H$12&lt;&gt;"",'Debt Setup'!$H$12&lt;'Debt Setup'!$H$17),MAX(0,Q302+N303-O303),0)+IF(AND('Debt Setup'!$H$13&lt;&gt;"",'Debt Setup'!$H$13&lt;'Debt Setup'!$H$17),MAX(0,U302+R303-S303),0)+IF(AND('Debt Setup'!$H$14&lt;&gt;"",'Debt Setup'!$H$14&lt;'Debt Setup'!$H$17),MAX(0,Y302+V303-W303),0)+IF(AND('Debt Setup'!$H$15&lt;&gt;"",'Debt Setup'!$H$15&lt;'Debt Setup'!$H$17),MAX(0,AC302+Z303-AA303),0)+IF(AND('Debt Setup'!$H$16&lt;&gt;"",'Debt Setup'!$H$16&lt;'Debt Setup'!$H$17),MAX(0,AG302+AD303-AE303),0)+IF(AND('Debt Setup'!$H$17&lt;&gt;"",'Debt Setup'!$H$17&lt;'Debt Setup'!$H$17),MAX(0,AK302+AH303-AI303),0)+IF(AND('Debt Setup'!$H$18&lt;&gt;"",'Debt Setup'!$H$18&lt;'Debt Setup'!$H$17),MAX(0,AO302+AL303-AM303),0)+IF(AND('Debt Setup'!$H$19&lt;&gt;"",'Debt Setup'!$H$19&lt;'Debt Setup'!$H$17),MAX(0,AS302+AP303-AQ303),0)+IF(AND('Debt Setup'!$H$20&lt;&gt;"",'Debt Setup'!$H$20&lt;'Debt Setup'!$H$17),MAX(0,AW302+AT303-AU303),0)+IF(AND('Debt Setup'!$H$21&lt;&gt;"",'Debt Setup'!$H$21&lt;'Debt Setup'!$H$17),MAX(0,BA302+AX303-AY303),0))))))</x:f>
      </x:c>
      <x:c r="AK303" s="54" t="str">
        <x:f>IF('Debt Setup'!$F$3=0,"",MAX(0,AK302+AH303-AI303-AJ303))</x:f>
      </x:c>
      <x:c r="AL303" s="54" t="str">
        <x:f>IF('Debt Setup'!$F$3=0,"",IF(AO302&lt;=0,0,AO302*'Debt Setup'!$D$18/100/12))</x:f>
      </x:c>
      <x:c r="AM303" s="54" t="str">
        <x:f>IF('Debt Setup'!$F$3=0,"",IF('Debt Setup'!$H$18="",0,MIN('Debt Setup'!$E$18,MAX(0,AO302+AL303))))</x:f>
      </x:c>
      <x:c r="AN303" s="54" t="str">
        <x:f>IF('Debt Setup'!$F$3=0,"",IF('Debt Setup'!$H$18="",0,MIN(MAX(0,AO302+AL303-AM303),MAX(0,'Debt Setup'!$F$5-(G303+K303+O303+S303+W303+AA303+AE303+AI303+AM303+AQ303+AU303+AY303)-(IF(AND('Debt Setup'!$H$10&lt;&gt;"",'Debt Setup'!$H$10&lt;'Debt Setup'!$H$18),MAX(0,I302+F303-G303),0)+IF(AND('Debt Setup'!$H$11&lt;&gt;"",'Debt Setup'!$H$11&lt;'Debt Setup'!$H$18),MAX(0,M302+J303-K303),0)+IF(AND('Debt Setup'!$H$12&lt;&gt;"",'Debt Setup'!$H$12&lt;'Debt Setup'!$H$18),MAX(0,Q302+N303-O303),0)+IF(AND('Debt Setup'!$H$13&lt;&gt;"",'Debt Setup'!$H$13&lt;'Debt Setup'!$H$18),MAX(0,U302+R303-S303),0)+IF(AND('Debt Setup'!$H$14&lt;&gt;"",'Debt Setup'!$H$14&lt;'Debt Setup'!$H$18),MAX(0,Y302+V303-W303),0)+IF(AND('Debt Setup'!$H$15&lt;&gt;"",'Debt Setup'!$H$15&lt;'Debt Setup'!$H$18),MAX(0,AC302+Z303-AA303),0)+IF(AND('Debt Setup'!$H$16&lt;&gt;"",'Debt Setup'!$H$16&lt;'Debt Setup'!$H$18),MAX(0,AG302+AD303-AE303),0)+IF(AND('Debt Setup'!$H$17&lt;&gt;"",'Debt Setup'!$H$17&lt;'Debt Setup'!$H$18),MAX(0,AK302+AH303-AI303),0)+IF(AND('Debt Setup'!$H$18&lt;&gt;"",'Debt Setup'!$H$18&lt;'Debt Setup'!$H$18),MAX(0,AO302+AL303-AM303),0)+IF(AND('Debt Setup'!$H$19&lt;&gt;"",'Debt Setup'!$H$19&lt;'Debt Setup'!$H$18),MAX(0,AS302+AP303-AQ303),0)+IF(AND('Debt Setup'!$H$20&lt;&gt;"",'Debt Setup'!$H$20&lt;'Debt Setup'!$H$18),MAX(0,AW302+AT303-AU303),0)+IF(AND('Debt Setup'!$H$21&lt;&gt;"",'Debt Setup'!$H$21&lt;'Debt Setup'!$H$18),MAX(0,BA302+AX303-AY303),0))))))</x:f>
      </x:c>
      <x:c r="AO303" s="54" t="str">
        <x:f>IF('Debt Setup'!$F$3=0,"",MAX(0,AO302+AL303-AM303-AN303))</x:f>
      </x:c>
      <x:c r="AP303" s="54" t="str">
        <x:f>IF('Debt Setup'!$F$3=0,"",IF(AS302&lt;=0,0,AS302*'Debt Setup'!$D$19/100/12))</x:f>
      </x:c>
      <x:c r="AQ303" s="54" t="str">
        <x:f>IF('Debt Setup'!$F$3=0,"",IF('Debt Setup'!$H$19="",0,MIN('Debt Setup'!$E$19,MAX(0,AS302+AP303))))</x:f>
      </x:c>
      <x:c r="AR303" s="54" t="str">
        <x:f>IF('Debt Setup'!$F$3=0,"",IF('Debt Setup'!$H$19="",0,MIN(MAX(0,AS302+AP303-AQ303),MAX(0,'Debt Setup'!$F$5-(G303+K303+O303+S303+W303+AA303+AE303+AI303+AM303+AQ303+AU303+AY303)-(IF(AND('Debt Setup'!$H$10&lt;&gt;"",'Debt Setup'!$H$10&lt;'Debt Setup'!$H$19),MAX(0,I302+F303-G303),0)+IF(AND('Debt Setup'!$H$11&lt;&gt;"",'Debt Setup'!$H$11&lt;'Debt Setup'!$H$19),MAX(0,M302+J303-K303),0)+IF(AND('Debt Setup'!$H$12&lt;&gt;"",'Debt Setup'!$H$12&lt;'Debt Setup'!$H$19),MAX(0,Q302+N303-O303),0)+IF(AND('Debt Setup'!$H$13&lt;&gt;"",'Debt Setup'!$H$13&lt;'Debt Setup'!$H$19),MAX(0,U302+R303-S303),0)+IF(AND('Debt Setup'!$H$14&lt;&gt;"",'Debt Setup'!$H$14&lt;'Debt Setup'!$H$19),MAX(0,Y302+V303-W303),0)+IF(AND('Debt Setup'!$H$15&lt;&gt;"",'Debt Setup'!$H$15&lt;'Debt Setup'!$H$19),MAX(0,AC302+Z303-AA303),0)+IF(AND('Debt Setup'!$H$16&lt;&gt;"",'Debt Setup'!$H$16&lt;'Debt Setup'!$H$19),MAX(0,AG302+AD303-AE303),0)+IF(AND('Debt Setup'!$H$17&lt;&gt;"",'Debt Setup'!$H$17&lt;'Debt Setup'!$H$19),MAX(0,AK302+AH303-AI303),0)+IF(AND('Debt Setup'!$H$18&lt;&gt;"",'Debt Setup'!$H$18&lt;'Debt Setup'!$H$19),MAX(0,AO302+AL303-AM303),0)+IF(AND('Debt Setup'!$H$19&lt;&gt;"",'Debt Setup'!$H$19&lt;'Debt Setup'!$H$19),MAX(0,AS302+AP303-AQ303),0)+IF(AND('Debt Setup'!$H$20&lt;&gt;"",'Debt Setup'!$H$20&lt;'Debt Setup'!$H$19),MAX(0,AW302+AT303-AU303),0)+IF(AND('Debt Setup'!$H$21&lt;&gt;"",'Debt Setup'!$H$21&lt;'Debt Setup'!$H$19),MAX(0,BA302+AX303-AY303),0))))))</x:f>
      </x:c>
      <x:c r="AS303" s="54" t="str">
        <x:f>IF('Debt Setup'!$F$3=0,"",MAX(0,AS302+AP303-AQ303-AR303))</x:f>
      </x:c>
      <x:c r="AT303" s="54" t="str">
        <x:f>IF('Debt Setup'!$F$3=0,"",IF(AW302&lt;=0,0,AW302*'Debt Setup'!$D$20/100/12))</x:f>
      </x:c>
      <x:c r="AU303" s="54" t="str">
        <x:f>IF('Debt Setup'!$F$3=0,"",IF('Debt Setup'!$H$20="",0,MIN('Debt Setup'!$E$20,MAX(0,AW302+AT303))))</x:f>
      </x:c>
      <x:c r="AV303" s="54" t="str">
        <x:f>IF('Debt Setup'!$F$3=0,"",IF('Debt Setup'!$H$20="",0,MIN(MAX(0,AW302+AT303-AU303),MAX(0,'Debt Setup'!$F$5-(G303+K303+O303+S303+W303+AA303+AE303+AI303+AM303+AQ303+AU303+AY303)-(IF(AND('Debt Setup'!$H$10&lt;&gt;"",'Debt Setup'!$H$10&lt;'Debt Setup'!$H$20),MAX(0,I302+F303-G303),0)+IF(AND('Debt Setup'!$H$11&lt;&gt;"",'Debt Setup'!$H$11&lt;'Debt Setup'!$H$20),MAX(0,M302+J303-K303),0)+IF(AND('Debt Setup'!$H$12&lt;&gt;"",'Debt Setup'!$H$12&lt;'Debt Setup'!$H$20),MAX(0,Q302+N303-O303),0)+IF(AND('Debt Setup'!$H$13&lt;&gt;"",'Debt Setup'!$H$13&lt;'Debt Setup'!$H$20),MAX(0,U302+R303-S303),0)+IF(AND('Debt Setup'!$H$14&lt;&gt;"",'Debt Setup'!$H$14&lt;'Debt Setup'!$H$20),MAX(0,Y302+V303-W303),0)+IF(AND('Debt Setup'!$H$15&lt;&gt;"",'Debt Setup'!$H$15&lt;'Debt Setup'!$H$20),MAX(0,AC302+Z303-AA303),0)+IF(AND('Debt Setup'!$H$16&lt;&gt;"",'Debt Setup'!$H$16&lt;'Debt Setup'!$H$20),MAX(0,AG302+AD303-AE303),0)+IF(AND('Debt Setup'!$H$17&lt;&gt;"",'Debt Setup'!$H$17&lt;'Debt Setup'!$H$20),MAX(0,AK302+AH303-AI303),0)+IF(AND('Debt Setup'!$H$18&lt;&gt;"",'Debt Setup'!$H$18&lt;'Debt Setup'!$H$20),MAX(0,AO302+AL303-AM303),0)+IF(AND('Debt Setup'!$H$19&lt;&gt;"",'Debt Setup'!$H$19&lt;'Debt Setup'!$H$20),MAX(0,AS302+AP303-AQ303),0)+IF(AND('Debt Setup'!$H$20&lt;&gt;"",'Debt Setup'!$H$20&lt;'Debt Setup'!$H$20),MAX(0,AW302+AT303-AU303),0)+IF(AND('Debt Setup'!$H$21&lt;&gt;"",'Debt Setup'!$H$21&lt;'Debt Setup'!$H$20),MAX(0,BA302+AX303-AY303),0))))))</x:f>
      </x:c>
      <x:c r="AW303" s="54" t="str">
        <x:f>IF('Debt Setup'!$F$3=0,"",MAX(0,AW302+AT303-AU303-AV303))</x:f>
      </x:c>
      <x:c r="AX303" s="54" t="str">
        <x:f>IF('Debt Setup'!$F$3=0,"",IF(BA302&lt;=0,0,BA302*'Debt Setup'!$D$21/100/12))</x:f>
      </x:c>
      <x:c r="AY303" s="54" t="str">
        <x:f>IF('Debt Setup'!$F$3=0,"",IF('Debt Setup'!$H$21="",0,MIN('Debt Setup'!$E$21,MAX(0,BA302+AX303))))</x:f>
      </x:c>
      <x:c r="AZ303" s="54" t="str">
        <x:f>IF('Debt Setup'!$F$3=0,"",IF('Debt Setup'!$H$21="",0,MIN(MAX(0,BA302+AX303-AY303),MAX(0,'Debt Setup'!$F$5-(G303+K303+O303+S303+W303+AA303+AE303+AI303+AM303+AQ303+AU303+AY303)-(IF(AND('Debt Setup'!$H$10&lt;&gt;"",'Debt Setup'!$H$10&lt;'Debt Setup'!$H$21),MAX(0,I302+F303-G303),0)+IF(AND('Debt Setup'!$H$11&lt;&gt;"",'Debt Setup'!$H$11&lt;'Debt Setup'!$H$21),MAX(0,M302+J303-K303),0)+IF(AND('Debt Setup'!$H$12&lt;&gt;"",'Debt Setup'!$H$12&lt;'Debt Setup'!$H$21),MAX(0,Q302+N303-O303),0)+IF(AND('Debt Setup'!$H$13&lt;&gt;"",'Debt Setup'!$H$13&lt;'Debt Setup'!$H$21),MAX(0,U302+R303-S303),0)+IF(AND('Debt Setup'!$H$14&lt;&gt;"",'Debt Setup'!$H$14&lt;'Debt Setup'!$H$21),MAX(0,Y302+V303-W303),0)+IF(AND('Debt Setup'!$H$15&lt;&gt;"",'Debt Setup'!$H$15&lt;'Debt Setup'!$H$21),MAX(0,AC302+Z303-AA303),0)+IF(AND('Debt Setup'!$H$16&lt;&gt;"",'Debt Setup'!$H$16&lt;'Debt Setup'!$H$21),MAX(0,AG302+AD303-AE303),0)+IF(AND('Debt Setup'!$H$17&lt;&gt;"",'Debt Setup'!$H$17&lt;'Debt Setup'!$H$21),MAX(0,AK302+AH303-AI303),0)+IF(AND('Debt Setup'!$H$18&lt;&gt;"",'Debt Setup'!$H$18&lt;'Debt Setup'!$H$21),MAX(0,AO302+AL303-AM303),0)+IF(AND('Debt Setup'!$H$19&lt;&gt;"",'Debt Setup'!$H$19&lt;'Debt Setup'!$H$21),MAX(0,AS302+AP303-AQ303),0)+IF(AND('Debt Setup'!$H$20&lt;&gt;"",'Debt Setup'!$H$20&lt;'Debt Setup'!$H$21),MAX(0,AW302+AT303-AU303),0)+IF(AND('Debt Setup'!$H$21&lt;&gt;"",'Debt Setup'!$H$21&lt;'Debt Setup'!$H$21),MAX(0,BA302+AX303-AY303),0))))))</x:f>
      </x:c>
      <x:c r="BA303" s="54" t="str">
        <x:f>IF('Debt Setup'!$F$3=0,"",MAX(0,BA302+AX303-AY303-AZ303))</x:f>
      </x:c>
    </x:row>
    <x:row r="304">
      <x:c r="A304" t="n">
        <x:v>299</x:v>
      </x:c>
      <x:c r="B304" s="86" t="str">
        <x:f>IF('Debt Setup'!$F$3=0,"",DATE(YEAR('Debt Setup'!$B$6),MONTH('Debt Setup'!$B$6)+A304-1,1))</x:f>
      </x:c>
      <x:c r="C304" s="54" t="str">
        <x:f>IF('Debt Setup'!$F$3=0,"",I304+M304+Q304+U304+Y304+AC304+AG304+AK304+AO304+AS304+AW304+BA304)</x:f>
      </x:c>
      <x:c r="D304" s="54" t="str">
        <x:f>IF('Debt Setup'!$F$3=0,"",G304+H304+K304+L304+O304+P304+S304+T304+W304+X304+AA304+AB304+AE304+AF304+AI304+AJ304+AM304+AN304+AQ304+AR304+AU304+AV304+AY304+AZ304)</x:f>
      </x:c>
      <x:c r="E304" s="54" t="str">
        <x:f>IF('Debt Setup'!$F$3=0,"",F304+J304+N304+R304+V304+Z304+AD304+AH304+AL304+AP304+AT304+AX304)</x:f>
      </x:c>
      <x:c r="F304" s="54" t="str">
        <x:f>IF('Debt Setup'!$F$3=0,"",IF(I303&lt;=0,0,I303*'Debt Setup'!$D$10/100/12))</x:f>
      </x:c>
      <x:c r="G304" s="54" t="str">
        <x:f>IF('Debt Setup'!$F$3=0,"",IF('Debt Setup'!$H$10="",0,MIN('Debt Setup'!$E$10,MAX(0,I303+F304))))</x:f>
      </x:c>
      <x:c r="H304" s="54" t="str">
        <x:f>IF('Debt Setup'!$F$3=0,"",IF('Debt Setup'!$H$10="",0,MIN(MAX(0,I303+F304-G304),MAX(0,'Debt Setup'!$F$5-(G304+K304+O304+S304+W304+AA304+AE304+AI304+AM304+AQ304+AU304+AY304)-(IF(AND('Debt Setup'!$H$10&lt;&gt;"",'Debt Setup'!$H$10&lt;'Debt Setup'!$H$10),MAX(0,I303+F304-G304),0)+IF(AND('Debt Setup'!$H$11&lt;&gt;"",'Debt Setup'!$H$11&lt;'Debt Setup'!$H$10),MAX(0,M303+J304-K304),0)+IF(AND('Debt Setup'!$H$12&lt;&gt;"",'Debt Setup'!$H$12&lt;'Debt Setup'!$H$10),MAX(0,Q303+N304-O304),0)+IF(AND('Debt Setup'!$H$13&lt;&gt;"",'Debt Setup'!$H$13&lt;'Debt Setup'!$H$10),MAX(0,U303+R304-S304),0)+IF(AND('Debt Setup'!$H$14&lt;&gt;"",'Debt Setup'!$H$14&lt;'Debt Setup'!$H$10),MAX(0,Y303+V304-W304),0)+IF(AND('Debt Setup'!$H$15&lt;&gt;"",'Debt Setup'!$H$15&lt;'Debt Setup'!$H$10),MAX(0,AC303+Z304-AA304),0)+IF(AND('Debt Setup'!$H$16&lt;&gt;"",'Debt Setup'!$H$16&lt;'Debt Setup'!$H$10),MAX(0,AG303+AD304-AE304),0)+IF(AND('Debt Setup'!$H$17&lt;&gt;"",'Debt Setup'!$H$17&lt;'Debt Setup'!$H$10),MAX(0,AK303+AH304-AI304),0)+IF(AND('Debt Setup'!$H$18&lt;&gt;"",'Debt Setup'!$H$18&lt;'Debt Setup'!$H$10),MAX(0,AO303+AL304-AM304),0)+IF(AND('Debt Setup'!$H$19&lt;&gt;"",'Debt Setup'!$H$19&lt;'Debt Setup'!$H$10),MAX(0,AS303+AP304-AQ304),0)+IF(AND('Debt Setup'!$H$20&lt;&gt;"",'Debt Setup'!$H$20&lt;'Debt Setup'!$H$10),MAX(0,AW303+AT304-AU304),0)+IF(AND('Debt Setup'!$H$21&lt;&gt;"",'Debt Setup'!$H$21&lt;'Debt Setup'!$H$10),MAX(0,BA303+AX304-AY304),0))))))</x:f>
      </x:c>
      <x:c r="I304" s="54" t="str">
        <x:f>IF('Debt Setup'!$F$3=0,"",MAX(0,I303+F304-G304-H304))</x:f>
      </x:c>
      <x:c r="J304" s="54" t="str">
        <x:f>IF('Debt Setup'!$F$3=0,"",IF(M303&lt;=0,0,M303*'Debt Setup'!$D$11/100/12))</x:f>
      </x:c>
      <x:c r="K304" s="54" t="str">
        <x:f>IF('Debt Setup'!$F$3=0,"",IF('Debt Setup'!$H$11="",0,MIN('Debt Setup'!$E$11,MAX(0,M303+J304))))</x:f>
      </x:c>
      <x:c r="L304" s="54" t="str">
        <x:f>IF('Debt Setup'!$F$3=0,"",IF('Debt Setup'!$H$11="",0,MIN(MAX(0,M303+J304-K304),MAX(0,'Debt Setup'!$F$5-(G304+K304+O304+S304+W304+AA304+AE304+AI304+AM304+AQ304+AU304+AY304)-(IF(AND('Debt Setup'!$H$10&lt;&gt;"",'Debt Setup'!$H$10&lt;'Debt Setup'!$H$11),MAX(0,I303+F304-G304),0)+IF(AND('Debt Setup'!$H$11&lt;&gt;"",'Debt Setup'!$H$11&lt;'Debt Setup'!$H$11),MAX(0,M303+J304-K304),0)+IF(AND('Debt Setup'!$H$12&lt;&gt;"",'Debt Setup'!$H$12&lt;'Debt Setup'!$H$11),MAX(0,Q303+N304-O304),0)+IF(AND('Debt Setup'!$H$13&lt;&gt;"",'Debt Setup'!$H$13&lt;'Debt Setup'!$H$11),MAX(0,U303+R304-S304),0)+IF(AND('Debt Setup'!$H$14&lt;&gt;"",'Debt Setup'!$H$14&lt;'Debt Setup'!$H$11),MAX(0,Y303+V304-W304),0)+IF(AND('Debt Setup'!$H$15&lt;&gt;"",'Debt Setup'!$H$15&lt;'Debt Setup'!$H$11),MAX(0,AC303+Z304-AA304),0)+IF(AND('Debt Setup'!$H$16&lt;&gt;"",'Debt Setup'!$H$16&lt;'Debt Setup'!$H$11),MAX(0,AG303+AD304-AE304),0)+IF(AND('Debt Setup'!$H$17&lt;&gt;"",'Debt Setup'!$H$17&lt;'Debt Setup'!$H$11),MAX(0,AK303+AH304-AI304),0)+IF(AND('Debt Setup'!$H$18&lt;&gt;"",'Debt Setup'!$H$18&lt;'Debt Setup'!$H$11),MAX(0,AO303+AL304-AM304),0)+IF(AND('Debt Setup'!$H$19&lt;&gt;"",'Debt Setup'!$H$19&lt;'Debt Setup'!$H$11),MAX(0,AS303+AP304-AQ304),0)+IF(AND('Debt Setup'!$H$20&lt;&gt;"",'Debt Setup'!$H$20&lt;'Debt Setup'!$H$11),MAX(0,AW303+AT304-AU304),0)+IF(AND('Debt Setup'!$H$21&lt;&gt;"",'Debt Setup'!$H$21&lt;'Debt Setup'!$H$11),MAX(0,BA303+AX304-AY304),0))))))</x:f>
      </x:c>
      <x:c r="M304" s="54" t="str">
        <x:f>IF('Debt Setup'!$F$3=0,"",MAX(0,M303+J304-K304-L304))</x:f>
      </x:c>
      <x:c r="N304" s="54" t="str">
        <x:f>IF('Debt Setup'!$F$3=0,"",IF(Q303&lt;=0,0,Q303*'Debt Setup'!$D$12/100/12))</x:f>
      </x:c>
      <x:c r="O304" s="54" t="str">
        <x:f>IF('Debt Setup'!$F$3=0,"",IF('Debt Setup'!$H$12="",0,MIN('Debt Setup'!$E$12,MAX(0,Q303+N304))))</x:f>
      </x:c>
      <x:c r="P304" s="54" t="str">
        <x:f>IF('Debt Setup'!$F$3=0,"",IF('Debt Setup'!$H$12="",0,MIN(MAX(0,Q303+N304-O304),MAX(0,'Debt Setup'!$F$5-(G304+K304+O304+S304+W304+AA304+AE304+AI304+AM304+AQ304+AU304+AY304)-(IF(AND('Debt Setup'!$H$10&lt;&gt;"",'Debt Setup'!$H$10&lt;'Debt Setup'!$H$12),MAX(0,I303+F304-G304),0)+IF(AND('Debt Setup'!$H$11&lt;&gt;"",'Debt Setup'!$H$11&lt;'Debt Setup'!$H$12),MAX(0,M303+J304-K304),0)+IF(AND('Debt Setup'!$H$12&lt;&gt;"",'Debt Setup'!$H$12&lt;'Debt Setup'!$H$12),MAX(0,Q303+N304-O304),0)+IF(AND('Debt Setup'!$H$13&lt;&gt;"",'Debt Setup'!$H$13&lt;'Debt Setup'!$H$12),MAX(0,U303+R304-S304),0)+IF(AND('Debt Setup'!$H$14&lt;&gt;"",'Debt Setup'!$H$14&lt;'Debt Setup'!$H$12),MAX(0,Y303+V304-W304),0)+IF(AND('Debt Setup'!$H$15&lt;&gt;"",'Debt Setup'!$H$15&lt;'Debt Setup'!$H$12),MAX(0,AC303+Z304-AA304),0)+IF(AND('Debt Setup'!$H$16&lt;&gt;"",'Debt Setup'!$H$16&lt;'Debt Setup'!$H$12),MAX(0,AG303+AD304-AE304),0)+IF(AND('Debt Setup'!$H$17&lt;&gt;"",'Debt Setup'!$H$17&lt;'Debt Setup'!$H$12),MAX(0,AK303+AH304-AI304),0)+IF(AND('Debt Setup'!$H$18&lt;&gt;"",'Debt Setup'!$H$18&lt;'Debt Setup'!$H$12),MAX(0,AO303+AL304-AM304),0)+IF(AND('Debt Setup'!$H$19&lt;&gt;"",'Debt Setup'!$H$19&lt;'Debt Setup'!$H$12),MAX(0,AS303+AP304-AQ304),0)+IF(AND('Debt Setup'!$H$20&lt;&gt;"",'Debt Setup'!$H$20&lt;'Debt Setup'!$H$12),MAX(0,AW303+AT304-AU304),0)+IF(AND('Debt Setup'!$H$21&lt;&gt;"",'Debt Setup'!$H$21&lt;'Debt Setup'!$H$12),MAX(0,BA303+AX304-AY304),0))))))</x:f>
      </x:c>
      <x:c r="Q304" s="54" t="str">
        <x:f>IF('Debt Setup'!$F$3=0,"",MAX(0,Q303+N304-O304-P304))</x:f>
      </x:c>
      <x:c r="R304" s="54" t="str">
        <x:f>IF('Debt Setup'!$F$3=0,"",IF(U303&lt;=0,0,U303*'Debt Setup'!$D$13/100/12))</x:f>
      </x:c>
      <x:c r="S304" s="54" t="str">
        <x:f>IF('Debt Setup'!$F$3=0,"",IF('Debt Setup'!$H$13="",0,MIN('Debt Setup'!$E$13,MAX(0,U303+R304))))</x:f>
      </x:c>
      <x:c r="T304" s="54" t="str">
        <x:f>IF('Debt Setup'!$F$3=0,"",IF('Debt Setup'!$H$13="",0,MIN(MAX(0,U303+R304-S304),MAX(0,'Debt Setup'!$F$5-(G304+K304+O304+S304+W304+AA304+AE304+AI304+AM304+AQ304+AU304+AY304)-(IF(AND('Debt Setup'!$H$10&lt;&gt;"",'Debt Setup'!$H$10&lt;'Debt Setup'!$H$13),MAX(0,I303+F304-G304),0)+IF(AND('Debt Setup'!$H$11&lt;&gt;"",'Debt Setup'!$H$11&lt;'Debt Setup'!$H$13),MAX(0,M303+J304-K304),0)+IF(AND('Debt Setup'!$H$12&lt;&gt;"",'Debt Setup'!$H$12&lt;'Debt Setup'!$H$13),MAX(0,Q303+N304-O304),0)+IF(AND('Debt Setup'!$H$13&lt;&gt;"",'Debt Setup'!$H$13&lt;'Debt Setup'!$H$13),MAX(0,U303+R304-S304),0)+IF(AND('Debt Setup'!$H$14&lt;&gt;"",'Debt Setup'!$H$14&lt;'Debt Setup'!$H$13),MAX(0,Y303+V304-W304),0)+IF(AND('Debt Setup'!$H$15&lt;&gt;"",'Debt Setup'!$H$15&lt;'Debt Setup'!$H$13),MAX(0,AC303+Z304-AA304),0)+IF(AND('Debt Setup'!$H$16&lt;&gt;"",'Debt Setup'!$H$16&lt;'Debt Setup'!$H$13),MAX(0,AG303+AD304-AE304),0)+IF(AND('Debt Setup'!$H$17&lt;&gt;"",'Debt Setup'!$H$17&lt;'Debt Setup'!$H$13),MAX(0,AK303+AH304-AI304),0)+IF(AND('Debt Setup'!$H$18&lt;&gt;"",'Debt Setup'!$H$18&lt;'Debt Setup'!$H$13),MAX(0,AO303+AL304-AM304),0)+IF(AND('Debt Setup'!$H$19&lt;&gt;"",'Debt Setup'!$H$19&lt;'Debt Setup'!$H$13),MAX(0,AS303+AP304-AQ304),0)+IF(AND('Debt Setup'!$H$20&lt;&gt;"",'Debt Setup'!$H$20&lt;'Debt Setup'!$H$13),MAX(0,AW303+AT304-AU304),0)+IF(AND('Debt Setup'!$H$21&lt;&gt;"",'Debt Setup'!$H$21&lt;'Debt Setup'!$H$13),MAX(0,BA303+AX304-AY304),0))))))</x:f>
      </x:c>
      <x:c r="U304" s="54" t="str">
        <x:f>IF('Debt Setup'!$F$3=0,"",MAX(0,U303+R304-S304-T304))</x:f>
      </x:c>
      <x:c r="V304" s="54" t="str">
        <x:f>IF('Debt Setup'!$F$3=0,"",IF(Y303&lt;=0,0,Y303*'Debt Setup'!$D$14/100/12))</x:f>
      </x:c>
      <x:c r="W304" s="54" t="str">
        <x:f>IF('Debt Setup'!$F$3=0,"",IF('Debt Setup'!$H$14="",0,MIN('Debt Setup'!$E$14,MAX(0,Y303+V304))))</x:f>
      </x:c>
      <x:c r="X304" s="54" t="str">
        <x:f>IF('Debt Setup'!$F$3=0,"",IF('Debt Setup'!$H$14="",0,MIN(MAX(0,Y303+V304-W304),MAX(0,'Debt Setup'!$F$5-(G304+K304+O304+S304+W304+AA304+AE304+AI304+AM304+AQ304+AU304+AY304)-(IF(AND('Debt Setup'!$H$10&lt;&gt;"",'Debt Setup'!$H$10&lt;'Debt Setup'!$H$14),MAX(0,I303+F304-G304),0)+IF(AND('Debt Setup'!$H$11&lt;&gt;"",'Debt Setup'!$H$11&lt;'Debt Setup'!$H$14),MAX(0,M303+J304-K304),0)+IF(AND('Debt Setup'!$H$12&lt;&gt;"",'Debt Setup'!$H$12&lt;'Debt Setup'!$H$14),MAX(0,Q303+N304-O304),0)+IF(AND('Debt Setup'!$H$13&lt;&gt;"",'Debt Setup'!$H$13&lt;'Debt Setup'!$H$14),MAX(0,U303+R304-S304),0)+IF(AND('Debt Setup'!$H$14&lt;&gt;"",'Debt Setup'!$H$14&lt;'Debt Setup'!$H$14),MAX(0,Y303+V304-W304),0)+IF(AND('Debt Setup'!$H$15&lt;&gt;"",'Debt Setup'!$H$15&lt;'Debt Setup'!$H$14),MAX(0,AC303+Z304-AA304),0)+IF(AND('Debt Setup'!$H$16&lt;&gt;"",'Debt Setup'!$H$16&lt;'Debt Setup'!$H$14),MAX(0,AG303+AD304-AE304),0)+IF(AND('Debt Setup'!$H$17&lt;&gt;"",'Debt Setup'!$H$17&lt;'Debt Setup'!$H$14),MAX(0,AK303+AH304-AI304),0)+IF(AND('Debt Setup'!$H$18&lt;&gt;"",'Debt Setup'!$H$18&lt;'Debt Setup'!$H$14),MAX(0,AO303+AL304-AM304),0)+IF(AND('Debt Setup'!$H$19&lt;&gt;"",'Debt Setup'!$H$19&lt;'Debt Setup'!$H$14),MAX(0,AS303+AP304-AQ304),0)+IF(AND('Debt Setup'!$H$20&lt;&gt;"",'Debt Setup'!$H$20&lt;'Debt Setup'!$H$14),MAX(0,AW303+AT304-AU304),0)+IF(AND('Debt Setup'!$H$21&lt;&gt;"",'Debt Setup'!$H$21&lt;'Debt Setup'!$H$14),MAX(0,BA303+AX304-AY304),0))))))</x:f>
      </x:c>
      <x:c r="Y304" s="54" t="str">
        <x:f>IF('Debt Setup'!$F$3=0,"",MAX(0,Y303+V304-W304-X304))</x:f>
      </x:c>
      <x:c r="Z304" s="54" t="str">
        <x:f>IF('Debt Setup'!$F$3=0,"",IF(AC303&lt;=0,0,AC303*'Debt Setup'!$D$15/100/12))</x:f>
      </x:c>
      <x:c r="AA304" s="54" t="str">
        <x:f>IF('Debt Setup'!$F$3=0,"",IF('Debt Setup'!$H$15="",0,MIN('Debt Setup'!$E$15,MAX(0,AC303+Z304))))</x:f>
      </x:c>
      <x:c r="AB304" s="54" t="str">
        <x:f>IF('Debt Setup'!$F$3=0,"",IF('Debt Setup'!$H$15="",0,MIN(MAX(0,AC303+Z304-AA304),MAX(0,'Debt Setup'!$F$5-(G304+K304+O304+S304+W304+AA304+AE304+AI304+AM304+AQ304+AU304+AY304)-(IF(AND('Debt Setup'!$H$10&lt;&gt;"",'Debt Setup'!$H$10&lt;'Debt Setup'!$H$15),MAX(0,I303+F304-G304),0)+IF(AND('Debt Setup'!$H$11&lt;&gt;"",'Debt Setup'!$H$11&lt;'Debt Setup'!$H$15),MAX(0,M303+J304-K304),0)+IF(AND('Debt Setup'!$H$12&lt;&gt;"",'Debt Setup'!$H$12&lt;'Debt Setup'!$H$15),MAX(0,Q303+N304-O304),0)+IF(AND('Debt Setup'!$H$13&lt;&gt;"",'Debt Setup'!$H$13&lt;'Debt Setup'!$H$15),MAX(0,U303+R304-S304),0)+IF(AND('Debt Setup'!$H$14&lt;&gt;"",'Debt Setup'!$H$14&lt;'Debt Setup'!$H$15),MAX(0,Y303+V304-W304),0)+IF(AND('Debt Setup'!$H$15&lt;&gt;"",'Debt Setup'!$H$15&lt;'Debt Setup'!$H$15),MAX(0,AC303+Z304-AA304),0)+IF(AND('Debt Setup'!$H$16&lt;&gt;"",'Debt Setup'!$H$16&lt;'Debt Setup'!$H$15),MAX(0,AG303+AD304-AE304),0)+IF(AND('Debt Setup'!$H$17&lt;&gt;"",'Debt Setup'!$H$17&lt;'Debt Setup'!$H$15),MAX(0,AK303+AH304-AI304),0)+IF(AND('Debt Setup'!$H$18&lt;&gt;"",'Debt Setup'!$H$18&lt;'Debt Setup'!$H$15),MAX(0,AO303+AL304-AM304),0)+IF(AND('Debt Setup'!$H$19&lt;&gt;"",'Debt Setup'!$H$19&lt;'Debt Setup'!$H$15),MAX(0,AS303+AP304-AQ304),0)+IF(AND('Debt Setup'!$H$20&lt;&gt;"",'Debt Setup'!$H$20&lt;'Debt Setup'!$H$15),MAX(0,AW303+AT304-AU304),0)+IF(AND('Debt Setup'!$H$21&lt;&gt;"",'Debt Setup'!$H$21&lt;'Debt Setup'!$H$15),MAX(0,BA303+AX304-AY304),0))))))</x:f>
      </x:c>
      <x:c r="AC304" s="54" t="str">
        <x:f>IF('Debt Setup'!$F$3=0,"",MAX(0,AC303+Z304-AA304-AB304))</x:f>
      </x:c>
      <x:c r="AD304" s="54" t="str">
        <x:f>IF('Debt Setup'!$F$3=0,"",IF(AG303&lt;=0,0,AG303*'Debt Setup'!$D$16/100/12))</x:f>
      </x:c>
      <x:c r="AE304" s="54" t="str">
        <x:f>IF('Debt Setup'!$F$3=0,"",IF('Debt Setup'!$H$16="",0,MIN('Debt Setup'!$E$16,MAX(0,AG303+AD304))))</x:f>
      </x:c>
      <x:c r="AF304" s="54" t="str">
        <x:f>IF('Debt Setup'!$F$3=0,"",IF('Debt Setup'!$H$16="",0,MIN(MAX(0,AG303+AD304-AE304),MAX(0,'Debt Setup'!$F$5-(G304+K304+O304+S304+W304+AA304+AE304+AI304+AM304+AQ304+AU304+AY304)-(IF(AND('Debt Setup'!$H$10&lt;&gt;"",'Debt Setup'!$H$10&lt;'Debt Setup'!$H$16),MAX(0,I303+F304-G304),0)+IF(AND('Debt Setup'!$H$11&lt;&gt;"",'Debt Setup'!$H$11&lt;'Debt Setup'!$H$16),MAX(0,M303+J304-K304),0)+IF(AND('Debt Setup'!$H$12&lt;&gt;"",'Debt Setup'!$H$12&lt;'Debt Setup'!$H$16),MAX(0,Q303+N304-O304),0)+IF(AND('Debt Setup'!$H$13&lt;&gt;"",'Debt Setup'!$H$13&lt;'Debt Setup'!$H$16),MAX(0,U303+R304-S304),0)+IF(AND('Debt Setup'!$H$14&lt;&gt;"",'Debt Setup'!$H$14&lt;'Debt Setup'!$H$16),MAX(0,Y303+V304-W304),0)+IF(AND('Debt Setup'!$H$15&lt;&gt;"",'Debt Setup'!$H$15&lt;'Debt Setup'!$H$16),MAX(0,AC303+Z304-AA304),0)+IF(AND('Debt Setup'!$H$16&lt;&gt;"",'Debt Setup'!$H$16&lt;'Debt Setup'!$H$16),MAX(0,AG303+AD304-AE304),0)+IF(AND('Debt Setup'!$H$17&lt;&gt;"",'Debt Setup'!$H$17&lt;'Debt Setup'!$H$16),MAX(0,AK303+AH304-AI304),0)+IF(AND('Debt Setup'!$H$18&lt;&gt;"",'Debt Setup'!$H$18&lt;'Debt Setup'!$H$16),MAX(0,AO303+AL304-AM304),0)+IF(AND('Debt Setup'!$H$19&lt;&gt;"",'Debt Setup'!$H$19&lt;'Debt Setup'!$H$16),MAX(0,AS303+AP304-AQ304),0)+IF(AND('Debt Setup'!$H$20&lt;&gt;"",'Debt Setup'!$H$20&lt;'Debt Setup'!$H$16),MAX(0,AW303+AT304-AU304),0)+IF(AND('Debt Setup'!$H$21&lt;&gt;"",'Debt Setup'!$H$21&lt;'Debt Setup'!$H$16),MAX(0,BA303+AX304-AY304),0))))))</x:f>
      </x:c>
      <x:c r="AG304" s="54" t="str">
        <x:f>IF('Debt Setup'!$F$3=0,"",MAX(0,AG303+AD304-AE304-AF304))</x:f>
      </x:c>
      <x:c r="AH304" s="54" t="str">
        <x:f>IF('Debt Setup'!$F$3=0,"",IF(AK303&lt;=0,0,AK303*'Debt Setup'!$D$17/100/12))</x:f>
      </x:c>
      <x:c r="AI304" s="54" t="str">
        <x:f>IF('Debt Setup'!$F$3=0,"",IF('Debt Setup'!$H$17="",0,MIN('Debt Setup'!$E$17,MAX(0,AK303+AH304))))</x:f>
      </x:c>
      <x:c r="AJ304" s="54" t="str">
        <x:f>IF('Debt Setup'!$F$3=0,"",IF('Debt Setup'!$H$17="",0,MIN(MAX(0,AK303+AH304-AI304),MAX(0,'Debt Setup'!$F$5-(G304+K304+O304+S304+W304+AA304+AE304+AI304+AM304+AQ304+AU304+AY304)-(IF(AND('Debt Setup'!$H$10&lt;&gt;"",'Debt Setup'!$H$10&lt;'Debt Setup'!$H$17),MAX(0,I303+F304-G304),0)+IF(AND('Debt Setup'!$H$11&lt;&gt;"",'Debt Setup'!$H$11&lt;'Debt Setup'!$H$17),MAX(0,M303+J304-K304),0)+IF(AND('Debt Setup'!$H$12&lt;&gt;"",'Debt Setup'!$H$12&lt;'Debt Setup'!$H$17),MAX(0,Q303+N304-O304),0)+IF(AND('Debt Setup'!$H$13&lt;&gt;"",'Debt Setup'!$H$13&lt;'Debt Setup'!$H$17),MAX(0,U303+R304-S304),0)+IF(AND('Debt Setup'!$H$14&lt;&gt;"",'Debt Setup'!$H$14&lt;'Debt Setup'!$H$17),MAX(0,Y303+V304-W304),0)+IF(AND('Debt Setup'!$H$15&lt;&gt;"",'Debt Setup'!$H$15&lt;'Debt Setup'!$H$17),MAX(0,AC303+Z304-AA304),0)+IF(AND('Debt Setup'!$H$16&lt;&gt;"",'Debt Setup'!$H$16&lt;'Debt Setup'!$H$17),MAX(0,AG303+AD304-AE304),0)+IF(AND('Debt Setup'!$H$17&lt;&gt;"",'Debt Setup'!$H$17&lt;'Debt Setup'!$H$17),MAX(0,AK303+AH304-AI304),0)+IF(AND('Debt Setup'!$H$18&lt;&gt;"",'Debt Setup'!$H$18&lt;'Debt Setup'!$H$17),MAX(0,AO303+AL304-AM304),0)+IF(AND('Debt Setup'!$H$19&lt;&gt;"",'Debt Setup'!$H$19&lt;'Debt Setup'!$H$17),MAX(0,AS303+AP304-AQ304),0)+IF(AND('Debt Setup'!$H$20&lt;&gt;"",'Debt Setup'!$H$20&lt;'Debt Setup'!$H$17),MAX(0,AW303+AT304-AU304),0)+IF(AND('Debt Setup'!$H$21&lt;&gt;"",'Debt Setup'!$H$21&lt;'Debt Setup'!$H$17),MAX(0,BA303+AX304-AY304),0))))))</x:f>
      </x:c>
      <x:c r="AK304" s="54" t="str">
        <x:f>IF('Debt Setup'!$F$3=0,"",MAX(0,AK303+AH304-AI304-AJ304))</x:f>
      </x:c>
      <x:c r="AL304" s="54" t="str">
        <x:f>IF('Debt Setup'!$F$3=0,"",IF(AO303&lt;=0,0,AO303*'Debt Setup'!$D$18/100/12))</x:f>
      </x:c>
      <x:c r="AM304" s="54" t="str">
        <x:f>IF('Debt Setup'!$F$3=0,"",IF('Debt Setup'!$H$18="",0,MIN('Debt Setup'!$E$18,MAX(0,AO303+AL304))))</x:f>
      </x:c>
      <x:c r="AN304" s="54" t="str">
        <x:f>IF('Debt Setup'!$F$3=0,"",IF('Debt Setup'!$H$18="",0,MIN(MAX(0,AO303+AL304-AM304),MAX(0,'Debt Setup'!$F$5-(G304+K304+O304+S304+W304+AA304+AE304+AI304+AM304+AQ304+AU304+AY304)-(IF(AND('Debt Setup'!$H$10&lt;&gt;"",'Debt Setup'!$H$10&lt;'Debt Setup'!$H$18),MAX(0,I303+F304-G304),0)+IF(AND('Debt Setup'!$H$11&lt;&gt;"",'Debt Setup'!$H$11&lt;'Debt Setup'!$H$18),MAX(0,M303+J304-K304),0)+IF(AND('Debt Setup'!$H$12&lt;&gt;"",'Debt Setup'!$H$12&lt;'Debt Setup'!$H$18),MAX(0,Q303+N304-O304),0)+IF(AND('Debt Setup'!$H$13&lt;&gt;"",'Debt Setup'!$H$13&lt;'Debt Setup'!$H$18),MAX(0,U303+R304-S304),0)+IF(AND('Debt Setup'!$H$14&lt;&gt;"",'Debt Setup'!$H$14&lt;'Debt Setup'!$H$18),MAX(0,Y303+V304-W304),0)+IF(AND('Debt Setup'!$H$15&lt;&gt;"",'Debt Setup'!$H$15&lt;'Debt Setup'!$H$18),MAX(0,AC303+Z304-AA304),0)+IF(AND('Debt Setup'!$H$16&lt;&gt;"",'Debt Setup'!$H$16&lt;'Debt Setup'!$H$18),MAX(0,AG303+AD304-AE304),0)+IF(AND('Debt Setup'!$H$17&lt;&gt;"",'Debt Setup'!$H$17&lt;'Debt Setup'!$H$18),MAX(0,AK303+AH304-AI304),0)+IF(AND('Debt Setup'!$H$18&lt;&gt;"",'Debt Setup'!$H$18&lt;'Debt Setup'!$H$18),MAX(0,AO303+AL304-AM304),0)+IF(AND('Debt Setup'!$H$19&lt;&gt;"",'Debt Setup'!$H$19&lt;'Debt Setup'!$H$18),MAX(0,AS303+AP304-AQ304),0)+IF(AND('Debt Setup'!$H$20&lt;&gt;"",'Debt Setup'!$H$20&lt;'Debt Setup'!$H$18),MAX(0,AW303+AT304-AU304),0)+IF(AND('Debt Setup'!$H$21&lt;&gt;"",'Debt Setup'!$H$21&lt;'Debt Setup'!$H$18),MAX(0,BA303+AX304-AY304),0))))))</x:f>
      </x:c>
      <x:c r="AO304" s="54" t="str">
        <x:f>IF('Debt Setup'!$F$3=0,"",MAX(0,AO303+AL304-AM304-AN304))</x:f>
      </x:c>
      <x:c r="AP304" s="54" t="str">
        <x:f>IF('Debt Setup'!$F$3=0,"",IF(AS303&lt;=0,0,AS303*'Debt Setup'!$D$19/100/12))</x:f>
      </x:c>
      <x:c r="AQ304" s="54" t="str">
        <x:f>IF('Debt Setup'!$F$3=0,"",IF('Debt Setup'!$H$19="",0,MIN('Debt Setup'!$E$19,MAX(0,AS303+AP304))))</x:f>
      </x:c>
      <x:c r="AR304" s="54" t="str">
        <x:f>IF('Debt Setup'!$F$3=0,"",IF('Debt Setup'!$H$19="",0,MIN(MAX(0,AS303+AP304-AQ304),MAX(0,'Debt Setup'!$F$5-(G304+K304+O304+S304+W304+AA304+AE304+AI304+AM304+AQ304+AU304+AY304)-(IF(AND('Debt Setup'!$H$10&lt;&gt;"",'Debt Setup'!$H$10&lt;'Debt Setup'!$H$19),MAX(0,I303+F304-G304),0)+IF(AND('Debt Setup'!$H$11&lt;&gt;"",'Debt Setup'!$H$11&lt;'Debt Setup'!$H$19),MAX(0,M303+J304-K304),0)+IF(AND('Debt Setup'!$H$12&lt;&gt;"",'Debt Setup'!$H$12&lt;'Debt Setup'!$H$19),MAX(0,Q303+N304-O304),0)+IF(AND('Debt Setup'!$H$13&lt;&gt;"",'Debt Setup'!$H$13&lt;'Debt Setup'!$H$19),MAX(0,U303+R304-S304),0)+IF(AND('Debt Setup'!$H$14&lt;&gt;"",'Debt Setup'!$H$14&lt;'Debt Setup'!$H$19),MAX(0,Y303+V304-W304),0)+IF(AND('Debt Setup'!$H$15&lt;&gt;"",'Debt Setup'!$H$15&lt;'Debt Setup'!$H$19),MAX(0,AC303+Z304-AA304),0)+IF(AND('Debt Setup'!$H$16&lt;&gt;"",'Debt Setup'!$H$16&lt;'Debt Setup'!$H$19),MAX(0,AG303+AD304-AE304),0)+IF(AND('Debt Setup'!$H$17&lt;&gt;"",'Debt Setup'!$H$17&lt;'Debt Setup'!$H$19),MAX(0,AK303+AH304-AI304),0)+IF(AND('Debt Setup'!$H$18&lt;&gt;"",'Debt Setup'!$H$18&lt;'Debt Setup'!$H$19),MAX(0,AO303+AL304-AM304),0)+IF(AND('Debt Setup'!$H$19&lt;&gt;"",'Debt Setup'!$H$19&lt;'Debt Setup'!$H$19),MAX(0,AS303+AP304-AQ304),0)+IF(AND('Debt Setup'!$H$20&lt;&gt;"",'Debt Setup'!$H$20&lt;'Debt Setup'!$H$19),MAX(0,AW303+AT304-AU304),0)+IF(AND('Debt Setup'!$H$21&lt;&gt;"",'Debt Setup'!$H$21&lt;'Debt Setup'!$H$19),MAX(0,BA303+AX304-AY304),0))))))</x:f>
      </x:c>
      <x:c r="AS304" s="54" t="str">
        <x:f>IF('Debt Setup'!$F$3=0,"",MAX(0,AS303+AP304-AQ304-AR304))</x:f>
      </x:c>
      <x:c r="AT304" s="54" t="str">
        <x:f>IF('Debt Setup'!$F$3=0,"",IF(AW303&lt;=0,0,AW303*'Debt Setup'!$D$20/100/12))</x:f>
      </x:c>
      <x:c r="AU304" s="54" t="str">
        <x:f>IF('Debt Setup'!$F$3=0,"",IF('Debt Setup'!$H$20="",0,MIN('Debt Setup'!$E$20,MAX(0,AW303+AT304))))</x:f>
      </x:c>
      <x:c r="AV304" s="54" t="str">
        <x:f>IF('Debt Setup'!$F$3=0,"",IF('Debt Setup'!$H$20="",0,MIN(MAX(0,AW303+AT304-AU304),MAX(0,'Debt Setup'!$F$5-(G304+K304+O304+S304+W304+AA304+AE304+AI304+AM304+AQ304+AU304+AY304)-(IF(AND('Debt Setup'!$H$10&lt;&gt;"",'Debt Setup'!$H$10&lt;'Debt Setup'!$H$20),MAX(0,I303+F304-G304),0)+IF(AND('Debt Setup'!$H$11&lt;&gt;"",'Debt Setup'!$H$11&lt;'Debt Setup'!$H$20),MAX(0,M303+J304-K304),0)+IF(AND('Debt Setup'!$H$12&lt;&gt;"",'Debt Setup'!$H$12&lt;'Debt Setup'!$H$20),MAX(0,Q303+N304-O304),0)+IF(AND('Debt Setup'!$H$13&lt;&gt;"",'Debt Setup'!$H$13&lt;'Debt Setup'!$H$20),MAX(0,U303+R304-S304),0)+IF(AND('Debt Setup'!$H$14&lt;&gt;"",'Debt Setup'!$H$14&lt;'Debt Setup'!$H$20),MAX(0,Y303+V304-W304),0)+IF(AND('Debt Setup'!$H$15&lt;&gt;"",'Debt Setup'!$H$15&lt;'Debt Setup'!$H$20),MAX(0,AC303+Z304-AA304),0)+IF(AND('Debt Setup'!$H$16&lt;&gt;"",'Debt Setup'!$H$16&lt;'Debt Setup'!$H$20),MAX(0,AG303+AD304-AE304),0)+IF(AND('Debt Setup'!$H$17&lt;&gt;"",'Debt Setup'!$H$17&lt;'Debt Setup'!$H$20),MAX(0,AK303+AH304-AI304),0)+IF(AND('Debt Setup'!$H$18&lt;&gt;"",'Debt Setup'!$H$18&lt;'Debt Setup'!$H$20),MAX(0,AO303+AL304-AM304),0)+IF(AND('Debt Setup'!$H$19&lt;&gt;"",'Debt Setup'!$H$19&lt;'Debt Setup'!$H$20),MAX(0,AS303+AP304-AQ304),0)+IF(AND('Debt Setup'!$H$20&lt;&gt;"",'Debt Setup'!$H$20&lt;'Debt Setup'!$H$20),MAX(0,AW303+AT304-AU304),0)+IF(AND('Debt Setup'!$H$21&lt;&gt;"",'Debt Setup'!$H$21&lt;'Debt Setup'!$H$20),MAX(0,BA303+AX304-AY304),0))))))</x:f>
      </x:c>
      <x:c r="AW304" s="54" t="str">
        <x:f>IF('Debt Setup'!$F$3=0,"",MAX(0,AW303+AT304-AU304-AV304))</x:f>
      </x:c>
      <x:c r="AX304" s="54" t="str">
        <x:f>IF('Debt Setup'!$F$3=0,"",IF(BA303&lt;=0,0,BA303*'Debt Setup'!$D$21/100/12))</x:f>
      </x:c>
      <x:c r="AY304" s="54" t="str">
        <x:f>IF('Debt Setup'!$F$3=0,"",IF('Debt Setup'!$H$21="",0,MIN('Debt Setup'!$E$21,MAX(0,BA303+AX304))))</x:f>
      </x:c>
      <x:c r="AZ304" s="54" t="str">
        <x:f>IF('Debt Setup'!$F$3=0,"",IF('Debt Setup'!$H$21="",0,MIN(MAX(0,BA303+AX304-AY304),MAX(0,'Debt Setup'!$F$5-(G304+K304+O304+S304+W304+AA304+AE304+AI304+AM304+AQ304+AU304+AY304)-(IF(AND('Debt Setup'!$H$10&lt;&gt;"",'Debt Setup'!$H$10&lt;'Debt Setup'!$H$21),MAX(0,I303+F304-G304),0)+IF(AND('Debt Setup'!$H$11&lt;&gt;"",'Debt Setup'!$H$11&lt;'Debt Setup'!$H$21),MAX(0,M303+J304-K304),0)+IF(AND('Debt Setup'!$H$12&lt;&gt;"",'Debt Setup'!$H$12&lt;'Debt Setup'!$H$21),MAX(0,Q303+N304-O304),0)+IF(AND('Debt Setup'!$H$13&lt;&gt;"",'Debt Setup'!$H$13&lt;'Debt Setup'!$H$21),MAX(0,U303+R304-S304),0)+IF(AND('Debt Setup'!$H$14&lt;&gt;"",'Debt Setup'!$H$14&lt;'Debt Setup'!$H$21),MAX(0,Y303+V304-W304),0)+IF(AND('Debt Setup'!$H$15&lt;&gt;"",'Debt Setup'!$H$15&lt;'Debt Setup'!$H$21),MAX(0,AC303+Z304-AA304),0)+IF(AND('Debt Setup'!$H$16&lt;&gt;"",'Debt Setup'!$H$16&lt;'Debt Setup'!$H$21),MAX(0,AG303+AD304-AE304),0)+IF(AND('Debt Setup'!$H$17&lt;&gt;"",'Debt Setup'!$H$17&lt;'Debt Setup'!$H$21),MAX(0,AK303+AH304-AI304),0)+IF(AND('Debt Setup'!$H$18&lt;&gt;"",'Debt Setup'!$H$18&lt;'Debt Setup'!$H$21),MAX(0,AO303+AL304-AM304),0)+IF(AND('Debt Setup'!$H$19&lt;&gt;"",'Debt Setup'!$H$19&lt;'Debt Setup'!$H$21),MAX(0,AS303+AP304-AQ304),0)+IF(AND('Debt Setup'!$H$20&lt;&gt;"",'Debt Setup'!$H$20&lt;'Debt Setup'!$H$21),MAX(0,AW303+AT304-AU304),0)+IF(AND('Debt Setup'!$H$21&lt;&gt;"",'Debt Setup'!$H$21&lt;'Debt Setup'!$H$21),MAX(0,BA303+AX304-AY304),0))))))</x:f>
      </x:c>
      <x:c r="BA304" s="54" t="str">
        <x:f>IF('Debt Setup'!$F$3=0,"",MAX(0,BA303+AX304-AY304-AZ304))</x:f>
      </x:c>
    </x:row>
    <x:row r="305">
      <x:c r="A305" t="n">
        <x:v>300</x:v>
      </x:c>
      <x:c r="B305" s="86" t="str">
        <x:f>IF('Debt Setup'!$F$3=0,"",DATE(YEAR('Debt Setup'!$B$6),MONTH('Debt Setup'!$B$6)+A305-1,1))</x:f>
      </x:c>
      <x:c r="C305" s="54" t="str">
        <x:f>IF('Debt Setup'!$F$3=0,"",I305+M305+Q305+U305+Y305+AC305+AG305+AK305+AO305+AS305+AW305+BA305)</x:f>
      </x:c>
      <x:c r="D305" s="54" t="str">
        <x:f>IF('Debt Setup'!$F$3=0,"",G305+H305+K305+L305+O305+P305+S305+T305+W305+X305+AA305+AB305+AE305+AF305+AI305+AJ305+AM305+AN305+AQ305+AR305+AU305+AV305+AY305+AZ305)</x:f>
      </x:c>
      <x:c r="E305" s="54" t="str">
        <x:f>IF('Debt Setup'!$F$3=0,"",F305+J305+N305+R305+V305+Z305+AD305+AH305+AL305+AP305+AT305+AX305)</x:f>
      </x:c>
      <x:c r="F305" s="54" t="str">
        <x:f>IF('Debt Setup'!$F$3=0,"",IF(I304&lt;=0,0,I304*'Debt Setup'!$D$10/100/12))</x:f>
      </x:c>
      <x:c r="G305" s="54" t="str">
        <x:f>IF('Debt Setup'!$F$3=0,"",IF('Debt Setup'!$H$10="",0,MIN('Debt Setup'!$E$10,MAX(0,I304+F305))))</x:f>
      </x:c>
      <x:c r="H305" s="54" t="str">
        <x:f>IF('Debt Setup'!$F$3=0,"",IF('Debt Setup'!$H$10="",0,MIN(MAX(0,I304+F305-G305),MAX(0,'Debt Setup'!$F$5-(G305+K305+O305+S305+W305+AA305+AE305+AI305+AM305+AQ305+AU305+AY305)-(IF(AND('Debt Setup'!$H$10&lt;&gt;"",'Debt Setup'!$H$10&lt;'Debt Setup'!$H$10),MAX(0,I304+F305-G305),0)+IF(AND('Debt Setup'!$H$11&lt;&gt;"",'Debt Setup'!$H$11&lt;'Debt Setup'!$H$10),MAX(0,M304+J305-K305),0)+IF(AND('Debt Setup'!$H$12&lt;&gt;"",'Debt Setup'!$H$12&lt;'Debt Setup'!$H$10),MAX(0,Q304+N305-O305),0)+IF(AND('Debt Setup'!$H$13&lt;&gt;"",'Debt Setup'!$H$13&lt;'Debt Setup'!$H$10),MAX(0,U304+R305-S305),0)+IF(AND('Debt Setup'!$H$14&lt;&gt;"",'Debt Setup'!$H$14&lt;'Debt Setup'!$H$10),MAX(0,Y304+V305-W305),0)+IF(AND('Debt Setup'!$H$15&lt;&gt;"",'Debt Setup'!$H$15&lt;'Debt Setup'!$H$10),MAX(0,AC304+Z305-AA305),0)+IF(AND('Debt Setup'!$H$16&lt;&gt;"",'Debt Setup'!$H$16&lt;'Debt Setup'!$H$10),MAX(0,AG304+AD305-AE305),0)+IF(AND('Debt Setup'!$H$17&lt;&gt;"",'Debt Setup'!$H$17&lt;'Debt Setup'!$H$10),MAX(0,AK304+AH305-AI305),0)+IF(AND('Debt Setup'!$H$18&lt;&gt;"",'Debt Setup'!$H$18&lt;'Debt Setup'!$H$10),MAX(0,AO304+AL305-AM305),0)+IF(AND('Debt Setup'!$H$19&lt;&gt;"",'Debt Setup'!$H$19&lt;'Debt Setup'!$H$10),MAX(0,AS304+AP305-AQ305),0)+IF(AND('Debt Setup'!$H$20&lt;&gt;"",'Debt Setup'!$H$20&lt;'Debt Setup'!$H$10),MAX(0,AW304+AT305-AU305),0)+IF(AND('Debt Setup'!$H$21&lt;&gt;"",'Debt Setup'!$H$21&lt;'Debt Setup'!$H$10),MAX(0,BA304+AX305-AY305),0))))))</x:f>
      </x:c>
      <x:c r="I305" s="54" t="str">
        <x:f>IF('Debt Setup'!$F$3=0,"",MAX(0,I304+F305-G305-H305))</x:f>
      </x:c>
      <x:c r="J305" s="54" t="str">
        <x:f>IF('Debt Setup'!$F$3=0,"",IF(M304&lt;=0,0,M304*'Debt Setup'!$D$11/100/12))</x:f>
      </x:c>
      <x:c r="K305" s="54" t="str">
        <x:f>IF('Debt Setup'!$F$3=0,"",IF('Debt Setup'!$H$11="",0,MIN('Debt Setup'!$E$11,MAX(0,M304+J305))))</x:f>
      </x:c>
      <x:c r="L305" s="54" t="str">
        <x:f>IF('Debt Setup'!$F$3=0,"",IF('Debt Setup'!$H$11="",0,MIN(MAX(0,M304+J305-K305),MAX(0,'Debt Setup'!$F$5-(G305+K305+O305+S305+W305+AA305+AE305+AI305+AM305+AQ305+AU305+AY305)-(IF(AND('Debt Setup'!$H$10&lt;&gt;"",'Debt Setup'!$H$10&lt;'Debt Setup'!$H$11),MAX(0,I304+F305-G305),0)+IF(AND('Debt Setup'!$H$11&lt;&gt;"",'Debt Setup'!$H$11&lt;'Debt Setup'!$H$11),MAX(0,M304+J305-K305),0)+IF(AND('Debt Setup'!$H$12&lt;&gt;"",'Debt Setup'!$H$12&lt;'Debt Setup'!$H$11),MAX(0,Q304+N305-O305),0)+IF(AND('Debt Setup'!$H$13&lt;&gt;"",'Debt Setup'!$H$13&lt;'Debt Setup'!$H$11),MAX(0,U304+R305-S305),0)+IF(AND('Debt Setup'!$H$14&lt;&gt;"",'Debt Setup'!$H$14&lt;'Debt Setup'!$H$11),MAX(0,Y304+V305-W305),0)+IF(AND('Debt Setup'!$H$15&lt;&gt;"",'Debt Setup'!$H$15&lt;'Debt Setup'!$H$11),MAX(0,AC304+Z305-AA305),0)+IF(AND('Debt Setup'!$H$16&lt;&gt;"",'Debt Setup'!$H$16&lt;'Debt Setup'!$H$11),MAX(0,AG304+AD305-AE305),0)+IF(AND('Debt Setup'!$H$17&lt;&gt;"",'Debt Setup'!$H$17&lt;'Debt Setup'!$H$11),MAX(0,AK304+AH305-AI305),0)+IF(AND('Debt Setup'!$H$18&lt;&gt;"",'Debt Setup'!$H$18&lt;'Debt Setup'!$H$11),MAX(0,AO304+AL305-AM305),0)+IF(AND('Debt Setup'!$H$19&lt;&gt;"",'Debt Setup'!$H$19&lt;'Debt Setup'!$H$11),MAX(0,AS304+AP305-AQ305),0)+IF(AND('Debt Setup'!$H$20&lt;&gt;"",'Debt Setup'!$H$20&lt;'Debt Setup'!$H$11),MAX(0,AW304+AT305-AU305),0)+IF(AND('Debt Setup'!$H$21&lt;&gt;"",'Debt Setup'!$H$21&lt;'Debt Setup'!$H$11),MAX(0,BA304+AX305-AY305),0))))))</x:f>
      </x:c>
      <x:c r="M305" s="54" t="str">
        <x:f>IF('Debt Setup'!$F$3=0,"",MAX(0,M304+J305-K305-L305))</x:f>
      </x:c>
      <x:c r="N305" s="54" t="str">
        <x:f>IF('Debt Setup'!$F$3=0,"",IF(Q304&lt;=0,0,Q304*'Debt Setup'!$D$12/100/12))</x:f>
      </x:c>
      <x:c r="O305" s="54" t="str">
        <x:f>IF('Debt Setup'!$F$3=0,"",IF('Debt Setup'!$H$12="",0,MIN('Debt Setup'!$E$12,MAX(0,Q304+N305))))</x:f>
      </x:c>
      <x:c r="P305" s="54" t="str">
        <x:f>IF('Debt Setup'!$F$3=0,"",IF('Debt Setup'!$H$12="",0,MIN(MAX(0,Q304+N305-O305),MAX(0,'Debt Setup'!$F$5-(G305+K305+O305+S305+W305+AA305+AE305+AI305+AM305+AQ305+AU305+AY305)-(IF(AND('Debt Setup'!$H$10&lt;&gt;"",'Debt Setup'!$H$10&lt;'Debt Setup'!$H$12),MAX(0,I304+F305-G305),0)+IF(AND('Debt Setup'!$H$11&lt;&gt;"",'Debt Setup'!$H$11&lt;'Debt Setup'!$H$12),MAX(0,M304+J305-K305),0)+IF(AND('Debt Setup'!$H$12&lt;&gt;"",'Debt Setup'!$H$12&lt;'Debt Setup'!$H$12),MAX(0,Q304+N305-O305),0)+IF(AND('Debt Setup'!$H$13&lt;&gt;"",'Debt Setup'!$H$13&lt;'Debt Setup'!$H$12),MAX(0,U304+R305-S305),0)+IF(AND('Debt Setup'!$H$14&lt;&gt;"",'Debt Setup'!$H$14&lt;'Debt Setup'!$H$12),MAX(0,Y304+V305-W305),0)+IF(AND('Debt Setup'!$H$15&lt;&gt;"",'Debt Setup'!$H$15&lt;'Debt Setup'!$H$12),MAX(0,AC304+Z305-AA305),0)+IF(AND('Debt Setup'!$H$16&lt;&gt;"",'Debt Setup'!$H$16&lt;'Debt Setup'!$H$12),MAX(0,AG304+AD305-AE305),0)+IF(AND('Debt Setup'!$H$17&lt;&gt;"",'Debt Setup'!$H$17&lt;'Debt Setup'!$H$12),MAX(0,AK304+AH305-AI305),0)+IF(AND('Debt Setup'!$H$18&lt;&gt;"",'Debt Setup'!$H$18&lt;'Debt Setup'!$H$12),MAX(0,AO304+AL305-AM305),0)+IF(AND('Debt Setup'!$H$19&lt;&gt;"",'Debt Setup'!$H$19&lt;'Debt Setup'!$H$12),MAX(0,AS304+AP305-AQ305),0)+IF(AND('Debt Setup'!$H$20&lt;&gt;"",'Debt Setup'!$H$20&lt;'Debt Setup'!$H$12),MAX(0,AW304+AT305-AU305),0)+IF(AND('Debt Setup'!$H$21&lt;&gt;"",'Debt Setup'!$H$21&lt;'Debt Setup'!$H$12),MAX(0,BA304+AX305-AY305),0))))))</x:f>
      </x:c>
      <x:c r="Q305" s="54" t="str">
        <x:f>IF('Debt Setup'!$F$3=0,"",MAX(0,Q304+N305-O305-P305))</x:f>
      </x:c>
      <x:c r="R305" s="54" t="str">
        <x:f>IF('Debt Setup'!$F$3=0,"",IF(U304&lt;=0,0,U304*'Debt Setup'!$D$13/100/12))</x:f>
      </x:c>
      <x:c r="S305" s="54" t="str">
        <x:f>IF('Debt Setup'!$F$3=0,"",IF('Debt Setup'!$H$13="",0,MIN('Debt Setup'!$E$13,MAX(0,U304+R305))))</x:f>
      </x:c>
      <x:c r="T305" s="54" t="str">
        <x:f>IF('Debt Setup'!$F$3=0,"",IF('Debt Setup'!$H$13="",0,MIN(MAX(0,U304+R305-S305),MAX(0,'Debt Setup'!$F$5-(G305+K305+O305+S305+W305+AA305+AE305+AI305+AM305+AQ305+AU305+AY305)-(IF(AND('Debt Setup'!$H$10&lt;&gt;"",'Debt Setup'!$H$10&lt;'Debt Setup'!$H$13),MAX(0,I304+F305-G305),0)+IF(AND('Debt Setup'!$H$11&lt;&gt;"",'Debt Setup'!$H$11&lt;'Debt Setup'!$H$13),MAX(0,M304+J305-K305),0)+IF(AND('Debt Setup'!$H$12&lt;&gt;"",'Debt Setup'!$H$12&lt;'Debt Setup'!$H$13),MAX(0,Q304+N305-O305),0)+IF(AND('Debt Setup'!$H$13&lt;&gt;"",'Debt Setup'!$H$13&lt;'Debt Setup'!$H$13),MAX(0,U304+R305-S305),0)+IF(AND('Debt Setup'!$H$14&lt;&gt;"",'Debt Setup'!$H$14&lt;'Debt Setup'!$H$13),MAX(0,Y304+V305-W305),0)+IF(AND('Debt Setup'!$H$15&lt;&gt;"",'Debt Setup'!$H$15&lt;'Debt Setup'!$H$13),MAX(0,AC304+Z305-AA305),0)+IF(AND('Debt Setup'!$H$16&lt;&gt;"",'Debt Setup'!$H$16&lt;'Debt Setup'!$H$13),MAX(0,AG304+AD305-AE305),0)+IF(AND('Debt Setup'!$H$17&lt;&gt;"",'Debt Setup'!$H$17&lt;'Debt Setup'!$H$13),MAX(0,AK304+AH305-AI305),0)+IF(AND('Debt Setup'!$H$18&lt;&gt;"",'Debt Setup'!$H$18&lt;'Debt Setup'!$H$13),MAX(0,AO304+AL305-AM305),0)+IF(AND('Debt Setup'!$H$19&lt;&gt;"",'Debt Setup'!$H$19&lt;'Debt Setup'!$H$13),MAX(0,AS304+AP305-AQ305),0)+IF(AND('Debt Setup'!$H$20&lt;&gt;"",'Debt Setup'!$H$20&lt;'Debt Setup'!$H$13),MAX(0,AW304+AT305-AU305),0)+IF(AND('Debt Setup'!$H$21&lt;&gt;"",'Debt Setup'!$H$21&lt;'Debt Setup'!$H$13),MAX(0,BA304+AX305-AY305),0))))))</x:f>
      </x:c>
      <x:c r="U305" s="54" t="str">
        <x:f>IF('Debt Setup'!$F$3=0,"",MAX(0,U304+R305-S305-T305))</x:f>
      </x:c>
      <x:c r="V305" s="54" t="str">
        <x:f>IF('Debt Setup'!$F$3=0,"",IF(Y304&lt;=0,0,Y304*'Debt Setup'!$D$14/100/12))</x:f>
      </x:c>
      <x:c r="W305" s="54" t="str">
        <x:f>IF('Debt Setup'!$F$3=0,"",IF('Debt Setup'!$H$14="",0,MIN('Debt Setup'!$E$14,MAX(0,Y304+V305))))</x:f>
      </x:c>
      <x:c r="X305" s="54" t="str">
        <x:f>IF('Debt Setup'!$F$3=0,"",IF('Debt Setup'!$H$14="",0,MIN(MAX(0,Y304+V305-W305),MAX(0,'Debt Setup'!$F$5-(G305+K305+O305+S305+W305+AA305+AE305+AI305+AM305+AQ305+AU305+AY305)-(IF(AND('Debt Setup'!$H$10&lt;&gt;"",'Debt Setup'!$H$10&lt;'Debt Setup'!$H$14),MAX(0,I304+F305-G305),0)+IF(AND('Debt Setup'!$H$11&lt;&gt;"",'Debt Setup'!$H$11&lt;'Debt Setup'!$H$14),MAX(0,M304+J305-K305),0)+IF(AND('Debt Setup'!$H$12&lt;&gt;"",'Debt Setup'!$H$12&lt;'Debt Setup'!$H$14),MAX(0,Q304+N305-O305),0)+IF(AND('Debt Setup'!$H$13&lt;&gt;"",'Debt Setup'!$H$13&lt;'Debt Setup'!$H$14),MAX(0,U304+R305-S305),0)+IF(AND('Debt Setup'!$H$14&lt;&gt;"",'Debt Setup'!$H$14&lt;'Debt Setup'!$H$14),MAX(0,Y304+V305-W305),0)+IF(AND('Debt Setup'!$H$15&lt;&gt;"",'Debt Setup'!$H$15&lt;'Debt Setup'!$H$14),MAX(0,AC304+Z305-AA305),0)+IF(AND('Debt Setup'!$H$16&lt;&gt;"",'Debt Setup'!$H$16&lt;'Debt Setup'!$H$14),MAX(0,AG304+AD305-AE305),0)+IF(AND('Debt Setup'!$H$17&lt;&gt;"",'Debt Setup'!$H$17&lt;'Debt Setup'!$H$14),MAX(0,AK304+AH305-AI305),0)+IF(AND('Debt Setup'!$H$18&lt;&gt;"",'Debt Setup'!$H$18&lt;'Debt Setup'!$H$14),MAX(0,AO304+AL305-AM305),0)+IF(AND('Debt Setup'!$H$19&lt;&gt;"",'Debt Setup'!$H$19&lt;'Debt Setup'!$H$14),MAX(0,AS304+AP305-AQ305),0)+IF(AND('Debt Setup'!$H$20&lt;&gt;"",'Debt Setup'!$H$20&lt;'Debt Setup'!$H$14),MAX(0,AW304+AT305-AU305),0)+IF(AND('Debt Setup'!$H$21&lt;&gt;"",'Debt Setup'!$H$21&lt;'Debt Setup'!$H$14),MAX(0,BA304+AX305-AY305),0))))))</x:f>
      </x:c>
      <x:c r="Y305" s="54" t="str">
        <x:f>IF('Debt Setup'!$F$3=0,"",MAX(0,Y304+V305-W305-X305))</x:f>
      </x:c>
      <x:c r="Z305" s="54" t="str">
        <x:f>IF('Debt Setup'!$F$3=0,"",IF(AC304&lt;=0,0,AC304*'Debt Setup'!$D$15/100/12))</x:f>
      </x:c>
      <x:c r="AA305" s="54" t="str">
        <x:f>IF('Debt Setup'!$F$3=0,"",IF('Debt Setup'!$H$15="",0,MIN('Debt Setup'!$E$15,MAX(0,AC304+Z305))))</x:f>
      </x:c>
      <x:c r="AB305" s="54" t="str">
        <x:f>IF('Debt Setup'!$F$3=0,"",IF('Debt Setup'!$H$15="",0,MIN(MAX(0,AC304+Z305-AA305),MAX(0,'Debt Setup'!$F$5-(G305+K305+O305+S305+W305+AA305+AE305+AI305+AM305+AQ305+AU305+AY305)-(IF(AND('Debt Setup'!$H$10&lt;&gt;"",'Debt Setup'!$H$10&lt;'Debt Setup'!$H$15),MAX(0,I304+F305-G305),0)+IF(AND('Debt Setup'!$H$11&lt;&gt;"",'Debt Setup'!$H$11&lt;'Debt Setup'!$H$15),MAX(0,M304+J305-K305),0)+IF(AND('Debt Setup'!$H$12&lt;&gt;"",'Debt Setup'!$H$12&lt;'Debt Setup'!$H$15),MAX(0,Q304+N305-O305),0)+IF(AND('Debt Setup'!$H$13&lt;&gt;"",'Debt Setup'!$H$13&lt;'Debt Setup'!$H$15),MAX(0,U304+R305-S305),0)+IF(AND('Debt Setup'!$H$14&lt;&gt;"",'Debt Setup'!$H$14&lt;'Debt Setup'!$H$15),MAX(0,Y304+V305-W305),0)+IF(AND('Debt Setup'!$H$15&lt;&gt;"",'Debt Setup'!$H$15&lt;'Debt Setup'!$H$15),MAX(0,AC304+Z305-AA305),0)+IF(AND('Debt Setup'!$H$16&lt;&gt;"",'Debt Setup'!$H$16&lt;'Debt Setup'!$H$15),MAX(0,AG304+AD305-AE305),0)+IF(AND('Debt Setup'!$H$17&lt;&gt;"",'Debt Setup'!$H$17&lt;'Debt Setup'!$H$15),MAX(0,AK304+AH305-AI305),0)+IF(AND('Debt Setup'!$H$18&lt;&gt;"",'Debt Setup'!$H$18&lt;'Debt Setup'!$H$15),MAX(0,AO304+AL305-AM305),0)+IF(AND('Debt Setup'!$H$19&lt;&gt;"",'Debt Setup'!$H$19&lt;'Debt Setup'!$H$15),MAX(0,AS304+AP305-AQ305),0)+IF(AND('Debt Setup'!$H$20&lt;&gt;"",'Debt Setup'!$H$20&lt;'Debt Setup'!$H$15),MAX(0,AW304+AT305-AU305),0)+IF(AND('Debt Setup'!$H$21&lt;&gt;"",'Debt Setup'!$H$21&lt;'Debt Setup'!$H$15),MAX(0,BA304+AX305-AY305),0))))))</x:f>
      </x:c>
      <x:c r="AC305" s="54" t="str">
        <x:f>IF('Debt Setup'!$F$3=0,"",MAX(0,AC304+Z305-AA305-AB305))</x:f>
      </x:c>
      <x:c r="AD305" s="54" t="str">
        <x:f>IF('Debt Setup'!$F$3=0,"",IF(AG304&lt;=0,0,AG304*'Debt Setup'!$D$16/100/12))</x:f>
      </x:c>
      <x:c r="AE305" s="54" t="str">
        <x:f>IF('Debt Setup'!$F$3=0,"",IF('Debt Setup'!$H$16="",0,MIN('Debt Setup'!$E$16,MAX(0,AG304+AD305))))</x:f>
      </x:c>
      <x:c r="AF305" s="54" t="str">
        <x:f>IF('Debt Setup'!$F$3=0,"",IF('Debt Setup'!$H$16="",0,MIN(MAX(0,AG304+AD305-AE305),MAX(0,'Debt Setup'!$F$5-(G305+K305+O305+S305+W305+AA305+AE305+AI305+AM305+AQ305+AU305+AY305)-(IF(AND('Debt Setup'!$H$10&lt;&gt;"",'Debt Setup'!$H$10&lt;'Debt Setup'!$H$16),MAX(0,I304+F305-G305),0)+IF(AND('Debt Setup'!$H$11&lt;&gt;"",'Debt Setup'!$H$11&lt;'Debt Setup'!$H$16),MAX(0,M304+J305-K305),0)+IF(AND('Debt Setup'!$H$12&lt;&gt;"",'Debt Setup'!$H$12&lt;'Debt Setup'!$H$16),MAX(0,Q304+N305-O305),0)+IF(AND('Debt Setup'!$H$13&lt;&gt;"",'Debt Setup'!$H$13&lt;'Debt Setup'!$H$16),MAX(0,U304+R305-S305),0)+IF(AND('Debt Setup'!$H$14&lt;&gt;"",'Debt Setup'!$H$14&lt;'Debt Setup'!$H$16),MAX(0,Y304+V305-W305),0)+IF(AND('Debt Setup'!$H$15&lt;&gt;"",'Debt Setup'!$H$15&lt;'Debt Setup'!$H$16),MAX(0,AC304+Z305-AA305),0)+IF(AND('Debt Setup'!$H$16&lt;&gt;"",'Debt Setup'!$H$16&lt;'Debt Setup'!$H$16),MAX(0,AG304+AD305-AE305),0)+IF(AND('Debt Setup'!$H$17&lt;&gt;"",'Debt Setup'!$H$17&lt;'Debt Setup'!$H$16),MAX(0,AK304+AH305-AI305),0)+IF(AND('Debt Setup'!$H$18&lt;&gt;"",'Debt Setup'!$H$18&lt;'Debt Setup'!$H$16),MAX(0,AO304+AL305-AM305),0)+IF(AND('Debt Setup'!$H$19&lt;&gt;"",'Debt Setup'!$H$19&lt;'Debt Setup'!$H$16),MAX(0,AS304+AP305-AQ305),0)+IF(AND('Debt Setup'!$H$20&lt;&gt;"",'Debt Setup'!$H$20&lt;'Debt Setup'!$H$16),MAX(0,AW304+AT305-AU305),0)+IF(AND('Debt Setup'!$H$21&lt;&gt;"",'Debt Setup'!$H$21&lt;'Debt Setup'!$H$16),MAX(0,BA304+AX305-AY305),0))))))</x:f>
      </x:c>
      <x:c r="AG305" s="54" t="str">
        <x:f>IF('Debt Setup'!$F$3=0,"",MAX(0,AG304+AD305-AE305-AF305))</x:f>
      </x:c>
      <x:c r="AH305" s="54" t="str">
        <x:f>IF('Debt Setup'!$F$3=0,"",IF(AK304&lt;=0,0,AK304*'Debt Setup'!$D$17/100/12))</x:f>
      </x:c>
      <x:c r="AI305" s="54" t="str">
        <x:f>IF('Debt Setup'!$F$3=0,"",IF('Debt Setup'!$H$17="",0,MIN('Debt Setup'!$E$17,MAX(0,AK304+AH305))))</x:f>
      </x:c>
      <x:c r="AJ305" s="54" t="str">
        <x:f>IF('Debt Setup'!$F$3=0,"",IF('Debt Setup'!$H$17="",0,MIN(MAX(0,AK304+AH305-AI305),MAX(0,'Debt Setup'!$F$5-(G305+K305+O305+S305+W305+AA305+AE305+AI305+AM305+AQ305+AU305+AY305)-(IF(AND('Debt Setup'!$H$10&lt;&gt;"",'Debt Setup'!$H$10&lt;'Debt Setup'!$H$17),MAX(0,I304+F305-G305),0)+IF(AND('Debt Setup'!$H$11&lt;&gt;"",'Debt Setup'!$H$11&lt;'Debt Setup'!$H$17),MAX(0,M304+J305-K305),0)+IF(AND('Debt Setup'!$H$12&lt;&gt;"",'Debt Setup'!$H$12&lt;'Debt Setup'!$H$17),MAX(0,Q304+N305-O305),0)+IF(AND('Debt Setup'!$H$13&lt;&gt;"",'Debt Setup'!$H$13&lt;'Debt Setup'!$H$17),MAX(0,U304+R305-S305),0)+IF(AND('Debt Setup'!$H$14&lt;&gt;"",'Debt Setup'!$H$14&lt;'Debt Setup'!$H$17),MAX(0,Y304+V305-W305),0)+IF(AND('Debt Setup'!$H$15&lt;&gt;"",'Debt Setup'!$H$15&lt;'Debt Setup'!$H$17),MAX(0,AC304+Z305-AA305),0)+IF(AND('Debt Setup'!$H$16&lt;&gt;"",'Debt Setup'!$H$16&lt;'Debt Setup'!$H$17),MAX(0,AG304+AD305-AE305),0)+IF(AND('Debt Setup'!$H$17&lt;&gt;"",'Debt Setup'!$H$17&lt;'Debt Setup'!$H$17),MAX(0,AK304+AH305-AI305),0)+IF(AND('Debt Setup'!$H$18&lt;&gt;"",'Debt Setup'!$H$18&lt;'Debt Setup'!$H$17),MAX(0,AO304+AL305-AM305),0)+IF(AND('Debt Setup'!$H$19&lt;&gt;"",'Debt Setup'!$H$19&lt;'Debt Setup'!$H$17),MAX(0,AS304+AP305-AQ305),0)+IF(AND('Debt Setup'!$H$20&lt;&gt;"",'Debt Setup'!$H$20&lt;'Debt Setup'!$H$17),MAX(0,AW304+AT305-AU305),0)+IF(AND('Debt Setup'!$H$21&lt;&gt;"",'Debt Setup'!$H$21&lt;'Debt Setup'!$H$17),MAX(0,BA304+AX305-AY305),0))))))</x:f>
      </x:c>
      <x:c r="AK305" s="54" t="str">
        <x:f>IF('Debt Setup'!$F$3=0,"",MAX(0,AK304+AH305-AI305-AJ305))</x:f>
      </x:c>
      <x:c r="AL305" s="54" t="str">
        <x:f>IF('Debt Setup'!$F$3=0,"",IF(AO304&lt;=0,0,AO304*'Debt Setup'!$D$18/100/12))</x:f>
      </x:c>
      <x:c r="AM305" s="54" t="str">
        <x:f>IF('Debt Setup'!$F$3=0,"",IF('Debt Setup'!$H$18="",0,MIN('Debt Setup'!$E$18,MAX(0,AO304+AL305))))</x:f>
      </x:c>
      <x:c r="AN305" s="54" t="str">
        <x:f>IF('Debt Setup'!$F$3=0,"",IF('Debt Setup'!$H$18="",0,MIN(MAX(0,AO304+AL305-AM305),MAX(0,'Debt Setup'!$F$5-(G305+K305+O305+S305+W305+AA305+AE305+AI305+AM305+AQ305+AU305+AY305)-(IF(AND('Debt Setup'!$H$10&lt;&gt;"",'Debt Setup'!$H$10&lt;'Debt Setup'!$H$18),MAX(0,I304+F305-G305),0)+IF(AND('Debt Setup'!$H$11&lt;&gt;"",'Debt Setup'!$H$11&lt;'Debt Setup'!$H$18),MAX(0,M304+J305-K305),0)+IF(AND('Debt Setup'!$H$12&lt;&gt;"",'Debt Setup'!$H$12&lt;'Debt Setup'!$H$18),MAX(0,Q304+N305-O305),0)+IF(AND('Debt Setup'!$H$13&lt;&gt;"",'Debt Setup'!$H$13&lt;'Debt Setup'!$H$18),MAX(0,U304+R305-S305),0)+IF(AND('Debt Setup'!$H$14&lt;&gt;"",'Debt Setup'!$H$14&lt;'Debt Setup'!$H$18),MAX(0,Y304+V305-W305),0)+IF(AND('Debt Setup'!$H$15&lt;&gt;"",'Debt Setup'!$H$15&lt;'Debt Setup'!$H$18),MAX(0,AC304+Z305-AA305),0)+IF(AND('Debt Setup'!$H$16&lt;&gt;"",'Debt Setup'!$H$16&lt;'Debt Setup'!$H$18),MAX(0,AG304+AD305-AE305),0)+IF(AND('Debt Setup'!$H$17&lt;&gt;"",'Debt Setup'!$H$17&lt;'Debt Setup'!$H$18),MAX(0,AK304+AH305-AI305),0)+IF(AND('Debt Setup'!$H$18&lt;&gt;"",'Debt Setup'!$H$18&lt;'Debt Setup'!$H$18),MAX(0,AO304+AL305-AM305),0)+IF(AND('Debt Setup'!$H$19&lt;&gt;"",'Debt Setup'!$H$19&lt;'Debt Setup'!$H$18),MAX(0,AS304+AP305-AQ305),0)+IF(AND('Debt Setup'!$H$20&lt;&gt;"",'Debt Setup'!$H$20&lt;'Debt Setup'!$H$18),MAX(0,AW304+AT305-AU305),0)+IF(AND('Debt Setup'!$H$21&lt;&gt;"",'Debt Setup'!$H$21&lt;'Debt Setup'!$H$18),MAX(0,BA304+AX305-AY305),0))))))</x:f>
      </x:c>
      <x:c r="AO305" s="54" t="str">
        <x:f>IF('Debt Setup'!$F$3=0,"",MAX(0,AO304+AL305-AM305-AN305))</x:f>
      </x:c>
      <x:c r="AP305" s="54" t="str">
        <x:f>IF('Debt Setup'!$F$3=0,"",IF(AS304&lt;=0,0,AS304*'Debt Setup'!$D$19/100/12))</x:f>
      </x:c>
      <x:c r="AQ305" s="54" t="str">
        <x:f>IF('Debt Setup'!$F$3=0,"",IF('Debt Setup'!$H$19="",0,MIN('Debt Setup'!$E$19,MAX(0,AS304+AP305))))</x:f>
      </x:c>
      <x:c r="AR305" s="54" t="str">
        <x:f>IF('Debt Setup'!$F$3=0,"",IF('Debt Setup'!$H$19="",0,MIN(MAX(0,AS304+AP305-AQ305),MAX(0,'Debt Setup'!$F$5-(G305+K305+O305+S305+W305+AA305+AE305+AI305+AM305+AQ305+AU305+AY305)-(IF(AND('Debt Setup'!$H$10&lt;&gt;"",'Debt Setup'!$H$10&lt;'Debt Setup'!$H$19),MAX(0,I304+F305-G305),0)+IF(AND('Debt Setup'!$H$11&lt;&gt;"",'Debt Setup'!$H$11&lt;'Debt Setup'!$H$19),MAX(0,M304+J305-K305),0)+IF(AND('Debt Setup'!$H$12&lt;&gt;"",'Debt Setup'!$H$12&lt;'Debt Setup'!$H$19),MAX(0,Q304+N305-O305),0)+IF(AND('Debt Setup'!$H$13&lt;&gt;"",'Debt Setup'!$H$13&lt;'Debt Setup'!$H$19),MAX(0,U304+R305-S305),0)+IF(AND('Debt Setup'!$H$14&lt;&gt;"",'Debt Setup'!$H$14&lt;'Debt Setup'!$H$19),MAX(0,Y304+V305-W305),0)+IF(AND('Debt Setup'!$H$15&lt;&gt;"",'Debt Setup'!$H$15&lt;'Debt Setup'!$H$19),MAX(0,AC304+Z305-AA305),0)+IF(AND('Debt Setup'!$H$16&lt;&gt;"",'Debt Setup'!$H$16&lt;'Debt Setup'!$H$19),MAX(0,AG304+AD305-AE305),0)+IF(AND('Debt Setup'!$H$17&lt;&gt;"",'Debt Setup'!$H$17&lt;'Debt Setup'!$H$19),MAX(0,AK304+AH305-AI305),0)+IF(AND('Debt Setup'!$H$18&lt;&gt;"",'Debt Setup'!$H$18&lt;'Debt Setup'!$H$19),MAX(0,AO304+AL305-AM305),0)+IF(AND('Debt Setup'!$H$19&lt;&gt;"",'Debt Setup'!$H$19&lt;'Debt Setup'!$H$19),MAX(0,AS304+AP305-AQ305),0)+IF(AND('Debt Setup'!$H$20&lt;&gt;"",'Debt Setup'!$H$20&lt;'Debt Setup'!$H$19),MAX(0,AW304+AT305-AU305),0)+IF(AND('Debt Setup'!$H$21&lt;&gt;"",'Debt Setup'!$H$21&lt;'Debt Setup'!$H$19),MAX(0,BA304+AX305-AY305),0))))))</x:f>
      </x:c>
      <x:c r="AS305" s="54" t="str">
        <x:f>IF('Debt Setup'!$F$3=0,"",MAX(0,AS304+AP305-AQ305-AR305))</x:f>
      </x:c>
      <x:c r="AT305" s="54" t="str">
        <x:f>IF('Debt Setup'!$F$3=0,"",IF(AW304&lt;=0,0,AW304*'Debt Setup'!$D$20/100/12))</x:f>
      </x:c>
      <x:c r="AU305" s="54" t="str">
        <x:f>IF('Debt Setup'!$F$3=0,"",IF('Debt Setup'!$H$20="",0,MIN('Debt Setup'!$E$20,MAX(0,AW304+AT305))))</x:f>
      </x:c>
      <x:c r="AV305" s="54" t="str">
        <x:f>IF('Debt Setup'!$F$3=0,"",IF('Debt Setup'!$H$20="",0,MIN(MAX(0,AW304+AT305-AU305),MAX(0,'Debt Setup'!$F$5-(G305+K305+O305+S305+W305+AA305+AE305+AI305+AM305+AQ305+AU305+AY305)-(IF(AND('Debt Setup'!$H$10&lt;&gt;"",'Debt Setup'!$H$10&lt;'Debt Setup'!$H$20),MAX(0,I304+F305-G305),0)+IF(AND('Debt Setup'!$H$11&lt;&gt;"",'Debt Setup'!$H$11&lt;'Debt Setup'!$H$20),MAX(0,M304+J305-K305),0)+IF(AND('Debt Setup'!$H$12&lt;&gt;"",'Debt Setup'!$H$12&lt;'Debt Setup'!$H$20),MAX(0,Q304+N305-O305),0)+IF(AND('Debt Setup'!$H$13&lt;&gt;"",'Debt Setup'!$H$13&lt;'Debt Setup'!$H$20),MAX(0,U304+R305-S305),0)+IF(AND('Debt Setup'!$H$14&lt;&gt;"",'Debt Setup'!$H$14&lt;'Debt Setup'!$H$20),MAX(0,Y304+V305-W305),0)+IF(AND('Debt Setup'!$H$15&lt;&gt;"",'Debt Setup'!$H$15&lt;'Debt Setup'!$H$20),MAX(0,AC304+Z305-AA305),0)+IF(AND('Debt Setup'!$H$16&lt;&gt;"",'Debt Setup'!$H$16&lt;'Debt Setup'!$H$20),MAX(0,AG304+AD305-AE305),0)+IF(AND('Debt Setup'!$H$17&lt;&gt;"",'Debt Setup'!$H$17&lt;'Debt Setup'!$H$20),MAX(0,AK304+AH305-AI305),0)+IF(AND('Debt Setup'!$H$18&lt;&gt;"",'Debt Setup'!$H$18&lt;'Debt Setup'!$H$20),MAX(0,AO304+AL305-AM305),0)+IF(AND('Debt Setup'!$H$19&lt;&gt;"",'Debt Setup'!$H$19&lt;'Debt Setup'!$H$20),MAX(0,AS304+AP305-AQ305),0)+IF(AND('Debt Setup'!$H$20&lt;&gt;"",'Debt Setup'!$H$20&lt;'Debt Setup'!$H$20),MAX(0,AW304+AT305-AU305),0)+IF(AND('Debt Setup'!$H$21&lt;&gt;"",'Debt Setup'!$H$21&lt;'Debt Setup'!$H$20),MAX(0,BA304+AX305-AY305),0))))))</x:f>
      </x:c>
      <x:c r="AW305" s="54" t="str">
        <x:f>IF('Debt Setup'!$F$3=0,"",MAX(0,AW304+AT305-AU305-AV305))</x:f>
      </x:c>
      <x:c r="AX305" s="54" t="str">
        <x:f>IF('Debt Setup'!$F$3=0,"",IF(BA304&lt;=0,0,BA304*'Debt Setup'!$D$21/100/12))</x:f>
      </x:c>
      <x:c r="AY305" s="54" t="str">
        <x:f>IF('Debt Setup'!$F$3=0,"",IF('Debt Setup'!$H$21="",0,MIN('Debt Setup'!$E$21,MAX(0,BA304+AX305))))</x:f>
      </x:c>
      <x:c r="AZ305" s="54" t="str">
        <x:f>IF('Debt Setup'!$F$3=0,"",IF('Debt Setup'!$H$21="",0,MIN(MAX(0,BA304+AX305-AY305),MAX(0,'Debt Setup'!$F$5-(G305+K305+O305+S305+W305+AA305+AE305+AI305+AM305+AQ305+AU305+AY305)-(IF(AND('Debt Setup'!$H$10&lt;&gt;"",'Debt Setup'!$H$10&lt;'Debt Setup'!$H$21),MAX(0,I304+F305-G305),0)+IF(AND('Debt Setup'!$H$11&lt;&gt;"",'Debt Setup'!$H$11&lt;'Debt Setup'!$H$21),MAX(0,M304+J305-K305),0)+IF(AND('Debt Setup'!$H$12&lt;&gt;"",'Debt Setup'!$H$12&lt;'Debt Setup'!$H$21),MAX(0,Q304+N305-O305),0)+IF(AND('Debt Setup'!$H$13&lt;&gt;"",'Debt Setup'!$H$13&lt;'Debt Setup'!$H$21),MAX(0,U304+R305-S305),0)+IF(AND('Debt Setup'!$H$14&lt;&gt;"",'Debt Setup'!$H$14&lt;'Debt Setup'!$H$21),MAX(0,Y304+V305-W305),0)+IF(AND('Debt Setup'!$H$15&lt;&gt;"",'Debt Setup'!$H$15&lt;'Debt Setup'!$H$21),MAX(0,AC304+Z305-AA305),0)+IF(AND('Debt Setup'!$H$16&lt;&gt;"",'Debt Setup'!$H$16&lt;'Debt Setup'!$H$21),MAX(0,AG304+AD305-AE305),0)+IF(AND('Debt Setup'!$H$17&lt;&gt;"",'Debt Setup'!$H$17&lt;'Debt Setup'!$H$21),MAX(0,AK304+AH305-AI305),0)+IF(AND('Debt Setup'!$H$18&lt;&gt;"",'Debt Setup'!$H$18&lt;'Debt Setup'!$H$21),MAX(0,AO304+AL305-AM305),0)+IF(AND('Debt Setup'!$H$19&lt;&gt;"",'Debt Setup'!$H$19&lt;'Debt Setup'!$H$21),MAX(0,AS304+AP305-AQ305),0)+IF(AND('Debt Setup'!$H$20&lt;&gt;"",'Debt Setup'!$H$20&lt;'Debt Setup'!$H$21),MAX(0,AW304+AT305-AU305),0)+IF(AND('Debt Setup'!$H$21&lt;&gt;"",'Debt Setup'!$H$21&lt;'Debt Setup'!$H$21),MAX(0,BA304+AX305-AY305),0))))))</x:f>
      </x:c>
      <x:c r="BA305" s="54" t="str">
        <x:f>IF('Debt Setup'!$F$3=0,"",MAX(0,BA304+AX305-AY305-AZ305))</x:f>
      </x:c>
    </x:row>
    <x:row r="306">
      <x:c r="A306" t="n">
        <x:v>301</x:v>
      </x:c>
      <x:c r="B306" s="86" t="str">
        <x:f>IF('Debt Setup'!$F$3=0,"",DATE(YEAR('Debt Setup'!$B$6),MONTH('Debt Setup'!$B$6)+A306-1,1))</x:f>
      </x:c>
      <x:c r="C306" s="54" t="str">
        <x:f>IF('Debt Setup'!$F$3=0,"",I306+M306+Q306+U306+Y306+AC306+AG306+AK306+AO306+AS306+AW306+BA306)</x:f>
      </x:c>
      <x:c r="D306" s="54" t="str">
        <x:f>IF('Debt Setup'!$F$3=0,"",G306+H306+K306+L306+O306+P306+S306+T306+W306+X306+AA306+AB306+AE306+AF306+AI306+AJ306+AM306+AN306+AQ306+AR306+AU306+AV306+AY306+AZ306)</x:f>
      </x:c>
      <x:c r="E306" s="54" t="str">
        <x:f>IF('Debt Setup'!$F$3=0,"",F306+J306+N306+R306+V306+Z306+AD306+AH306+AL306+AP306+AT306+AX306)</x:f>
      </x:c>
      <x:c r="F306" s="54" t="str">
        <x:f>IF('Debt Setup'!$F$3=0,"",IF(I305&lt;=0,0,I305*'Debt Setup'!$D$10/100/12))</x:f>
      </x:c>
      <x:c r="G306" s="54" t="str">
        <x:f>IF('Debt Setup'!$F$3=0,"",IF('Debt Setup'!$H$10="",0,MIN('Debt Setup'!$E$10,MAX(0,I305+F306))))</x:f>
      </x:c>
      <x:c r="H306" s="54" t="str">
        <x:f>IF('Debt Setup'!$F$3=0,"",IF('Debt Setup'!$H$10="",0,MIN(MAX(0,I305+F306-G306),MAX(0,'Debt Setup'!$F$5-(G306+K306+O306+S306+W306+AA306+AE306+AI306+AM306+AQ306+AU306+AY306)-(IF(AND('Debt Setup'!$H$10&lt;&gt;"",'Debt Setup'!$H$10&lt;'Debt Setup'!$H$10),MAX(0,I305+F306-G306),0)+IF(AND('Debt Setup'!$H$11&lt;&gt;"",'Debt Setup'!$H$11&lt;'Debt Setup'!$H$10),MAX(0,M305+J306-K306),0)+IF(AND('Debt Setup'!$H$12&lt;&gt;"",'Debt Setup'!$H$12&lt;'Debt Setup'!$H$10),MAX(0,Q305+N306-O306),0)+IF(AND('Debt Setup'!$H$13&lt;&gt;"",'Debt Setup'!$H$13&lt;'Debt Setup'!$H$10),MAX(0,U305+R306-S306),0)+IF(AND('Debt Setup'!$H$14&lt;&gt;"",'Debt Setup'!$H$14&lt;'Debt Setup'!$H$10),MAX(0,Y305+V306-W306),0)+IF(AND('Debt Setup'!$H$15&lt;&gt;"",'Debt Setup'!$H$15&lt;'Debt Setup'!$H$10),MAX(0,AC305+Z306-AA306),0)+IF(AND('Debt Setup'!$H$16&lt;&gt;"",'Debt Setup'!$H$16&lt;'Debt Setup'!$H$10),MAX(0,AG305+AD306-AE306),0)+IF(AND('Debt Setup'!$H$17&lt;&gt;"",'Debt Setup'!$H$17&lt;'Debt Setup'!$H$10),MAX(0,AK305+AH306-AI306),0)+IF(AND('Debt Setup'!$H$18&lt;&gt;"",'Debt Setup'!$H$18&lt;'Debt Setup'!$H$10),MAX(0,AO305+AL306-AM306),0)+IF(AND('Debt Setup'!$H$19&lt;&gt;"",'Debt Setup'!$H$19&lt;'Debt Setup'!$H$10),MAX(0,AS305+AP306-AQ306),0)+IF(AND('Debt Setup'!$H$20&lt;&gt;"",'Debt Setup'!$H$20&lt;'Debt Setup'!$H$10),MAX(0,AW305+AT306-AU306),0)+IF(AND('Debt Setup'!$H$21&lt;&gt;"",'Debt Setup'!$H$21&lt;'Debt Setup'!$H$10),MAX(0,BA305+AX306-AY306),0))))))</x:f>
      </x:c>
      <x:c r="I306" s="54" t="str">
        <x:f>IF('Debt Setup'!$F$3=0,"",MAX(0,I305+F306-G306-H306))</x:f>
      </x:c>
      <x:c r="J306" s="54" t="str">
        <x:f>IF('Debt Setup'!$F$3=0,"",IF(M305&lt;=0,0,M305*'Debt Setup'!$D$11/100/12))</x:f>
      </x:c>
      <x:c r="K306" s="54" t="str">
        <x:f>IF('Debt Setup'!$F$3=0,"",IF('Debt Setup'!$H$11="",0,MIN('Debt Setup'!$E$11,MAX(0,M305+J306))))</x:f>
      </x:c>
      <x:c r="L306" s="54" t="str">
        <x:f>IF('Debt Setup'!$F$3=0,"",IF('Debt Setup'!$H$11="",0,MIN(MAX(0,M305+J306-K306),MAX(0,'Debt Setup'!$F$5-(G306+K306+O306+S306+W306+AA306+AE306+AI306+AM306+AQ306+AU306+AY306)-(IF(AND('Debt Setup'!$H$10&lt;&gt;"",'Debt Setup'!$H$10&lt;'Debt Setup'!$H$11),MAX(0,I305+F306-G306),0)+IF(AND('Debt Setup'!$H$11&lt;&gt;"",'Debt Setup'!$H$11&lt;'Debt Setup'!$H$11),MAX(0,M305+J306-K306),0)+IF(AND('Debt Setup'!$H$12&lt;&gt;"",'Debt Setup'!$H$12&lt;'Debt Setup'!$H$11),MAX(0,Q305+N306-O306),0)+IF(AND('Debt Setup'!$H$13&lt;&gt;"",'Debt Setup'!$H$13&lt;'Debt Setup'!$H$11),MAX(0,U305+R306-S306),0)+IF(AND('Debt Setup'!$H$14&lt;&gt;"",'Debt Setup'!$H$14&lt;'Debt Setup'!$H$11),MAX(0,Y305+V306-W306),0)+IF(AND('Debt Setup'!$H$15&lt;&gt;"",'Debt Setup'!$H$15&lt;'Debt Setup'!$H$11),MAX(0,AC305+Z306-AA306),0)+IF(AND('Debt Setup'!$H$16&lt;&gt;"",'Debt Setup'!$H$16&lt;'Debt Setup'!$H$11),MAX(0,AG305+AD306-AE306),0)+IF(AND('Debt Setup'!$H$17&lt;&gt;"",'Debt Setup'!$H$17&lt;'Debt Setup'!$H$11),MAX(0,AK305+AH306-AI306),0)+IF(AND('Debt Setup'!$H$18&lt;&gt;"",'Debt Setup'!$H$18&lt;'Debt Setup'!$H$11),MAX(0,AO305+AL306-AM306),0)+IF(AND('Debt Setup'!$H$19&lt;&gt;"",'Debt Setup'!$H$19&lt;'Debt Setup'!$H$11),MAX(0,AS305+AP306-AQ306),0)+IF(AND('Debt Setup'!$H$20&lt;&gt;"",'Debt Setup'!$H$20&lt;'Debt Setup'!$H$11),MAX(0,AW305+AT306-AU306),0)+IF(AND('Debt Setup'!$H$21&lt;&gt;"",'Debt Setup'!$H$21&lt;'Debt Setup'!$H$11),MAX(0,BA305+AX306-AY306),0))))))</x:f>
      </x:c>
      <x:c r="M306" s="54" t="str">
        <x:f>IF('Debt Setup'!$F$3=0,"",MAX(0,M305+J306-K306-L306))</x:f>
      </x:c>
      <x:c r="N306" s="54" t="str">
        <x:f>IF('Debt Setup'!$F$3=0,"",IF(Q305&lt;=0,0,Q305*'Debt Setup'!$D$12/100/12))</x:f>
      </x:c>
      <x:c r="O306" s="54" t="str">
        <x:f>IF('Debt Setup'!$F$3=0,"",IF('Debt Setup'!$H$12="",0,MIN('Debt Setup'!$E$12,MAX(0,Q305+N306))))</x:f>
      </x:c>
      <x:c r="P306" s="54" t="str">
        <x:f>IF('Debt Setup'!$F$3=0,"",IF('Debt Setup'!$H$12="",0,MIN(MAX(0,Q305+N306-O306),MAX(0,'Debt Setup'!$F$5-(G306+K306+O306+S306+W306+AA306+AE306+AI306+AM306+AQ306+AU306+AY306)-(IF(AND('Debt Setup'!$H$10&lt;&gt;"",'Debt Setup'!$H$10&lt;'Debt Setup'!$H$12),MAX(0,I305+F306-G306),0)+IF(AND('Debt Setup'!$H$11&lt;&gt;"",'Debt Setup'!$H$11&lt;'Debt Setup'!$H$12),MAX(0,M305+J306-K306),0)+IF(AND('Debt Setup'!$H$12&lt;&gt;"",'Debt Setup'!$H$12&lt;'Debt Setup'!$H$12),MAX(0,Q305+N306-O306),0)+IF(AND('Debt Setup'!$H$13&lt;&gt;"",'Debt Setup'!$H$13&lt;'Debt Setup'!$H$12),MAX(0,U305+R306-S306),0)+IF(AND('Debt Setup'!$H$14&lt;&gt;"",'Debt Setup'!$H$14&lt;'Debt Setup'!$H$12),MAX(0,Y305+V306-W306),0)+IF(AND('Debt Setup'!$H$15&lt;&gt;"",'Debt Setup'!$H$15&lt;'Debt Setup'!$H$12),MAX(0,AC305+Z306-AA306),0)+IF(AND('Debt Setup'!$H$16&lt;&gt;"",'Debt Setup'!$H$16&lt;'Debt Setup'!$H$12),MAX(0,AG305+AD306-AE306),0)+IF(AND('Debt Setup'!$H$17&lt;&gt;"",'Debt Setup'!$H$17&lt;'Debt Setup'!$H$12),MAX(0,AK305+AH306-AI306),0)+IF(AND('Debt Setup'!$H$18&lt;&gt;"",'Debt Setup'!$H$18&lt;'Debt Setup'!$H$12),MAX(0,AO305+AL306-AM306),0)+IF(AND('Debt Setup'!$H$19&lt;&gt;"",'Debt Setup'!$H$19&lt;'Debt Setup'!$H$12),MAX(0,AS305+AP306-AQ306),0)+IF(AND('Debt Setup'!$H$20&lt;&gt;"",'Debt Setup'!$H$20&lt;'Debt Setup'!$H$12),MAX(0,AW305+AT306-AU306),0)+IF(AND('Debt Setup'!$H$21&lt;&gt;"",'Debt Setup'!$H$21&lt;'Debt Setup'!$H$12),MAX(0,BA305+AX306-AY306),0))))))</x:f>
      </x:c>
      <x:c r="Q306" s="54" t="str">
        <x:f>IF('Debt Setup'!$F$3=0,"",MAX(0,Q305+N306-O306-P306))</x:f>
      </x:c>
      <x:c r="R306" s="54" t="str">
        <x:f>IF('Debt Setup'!$F$3=0,"",IF(U305&lt;=0,0,U305*'Debt Setup'!$D$13/100/12))</x:f>
      </x:c>
      <x:c r="S306" s="54" t="str">
        <x:f>IF('Debt Setup'!$F$3=0,"",IF('Debt Setup'!$H$13="",0,MIN('Debt Setup'!$E$13,MAX(0,U305+R306))))</x:f>
      </x:c>
      <x:c r="T306" s="54" t="str">
        <x:f>IF('Debt Setup'!$F$3=0,"",IF('Debt Setup'!$H$13="",0,MIN(MAX(0,U305+R306-S306),MAX(0,'Debt Setup'!$F$5-(G306+K306+O306+S306+W306+AA306+AE306+AI306+AM306+AQ306+AU306+AY306)-(IF(AND('Debt Setup'!$H$10&lt;&gt;"",'Debt Setup'!$H$10&lt;'Debt Setup'!$H$13),MAX(0,I305+F306-G306),0)+IF(AND('Debt Setup'!$H$11&lt;&gt;"",'Debt Setup'!$H$11&lt;'Debt Setup'!$H$13),MAX(0,M305+J306-K306),0)+IF(AND('Debt Setup'!$H$12&lt;&gt;"",'Debt Setup'!$H$12&lt;'Debt Setup'!$H$13),MAX(0,Q305+N306-O306),0)+IF(AND('Debt Setup'!$H$13&lt;&gt;"",'Debt Setup'!$H$13&lt;'Debt Setup'!$H$13),MAX(0,U305+R306-S306),0)+IF(AND('Debt Setup'!$H$14&lt;&gt;"",'Debt Setup'!$H$14&lt;'Debt Setup'!$H$13),MAX(0,Y305+V306-W306),0)+IF(AND('Debt Setup'!$H$15&lt;&gt;"",'Debt Setup'!$H$15&lt;'Debt Setup'!$H$13),MAX(0,AC305+Z306-AA306),0)+IF(AND('Debt Setup'!$H$16&lt;&gt;"",'Debt Setup'!$H$16&lt;'Debt Setup'!$H$13),MAX(0,AG305+AD306-AE306),0)+IF(AND('Debt Setup'!$H$17&lt;&gt;"",'Debt Setup'!$H$17&lt;'Debt Setup'!$H$13),MAX(0,AK305+AH306-AI306),0)+IF(AND('Debt Setup'!$H$18&lt;&gt;"",'Debt Setup'!$H$18&lt;'Debt Setup'!$H$13),MAX(0,AO305+AL306-AM306),0)+IF(AND('Debt Setup'!$H$19&lt;&gt;"",'Debt Setup'!$H$19&lt;'Debt Setup'!$H$13),MAX(0,AS305+AP306-AQ306),0)+IF(AND('Debt Setup'!$H$20&lt;&gt;"",'Debt Setup'!$H$20&lt;'Debt Setup'!$H$13),MAX(0,AW305+AT306-AU306),0)+IF(AND('Debt Setup'!$H$21&lt;&gt;"",'Debt Setup'!$H$21&lt;'Debt Setup'!$H$13),MAX(0,BA305+AX306-AY306),0))))))</x:f>
      </x:c>
      <x:c r="U306" s="54" t="str">
        <x:f>IF('Debt Setup'!$F$3=0,"",MAX(0,U305+R306-S306-T306))</x:f>
      </x:c>
      <x:c r="V306" s="54" t="str">
        <x:f>IF('Debt Setup'!$F$3=0,"",IF(Y305&lt;=0,0,Y305*'Debt Setup'!$D$14/100/12))</x:f>
      </x:c>
      <x:c r="W306" s="54" t="str">
        <x:f>IF('Debt Setup'!$F$3=0,"",IF('Debt Setup'!$H$14="",0,MIN('Debt Setup'!$E$14,MAX(0,Y305+V306))))</x:f>
      </x:c>
      <x:c r="X306" s="54" t="str">
        <x:f>IF('Debt Setup'!$F$3=0,"",IF('Debt Setup'!$H$14="",0,MIN(MAX(0,Y305+V306-W306),MAX(0,'Debt Setup'!$F$5-(G306+K306+O306+S306+W306+AA306+AE306+AI306+AM306+AQ306+AU306+AY306)-(IF(AND('Debt Setup'!$H$10&lt;&gt;"",'Debt Setup'!$H$10&lt;'Debt Setup'!$H$14),MAX(0,I305+F306-G306),0)+IF(AND('Debt Setup'!$H$11&lt;&gt;"",'Debt Setup'!$H$11&lt;'Debt Setup'!$H$14),MAX(0,M305+J306-K306),0)+IF(AND('Debt Setup'!$H$12&lt;&gt;"",'Debt Setup'!$H$12&lt;'Debt Setup'!$H$14),MAX(0,Q305+N306-O306),0)+IF(AND('Debt Setup'!$H$13&lt;&gt;"",'Debt Setup'!$H$13&lt;'Debt Setup'!$H$14),MAX(0,U305+R306-S306),0)+IF(AND('Debt Setup'!$H$14&lt;&gt;"",'Debt Setup'!$H$14&lt;'Debt Setup'!$H$14),MAX(0,Y305+V306-W306),0)+IF(AND('Debt Setup'!$H$15&lt;&gt;"",'Debt Setup'!$H$15&lt;'Debt Setup'!$H$14),MAX(0,AC305+Z306-AA306),0)+IF(AND('Debt Setup'!$H$16&lt;&gt;"",'Debt Setup'!$H$16&lt;'Debt Setup'!$H$14),MAX(0,AG305+AD306-AE306),0)+IF(AND('Debt Setup'!$H$17&lt;&gt;"",'Debt Setup'!$H$17&lt;'Debt Setup'!$H$14),MAX(0,AK305+AH306-AI306),0)+IF(AND('Debt Setup'!$H$18&lt;&gt;"",'Debt Setup'!$H$18&lt;'Debt Setup'!$H$14),MAX(0,AO305+AL306-AM306),0)+IF(AND('Debt Setup'!$H$19&lt;&gt;"",'Debt Setup'!$H$19&lt;'Debt Setup'!$H$14),MAX(0,AS305+AP306-AQ306),0)+IF(AND('Debt Setup'!$H$20&lt;&gt;"",'Debt Setup'!$H$20&lt;'Debt Setup'!$H$14),MAX(0,AW305+AT306-AU306),0)+IF(AND('Debt Setup'!$H$21&lt;&gt;"",'Debt Setup'!$H$21&lt;'Debt Setup'!$H$14),MAX(0,BA305+AX306-AY306),0))))))</x:f>
      </x:c>
      <x:c r="Y306" s="54" t="str">
        <x:f>IF('Debt Setup'!$F$3=0,"",MAX(0,Y305+V306-W306-X306))</x:f>
      </x:c>
      <x:c r="Z306" s="54" t="str">
        <x:f>IF('Debt Setup'!$F$3=0,"",IF(AC305&lt;=0,0,AC305*'Debt Setup'!$D$15/100/12))</x:f>
      </x:c>
      <x:c r="AA306" s="54" t="str">
        <x:f>IF('Debt Setup'!$F$3=0,"",IF('Debt Setup'!$H$15="",0,MIN('Debt Setup'!$E$15,MAX(0,AC305+Z306))))</x:f>
      </x:c>
      <x:c r="AB306" s="54" t="str">
        <x:f>IF('Debt Setup'!$F$3=0,"",IF('Debt Setup'!$H$15="",0,MIN(MAX(0,AC305+Z306-AA306),MAX(0,'Debt Setup'!$F$5-(G306+K306+O306+S306+W306+AA306+AE306+AI306+AM306+AQ306+AU306+AY306)-(IF(AND('Debt Setup'!$H$10&lt;&gt;"",'Debt Setup'!$H$10&lt;'Debt Setup'!$H$15),MAX(0,I305+F306-G306),0)+IF(AND('Debt Setup'!$H$11&lt;&gt;"",'Debt Setup'!$H$11&lt;'Debt Setup'!$H$15),MAX(0,M305+J306-K306),0)+IF(AND('Debt Setup'!$H$12&lt;&gt;"",'Debt Setup'!$H$12&lt;'Debt Setup'!$H$15),MAX(0,Q305+N306-O306),0)+IF(AND('Debt Setup'!$H$13&lt;&gt;"",'Debt Setup'!$H$13&lt;'Debt Setup'!$H$15),MAX(0,U305+R306-S306),0)+IF(AND('Debt Setup'!$H$14&lt;&gt;"",'Debt Setup'!$H$14&lt;'Debt Setup'!$H$15),MAX(0,Y305+V306-W306),0)+IF(AND('Debt Setup'!$H$15&lt;&gt;"",'Debt Setup'!$H$15&lt;'Debt Setup'!$H$15),MAX(0,AC305+Z306-AA306),0)+IF(AND('Debt Setup'!$H$16&lt;&gt;"",'Debt Setup'!$H$16&lt;'Debt Setup'!$H$15),MAX(0,AG305+AD306-AE306),0)+IF(AND('Debt Setup'!$H$17&lt;&gt;"",'Debt Setup'!$H$17&lt;'Debt Setup'!$H$15),MAX(0,AK305+AH306-AI306),0)+IF(AND('Debt Setup'!$H$18&lt;&gt;"",'Debt Setup'!$H$18&lt;'Debt Setup'!$H$15),MAX(0,AO305+AL306-AM306),0)+IF(AND('Debt Setup'!$H$19&lt;&gt;"",'Debt Setup'!$H$19&lt;'Debt Setup'!$H$15),MAX(0,AS305+AP306-AQ306),0)+IF(AND('Debt Setup'!$H$20&lt;&gt;"",'Debt Setup'!$H$20&lt;'Debt Setup'!$H$15),MAX(0,AW305+AT306-AU306),0)+IF(AND('Debt Setup'!$H$21&lt;&gt;"",'Debt Setup'!$H$21&lt;'Debt Setup'!$H$15),MAX(0,BA305+AX306-AY306),0))))))</x:f>
      </x:c>
      <x:c r="AC306" s="54" t="str">
        <x:f>IF('Debt Setup'!$F$3=0,"",MAX(0,AC305+Z306-AA306-AB306))</x:f>
      </x:c>
      <x:c r="AD306" s="54" t="str">
        <x:f>IF('Debt Setup'!$F$3=0,"",IF(AG305&lt;=0,0,AG305*'Debt Setup'!$D$16/100/12))</x:f>
      </x:c>
      <x:c r="AE306" s="54" t="str">
        <x:f>IF('Debt Setup'!$F$3=0,"",IF('Debt Setup'!$H$16="",0,MIN('Debt Setup'!$E$16,MAX(0,AG305+AD306))))</x:f>
      </x:c>
      <x:c r="AF306" s="54" t="str">
        <x:f>IF('Debt Setup'!$F$3=0,"",IF('Debt Setup'!$H$16="",0,MIN(MAX(0,AG305+AD306-AE306),MAX(0,'Debt Setup'!$F$5-(G306+K306+O306+S306+W306+AA306+AE306+AI306+AM306+AQ306+AU306+AY306)-(IF(AND('Debt Setup'!$H$10&lt;&gt;"",'Debt Setup'!$H$10&lt;'Debt Setup'!$H$16),MAX(0,I305+F306-G306),0)+IF(AND('Debt Setup'!$H$11&lt;&gt;"",'Debt Setup'!$H$11&lt;'Debt Setup'!$H$16),MAX(0,M305+J306-K306),0)+IF(AND('Debt Setup'!$H$12&lt;&gt;"",'Debt Setup'!$H$12&lt;'Debt Setup'!$H$16),MAX(0,Q305+N306-O306),0)+IF(AND('Debt Setup'!$H$13&lt;&gt;"",'Debt Setup'!$H$13&lt;'Debt Setup'!$H$16),MAX(0,U305+R306-S306),0)+IF(AND('Debt Setup'!$H$14&lt;&gt;"",'Debt Setup'!$H$14&lt;'Debt Setup'!$H$16),MAX(0,Y305+V306-W306),0)+IF(AND('Debt Setup'!$H$15&lt;&gt;"",'Debt Setup'!$H$15&lt;'Debt Setup'!$H$16),MAX(0,AC305+Z306-AA306),0)+IF(AND('Debt Setup'!$H$16&lt;&gt;"",'Debt Setup'!$H$16&lt;'Debt Setup'!$H$16),MAX(0,AG305+AD306-AE306),0)+IF(AND('Debt Setup'!$H$17&lt;&gt;"",'Debt Setup'!$H$17&lt;'Debt Setup'!$H$16),MAX(0,AK305+AH306-AI306),0)+IF(AND('Debt Setup'!$H$18&lt;&gt;"",'Debt Setup'!$H$18&lt;'Debt Setup'!$H$16),MAX(0,AO305+AL306-AM306),0)+IF(AND('Debt Setup'!$H$19&lt;&gt;"",'Debt Setup'!$H$19&lt;'Debt Setup'!$H$16),MAX(0,AS305+AP306-AQ306),0)+IF(AND('Debt Setup'!$H$20&lt;&gt;"",'Debt Setup'!$H$20&lt;'Debt Setup'!$H$16),MAX(0,AW305+AT306-AU306),0)+IF(AND('Debt Setup'!$H$21&lt;&gt;"",'Debt Setup'!$H$21&lt;'Debt Setup'!$H$16),MAX(0,BA305+AX306-AY306),0))))))</x:f>
      </x:c>
      <x:c r="AG306" s="54" t="str">
        <x:f>IF('Debt Setup'!$F$3=0,"",MAX(0,AG305+AD306-AE306-AF306))</x:f>
      </x:c>
      <x:c r="AH306" s="54" t="str">
        <x:f>IF('Debt Setup'!$F$3=0,"",IF(AK305&lt;=0,0,AK305*'Debt Setup'!$D$17/100/12))</x:f>
      </x:c>
      <x:c r="AI306" s="54" t="str">
        <x:f>IF('Debt Setup'!$F$3=0,"",IF('Debt Setup'!$H$17="",0,MIN('Debt Setup'!$E$17,MAX(0,AK305+AH306))))</x:f>
      </x:c>
      <x:c r="AJ306" s="54" t="str">
        <x:f>IF('Debt Setup'!$F$3=0,"",IF('Debt Setup'!$H$17="",0,MIN(MAX(0,AK305+AH306-AI306),MAX(0,'Debt Setup'!$F$5-(G306+K306+O306+S306+W306+AA306+AE306+AI306+AM306+AQ306+AU306+AY306)-(IF(AND('Debt Setup'!$H$10&lt;&gt;"",'Debt Setup'!$H$10&lt;'Debt Setup'!$H$17),MAX(0,I305+F306-G306),0)+IF(AND('Debt Setup'!$H$11&lt;&gt;"",'Debt Setup'!$H$11&lt;'Debt Setup'!$H$17),MAX(0,M305+J306-K306),0)+IF(AND('Debt Setup'!$H$12&lt;&gt;"",'Debt Setup'!$H$12&lt;'Debt Setup'!$H$17),MAX(0,Q305+N306-O306),0)+IF(AND('Debt Setup'!$H$13&lt;&gt;"",'Debt Setup'!$H$13&lt;'Debt Setup'!$H$17),MAX(0,U305+R306-S306),0)+IF(AND('Debt Setup'!$H$14&lt;&gt;"",'Debt Setup'!$H$14&lt;'Debt Setup'!$H$17),MAX(0,Y305+V306-W306),0)+IF(AND('Debt Setup'!$H$15&lt;&gt;"",'Debt Setup'!$H$15&lt;'Debt Setup'!$H$17),MAX(0,AC305+Z306-AA306),0)+IF(AND('Debt Setup'!$H$16&lt;&gt;"",'Debt Setup'!$H$16&lt;'Debt Setup'!$H$17),MAX(0,AG305+AD306-AE306),0)+IF(AND('Debt Setup'!$H$17&lt;&gt;"",'Debt Setup'!$H$17&lt;'Debt Setup'!$H$17),MAX(0,AK305+AH306-AI306),0)+IF(AND('Debt Setup'!$H$18&lt;&gt;"",'Debt Setup'!$H$18&lt;'Debt Setup'!$H$17),MAX(0,AO305+AL306-AM306),0)+IF(AND('Debt Setup'!$H$19&lt;&gt;"",'Debt Setup'!$H$19&lt;'Debt Setup'!$H$17),MAX(0,AS305+AP306-AQ306),0)+IF(AND('Debt Setup'!$H$20&lt;&gt;"",'Debt Setup'!$H$20&lt;'Debt Setup'!$H$17),MAX(0,AW305+AT306-AU306),0)+IF(AND('Debt Setup'!$H$21&lt;&gt;"",'Debt Setup'!$H$21&lt;'Debt Setup'!$H$17),MAX(0,BA305+AX306-AY306),0))))))</x:f>
      </x:c>
      <x:c r="AK306" s="54" t="str">
        <x:f>IF('Debt Setup'!$F$3=0,"",MAX(0,AK305+AH306-AI306-AJ306))</x:f>
      </x:c>
      <x:c r="AL306" s="54" t="str">
        <x:f>IF('Debt Setup'!$F$3=0,"",IF(AO305&lt;=0,0,AO305*'Debt Setup'!$D$18/100/12))</x:f>
      </x:c>
      <x:c r="AM306" s="54" t="str">
        <x:f>IF('Debt Setup'!$F$3=0,"",IF('Debt Setup'!$H$18="",0,MIN('Debt Setup'!$E$18,MAX(0,AO305+AL306))))</x:f>
      </x:c>
      <x:c r="AN306" s="54" t="str">
        <x:f>IF('Debt Setup'!$F$3=0,"",IF('Debt Setup'!$H$18="",0,MIN(MAX(0,AO305+AL306-AM306),MAX(0,'Debt Setup'!$F$5-(G306+K306+O306+S306+W306+AA306+AE306+AI306+AM306+AQ306+AU306+AY306)-(IF(AND('Debt Setup'!$H$10&lt;&gt;"",'Debt Setup'!$H$10&lt;'Debt Setup'!$H$18),MAX(0,I305+F306-G306),0)+IF(AND('Debt Setup'!$H$11&lt;&gt;"",'Debt Setup'!$H$11&lt;'Debt Setup'!$H$18),MAX(0,M305+J306-K306),0)+IF(AND('Debt Setup'!$H$12&lt;&gt;"",'Debt Setup'!$H$12&lt;'Debt Setup'!$H$18),MAX(0,Q305+N306-O306),0)+IF(AND('Debt Setup'!$H$13&lt;&gt;"",'Debt Setup'!$H$13&lt;'Debt Setup'!$H$18),MAX(0,U305+R306-S306),0)+IF(AND('Debt Setup'!$H$14&lt;&gt;"",'Debt Setup'!$H$14&lt;'Debt Setup'!$H$18),MAX(0,Y305+V306-W306),0)+IF(AND('Debt Setup'!$H$15&lt;&gt;"",'Debt Setup'!$H$15&lt;'Debt Setup'!$H$18),MAX(0,AC305+Z306-AA306),0)+IF(AND('Debt Setup'!$H$16&lt;&gt;"",'Debt Setup'!$H$16&lt;'Debt Setup'!$H$18),MAX(0,AG305+AD306-AE306),0)+IF(AND('Debt Setup'!$H$17&lt;&gt;"",'Debt Setup'!$H$17&lt;'Debt Setup'!$H$18),MAX(0,AK305+AH306-AI306),0)+IF(AND('Debt Setup'!$H$18&lt;&gt;"",'Debt Setup'!$H$18&lt;'Debt Setup'!$H$18),MAX(0,AO305+AL306-AM306),0)+IF(AND('Debt Setup'!$H$19&lt;&gt;"",'Debt Setup'!$H$19&lt;'Debt Setup'!$H$18),MAX(0,AS305+AP306-AQ306),0)+IF(AND('Debt Setup'!$H$20&lt;&gt;"",'Debt Setup'!$H$20&lt;'Debt Setup'!$H$18),MAX(0,AW305+AT306-AU306),0)+IF(AND('Debt Setup'!$H$21&lt;&gt;"",'Debt Setup'!$H$21&lt;'Debt Setup'!$H$18),MAX(0,BA305+AX306-AY306),0))))))</x:f>
      </x:c>
      <x:c r="AO306" s="54" t="str">
        <x:f>IF('Debt Setup'!$F$3=0,"",MAX(0,AO305+AL306-AM306-AN306))</x:f>
      </x:c>
      <x:c r="AP306" s="54" t="str">
        <x:f>IF('Debt Setup'!$F$3=0,"",IF(AS305&lt;=0,0,AS305*'Debt Setup'!$D$19/100/12))</x:f>
      </x:c>
      <x:c r="AQ306" s="54" t="str">
        <x:f>IF('Debt Setup'!$F$3=0,"",IF('Debt Setup'!$H$19="",0,MIN('Debt Setup'!$E$19,MAX(0,AS305+AP306))))</x:f>
      </x:c>
      <x:c r="AR306" s="54" t="str">
        <x:f>IF('Debt Setup'!$F$3=0,"",IF('Debt Setup'!$H$19="",0,MIN(MAX(0,AS305+AP306-AQ306),MAX(0,'Debt Setup'!$F$5-(G306+K306+O306+S306+W306+AA306+AE306+AI306+AM306+AQ306+AU306+AY306)-(IF(AND('Debt Setup'!$H$10&lt;&gt;"",'Debt Setup'!$H$10&lt;'Debt Setup'!$H$19),MAX(0,I305+F306-G306),0)+IF(AND('Debt Setup'!$H$11&lt;&gt;"",'Debt Setup'!$H$11&lt;'Debt Setup'!$H$19),MAX(0,M305+J306-K306),0)+IF(AND('Debt Setup'!$H$12&lt;&gt;"",'Debt Setup'!$H$12&lt;'Debt Setup'!$H$19),MAX(0,Q305+N306-O306),0)+IF(AND('Debt Setup'!$H$13&lt;&gt;"",'Debt Setup'!$H$13&lt;'Debt Setup'!$H$19),MAX(0,U305+R306-S306),0)+IF(AND('Debt Setup'!$H$14&lt;&gt;"",'Debt Setup'!$H$14&lt;'Debt Setup'!$H$19),MAX(0,Y305+V306-W306),0)+IF(AND('Debt Setup'!$H$15&lt;&gt;"",'Debt Setup'!$H$15&lt;'Debt Setup'!$H$19),MAX(0,AC305+Z306-AA306),0)+IF(AND('Debt Setup'!$H$16&lt;&gt;"",'Debt Setup'!$H$16&lt;'Debt Setup'!$H$19),MAX(0,AG305+AD306-AE306),0)+IF(AND('Debt Setup'!$H$17&lt;&gt;"",'Debt Setup'!$H$17&lt;'Debt Setup'!$H$19),MAX(0,AK305+AH306-AI306),0)+IF(AND('Debt Setup'!$H$18&lt;&gt;"",'Debt Setup'!$H$18&lt;'Debt Setup'!$H$19),MAX(0,AO305+AL306-AM306),0)+IF(AND('Debt Setup'!$H$19&lt;&gt;"",'Debt Setup'!$H$19&lt;'Debt Setup'!$H$19),MAX(0,AS305+AP306-AQ306),0)+IF(AND('Debt Setup'!$H$20&lt;&gt;"",'Debt Setup'!$H$20&lt;'Debt Setup'!$H$19),MAX(0,AW305+AT306-AU306),0)+IF(AND('Debt Setup'!$H$21&lt;&gt;"",'Debt Setup'!$H$21&lt;'Debt Setup'!$H$19),MAX(0,BA305+AX306-AY306),0))))))</x:f>
      </x:c>
      <x:c r="AS306" s="54" t="str">
        <x:f>IF('Debt Setup'!$F$3=0,"",MAX(0,AS305+AP306-AQ306-AR306))</x:f>
      </x:c>
      <x:c r="AT306" s="54" t="str">
        <x:f>IF('Debt Setup'!$F$3=0,"",IF(AW305&lt;=0,0,AW305*'Debt Setup'!$D$20/100/12))</x:f>
      </x:c>
      <x:c r="AU306" s="54" t="str">
        <x:f>IF('Debt Setup'!$F$3=0,"",IF('Debt Setup'!$H$20="",0,MIN('Debt Setup'!$E$20,MAX(0,AW305+AT306))))</x:f>
      </x:c>
      <x:c r="AV306" s="54" t="str">
        <x:f>IF('Debt Setup'!$F$3=0,"",IF('Debt Setup'!$H$20="",0,MIN(MAX(0,AW305+AT306-AU306),MAX(0,'Debt Setup'!$F$5-(G306+K306+O306+S306+W306+AA306+AE306+AI306+AM306+AQ306+AU306+AY306)-(IF(AND('Debt Setup'!$H$10&lt;&gt;"",'Debt Setup'!$H$10&lt;'Debt Setup'!$H$20),MAX(0,I305+F306-G306),0)+IF(AND('Debt Setup'!$H$11&lt;&gt;"",'Debt Setup'!$H$11&lt;'Debt Setup'!$H$20),MAX(0,M305+J306-K306),0)+IF(AND('Debt Setup'!$H$12&lt;&gt;"",'Debt Setup'!$H$12&lt;'Debt Setup'!$H$20),MAX(0,Q305+N306-O306),0)+IF(AND('Debt Setup'!$H$13&lt;&gt;"",'Debt Setup'!$H$13&lt;'Debt Setup'!$H$20),MAX(0,U305+R306-S306),0)+IF(AND('Debt Setup'!$H$14&lt;&gt;"",'Debt Setup'!$H$14&lt;'Debt Setup'!$H$20),MAX(0,Y305+V306-W306),0)+IF(AND('Debt Setup'!$H$15&lt;&gt;"",'Debt Setup'!$H$15&lt;'Debt Setup'!$H$20),MAX(0,AC305+Z306-AA306),0)+IF(AND('Debt Setup'!$H$16&lt;&gt;"",'Debt Setup'!$H$16&lt;'Debt Setup'!$H$20),MAX(0,AG305+AD306-AE306),0)+IF(AND('Debt Setup'!$H$17&lt;&gt;"",'Debt Setup'!$H$17&lt;'Debt Setup'!$H$20),MAX(0,AK305+AH306-AI306),0)+IF(AND('Debt Setup'!$H$18&lt;&gt;"",'Debt Setup'!$H$18&lt;'Debt Setup'!$H$20),MAX(0,AO305+AL306-AM306),0)+IF(AND('Debt Setup'!$H$19&lt;&gt;"",'Debt Setup'!$H$19&lt;'Debt Setup'!$H$20),MAX(0,AS305+AP306-AQ306),0)+IF(AND('Debt Setup'!$H$20&lt;&gt;"",'Debt Setup'!$H$20&lt;'Debt Setup'!$H$20),MAX(0,AW305+AT306-AU306),0)+IF(AND('Debt Setup'!$H$21&lt;&gt;"",'Debt Setup'!$H$21&lt;'Debt Setup'!$H$20),MAX(0,BA305+AX306-AY306),0))))))</x:f>
      </x:c>
      <x:c r="AW306" s="54" t="str">
        <x:f>IF('Debt Setup'!$F$3=0,"",MAX(0,AW305+AT306-AU306-AV306))</x:f>
      </x:c>
      <x:c r="AX306" s="54" t="str">
        <x:f>IF('Debt Setup'!$F$3=0,"",IF(BA305&lt;=0,0,BA305*'Debt Setup'!$D$21/100/12))</x:f>
      </x:c>
      <x:c r="AY306" s="54" t="str">
        <x:f>IF('Debt Setup'!$F$3=0,"",IF('Debt Setup'!$H$21="",0,MIN('Debt Setup'!$E$21,MAX(0,BA305+AX306))))</x:f>
      </x:c>
      <x:c r="AZ306" s="54" t="str">
        <x:f>IF('Debt Setup'!$F$3=0,"",IF('Debt Setup'!$H$21="",0,MIN(MAX(0,BA305+AX306-AY306),MAX(0,'Debt Setup'!$F$5-(G306+K306+O306+S306+W306+AA306+AE306+AI306+AM306+AQ306+AU306+AY306)-(IF(AND('Debt Setup'!$H$10&lt;&gt;"",'Debt Setup'!$H$10&lt;'Debt Setup'!$H$21),MAX(0,I305+F306-G306),0)+IF(AND('Debt Setup'!$H$11&lt;&gt;"",'Debt Setup'!$H$11&lt;'Debt Setup'!$H$21),MAX(0,M305+J306-K306),0)+IF(AND('Debt Setup'!$H$12&lt;&gt;"",'Debt Setup'!$H$12&lt;'Debt Setup'!$H$21),MAX(0,Q305+N306-O306),0)+IF(AND('Debt Setup'!$H$13&lt;&gt;"",'Debt Setup'!$H$13&lt;'Debt Setup'!$H$21),MAX(0,U305+R306-S306),0)+IF(AND('Debt Setup'!$H$14&lt;&gt;"",'Debt Setup'!$H$14&lt;'Debt Setup'!$H$21),MAX(0,Y305+V306-W306),0)+IF(AND('Debt Setup'!$H$15&lt;&gt;"",'Debt Setup'!$H$15&lt;'Debt Setup'!$H$21),MAX(0,AC305+Z306-AA306),0)+IF(AND('Debt Setup'!$H$16&lt;&gt;"",'Debt Setup'!$H$16&lt;'Debt Setup'!$H$21),MAX(0,AG305+AD306-AE306),0)+IF(AND('Debt Setup'!$H$17&lt;&gt;"",'Debt Setup'!$H$17&lt;'Debt Setup'!$H$21),MAX(0,AK305+AH306-AI306),0)+IF(AND('Debt Setup'!$H$18&lt;&gt;"",'Debt Setup'!$H$18&lt;'Debt Setup'!$H$21),MAX(0,AO305+AL306-AM306),0)+IF(AND('Debt Setup'!$H$19&lt;&gt;"",'Debt Setup'!$H$19&lt;'Debt Setup'!$H$21),MAX(0,AS305+AP306-AQ306),0)+IF(AND('Debt Setup'!$H$20&lt;&gt;"",'Debt Setup'!$H$20&lt;'Debt Setup'!$H$21),MAX(0,AW305+AT306-AU306),0)+IF(AND('Debt Setup'!$H$21&lt;&gt;"",'Debt Setup'!$H$21&lt;'Debt Setup'!$H$21),MAX(0,BA305+AX306-AY306),0))))))</x:f>
      </x:c>
      <x:c r="BA306" s="54" t="str">
        <x:f>IF('Debt Setup'!$F$3=0,"",MAX(0,BA305+AX306-AY306-AZ306))</x:f>
      </x:c>
    </x:row>
    <x:row r="307">
      <x:c r="A307" t="n">
        <x:v>302</x:v>
      </x:c>
      <x:c r="B307" s="86" t="str">
        <x:f>IF('Debt Setup'!$F$3=0,"",DATE(YEAR('Debt Setup'!$B$6),MONTH('Debt Setup'!$B$6)+A307-1,1))</x:f>
      </x:c>
      <x:c r="C307" s="54" t="str">
        <x:f>IF('Debt Setup'!$F$3=0,"",I307+M307+Q307+U307+Y307+AC307+AG307+AK307+AO307+AS307+AW307+BA307)</x:f>
      </x:c>
      <x:c r="D307" s="54" t="str">
        <x:f>IF('Debt Setup'!$F$3=0,"",G307+H307+K307+L307+O307+P307+S307+T307+W307+X307+AA307+AB307+AE307+AF307+AI307+AJ307+AM307+AN307+AQ307+AR307+AU307+AV307+AY307+AZ307)</x:f>
      </x:c>
      <x:c r="E307" s="54" t="str">
        <x:f>IF('Debt Setup'!$F$3=0,"",F307+J307+N307+R307+V307+Z307+AD307+AH307+AL307+AP307+AT307+AX307)</x:f>
      </x:c>
      <x:c r="F307" s="54" t="str">
        <x:f>IF('Debt Setup'!$F$3=0,"",IF(I306&lt;=0,0,I306*'Debt Setup'!$D$10/100/12))</x:f>
      </x:c>
      <x:c r="G307" s="54" t="str">
        <x:f>IF('Debt Setup'!$F$3=0,"",IF('Debt Setup'!$H$10="",0,MIN('Debt Setup'!$E$10,MAX(0,I306+F307))))</x:f>
      </x:c>
      <x:c r="H307" s="54" t="str">
        <x:f>IF('Debt Setup'!$F$3=0,"",IF('Debt Setup'!$H$10="",0,MIN(MAX(0,I306+F307-G307),MAX(0,'Debt Setup'!$F$5-(G307+K307+O307+S307+W307+AA307+AE307+AI307+AM307+AQ307+AU307+AY307)-(IF(AND('Debt Setup'!$H$10&lt;&gt;"",'Debt Setup'!$H$10&lt;'Debt Setup'!$H$10),MAX(0,I306+F307-G307),0)+IF(AND('Debt Setup'!$H$11&lt;&gt;"",'Debt Setup'!$H$11&lt;'Debt Setup'!$H$10),MAX(0,M306+J307-K307),0)+IF(AND('Debt Setup'!$H$12&lt;&gt;"",'Debt Setup'!$H$12&lt;'Debt Setup'!$H$10),MAX(0,Q306+N307-O307),0)+IF(AND('Debt Setup'!$H$13&lt;&gt;"",'Debt Setup'!$H$13&lt;'Debt Setup'!$H$10),MAX(0,U306+R307-S307),0)+IF(AND('Debt Setup'!$H$14&lt;&gt;"",'Debt Setup'!$H$14&lt;'Debt Setup'!$H$10),MAX(0,Y306+V307-W307),0)+IF(AND('Debt Setup'!$H$15&lt;&gt;"",'Debt Setup'!$H$15&lt;'Debt Setup'!$H$10),MAX(0,AC306+Z307-AA307),0)+IF(AND('Debt Setup'!$H$16&lt;&gt;"",'Debt Setup'!$H$16&lt;'Debt Setup'!$H$10),MAX(0,AG306+AD307-AE307),0)+IF(AND('Debt Setup'!$H$17&lt;&gt;"",'Debt Setup'!$H$17&lt;'Debt Setup'!$H$10),MAX(0,AK306+AH307-AI307),0)+IF(AND('Debt Setup'!$H$18&lt;&gt;"",'Debt Setup'!$H$18&lt;'Debt Setup'!$H$10),MAX(0,AO306+AL307-AM307),0)+IF(AND('Debt Setup'!$H$19&lt;&gt;"",'Debt Setup'!$H$19&lt;'Debt Setup'!$H$10),MAX(0,AS306+AP307-AQ307),0)+IF(AND('Debt Setup'!$H$20&lt;&gt;"",'Debt Setup'!$H$20&lt;'Debt Setup'!$H$10),MAX(0,AW306+AT307-AU307),0)+IF(AND('Debt Setup'!$H$21&lt;&gt;"",'Debt Setup'!$H$21&lt;'Debt Setup'!$H$10),MAX(0,BA306+AX307-AY307),0))))))</x:f>
      </x:c>
      <x:c r="I307" s="54" t="str">
        <x:f>IF('Debt Setup'!$F$3=0,"",MAX(0,I306+F307-G307-H307))</x:f>
      </x:c>
      <x:c r="J307" s="54" t="str">
        <x:f>IF('Debt Setup'!$F$3=0,"",IF(M306&lt;=0,0,M306*'Debt Setup'!$D$11/100/12))</x:f>
      </x:c>
      <x:c r="K307" s="54" t="str">
        <x:f>IF('Debt Setup'!$F$3=0,"",IF('Debt Setup'!$H$11="",0,MIN('Debt Setup'!$E$11,MAX(0,M306+J307))))</x:f>
      </x:c>
      <x:c r="L307" s="54" t="str">
        <x:f>IF('Debt Setup'!$F$3=0,"",IF('Debt Setup'!$H$11="",0,MIN(MAX(0,M306+J307-K307),MAX(0,'Debt Setup'!$F$5-(G307+K307+O307+S307+W307+AA307+AE307+AI307+AM307+AQ307+AU307+AY307)-(IF(AND('Debt Setup'!$H$10&lt;&gt;"",'Debt Setup'!$H$10&lt;'Debt Setup'!$H$11),MAX(0,I306+F307-G307),0)+IF(AND('Debt Setup'!$H$11&lt;&gt;"",'Debt Setup'!$H$11&lt;'Debt Setup'!$H$11),MAX(0,M306+J307-K307),0)+IF(AND('Debt Setup'!$H$12&lt;&gt;"",'Debt Setup'!$H$12&lt;'Debt Setup'!$H$11),MAX(0,Q306+N307-O307),0)+IF(AND('Debt Setup'!$H$13&lt;&gt;"",'Debt Setup'!$H$13&lt;'Debt Setup'!$H$11),MAX(0,U306+R307-S307),0)+IF(AND('Debt Setup'!$H$14&lt;&gt;"",'Debt Setup'!$H$14&lt;'Debt Setup'!$H$11),MAX(0,Y306+V307-W307),0)+IF(AND('Debt Setup'!$H$15&lt;&gt;"",'Debt Setup'!$H$15&lt;'Debt Setup'!$H$11),MAX(0,AC306+Z307-AA307),0)+IF(AND('Debt Setup'!$H$16&lt;&gt;"",'Debt Setup'!$H$16&lt;'Debt Setup'!$H$11),MAX(0,AG306+AD307-AE307),0)+IF(AND('Debt Setup'!$H$17&lt;&gt;"",'Debt Setup'!$H$17&lt;'Debt Setup'!$H$11),MAX(0,AK306+AH307-AI307),0)+IF(AND('Debt Setup'!$H$18&lt;&gt;"",'Debt Setup'!$H$18&lt;'Debt Setup'!$H$11),MAX(0,AO306+AL307-AM307),0)+IF(AND('Debt Setup'!$H$19&lt;&gt;"",'Debt Setup'!$H$19&lt;'Debt Setup'!$H$11),MAX(0,AS306+AP307-AQ307),0)+IF(AND('Debt Setup'!$H$20&lt;&gt;"",'Debt Setup'!$H$20&lt;'Debt Setup'!$H$11),MAX(0,AW306+AT307-AU307),0)+IF(AND('Debt Setup'!$H$21&lt;&gt;"",'Debt Setup'!$H$21&lt;'Debt Setup'!$H$11),MAX(0,BA306+AX307-AY307),0))))))</x:f>
      </x:c>
      <x:c r="M307" s="54" t="str">
        <x:f>IF('Debt Setup'!$F$3=0,"",MAX(0,M306+J307-K307-L307))</x:f>
      </x:c>
      <x:c r="N307" s="54" t="str">
        <x:f>IF('Debt Setup'!$F$3=0,"",IF(Q306&lt;=0,0,Q306*'Debt Setup'!$D$12/100/12))</x:f>
      </x:c>
      <x:c r="O307" s="54" t="str">
        <x:f>IF('Debt Setup'!$F$3=0,"",IF('Debt Setup'!$H$12="",0,MIN('Debt Setup'!$E$12,MAX(0,Q306+N307))))</x:f>
      </x:c>
      <x:c r="P307" s="54" t="str">
        <x:f>IF('Debt Setup'!$F$3=0,"",IF('Debt Setup'!$H$12="",0,MIN(MAX(0,Q306+N307-O307),MAX(0,'Debt Setup'!$F$5-(G307+K307+O307+S307+W307+AA307+AE307+AI307+AM307+AQ307+AU307+AY307)-(IF(AND('Debt Setup'!$H$10&lt;&gt;"",'Debt Setup'!$H$10&lt;'Debt Setup'!$H$12),MAX(0,I306+F307-G307),0)+IF(AND('Debt Setup'!$H$11&lt;&gt;"",'Debt Setup'!$H$11&lt;'Debt Setup'!$H$12),MAX(0,M306+J307-K307),0)+IF(AND('Debt Setup'!$H$12&lt;&gt;"",'Debt Setup'!$H$12&lt;'Debt Setup'!$H$12),MAX(0,Q306+N307-O307),0)+IF(AND('Debt Setup'!$H$13&lt;&gt;"",'Debt Setup'!$H$13&lt;'Debt Setup'!$H$12),MAX(0,U306+R307-S307),0)+IF(AND('Debt Setup'!$H$14&lt;&gt;"",'Debt Setup'!$H$14&lt;'Debt Setup'!$H$12),MAX(0,Y306+V307-W307),0)+IF(AND('Debt Setup'!$H$15&lt;&gt;"",'Debt Setup'!$H$15&lt;'Debt Setup'!$H$12),MAX(0,AC306+Z307-AA307),0)+IF(AND('Debt Setup'!$H$16&lt;&gt;"",'Debt Setup'!$H$16&lt;'Debt Setup'!$H$12),MAX(0,AG306+AD307-AE307),0)+IF(AND('Debt Setup'!$H$17&lt;&gt;"",'Debt Setup'!$H$17&lt;'Debt Setup'!$H$12),MAX(0,AK306+AH307-AI307),0)+IF(AND('Debt Setup'!$H$18&lt;&gt;"",'Debt Setup'!$H$18&lt;'Debt Setup'!$H$12),MAX(0,AO306+AL307-AM307),0)+IF(AND('Debt Setup'!$H$19&lt;&gt;"",'Debt Setup'!$H$19&lt;'Debt Setup'!$H$12),MAX(0,AS306+AP307-AQ307),0)+IF(AND('Debt Setup'!$H$20&lt;&gt;"",'Debt Setup'!$H$20&lt;'Debt Setup'!$H$12),MAX(0,AW306+AT307-AU307),0)+IF(AND('Debt Setup'!$H$21&lt;&gt;"",'Debt Setup'!$H$21&lt;'Debt Setup'!$H$12),MAX(0,BA306+AX307-AY307),0))))))</x:f>
      </x:c>
      <x:c r="Q307" s="54" t="str">
        <x:f>IF('Debt Setup'!$F$3=0,"",MAX(0,Q306+N307-O307-P307))</x:f>
      </x:c>
      <x:c r="R307" s="54" t="str">
        <x:f>IF('Debt Setup'!$F$3=0,"",IF(U306&lt;=0,0,U306*'Debt Setup'!$D$13/100/12))</x:f>
      </x:c>
      <x:c r="S307" s="54" t="str">
        <x:f>IF('Debt Setup'!$F$3=0,"",IF('Debt Setup'!$H$13="",0,MIN('Debt Setup'!$E$13,MAX(0,U306+R307))))</x:f>
      </x:c>
      <x:c r="T307" s="54" t="str">
        <x:f>IF('Debt Setup'!$F$3=0,"",IF('Debt Setup'!$H$13="",0,MIN(MAX(0,U306+R307-S307),MAX(0,'Debt Setup'!$F$5-(G307+K307+O307+S307+W307+AA307+AE307+AI307+AM307+AQ307+AU307+AY307)-(IF(AND('Debt Setup'!$H$10&lt;&gt;"",'Debt Setup'!$H$10&lt;'Debt Setup'!$H$13),MAX(0,I306+F307-G307),0)+IF(AND('Debt Setup'!$H$11&lt;&gt;"",'Debt Setup'!$H$11&lt;'Debt Setup'!$H$13),MAX(0,M306+J307-K307),0)+IF(AND('Debt Setup'!$H$12&lt;&gt;"",'Debt Setup'!$H$12&lt;'Debt Setup'!$H$13),MAX(0,Q306+N307-O307),0)+IF(AND('Debt Setup'!$H$13&lt;&gt;"",'Debt Setup'!$H$13&lt;'Debt Setup'!$H$13),MAX(0,U306+R307-S307),0)+IF(AND('Debt Setup'!$H$14&lt;&gt;"",'Debt Setup'!$H$14&lt;'Debt Setup'!$H$13),MAX(0,Y306+V307-W307),0)+IF(AND('Debt Setup'!$H$15&lt;&gt;"",'Debt Setup'!$H$15&lt;'Debt Setup'!$H$13),MAX(0,AC306+Z307-AA307),0)+IF(AND('Debt Setup'!$H$16&lt;&gt;"",'Debt Setup'!$H$16&lt;'Debt Setup'!$H$13),MAX(0,AG306+AD307-AE307),0)+IF(AND('Debt Setup'!$H$17&lt;&gt;"",'Debt Setup'!$H$17&lt;'Debt Setup'!$H$13),MAX(0,AK306+AH307-AI307),0)+IF(AND('Debt Setup'!$H$18&lt;&gt;"",'Debt Setup'!$H$18&lt;'Debt Setup'!$H$13),MAX(0,AO306+AL307-AM307),0)+IF(AND('Debt Setup'!$H$19&lt;&gt;"",'Debt Setup'!$H$19&lt;'Debt Setup'!$H$13),MAX(0,AS306+AP307-AQ307),0)+IF(AND('Debt Setup'!$H$20&lt;&gt;"",'Debt Setup'!$H$20&lt;'Debt Setup'!$H$13),MAX(0,AW306+AT307-AU307),0)+IF(AND('Debt Setup'!$H$21&lt;&gt;"",'Debt Setup'!$H$21&lt;'Debt Setup'!$H$13),MAX(0,BA306+AX307-AY307),0))))))</x:f>
      </x:c>
      <x:c r="U307" s="54" t="str">
        <x:f>IF('Debt Setup'!$F$3=0,"",MAX(0,U306+R307-S307-T307))</x:f>
      </x:c>
      <x:c r="V307" s="54" t="str">
        <x:f>IF('Debt Setup'!$F$3=0,"",IF(Y306&lt;=0,0,Y306*'Debt Setup'!$D$14/100/12))</x:f>
      </x:c>
      <x:c r="W307" s="54" t="str">
        <x:f>IF('Debt Setup'!$F$3=0,"",IF('Debt Setup'!$H$14="",0,MIN('Debt Setup'!$E$14,MAX(0,Y306+V307))))</x:f>
      </x:c>
      <x:c r="X307" s="54" t="str">
        <x:f>IF('Debt Setup'!$F$3=0,"",IF('Debt Setup'!$H$14="",0,MIN(MAX(0,Y306+V307-W307),MAX(0,'Debt Setup'!$F$5-(G307+K307+O307+S307+W307+AA307+AE307+AI307+AM307+AQ307+AU307+AY307)-(IF(AND('Debt Setup'!$H$10&lt;&gt;"",'Debt Setup'!$H$10&lt;'Debt Setup'!$H$14),MAX(0,I306+F307-G307),0)+IF(AND('Debt Setup'!$H$11&lt;&gt;"",'Debt Setup'!$H$11&lt;'Debt Setup'!$H$14),MAX(0,M306+J307-K307),0)+IF(AND('Debt Setup'!$H$12&lt;&gt;"",'Debt Setup'!$H$12&lt;'Debt Setup'!$H$14),MAX(0,Q306+N307-O307),0)+IF(AND('Debt Setup'!$H$13&lt;&gt;"",'Debt Setup'!$H$13&lt;'Debt Setup'!$H$14),MAX(0,U306+R307-S307),0)+IF(AND('Debt Setup'!$H$14&lt;&gt;"",'Debt Setup'!$H$14&lt;'Debt Setup'!$H$14),MAX(0,Y306+V307-W307),0)+IF(AND('Debt Setup'!$H$15&lt;&gt;"",'Debt Setup'!$H$15&lt;'Debt Setup'!$H$14),MAX(0,AC306+Z307-AA307),0)+IF(AND('Debt Setup'!$H$16&lt;&gt;"",'Debt Setup'!$H$16&lt;'Debt Setup'!$H$14),MAX(0,AG306+AD307-AE307),0)+IF(AND('Debt Setup'!$H$17&lt;&gt;"",'Debt Setup'!$H$17&lt;'Debt Setup'!$H$14),MAX(0,AK306+AH307-AI307),0)+IF(AND('Debt Setup'!$H$18&lt;&gt;"",'Debt Setup'!$H$18&lt;'Debt Setup'!$H$14),MAX(0,AO306+AL307-AM307),0)+IF(AND('Debt Setup'!$H$19&lt;&gt;"",'Debt Setup'!$H$19&lt;'Debt Setup'!$H$14),MAX(0,AS306+AP307-AQ307),0)+IF(AND('Debt Setup'!$H$20&lt;&gt;"",'Debt Setup'!$H$20&lt;'Debt Setup'!$H$14),MAX(0,AW306+AT307-AU307),0)+IF(AND('Debt Setup'!$H$21&lt;&gt;"",'Debt Setup'!$H$21&lt;'Debt Setup'!$H$14),MAX(0,BA306+AX307-AY307),0))))))</x:f>
      </x:c>
      <x:c r="Y307" s="54" t="str">
        <x:f>IF('Debt Setup'!$F$3=0,"",MAX(0,Y306+V307-W307-X307))</x:f>
      </x:c>
      <x:c r="Z307" s="54" t="str">
        <x:f>IF('Debt Setup'!$F$3=0,"",IF(AC306&lt;=0,0,AC306*'Debt Setup'!$D$15/100/12))</x:f>
      </x:c>
      <x:c r="AA307" s="54" t="str">
        <x:f>IF('Debt Setup'!$F$3=0,"",IF('Debt Setup'!$H$15="",0,MIN('Debt Setup'!$E$15,MAX(0,AC306+Z307))))</x:f>
      </x:c>
      <x:c r="AB307" s="54" t="str">
        <x:f>IF('Debt Setup'!$F$3=0,"",IF('Debt Setup'!$H$15="",0,MIN(MAX(0,AC306+Z307-AA307),MAX(0,'Debt Setup'!$F$5-(G307+K307+O307+S307+W307+AA307+AE307+AI307+AM307+AQ307+AU307+AY307)-(IF(AND('Debt Setup'!$H$10&lt;&gt;"",'Debt Setup'!$H$10&lt;'Debt Setup'!$H$15),MAX(0,I306+F307-G307),0)+IF(AND('Debt Setup'!$H$11&lt;&gt;"",'Debt Setup'!$H$11&lt;'Debt Setup'!$H$15),MAX(0,M306+J307-K307),0)+IF(AND('Debt Setup'!$H$12&lt;&gt;"",'Debt Setup'!$H$12&lt;'Debt Setup'!$H$15),MAX(0,Q306+N307-O307),0)+IF(AND('Debt Setup'!$H$13&lt;&gt;"",'Debt Setup'!$H$13&lt;'Debt Setup'!$H$15),MAX(0,U306+R307-S307),0)+IF(AND('Debt Setup'!$H$14&lt;&gt;"",'Debt Setup'!$H$14&lt;'Debt Setup'!$H$15),MAX(0,Y306+V307-W307),0)+IF(AND('Debt Setup'!$H$15&lt;&gt;"",'Debt Setup'!$H$15&lt;'Debt Setup'!$H$15),MAX(0,AC306+Z307-AA307),0)+IF(AND('Debt Setup'!$H$16&lt;&gt;"",'Debt Setup'!$H$16&lt;'Debt Setup'!$H$15),MAX(0,AG306+AD307-AE307),0)+IF(AND('Debt Setup'!$H$17&lt;&gt;"",'Debt Setup'!$H$17&lt;'Debt Setup'!$H$15),MAX(0,AK306+AH307-AI307),0)+IF(AND('Debt Setup'!$H$18&lt;&gt;"",'Debt Setup'!$H$18&lt;'Debt Setup'!$H$15),MAX(0,AO306+AL307-AM307),0)+IF(AND('Debt Setup'!$H$19&lt;&gt;"",'Debt Setup'!$H$19&lt;'Debt Setup'!$H$15),MAX(0,AS306+AP307-AQ307),0)+IF(AND('Debt Setup'!$H$20&lt;&gt;"",'Debt Setup'!$H$20&lt;'Debt Setup'!$H$15),MAX(0,AW306+AT307-AU307),0)+IF(AND('Debt Setup'!$H$21&lt;&gt;"",'Debt Setup'!$H$21&lt;'Debt Setup'!$H$15),MAX(0,BA306+AX307-AY307),0))))))</x:f>
      </x:c>
      <x:c r="AC307" s="54" t="str">
        <x:f>IF('Debt Setup'!$F$3=0,"",MAX(0,AC306+Z307-AA307-AB307))</x:f>
      </x:c>
      <x:c r="AD307" s="54" t="str">
        <x:f>IF('Debt Setup'!$F$3=0,"",IF(AG306&lt;=0,0,AG306*'Debt Setup'!$D$16/100/12))</x:f>
      </x:c>
      <x:c r="AE307" s="54" t="str">
        <x:f>IF('Debt Setup'!$F$3=0,"",IF('Debt Setup'!$H$16="",0,MIN('Debt Setup'!$E$16,MAX(0,AG306+AD307))))</x:f>
      </x:c>
      <x:c r="AF307" s="54" t="str">
        <x:f>IF('Debt Setup'!$F$3=0,"",IF('Debt Setup'!$H$16="",0,MIN(MAX(0,AG306+AD307-AE307),MAX(0,'Debt Setup'!$F$5-(G307+K307+O307+S307+W307+AA307+AE307+AI307+AM307+AQ307+AU307+AY307)-(IF(AND('Debt Setup'!$H$10&lt;&gt;"",'Debt Setup'!$H$10&lt;'Debt Setup'!$H$16),MAX(0,I306+F307-G307),0)+IF(AND('Debt Setup'!$H$11&lt;&gt;"",'Debt Setup'!$H$11&lt;'Debt Setup'!$H$16),MAX(0,M306+J307-K307),0)+IF(AND('Debt Setup'!$H$12&lt;&gt;"",'Debt Setup'!$H$12&lt;'Debt Setup'!$H$16),MAX(0,Q306+N307-O307),0)+IF(AND('Debt Setup'!$H$13&lt;&gt;"",'Debt Setup'!$H$13&lt;'Debt Setup'!$H$16),MAX(0,U306+R307-S307),0)+IF(AND('Debt Setup'!$H$14&lt;&gt;"",'Debt Setup'!$H$14&lt;'Debt Setup'!$H$16),MAX(0,Y306+V307-W307),0)+IF(AND('Debt Setup'!$H$15&lt;&gt;"",'Debt Setup'!$H$15&lt;'Debt Setup'!$H$16),MAX(0,AC306+Z307-AA307),0)+IF(AND('Debt Setup'!$H$16&lt;&gt;"",'Debt Setup'!$H$16&lt;'Debt Setup'!$H$16),MAX(0,AG306+AD307-AE307),0)+IF(AND('Debt Setup'!$H$17&lt;&gt;"",'Debt Setup'!$H$17&lt;'Debt Setup'!$H$16),MAX(0,AK306+AH307-AI307),0)+IF(AND('Debt Setup'!$H$18&lt;&gt;"",'Debt Setup'!$H$18&lt;'Debt Setup'!$H$16),MAX(0,AO306+AL307-AM307),0)+IF(AND('Debt Setup'!$H$19&lt;&gt;"",'Debt Setup'!$H$19&lt;'Debt Setup'!$H$16),MAX(0,AS306+AP307-AQ307),0)+IF(AND('Debt Setup'!$H$20&lt;&gt;"",'Debt Setup'!$H$20&lt;'Debt Setup'!$H$16),MAX(0,AW306+AT307-AU307),0)+IF(AND('Debt Setup'!$H$21&lt;&gt;"",'Debt Setup'!$H$21&lt;'Debt Setup'!$H$16),MAX(0,BA306+AX307-AY307),0))))))</x:f>
      </x:c>
      <x:c r="AG307" s="54" t="str">
        <x:f>IF('Debt Setup'!$F$3=0,"",MAX(0,AG306+AD307-AE307-AF307))</x:f>
      </x:c>
      <x:c r="AH307" s="54" t="str">
        <x:f>IF('Debt Setup'!$F$3=0,"",IF(AK306&lt;=0,0,AK306*'Debt Setup'!$D$17/100/12))</x:f>
      </x:c>
      <x:c r="AI307" s="54" t="str">
        <x:f>IF('Debt Setup'!$F$3=0,"",IF('Debt Setup'!$H$17="",0,MIN('Debt Setup'!$E$17,MAX(0,AK306+AH307))))</x:f>
      </x:c>
      <x:c r="AJ307" s="54" t="str">
        <x:f>IF('Debt Setup'!$F$3=0,"",IF('Debt Setup'!$H$17="",0,MIN(MAX(0,AK306+AH307-AI307),MAX(0,'Debt Setup'!$F$5-(G307+K307+O307+S307+W307+AA307+AE307+AI307+AM307+AQ307+AU307+AY307)-(IF(AND('Debt Setup'!$H$10&lt;&gt;"",'Debt Setup'!$H$10&lt;'Debt Setup'!$H$17),MAX(0,I306+F307-G307),0)+IF(AND('Debt Setup'!$H$11&lt;&gt;"",'Debt Setup'!$H$11&lt;'Debt Setup'!$H$17),MAX(0,M306+J307-K307),0)+IF(AND('Debt Setup'!$H$12&lt;&gt;"",'Debt Setup'!$H$12&lt;'Debt Setup'!$H$17),MAX(0,Q306+N307-O307),0)+IF(AND('Debt Setup'!$H$13&lt;&gt;"",'Debt Setup'!$H$13&lt;'Debt Setup'!$H$17),MAX(0,U306+R307-S307),0)+IF(AND('Debt Setup'!$H$14&lt;&gt;"",'Debt Setup'!$H$14&lt;'Debt Setup'!$H$17),MAX(0,Y306+V307-W307),0)+IF(AND('Debt Setup'!$H$15&lt;&gt;"",'Debt Setup'!$H$15&lt;'Debt Setup'!$H$17),MAX(0,AC306+Z307-AA307),0)+IF(AND('Debt Setup'!$H$16&lt;&gt;"",'Debt Setup'!$H$16&lt;'Debt Setup'!$H$17),MAX(0,AG306+AD307-AE307),0)+IF(AND('Debt Setup'!$H$17&lt;&gt;"",'Debt Setup'!$H$17&lt;'Debt Setup'!$H$17),MAX(0,AK306+AH307-AI307),0)+IF(AND('Debt Setup'!$H$18&lt;&gt;"",'Debt Setup'!$H$18&lt;'Debt Setup'!$H$17),MAX(0,AO306+AL307-AM307),0)+IF(AND('Debt Setup'!$H$19&lt;&gt;"",'Debt Setup'!$H$19&lt;'Debt Setup'!$H$17),MAX(0,AS306+AP307-AQ307),0)+IF(AND('Debt Setup'!$H$20&lt;&gt;"",'Debt Setup'!$H$20&lt;'Debt Setup'!$H$17),MAX(0,AW306+AT307-AU307),0)+IF(AND('Debt Setup'!$H$21&lt;&gt;"",'Debt Setup'!$H$21&lt;'Debt Setup'!$H$17),MAX(0,BA306+AX307-AY307),0))))))</x:f>
      </x:c>
      <x:c r="AK307" s="54" t="str">
        <x:f>IF('Debt Setup'!$F$3=0,"",MAX(0,AK306+AH307-AI307-AJ307))</x:f>
      </x:c>
      <x:c r="AL307" s="54" t="str">
        <x:f>IF('Debt Setup'!$F$3=0,"",IF(AO306&lt;=0,0,AO306*'Debt Setup'!$D$18/100/12))</x:f>
      </x:c>
      <x:c r="AM307" s="54" t="str">
        <x:f>IF('Debt Setup'!$F$3=0,"",IF('Debt Setup'!$H$18="",0,MIN('Debt Setup'!$E$18,MAX(0,AO306+AL307))))</x:f>
      </x:c>
      <x:c r="AN307" s="54" t="str">
        <x:f>IF('Debt Setup'!$F$3=0,"",IF('Debt Setup'!$H$18="",0,MIN(MAX(0,AO306+AL307-AM307),MAX(0,'Debt Setup'!$F$5-(G307+K307+O307+S307+W307+AA307+AE307+AI307+AM307+AQ307+AU307+AY307)-(IF(AND('Debt Setup'!$H$10&lt;&gt;"",'Debt Setup'!$H$10&lt;'Debt Setup'!$H$18),MAX(0,I306+F307-G307),0)+IF(AND('Debt Setup'!$H$11&lt;&gt;"",'Debt Setup'!$H$11&lt;'Debt Setup'!$H$18),MAX(0,M306+J307-K307),0)+IF(AND('Debt Setup'!$H$12&lt;&gt;"",'Debt Setup'!$H$12&lt;'Debt Setup'!$H$18),MAX(0,Q306+N307-O307),0)+IF(AND('Debt Setup'!$H$13&lt;&gt;"",'Debt Setup'!$H$13&lt;'Debt Setup'!$H$18),MAX(0,U306+R307-S307),0)+IF(AND('Debt Setup'!$H$14&lt;&gt;"",'Debt Setup'!$H$14&lt;'Debt Setup'!$H$18),MAX(0,Y306+V307-W307),0)+IF(AND('Debt Setup'!$H$15&lt;&gt;"",'Debt Setup'!$H$15&lt;'Debt Setup'!$H$18),MAX(0,AC306+Z307-AA307),0)+IF(AND('Debt Setup'!$H$16&lt;&gt;"",'Debt Setup'!$H$16&lt;'Debt Setup'!$H$18),MAX(0,AG306+AD307-AE307),0)+IF(AND('Debt Setup'!$H$17&lt;&gt;"",'Debt Setup'!$H$17&lt;'Debt Setup'!$H$18),MAX(0,AK306+AH307-AI307),0)+IF(AND('Debt Setup'!$H$18&lt;&gt;"",'Debt Setup'!$H$18&lt;'Debt Setup'!$H$18),MAX(0,AO306+AL307-AM307),0)+IF(AND('Debt Setup'!$H$19&lt;&gt;"",'Debt Setup'!$H$19&lt;'Debt Setup'!$H$18),MAX(0,AS306+AP307-AQ307),0)+IF(AND('Debt Setup'!$H$20&lt;&gt;"",'Debt Setup'!$H$20&lt;'Debt Setup'!$H$18),MAX(0,AW306+AT307-AU307),0)+IF(AND('Debt Setup'!$H$21&lt;&gt;"",'Debt Setup'!$H$21&lt;'Debt Setup'!$H$18),MAX(0,BA306+AX307-AY307),0))))))</x:f>
      </x:c>
      <x:c r="AO307" s="54" t="str">
        <x:f>IF('Debt Setup'!$F$3=0,"",MAX(0,AO306+AL307-AM307-AN307))</x:f>
      </x:c>
      <x:c r="AP307" s="54" t="str">
        <x:f>IF('Debt Setup'!$F$3=0,"",IF(AS306&lt;=0,0,AS306*'Debt Setup'!$D$19/100/12))</x:f>
      </x:c>
      <x:c r="AQ307" s="54" t="str">
        <x:f>IF('Debt Setup'!$F$3=0,"",IF('Debt Setup'!$H$19="",0,MIN('Debt Setup'!$E$19,MAX(0,AS306+AP307))))</x:f>
      </x:c>
      <x:c r="AR307" s="54" t="str">
        <x:f>IF('Debt Setup'!$F$3=0,"",IF('Debt Setup'!$H$19="",0,MIN(MAX(0,AS306+AP307-AQ307),MAX(0,'Debt Setup'!$F$5-(G307+K307+O307+S307+W307+AA307+AE307+AI307+AM307+AQ307+AU307+AY307)-(IF(AND('Debt Setup'!$H$10&lt;&gt;"",'Debt Setup'!$H$10&lt;'Debt Setup'!$H$19),MAX(0,I306+F307-G307),0)+IF(AND('Debt Setup'!$H$11&lt;&gt;"",'Debt Setup'!$H$11&lt;'Debt Setup'!$H$19),MAX(0,M306+J307-K307),0)+IF(AND('Debt Setup'!$H$12&lt;&gt;"",'Debt Setup'!$H$12&lt;'Debt Setup'!$H$19),MAX(0,Q306+N307-O307),0)+IF(AND('Debt Setup'!$H$13&lt;&gt;"",'Debt Setup'!$H$13&lt;'Debt Setup'!$H$19),MAX(0,U306+R307-S307),0)+IF(AND('Debt Setup'!$H$14&lt;&gt;"",'Debt Setup'!$H$14&lt;'Debt Setup'!$H$19),MAX(0,Y306+V307-W307),0)+IF(AND('Debt Setup'!$H$15&lt;&gt;"",'Debt Setup'!$H$15&lt;'Debt Setup'!$H$19),MAX(0,AC306+Z307-AA307),0)+IF(AND('Debt Setup'!$H$16&lt;&gt;"",'Debt Setup'!$H$16&lt;'Debt Setup'!$H$19),MAX(0,AG306+AD307-AE307),0)+IF(AND('Debt Setup'!$H$17&lt;&gt;"",'Debt Setup'!$H$17&lt;'Debt Setup'!$H$19),MAX(0,AK306+AH307-AI307),0)+IF(AND('Debt Setup'!$H$18&lt;&gt;"",'Debt Setup'!$H$18&lt;'Debt Setup'!$H$19),MAX(0,AO306+AL307-AM307),0)+IF(AND('Debt Setup'!$H$19&lt;&gt;"",'Debt Setup'!$H$19&lt;'Debt Setup'!$H$19),MAX(0,AS306+AP307-AQ307),0)+IF(AND('Debt Setup'!$H$20&lt;&gt;"",'Debt Setup'!$H$20&lt;'Debt Setup'!$H$19),MAX(0,AW306+AT307-AU307),0)+IF(AND('Debt Setup'!$H$21&lt;&gt;"",'Debt Setup'!$H$21&lt;'Debt Setup'!$H$19),MAX(0,BA306+AX307-AY307),0))))))</x:f>
      </x:c>
      <x:c r="AS307" s="54" t="str">
        <x:f>IF('Debt Setup'!$F$3=0,"",MAX(0,AS306+AP307-AQ307-AR307))</x:f>
      </x:c>
      <x:c r="AT307" s="54" t="str">
        <x:f>IF('Debt Setup'!$F$3=0,"",IF(AW306&lt;=0,0,AW306*'Debt Setup'!$D$20/100/12))</x:f>
      </x:c>
      <x:c r="AU307" s="54" t="str">
        <x:f>IF('Debt Setup'!$F$3=0,"",IF('Debt Setup'!$H$20="",0,MIN('Debt Setup'!$E$20,MAX(0,AW306+AT307))))</x:f>
      </x:c>
      <x:c r="AV307" s="54" t="str">
        <x:f>IF('Debt Setup'!$F$3=0,"",IF('Debt Setup'!$H$20="",0,MIN(MAX(0,AW306+AT307-AU307),MAX(0,'Debt Setup'!$F$5-(G307+K307+O307+S307+W307+AA307+AE307+AI307+AM307+AQ307+AU307+AY307)-(IF(AND('Debt Setup'!$H$10&lt;&gt;"",'Debt Setup'!$H$10&lt;'Debt Setup'!$H$20),MAX(0,I306+F307-G307),0)+IF(AND('Debt Setup'!$H$11&lt;&gt;"",'Debt Setup'!$H$11&lt;'Debt Setup'!$H$20),MAX(0,M306+J307-K307),0)+IF(AND('Debt Setup'!$H$12&lt;&gt;"",'Debt Setup'!$H$12&lt;'Debt Setup'!$H$20),MAX(0,Q306+N307-O307),0)+IF(AND('Debt Setup'!$H$13&lt;&gt;"",'Debt Setup'!$H$13&lt;'Debt Setup'!$H$20),MAX(0,U306+R307-S307),0)+IF(AND('Debt Setup'!$H$14&lt;&gt;"",'Debt Setup'!$H$14&lt;'Debt Setup'!$H$20),MAX(0,Y306+V307-W307),0)+IF(AND('Debt Setup'!$H$15&lt;&gt;"",'Debt Setup'!$H$15&lt;'Debt Setup'!$H$20),MAX(0,AC306+Z307-AA307),0)+IF(AND('Debt Setup'!$H$16&lt;&gt;"",'Debt Setup'!$H$16&lt;'Debt Setup'!$H$20),MAX(0,AG306+AD307-AE307),0)+IF(AND('Debt Setup'!$H$17&lt;&gt;"",'Debt Setup'!$H$17&lt;'Debt Setup'!$H$20),MAX(0,AK306+AH307-AI307),0)+IF(AND('Debt Setup'!$H$18&lt;&gt;"",'Debt Setup'!$H$18&lt;'Debt Setup'!$H$20),MAX(0,AO306+AL307-AM307),0)+IF(AND('Debt Setup'!$H$19&lt;&gt;"",'Debt Setup'!$H$19&lt;'Debt Setup'!$H$20),MAX(0,AS306+AP307-AQ307),0)+IF(AND('Debt Setup'!$H$20&lt;&gt;"",'Debt Setup'!$H$20&lt;'Debt Setup'!$H$20),MAX(0,AW306+AT307-AU307),0)+IF(AND('Debt Setup'!$H$21&lt;&gt;"",'Debt Setup'!$H$21&lt;'Debt Setup'!$H$20),MAX(0,BA306+AX307-AY307),0))))))</x:f>
      </x:c>
      <x:c r="AW307" s="54" t="str">
        <x:f>IF('Debt Setup'!$F$3=0,"",MAX(0,AW306+AT307-AU307-AV307))</x:f>
      </x:c>
      <x:c r="AX307" s="54" t="str">
        <x:f>IF('Debt Setup'!$F$3=0,"",IF(BA306&lt;=0,0,BA306*'Debt Setup'!$D$21/100/12))</x:f>
      </x:c>
      <x:c r="AY307" s="54" t="str">
        <x:f>IF('Debt Setup'!$F$3=0,"",IF('Debt Setup'!$H$21="",0,MIN('Debt Setup'!$E$21,MAX(0,BA306+AX307))))</x:f>
      </x:c>
      <x:c r="AZ307" s="54" t="str">
        <x:f>IF('Debt Setup'!$F$3=0,"",IF('Debt Setup'!$H$21="",0,MIN(MAX(0,BA306+AX307-AY307),MAX(0,'Debt Setup'!$F$5-(G307+K307+O307+S307+W307+AA307+AE307+AI307+AM307+AQ307+AU307+AY307)-(IF(AND('Debt Setup'!$H$10&lt;&gt;"",'Debt Setup'!$H$10&lt;'Debt Setup'!$H$21),MAX(0,I306+F307-G307),0)+IF(AND('Debt Setup'!$H$11&lt;&gt;"",'Debt Setup'!$H$11&lt;'Debt Setup'!$H$21),MAX(0,M306+J307-K307),0)+IF(AND('Debt Setup'!$H$12&lt;&gt;"",'Debt Setup'!$H$12&lt;'Debt Setup'!$H$21),MAX(0,Q306+N307-O307),0)+IF(AND('Debt Setup'!$H$13&lt;&gt;"",'Debt Setup'!$H$13&lt;'Debt Setup'!$H$21),MAX(0,U306+R307-S307),0)+IF(AND('Debt Setup'!$H$14&lt;&gt;"",'Debt Setup'!$H$14&lt;'Debt Setup'!$H$21),MAX(0,Y306+V307-W307),0)+IF(AND('Debt Setup'!$H$15&lt;&gt;"",'Debt Setup'!$H$15&lt;'Debt Setup'!$H$21),MAX(0,AC306+Z307-AA307),0)+IF(AND('Debt Setup'!$H$16&lt;&gt;"",'Debt Setup'!$H$16&lt;'Debt Setup'!$H$21),MAX(0,AG306+AD307-AE307),0)+IF(AND('Debt Setup'!$H$17&lt;&gt;"",'Debt Setup'!$H$17&lt;'Debt Setup'!$H$21),MAX(0,AK306+AH307-AI307),0)+IF(AND('Debt Setup'!$H$18&lt;&gt;"",'Debt Setup'!$H$18&lt;'Debt Setup'!$H$21),MAX(0,AO306+AL307-AM307),0)+IF(AND('Debt Setup'!$H$19&lt;&gt;"",'Debt Setup'!$H$19&lt;'Debt Setup'!$H$21),MAX(0,AS306+AP307-AQ307),0)+IF(AND('Debt Setup'!$H$20&lt;&gt;"",'Debt Setup'!$H$20&lt;'Debt Setup'!$H$21),MAX(0,AW306+AT307-AU307),0)+IF(AND('Debt Setup'!$H$21&lt;&gt;"",'Debt Setup'!$H$21&lt;'Debt Setup'!$H$21),MAX(0,BA306+AX307-AY307),0))))))</x:f>
      </x:c>
      <x:c r="BA307" s="54" t="str">
        <x:f>IF('Debt Setup'!$F$3=0,"",MAX(0,BA306+AX307-AY307-AZ307))</x:f>
      </x:c>
    </x:row>
    <x:row r="308">
      <x:c r="A308" t="n">
        <x:v>303</x:v>
      </x:c>
      <x:c r="B308" s="86" t="str">
        <x:f>IF('Debt Setup'!$F$3=0,"",DATE(YEAR('Debt Setup'!$B$6),MONTH('Debt Setup'!$B$6)+A308-1,1))</x:f>
      </x:c>
      <x:c r="C308" s="54" t="str">
        <x:f>IF('Debt Setup'!$F$3=0,"",I308+M308+Q308+U308+Y308+AC308+AG308+AK308+AO308+AS308+AW308+BA308)</x:f>
      </x:c>
      <x:c r="D308" s="54" t="str">
        <x:f>IF('Debt Setup'!$F$3=0,"",G308+H308+K308+L308+O308+P308+S308+T308+W308+X308+AA308+AB308+AE308+AF308+AI308+AJ308+AM308+AN308+AQ308+AR308+AU308+AV308+AY308+AZ308)</x:f>
      </x:c>
      <x:c r="E308" s="54" t="str">
        <x:f>IF('Debt Setup'!$F$3=0,"",F308+J308+N308+R308+V308+Z308+AD308+AH308+AL308+AP308+AT308+AX308)</x:f>
      </x:c>
      <x:c r="F308" s="54" t="str">
        <x:f>IF('Debt Setup'!$F$3=0,"",IF(I307&lt;=0,0,I307*'Debt Setup'!$D$10/100/12))</x:f>
      </x:c>
      <x:c r="G308" s="54" t="str">
        <x:f>IF('Debt Setup'!$F$3=0,"",IF('Debt Setup'!$H$10="",0,MIN('Debt Setup'!$E$10,MAX(0,I307+F308))))</x:f>
      </x:c>
      <x:c r="H308" s="54" t="str">
        <x:f>IF('Debt Setup'!$F$3=0,"",IF('Debt Setup'!$H$10="",0,MIN(MAX(0,I307+F308-G308),MAX(0,'Debt Setup'!$F$5-(G308+K308+O308+S308+W308+AA308+AE308+AI308+AM308+AQ308+AU308+AY308)-(IF(AND('Debt Setup'!$H$10&lt;&gt;"",'Debt Setup'!$H$10&lt;'Debt Setup'!$H$10),MAX(0,I307+F308-G308),0)+IF(AND('Debt Setup'!$H$11&lt;&gt;"",'Debt Setup'!$H$11&lt;'Debt Setup'!$H$10),MAX(0,M307+J308-K308),0)+IF(AND('Debt Setup'!$H$12&lt;&gt;"",'Debt Setup'!$H$12&lt;'Debt Setup'!$H$10),MAX(0,Q307+N308-O308),0)+IF(AND('Debt Setup'!$H$13&lt;&gt;"",'Debt Setup'!$H$13&lt;'Debt Setup'!$H$10),MAX(0,U307+R308-S308),0)+IF(AND('Debt Setup'!$H$14&lt;&gt;"",'Debt Setup'!$H$14&lt;'Debt Setup'!$H$10),MAX(0,Y307+V308-W308),0)+IF(AND('Debt Setup'!$H$15&lt;&gt;"",'Debt Setup'!$H$15&lt;'Debt Setup'!$H$10),MAX(0,AC307+Z308-AA308),0)+IF(AND('Debt Setup'!$H$16&lt;&gt;"",'Debt Setup'!$H$16&lt;'Debt Setup'!$H$10),MAX(0,AG307+AD308-AE308),0)+IF(AND('Debt Setup'!$H$17&lt;&gt;"",'Debt Setup'!$H$17&lt;'Debt Setup'!$H$10),MAX(0,AK307+AH308-AI308),0)+IF(AND('Debt Setup'!$H$18&lt;&gt;"",'Debt Setup'!$H$18&lt;'Debt Setup'!$H$10),MAX(0,AO307+AL308-AM308),0)+IF(AND('Debt Setup'!$H$19&lt;&gt;"",'Debt Setup'!$H$19&lt;'Debt Setup'!$H$10),MAX(0,AS307+AP308-AQ308),0)+IF(AND('Debt Setup'!$H$20&lt;&gt;"",'Debt Setup'!$H$20&lt;'Debt Setup'!$H$10),MAX(0,AW307+AT308-AU308),0)+IF(AND('Debt Setup'!$H$21&lt;&gt;"",'Debt Setup'!$H$21&lt;'Debt Setup'!$H$10),MAX(0,BA307+AX308-AY308),0))))))</x:f>
      </x:c>
      <x:c r="I308" s="54" t="str">
        <x:f>IF('Debt Setup'!$F$3=0,"",MAX(0,I307+F308-G308-H308))</x:f>
      </x:c>
      <x:c r="J308" s="54" t="str">
        <x:f>IF('Debt Setup'!$F$3=0,"",IF(M307&lt;=0,0,M307*'Debt Setup'!$D$11/100/12))</x:f>
      </x:c>
      <x:c r="K308" s="54" t="str">
        <x:f>IF('Debt Setup'!$F$3=0,"",IF('Debt Setup'!$H$11="",0,MIN('Debt Setup'!$E$11,MAX(0,M307+J308))))</x:f>
      </x:c>
      <x:c r="L308" s="54" t="str">
        <x:f>IF('Debt Setup'!$F$3=0,"",IF('Debt Setup'!$H$11="",0,MIN(MAX(0,M307+J308-K308),MAX(0,'Debt Setup'!$F$5-(G308+K308+O308+S308+W308+AA308+AE308+AI308+AM308+AQ308+AU308+AY308)-(IF(AND('Debt Setup'!$H$10&lt;&gt;"",'Debt Setup'!$H$10&lt;'Debt Setup'!$H$11),MAX(0,I307+F308-G308),0)+IF(AND('Debt Setup'!$H$11&lt;&gt;"",'Debt Setup'!$H$11&lt;'Debt Setup'!$H$11),MAX(0,M307+J308-K308),0)+IF(AND('Debt Setup'!$H$12&lt;&gt;"",'Debt Setup'!$H$12&lt;'Debt Setup'!$H$11),MAX(0,Q307+N308-O308),0)+IF(AND('Debt Setup'!$H$13&lt;&gt;"",'Debt Setup'!$H$13&lt;'Debt Setup'!$H$11),MAX(0,U307+R308-S308),0)+IF(AND('Debt Setup'!$H$14&lt;&gt;"",'Debt Setup'!$H$14&lt;'Debt Setup'!$H$11),MAX(0,Y307+V308-W308),0)+IF(AND('Debt Setup'!$H$15&lt;&gt;"",'Debt Setup'!$H$15&lt;'Debt Setup'!$H$11),MAX(0,AC307+Z308-AA308),0)+IF(AND('Debt Setup'!$H$16&lt;&gt;"",'Debt Setup'!$H$16&lt;'Debt Setup'!$H$11),MAX(0,AG307+AD308-AE308),0)+IF(AND('Debt Setup'!$H$17&lt;&gt;"",'Debt Setup'!$H$17&lt;'Debt Setup'!$H$11),MAX(0,AK307+AH308-AI308),0)+IF(AND('Debt Setup'!$H$18&lt;&gt;"",'Debt Setup'!$H$18&lt;'Debt Setup'!$H$11),MAX(0,AO307+AL308-AM308),0)+IF(AND('Debt Setup'!$H$19&lt;&gt;"",'Debt Setup'!$H$19&lt;'Debt Setup'!$H$11),MAX(0,AS307+AP308-AQ308),0)+IF(AND('Debt Setup'!$H$20&lt;&gt;"",'Debt Setup'!$H$20&lt;'Debt Setup'!$H$11),MAX(0,AW307+AT308-AU308),0)+IF(AND('Debt Setup'!$H$21&lt;&gt;"",'Debt Setup'!$H$21&lt;'Debt Setup'!$H$11),MAX(0,BA307+AX308-AY308),0))))))</x:f>
      </x:c>
      <x:c r="M308" s="54" t="str">
        <x:f>IF('Debt Setup'!$F$3=0,"",MAX(0,M307+J308-K308-L308))</x:f>
      </x:c>
      <x:c r="N308" s="54" t="str">
        <x:f>IF('Debt Setup'!$F$3=0,"",IF(Q307&lt;=0,0,Q307*'Debt Setup'!$D$12/100/12))</x:f>
      </x:c>
      <x:c r="O308" s="54" t="str">
        <x:f>IF('Debt Setup'!$F$3=0,"",IF('Debt Setup'!$H$12="",0,MIN('Debt Setup'!$E$12,MAX(0,Q307+N308))))</x:f>
      </x:c>
      <x:c r="P308" s="54" t="str">
        <x:f>IF('Debt Setup'!$F$3=0,"",IF('Debt Setup'!$H$12="",0,MIN(MAX(0,Q307+N308-O308),MAX(0,'Debt Setup'!$F$5-(G308+K308+O308+S308+W308+AA308+AE308+AI308+AM308+AQ308+AU308+AY308)-(IF(AND('Debt Setup'!$H$10&lt;&gt;"",'Debt Setup'!$H$10&lt;'Debt Setup'!$H$12),MAX(0,I307+F308-G308),0)+IF(AND('Debt Setup'!$H$11&lt;&gt;"",'Debt Setup'!$H$11&lt;'Debt Setup'!$H$12),MAX(0,M307+J308-K308),0)+IF(AND('Debt Setup'!$H$12&lt;&gt;"",'Debt Setup'!$H$12&lt;'Debt Setup'!$H$12),MAX(0,Q307+N308-O308),0)+IF(AND('Debt Setup'!$H$13&lt;&gt;"",'Debt Setup'!$H$13&lt;'Debt Setup'!$H$12),MAX(0,U307+R308-S308),0)+IF(AND('Debt Setup'!$H$14&lt;&gt;"",'Debt Setup'!$H$14&lt;'Debt Setup'!$H$12),MAX(0,Y307+V308-W308),0)+IF(AND('Debt Setup'!$H$15&lt;&gt;"",'Debt Setup'!$H$15&lt;'Debt Setup'!$H$12),MAX(0,AC307+Z308-AA308),0)+IF(AND('Debt Setup'!$H$16&lt;&gt;"",'Debt Setup'!$H$16&lt;'Debt Setup'!$H$12),MAX(0,AG307+AD308-AE308),0)+IF(AND('Debt Setup'!$H$17&lt;&gt;"",'Debt Setup'!$H$17&lt;'Debt Setup'!$H$12),MAX(0,AK307+AH308-AI308),0)+IF(AND('Debt Setup'!$H$18&lt;&gt;"",'Debt Setup'!$H$18&lt;'Debt Setup'!$H$12),MAX(0,AO307+AL308-AM308),0)+IF(AND('Debt Setup'!$H$19&lt;&gt;"",'Debt Setup'!$H$19&lt;'Debt Setup'!$H$12),MAX(0,AS307+AP308-AQ308),0)+IF(AND('Debt Setup'!$H$20&lt;&gt;"",'Debt Setup'!$H$20&lt;'Debt Setup'!$H$12),MAX(0,AW307+AT308-AU308),0)+IF(AND('Debt Setup'!$H$21&lt;&gt;"",'Debt Setup'!$H$21&lt;'Debt Setup'!$H$12),MAX(0,BA307+AX308-AY308),0))))))</x:f>
      </x:c>
      <x:c r="Q308" s="54" t="str">
        <x:f>IF('Debt Setup'!$F$3=0,"",MAX(0,Q307+N308-O308-P308))</x:f>
      </x:c>
      <x:c r="R308" s="54" t="str">
        <x:f>IF('Debt Setup'!$F$3=0,"",IF(U307&lt;=0,0,U307*'Debt Setup'!$D$13/100/12))</x:f>
      </x:c>
      <x:c r="S308" s="54" t="str">
        <x:f>IF('Debt Setup'!$F$3=0,"",IF('Debt Setup'!$H$13="",0,MIN('Debt Setup'!$E$13,MAX(0,U307+R308))))</x:f>
      </x:c>
      <x:c r="T308" s="54" t="str">
        <x:f>IF('Debt Setup'!$F$3=0,"",IF('Debt Setup'!$H$13="",0,MIN(MAX(0,U307+R308-S308),MAX(0,'Debt Setup'!$F$5-(G308+K308+O308+S308+W308+AA308+AE308+AI308+AM308+AQ308+AU308+AY308)-(IF(AND('Debt Setup'!$H$10&lt;&gt;"",'Debt Setup'!$H$10&lt;'Debt Setup'!$H$13),MAX(0,I307+F308-G308),0)+IF(AND('Debt Setup'!$H$11&lt;&gt;"",'Debt Setup'!$H$11&lt;'Debt Setup'!$H$13),MAX(0,M307+J308-K308),0)+IF(AND('Debt Setup'!$H$12&lt;&gt;"",'Debt Setup'!$H$12&lt;'Debt Setup'!$H$13),MAX(0,Q307+N308-O308),0)+IF(AND('Debt Setup'!$H$13&lt;&gt;"",'Debt Setup'!$H$13&lt;'Debt Setup'!$H$13),MAX(0,U307+R308-S308),0)+IF(AND('Debt Setup'!$H$14&lt;&gt;"",'Debt Setup'!$H$14&lt;'Debt Setup'!$H$13),MAX(0,Y307+V308-W308),0)+IF(AND('Debt Setup'!$H$15&lt;&gt;"",'Debt Setup'!$H$15&lt;'Debt Setup'!$H$13),MAX(0,AC307+Z308-AA308),0)+IF(AND('Debt Setup'!$H$16&lt;&gt;"",'Debt Setup'!$H$16&lt;'Debt Setup'!$H$13),MAX(0,AG307+AD308-AE308),0)+IF(AND('Debt Setup'!$H$17&lt;&gt;"",'Debt Setup'!$H$17&lt;'Debt Setup'!$H$13),MAX(0,AK307+AH308-AI308),0)+IF(AND('Debt Setup'!$H$18&lt;&gt;"",'Debt Setup'!$H$18&lt;'Debt Setup'!$H$13),MAX(0,AO307+AL308-AM308),0)+IF(AND('Debt Setup'!$H$19&lt;&gt;"",'Debt Setup'!$H$19&lt;'Debt Setup'!$H$13),MAX(0,AS307+AP308-AQ308),0)+IF(AND('Debt Setup'!$H$20&lt;&gt;"",'Debt Setup'!$H$20&lt;'Debt Setup'!$H$13),MAX(0,AW307+AT308-AU308),0)+IF(AND('Debt Setup'!$H$21&lt;&gt;"",'Debt Setup'!$H$21&lt;'Debt Setup'!$H$13),MAX(0,BA307+AX308-AY308),0))))))</x:f>
      </x:c>
      <x:c r="U308" s="54" t="str">
        <x:f>IF('Debt Setup'!$F$3=0,"",MAX(0,U307+R308-S308-T308))</x:f>
      </x:c>
      <x:c r="V308" s="54" t="str">
        <x:f>IF('Debt Setup'!$F$3=0,"",IF(Y307&lt;=0,0,Y307*'Debt Setup'!$D$14/100/12))</x:f>
      </x:c>
      <x:c r="W308" s="54" t="str">
        <x:f>IF('Debt Setup'!$F$3=0,"",IF('Debt Setup'!$H$14="",0,MIN('Debt Setup'!$E$14,MAX(0,Y307+V308))))</x:f>
      </x:c>
      <x:c r="X308" s="54" t="str">
        <x:f>IF('Debt Setup'!$F$3=0,"",IF('Debt Setup'!$H$14="",0,MIN(MAX(0,Y307+V308-W308),MAX(0,'Debt Setup'!$F$5-(G308+K308+O308+S308+W308+AA308+AE308+AI308+AM308+AQ308+AU308+AY308)-(IF(AND('Debt Setup'!$H$10&lt;&gt;"",'Debt Setup'!$H$10&lt;'Debt Setup'!$H$14),MAX(0,I307+F308-G308),0)+IF(AND('Debt Setup'!$H$11&lt;&gt;"",'Debt Setup'!$H$11&lt;'Debt Setup'!$H$14),MAX(0,M307+J308-K308),0)+IF(AND('Debt Setup'!$H$12&lt;&gt;"",'Debt Setup'!$H$12&lt;'Debt Setup'!$H$14),MAX(0,Q307+N308-O308),0)+IF(AND('Debt Setup'!$H$13&lt;&gt;"",'Debt Setup'!$H$13&lt;'Debt Setup'!$H$14),MAX(0,U307+R308-S308),0)+IF(AND('Debt Setup'!$H$14&lt;&gt;"",'Debt Setup'!$H$14&lt;'Debt Setup'!$H$14),MAX(0,Y307+V308-W308),0)+IF(AND('Debt Setup'!$H$15&lt;&gt;"",'Debt Setup'!$H$15&lt;'Debt Setup'!$H$14),MAX(0,AC307+Z308-AA308),0)+IF(AND('Debt Setup'!$H$16&lt;&gt;"",'Debt Setup'!$H$16&lt;'Debt Setup'!$H$14),MAX(0,AG307+AD308-AE308),0)+IF(AND('Debt Setup'!$H$17&lt;&gt;"",'Debt Setup'!$H$17&lt;'Debt Setup'!$H$14),MAX(0,AK307+AH308-AI308),0)+IF(AND('Debt Setup'!$H$18&lt;&gt;"",'Debt Setup'!$H$18&lt;'Debt Setup'!$H$14),MAX(0,AO307+AL308-AM308),0)+IF(AND('Debt Setup'!$H$19&lt;&gt;"",'Debt Setup'!$H$19&lt;'Debt Setup'!$H$14),MAX(0,AS307+AP308-AQ308),0)+IF(AND('Debt Setup'!$H$20&lt;&gt;"",'Debt Setup'!$H$20&lt;'Debt Setup'!$H$14),MAX(0,AW307+AT308-AU308),0)+IF(AND('Debt Setup'!$H$21&lt;&gt;"",'Debt Setup'!$H$21&lt;'Debt Setup'!$H$14),MAX(0,BA307+AX308-AY308),0))))))</x:f>
      </x:c>
      <x:c r="Y308" s="54" t="str">
        <x:f>IF('Debt Setup'!$F$3=0,"",MAX(0,Y307+V308-W308-X308))</x:f>
      </x:c>
      <x:c r="Z308" s="54" t="str">
        <x:f>IF('Debt Setup'!$F$3=0,"",IF(AC307&lt;=0,0,AC307*'Debt Setup'!$D$15/100/12))</x:f>
      </x:c>
      <x:c r="AA308" s="54" t="str">
        <x:f>IF('Debt Setup'!$F$3=0,"",IF('Debt Setup'!$H$15="",0,MIN('Debt Setup'!$E$15,MAX(0,AC307+Z308))))</x:f>
      </x:c>
      <x:c r="AB308" s="54" t="str">
        <x:f>IF('Debt Setup'!$F$3=0,"",IF('Debt Setup'!$H$15="",0,MIN(MAX(0,AC307+Z308-AA308),MAX(0,'Debt Setup'!$F$5-(G308+K308+O308+S308+W308+AA308+AE308+AI308+AM308+AQ308+AU308+AY308)-(IF(AND('Debt Setup'!$H$10&lt;&gt;"",'Debt Setup'!$H$10&lt;'Debt Setup'!$H$15),MAX(0,I307+F308-G308),0)+IF(AND('Debt Setup'!$H$11&lt;&gt;"",'Debt Setup'!$H$11&lt;'Debt Setup'!$H$15),MAX(0,M307+J308-K308),0)+IF(AND('Debt Setup'!$H$12&lt;&gt;"",'Debt Setup'!$H$12&lt;'Debt Setup'!$H$15),MAX(0,Q307+N308-O308),0)+IF(AND('Debt Setup'!$H$13&lt;&gt;"",'Debt Setup'!$H$13&lt;'Debt Setup'!$H$15),MAX(0,U307+R308-S308),0)+IF(AND('Debt Setup'!$H$14&lt;&gt;"",'Debt Setup'!$H$14&lt;'Debt Setup'!$H$15),MAX(0,Y307+V308-W308),0)+IF(AND('Debt Setup'!$H$15&lt;&gt;"",'Debt Setup'!$H$15&lt;'Debt Setup'!$H$15),MAX(0,AC307+Z308-AA308),0)+IF(AND('Debt Setup'!$H$16&lt;&gt;"",'Debt Setup'!$H$16&lt;'Debt Setup'!$H$15),MAX(0,AG307+AD308-AE308),0)+IF(AND('Debt Setup'!$H$17&lt;&gt;"",'Debt Setup'!$H$17&lt;'Debt Setup'!$H$15),MAX(0,AK307+AH308-AI308),0)+IF(AND('Debt Setup'!$H$18&lt;&gt;"",'Debt Setup'!$H$18&lt;'Debt Setup'!$H$15),MAX(0,AO307+AL308-AM308),0)+IF(AND('Debt Setup'!$H$19&lt;&gt;"",'Debt Setup'!$H$19&lt;'Debt Setup'!$H$15),MAX(0,AS307+AP308-AQ308),0)+IF(AND('Debt Setup'!$H$20&lt;&gt;"",'Debt Setup'!$H$20&lt;'Debt Setup'!$H$15),MAX(0,AW307+AT308-AU308),0)+IF(AND('Debt Setup'!$H$21&lt;&gt;"",'Debt Setup'!$H$21&lt;'Debt Setup'!$H$15),MAX(0,BA307+AX308-AY308),0))))))</x:f>
      </x:c>
      <x:c r="AC308" s="54" t="str">
        <x:f>IF('Debt Setup'!$F$3=0,"",MAX(0,AC307+Z308-AA308-AB308))</x:f>
      </x:c>
      <x:c r="AD308" s="54" t="str">
        <x:f>IF('Debt Setup'!$F$3=0,"",IF(AG307&lt;=0,0,AG307*'Debt Setup'!$D$16/100/12))</x:f>
      </x:c>
      <x:c r="AE308" s="54" t="str">
        <x:f>IF('Debt Setup'!$F$3=0,"",IF('Debt Setup'!$H$16="",0,MIN('Debt Setup'!$E$16,MAX(0,AG307+AD308))))</x:f>
      </x:c>
      <x:c r="AF308" s="54" t="str">
        <x:f>IF('Debt Setup'!$F$3=0,"",IF('Debt Setup'!$H$16="",0,MIN(MAX(0,AG307+AD308-AE308),MAX(0,'Debt Setup'!$F$5-(G308+K308+O308+S308+W308+AA308+AE308+AI308+AM308+AQ308+AU308+AY308)-(IF(AND('Debt Setup'!$H$10&lt;&gt;"",'Debt Setup'!$H$10&lt;'Debt Setup'!$H$16),MAX(0,I307+F308-G308),0)+IF(AND('Debt Setup'!$H$11&lt;&gt;"",'Debt Setup'!$H$11&lt;'Debt Setup'!$H$16),MAX(0,M307+J308-K308),0)+IF(AND('Debt Setup'!$H$12&lt;&gt;"",'Debt Setup'!$H$12&lt;'Debt Setup'!$H$16),MAX(0,Q307+N308-O308),0)+IF(AND('Debt Setup'!$H$13&lt;&gt;"",'Debt Setup'!$H$13&lt;'Debt Setup'!$H$16),MAX(0,U307+R308-S308),0)+IF(AND('Debt Setup'!$H$14&lt;&gt;"",'Debt Setup'!$H$14&lt;'Debt Setup'!$H$16),MAX(0,Y307+V308-W308),0)+IF(AND('Debt Setup'!$H$15&lt;&gt;"",'Debt Setup'!$H$15&lt;'Debt Setup'!$H$16),MAX(0,AC307+Z308-AA308),0)+IF(AND('Debt Setup'!$H$16&lt;&gt;"",'Debt Setup'!$H$16&lt;'Debt Setup'!$H$16),MAX(0,AG307+AD308-AE308),0)+IF(AND('Debt Setup'!$H$17&lt;&gt;"",'Debt Setup'!$H$17&lt;'Debt Setup'!$H$16),MAX(0,AK307+AH308-AI308),0)+IF(AND('Debt Setup'!$H$18&lt;&gt;"",'Debt Setup'!$H$18&lt;'Debt Setup'!$H$16),MAX(0,AO307+AL308-AM308),0)+IF(AND('Debt Setup'!$H$19&lt;&gt;"",'Debt Setup'!$H$19&lt;'Debt Setup'!$H$16),MAX(0,AS307+AP308-AQ308),0)+IF(AND('Debt Setup'!$H$20&lt;&gt;"",'Debt Setup'!$H$20&lt;'Debt Setup'!$H$16),MAX(0,AW307+AT308-AU308),0)+IF(AND('Debt Setup'!$H$21&lt;&gt;"",'Debt Setup'!$H$21&lt;'Debt Setup'!$H$16),MAX(0,BA307+AX308-AY308),0))))))</x:f>
      </x:c>
      <x:c r="AG308" s="54" t="str">
        <x:f>IF('Debt Setup'!$F$3=0,"",MAX(0,AG307+AD308-AE308-AF308))</x:f>
      </x:c>
      <x:c r="AH308" s="54" t="str">
        <x:f>IF('Debt Setup'!$F$3=0,"",IF(AK307&lt;=0,0,AK307*'Debt Setup'!$D$17/100/12))</x:f>
      </x:c>
      <x:c r="AI308" s="54" t="str">
        <x:f>IF('Debt Setup'!$F$3=0,"",IF('Debt Setup'!$H$17="",0,MIN('Debt Setup'!$E$17,MAX(0,AK307+AH308))))</x:f>
      </x:c>
      <x:c r="AJ308" s="54" t="str">
        <x:f>IF('Debt Setup'!$F$3=0,"",IF('Debt Setup'!$H$17="",0,MIN(MAX(0,AK307+AH308-AI308),MAX(0,'Debt Setup'!$F$5-(G308+K308+O308+S308+W308+AA308+AE308+AI308+AM308+AQ308+AU308+AY308)-(IF(AND('Debt Setup'!$H$10&lt;&gt;"",'Debt Setup'!$H$10&lt;'Debt Setup'!$H$17),MAX(0,I307+F308-G308),0)+IF(AND('Debt Setup'!$H$11&lt;&gt;"",'Debt Setup'!$H$11&lt;'Debt Setup'!$H$17),MAX(0,M307+J308-K308),0)+IF(AND('Debt Setup'!$H$12&lt;&gt;"",'Debt Setup'!$H$12&lt;'Debt Setup'!$H$17),MAX(0,Q307+N308-O308),0)+IF(AND('Debt Setup'!$H$13&lt;&gt;"",'Debt Setup'!$H$13&lt;'Debt Setup'!$H$17),MAX(0,U307+R308-S308),0)+IF(AND('Debt Setup'!$H$14&lt;&gt;"",'Debt Setup'!$H$14&lt;'Debt Setup'!$H$17),MAX(0,Y307+V308-W308),0)+IF(AND('Debt Setup'!$H$15&lt;&gt;"",'Debt Setup'!$H$15&lt;'Debt Setup'!$H$17),MAX(0,AC307+Z308-AA308),0)+IF(AND('Debt Setup'!$H$16&lt;&gt;"",'Debt Setup'!$H$16&lt;'Debt Setup'!$H$17),MAX(0,AG307+AD308-AE308),0)+IF(AND('Debt Setup'!$H$17&lt;&gt;"",'Debt Setup'!$H$17&lt;'Debt Setup'!$H$17),MAX(0,AK307+AH308-AI308),0)+IF(AND('Debt Setup'!$H$18&lt;&gt;"",'Debt Setup'!$H$18&lt;'Debt Setup'!$H$17),MAX(0,AO307+AL308-AM308),0)+IF(AND('Debt Setup'!$H$19&lt;&gt;"",'Debt Setup'!$H$19&lt;'Debt Setup'!$H$17),MAX(0,AS307+AP308-AQ308),0)+IF(AND('Debt Setup'!$H$20&lt;&gt;"",'Debt Setup'!$H$20&lt;'Debt Setup'!$H$17),MAX(0,AW307+AT308-AU308),0)+IF(AND('Debt Setup'!$H$21&lt;&gt;"",'Debt Setup'!$H$21&lt;'Debt Setup'!$H$17),MAX(0,BA307+AX308-AY308),0))))))</x:f>
      </x:c>
      <x:c r="AK308" s="54" t="str">
        <x:f>IF('Debt Setup'!$F$3=0,"",MAX(0,AK307+AH308-AI308-AJ308))</x:f>
      </x:c>
      <x:c r="AL308" s="54" t="str">
        <x:f>IF('Debt Setup'!$F$3=0,"",IF(AO307&lt;=0,0,AO307*'Debt Setup'!$D$18/100/12))</x:f>
      </x:c>
      <x:c r="AM308" s="54" t="str">
        <x:f>IF('Debt Setup'!$F$3=0,"",IF('Debt Setup'!$H$18="",0,MIN('Debt Setup'!$E$18,MAX(0,AO307+AL308))))</x:f>
      </x:c>
      <x:c r="AN308" s="54" t="str">
        <x:f>IF('Debt Setup'!$F$3=0,"",IF('Debt Setup'!$H$18="",0,MIN(MAX(0,AO307+AL308-AM308),MAX(0,'Debt Setup'!$F$5-(G308+K308+O308+S308+W308+AA308+AE308+AI308+AM308+AQ308+AU308+AY308)-(IF(AND('Debt Setup'!$H$10&lt;&gt;"",'Debt Setup'!$H$10&lt;'Debt Setup'!$H$18),MAX(0,I307+F308-G308),0)+IF(AND('Debt Setup'!$H$11&lt;&gt;"",'Debt Setup'!$H$11&lt;'Debt Setup'!$H$18),MAX(0,M307+J308-K308),0)+IF(AND('Debt Setup'!$H$12&lt;&gt;"",'Debt Setup'!$H$12&lt;'Debt Setup'!$H$18),MAX(0,Q307+N308-O308),0)+IF(AND('Debt Setup'!$H$13&lt;&gt;"",'Debt Setup'!$H$13&lt;'Debt Setup'!$H$18),MAX(0,U307+R308-S308),0)+IF(AND('Debt Setup'!$H$14&lt;&gt;"",'Debt Setup'!$H$14&lt;'Debt Setup'!$H$18),MAX(0,Y307+V308-W308),0)+IF(AND('Debt Setup'!$H$15&lt;&gt;"",'Debt Setup'!$H$15&lt;'Debt Setup'!$H$18),MAX(0,AC307+Z308-AA308),0)+IF(AND('Debt Setup'!$H$16&lt;&gt;"",'Debt Setup'!$H$16&lt;'Debt Setup'!$H$18),MAX(0,AG307+AD308-AE308),0)+IF(AND('Debt Setup'!$H$17&lt;&gt;"",'Debt Setup'!$H$17&lt;'Debt Setup'!$H$18),MAX(0,AK307+AH308-AI308),0)+IF(AND('Debt Setup'!$H$18&lt;&gt;"",'Debt Setup'!$H$18&lt;'Debt Setup'!$H$18),MAX(0,AO307+AL308-AM308),0)+IF(AND('Debt Setup'!$H$19&lt;&gt;"",'Debt Setup'!$H$19&lt;'Debt Setup'!$H$18),MAX(0,AS307+AP308-AQ308),0)+IF(AND('Debt Setup'!$H$20&lt;&gt;"",'Debt Setup'!$H$20&lt;'Debt Setup'!$H$18),MAX(0,AW307+AT308-AU308),0)+IF(AND('Debt Setup'!$H$21&lt;&gt;"",'Debt Setup'!$H$21&lt;'Debt Setup'!$H$18),MAX(0,BA307+AX308-AY308),0))))))</x:f>
      </x:c>
      <x:c r="AO308" s="54" t="str">
        <x:f>IF('Debt Setup'!$F$3=0,"",MAX(0,AO307+AL308-AM308-AN308))</x:f>
      </x:c>
      <x:c r="AP308" s="54" t="str">
        <x:f>IF('Debt Setup'!$F$3=0,"",IF(AS307&lt;=0,0,AS307*'Debt Setup'!$D$19/100/12))</x:f>
      </x:c>
      <x:c r="AQ308" s="54" t="str">
        <x:f>IF('Debt Setup'!$F$3=0,"",IF('Debt Setup'!$H$19="",0,MIN('Debt Setup'!$E$19,MAX(0,AS307+AP308))))</x:f>
      </x:c>
      <x:c r="AR308" s="54" t="str">
        <x:f>IF('Debt Setup'!$F$3=0,"",IF('Debt Setup'!$H$19="",0,MIN(MAX(0,AS307+AP308-AQ308),MAX(0,'Debt Setup'!$F$5-(G308+K308+O308+S308+W308+AA308+AE308+AI308+AM308+AQ308+AU308+AY308)-(IF(AND('Debt Setup'!$H$10&lt;&gt;"",'Debt Setup'!$H$10&lt;'Debt Setup'!$H$19),MAX(0,I307+F308-G308),0)+IF(AND('Debt Setup'!$H$11&lt;&gt;"",'Debt Setup'!$H$11&lt;'Debt Setup'!$H$19),MAX(0,M307+J308-K308),0)+IF(AND('Debt Setup'!$H$12&lt;&gt;"",'Debt Setup'!$H$12&lt;'Debt Setup'!$H$19),MAX(0,Q307+N308-O308),0)+IF(AND('Debt Setup'!$H$13&lt;&gt;"",'Debt Setup'!$H$13&lt;'Debt Setup'!$H$19),MAX(0,U307+R308-S308),0)+IF(AND('Debt Setup'!$H$14&lt;&gt;"",'Debt Setup'!$H$14&lt;'Debt Setup'!$H$19),MAX(0,Y307+V308-W308),0)+IF(AND('Debt Setup'!$H$15&lt;&gt;"",'Debt Setup'!$H$15&lt;'Debt Setup'!$H$19),MAX(0,AC307+Z308-AA308),0)+IF(AND('Debt Setup'!$H$16&lt;&gt;"",'Debt Setup'!$H$16&lt;'Debt Setup'!$H$19),MAX(0,AG307+AD308-AE308),0)+IF(AND('Debt Setup'!$H$17&lt;&gt;"",'Debt Setup'!$H$17&lt;'Debt Setup'!$H$19),MAX(0,AK307+AH308-AI308),0)+IF(AND('Debt Setup'!$H$18&lt;&gt;"",'Debt Setup'!$H$18&lt;'Debt Setup'!$H$19),MAX(0,AO307+AL308-AM308),0)+IF(AND('Debt Setup'!$H$19&lt;&gt;"",'Debt Setup'!$H$19&lt;'Debt Setup'!$H$19),MAX(0,AS307+AP308-AQ308),0)+IF(AND('Debt Setup'!$H$20&lt;&gt;"",'Debt Setup'!$H$20&lt;'Debt Setup'!$H$19),MAX(0,AW307+AT308-AU308),0)+IF(AND('Debt Setup'!$H$21&lt;&gt;"",'Debt Setup'!$H$21&lt;'Debt Setup'!$H$19),MAX(0,BA307+AX308-AY308),0))))))</x:f>
      </x:c>
      <x:c r="AS308" s="54" t="str">
        <x:f>IF('Debt Setup'!$F$3=0,"",MAX(0,AS307+AP308-AQ308-AR308))</x:f>
      </x:c>
      <x:c r="AT308" s="54" t="str">
        <x:f>IF('Debt Setup'!$F$3=0,"",IF(AW307&lt;=0,0,AW307*'Debt Setup'!$D$20/100/12))</x:f>
      </x:c>
      <x:c r="AU308" s="54" t="str">
        <x:f>IF('Debt Setup'!$F$3=0,"",IF('Debt Setup'!$H$20="",0,MIN('Debt Setup'!$E$20,MAX(0,AW307+AT308))))</x:f>
      </x:c>
      <x:c r="AV308" s="54" t="str">
        <x:f>IF('Debt Setup'!$F$3=0,"",IF('Debt Setup'!$H$20="",0,MIN(MAX(0,AW307+AT308-AU308),MAX(0,'Debt Setup'!$F$5-(G308+K308+O308+S308+W308+AA308+AE308+AI308+AM308+AQ308+AU308+AY308)-(IF(AND('Debt Setup'!$H$10&lt;&gt;"",'Debt Setup'!$H$10&lt;'Debt Setup'!$H$20),MAX(0,I307+F308-G308),0)+IF(AND('Debt Setup'!$H$11&lt;&gt;"",'Debt Setup'!$H$11&lt;'Debt Setup'!$H$20),MAX(0,M307+J308-K308),0)+IF(AND('Debt Setup'!$H$12&lt;&gt;"",'Debt Setup'!$H$12&lt;'Debt Setup'!$H$20),MAX(0,Q307+N308-O308),0)+IF(AND('Debt Setup'!$H$13&lt;&gt;"",'Debt Setup'!$H$13&lt;'Debt Setup'!$H$20),MAX(0,U307+R308-S308),0)+IF(AND('Debt Setup'!$H$14&lt;&gt;"",'Debt Setup'!$H$14&lt;'Debt Setup'!$H$20),MAX(0,Y307+V308-W308),0)+IF(AND('Debt Setup'!$H$15&lt;&gt;"",'Debt Setup'!$H$15&lt;'Debt Setup'!$H$20),MAX(0,AC307+Z308-AA308),0)+IF(AND('Debt Setup'!$H$16&lt;&gt;"",'Debt Setup'!$H$16&lt;'Debt Setup'!$H$20),MAX(0,AG307+AD308-AE308),0)+IF(AND('Debt Setup'!$H$17&lt;&gt;"",'Debt Setup'!$H$17&lt;'Debt Setup'!$H$20),MAX(0,AK307+AH308-AI308),0)+IF(AND('Debt Setup'!$H$18&lt;&gt;"",'Debt Setup'!$H$18&lt;'Debt Setup'!$H$20),MAX(0,AO307+AL308-AM308),0)+IF(AND('Debt Setup'!$H$19&lt;&gt;"",'Debt Setup'!$H$19&lt;'Debt Setup'!$H$20),MAX(0,AS307+AP308-AQ308),0)+IF(AND('Debt Setup'!$H$20&lt;&gt;"",'Debt Setup'!$H$20&lt;'Debt Setup'!$H$20),MAX(0,AW307+AT308-AU308),0)+IF(AND('Debt Setup'!$H$21&lt;&gt;"",'Debt Setup'!$H$21&lt;'Debt Setup'!$H$20),MAX(0,BA307+AX308-AY308),0))))))</x:f>
      </x:c>
      <x:c r="AW308" s="54" t="str">
        <x:f>IF('Debt Setup'!$F$3=0,"",MAX(0,AW307+AT308-AU308-AV308))</x:f>
      </x:c>
      <x:c r="AX308" s="54" t="str">
        <x:f>IF('Debt Setup'!$F$3=0,"",IF(BA307&lt;=0,0,BA307*'Debt Setup'!$D$21/100/12))</x:f>
      </x:c>
      <x:c r="AY308" s="54" t="str">
        <x:f>IF('Debt Setup'!$F$3=0,"",IF('Debt Setup'!$H$21="",0,MIN('Debt Setup'!$E$21,MAX(0,BA307+AX308))))</x:f>
      </x:c>
      <x:c r="AZ308" s="54" t="str">
        <x:f>IF('Debt Setup'!$F$3=0,"",IF('Debt Setup'!$H$21="",0,MIN(MAX(0,BA307+AX308-AY308),MAX(0,'Debt Setup'!$F$5-(G308+K308+O308+S308+W308+AA308+AE308+AI308+AM308+AQ308+AU308+AY308)-(IF(AND('Debt Setup'!$H$10&lt;&gt;"",'Debt Setup'!$H$10&lt;'Debt Setup'!$H$21),MAX(0,I307+F308-G308),0)+IF(AND('Debt Setup'!$H$11&lt;&gt;"",'Debt Setup'!$H$11&lt;'Debt Setup'!$H$21),MAX(0,M307+J308-K308),0)+IF(AND('Debt Setup'!$H$12&lt;&gt;"",'Debt Setup'!$H$12&lt;'Debt Setup'!$H$21),MAX(0,Q307+N308-O308),0)+IF(AND('Debt Setup'!$H$13&lt;&gt;"",'Debt Setup'!$H$13&lt;'Debt Setup'!$H$21),MAX(0,U307+R308-S308),0)+IF(AND('Debt Setup'!$H$14&lt;&gt;"",'Debt Setup'!$H$14&lt;'Debt Setup'!$H$21),MAX(0,Y307+V308-W308),0)+IF(AND('Debt Setup'!$H$15&lt;&gt;"",'Debt Setup'!$H$15&lt;'Debt Setup'!$H$21),MAX(0,AC307+Z308-AA308),0)+IF(AND('Debt Setup'!$H$16&lt;&gt;"",'Debt Setup'!$H$16&lt;'Debt Setup'!$H$21),MAX(0,AG307+AD308-AE308),0)+IF(AND('Debt Setup'!$H$17&lt;&gt;"",'Debt Setup'!$H$17&lt;'Debt Setup'!$H$21),MAX(0,AK307+AH308-AI308),0)+IF(AND('Debt Setup'!$H$18&lt;&gt;"",'Debt Setup'!$H$18&lt;'Debt Setup'!$H$21),MAX(0,AO307+AL308-AM308),0)+IF(AND('Debt Setup'!$H$19&lt;&gt;"",'Debt Setup'!$H$19&lt;'Debt Setup'!$H$21),MAX(0,AS307+AP308-AQ308),0)+IF(AND('Debt Setup'!$H$20&lt;&gt;"",'Debt Setup'!$H$20&lt;'Debt Setup'!$H$21),MAX(0,AW307+AT308-AU308),0)+IF(AND('Debt Setup'!$H$21&lt;&gt;"",'Debt Setup'!$H$21&lt;'Debt Setup'!$H$21),MAX(0,BA307+AX308-AY308),0))))))</x:f>
      </x:c>
      <x:c r="BA308" s="54" t="str">
        <x:f>IF('Debt Setup'!$F$3=0,"",MAX(0,BA307+AX308-AY308-AZ308))</x:f>
      </x:c>
    </x:row>
    <x:row r="309">
      <x:c r="A309" t="n">
        <x:v>304</x:v>
      </x:c>
      <x:c r="B309" s="86" t="str">
        <x:f>IF('Debt Setup'!$F$3=0,"",DATE(YEAR('Debt Setup'!$B$6),MONTH('Debt Setup'!$B$6)+A309-1,1))</x:f>
      </x:c>
      <x:c r="C309" s="54" t="str">
        <x:f>IF('Debt Setup'!$F$3=0,"",I309+M309+Q309+U309+Y309+AC309+AG309+AK309+AO309+AS309+AW309+BA309)</x:f>
      </x:c>
      <x:c r="D309" s="54" t="str">
        <x:f>IF('Debt Setup'!$F$3=0,"",G309+H309+K309+L309+O309+P309+S309+T309+W309+X309+AA309+AB309+AE309+AF309+AI309+AJ309+AM309+AN309+AQ309+AR309+AU309+AV309+AY309+AZ309)</x:f>
      </x:c>
      <x:c r="E309" s="54" t="str">
        <x:f>IF('Debt Setup'!$F$3=0,"",F309+J309+N309+R309+V309+Z309+AD309+AH309+AL309+AP309+AT309+AX309)</x:f>
      </x:c>
      <x:c r="F309" s="54" t="str">
        <x:f>IF('Debt Setup'!$F$3=0,"",IF(I308&lt;=0,0,I308*'Debt Setup'!$D$10/100/12))</x:f>
      </x:c>
      <x:c r="G309" s="54" t="str">
        <x:f>IF('Debt Setup'!$F$3=0,"",IF('Debt Setup'!$H$10="",0,MIN('Debt Setup'!$E$10,MAX(0,I308+F309))))</x:f>
      </x:c>
      <x:c r="H309" s="54" t="str">
        <x:f>IF('Debt Setup'!$F$3=0,"",IF('Debt Setup'!$H$10="",0,MIN(MAX(0,I308+F309-G309),MAX(0,'Debt Setup'!$F$5-(G309+K309+O309+S309+W309+AA309+AE309+AI309+AM309+AQ309+AU309+AY309)-(IF(AND('Debt Setup'!$H$10&lt;&gt;"",'Debt Setup'!$H$10&lt;'Debt Setup'!$H$10),MAX(0,I308+F309-G309),0)+IF(AND('Debt Setup'!$H$11&lt;&gt;"",'Debt Setup'!$H$11&lt;'Debt Setup'!$H$10),MAX(0,M308+J309-K309),0)+IF(AND('Debt Setup'!$H$12&lt;&gt;"",'Debt Setup'!$H$12&lt;'Debt Setup'!$H$10),MAX(0,Q308+N309-O309),0)+IF(AND('Debt Setup'!$H$13&lt;&gt;"",'Debt Setup'!$H$13&lt;'Debt Setup'!$H$10),MAX(0,U308+R309-S309),0)+IF(AND('Debt Setup'!$H$14&lt;&gt;"",'Debt Setup'!$H$14&lt;'Debt Setup'!$H$10),MAX(0,Y308+V309-W309),0)+IF(AND('Debt Setup'!$H$15&lt;&gt;"",'Debt Setup'!$H$15&lt;'Debt Setup'!$H$10),MAX(0,AC308+Z309-AA309),0)+IF(AND('Debt Setup'!$H$16&lt;&gt;"",'Debt Setup'!$H$16&lt;'Debt Setup'!$H$10),MAX(0,AG308+AD309-AE309),0)+IF(AND('Debt Setup'!$H$17&lt;&gt;"",'Debt Setup'!$H$17&lt;'Debt Setup'!$H$10),MAX(0,AK308+AH309-AI309),0)+IF(AND('Debt Setup'!$H$18&lt;&gt;"",'Debt Setup'!$H$18&lt;'Debt Setup'!$H$10),MAX(0,AO308+AL309-AM309),0)+IF(AND('Debt Setup'!$H$19&lt;&gt;"",'Debt Setup'!$H$19&lt;'Debt Setup'!$H$10),MAX(0,AS308+AP309-AQ309),0)+IF(AND('Debt Setup'!$H$20&lt;&gt;"",'Debt Setup'!$H$20&lt;'Debt Setup'!$H$10),MAX(0,AW308+AT309-AU309),0)+IF(AND('Debt Setup'!$H$21&lt;&gt;"",'Debt Setup'!$H$21&lt;'Debt Setup'!$H$10),MAX(0,BA308+AX309-AY309),0))))))</x:f>
      </x:c>
      <x:c r="I309" s="54" t="str">
        <x:f>IF('Debt Setup'!$F$3=0,"",MAX(0,I308+F309-G309-H309))</x:f>
      </x:c>
      <x:c r="J309" s="54" t="str">
        <x:f>IF('Debt Setup'!$F$3=0,"",IF(M308&lt;=0,0,M308*'Debt Setup'!$D$11/100/12))</x:f>
      </x:c>
      <x:c r="K309" s="54" t="str">
        <x:f>IF('Debt Setup'!$F$3=0,"",IF('Debt Setup'!$H$11="",0,MIN('Debt Setup'!$E$11,MAX(0,M308+J309))))</x:f>
      </x:c>
      <x:c r="L309" s="54" t="str">
        <x:f>IF('Debt Setup'!$F$3=0,"",IF('Debt Setup'!$H$11="",0,MIN(MAX(0,M308+J309-K309),MAX(0,'Debt Setup'!$F$5-(G309+K309+O309+S309+W309+AA309+AE309+AI309+AM309+AQ309+AU309+AY309)-(IF(AND('Debt Setup'!$H$10&lt;&gt;"",'Debt Setup'!$H$10&lt;'Debt Setup'!$H$11),MAX(0,I308+F309-G309),0)+IF(AND('Debt Setup'!$H$11&lt;&gt;"",'Debt Setup'!$H$11&lt;'Debt Setup'!$H$11),MAX(0,M308+J309-K309),0)+IF(AND('Debt Setup'!$H$12&lt;&gt;"",'Debt Setup'!$H$12&lt;'Debt Setup'!$H$11),MAX(0,Q308+N309-O309),0)+IF(AND('Debt Setup'!$H$13&lt;&gt;"",'Debt Setup'!$H$13&lt;'Debt Setup'!$H$11),MAX(0,U308+R309-S309),0)+IF(AND('Debt Setup'!$H$14&lt;&gt;"",'Debt Setup'!$H$14&lt;'Debt Setup'!$H$11),MAX(0,Y308+V309-W309),0)+IF(AND('Debt Setup'!$H$15&lt;&gt;"",'Debt Setup'!$H$15&lt;'Debt Setup'!$H$11),MAX(0,AC308+Z309-AA309),0)+IF(AND('Debt Setup'!$H$16&lt;&gt;"",'Debt Setup'!$H$16&lt;'Debt Setup'!$H$11),MAX(0,AG308+AD309-AE309),0)+IF(AND('Debt Setup'!$H$17&lt;&gt;"",'Debt Setup'!$H$17&lt;'Debt Setup'!$H$11),MAX(0,AK308+AH309-AI309),0)+IF(AND('Debt Setup'!$H$18&lt;&gt;"",'Debt Setup'!$H$18&lt;'Debt Setup'!$H$11),MAX(0,AO308+AL309-AM309),0)+IF(AND('Debt Setup'!$H$19&lt;&gt;"",'Debt Setup'!$H$19&lt;'Debt Setup'!$H$11),MAX(0,AS308+AP309-AQ309),0)+IF(AND('Debt Setup'!$H$20&lt;&gt;"",'Debt Setup'!$H$20&lt;'Debt Setup'!$H$11),MAX(0,AW308+AT309-AU309),0)+IF(AND('Debt Setup'!$H$21&lt;&gt;"",'Debt Setup'!$H$21&lt;'Debt Setup'!$H$11),MAX(0,BA308+AX309-AY309),0))))))</x:f>
      </x:c>
      <x:c r="M309" s="54" t="str">
        <x:f>IF('Debt Setup'!$F$3=0,"",MAX(0,M308+J309-K309-L309))</x:f>
      </x:c>
      <x:c r="N309" s="54" t="str">
        <x:f>IF('Debt Setup'!$F$3=0,"",IF(Q308&lt;=0,0,Q308*'Debt Setup'!$D$12/100/12))</x:f>
      </x:c>
      <x:c r="O309" s="54" t="str">
        <x:f>IF('Debt Setup'!$F$3=0,"",IF('Debt Setup'!$H$12="",0,MIN('Debt Setup'!$E$12,MAX(0,Q308+N309))))</x:f>
      </x:c>
      <x:c r="P309" s="54" t="str">
        <x:f>IF('Debt Setup'!$F$3=0,"",IF('Debt Setup'!$H$12="",0,MIN(MAX(0,Q308+N309-O309),MAX(0,'Debt Setup'!$F$5-(G309+K309+O309+S309+W309+AA309+AE309+AI309+AM309+AQ309+AU309+AY309)-(IF(AND('Debt Setup'!$H$10&lt;&gt;"",'Debt Setup'!$H$10&lt;'Debt Setup'!$H$12),MAX(0,I308+F309-G309),0)+IF(AND('Debt Setup'!$H$11&lt;&gt;"",'Debt Setup'!$H$11&lt;'Debt Setup'!$H$12),MAX(0,M308+J309-K309),0)+IF(AND('Debt Setup'!$H$12&lt;&gt;"",'Debt Setup'!$H$12&lt;'Debt Setup'!$H$12),MAX(0,Q308+N309-O309),0)+IF(AND('Debt Setup'!$H$13&lt;&gt;"",'Debt Setup'!$H$13&lt;'Debt Setup'!$H$12),MAX(0,U308+R309-S309),0)+IF(AND('Debt Setup'!$H$14&lt;&gt;"",'Debt Setup'!$H$14&lt;'Debt Setup'!$H$12),MAX(0,Y308+V309-W309),0)+IF(AND('Debt Setup'!$H$15&lt;&gt;"",'Debt Setup'!$H$15&lt;'Debt Setup'!$H$12),MAX(0,AC308+Z309-AA309),0)+IF(AND('Debt Setup'!$H$16&lt;&gt;"",'Debt Setup'!$H$16&lt;'Debt Setup'!$H$12),MAX(0,AG308+AD309-AE309),0)+IF(AND('Debt Setup'!$H$17&lt;&gt;"",'Debt Setup'!$H$17&lt;'Debt Setup'!$H$12),MAX(0,AK308+AH309-AI309),0)+IF(AND('Debt Setup'!$H$18&lt;&gt;"",'Debt Setup'!$H$18&lt;'Debt Setup'!$H$12),MAX(0,AO308+AL309-AM309),0)+IF(AND('Debt Setup'!$H$19&lt;&gt;"",'Debt Setup'!$H$19&lt;'Debt Setup'!$H$12),MAX(0,AS308+AP309-AQ309),0)+IF(AND('Debt Setup'!$H$20&lt;&gt;"",'Debt Setup'!$H$20&lt;'Debt Setup'!$H$12),MAX(0,AW308+AT309-AU309),0)+IF(AND('Debt Setup'!$H$21&lt;&gt;"",'Debt Setup'!$H$21&lt;'Debt Setup'!$H$12),MAX(0,BA308+AX309-AY309),0))))))</x:f>
      </x:c>
      <x:c r="Q309" s="54" t="str">
        <x:f>IF('Debt Setup'!$F$3=0,"",MAX(0,Q308+N309-O309-P309))</x:f>
      </x:c>
      <x:c r="R309" s="54" t="str">
        <x:f>IF('Debt Setup'!$F$3=0,"",IF(U308&lt;=0,0,U308*'Debt Setup'!$D$13/100/12))</x:f>
      </x:c>
      <x:c r="S309" s="54" t="str">
        <x:f>IF('Debt Setup'!$F$3=0,"",IF('Debt Setup'!$H$13="",0,MIN('Debt Setup'!$E$13,MAX(0,U308+R309))))</x:f>
      </x:c>
      <x:c r="T309" s="54" t="str">
        <x:f>IF('Debt Setup'!$F$3=0,"",IF('Debt Setup'!$H$13="",0,MIN(MAX(0,U308+R309-S309),MAX(0,'Debt Setup'!$F$5-(G309+K309+O309+S309+W309+AA309+AE309+AI309+AM309+AQ309+AU309+AY309)-(IF(AND('Debt Setup'!$H$10&lt;&gt;"",'Debt Setup'!$H$10&lt;'Debt Setup'!$H$13),MAX(0,I308+F309-G309),0)+IF(AND('Debt Setup'!$H$11&lt;&gt;"",'Debt Setup'!$H$11&lt;'Debt Setup'!$H$13),MAX(0,M308+J309-K309),0)+IF(AND('Debt Setup'!$H$12&lt;&gt;"",'Debt Setup'!$H$12&lt;'Debt Setup'!$H$13),MAX(0,Q308+N309-O309),0)+IF(AND('Debt Setup'!$H$13&lt;&gt;"",'Debt Setup'!$H$13&lt;'Debt Setup'!$H$13),MAX(0,U308+R309-S309),0)+IF(AND('Debt Setup'!$H$14&lt;&gt;"",'Debt Setup'!$H$14&lt;'Debt Setup'!$H$13),MAX(0,Y308+V309-W309),0)+IF(AND('Debt Setup'!$H$15&lt;&gt;"",'Debt Setup'!$H$15&lt;'Debt Setup'!$H$13),MAX(0,AC308+Z309-AA309),0)+IF(AND('Debt Setup'!$H$16&lt;&gt;"",'Debt Setup'!$H$16&lt;'Debt Setup'!$H$13),MAX(0,AG308+AD309-AE309),0)+IF(AND('Debt Setup'!$H$17&lt;&gt;"",'Debt Setup'!$H$17&lt;'Debt Setup'!$H$13),MAX(0,AK308+AH309-AI309),0)+IF(AND('Debt Setup'!$H$18&lt;&gt;"",'Debt Setup'!$H$18&lt;'Debt Setup'!$H$13),MAX(0,AO308+AL309-AM309),0)+IF(AND('Debt Setup'!$H$19&lt;&gt;"",'Debt Setup'!$H$19&lt;'Debt Setup'!$H$13),MAX(0,AS308+AP309-AQ309),0)+IF(AND('Debt Setup'!$H$20&lt;&gt;"",'Debt Setup'!$H$20&lt;'Debt Setup'!$H$13),MAX(0,AW308+AT309-AU309),0)+IF(AND('Debt Setup'!$H$21&lt;&gt;"",'Debt Setup'!$H$21&lt;'Debt Setup'!$H$13),MAX(0,BA308+AX309-AY309),0))))))</x:f>
      </x:c>
      <x:c r="U309" s="54" t="str">
        <x:f>IF('Debt Setup'!$F$3=0,"",MAX(0,U308+R309-S309-T309))</x:f>
      </x:c>
      <x:c r="V309" s="54" t="str">
        <x:f>IF('Debt Setup'!$F$3=0,"",IF(Y308&lt;=0,0,Y308*'Debt Setup'!$D$14/100/12))</x:f>
      </x:c>
      <x:c r="W309" s="54" t="str">
        <x:f>IF('Debt Setup'!$F$3=0,"",IF('Debt Setup'!$H$14="",0,MIN('Debt Setup'!$E$14,MAX(0,Y308+V309))))</x:f>
      </x:c>
      <x:c r="X309" s="54" t="str">
        <x:f>IF('Debt Setup'!$F$3=0,"",IF('Debt Setup'!$H$14="",0,MIN(MAX(0,Y308+V309-W309),MAX(0,'Debt Setup'!$F$5-(G309+K309+O309+S309+W309+AA309+AE309+AI309+AM309+AQ309+AU309+AY309)-(IF(AND('Debt Setup'!$H$10&lt;&gt;"",'Debt Setup'!$H$10&lt;'Debt Setup'!$H$14),MAX(0,I308+F309-G309),0)+IF(AND('Debt Setup'!$H$11&lt;&gt;"",'Debt Setup'!$H$11&lt;'Debt Setup'!$H$14),MAX(0,M308+J309-K309),0)+IF(AND('Debt Setup'!$H$12&lt;&gt;"",'Debt Setup'!$H$12&lt;'Debt Setup'!$H$14),MAX(0,Q308+N309-O309),0)+IF(AND('Debt Setup'!$H$13&lt;&gt;"",'Debt Setup'!$H$13&lt;'Debt Setup'!$H$14),MAX(0,U308+R309-S309),0)+IF(AND('Debt Setup'!$H$14&lt;&gt;"",'Debt Setup'!$H$14&lt;'Debt Setup'!$H$14),MAX(0,Y308+V309-W309),0)+IF(AND('Debt Setup'!$H$15&lt;&gt;"",'Debt Setup'!$H$15&lt;'Debt Setup'!$H$14),MAX(0,AC308+Z309-AA309),0)+IF(AND('Debt Setup'!$H$16&lt;&gt;"",'Debt Setup'!$H$16&lt;'Debt Setup'!$H$14),MAX(0,AG308+AD309-AE309),0)+IF(AND('Debt Setup'!$H$17&lt;&gt;"",'Debt Setup'!$H$17&lt;'Debt Setup'!$H$14),MAX(0,AK308+AH309-AI309),0)+IF(AND('Debt Setup'!$H$18&lt;&gt;"",'Debt Setup'!$H$18&lt;'Debt Setup'!$H$14),MAX(0,AO308+AL309-AM309),0)+IF(AND('Debt Setup'!$H$19&lt;&gt;"",'Debt Setup'!$H$19&lt;'Debt Setup'!$H$14),MAX(0,AS308+AP309-AQ309),0)+IF(AND('Debt Setup'!$H$20&lt;&gt;"",'Debt Setup'!$H$20&lt;'Debt Setup'!$H$14),MAX(0,AW308+AT309-AU309),0)+IF(AND('Debt Setup'!$H$21&lt;&gt;"",'Debt Setup'!$H$21&lt;'Debt Setup'!$H$14),MAX(0,BA308+AX309-AY309),0))))))</x:f>
      </x:c>
      <x:c r="Y309" s="54" t="str">
        <x:f>IF('Debt Setup'!$F$3=0,"",MAX(0,Y308+V309-W309-X309))</x:f>
      </x:c>
      <x:c r="Z309" s="54" t="str">
        <x:f>IF('Debt Setup'!$F$3=0,"",IF(AC308&lt;=0,0,AC308*'Debt Setup'!$D$15/100/12))</x:f>
      </x:c>
      <x:c r="AA309" s="54" t="str">
        <x:f>IF('Debt Setup'!$F$3=0,"",IF('Debt Setup'!$H$15="",0,MIN('Debt Setup'!$E$15,MAX(0,AC308+Z309))))</x:f>
      </x:c>
      <x:c r="AB309" s="54" t="str">
        <x:f>IF('Debt Setup'!$F$3=0,"",IF('Debt Setup'!$H$15="",0,MIN(MAX(0,AC308+Z309-AA309),MAX(0,'Debt Setup'!$F$5-(G309+K309+O309+S309+W309+AA309+AE309+AI309+AM309+AQ309+AU309+AY309)-(IF(AND('Debt Setup'!$H$10&lt;&gt;"",'Debt Setup'!$H$10&lt;'Debt Setup'!$H$15),MAX(0,I308+F309-G309),0)+IF(AND('Debt Setup'!$H$11&lt;&gt;"",'Debt Setup'!$H$11&lt;'Debt Setup'!$H$15),MAX(0,M308+J309-K309),0)+IF(AND('Debt Setup'!$H$12&lt;&gt;"",'Debt Setup'!$H$12&lt;'Debt Setup'!$H$15),MAX(0,Q308+N309-O309),0)+IF(AND('Debt Setup'!$H$13&lt;&gt;"",'Debt Setup'!$H$13&lt;'Debt Setup'!$H$15),MAX(0,U308+R309-S309),0)+IF(AND('Debt Setup'!$H$14&lt;&gt;"",'Debt Setup'!$H$14&lt;'Debt Setup'!$H$15),MAX(0,Y308+V309-W309),0)+IF(AND('Debt Setup'!$H$15&lt;&gt;"",'Debt Setup'!$H$15&lt;'Debt Setup'!$H$15),MAX(0,AC308+Z309-AA309),0)+IF(AND('Debt Setup'!$H$16&lt;&gt;"",'Debt Setup'!$H$16&lt;'Debt Setup'!$H$15),MAX(0,AG308+AD309-AE309),0)+IF(AND('Debt Setup'!$H$17&lt;&gt;"",'Debt Setup'!$H$17&lt;'Debt Setup'!$H$15),MAX(0,AK308+AH309-AI309),0)+IF(AND('Debt Setup'!$H$18&lt;&gt;"",'Debt Setup'!$H$18&lt;'Debt Setup'!$H$15),MAX(0,AO308+AL309-AM309),0)+IF(AND('Debt Setup'!$H$19&lt;&gt;"",'Debt Setup'!$H$19&lt;'Debt Setup'!$H$15),MAX(0,AS308+AP309-AQ309),0)+IF(AND('Debt Setup'!$H$20&lt;&gt;"",'Debt Setup'!$H$20&lt;'Debt Setup'!$H$15),MAX(0,AW308+AT309-AU309),0)+IF(AND('Debt Setup'!$H$21&lt;&gt;"",'Debt Setup'!$H$21&lt;'Debt Setup'!$H$15),MAX(0,BA308+AX309-AY309),0))))))</x:f>
      </x:c>
      <x:c r="AC309" s="54" t="str">
        <x:f>IF('Debt Setup'!$F$3=0,"",MAX(0,AC308+Z309-AA309-AB309))</x:f>
      </x:c>
      <x:c r="AD309" s="54" t="str">
        <x:f>IF('Debt Setup'!$F$3=0,"",IF(AG308&lt;=0,0,AG308*'Debt Setup'!$D$16/100/12))</x:f>
      </x:c>
      <x:c r="AE309" s="54" t="str">
        <x:f>IF('Debt Setup'!$F$3=0,"",IF('Debt Setup'!$H$16="",0,MIN('Debt Setup'!$E$16,MAX(0,AG308+AD309))))</x:f>
      </x:c>
      <x:c r="AF309" s="54" t="str">
        <x:f>IF('Debt Setup'!$F$3=0,"",IF('Debt Setup'!$H$16="",0,MIN(MAX(0,AG308+AD309-AE309),MAX(0,'Debt Setup'!$F$5-(G309+K309+O309+S309+W309+AA309+AE309+AI309+AM309+AQ309+AU309+AY309)-(IF(AND('Debt Setup'!$H$10&lt;&gt;"",'Debt Setup'!$H$10&lt;'Debt Setup'!$H$16),MAX(0,I308+F309-G309),0)+IF(AND('Debt Setup'!$H$11&lt;&gt;"",'Debt Setup'!$H$11&lt;'Debt Setup'!$H$16),MAX(0,M308+J309-K309),0)+IF(AND('Debt Setup'!$H$12&lt;&gt;"",'Debt Setup'!$H$12&lt;'Debt Setup'!$H$16),MAX(0,Q308+N309-O309),0)+IF(AND('Debt Setup'!$H$13&lt;&gt;"",'Debt Setup'!$H$13&lt;'Debt Setup'!$H$16),MAX(0,U308+R309-S309),0)+IF(AND('Debt Setup'!$H$14&lt;&gt;"",'Debt Setup'!$H$14&lt;'Debt Setup'!$H$16),MAX(0,Y308+V309-W309),0)+IF(AND('Debt Setup'!$H$15&lt;&gt;"",'Debt Setup'!$H$15&lt;'Debt Setup'!$H$16),MAX(0,AC308+Z309-AA309),0)+IF(AND('Debt Setup'!$H$16&lt;&gt;"",'Debt Setup'!$H$16&lt;'Debt Setup'!$H$16),MAX(0,AG308+AD309-AE309),0)+IF(AND('Debt Setup'!$H$17&lt;&gt;"",'Debt Setup'!$H$17&lt;'Debt Setup'!$H$16),MAX(0,AK308+AH309-AI309),0)+IF(AND('Debt Setup'!$H$18&lt;&gt;"",'Debt Setup'!$H$18&lt;'Debt Setup'!$H$16),MAX(0,AO308+AL309-AM309),0)+IF(AND('Debt Setup'!$H$19&lt;&gt;"",'Debt Setup'!$H$19&lt;'Debt Setup'!$H$16),MAX(0,AS308+AP309-AQ309),0)+IF(AND('Debt Setup'!$H$20&lt;&gt;"",'Debt Setup'!$H$20&lt;'Debt Setup'!$H$16),MAX(0,AW308+AT309-AU309),0)+IF(AND('Debt Setup'!$H$21&lt;&gt;"",'Debt Setup'!$H$21&lt;'Debt Setup'!$H$16),MAX(0,BA308+AX309-AY309),0))))))</x:f>
      </x:c>
      <x:c r="AG309" s="54" t="str">
        <x:f>IF('Debt Setup'!$F$3=0,"",MAX(0,AG308+AD309-AE309-AF309))</x:f>
      </x:c>
      <x:c r="AH309" s="54" t="str">
        <x:f>IF('Debt Setup'!$F$3=0,"",IF(AK308&lt;=0,0,AK308*'Debt Setup'!$D$17/100/12))</x:f>
      </x:c>
      <x:c r="AI309" s="54" t="str">
        <x:f>IF('Debt Setup'!$F$3=0,"",IF('Debt Setup'!$H$17="",0,MIN('Debt Setup'!$E$17,MAX(0,AK308+AH309))))</x:f>
      </x:c>
      <x:c r="AJ309" s="54" t="str">
        <x:f>IF('Debt Setup'!$F$3=0,"",IF('Debt Setup'!$H$17="",0,MIN(MAX(0,AK308+AH309-AI309),MAX(0,'Debt Setup'!$F$5-(G309+K309+O309+S309+W309+AA309+AE309+AI309+AM309+AQ309+AU309+AY309)-(IF(AND('Debt Setup'!$H$10&lt;&gt;"",'Debt Setup'!$H$10&lt;'Debt Setup'!$H$17),MAX(0,I308+F309-G309),0)+IF(AND('Debt Setup'!$H$11&lt;&gt;"",'Debt Setup'!$H$11&lt;'Debt Setup'!$H$17),MAX(0,M308+J309-K309),0)+IF(AND('Debt Setup'!$H$12&lt;&gt;"",'Debt Setup'!$H$12&lt;'Debt Setup'!$H$17),MAX(0,Q308+N309-O309),0)+IF(AND('Debt Setup'!$H$13&lt;&gt;"",'Debt Setup'!$H$13&lt;'Debt Setup'!$H$17),MAX(0,U308+R309-S309),0)+IF(AND('Debt Setup'!$H$14&lt;&gt;"",'Debt Setup'!$H$14&lt;'Debt Setup'!$H$17),MAX(0,Y308+V309-W309),0)+IF(AND('Debt Setup'!$H$15&lt;&gt;"",'Debt Setup'!$H$15&lt;'Debt Setup'!$H$17),MAX(0,AC308+Z309-AA309),0)+IF(AND('Debt Setup'!$H$16&lt;&gt;"",'Debt Setup'!$H$16&lt;'Debt Setup'!$H$17),MAX(0,AG308+AD309-AE309),0)+IF(AND('Debt Setup'!$H$17&lt;&gt;"",'Debt Setup'!$H$17&lt;'Debt Setup'!$H$17),MAX(0,AK308+AH309-AI309),0)+IF(AND('Debt Setup'!$H$18&lt;&gt;"",'Debt Setup'!$H$18&lt;'Debt Setup'!$H$17),MAX(0,AO308+AL309-AM309),0)+IF(AND('Debt Setup'!$H$19&lt;&gt;"",'Debt Setup'!$H$19&lt;'Debt Setup'!$H$17),MAX(0,AS308+AP309-AQ309),0)+IF(AND('Debt Setup'!$H$20&lt;&gt;"",'Debt Setup'!$H$20&lt;'Debt Setup'!$H$17),MAX(0,AW308+AT309-AU309),0)+IF(AND('Debt Setup'!$H$21&lt;&gt;"",'Debt Setup'!$H$21&lt;'Debt Setup'!$H$17),MAX(0,BA308+AX309-AY309),0))))))</x:f>
      </x:c>
      <x:c r="AK309" s="54" t="str">
        <x:f>IF('Debt Setup'!$F$3=0,"",MAX(0,AK308+AH309-AI309-AJ309))</x:f>
      </x:c>
      <x:c r="AL309" s="54" t="str">
        <x:f>IF('Debt Setup'!$F$3=0,"",IF(AO308&lt;=0,0,AO308*'Debt Setup'!$D$18/100/12))</x:f>
      </x:c>
      <x:c r="AM309" s="54" t="str">
        <x:f>IF('Debt Setup'!$F$3=0,"",IF('Debt Setup'!$H$18="",0,MIN('Debt Setup'!$E$18,MAX(0,AO308+AL309))))</x:f>
      </x:c>
      <x:c r="AN309" s="54" t="str">
        <x:f>IF('Debt Setup'!$F$3=0,"",IF('Debt Setup'!$H$18="",0,MIN(MAX(0,AO308+AL309-AM309),MAX(0,'Debt Setup'!$F$5-(G309+K309+O309+S309+W309+AA309+AE309+AI309+AM309+AQ309+AU309+AY309)-(IF(AND('Debt Setup'!$H$10&lt;&gt;"",'Debt Setup'!$H$10&lt;'Debt Setup'!$H$18),MAX(0,I308+F309-G309),0)+IF(AND('Debt Setup'!$H$11&lt;&gt;"",'Debt Setup'!$H$11&lt;'Debt Setup'!$H$18),MAX(0,M308+J309-K309),0)+IF(AND('Debt Setup'!$H$12&lt;&gt;"",'Debt Setup'!$H$12&lt;'Debt Setup'!$H$18),MAX(0,Q308+N309-O309),0)+IF(AND('Debt Setup'!$H$13&lt;&gt;"",'Debt Setup'!$H$13&lt;'Debt Setup'!$H$18),MAX(0,U308+R309-S309),0)+IF(AND('Debt Setup'!$H$14&lt;&gt;"",'Debt Setup'!$H$14&lt;'Debt Setup'!$H$18),MAX(0,Y308+V309-W309),0)+IF(AND('Debt Setup'!$H$15&lt;&gt;"",'Debt Setup'!$H$15&lt;'Debt Setup'!$H$18),MAX(0,AC308+Z309-AA309),0)+IF(AND('Debt Setup'!$H$16&lt;&gt;"",'Debt Setup'!$H$16&lt;'Debt Setup'!$H$18),MAX(0,AG308+AD309-AE309),0)+IF(AND('Debt Setup'!$H$17&lt;&gt;"",'Debt Setup'!$H$17&lt;'Debt Setup'!$H$18),MAX(0,AK308+AH309-AI309),0)+IF(AND('Debt Setup'!$H$18&lt;&gt;"",'Debt Setup'!$H$18&lt;'Debt Setup'!$H$18),MAX(0,AO308+AL309-AM309),0)+IF(AND('Debt Setup'!$H$19&lt;&gt;"",'Debt Setup'!$H$19&lt;'Debt Setup'!$H$18),MAX(0,AS308+AP309-AQ309),0)+IF(AND('Debt Setup'!$H$20&lt;&gt;"",'Debt Setup'!$H$20&lt;'Debt Setup'!$H$18),MAX(0,AW308+AT309-AU309),0)+IF(AND('Debt Setup'!$H$21&lt;&gt;"",'Debt Setup'!$H$21&lt;'Debt Setup'!$H$18),MAX(0,BA308+AX309-AY309),0))))))</x:f>
      </x:c>
      <x:c r="AO309" s="54" t="str">
        <x:f>IF('Debt Setup'!$F$3=0,"",MAX(0,AO308+AL309-AM309-AN309))</x:f>
      </x:c>
      <x:c r="AP309" s="54" t="str">
        <x:f>IF('Debt Setup'!$F$3=0,"",IF(AS308&lt;=0,0,AS308*'Debt Setup'!$D$19/100/12))</x:f>
      </x:c>
      <x:c r="AQ309" s="54" t="str">
        <x:f>IF('Debt Setup'!$F$3=0,"",IF('Debt Setup'!$H$19="",0,MIN('Debt Setup'!$E$19,MAX(0,AS308+AP309))))</x:f>
      </x:c>
      <x:c r="AR309" s="54" t="str">
        <x:f>IF('Debt Setup'!$F$3=0,"",IF('Debt Setup'!$H$19="",0,MIN(MAX(0,AS308+AP309-AQ309),MAX(0,'Debt Setup'!$F$5-(G309+K309+O309+S309+W309+AA309+AE309+AI309+AM309+AQ309+AU309+AY309)-(IF(AND('Debt Setup'!$H$10&lt;&gt;"",'Debt Setup'!$H$10&lt;'Debt Setup'!$H$19),MAX(0,I308+F309-G309),0)+IF(AND('Debt Setup'!$H$11&lt;&gt;"",'Debt Setup'!$H$11&lt;'Debt Setup'!$H$19),MAX(0,M308+J309-K309),0)+IF(AND('Debt Setup'!$H$12&lt;&gt;"",'Debt Setup'!$H$12&lt;'Debt Setup'!$H$19),MAX(0,Q308+N309-O309),0)+IF(AND('Debt Setup'!$H$13&lt;&gt;"",'Debt Setup'!$H$13&lt;'Debt Setup'!$H$19),MAX(0,U308+R309-S309),0)+IF(AND('Debt Setup'!$H$14&lt;&gt;"",'Debt Setup'!$H$14&lt;'Debt Setup'!$H$19),MAX(0,Y308+V309-W309),0)+IF(AND('Debt Setup'!$H$15&lt;&gt;"",'Debt Setup'!$H$15&lt;'Debt Setup'!$H$19),MAX(0,AC308+Z309-AA309),0)+IF(AND('Debt Setup'!$H$16&lt;&gt;"",'Debt Setup'!$H$16&lt;'Debt Setup'!$H$19),MAX(0,AG308+AD309-AE309),0)+IF(AND('Debt Setup'!$H$17&lt;&gt;"",'Debt Setup'!$H$17&lt;'Debt Setup'!$H$19),MAX(0,AK308+AH309-AI309),0)+IF(AND('Debt Setup'!$H$18&lt;&gt;"",'Debt Setup'!$H$18&lt;'Debt Setup'!$H$19),MAX(0,AO308+AL309-AM309),0)+IF(AND('Debt Setup'!$H$19&lt;&gt;"",'Debt Setup'!$H$19&lt;'Debt Setup'!$H$19),MAX(0,AS308+AP309-AQ309),0)+IF(AND('Debt Setup'!$H$20&lt;&gt;"",'Debt Setup'!$H$20&lt;'Debt Setup'!$H$19),MAX(0,AW308+AT309-AU309),0)+IF(AND('Debt Setup'!$H$21&lt;&gt;"",'Debt Setup'!$H$21&lt;'Debt Setup'!$H$19),MAX(0,BA308+AX309-AY309),0))))))</x:f>
      </x:c>
      <x:c r="AS309" s="54" t="str">
        <x:f>IF('Debt Setup'!$F$3=0,"",MAX(0,AS308+AP309-AQ309-AR309))</x:f>
      </x:c>
      <x:c r="AT309" s="54" t="str">
        <x:f>IF('Debt Setup'!$F$3=0,"",IF(AW308&lt;=0,0,AW308*'Debt Setup'!$D$20/100/12))</x:f>
      </x:c>
      <x:c r="AU309" s="54" t="str">
        <x:f>IF('Debt Setup'!$F$3=0,"",IF('Debt Setup'!$H$20="",0,MIN('Debt Setup'!$E$20,MAX(0,AW308+AT309))))</x:f>
      </x:c>
      <x:c r="AV309" s="54" t="str">
        <x:f>IF('Debt Setup'!$F$3=0,"",IF('Debt Setup'!$H$20="",0,MIN(MAX(0,AW308+AT309-AU309),MAX(0,'Debt Setup'!$F$5-(G309+K309+O309+S309+W309+AA309+AE309+AI309+AM309+AQ309+AU309+AY309)-(IF(AND('Debt Setup'!$H$10&lt;&gt;"",'Debt Setup'!$H$10&lt;'Debt Setup'!$H$20),MAX(0,I308+F309-G309),0)+IF(AND('Debt Setup'!$H$11&lt;&gt;"",'Debt Setup'!$H$11&lt;'Debt Setup'!$H$20),MAX(0,M308+J309-K309),0)+IF(AND('Debt Setup'!$H$12&lt;&gt;"",'Debt Setup'!$H$12&lt;'Debt Setup'!$H$20),MAX(0,Q308+N309-O309),0)+IF(AND('Debt Setup'!$H$13&lt;&gt;"",'Debt Setup'!$H$13&lt;'Debt Setup'!$H$20),MAX(0,U308+R309-S309),0)+IF(AND('Debt Setup'!$H$14&lt;&gt;"",'Debt Setup'!$H$14&lt;'Debt Setup'!$H$20),MAX(0,Y308+V309-W309),0)+IF(AND('Debt Setup'!$H$15&lt;&gt;"",'Debt Setup'!$H$15&lt;'Debt Setup'!$H$20),MAX(0,AC308+Z309-AA309),0)+IF(AND('Debt Setup'!$H$16&lt;&gt;"",'Debt Setup'!$H$16&lt;'Debt Setup'!$H$20),MAX(0,AG308+AD309-AE309),0)+IF(AND('Debt Setup'!$H$17&lt;&gt;"",'Debt Setup'!$H$17&lt;'Debt Setup'!$H$20),MAX(0,AK308+AH309-AI309),0)+IF(AND('Debt Setup'!$H$18&lt;&gt;"",'Debt Setup'!$H$18&lt;'Debt Setup'!$H$20),MAX(0,AO308+AL309-AM309),0)+IF(AND('Debt Setup'!$H$19&lt;&gt;"",'Debt Setup'!$H$19&lt;'Debt Setup'!$H$20),MAX(0,AS308+AP309-AQ309),0)+IF(AND('Debt Setup'!$H$20&lt;&gt;"",'Debt Setup'!$H$20&lt;'Debt Setup'!$H$20),MAX(0,AW308+AT309-AU309),0)+IF(AND('Debt Setup'!$H$21&lt;&gt;"",'Debt Setup'!$H$21&lt;'Debt Setup'!$H$20),MAX(0,BA308+AX309-AY309),0))))))</x:f>
      </x:c>
      <x:c r="AW309" s="54" t="str">
        <x:f>IF('Debt Setup'!$F$3=0,"",MAX(0,AW308+AT309-AU309-AV309))</x:f>
      </x:c>
      <x:c r="AX309" s="54" t="str">
        <x:f>IF('Debt Setup'!$F$3=0,"",IF(BA308&lt;=0,0,BA308*'Debt Setup'!$D$21/100/12))</x:f>
      </x:c>
      <x:c r="AY309" s="54" t="str">
        <x:f>IF('Debt Setup'!$F$3=0,"",IF('Debt Setup'!$H$21="",0,MIN('Debt Setup'!$E$21,MAX(0,BA308+AX309))))</x:f>
      </x:c>
      <x:c r="AZ309" s="54" t="str">
        <x:f>IF('Debt Setup'!$F$3=0,"",IF('Debt Setup'!$H$21="",0,MIN(MAX(0,BA308+AX309-AY309),MAX(0,'Debt Setup'!$F$5-(G309+K309+O309+S309+W309+AA309+AE309+AI309+AM309+AQ309+AU309+AY309)-(IF(AND('Debt Setup'!$H$10&lt;&gt;"",'Debt Setup'!$H$10&lt;'Debt Setup'!$H$21),MAX(0,I308+F309-G309),0)+IF(AND('Debt Setup'!$H$11&lt;&gt;"",'Debt Setup'!$H$11&lt;'Debt Setup'!$H$21),MAX(0,M308+J309-K309),0)+IF(AND('Debt Setup'!$H$12&lt;&gt;"",'Debt Setup'!$H$12&lt;'Debt Setup'!$H$21),MAX(0,Q308+N309-O309),0)+IF(AND('Debt Setup'!$H$13&lt;&gt;"",'Debt Setup'!$H$13&lt;'Debt Setup'!$H$21),MAX(0,U308+R309-S309),0)+IF(AND('Debt Setup'!$H$14&lt;&gt;"",'Debt Setup'!$H$14&lt;'Debt Setup'!$H$21),MAX(0,Y308+V309-W309),0)+IF(AND('Debt Setup'!$H$15&lt;&gt;"",'Debt Setup'!$H$15&lt;'Debt Setup'!$H$21),MAX(0,AC308+Z309-AA309),0)+IF(AND('Debt Setup'!$H$16&lt;&gt;"",'Debt Setup'!$H$16&lt;'Debt Setup'!$H$21),MAX(0,AG308+AD309-AE309),0)+IF(AND('Debt Setup'!$H$17&lt;&gt;"",'Debt Setup'!$H$17&lt;'Debt Setup'!$H$21),MAX(0,AK308+AH309-AI309),0)+IF(AND('Debt Setup'!$H$18&lt;&gt;"",'Debt Setup'!$H$18&lt;'Debt Setup'!$H$21),MAX(0,AO308+AL309-AM309),0)+IF(AND('Debt Setup'!$H$19&lt;&gt;"",'Debt Setup'!$H$19&lt;'Debt Setup'!$H$21),MAX(0,AS308+AP309-AQ309),0)+IF(AND('Debt Setup'!$H$20&lt;&gt;"",'Debt Setup'!$H$20&lt;'Debt Setup'!$H$21),MAX(0,AW308+AT309-AU309),0)+IF(AND('Debt Setup'!$H$21&lt;&gt;"",'Debt Setup'!$H$21&lt;'Debt Setup'!$H$21),MAX(0,BA308+AX309-AY309),0))))))</x:f>
      </x:c>
      <x:c r="BA309" s="54" t="str">
        <x:f>IF('Debt Setup'!$F$3=0,"",MAX(0,BA308+AX309-AY309-AZ309))</x:f>
      </x:c>
    </x:row>
    <x:row r="310">
      <x:c r="A310" t="n">
        <x:v>305</x:v>
      </x:c>
      <x:c r="B310" s="86" t="str">
        <x:f>IF('Debt Setup'!$F$3=0,"",DATE(YEAR('Debt Setup'!$B$6),MONTH('Debt Setup'!$B$6)+A310-1,1))</x:f>
      </x:c>
      <x:c r="C310" s="54" t="str">
        <x:f>IF('Debt Setup'!$F$3=0,"",I310+M310+Q310+U310+Y310+AC310+AG310+AK310+AO310+AS310+AW310+BA310)</x:f>
      </x:c>
      <x:c r="D310" s="54" t="str">
        <x:f>IF('Debt Setup'!$F$3=0,"",G310+H310+K310+L310+O310+P310+S310+T310+W310+X310+AA310+AB310+AE310+AF310+AI310+AJ310+AM310+AN310+AQ310+AR310+AU310+AV310+AY310+AZ310)</x:f>
      </x:c>
      <x:c r="E310" s="54" t="str">
        <x:f>IF('Debt Setup'!$F$3=0,"",F310+J310+N310+R310+V310+Z310+AD310+AH310+AL310+AP310+AT310+AX310)</x:f>
      </x:c>
      <x:c r="F310" s="54" t="str">
        <x:f>IF('Debt Setup'!$F$3=0,"",IF(I309&lt;=0,0,I309*'Debt Setup'!$D$10/100/12))</x:f>
      </x:c>
      <x:c r="G310" s="54" t="str">
        <x:f>IF('Debt Setup'!$F$3=0,"",IF('Debt Setup'!$H$10="",0,MIN('Debt Setup'!$E$10,MAX(0,I309+F310))))</x:f>
      </x:c>
      <x:c r="H310" s="54" t="str">
        <x:f>IF('Debt Setup'!$F$3=0,"",IF('Debt Setup'!$H$10="",0,MIN(MAX(0,I309+F310-G310),MAX(0,'Debt Setup'!$F$5-(G310+K310+O310+S310+W310+AA310+AE310+AI310+AM310+AQ310+AU310+AY310)-(IF(AND('Debt Setup'!$H$10&lt;&gt;"",'Debt Setup'!$H$10&lt;'Debt Setup'!$H$10),MAX(0,I309+F310-G310),0)+IF(AND('Debt Setup'!$H$11&lt;&gt;"",'Debt Setup'!$H$11&lt;'Debt Setup'!$H$10),MAX(0,M309+J310-K310),0)+IF(AND('Debt Setup'!$H$12&lt;&gt;"",'Debt Setup'!$H$12&lt;'Debt Setup'!$H$10),MAX(0,Q309+N310-O310),0)+IF(AND('Debt Setup'!$H$13&lt;&gt;"",'Debt Setup'!$H$13&lt;'Debt Setup'!$H$10),MAX(0,U309+R310-S310),0)+IF(AND('Debt Setup'!$H$14&lt;&gt;"",'Debt Setup'!$H$14&lt;'Debt Setup'!$H$10),MAX(0,Y309+V310-W310),0)+IF(AND('Debt Setup'!$H$15&lt;&gt;"",'Debt Setup'!$H$15&lt;'Debt Setup'!$H$10),MAX(0,AC309+Z310-AA310),0)+IF(AND('Debt Setup'!$H$16&lt;&gt;"",'Debt Setup'!$H$16&lt;'Debt Setup'!$H$10),MAX(0,AG309+AD310-AE310),0)+IF(AND('Debt Setup'!$H$17&lt;&gt;"",'Debt Setup'!$H$17&lt;'Debt Setup'!$H$10),MAX(0,AK309+AH310-AI310),0)+IF(AND('Debt Setup'!$H$18&lt;&gt;"",'Debt Setup'!$H$18&lt;'Debt Setup'!$H$10),MAX(0,AO309+AL310-AM310),0)+IF(AND('Debt Setup'!$H$19&lt;&gt;"",'Debt Setup'!$H$19&lt;'Debt Setup'!$H$10),MAX(0,AS309+AP310-AQ310),0)+IF(AND('Debt Setup'!$H$20&lt;&gt;"",'Debt Setup'!$H$20&lt;'Debt Setup'!$H$10),MAX(0,AW309+AT310-AU310),0)+IF(AND('Debt Setup'!$H$21&lt;&gt;"",'Debt Setup'!$H$21&lt;'Debt Setup'!$H$10),MAX(0,BA309+AX310-AY310),0))))))</x:f>
      </x:c>
      <x:c r="I310" s="54" t="str">
        <x:f>IF('Debt Setup'!$F$3=0,"",MAX(0,I309+F310-G310-H310))</x:f>
      </x:c>
      <x:c r="J310" s="54" t="str">
        <x:f>IF('Debt Setup'!$F$3=0,"",IF(M309&lt;=0,0,M309*'Debt Setup'!$D$11/100/12))</x:f>
      </x:c>
      <x:c r="K310" s="54" t="str">
        <x:f>IF('Debt Setup'!$F$3=0,"",IF('Debt Setup'!$H$11="",0,MIN('Debt Setup'!$E$11,MAX(0,M309+J310))))</x:f>
      </x:c>
      <x:c r="L310" s="54" t="str">
        <x:f>IF('Debt Setup'!$F$3=0,"",IF('Debt Setup'!$H$11="",0,MIN(MAX(0,M309+J310-K310),MAX(0,'Debt Setup'!$F$5-(G310+K310+O310+S310+W310+AA310+AE310+AI310+AM310+AQ310+AU310+AY310)-(IF(AND('Debt Setup'!$H$10&lt;&gt;"",'Debt Setup'!$H$10&lt;'Debt Setup'!$H$11),MAX(0,I309+F310-G310),0)+IF(AND('Debt Setup'!$H$11&lt;&gt;"",'Debt Setup'!$H$11&lt;'Debt Setup'!$H$11),MAX(0,M309+J310-K310),0)+IF(AND('Debt Setup'!$H$12&lt;&gt;"",'Debt Setup'!$H$12&lt;'Debt Setup'!$H$11),MAX(0,Q309+N310-O310),0)+IF(AND('Debt Setup'!$H$13&lt;&gt;"",'Debt Setup'!$H$13&lt;'Debt Setup'!$H$11),MAX(0,U309+R310-S310),0)+IF(AND('Debt Setup'!$H$14&lt;&gt;"",'Debt Setup'!$H$14&lt;'Debt Setup'!$H$11),MAX(0,Y309+V310-W310),0)+IF(AND('Debt Setup'!$H$15&lt;&gt;"",'Debt Setup'!$H$15&lt;'Debt Setup'!$H$11),MAX(0,AC309+Z310-AA310),0)+IF(AND('Debt Setup'!$H$16&lt;&gt;"",'Debt Setup'!$H$16&lt;'Debt Setup'!$H$11),MAX(0,AG309+AD310-AE310),0)+IF(AND('Debt Setup'!$H$17&lt;&gt;"",'Debt Setup'!$H$17&lt;'Debt Setup'!$H$11),MAX(0,AK309+AH310-AI310),0)+IF(AND('Debt Setup'!$H$18&lt;&gt;"",'Debt Setup'!$H$18&lt;'Debt Setup'!$H$11),MAX(0,AO309+AL310-AM310),0)+IF(AND('Debt Setup'!$H$19&lt;&gt;"",'Debt Setup'!$H$19&lt;'Debt Setup'!$H$11),MAX(0,AS309+AP310-AQ310),0)+IF(AND('Debt Setup'!$H$20&lt;&gt;"",'Debt Setup'!$H$20&lt;'Debt Setup'!$H$11),MAX(0,AW309+AT310-AU310),0)+IF(AND('Debt Setup'!$H$21&lt;&gt;"",'Debt Setup'!$H$21&lt;'Debt Setup'!$H$11),MAX(0,BA309+AX310-AY310),0))))))</x:f>
      </x:c>
      <x:c r="M310" s="54" t="str">
        <x:f>IF('Debt Setup'!$F$3=0,"",MAX(0,M309+J310-K310-L310))</x:f>
      </x:c>
      <x:c r="N310" s="54" t="str">
        <x:f>IF('Debt Setup'!$F$3=0,"",IF(Q309&lt;=0,0,Q309*'Debt Setup'!$D$12/100/12))</x:f>
      </x:c>
      <x:c r="O310" s="54" t="str">
        <x:f>IF('Debt Setup'!$F$3=0,"",IF('Debt Setup'!$H$12="",0,MIN('Debt Setup'!$E$12,MAX(0,Q309+N310))))</x:f>
      </x:c>
      <x:c r="P310" s="54" t="str">
        <x:f>IF('Debt Setup'!$F$3=0,"",IF('Debt Setup'!$H$12="",0,MIN(MAX(0,Q309+N310-O310),MAX(0,'Debt Setup'!$F$5-(G310+K310+O310+S310+W310+AA310+AE310+AI310+AM310+AQ310+AU310+AY310)-(IF(AND('Debt Setup'!$H$10&lt;&gt;"",'Debt Setup'!$H$10&lt;'Debt Setup'!$H$12),MAX(0,I309+F310-G310),0)+IF(AND('Debt Setup'!$H$11&lt;&gt;"",'Debt Setup'!$H$11&lt;'Debt Setup'!$H$12),MAX(0,M309+J310-K310),0)+IF(AND('Debt Setup'!$H$12&lt;&gt;"",'Debt Setup'!$H$12&lt;'Debt Setup'!$H$12),MAX(0,Q309+N310-O310),0)+IF(AND('Debt Setup'!$H$13&lt;&gt;"",'Debt Setup'!$H$13&lt;'Debt Setup'!$H$12),MAX(0,U309+R310-S310),0)+IF(AND('Debt Setup'!$H$14&lt;&gt;"",'Debt Setup'!$H$14&lt;'Debt Setup'!$H$12),MAX(0,Y309+V310-W310),0)+IF(AND('Debt Setup'!$H$15&lt;&gt;"",'Debt Setup'!$H$15&lt;'Debt Setup'!$H$12),MAX(0,AC309+Z310-AA310),0)+IF(AND('Debt Setup'!$H$16&lt;&gt;"",'Debt Setup'!$H$16&lt;'Debt Setup'!$H$12),MAX(0,AG309+AD310-AE310),0)+IF(AND('Debt Setup'!$H$17&lt;&gt;"",'Debt Setup'!$H$17&lt;'Debt Setup'!$H$12),MAX(0,AK309+AH310-AI310),0)+IF(AND('Debt Setup'!$H$18&lt;&gt;"",'Debt Setup'!$H$18&lt;'Debt Setup'!$H$12),MAX(0,AO309+AL310-AM310),0)+IF(AND('Debt Setup'!$H$19&lt;&gt;"",'Debt Setup'!$H$19&lt;'Debt Setup'!$H$12),MAX(0,AS309+AP310-AQ310),0)+IF(AND('Debt Setup'!$H$20&lt;&gt;"",'Debt Setup'!$H$20&lt;'Debt Setup'!$H$12),MAX(0,AW309+AT310-AU310),0)+IF(AND('Debt Setup'!$H$21&lt;&gt;"",'Debt Setup'!$H$21&lt;'Debt Setup'!$H$12),MAX(0,BA309+AX310-AY310),0))))))</x:f>
      </x:c>
      <x:c r="Q310" s="54" t="str">
        <x:f>IF('Debt Setup'!$F$3=0,"",MAX(0,Q309+N310-O310-P310))</x:f>
      </x:c>
      <x:c r="R310" s="54" t="str">
        <x:f>IF('Debt Setup'!$F$3=0,"",IF(U309&lt;=0,0,U309*'Debt Setup'!$D$13/100/12))</x:f>
      </x:c>
      <x:c r="S310" s="54" t="str">
        <x:f>IF('Debt Setup'!$F$3=0,"",IF('Debt Setup'!$H$13="",0,MIN('Debt Setup'!$E$13,MAX(0,U309+R310))))</x:f>
      </x:c>
      <x:c r="T310" s="54" t="str">
        <x:f>IF('Debt Setup'!$F$3=0,"",IF('Debt Setup'!$H$13="",0,MIN(MAX(0,U309+R310-S310),MAX(0,'Debt Setup'!$F$5-(G310+K310+O310+S310+W310+AA310+AE310+AI310+AM310+AQ310+AU310+AY310)-(IF(AND('Debt Setup'!$H$10&lt;&gt;"",'Debt Setup'!$H$10&lt;'Debt Setup'!$H$13),MAX(0,I309+F310-G310),0)+IF(AND('Debt Setup'!$H$11&lt;&gt;"",'Debt Setup'!$H$11&lt;'Debt Setup'!$H$13),MAX(0,M309+J310-K310),0)+IF(AND('Debt Setup'!$H$12&lt;&gt;"",'Debt Setup'!$H$12&lt;'Debt Setup'!$H$13),MAX(0,Q309+N310-O310),0)+IF(AND('Debt Setup'!$H$13&lt;&gt;"",'Debt Setup'!$H$13&lt;'Debt Setup'!$H$13),MAX(0,U309+R310-S310),0)+IF(AND('Debt Setup'!$H$14&lt;&gt;"",'Debt Setup'!$H$14&lt;'Debt Setup'!$H$13),MAX(0,Y309+V310-W310),0)+IF(AND('Debt Setup'!$H$15&lt;&gt;"",'Debt Setup'!$H$15&lt;'Debt Setup'!$H$13),MAX(0,AC309+Z310-AA310),0)+IF(AND('Debt Setup'!$H$16&lt;&gt;"",'Debt Setup'!$H$16&lt;'Debt Setup'!$H$13),MAX(0,AG309+AD310-AE310),0)+IF(AND('Debt Setup'!$H$17&lt;&gt;"",'Debt Setup'!$H$17&lt;'Debt Setup'!$H$13),MAX(0,AK309+AH310-AI310),0)+IF(AND('Debt Setup'!$H$18&lt;&gt;"",'Debt Setup'!$H$18&lt;'Debt Setup'!$H$13),MAX(0,AO309+AL310-AM310),0)+IF(AND('Debt Setup'!$H$19&lt;&gt;"",'Debt Setup'!$H$19&lt;'Debt Setup'!$H$13),MAX(0,AS309+AP310-AQ310),0)+IF(AND('Debt Setup'!$H$20&lt;&gt;"",'Debt Setup'!$H$20&lt;'Debt Setup'!$H$13),MAX(0,AW309+AT310-AU310),0)+IF(AND('Debt Setup'!$H$21&lt;&gt;"",'Debt Setup'!$H$21&lt;'Debt Setup'!$H$13),MAX(0,BA309+AX310-AY310),0))))))</x:f>
      </x:c>
      <x:c r="U310" s="54" t="str">
        <x:f>IF('Debt Setup'!$F$3=0,"",MAX(0,U309+R310-S310-T310))</x:f>
      </x:c>
      <x:c r="V310" s="54" t="str">
        <x:f>IF('Debt Setup'!$F$3=0,"",IF(Y309&lt;=0,0,Y309*'Debt Setup'!$D$14/100/12))</x:f>
      </x:c>
      <x:c r="W310" s="54" t="str">
        <x:f>IF('Debt Setup'!$F$3=0,"",IF('Debt Setup'!$H$14="",0,MIN('Debt Setup'!$E$14,MAX(0,Y309+V310))))</x:f>
      </x:c>
      <x:c r="X310" s="54" t="str">
        <x:f>IF('Debt Setup'!$F$3=0,"",IF('Debt Setup'!$H$14="",0,MIN(MAX(0,Y309+V310-W310),MAX(0,'Debt Setup'!$F$5-(G310+K310+O310+S310+W310+AA310+AE310+AI310+AM310+AQ310+AU310+AY310)-(IF(AND('Debt Setup'!$H$10&lt;&gt;"",'Debt Setup'!$H$10&lt;'Debt Setup'!$H$14),MAX(0,I309+F310-G310),0)+IF(AND('Debt Setup'!$H$11&lt;&gt;"",'Debt Setup'!$H$11&lt;'Debt Setup'!$H$14),MAX(0,M309+J310-K310),0)+IF(AND('Debt Setup'!$H$12&lt;&gt;"",'Debt Setup'!$H$12&lt;'Debt Setup'!$H$14),MAX(0,Q309+N310-O310),0)+IF(AND('Debt Setup'!$H$13&lt;&gt;"",'Debt Setup'!$H$13&lt;'Debt Setup'!$H$14),MAX(0,U309+R310-S310),0)+IF(AND('Debt Setup'!$H$14&lt;&gt;"",'Debt Setup'!$H$14&lt;'Debt Setup'!$H$14),MAX(0,Y309+V310-W310),0)+IF(AND('Debt Setup'!$H$15&lt;&gt;"",'Debt Setup'!$H$15&lt;'Debt Setup'!$H$14),MAX(0,AC309+Z310-AA310),0)+IF(AND('Debt Setup'!$H$16&lt;&gt;"",'Debt Setup'!$H$16&lt;'Debt Setup'!$H$14),MAX(0,AG309+AD310-AE310),0)+IF(AND('Debt Setup'!$H$17&lt;&gt;"",'Debt Setup'!$H$17&lt;'Debt Setup'!$H$14),MAX(0,AK309+AH310-AI310),0)+IF(AND('Debt Setup'!$H$18&lt;&gt;"",'Debt Setup'!$H$18&lt;'Debt Setup'!$H$14),MAX(0,AO309+AL310-AM310),0)+IF(AND('Debt Setup'!$H$19&lt;&gt;"",'Debt Setup'!$H$19&lt;'Debt Setup'!$H$14),MAX(0,AS309+AP310-AQ310),0)+IF(AND('Debt Setup'!$H$20&lt;&gt;"",'Debt Setup'!$H$20&lt;'Debt Setup'!$H$14),MAX(0,AW309+AT310-AU310),0)+IF(AND('Debt Setup'!$H$21&lt;&gt;"",'Debt Setup'!$H$21&lt;'Debt Setup'!$H$14),MAX(0,BA309+AX310-AY310),0))))))</x:f>
      </x:c>
      <x:c r="Y310" s="54" t="str">
        <x:f>IF('Debt Setup'!$F$3=0,"",MAX(0,Y309+V310-W310-X310))</x:f>
      </x:c>
      <x:c r="Z310" s="54" t="str">
        <x:f>IF('Debt Setup'!$F$3=0,"",IF(AC309&lt;=0,0,AC309*'Debt Setup'!$D$15/100/12))</x:f>
      </x:c>
      <x:c r="AA310" s="54" t="str">
        <x:f>IF('Debt Setup'!$F$3=0,"",IF('Debt Setup'!$H$15="",0,MIN('Debt Setup'!$E$15,MAX(0,AC309+Z310))))</x:f>
      </x:c>
      <x:c r="AB310" s="54" t="str">
        <x:f>IF('Debt Setup'!$F$3=0,"",IF('Debt Setup'!$H$15="",0,MIN(MAX(0,AC309+Z310-AA310),MAX(0,'Debt Setup'!$F$5-(G310+K310+O310+S310+W310+AA310+AE310+AI310+AM310+AQ310+AU310+AY310)-(IF(AND('Debt Setup'!$H$10&lt;&gt;"",'Debt Setup'!$H$10&lt;'Debt Setup'!$H$15),MAX(0,I309+F310-G310),0)+IF(AND('Debt Setup'!$H$11&lt;&gt;"",'Debt Setup'!$H$11&lt;'Debt Setup'!$H$15),MAX(0,M309+J310-K310),0)+IF(AND('Debt Setup'!$H$12&lt;&gt;"",'Debt Setup'!$H$12&lt;'Debt Setup'!$H$15),MAX(0,Q309+N310-O310),0)+IF(AND('Debt Setup'!$H$13&lt;&gt;"",'Debt Setup'!$H$13&lt;'Debt Setup'!$H$15),MAX(0,U309+R310-S310),0)+IF(AND('Debt Setup'!$H$14&lt;&gt;"",'Debt Setup'!$H$14&lt;'Debt Setup'!$H$15),MAX(0,Y309+V310-W310),0)+IF(AND('Debt Setup'!$H$15&lt;&gt;"",'Debt Setup'!$H$15&lt;'Debt Setup'!$H$15),MAX(0,AC309+Z310-AA310),0)+IF(AND('Debt Setup'!$H$16&lt;&gt;"",'Debt Setup'!$H$16&lt;'Debt Setup'!$H$15),MAX(0,AG309+AD310-AE310),0)+IF(AND('Debt Setup'!$H$17&lt;&gt;"",'Debt Setup'!$H$17&lt;'Debt Setup'!$H$15),MAX(0,AK309+AH310-AI310),0)+IF(AND('Debt Setup'!$H$18&lt;&gt;"",'Debt Setup'!$H$18&lt;'Debt Setup'!$H$15),MAX(0,AO309+AL310-AM310),0)+IF(AND('Debt Setup'!$H$19&lt;&gt;"",'Debt Setup'!$H$19&lt;'Debt Setup'!$H$15),MAX(0,AS309+AP310-AQ310),0)+IF(AND('Debt Setup'!$H$20&lt;&gt;"",'Debt Setup'!$H$20&lt;'Debt Setup'!$H$15),MAX(0,AW309+AT310-AU310),0)+IF(AND('Debt Setup'!$H$21&lt;&gt;"",'Debt Setup'!$H$21&lt;'Debt Setup'!$H$15),MAX(0,BA309+AX310-AY310),0))))))</x:f>
      </x:c>
      <x:c r="AC310" s="54" t="str">
        <x:f>IF('Debt Setup'!$F$3=0,"",MAX(0,AC309+Z310-AA310-AB310))</x:f>
      </x:c>
      <x:c r="AD310" s="54" t="str">
        <x:f>IF('Debt Setup'!$F$3=0,"",IF(AG309&lt;=0,0,AG309*'Debt Setup'!$D$16/100/12))</x:f>
      </x:c>
      <x:c r="AE310" s="54" t="str">
        <x:f>IF('Debt Setup'!$F$3=0,"",IF('Debt Setup'!$H$16="",0,MIN('Debt Setup'!$E$16,MAX(0,AG309+AD310))))</x:f>
      </x:c>
      <x:c r="AF310" s="54" t="str">
        <x:f>IF('Debt Setup'!$F$3=0,"",IF('Debt Setup'!$H$16="",0,MIN(MAX(0,AG309+AD310-AE310),MAX(0,'Debt Setup'!$F$5-(G310+K310+O310+S310+W310+AA310+AE310+AI310+AM310+AQ310+AU310+AY310)-(IF(AND('Debt Setup'!$H$10&lt;&gt;"",'Debt Setup'!$H$10&lt;'Debt Setup'!$H$16),MAX(0,I309+F310-G310),0)+IF(AND('Debt Setup'!$H$11&lt;&gt;"",'Debt Setup'!$H$11&lt;'Debt Setup'!$H$16),MAX(0,M309+J310-K310),0)+IF(AND('Debt Setup'!$H$12&lt;&gt;"",'Debt Setup'!$H$12&lt;'Debt Setup'!$H$16),MAX(0,Q309+N310-O310),0)+IF(AND('Debt Setup'!$H$13&lt;&gt;"",'Debt Setup'!$H$13&lt;'Debt Setup'!$H$16),MAX(0,U309+R310-S310),0)+IF(AND('Debt Setup'!$H$14&lt;&gt;"",'Debt Setup'!$H$14&lt;'Debt Setup'!$H$16),MAX(0,Y309+V310-W310),0)+IF(AND('Debt Setup'!$H$15&lt;&gt;"",'Debt Setup'!$H$15&lt;'Debt Setup'!$H$16),MAX(0,AC309+Z310-AA310),0)+IF(AND('Debt Setup'!$H$16&lt;&gt;"",'Debt Setup'!$H$16&lt;'Debt Setup'!$H$16),MAX(0,AG309+AD310-AE310),0)+IF(AND('Debt Setup'!$H$17&lt;&gt;"",'Debt Setup'!$H$17&lt;'Debt Setup'!$H$16),MAX(0,AK309+AH310-AI310),0)+IF(AND('Debt Setup'!$H$18&lt;&gt;"",'Debt Setup'!$H$18&lt;'Debt Setup'!$H$16),MAX(0,AO309+AL310-AM310),0)+IF(AND('Debt Setup'!$H$19&lt;&gt;"",'Debt Setup'!$H$19&lt;'Debt Setup'!$H$16),MAX(0,AS309+AP310-AQ310),0)+IF(AND('Debt Setup'!$H$20&lt;&gt;"",'Debt Setup'!$H$20&lt;'Debt Setup'!$H$16),MAX(0,AW309+AT310-AU310),0)+IF(AND('Debt Setup'!$H$21&lt;&gt;"",'Debt Setup'!$H$21&lt;'Debt Setup'!$H$16),MAX(0,BA309+AX310-AY310),0))))))</x:f>
      </x:c>
      <x:c r="AG310" s="54" t="str">
        <x:f>IF('Debt Setup'!$F$3=0,"",MAX(0,AG309+AD310-AE310-AF310))</x:f>
      </x:c>
      <x:c r="AH310" s="54" t="str">
        <x:f>IF('Debt Setup'!$F$3=0,"",IF(AK309&lt;=0,0,AK309*'Debt Setup'!$D$17/100/12))</x:f>
      </x:c>
      <x:c r="AI310" s="54" t="str">
        <x:f>IF('Debt Setup'!$F$3=0,"",IF('Debt Setup'!$H$17="",0,MIN('Debt Setup'!$E$17,MAX(0,AK309+AH310))))</x:f>
      </x:c>
      <x:c r="AJ310" s="54" t="str">
        <x:f>IF('Debt Setup'!$F$3=0,"",IF('Debt Setup'!$H$17="",0,MIN(MAX(0,AK309+AH310-AI310),MAX(0,'Debt Setup'!$F$5-(G310+K310+O310+S310+W310+AA310+AE310+AI310+AM310+AQ310+AU310+AY310)-(IF(AND('Debt Setup'!$H$10&lt;&gt;"",'Debt Setup'!$H$10&lt;'Debt Setup'!$H$17),MAX(0,I309+F310-G310),0)+IF(AND('Debt Setup'!$H$11&lt;&gt;"",'Debt Setup'!$H$11&lt;'Debt Setup'!$H$17),MAX(0,M309+J310-K310),0)+IF(AND('Debt Setup'!$H$12&lt;&gt;"",'Debt Setup'!$H$12&lt;'Debt Setup'!$H$17),MAX(0,Q309+N310-O310),0)+IF(AND('Debt Setup'!$H$13&lt;&gt;"",'Debt Setup'!$H$13&lt;'Debt Setup'!$H$17),MAX(0,U309+R310-S310),0)+IF(AND('Debt Setup'!$H$14&lt;&gt;"",'Debt Setup'!$H$14&lt;'Debt Setup'!$H$17),MAX(0,Y309+V310-W310),0)+IF(AND('Debt Setup'!$H$15&lt;&gt;"",'Debt Setup'!$H$15&lt;'Debt Setup'!$H$17),MAX(0,AC309+Z310-AA310),0)+IF(AND('Debt Setup'!$H$16&lt;&gt;"",'Debt Setup'!$H$16&lt;'Debt Setup'!$H$17),MAX(0,AG309+AD310-AE310),0)+IF(AND('Debt Setup'!$H$17&lt;&gt;"",'Debt Setup'!$H$17&lt;'Debt Setup'!$H$17),MAX(0,AK309+AH310-AI310),0)+IF(AND('Debt Setup'!$H$18&lt;&gt;"",'Debt Setup'!$H$18&lt;'Debt Setup'!$H$17),MAX(0,AO309+AL310-AM310),0)+IF(AND('Debt Setup'!$H$19&lt;&gt;"",'Debt Setup'!$H$19&lt;'Debt Setup'!$H$17),MAX(0,AS309+AP310-AQ310),0)+IF(AND('Debt Setup'!$H$20&lt;&gt;"",'Debt Setup'!$H$20&lt;'Debt Setup'!$H$17),MAX(0,AW309+AT310-AU310),0)+IF(AND('Debt Setup'!$H$21&lt;&gt;"",'Debt Setup'!$H$21&lt;'Debt Setup'!$H$17),MAX(0,BA309+AX310-AY310),0))))))</x:f>
      </x:c>
      <x:c r="AK310" s="54" t="str">
        <x:f>IF('Debt Setup'!$F$3=0,"",MAX(0,AK309+AH310-AI310-AJ310))</x:f>
      </x:c>
      <x:c r="AL310" s="54" t="str">
        <x:f>IF('Debt Setup'!$F$3=0,"",IF(AO309&lt;=0,0,AO309*'Debt Setup'!$D$18/100/12))</x:f>
      </x:c>
      <x:c r="AM310" s="54" t="str">
        <x:f>IF('Debt Setup'!$F$3=0,"",IF('Debt Setup'!$H$18="",0,MIN('Debt Setup'!$E$18,MAX(0,AO309+AL310))))</x:f>
      </x:c>
      <x:c r="AN310" s="54" t="str">
        <x:f>IF('Debt Setup'!$F$3=0,"",IF('Debt Setup'!$H$18="",0,MIN(MAX(0,AO309+AL310-AM310),MAX(0,'Debt Setup'!$F$5-(G310+K310+O310+S310+W310+AA310+AE310+AI310+AM310+AQ310+AU310+AY310)-(IF(AND('Debt Setup'!$H$10&lt;&gt;"",'Debt Setup'!$H$10&lt;'Debt Setup'!$H$18),MAX(0,I309+F310-G310),0)+IF(AND('Debt Setup'!$H$11&lt;&gt;"",'Debt Setup'!$H$11&lt;'Debt Setup'!$H$18),MAX(0,M309+J310-K310),0)+IF(AND('Debt Setup'!$H$12&lt;&gt;"",'Debt Setup'!$H$12&lt;'Debt Setup'!$H$18),MAX(0,Q309+N310-O310),0)+IF(AND('Debt Setup'!$H$13&lt;&gt;"",'Debt Setup'!$H$13&lt;'Debt Setup'!$H$18),MAX(0,U309+R310-S310),0)+IF(AND('Debt Setup'!$H$14&lt;&gt;"",'Debt Setup'!$H$14&lt;'Debt Setup'!$H$18),MAX(0,Y309+V310-W310),0)+IF(AND('Debt Setup'!$H$15&lt;&gt;"",'Debt Setup'!$H$15&lt;'Debt Setup'!$H$18),MAX(0,AC309+Z310-AA310),0)+IF(AND('Debt Setup'!$H$16&lt;&gt;"",'Debt Setup'!$H$16&lt;'Debt Setup'!$H$18),MAX(0,AG309+AD310-AE310),0)+IF(AND('Debt Setup'!$H$17&lt;&gt;"",'Debt Setup'!$H$17&lt;'Debt Setup'!$H$18),MAX(0,AK309+AH310-AI310),0)+IF(AND('Debt Setup'!$H$18&lt;&gt;"",'Debt Setup'!$H$18&lt;'Debt Setup'!$H$18),MAX(0,AO309+AL310-AM310),0)+IF(AND('Debt Setup'!$H$19&lt;&gt;"",'Debt Setup'!$H$19&lt;'Debt Setup'!$H$18),MAX(0,AS309+AP310-AQ310),0)+IF(AND('Debt Setup'!$H$20&lt;&gt;"",'Debt Setup'!$H$20&lt;'Debt Setup'!$H$18),MAX(0,AW309+AT310-AU310),0)+IF(AND('Debt Setup'!$H$21&lt;&gt;"",'Debt Setup'!$H$21&lt;'Debt Setup'!$H$18),MAX(0,BA309+AX310-AY310),0))))))</x:f>
      </x:c>
      <x:c r="AO310" s="54" t="str">
        <x:f>IF('Debt Setup'!$F$3=0,"",MAX(0,AO309+AL310-AM310-AN310))</x:f>
      </x:c>
      <x:c r="AP310" s="54" t="str">
        <x:f>IF('Debt Setup'!$F$3=0,"",IF(AS309&lt;=0,0,AS309*'Debt Setup'!$D$19/100/12))</x:f>
      </x:c>
      <x:c r="AQ310" s="54" t="str">
        <x:f>IF('Debt Setup'!$F$3=0,"",IF('Debt Setup'!$H$19="",0,MIN('Debt Setup'!$E$19,MAX(0,AS309+AP310))))</x:f>
      </x:c>
      <x:c r="AR310" s="54" t="str">
        <x:f>IF('Debt Setup'!$F$3=0,"",IF('Debt Setup'!$H$19="",0,MIN(MAX(0,AS309+AP310-AQ310),MAX(0,'Debt Setup'!$F$5-(G310+K310+O310+S310+W310+AA310+AE310+AI310+AM310+AQ310+AU310+AY310)-(IF(AND('Debt Setup'!$H$10&lt;&gt;"",'Debt Setup'!$H$10&lt;'Debt Setup'!$H$19),MAX(0,I309+F310-G310),0)+IF(AND('Debt Setup'!$H$11&lt;&gt;"",'Debt Setup'!$H$11&lt;'Debt Setup'!$H$19),MAX(0,M309+J310-K310),0)+IF(AND('Debt Setup'!$H$12&lt;&gt;"",'Debt Setup'!$H$12&lt;'Debt Setup'!$H$19),MAX(0,Q309+N310-O310),0)+IF(AND('Debt Setup'!$H$13&lt;&gt;"",'Debt Setup'!$H$13&lt;'Debt Setup'!$H$19),MAX(0,U309+R310-S310),0)+IF(AND('Debt Setup'!$H$14&lt;&gt;"",'Debt Setup'!$H$14&lt;'Debt Setup'!$H$19),MAX(0,Y309+V310-W310),0)+IF(AND('Debt Setup'!$H$15&lt;&gt;"",'Debt Setup'!$H$15&lt;'Debt Setup'!$H$19),MAX(0,AC309+Z310-AA310),0)+IF(AND('Debt Setup'!$H$16&lt;&gt;"",'Debt Setup'!$H$16&lt;'Debt Setup'!$H$19),MAX(0,AG309+AD310-AE310),0)+IF(AND('Debt Setup'!$H$17&lt;&gt;"",'Debt Setup'!$H$17&lt;'Debt Setup'!$H$19),MAX(0,AK309+AH310-AI310),0)+IF(AND('Debt Setup'!$H$18&lt;&gt;"",'Debt Setup'!$H$18&lt;'Debt Setup'!$H$19),MAX(0,AO309+AL310-AM310),0)+IF(AND('Debt Setup'!$H$19&lt;&gt;"",'Debt Setup'!$H$19&lt;'Debt Setup'!$H$19),MAX(0,AS309+AP310-AQ310),0)+IF(AND('Debt Setup'!$H$20&lt;&gt;"",'Debt Setup'!$H$20&lt;'Debt Setup'!$H$19),MAX(0,AW309+AT310-AU310),0)+IF(AND('Debt Setup'!$H$21&lt;&gt;"",'Debt Setup'!$H$21&lt;'Debt Setup'!$H$19),MAX(0,BA309+AX310-AY310),0))))))</x:f>
      </x:c>
      <x:c r="AS310" s="54" t="str">
        <x:f>IF('Debt Setup'!$F$3=0,"",MAX(0,AS309+AP310-AQ310-AR310))</x:f>
      </x:c>
      <x:c r="AT310" s="54" t="str">
        <x:f>IF('Debt Setup'!$F$3=0,"",IF(AW309&lt;=0,0,AW309*'Debt Setup'!$D$20/100/12))</x:f>
      </x:c>
      <x:c r="AU310" s="54" t="str">
        <x:f>IF('Debt Setup'!$F$3=0,"",IF('Debt Setup'!$H$20="",0,MIN('Debt Setup'!$E$20,MAX(0,AW309+AT310))))</x:f>
      </x:c>
      <x:c r="AV310" s="54" t="str">
        <x:f>IF('Debt Setup'!$F$3=0,"",IF('Debt Setup'!$H$20="",0,MIN(MAX(0,AW309+AT310-AU310),MAX(0,'Debt Setup'!$F$5-(G310+K310+O310+S310+W310+AA310+AE310+AI310+AM310+AQ310+AU310+AY310)-(IF(AND('Debt Setup'!$H$10&lt;&gt;"",'Debt Setup'!$H$10&lt;'Debt Setup'!$H$20),MAX(0,I309+F310-G310),0)+IF(AND('Debt Setup'!$H$11&lt;&gt;"",'Debt Setup'!$H$11&lt;'Debt Setup'!$H$20),MAX(0,M309+J310-K310),0)+IF(AND('Debt Setup'!$H$12&lt;&gt;"",'Debt Setup'!$H$12&lt;'Debt Setup'!$H$20),MAX(0,Q309+N310-O310),0)+IF(AND('Debt Setup'!$H$13&lt;&gt;"",'Debt Setup'!$H$13&lt;'Debt Setup'!$H$20),MAX(0,U309+R310-S310),0)+IF(AND('Debt Setup'!$H$14&lt;&gt;"",'Debt Setup'!$H$14&lt;'Debt Setup'!$H$20),MAX(0,Y309+V310-W310),0)+IF(AND('Debt Setup'!$H$15&lt;&gt;"",'Debt Setup'!$H$15&lt;'Debt Setup'!$H$20),MAX(0,AC309+Z310-AA310),0)+IF(AND('Debt Setup'!$H$16&lt;&gt;"",'Debt Setup'!$H$16&lt;'Debt Setup'!$H$20),MAX(0,AG309+AD310-AE310),0)+IF(AND('Debt Setup'!$H$17&lt;&gt;"",'Debt Setup'!$H$17&lt;'Debt Setup'!$H$20),MAX(0,AK309+AH310-AI310),0)+IF(AND('Debt Setup'!$H$18&lt;&gt;"",'Debt Setup'!$H$18&lt;'Debt Setup'!$H$20),MAX(0,AO309+AL310-AM310),0)+IF(AND('Debt Setup'!$H$19&lt;&gt;"",'Debt Setup'!$H$19&lt;'Debt Setup'!$H$20),MAX(0,AS309+AP310-AQ310),0)+IF(AND('Debt Setup'!$H$20&lt;&gt;"",'Debt Setup'!$H$20&lt;'Debt Setup'!$H$20),MAX(0,AW309+AT310-AU310),0)+IF(AND('Debt Setup'!$H$21&lt;&gt;"",'Debt Setup'!$H$21&lt;'Debt Setup'!$H$20),MAX(0,BA309+AX310-AY310),0))))))</x:f>
      </x:c>
      <x:c r="AW310" s="54" t="str">
        <x:f>IF('Debt Setup'!$F$3=0,"",MAX(0,AW309+AT310-AU310-AV310))</x:f>
      </x:c>
      <x:c r="AX310" s="54" t="str">
        <x:f>IF('Debt Setup'!$F$3=0,"",IF(BA309&lt;=0,0,BA309*'Debt Setup'!$D$21/100/12))</x:f>
      </x:c>
      <x:c r="AY310" s="54" t="str">
        <x:f>IF('Debt Setup'!$F$3=0,"",IF('Debt Setup'!$H$21="",0,MIN('Debt Setup'!$E$21,MAX(0,BA309+AX310))))</x:f>
      </x:c>
      <x:c r="AZ310" s="54" t="str">
        <x:f>IF('Debt Setup'!$F$3=0,"",IF('Debt Setup'!$H$21="",0,MIN(MAX(0,BA309+AX310-AY310),MAX(0,'Debt Setup'!$F$5-(G310+K310+O310+S310+W310+AA310+AE310+AI310+AM310+AQ310+AU310+AY310)-(IF(AND('Debt Setup'!$H$10&lt;&gt;"",'Debt Setup'!$H$10&lt;'Debt Setup'!$H$21),MAX(0,I309+F310-G310),0)+IF(AND('Debt Setup'!$H$11&lt;&gt;"",'Debt Setup'!$H$11&lt;'Debt Setup'!$H$21),MAX(0,M309+J310-K310),0)+IF(AND('Debt Setup'!$H$12&lt;&gt;"",'Debt Setup'!$H$12&lt;'Debt Setup'!$H$21),MAX(0,Q309+N310-O310),0)+IF(AND('Debt Setup'!$H$13&lt;&gt;"",'Debt Setup'!$H$13&lt;'Debt Setup'!$H$21),MAX(0,U309+R310-S310),0)+IF(AND('Debt Setup'!$H$14&lt;&gt;"",'Debt Setup'!$H$14&lt;'Debt Setup'!$H$21),MAX(0,Y309+V310-W310),0)+IF(AND('Debt Setup'!$H$15&lt;&gt;"",'Debt Setup'!$H$15&lt;'Debt Setup'!$H$21),MAX(0,AC309+Z310-AA310),0)+IF(AND('Debt Setup'!$H$16&lt;&gt;"",'Debt Setup'!$H$16&lt;'Debt Setup'!$H$21),MAX(0,AG309+AD310-AE310),0)+IF(AND('Debt Setup'!$H$17&lt;&gt;"",'Debt Setup'!$H$17&lt;'Debt Setup'!$H$21),MAX(0,AK309+AH310-AI310),0)+IF(AND('Debt Setup'!$H$18&lt;&gt;"",'Debt Setup'!$H$18&lt;'Debt Setup'!$H$21),MAX(0,AO309+AL310-AM310),0)+IF(AND('Debt Setup'!$H$19&lt;&gt;"",'Debt Setup'!$H$19&lt;'Debt Setup'!$H$21),MAX(0,AS309+AP310-AQ310),0)+IF(AND('Debt Setup'!$H$20&lt;&gt;"",'Debt Setup'!$H$20&lt;'Debt Setup'!$H$21),MAX(0,AW309+AT310-AU310),0)+IF(AND('Debt Setup'!$H$21&lt;&gt;"",'Debt Setup'!$H$21&lt;'Debt Setup'!$H$21),MAX(0,BA309+AX310-AY310),0))))))</x:f>
      </x:c>
      <x:c r="BA310" s="54" t="str">
        <x:f>IF('Debt Setup'!$F$3=0,"",MAX(0,BA309+AX310-AY310-AZ310))</x:f>
      </x:c>
    </x:row>
    <x:row r="311">
      <x:c r="A311" t="n">
        <x:v>306</x:v>
      </x:c>
      <x:c r="B311" s="86" t="str">
        <x:f>IF('Debt Setup'!$F$3=0,"",DATE(YEAR('Debt Setup'!$B$6),MONTH('Debt Setup'!$B$6)+A311-1,1))</x:f>
      </x:c>
      <x:c r="C311" s="54" t="str">
        <x:f>IF('Debt Setup'!$F$3=0,"",I311+M311+Q311+U311+Y311+AC311+AG311+AK311+AO311+AS311+AW311+BA311)</x:f>
      </x:c>
      <x:c r="D311" s="54" t="str">
        <x:f>IF('Debt Setup'!$F$3=0,"",G311+H311+K311+L311+O311+P311+S311+T311+W311+X311+AA311+AB311+AE311+AF311+AI311+AJ311+AM311+AN311+AQ311+AR311+AU311+AV311+AY311+AZ311)</x:f>
      </x:c>
      <x:c r="E311" s="54" t="str">
        <x:f>IF('Debt Setup'!$F$3=0,"",F311+J311+N311+R311+V311+Z311+AD311+AH311+AL311+AP311+AT311+AX311)</x:f>
      </x:c>
      <x:c r="F311" s="54" t="str">
        <x:f>IF('Debt Setup'!$F$3=0,"",IF(I310&lt;=0,0,I310*'Debt Setup'!$D$10/100/12))</x:f>
      </x:c>
      <x:c r="G311" s="54" t="str">
        <x:f>IF('Debt Setup'!$F$3=0,"",IF('Debt Setup'!$H$10="",0,MIN('Debt Setup'!$E$10,MAX(0,I310+F311))))</x:f>
      </x:c>
      <x:c r="H311" s="54" t="str">
        <x:f>IF('Debt Setup'!$F$3=0,"",IF('Debt Setup'!$H$10="",0,MIN(MAX(0,I310+F311-G311),MAX(0,'Debt Setup'!$F$5-(G311+K311+O311+S311+W311+AA311+AE311+AI311+AM311+AQ311+AU311+AY311)-(IF(AND('Debt Setup'!$H$10&lt;&gt;"",'Debt Setup'!$H$10&lt;'Debt Setup'!$H$10),MAX(0,I310+F311-G311),0)+IF(AND('Debt Setup'!$H$11&lt;&gt;"",'Debt Setup'!$H$11&lt;'Debt Setup'!$H$10),MAX(0,M310+J311-K311),0)+IF(AND('Debt Setup'!$H$12&lt;&gt;"",'Debt Setup'!$H$12&lt;'Debt Setup'!$H$10),MAX(0,Q310+N311-O311),0)+IF(AND('Debt Setup'!$H$13&lt;&gt;"",'Debt Setup'!$H$13&lt;'Debt Setup'!$H$10),MAX(0,U310+R311-S311),0)+IF(AND('Debt Setup'!$H$14&lt;&gt;"",'Debt Setup'!$H$14&lt;'Debt Setup'!$H$10),MAX(0,Y310+V311-W311),0)+IF(AND('Debt Setup'!$H$15&lt;&gt;"",'Debt Setup'!$H$15&lt;'Debt Setup'!$H$10),MAX(0,AC310+Z311-AA311),0)+IF(AND('Debt Setup'!$H$16&lt;&gt;"",'Debt Setup'!$H$16&lt;'Debt Setup'!$H$10),MAX(0,AG310+AD311-AE311),0)+IF(AND('Debt Setup'!$H$17&lt;&gt;"",'Debt Setup'!$H$17&lt;'Debt Setup'!$H$10),MAX(0,AK310+AH311-AI311),0)+IF(AND('Debt Setup'!$H$18&lt;&gt;"",'Debt Setup'!$H$18&lt;'Debt Setup'!$H$10),MAX(0,AO310+AL311-AM311),0)+IF(AND('Debt Setup'!$H$19&lt;&gt;"",'Debt Setup'!$H$19&lt;'Debt Setup'!$H$10),MAX(0,AS310+AP311-AQ311),0)+IF(AND('Debt Setup'!$H$20&lt;&gt;"",'Debt Setup'!$H$20&lt;'Debt Setup'!$H$10),MAX(0,AW310+AT311-AU311),0)+IF(AND('Debt Setup'!$H$21&lt;&gt;"",'Debt Setup'!$H$21&lt;'Debt Setup'!$H$10),MAX(0,BA310+AX311-AY311),0))))))</x:f>
      </x:c>
      <x:c r="I311" s="54" t="str">
        <x:f>IF('Debt Setup'!$F$3=0,"",MAX(0,I310+F311-G311-H311))</x:f>
      </x:c>
      <x:c r="J311" s="54" t="str">
        <x:f>IF('Debt Setup'!$F$3=0,"",IF(M310&lt;=0,0,M310*'Debt Setup'!$D$11/100/12))</x:f>
      </x:c>
      <x:c r="K311" s="54" t="str">
        <x:f>IF('Debt Setup'!$F$3=0,"",IF('Debt Setup'!$H$11="",0,MIN('Debt Setup'!$E$11,MAX(0,M310+J311))))</x:f>
      </x:c>
      <x:c r="L311" s="54" t="str">
        <x:f>IF('Debt Setup'!$F$3=0,"",IF('Debt Setup'!$H$11="",0,MIN(MAX(0,M310+J311-K311),MAX(0,'Debt Setup'!$F$5-(G311+K311+O311+S311+W311+AA311+AE311+AI311+AM311+AQ311+AU311+AY311)-(IF(AND('Debt Setup'!$H$10&lt;&gt;"",'Debt Setup'!$H$10&lt;'Debt Setup'!$H$11),MAX(0,I310+F311-G311),0)+IF(AND('Debt Setup'!$H$11&lt;&gt;"",'Debt Setup'!$H$11&lt;'Debt Setup'!$H$11),MAX(0,M310+J311-K311),0)+IF(AND('Debt Setup'!$H$12&lt;&gt;"",'Debt Setup'!$H$12&lt;'Debt Setup'!$H$11),MAX(0,Q310+N311-O311),0)+IF(AND('Debt Setup'!$H$13&lt;&gt;"",'Debt Setup'!$H$13&lt;'Debt Setup'!$H$11),MAX(0,U310+R311-S311),0)+IF(AND('Debt Setup'!$H$14&lt;&gt;"",'Debt Setup'!$H$14&lt;'Debt Setup'!$H$11),MAX(0,Y310+V311-W311),0)+IF(AND('Debt Setup'!$H$15&lt;&gt;"",'Debt Setup'!$H$15&lt;'Debt Setup'!$H$11),MAX(0,AC310+Z311-AA311),0)+IF(AND('Debt Setup'!$H$16&lt;&gt;"",'Debt Setup'!$H$16&lt;'Debt Setup'!$H$11),MAX(0,AG310+AD311-AE311),0)+IF(AND('Debt Setup'!$H$17&lt;&gt;"",'Debt Setup'!$H$17&lt;'Debt Setup'!$H$11),MAX(0,AK310+AH311-AI311),0)+IF(AND('Debt Setup'!$H$18&lt;&gt;"",'Debt Setup'!$H$18&lt;'Debt Setup'!$H$11),MAX(0,AO310+AL311-AM311),0)+IF(AND('Debt Setup'!$H$19&lt;&gt;"",'Debt Setup'!$H$19&lt;'Debt Setup'!$H$11),MAX(0,AS310+AP311-AQ311),0)+IF(AND('Debt Setup'!$H$20&lt;&gt;"",'Debt Setup'!$H$20&lt;'Debt Setup'!$H$11),MAX(0,AW310+AT311-AU311),0)+IF(AND('Debt Setup'!$H$21&lt;&gt;"",'Debt Setup'!$H$21&lt;'Debt Setup'!$H$11),MAX(0,BA310+AX311-AY311),0))))))</x:f>
      </x:c>
      <x:c r="M311" s="54" t="str">
        <x:f>IF('Debt Setup'!$F$3=0,"",MAX(0,M310+J311-K311-L311))</x:f>
      </x:c>
      <x:c r="N311" s="54" t="str">
        <x:f>IF('Debt Setup'!$F$3=0,"",IF(Q310&lt;=0,0,Q310*'Debt Setup'!$D$12/100/12))</x:f>
      </x:c>
      <x:c r="O311" s="54" t="str">
        <x:f>IF('Debt Setup'!$F$3=0,"",IF('Debt Setup'!$H$12="",0,MIN('Debt Setup'!$E$12,MAX(0,Q310+N311))))</x:f>
      </x:c>
      <x:c r="P311" s="54" t="str">
        <x:f>IF('Debt Setup'!$F$3=0,"",IF('Debt Setup'!$H$12="",0,MIN(MAX(0,Q310+N311-O311),MAX(0,'Debt Setup'!$F$5-(G311+K311+O311+S311+W311+AA311+AE311+AI311+AM311+AQ311+AU311+AY311)-(IF(AND('Debt Setup'!$H$10&lt;&gt;"",'Debt Setup'!$H$10&lt;'Debt Setup'!$H$12),MAX(0,I310+F311-G311),0)+IF(AND('Debt Setup'!$H$11&lt;&gt;"",'Debt Setup'!$H$11&lt;'Debt Setup'!$H$12),MAX(0,M310+J311-K311),0)+IF(AND('Debt Setup'!$H$12&lt;&gt;"",'Debt Setup'!$H$12&lt;'Debt Setup'!$H$12),MAX(0,Q310+N311-O311),0)+IF(AND('Debt Setup'!$H$13&lt;&gt;"",'Debt Setup'!$H$13&lt;'Debt Setup'!$H$12),MAX(0,U310+R311-S311),0)+IF(AND('Debt Setup'!$H$14&lt;&gt;"",'Debt Setup'!$H$14&lt;'Debt Setup'!$H$12),MAX(0,Y310+V311-W311),0)+IF(AND('Debt Setup'!$H$15&lt;&gt;"",'Debt Setup'!$H$15&lt;'Debt Setup'!$H$12),MAX(0,AC310+Z311-AA311),0)+IF(AND('Debt Setup'!$H$16&lt;&gt;"",'Debt Setup'!$H$16&lt;'Debt Setup'!$H$12),MAX(0,AG310+AD311-AE311),0)+IF(AND('Debt Setup'!$H$17&lt;&gt;"",'Debt Setup'!$H$17&lt;'Debt Setup'!$H$12),MAX(0,AK310+AH311-AI311),0)+IF(AND('Debt Setup'!$H$18&lt;&gt;"",'Debt Setup'!$H$18&lt;'Debt Setup'!$H$12),MAX(0,AO310+AL311-AM311),0)+IF(AND('Debt Setup'!$H$19&lt;&gt;"",'Debt Setup'!$H$19&lt;'Debt Setup'!$H$12),MAX(0,AS310+AP311-AQ311),0)+IF(AND('Debt Setup'!$H$20&lt;&gt;"",'Debt Setup'!$H$20&lt;'Debt Setup'!$H$12),MAX(0,AW310+AT311-AU311),0)+IF(AND('Debt Setup'!$H$21&lt;&gt;"",'Debt Setup'!$H$21&lt;'Debt Setup'!$H$12),MAX(0,BA310+AX311-AY311),0))))))</x:f>
      </x:c>
      <x:c r="Q311" s="54" t="str">
        <x:f>IF('Debt Setup'!$F$3=0,"",MAX(0,Q310+N311-O311-P311))</x:f>
      </x:c>
      <x:c r="R311" s="54" t="str">
        <x:f>IF('Debt Setup'!$F$3=0,"",IF(U310&lt;=0,0,U310*'Debt Setup'!$D$13/100/12))</x:f>
      </x:c>
      <x:c r="S311" s="54" t="str">
        <x:f>IF('Debt Setup'!$F$3=0,"",IF('Debt Setup'!$H$13="",0,MIN('Debt Setup'!$E$13,MAX(0,U310+R311))))</x:f>
      </x:c>
      <x:c r="T311" s="54" t="str">
        <x:f>IF('Debt Setup'!$F$3=0,"",IF('Debt Setup'!$H$13="",0,MIN(MAX(0,U310+R311-S311),MAX(0,'Debt Setup'!$F$5-(G311+K311+O311+S311+W311+AA311+AE311+AI311+AM311+AQ311+AU311+AY311)-(IF(AND('Debt Setup'!$H$10&lt;&gt;"",'Debt Setup'!$H$10&lt;'Debt Setup'!$H$13),MAX(0,I310+F311-G311),0)+IF(AND('Debt Setup'!$H$11&lt;&gt;"",'Debt Setup'!$H$11&lt;'Debt Setup'!$H$13),MAX(0,M310+J311-K311),0)+IF(AND('Debt Setup'!$H$12&lt;&gt;"",'Debt Setup'!$H$12&lt;'Debt Setup'!$H$13),MAX(0,Q310+N311-O311),0)+IF(AND('Debt Setup'!$H$13&lt;&gt;"",'Debt Setup'!$H$13&lt;'Debt Setup'!$H$13),MAX(0,U310+R311-S311),0)+IF(AND('Debt Setup'!$H$14&lt;&gt;"",'Debt Setup'!$H$14&lt;'Debt Setup'!$H$13),MAX(0,Y310+V311-W311),0)+IF(AND('Debt Setup'!$H$15&lt;&gt;"",'Debt Setup'!$H$15&lt;'Debt Setup'!$H$13),MAX(0,AC310+Z311-AA311),0)+IF(AND('Debt Setup'!$H$16&lt;&gt;"",'Debt Setup'!$H$16&lt;'Debt Setup'!$H$13),MAX(0,AG310+AD311-AE311),0)+IF(AND('Debt Setup'!$H$17&lt;&gt;"",'Debt Setup'!$H$17&lt;'Debt Setup'!$H$13),MAX(0,AK310+AH311-AI311),0)+IF(AND('Debt Setup'!$H$18&lt;&gt;"",'Debt Setup'!$H$18&lt;'Debt Setup'!$H$13),MAX(0,AO310+AL311-AM311),0)+IF(AND('Debt Setup'!$H$19&lt;&gt;"",'Debt Setup'!$H$19&lt;'Debt Setup'!$H$13),MAX(0,AS310+AP311-AQ311),0)+IF(AND('Debt Setup'!$H$20&lt;&gt;"",'Debt Setup'!$H$20&lt;'Debt Setup'!$H$13),MAX(0,AW310+AT311-AU311),0)+IF(AND('Debt Setup'!$H$21&lt;&gt;"",'Debt Setup'!$H$21&lt;'Debt Setup'!$H$13),MAX(0,BA310+AX311-AY311),0))))))</x:f>
      </x:c>
      <x:c r="U311" s="54" t="str">
        <x:f>IF('Debt Setup'!$F$3=0,"",MAX(0,U310+R311-S311-T311))</x:f>
      </x:c>
      <x:c r="V311" s="54" t="str">
        <x:f>IF('Debt Setup'!$F$3=0,"",IF(Y310&lt;=0,0,Y310*'Debt Setup'!$D$14/100/12))</x:f>
      </x:c>
      <x:c r="W311" s="54" t="str">
        <x:f>IF('Debt Setup'!$F$3=0,"",IF('Debt Setup'!$H$14="",0,MIN('Debt Setup'!$E$14,MAX(0,Y310+V311))))</x:f>
      </x:c>
      <x:c r="X311" s="54" t="str">
        <x:f>IF('Debt Setup'!$F$3=0,"",IF('Debt Setup'!$H$14="",0,MIN(MAX(0,Y310+V311-W311),MAX(0,'Debt Setup'!$F$5-(G311+K311+O311+S311+W311+AA311+AE311+AI311+AM311+AQ311+AU311+AY311)-(IF(AND('Debt Setup'!$H$10&lt;&gt;"",'Debt Setup'!$H$10&lt;'Debt Setup'!$H$14),MAX(0,I310+F311-G311),0)+IF(AND('Debt Setup'!$H$11&lt;&gt;"",'Debt Setup'!$H$11&lt;'Debt Setup'!$H$14),MAX(0,M310+J311-K311),0)+IF(AND('Debt Setup'!$H$12&lt;&gt;"",'Debt Setup'!$H$12&lt;'Debt Setup'!$H$14),MAX(0,Q310+N311-O311),0)+IF(AND('Debt Setup'!$H$13&lt;&gt;"",'Debt Setup'!$H$13&lt;'Debt Setup'!$H$14),MAX(0,U310+R311-S311),0)+IF(AND('Debt Setup'!$H$14&lt;&gt;"",'Debt Setup'!$H$14&lt;'Debt Setup'!$H$14),MAX(0,Y310+V311-W311),0)+IF(AND('Debt Setup'!$H$15&lt;&gt;"",'Debt Setup'!$H$15&lt;'Debt Setup'!$H$14),MAX(0,AC310+Z311-AA311),0)+IF(AND('Debt Setup'!$H$16&lt;&gt;"",'Debt Setup'!$H$16&lt;'Debt Setup'!$H$14),MAX(0,AG310+AD311-AE311),0)+IF(AND('Debt Setup'!$H$17&lt;&gt;"",'Debt Setup'!$H$17&lt;'Debt Setup'!$H$14),MAX(0,AK310+AH311-AI311),0)+IF(AND('Debt Setup'!$H$18&lt;&gt;"",'Debt Setup'!$H$18&lt;'Debt Setup'!$H$14),MAX(0,AO310+AL311-AM311),0)+IF(AND('Debt Setup'!$H$19&lt;&gt;"",'Debt Setup'!$H$19&lt;'Debt Setup'!$H$14),MAX(0,AS310+AP311-AQ311),0)+IF(AND('Debt Setup'!$H$20&lt;&gt;"",'Debt Setup'!$H$20&lt;'Debt Setup'!$H$14),MAX(0,AW310+AT311-AU311),0)+IF(AND('Debt Setup'!$H$21&lt;&gt;"",'Debt Setup'!$H$21&lt;'Debt Setup'!$H$14),MAX(0,BA310+AX311-AY311),0))))))</x:f>
      </x:c>
      <x:c r="Y311" s="54" t="str">
        <x:f>IF('Debt Setup'!$F$3=0,"",MAX(0,Y310+V311-W311-X311))</x:f>
      </x:c>
      <x:c r="Z311" s="54" t="str">
        <x:f>IF('Debt Setup'!$F$3=0,"",IF(AC310&lt;=0,0,AC310*'Debt Setup'!$D$15/100/12))</x:f>
      </x:c>
      <x:c r="AA311" s="54" t="str">
        <x:f>IF('Debt Setup'!$F$3=0,"",IF('Debt Setup'!$H$15="",0,MIN('Debt Setup'!$E$15,MAX(0,AC310+Z311))))</x:f>
      </x:c>
      <x:c r="AB311" s="54" t="str">
        <x:f>IF('Debt Setup'!$F$3=0,"",IF('Debt Setup'!$H$15="",0,MIN(MAX(0,AC310+Z311-AA311),MAX(0,'Debt Setup'!$F$5-(G311+K311+O311+S311+W311+AA311+AE311+AI311+AM311+AQ311+AU311+AY311)-(IF(AND('Debt Setup'!$H$10&lt;&gt;"",'Debt Setup'!$H$10&lt;'Debt Setup'!$H$15),MAX(0,I310+F311-G311),0)+IF(AND('Debt Setup'!$H$11&lt;&gt;"",'Debt Setup'!$H$11&lt;'Debt Setup'!$H$15),MAX(0,M310+J311-K311),0)+IF(AND('Debt Setup'!$H$12&lt;&gt;"",'Debt Setup'!$H$12&lt;'Debt Setup'!$H$15),MAX(0,Q310+N311-O311),0)+IF(AND('Debt Setup'!$H$13&lt;&gt;"",'Debt Setup'!$H$13&lt;'Debt Setup'!$H$15),MAX(0,U310+R311-S311),0)+IF(AND('Debt Setup'!$H$14&lt;&gt;"",'Debt Setup'!$H$14&lt;'Debt Setup'!$H$15),MAX(0,Y310+V311-W311),0)+IF(AND('Debt Setup'!$H$15&lt;&gt;"",'Debt Setup'!$H$15&lt;'Debt Setup'!$H$15),MAX(0,AC310+Z311-AA311),0)+IF(AND('Debt Setup'!$H$16&lt;&gt;"",'Debt Setup'!$H$16&lt;'Debt Setup'!$H$15),MAX(0,AG310+AD311-AE311),0)+IF(AND('Debt Setup'!$H$17&lt;&gt;"",'Debt Setup'!$H$17&lt;'Debt Setup'!$H$15),MAX(0,AK310+AH311-AI311),0)+IF(AND('Debt Setup'!$H$18&lt;&gt;"",'Debt Setup'!$H$18&lt;'Debt Setup'!$H$15),MAX(0,AO310+AL311-AM311),0)+IF(AND('Debt Setup'!$H$19&lt;&gt;"",'Debt Setup'!$H$19&lt;'Debt Setup'!$H$15),MAX(0,AS310+AP311-AQ311),0)+IF(AND('Debt Setup'!$H$20&lt;&gt;"",'Debt Setup'!$H$20&lt;'Debt Setup'!$H$15),MAX(0,AW310+AT311-AU311),0)+IF(AND('Debt Setup'!$H$21&lt;&gt;"",'Debt Setup'!$H$21&lt;'Debt Setup'!$H$15),MAX(0,BA310+AX311-AY311),0))))))</x:f>
      </x:c>
      <x:c r="AC311" s="54" t="str">
        <x:f>IF('Debt Setup'!$F$3=0,"",MAX(0,AC310+Z311-AA311-AB311))</x:f>
      </x:c>
      <x:c r="AD311" s="54" t="str">
        <x:f>IF('Debt Setup'!$F$3=0,"",IF(AG310&lt;=0,0,AG310*'Debt Setup'!$D$16/100/12))</x:f>
      </x:c>
      <x:c r="AE311" s="54" t="str">
        <x:f>IF('Debt Setup'!$F$3=0,"",IF('Debt Setup'!$H$16="",0,MIN('Debt Setup'!$E$16,MAX(0,AG310+AD311))))</x:f>
      </x:c>
      <x:c r="AF311" s="54" t="str">
        <x:f>IF('Debt Setup'!$F$3=0,"",IF('Debt Setup'!$H$16="",0,MIN(MAX(0,AG310+AD311-AE311),MAX(0,'Debt Setup'!$F$5-(G311+K311+O311+S311+W311+AA311+AE311+AI311+AM311+AQ311+AU311+AY311)-(IF(AND('Debt Setup'!$H$10&lt;&gt;"",'Debt Setup'!$H$10&lt;'Debt Setup'!$H$16),MAX(0,I310+F311-G311),0)+IF(AND('Debt Setup'!$H$11&lt;&gt;"",'Debt Setup'!$H$11&lt;'Debt Setup'!$H$16),MAX(0,M310+J311-K311),0)+IF(AND('Debt Setup'!$H$12&lt;&gt;"",'Debt Setup'!$H$12&lt;'Debt Setup'!$H$16),MAX(0,Q310+N311-O311),0)+IF(AND('Debt Setup'!$H$13&lt;&gt;"",'Debt Setup'!$H$13&lt;'Debt Setup'!$H$16),MAX(0,U310+R311-S311),0)+IF(AND('Debt Setup'!$H$14&lt;&gt;"",'Debt Setup'!$H$14&lt;'Debt Setup'!$H$16),MAX(0,Y310+V311-W311),0)+IF(AND('Debt Setup'!$H$15&lt;&gt;"",'Debt Setup'!$H$15&lt;'Debt Setup'!$H$16),MAX(0,AC310+Z311-AA311),0)+IF(AND('Debt Setup'!$H$16&lt;&gt;"",'Debt Setup'!$H$16&lt;'Debt Setup'!$H$16),MAX(0,AG310+AD311-AE311),0)+IF(AND('Debt Setup'!$H$17&lt;&gt;"",'Debt Setup'!$H$17&lt;'Debt Setup'!$H$16),MAX(0,AK310+AH311-AI311),0)+IF(AND('Debt Setup'!$H$18&lt;&gt;"",'Debt Setup'!$H$18&lt;'Debt Setup'!$H$16),MAX(0,AO310+AL311-AM311),0)+IF(AND('Debt Setup'!$H$19&lt;&gt;"",'Debt Setup'!$H$19&lt;'Debt Setup'!$H$16),MAX(0,AS310+AP311-AQ311),0)+IF(AND('Debt Setup'!$H$20&lt;&gt;"",'Debt Setup'!$H$20&lt;'Debt Setup'!$H$16),MAX(0,AW310+AT311-AU311),0)+IF(AND('Debt Setup'!$H$21&lt;&gt;"",'Debt Setup'!$H$21&lt;'Debt Setup'!$H$16),MAX(0,BA310+AX311-AY311),0))))))</x:f>
      </x:c>
      <x:c r="AG311" s="54" t="str">
        <x:f>IF('Debt Setup'!$F$3=0,"",MAX(0,AG310+AD311-AE311-AF311))</x:f>
      </x:c>
      <x:c r="AH311" s="54" t="str">
        <x:f>IF('Debt Setup'!$F$3=0,"",IF(AK310&lt;=0,0,AK310*'Debt Setup'!$D$17/100/12))</x:f>
      </x:c>
      <x:c r="AI311" s="54" t="str">
        <x:f>IF('Debt Setup'!$F$3=0,"",IF('Debt Setup'!$H$17="",0,MIN('Debt Setup'!$E$17,MAX(0,AK310+AH311))))</x:f>
      </x:c>
      <x:c r="AJ311" s="54" t="str">
        <x:f>IF('Debt Setup'!$F$3=0,"",IF('Debt Setup'!$H$17="",0,MIN(MAX(0,AK310+AH311-AI311),MAX(0,'Debt Setup'!$F$5-(G311+K311+O311+S311+W311+AA311+AE311+AI311+AM311+AQ311+AU311+AY311)-(IF(AND('Debt Setup'!$H$10&lt;&gt;"",'Debt Setup'!$H$10&lt;'Debt Setup'!$H$17),MAX(0,I310+F311-G311),0)+IF(AND('Debt Setup'!$H$11&lt;&gt;"",'Debt Setup'!$H$11&lt;'Debt Setup'!$H$17),MAX(0,M310+J311-K311),0)+IF(AND('Debt Setup'!$H$12&lt;&gt;"",'Debt Setup'!$H$12&lt;'Debt Setup'!$H$17),MAX(0,Q310+N311-O311),0)+IF(AND('Debt Setup'!$H$13&lt;&gt;"",'Debt Setup'!$H$13&lt;'Debt Setup'!$H$17),MAX(0,U310+R311-S311),0)+IF(AND('Debt Setup'!$H$14&lt;&gt;"",'Debt Setup'!$H$14&lt;'Debt Setup'!$H$17),MAX(0,Y310+V311-W311),0)+IF(AND('Debt Setup'!$H$15&lt;&gt;"",'Debt Setup'!$H$15&lt;'Debt Setup'!$H$17),MAX(0,AC310+Z311-AA311),0)+IF(AND('Debt Setup'!$H$16&lt;&gt;"",'Debt Setup'!$H$16&lt;'Debt Setup'!$H$17),MAX(0,AG310+AD311-AE311),0)+IF(AND('Debt Setup'!$H$17&lt;&gt;"",'Debt Setup'!$H$17&lt;'Debt Setup'!$H$17),MAX(0,AK310+AH311-AI311),0)+IF(AND('Debt Setup'!$H$18&lt;&gt;"",'Debt Setup'!$H$18&lt;'Debt Setup'!$H$17),MAX(0,AO310+AL311-AM311),0)+IF(AND('Debt Setup'!$H$19&lt;&gt;"",'Debt Setup'!$H$19&lt;'Debt Setup'!$H$17),MAX(0,AS310+AP311-AQ311),0)+IF(AND('Debt Setup'!$H$20&lt;&gt;"",'Debt Setup'!$H$20&lt;'Debt Setup'!$H$17),MAX(0,AW310+AT311-AU311),0)+IF(AND('Debt Setup'!$H$21&lt;&gt;"",'Debt Setup'!$H$21&lt;'Debt Setup'!$H$17),MAX(0,BA310+AX311-AY311),0))))))</x:f>
      </x:c>
      <x:c r="AK311" s="54" t="str">
        <x:f>IF('Debt Setup'!$F$3=0,"",MAX(0,AK310+AH311-AI311-AJ311))</x:f>
      </x:c>
      <x:c r="AL311" s="54" t="str">
        <x:f>IF('Debt Setup'!$F$3=0,"",IF(AO310&lt;=0,0,AO310*'Debt Setup'!$D$18/100/12))</x:f>
      </x:c>
      <x:c r="AM311" s="54" t="str">
        <x:f>IF('Debt Setup'!$F$3=0,"",IF('Debt Setup'!$H$18="",0,MIN('Debt Setup'!$E$18,MAX(0,AO310+AL311))))</x:f>
      </x:c>
      <x:c r="AN311" s="54" t="str">
        <x:f>IF('Debt Setup'!$F$3=0,"",IF('Debt Setup'!$H$18="",0,MIN(MAX(0,AO310+AL311-AM311),MAX(0,'Debt Setup'!$F$5-(G311+K311+O311+S311+W311+AA311+AE311+AI311+AM311+AQ311+AU311+AY311)-(IF(AND('Debt Setup'!$H$10&lt;&gt;"",'Debt Setup'!$H$10&lt;'Debt Setup'!$H$18),MAX(0,I310+F311-G311),0)+IF(AND('Debt Setup'!$H$11&lt;&gt;"",'Debt Setup'!$H$11&lt;'Debt Setup'!$H$18),MAX(0,M310+J311-K311),0)+IF(AND('Debt Setup'!$H$12&lt;&gt;"",'Debt Setup'!$H$12&lt;'Debt Setup'!$H$18),MAX(0,Q310+N311-O311),0)+IF(AND('Debt Setup'!$H$13&lt;&gt;"",'Debt Setup'!$H$13&lt;'Debt Setup'!$H$18),MAX(0,U310+R311-S311),0)+IF(AND('Debt Setup'!$H$14&lt;&gt;"",'Debt Setup'!$H$14&lt;'Debt Setup'!$H$18),MAX(0,Y310+V311-W311),0)+IF(AND('Debt Setup'!$H$15&lt;&gt;"",'Debt Setup'!$H$15&lt;'Debt Setup'!$H$18),MAX(0,AC310+Z311-AA311),0)+IF(AND('Debt Setup'!$H$16&lt;&gt;"",'Debt Setup'!$H$16&lt;'Debt Setup'!$H$18),MAX(0,AG310+AD311-AE311),0)+IF(AND('Debt Setup'!$H$17&lt;&gt;"",'Debt Setup'!$H$17&lt;'Debt Setup'!$H$18),MAX(0,AK310+AH311-AI311),0)+IF(AND('Debt Setup'!$H$18&lt;&gt;"",'Debt Setup'!$H$18&lt;'Debt Setup'!$H$18),MAX(0,AO310+AL311-AM311),0)+IF(AND('Debt Setup'!$H$19&lt;&gt;"",'Debt Setup'!$H$19&lt;'Debt Setup'!$H$18),MAX(0,AS310+AP311-AQ311),0)+IF(AND('Debt Setup'!$H$20&lt;&gt;"",'Debt Setup'!$H$20&lt;'Debt Setup'!$H$18),MAX(0,AW310+AT311-AU311),0)+IF(AND('Debt Setup'!$H$21&lt;&gt;"",'Debt Setup'!$H$21&lt;'Debt Setup'!$H$18),MAX(0,BA310+AX311-AY311),0))))))</x:f>
      </x:c>
      <x:c r="AO311" s="54" t="str">
        <x:f>IF('Debt Setup'!$F$3=0,"",MAX(0,AO310+AL311-AM311-AN311))</x:f>
      </x:c>
      <x:c r="AP311" s="54" t="str">
        <x:f>IF('Debt Setup'!$F$3=0,"",IF(AS310&lt;=0,0,AS310*'Debt Setup'!$D$19/100/12))</x:f>
      </x:c>
      <x:c r="AQ311" s="54" t="str">
        <x:f>IF('Debt Setup'!$F$3=0,"",IF('Debt Setup'!$H$19="",0,MIN('Debt Setup'!$E$19,MAX(0,AS310+AP311))))</x:f>
      </x:c>
      <x:c r="AR311" s="54" t="str">
        <x:f>IF('Debt Setup'!$F$3=0,"",IF('Debt Setup'!$H$19="",0,MIN(MAX(0,AS310+AP311-AQ311),MAX(0,'Debt Setup'!$F$5-(G311+K311+O311+S311+W311+AA311+AE311+AI311+AM311+AQ311+AU311+AY311)-(IF(AND('Debt Setup'!$H$10&lt;&gt;"",'Debt Setup'!$H$10&lt;'Debt Setup'!$H$19),MAX(0,I310+F311-G311),0)+IF(AND('Debt Setup'!$H$11&lt;&gt;"",'Debt Setup'!$H$11&lt;'Debt Setup'!$H$19),MAX(0,M310+J311-K311),0)+IF(AND('Debt Setup'!$H$12&lt;&gt;"",'Debt Setup'!$H$12&lt;'Debt Setup'!$H$19),MAX(0,Q310+N311-O311),0)+IF(AND('Debt Setup'!$H$13&lt;&gt;"",'Debt Setup'!$H$13&lt;'Debt Setup'!$H$19),MAX(0,U310+R311-S311),0)+IF(AND('Debt Setup'!$H$14&lt;&gt;"",'Debt Setup'!$H$14&lt;'Debt Setup'!$H$19),MAX(0,Y310+V311-W311),0)+IF(AND('Debt Setup'!$H$15&lt;&gt;"",'Debt Setup'!$H$15&lt;'Debt Setup'!$H$19),MAX(0,AC310+Z311-AA311),0)+IF(AND('Debt Setup'!$H$16&lt;&gt;"",'Debt Setup'!$H$16&lt;'Debt Setup'!$H$19),MAX(0,AG310+AD311-AE311),0)+IF(AND('Debt Setup'!$H$17&lt;&gt;"",'Debt Setup'!$H$17&lt;'Debt Setup'!$H$19),MAX(0,AK310+AH311-AI311),0)+IF(AND('Debt Setup'!$H$18&lt;&gt;"",'Debt Setup'!$H$18&lt;'Debt Setup'!$H$19),MAX(0,AO310+AL311-AM311),0)+IF(AND('Debt Setup'!$H$19&lt;&gt;"",'Debt Setup'!$H$19&lt;'Debt Setup'!$H$19),MAX(0,AS310+AP311-AQ311),0)+IF(AND('Debt Setup'!$H$20&lt;&gt;"",'Debt Setup'!$H$20&lt;'Debt Setup'!$H$19),MAX(0,AW310+AT311-AU311),0)+IF(AND('Debt Setup'!$H$21&lt;&gt;"",'Debt Setup'!$H$21&lt;'Debt Setup'!$H$19),MAX(0,BA310+AX311-AY311),0))))))</x:f>
      </x:c>
      <x:c r="AS311" s="54" t="str">
        <x:f>IF('Debt Setup'!$F$3=0,"",MAX(0,AS310+AP311-AQ311-AR311))</x:f>
      </x:c>
      <x:c r="AT311" s="54" t="str">
        <x:f>IF('Debt Setup'!$F$3=0,"",IF(AW310&lt;=0,0,AW310*'Debt Setup'!$D$20/100/12))</x:f>
      </x:c>
      <x:c r="AU311" s="54" t="str">
        <x:f>IF('Debt Setup'!$F$3=0,"",IF('Debt Setup'!$H$20="",0,MIN('Debt Setup'!$E$20,MAX(0,AW310+AT311))))</x:f>
      </x:c>
      <x:c r="AV311" s="54" t="str">
        <x:f>IF('Debt Setup'!$F$3=0,"",IF('Debt Setup'!$H$20="",0,MIN(MAX(0,AW310+AT311-AU311),MAX(0,'Debt Setup'!$F$5-(G311+K311+O311+S311+W311+AA311+AE311+AI311+AM311+AQ311+AU311+AY311)-(IF(AND('Debt Setup'!$H$10&lt;&gt;"",'Debt Setup'!$H$10&lt;'Debt Setup'!$H$20),MAX(0,I310+F311-G311),0)+IF(AND('Debt Setup'!$H$11&lt;&gt;"",'Debt Setup'!$H$11&lt;'Debt Setup'!$H$20),MAX(0,M310+J311-K311),0)+IF(AND('Debt Setup'!$H$12&lt;&gt;"",'Debt Setup'!$H$12&lt;'Debt Setup'!$H$20),MAX(0,Q310+N311-O311),0)+IF(AND('Debt Setup'!$H$13&lt;&gt;"",'Debt Setup'!$H$13&lt;'Debt Setup'!$H$20),MAX(0,U310+R311-S311),0)+IF(AND('Debt Setup'!$H$14&lt;&gt;"",'Debt Setup'!$H$14&lt;'Debt Setup'!$H$20),MAX(0,Y310+V311-W311),0)+IF(AND('Debt Setup'!$H$15&lt;&gt;"",'Debt Setup'!$H$15&lt;'Debt Setup'!$H$20),MAX(0,AC310+Z311-AA311),0)+IF(AND('Debt Setup'!$H$16&lt;&gt;"",'Debt Setup'!$H$16&lt;'Debt Setup'!$H$20),MAX(0,AG310+AD311-AE311),0)+IF(AND('Debt Setup'!$H$17&lt;&gt;"",'Debt Setup'!$H$17&lt;'Debt Setup'!$H$20),MAX(0,AK310+AH311-AI311),0)+IF(AND('Debt Setup'!$H$18&lt;&gt;"",'Debt Setup'!$H$18&lt;'Debt Setup'!$H$20),MAX(0,AO310+AL311-AM311),0)+IF(AND('Debt Setup'!$H$19&lt;&gt;"",'Debt Setup'!$H$19&lt;'Debt Setup'!$H$20),MAX(0,AS310+AP311-AQ311),0)+IF(AND('Debt Setup'!$H$20&lt;&gt;"",'Debt Setup'!$H$20&lt;'Debt Setup'!$H$20),MAX(0,AW310+AT311-AU311),0)+IF(AND('Debt Setup'!$H$21&lt;&gt;"",'Debt Setup'!$H$21&lt;'Debt Setup'!$H$20),MAX(0,BA310+AX311-AY311),0))))))</x:f>
      </x:c>
      <x:c r="AW311" s="54" t="str">
        <x:f>IF('Debt Setup'!$F$3=0,"",MAX(0,AW310+AT311-AU311-AV311))</x:f>
      </x:c>
      <x:c r="AX311" s="54" t="str">
        <x:f>IF('Debt Setup'!$F$3=0,"",IF(BA310&lt;=0,0,BA310*'Debt Setup'!$D$21/100/12))</x:f>
      </x:c>
      <x:c r="AY311" s="54" t="str">
        <x:f>IF('Debt Setup'!$F$3=0,"",IF('Debt Setup'!$H$21="",0,MIN('Debt Setup'!$E$21,MAX(0,BA310+AX311))))</x:f>
      </x:c>
      <x:c r="AZ311" s="54" t="str">
        <x:f>IF('Debt Setup'!$F$3=0,"",IF('Debt Setup'!$H$21="",0,MIN(MAX(0,BA310+AX311-AY311),MAX(0,'Debt Setup'!$F$5-(G311+K311+O311+S311+W311+AA311+AE311+AI311+AM311+AQ311+AU311+AY311)-(IF(AND('Debt Setup'!$H$10&lt;&gt;"",'Debt Setup'!$H$10&lt;'Debt Setup'!$H$21),MAX(0,I310+F311-G311),0)+IF(AND('Debt Setup'!$H$11&lt;&gt;"",'Debt Setup'!$H$11&lt;'Debt Setup'!$H$21),MAX(0,M310+J311-K311),0)+IF(AND('Debt Setup'!$H$12&lt;&gt;"",'Debt Setup'!$H$12&lt;'Debt Setup'!$H$21),MAX(0,Q310+N311-O311),0)+IF(AND('Debt Setup'!$H$13&lt;&gt;"",'Debt Setup'!$H$13&lt;'Debt Setup'!$H$21),MAX(0,U310+R311-S311),0)+IF(AND('Debt Setup'!$H$14&lt;&gt;"",'Debt Setup'!$H$14&lt;'Debt Setup'!$H$21),MAX(0,Y310+V311-W311),0)+IF(AND('Debt Setup'!$H$15&lt;&gt;"",'Debt Setup'!$H$15&lt;'Debt Setup'!$H$21),MAX(0,AC310+Z311-AA311),0)+IF(AND('Debt Setup'!$H$16&lt;&gt;"",'Debt Setup'!$H$16&lt;'Debt Setup'!$H$21),MAX(0,AG310+AD311-AE311),0)+IF(AND('Debt Setup'!$H$17&lt;&gt;"",'Debt Setup'!$H$17&lt;'Debt Setup'!$H$21),MAX(0,AK310+AH311-AI311),0)+IF(AND('Debt Setup'!$H$18&lt;&gt;"",'Debt Setup'!$H$18&lt;'Debt Setup'!$H$21),MAX(0,AO310+AL311-AM311),0)+IF(AND('Debt Setup'!$H$19&lt;&gt;"",'Debt Setup'!$H$19&lt;'Debt Setup'!$H$21),MAX(0,AS310+AP311-AQ311),0)+IF(AND('Debt Setup'!$H$20&lt;&gt;"",'Debt Setup'!$H$20&lt;'Debt Setup'!$H$21),MAX(0,AW310+AT311-AU311),0)+IF(AND('Debt Setup'!$H$21&lt;&gt;"",'Debt Setup'!$H$21&lt;'Debt Setup'!$H$21),MAX(0,BA310+AX311-AY311),0))))))</x:f>
      </x:c>
      <x:c r="BA311" s="54" t="str">
        <x:f>IF('Debt Setup'!$F$3=0,"",MAX(0,BA310+AX311-AY311-AZ311))</x:f>
      </x:c>
    </x:row>
    <x:row r="312">
      <x:c r="A312" t="n">
        <x:v>307</x:v>
      </x:c>
      <x:c r="B312" s="86" t="str">
        <x:f>IF('Debt Setup'!$F$3=0,"",DATE(YEAR('Debt Setup'!$B$6),MONTH('Debt Setup'!$B$6)+A312-1,1))</x:f>
      </x:c>
      <x:c r="C312" s="54" t="str">
        <x:f>IF('Debt Setup'!$F$3=0,"",I312+M312+Q312+U312+Y312+AC312+AG312+AK312+AO312+AS312+AW312+BA312)</x:f>
      </x:c>
      <x:c r="D312" s="54" t="str">
        <x:f>IF('Debt Setup'!$F$3=0,"",G312+H312+K312+L312+O312+P312+S312+T312+W312+X312+AA312+AB312+AE312+AF312+AI312+AJ312+AM312+AN312+AQ312+AR312+AU312+AV312+AY312+AZ312)</x:f>
      </x:c>
      <x:c r="E312" s="54" t="str">
        <x:f>IF('Debt Setup'!$F$3=0,"",F312+J312+N312+R312+V312+Z312+AD312+AH312+AL312+AP312+AT312+AX312)</x:f>
      </x:c>
      <x:c r="F312" s="54" t="str">
        <x:f>IF('Debt Setup'!$F$3=0,"",IF(I311&lt;=0,0,I311*'Debt Setup'!$D$10/100/12))</x:f>
      </x:c>
      <x:c r="G312" s="54" t="str">
        <x:f>IF('Debt Setup'!$F$3=0,"",IF('Debt Setup'!$H$10="",0,MIN('Debt Setup'!$E$10,MAX(0,I311+F312))))</x:f>
      </x:c>
      <x:c r="H312" s="54" t="str">
        <x:f>IF('Debt Setup'!$F$3=0,"",IF('Debt Setup'!$H$10="",0,MIN(MAX(0,I311+F312-G312),MAX(0,'Debt Setup'!$F$5-(G312+K312+O312+S312+W312+AA312+AE312+AI312+AM312+AQ312+AU312+AY312)-(IF(AND('Debt Setup'!$H$10&lt;&gt;"",'Debt Setup'!$H$10&lt;'Debt Setup'!$H$10),MAX(0,I311+F312-G312),0)+IF(AND('Debt Setup'!$H$11&lt;&gt;"",'Debt Setup'!$H$11&lt;'Debt Setup'!$H$10),MAX(0,M311+J312-K312),0)+IF(AND('Debt Setup'!$H$12&lt;&gt;"",'Debt Setup'!$H$12&lt;'Debt Setup'!$H$10),MAX(0,Q311+N312-O312),0)+IF(AND('Debt Setup'!$H$13&lt;&gt;"",'Debt Setup'!$H$13&lt;'Debt Setup'!$H$10),MAX(0,U311+R312-S312),0)+IF(AND('Debt Setup'!$H$14&lt;&gt;"",'Debt Setup'!$H$14&lt;'Debt Setup'!$H$10),MAX(0,Y311+V312-W312),0)+IF(AND('Debt Setup'!$H$15&lt;&gt;"",'Debt Setup'!$H$15&lt;'Debt Setup'!$H$10),MAX(0,AC311+Z312-AA312),0)+IF(AND('Debt Setup'!$H$16&lt;&gt;"",'Debt Setup'!$H$16&lt;'Debt Setup'!$H$10),MAX(0,AG311+AD312-AE312),0)+IF(AND('Debt Setup'!$H$17&lt;&gt;"",'Debt Setup'!$H$17&lt;'Debt Setup'!$H$10),MAX(0,AK311+AH312-AI312),0)+IF(AND('Debt Setup'!$H$18&lt;&gt;"",'Debt Setup'!$H$18&lt;'Debt Setup'!$H$10),MAX(0,AO311+AL312-AM312),0)+IF(AND('Debt Setup'!$H$19&lt;&gt;"",'Debt Setup'!$H$19&lt;'Debt Setup'!$H$10),MAX(0,AS311+AP312-AQ312),0)+IF(AND('Debt Setup'!$H$20&lt;&gt;"",'Debt Setup'!$H$20&lt;'Debt Setup'!$H$10),MAX(0,AW311+AT312-AU312),0)+IF(AND('Debt Setup'!$H$21&lt;&gt;"",'Debt Setup'!$H$21&lt;'Debt Setup'!$H$10),MAX(0,BA311+AX312-AY312),0))))))</x:f>
      </x:c>
      <x:c r="I312" s="54" t="str">
        <x:f>IF('Debt Setup'!$F$3=0,"",MAX(0,I311+F312-G312-H312))</x:f>
      </x:c>
      <x:c r="J312" s="54" t="str">
        <x:f>IF('Debt Setup'!$F$3=0,"",IF(M311&lt;=0,0,M311*'Debt Setup'!$D$11/100/12))</x:f>
      </x:c>
      <x:c r="K312" s="54" t="str">
        <x:f>IF('Debt Setup'!$F$3=0,"",IF('Debt Setup'!$H$11="",0,MIN('Debt Setup'!$E$11,MAX(0,M311+J312))))</x:f>
      </x:c>
      <x:c r="L312" s="54" t="str">
        <x:f>IF('Debt Setup'!$F$3=0,"",IF('Debt Setup'!$H$11="",0,MIN(MAX(0,M311+J312-K312),MAX(0,'Debt Setup'!$F$5-(G312+K312+O312+S312+W312+AA312+AE312+AI312+AM312+AQ312+AU312+AY312)-(IF(AND('Debt Setup'!$H$10&lt;&gt;"",'Debt Setup'!$H$10&lt;'Debt Setup'!$H$11),MAX(0,I311+F312-G312),0)+IF(AND('Debt Setup'!$H$11&lt;&gt;"",'Debt Setup'!$H$11&lt;'Debt Setup'!$H$11),MAX(0,M311+J312-K312),0)+IF(AND('Debt Setup'!$H$12&lt;&gt;"",'Debt Setup'!$H$12&lt;'Debt Setup'!$H$11),MAX(0,Q311+N312-O312),0)+IF(AND('Debt Setup'!$H$13&lt;&gt;"",'Debt Setup'!$H$13&lt;'Debt Setup'!$H$11),MAX(0,U311+R312-S312),0)+IF(AND('Debt Setup'!$H$14&lt;&gt;"",'Debt Setup'!$H$14&lt;'Debt Setup'!$H$11),MAX(0,Y311+V312-W312),0)+IF(AND('Debt Setup'!$H$15&lt;&gt;"",'Debt Setup'!$H$15&lt;'Debt Setup'!$H$11),MAX(0,AC311+Z312-AA312),0)+IF(AND('Debt Setup'!$H$16&lt;&gt;"",'Debt Setup'!$H$16&lt;'Debt Setup'!$H$11),MAX(0,AG311+AD312-AE312),0)+IF(AND('Debt Setup'!$H$17&lt;&gt;"",'Debt Setup'!$H$17&lt;'Debt Setup'!$H$11),MAX(0,AK311+AH312-AI312),0)+IF(AND('Debt Setup'!$H$18&lt;&gt;"",'Debt Setup'!$H$18&lt;'Debt Setup'!$H$11),MAX(0,AO311+AL312-AM312),0)+IF(AND('Debt Setup'!$H$19&lt;&gt;"",'Debt Setup'!$H$19&lt;'Debt Setup'!$H$11),MAX(0,AS311+AP312-AQ312),0)+IF(AND('Debt Setup'!$H$20&lt;&gt;"",'Debt Setup'!$H$20&lt;'Debt Setup'!$H$11),MAX(0,AW311+AT312-AU312),0)+IF(AND('Debt Setup'!$H$21&lt;&gt;"",'Debt Setup'!$H$21&lt;'Debt Setup'!$H$11),MAX(0,BA311+AX312-AY312),0))))))</x:f>
      </x:c>
      <x:c r="M312" s="54" t="str">
        <x:f>IF('Debt Setup'!$F$3=0,"",MAX(0,M311+J312-K312-L312))</x:f>
      </x:c>
      <x:c r="N312" s="54" t="str">
        <x:f>IF('Debt Setup'!$F$3=0,"",IF(Q311&lt;=0,0,Q311*'Debt Setup'!$D$12/100/12))</x:f>
      </x:c>
      <x:c r="O312" s="54" t="str">
        <x:f>IF('Debt Setup'!$F$3=0,"",IF('Debt Setup'!$H$12="",0,MIN('Debt Setup'!$E$12,MAX(0,Q311+N312))))</x:f>
      </x:c>
      <x:c r="P312" s="54" t="str">
        <x:f>IF('Debt Setup'!$F$3=0,"",IF('Debt Setup'!$H$12="",0,MIN(MAX(0,Q311+N312-O312),MAX(0,'Debt Setup'!$F$5-(G312+K312+O312+S312+W312+AA312+AE312+AI312+AM312+AQ312+AU312+AY312)-(IF(AND('Debt Setup'!$H$10&lt;&gt;"",'Debt Setup'!$H$10&lt;'Debt Setup'!$H$12),MAX(0,I311+F312-G312),0)+IF(AND('Debt Setup'!$H$11&lt;&gt;"",'Debt Setup'!$H$11&lt;'Debt Setup'!$H$12),MAX(0,M311+J312-K312),0)+IF(AND('Debt Setup'!$H$12&lt;&gt;"",'Debt Setup'!$H$12&lt;'Debt Setup'!$H$12),MAX(0,Q311+N312-O312),0)+IF(AND('Debt Setup'!$H$13&lt;&gt;"",'Debt Setup'!$H$13&lt;'Debt Setup'!$H$12),MAX(0,U311+R312-S312),0)+IF(AND('Debt Setup'!$H$14&lt;&gt;"",'Debt Setup'!$H$14&lt;'Debt Setup'!$H$12),MAX(0,Y311+V312-W312),0)+IF(AND('Debt Setup'!$H$15&lt;&gt;"",'Debt Setup'!$H$15&lt;'Debt Setup'!$H$12),MAX(0,AC311+Z312-AA312),0)+IF(AND('Debt Setup'!$H$16&lt;&gt;"",'Debt Setup'!$H$16&lt;'Debt Setup'!$H$12),MAX(0,AG311+AD312-AE312),0)+IF(AND('Debt Setup'!$H$17&lt;&gt;"",'Debt Setup'!$H$17&lt;'Debt Setup'!$H$12),MAX(0,AK311+AH312-AI312),0)+IF(AND('Debt Setup'!$H$18&lt;&gt;"",'Debt Setup'!$H$18&lt;'Debt Setup'!$H$12),MAX(0,AO311+AL312-AM312),0)+IF(AND('Debt Setup'!$H$19&lt;&gt;"",'Debt Setup'!$H$19&lt;'Debt Setup'!$H$12),MAX(0,AS311+AP312-AQ312),0)+IF(AND('Debt Setup'!$H$20&lt;&gt;"",'Debt Setup'!$H$20&lt;'Debt Setup'!$H$12),MAX(0,AW311+AT312-AU312),0)+IF(AND('Debt Setup'!$H$21&lt;&gt;"",'Debt Setup'!$H$21&lt;'Debt Setup'!$H$12),MAX(0,BA311+AX312-AY312),0))))))</x:f>
      </x:c>
      <x:c r="Q312" s="54" t="str">
        <x:f>IF('Debt Setup'!$F$3=0,"",MAX(0,Q311+N312-O312-P312))</x:f>
      </x:c>
      <x:c r="R312" s="54" t="str">
        <x:f>IF('Debt Setup'!$F$3=0,"",IF(U311&lt;=0,0,U311*'Debt Setup'!$D$13/100/12))</x:f>
      </x:c>
      <x:c r="S312" s="54" t="str">
        <x:f>IF('Debt Setup'!$F$3=0,"",IF('Debt Setup'!$H$13="",0,MIN('Debt Setup'!$E$13,MAX(0,U311+R312))))</x:f>
      </x:c>
      <x:c r="T312" s="54" t="str">
        <x:f>IF('Debt Setup'!$F$3=0,"",IF('Debt Setup'!$H$13="",0,MIN(MAX(0,U311+R312-S312),MAX(0,'Debt Setup'!$F$5-(G312+K312+O312+S312+W312+AA312+AE312+AI312+AM312+AQ312+AU312+AY312)-(IF(AND('Debt Setup'!$H$10&lt;&gt;"",'Debt Setup'!$H$10&lt;'Debt Setup'!$H$13),MAX(0,I311+F312-G312),0)+IF(AND('Debt Setup'!$H$11&lt;&gt;"",'Debt Setup'!$H$11&lt;'Debt Setup'!$H$13),MAX(0,M311+J312-K312),0)+IF(AND('Debt Setup'!$H$12&lt;&gt;"",'Debt Setup'!$H$12&lt;'Debt Setup'!$H$13),MAX(0,Q311+N312-O312),0)+IF(AND('Debt Setup'!$H$13&lt;&gt;"",'Debt Setup'!$H$13&lt;'Debt Setup'!$H$13),MAX(0,U311+R312-S312),0)+IF(AND('Debt Setup'!$H$14&lt;&gt;"",'Debt Setup'!$H$14&lt;'Debt Setup'!$H$13),MAX(0,Y311+V312-W312),0)+IF(AND('Debt Setup'!$H$15&lt;&gt;"",'Debt Setup'!$H$15&lt;'Debt Setup'!$H$13),MAX(0,AC311+Z312-AA312),0)+IF(AND('Debt Setup'!$H$16&lt;&gt;"",'Debt Setup'!$H$16&lt;'Debt Setup'!$H$13),MAX(0,AG311+AD312-AE312),0)+IF(AND('Debt Setup'!$H$17&lt;&gt;"",'Debt Setup'!$H$17&lt;'Debt Setup'!$H$13),MAX(0,AK311+AH312-AI312),0)+IF(AND('Debt Setup'!$H$18&lt;&gt;"",'Debt Setup'!$H$18&lt;'Debt Setup'!$H$13),MAX(0,AO311+AL312-AM312),0)+IF(AND('Debt Setup'!$H$19&lt;&gt;"",'Debt Setup'!$H$19&lt;'Debt Setup'!$H$13),MAX(0,AS311+AP312-AQ312),0)+IF(AND('Debt Setup'!$H$20&lt;&gt;"",'Debt Setup'!$H$20&lt;'Debt Setup'!$H$13),MAX(0,AW311+AT312-AU312),0)+IF(AND('Debt Setup'!$H$21&lt;&gt;"",'Debt Setup'!$H$21&lt;'Debt Setup'!$H$13),MAX(0,BA311+AX312-AY312),0))))))</x:f>
      </x:c>
      <x:c r="U312" s="54" t="str">
        <x:f>IF('Debt Setup'!$F$3=0,"",MAX(0,U311+R312-S312-T312))</x:f>
      </x:c>
      <x:c r="V312" s="54" t="str">
        <x:f>IF('Debt Setup'!$F$3=0,"",IF(Y311&lt;=0,0,Y311*'Debt Setup'!$D$14/100/12))</x:f>
      </x:c>
      <x:c r="W312" s="54" t="str">
        <x:f>IF('Debt Setup'!$F$3=0,"",IF('Debt Setup'!$H$14="",0,MIN('Debt Setup'!$E$14,MAX(0,Y311+V312))))</x:f>
      </x:c>
      <x:c r="X312" s="54" t="str">
        <x:f>IF('Debt Setup'!$F$3=0,"",IF('Debt Setup'!$H$14="",0,MIN(MAX(0,Y311+V312-W312),MAX(0,'Debt Setup'!$F$5-(G312+K312+O312+S312+W312+AA312+AE312+AI312+AM312+AQ312+AU312+AY312)-(IF(AND('Debt Setup'!$H$10&lt;&gt;"",'Debt Setup'!$H$10&lt;'Debt Setup'!$H$14),MAX(0,I311+F312-G312),0)+IF(AND('Debt Setup'!$H$11&lt;&gt;"",'Debt Setup'!$H$11&lt;'Debt Setup'!$H$14),MAX(0,M311+J312-K312),0)+IF(AND('Debt Setup'!$H$12&lt;&gt;"",'Debt Setup'!$H$12&lt;'Debt Setup'!$H$14),MAX(0,Q311+N312-O312),0)+IF(AND('Debt Setup'!$H$13&lt;&gt;"",'Debt Setup'!$H$13&lt;'Debt Setup'!$H$14),MAX(0,U311+R312-S312),0)+IF(AND('Debt Setup'!$H$14&lt;&gt;"",'Debt Setup'!$H$14&lt;'Debt Setup'!$H$14),MAX(0,Y311+V312-W312),0)+IF(AND('Debt Setup'!$H$15&lt;&gt;"",'Debt Setup'!$H$15&lt;'Debt Setup'!$H$14),MAX(0,AC311+Z312-AA312),0)+IF(AND('Debt Setup'!$H$16&lt;&gt;"",'Debt Setup'!$H$16&lt;'Debt Setup'!$H$14),MAX(0,AG311+AD312-AE312),0)+IF(AND('Debt Setup'!$H$17&lt;&gt;"",'Debt Setup'!$H$17&lt;'Debt Setup'!$H$14),MAX(0,AK311+AH312-AI312),0)+IF(AND('Debt Setup'!$H$18&lt;&gt;"",'Debt Setup'!$H$18&lt;'Debt Setup'!$H$14),MAX(0,AO311+AL312-AM312),0)+IF(AND('Debt Setup'!$H$19&lt;&gt;"",'Debt Setup'!$H$19&lt;'Debt Setup'!$H$14),MAX(0,AS311+AP312-AQ312),0)+IF(AND('Debt Setup'!$H$20&lt;&gt;"",'Debt Setup'!$H$20&lt;'Debt Setup'!$H$14),MAX(0,AW311+AT312-AU312),0)+IF(AND('Debt Setup'!$H$21&lt;&gt;"",'Debt Setup'!$H$21&lt;'Debt Setup'!$H$14),MAX(0,BA311+AX312-AY312),0))))))</x:f>
      </x:c>
      <x:c r="Y312" s="54" t="str">
        <x:f>IF('Debt Setup'!$F$3=0,"",MAX(0,Y311+V312-W312-X312))</x:f>
      </x:c>
      <x:c r="Z312" s="54" t="str">
        <x:f>IF('Debt Setup'!$F$3=0,"",IF(AC311&lt;=0,0,AC311*'Debt Setup'!$D$15/100/12))</x:f>
      </x:c>
      <x:c r="AA312" s="54" t="str">
        <x:f>IF('Debt Setup'!$F$3=0,"",IF('Debt Setup'!$H$15="",0,MIN('Debt Setup'!$E$15,MAX(0,AC311+Z312))))</x:f>
      </x:c>
      <x:c r="AB312" s="54" t="str">
        <x:f>IF('Debt Setup'!$F$3=0,"",IF('Debt Setup'!$H$15="",0,MIN(MAX(0,AC311+Z312-AA312),MAX(0,'Debt Setup'!$F$5-(G312+K312+O312+S312+W312+AA312+AE312+AI312+AM312+AQ312+AU312+AY312)-(IF(AND('Debt Setup'!$H$10&lt;&gt;"",'Debt Setup'!$H$10&lt;'Debt Setup'!$H$15),MAX(0,I311+F312-G312),0)+IF(AND('Debt Setup'!$H$11&lt;&gt;"",'Debt Setup'!$H$11&lt;'Debt Setup'!$H$15),MAX(0,M311+J312-K312),0)+IF(AND('Debt Setup'!$H$12&lt;&gt;"",'Debt Setup'!$H$12&lt;'Debt Setup'!$H$15),MAX(0,Q311+N312-O312),0)+IF(AND('Debt Setup'!$H$13&lt;&gt;"",'Debt Setup'!$H$13&lt;'Debt Setup'!$H$15),MAX(0,U311+R312-S312),0)+IF(AND('Debt Setup'!$H$14&lt;&gt;"",'Debt Setup'!$H$14&lt;'Debt Setup'!$H$15),MAX(0,Y311+V312-W312),0)+IF(AND('Debt Setup'!$H$15&lt;&gt;"",'Debt Setup'!$H$15&lt;'Debt Setup'!$H$15),MAX(0,AC311+Z312-AA312),0)+IF(AND('Debt Setup'!$H$16&lt;&gt;"",'Debt Setup'!$H$16&lt;'Debt Setup'!$H$15),MAX(0,AG311+AD312-AE312),0)+IF(AND('Debt Setup'!$H$17&lt;&gt;"",'Debt Setup'!$H$17&lt;'Debt Setup'!$H$15),MAX(0,AK311+AH312-AI312),0)+IF(AND('Debt Setup'!$H$18&lt;&gt;"",'Debt Setup'!$H$18&lt;'Debt Setup'!$H$15),MAX(0,AO311+AL312-AM312),0)+IF(AND('Debt Setup'!$H$19&lt;&gt;"",'Debt Setup'!$H$19&lt;'Debt Setup'!$H$15),MAX(0,AS311+AP312-AQ312),0)+IF(AND('Debt Setup'!$H$20&lt;&gt;"",'Debt Setup'!$H$20&lt;'Debt Setup'!$H$15),MAX(0,AW311+AT312-AU312),0)+IF(AND('Debt Setup'!$H$21&lt;&gt;"",'Debt Setup'!$H$21&lt;'Debt Setup'!$H$15),MAX(0,BA311+AX312-AY312),0))))))</x:f>
      </x:c>
      <x:c r="AC312" s="54" t="str">
        <x:f>IF('Debt Setup'!$F$3=0,"",MAX(0,AC311+Z312-AA312-AB312))</x:f>
      </x:c>
      <x:c r="AD312" s="54" t="str">
        <x:f>IF('Debt Setup'!$F$3=0,"",IF(AG311&lt;=0,0,AG311*'Debt Setup'!$D$16/100/12))</x:f>
      </x:c>
      <x:c r="AE312" s="54" t="str">
        <x:f>IF('Debt Setup'!$F$3=0,"",IF('Debt Setup'!$H$16="",0,MIN('Debt Setup'!$E$16,MAX(0,AG311+AD312))))</x:f>
      </x:c>
      <x:c r="AF312" s="54" t="str">
        <x:f>IF('Debt Setup'!$F$3=0,"",IF('Debt Setup'!$H$16="",0,MIN(MAX(0,AG311+AD312-AE312),MAX(0,'Debt Setup'!$F$5-(G312+K312+O312+S312+W312+AA312+AE312+AI312+AM312+AQ312+AU312+AY312)-(IF(AND('Debt Setup'!$H$10&lt;&gt;"",'Debt Setup'!$H$10&lt;'Debt Setup'!$H$16),MAX(0,I311+F312-G312),0)+IF(AND('Debt Setup'!$H$11&lt;&gt;"",'Debt Setup'!$H$11&lt;'Debt Setup'!$H$16),MAX(0,M311+J312-K312),0)+IF(AND('Debt Setup'!$H$12&lt;&gt;"",'Debt Setup'!$H$12&lt;'Debt Setup'!$H$16),MAX(0,Q311+N312-O312),0)+IF(AND('Debt Setup'!$H$13&lt;&gt;"",'Debt Setup'!$H$13&lt;'Debt Setup'!$H$16),MAX(0,U311+R312-S312),0)+IF(AND('Debt Setup'!$H$14&lt;&gt;"",'Debt Setup'!$H$14&lt;'Debt Setup'!$H$16),MAX(0,Y311+V312-W312),0)+IF(AND('Debt Setup'!$H$15&lt;&gt;"",'Debt Setup'!$H$15&lt;'Debt Setup'!$H$16),MAX(0,AC311+Z312-AA312),0)+IF(AND('Debt Setup'!$H$16&lt;&gt;"",'Debt Setup'!$H$16&lt;'Debt Setup'!$H$16),MAX(0,AG311+AD312-AE312),0)+IF(AND('Debt Setup'!$H$17&lt;&gt;"",'Debt Setup'!$H$17&lt;'Debt Setup'!$H$16),MAX(0,AK311+AH312-AI312),0)+IF(AND('Debt Setup'!$H$18&lt;&gt;"",'Debt Setup'!$H$18&lt;'Debt Setup'!$H$16),MAX(0,AO311+AL312-AM312),0)+IF(AND('Debt Setup'!$H$19&lt;&gt;"",'Debt Setup'!$H$19&lt;'Debt Setup'!$H$16),MAX(0,AS311+AP312-AQ312),0)+IF(AND('Debt Setup'!$H$20&lt;&gt;"",'Debt Setup'!$H$20&lt;'Debt Setup'!$H$16),MAX(0,AW311+AT312-AU312),0)+IF(AND('Debt Setup'!$H$21&lt;&gt;"",'Debt Setup'!$H$21&lt;'Debt Setup'!$H$16),MAX(0,BA311+AX312-AY312),0))))))</x:f>
      </x:c>
      <x:c r="AG312" s="54" t="str">
        <x:f>IF('Debt Setup'!$F$3=0,"",MAX(0,AG311+AD312-AE312-AF312))</x:f>
      </x:c>
      <x:c r="AH312" s="54" t="str">
        <x:f>IF('Debt Setup'!$F$3=0,"",IF(AK311&lt;=0,0,AK311*'Debt Setup'!$D$17/100/12))</x:f>
      </x:c>
      <x:c r="AI312" s="54" t="str">
        <x:f>IF('Debt Setup'!$F$3=0,"",IF('Debt Setup'!$H$17="",0,MIN('Debt Setup'!$E$17,MAX(0,AK311+AH312))))</x:f>
      </x:c>
      <x:c r="AJ312" s="54" t="str">
        <x:f>IF('Debt Setup'!$F$3=0,"",IF('Debt Setup'!$H$17="",0,MIN(MAX(0,AK311+AH312-AI312),MAX(0,'Debt Setup'!$F$5-(G312+K312+O312+S312+W312+AA312+AE312+AI312+AM312+AQ312+AU312+AY312)-(IF(AND('Debt Setup'!$H$10&lt;&gt;"",'Debt Setup'!$H$10&lt;'Debt Setup'!$H$17),MAX(0,I311+F312-G312),0)+IF(AND('Debt Setup'!$H$11&lt;&gt;"",'Debt Setup'!$H$11&lt;'Debt Setup'!$H$17),MAX(0,M311+J312-K312),0)+IF(AND('Debt Setup'!$H$12&lt;&gt;"",'Debt Setup'!$H$12&lt;'Debt Setup'!$H$17),MAX(0,Q311+N312-O312),0)+IF(AND('Debt Setup'!$H$13&lt;&gt;"",'Debt Setup'!$H$13&lt;'Debt Setup'!$H$17),MAX(0,U311+R312-S312),0)+IF(AND('Debt Setup'!$H$14&lt;&gt;"",'Debt Setup'!$H$14&lt;'Debt Setup'!$H$17),MAX(0,Y311+V312-W312),0)+IF(AND('Debt Setup'!$H$15&lt;&gt;"",'Debt Setup'!$H$15&lt;'Debt Setup'!$H$17),MAX(0,AC311+Z312-AA312),0)+IF(AND('Debt Setup'!$H$16&lt;&gt;"",'Debt Setup'!$H$16&lt;'Debt Setup'!$H$17),MAX(0,AG311+AD312-AE312),0)+IF(AND('Debt Setup'!$H$17&lt;&gt;"",'Debt Setup'!$H$17&lt;'Debt Setup'!$H$17),MAX(0,AK311+AH312-AI312),0)+IF(AND('Debt Setup'!$H$18&lt;&gt;"",'Debt Setup'!$H$18&lt;'Debt Setup'!$H$17),MAX(0,AO311+AL312-AM312),0)+IF(AND('Debt Setup'!$H$19&lt;&gt;"",'Debt Setup'!$H$19&lt;'Debt Setup'!$H$17),MAX(0,AS311+AP312-AQ312),0)+IF(AND('Debt Setup'!$H$20&lt;&gt;"",'Debt Setup'!$H$20&lt;'Debt Setup'!$H$17),MAX(0,AW311+AT312-AU312),0)+IF(AND('Debt Setup'!$H$21&lt;&gt;"",'Debt Setup'!$H$21&lt;'Debt Setup'!$H$17),MAX(0,BA311+AX312-AY312),0))))))</x:f>
      </x:c>
      <x:c r="AK312" s="54" t="str">
        <x:f>IF('Debt Setup'!$F$3=0,"",MAX(0,AK311+AH312-AI312-AJ312))</x:f>
      </x:c>
      <x:c r="AL312" s="54" t="str">
        <x:f>IF('Debt Setup'!$F$3=0,"",IF(AO311&lt;=0,0,AO311*'Debt Setup'!$D$18/100/12))</x:f>
      </x:c>
      <x:c r="AM312" s="54" t="str">
        <x:f>IF('Debt Setup'!$F$3=0,"",IF('Debt Setup'!$H$18="",0,MIN('Debt Setup'!$E$18,MAX(0,AO311+AL312))))</x:f>
      </x:c>
      <x:c r="AN312" s="54" t="str">
        <x:f>IF('Debt Setup'!$F$3=0,"",IF('Debt Setup'!$H$18="",0,MIN(MAX(0,AO311+AL312-AM312),MAX(0,'Debt Setup'!$F$5-(G312+K312+O312+S312+W312+AA312+AE312+AI312+AM312+AQ312+AU312+AY312)-(IF(AND('Debt Setup'!$H$10&lt;&gt;"",'Debt Setup'!$H$10&lt;'Debt Setup'!$H$18),MAX(0,I311+F312-G312),0)+IF(AND('Debt Setup'!$H$11&lt;&gt;"",'Debt Setup'!$H$11&lt;'Debt Setup'!$H$18),MAX(0,M311+J312-K312),0)+IF(AND('Debt Setup'!$H$12&lt;&gt;"",'Debt Setup'!$H$12&lt;'Debt Setup'!$H$18),MAX(0,Q311+N312-O312),0)+IF(AND('Debt Setup'!$H$13&lt;&gt;"",'Debt Setup'!$H$13&lt;'Debt Setup'!$H$18),MAX(0,U311+R312-S312),0)+IF(AND('Debt Setup'!$H$14&lt;&gt;"",'Debt Setup'!$H$14&lt;'Debt Setup'!$H$18),MAX(0,Y311+V312-W312),0)+IF(AND('Debt Setup'!$H$15&lt;&gt;"",'Debt Setup'!$H$15&lt;'Debt Setup'!$H$18),MAX(0,AC311+Z312-AA312),0)+IF(AND('Debt Setup'!$H$16&lt;&gt;"",'Debt Setup'!$H$16&lt;'Debt Setup'!$H$18),MAX(0,AG311+AD312-AE312),0)+IF(AND('Debt Setup'!$H$17&lt;&gt;"",'Debt Setup'!$H$17&lt;'Debt Setup'!$H$18),MAX(0,AK311+AH312-AI312),0)+IF(AND('Debt Setup'!$H$18&lt;&gt;"",'Debt Setup'!$H$18&lt;'Debt Setup'!$H$18),MAX(0,AO311+AL312-AM312),0)+IF(AND('Debt Setup'!$H$19&lt;&gt;"",'Debt Setup'!$H$19&lt;'Debt Setup'!$H$18),MAX(0,AS311+AP312-AQ312),0)+IF(AND('Debt Setup'!$H$20&lt;&gt;"",'Debt Setup'!$H$20&lt;'Debt Setup'!$H$18),MAX(0,AW311+AT312-AU312),0)+IF(AND('Debt Setup'!$H$21&lt;&gt;"",'Debt Setup'!$H$21&lt;'Debt Setup'!$H$18),MAX(0,BA311+AX312-AY312),0))))))</x:f>
      </x:c>
      <x:c r="AO312" s="54" t="str">
        <x:f>IF('Debt Setup'!$F$3=0,"",MAX(0,AO311+AL312-AM312-AN312))</x:f>
      </x:c>
      <x:c r="AP312" s="54" t="str">
        <x:f>IF('Debt Setup'!$F$3=0,"",IF(AS311&lt;=0,0,AS311*'Debt Setup'!$D$19/100/12))</x:f>
      </x:c>
      <x:c r="AQ312" s="54" t="str">
        <x:f>IF('Debt Setup'!$F$3=0,"",IF('Debt Setup'!$H$19="",0,MIN('Debt Setup'!$E$19,MAX(0,AS311+AP312))))</x:f>
      </x:c>
      <x:c r="AR312" s="54" t="str">
        <x:f>IF('Debt Setup'!$F$3=0,"",IF('Debt Setup'!$H$19="",0,MIN(MAX(0,AS311+AP312-AQ312),MAX(0,'Debt Setup'!$F$5-(G312+K312+O312+S312+W312+AA312+AE312+AI312+AM312+AQ312+AU312+AY312)-(IF(AND('Debt Setup'!$H$10&lt;&gt;"",'Debt Setup'!$H$10&lt;'Debt Setup'!$H$19),MAX(0,I311+F312-G312),0)+IF(AND('Debt Setup'!$H$11&lt;&gt;"",'Debt Setup'!$H$11&lt;'Debt Setup'!$H$19),MAX(0,M311+J312-K312),0)+IF(AND('Debt Setup'!$H$12&lt;&gt;"",'Debt Setup'!$H$12&lt;'Debt Setup'!$H$19),MAX(0,Q311+N312-O312),0)+IF(AND('Debt Setup'!$H$13&lt;&gt;"",'Debt Setup'!$H$13&lt;'Debt Setup'!$H$19),MAX(0,U311+R312-S312),0)+IF(AND('Debt Setup'!$H$14&lt;&gt;"",'Debt Setup'!$H$14&lt;'Debt Setup'!$H$19),MAX(0,Y311+V312-W312),0)+IF(AND('Debt Setup'!$H$15&lt;&gt;"",'Debt Setup'!$H$15&lt;'Debt Setup'!$H$19),MAX(0,AC311+Z312-AA312),0)+IF(AND('Debt Setup'!$H$16&lt;&gt;"",'Debt Setup'!$H$16&lt;'Debt Setup'!$H$19),MAX(0,AG311+AD312-AE312),0)+IF(AND('Debt Setup'!$H$17&lt;&gt;"",'Debt Setup'!$H$17&lt;'Debt Setup'!$H$19),MAX(0,AK311+AH312-AI312),0)+IF(AND('Debt Setup'!$H$18&lt;&gt;"",'Debt Setup'!$H$18&lt;'Debt Setup'!$H$19),MAX(0,AO311+AL312-AM312),0)+IF(AND('Debt Setup'!$H$19&lt;&gt;"",'Debt Setup'!$H$19&lt;'Debt Setup'!$H$19),MAX(0,AS311+AP312-AQ312),0)+IF(AND('Debt Setup'!$H$20&lt;&gt;"",'Debt Setup'!$H$20&lt;'Debt Setup'!$H$19),MAX(0,AW311+AT312-AU312),0)+IF(AND('Debt Setup'!$H$21&lt;&gt;"",'Debt Setup'!$H$21&lt;'Debt Setup'!$H$19),MAX(0,BA311+AX312-AY312),0))))))</x:f>
      </x:c>
      <x:c r="AS312" s="54" t="str">
        <x:f>IF('Debt Setup'!$F$3=0,"",MAX(0,AS311+AP312-AQ312-AR312))</x:f>
      </x:c>
      <x:c r="AT312" s="54" t="str">
        <x:f>IF('Debt Setup'!$F$3=0,"",IF(AW311&lt;=0,0,AW311*'Debt Setup'!$D$20/100/12))</x:f>
      </x:c>
      <x:c r="AU312" s="54" t="str">
        <x:f>IF('Debt Setup'!$F$3=0,"",IF('Debt Setup'!$H$20="",0,MIN('Debt Setup'!$E$20,MAX(0,AW311+AT312))))</x:f>
      </x:c>
      <x:c r="AV312" s="54" t="str">
        <x:f>IF('Debt Setup'!$F$3=0,"",IF('Debt Setup'!$H$20="",0,MIN(MAX(0,AW311+AT312-AU312),MAX(0,'Debt Setup'!$F$5-(G312+K312+O312+S312+W312+AA312+AE312+AI312+AM312+AQ312+AU312+AY312)-(IF(AND('Debt Setup'!$H$10&lt;&gt;"",'Debt Setup'!$H$10&lt;'Debt Setup'!$H$20),MAX(0,I311+F312-G312),0)+IF(AND('Debt Setup'!$H$11&lt;&gt;"",'Debt Setup'!$H$11&lt;'Debt Setup'!$H$20),MAX(0,M311+J312-K312),0)+IF(AND('Debt Setup'!$H$12&lt;&gt;"",'Debt Setup'!$H$12&lt;'Debt Setup'!$H$20),MAX(0,Q311+N312-O312),0)+IF(AND('Debt Setup'!$H$13&lt;&gt;"",'Debt Setup'!$H$13&lt;'Debt Setup'!$H$20),MAX(0,U311+R312-S312),0)+IF(AND('Debt Setup'!$H$14&lt;&gt;"",'Debt Setup'!$H$14&lt;'Debt Setup'!$H$20),MAX(0,Y311+V312-W312),0)+IF(AND('Debt Setup'!$H$15&lt;&gt;"",'Debt Setup'!$H$15&lt;'Debt Setup'!$H$20),MAX(0,AC311+Z312-AA312),0)+IF(AND('Debt Setup'!$H$16&lt;&gt;"",'Debt Setup'!$H$16&lt;'Debt Setup'!$H$20),MAX(0,AG311+AD312-AE312),0)+IF(AND('Debt Setup'!$H$17&lt;&gt;"",'Debt Setup'!$H$17&lt;'Debt Setup'!$H$20),MAX(0,AK311+AH312-AI312),0)+IF(AND('Debt Setup'!$H$18&lt;&gt;"",'Debt Setup'!$H$18&lt;'Debt Setup'!$H$20),MAX(0,AO311+AL312-AM312),0)+IF(AND('Debt Setup'!$H$19&lt;&gt;"",'Debt Setup'!$H$19&lt;'Debt Setup'!$H$20),MAX(0,AS311+AP312-AQ312),0)+IF(AND('Debt Setup'!$H$20&lt;&gt;"",'Debt Setup'!$H$20&lt;'Debt Setup'!$H$20),MAX(0,AW311+AT312-AU312),0)+IF(AND('Debt Setup'!$H$21&lt;&gt;"",'Debt Setup'!$H$21&lt;'Debt Setup'!$H$20),MAX(0,BA311+AX312-AY312),0))))))</x:f>
      </x:c>
      <x:c r="AW312" s="54" t="str">
        <x:f>IF('Debt Setup'!$F$3=0,"",MAX(0,AW311+AT312-AU312-AV312))</x:f>
      </x:c>
      <x:c r="AX312" s="54" t="str">
        <x:f>IF('Debt Setup'!$F$3=0,"",IF(BA311&lt;=0,0,BA311*'Debt Setup'!$D$21/100/12))</x:f>
      </x:c>
      <x:c r="AY312" s="54" t="str">
        <x:f>IF('Debt Setup'!$F$3=0,"",IF('Debt Setup'!$H$21="",0,MIN('Debt Setup'!$E$21,MAX(0,BA311+AX312))))</x:f>
      </x:c>
      <x:c r="AZ312" s="54" t="str">
        <x:f>IF('Debt Setup'!$F$3=0,"",IF('Debt Setup'!$H$21="",0,MIN(MAX(0,BA311+AX312-AY312),MAX(0,'Debt Setup'!$F$5-(G312+K312+O312+S312+W312+AA312+AE312+AI312+AM312+AQ312+AU312+AY312)-(IF(AND('Debt Setup'!$H$10&lt;&gt;"",'Debt Setup'!$H$10&lt;'Debt Setup'!$H$21),MAX(0,I311+F312-G312),0)+IF(AND('Debt Setup'!$H$11&lt;&gt;"",'Debt Setup'!$H$11&lt;'Debt Setup'!$H$21),MAX(0,M311+J312-K312),0)+IF(AND('Debt Setup'!$H$12&lt;&gt;"",'Debt Setup'!$H$12&lt;'Debt Setup'!$H$21),MAX(0,Q311+N312-O312),0)+IF(AND('Debt Setup'!$H$13&lt;&gt;"",'Debt Setup'!$H$13&lt;'Debt Setup'!$H$21),MAX(0,U311+R312-S312),0)+IF(AND('Debt Setup'!$H$14&lt;&gt;"",'Debt Setup'!$H$14&lt;'Debt Setup'!$H$21),MAX(0,Y311+V312-W312),0)+IF(AND('Debt Setup'!$H$15&lt;&gt;"",'Debt Setup'!$H$15&lt;'Debt Setup'!$H$21),MAX(0,AC311+Z312-AA312),0)+IF(AND('Debt Setup'!$H$16&lt;&gt;"",'Debt Setup'!$H$16&lt;'Debt Setup'!$H$21),MAX(0,AG311+AD312-AE312),0)+IF(AND('Debt Setup'!$H$17&lt;&gt;"",'Debt Setup'!$H$17&lt;'Debt Setup'!$H$21),MAX(0,AK311+AH312-AI312),0)+IF(AND('Debt Setup'!$H$18&lt;&gt;"",'Debt Setup'!$H$18&lt;'Debt Setup'!$H$21),MAX(0,AO311+AL312-AM312),0)+IF(AND('Debt Setup'!$H$19&lt;&gt;"",'Debt Setup'!$H$19&lt;'Debt Setup'!$H$21),MAX(0,AS311+AP312-AQ312),0)+IF(AND('Debt Setup'!$H$20&lt;&gt;"",'Debt Setup'!$H$20&lt;'Debt Setup'!$H$21),MAX(0,AW311+AT312-AU312),0)+IF(AND('Debt Setup'!$H$21&lt;&gt;"",'Debt Setup'!$H$21&lt;'Debt Setup'!$H$21),MAX(0,BA311+AX312-AY312),0))))))</x:f>
      </x:c>
      <x:c r="BA312" s="54" t="str">
        <x:f>IF('Debt Setup'!$F$3=0,"",MAX(0,BA311+AX312-AY312-AZ312))</x:f>
      </x:c>
    </x:row>
    <x:row r="313">
      <x:c r="A313" t="n">
        <x:v>308</x:v>
      </x:c>
      <x:c r="B313" s="86" t="str">
        <x:f>IF('Debt Setup'!$F$3=0,"",DATE(YEAR('Debt Setup'!$B$6),MONTH('Debt Setup'!$B$6)+A313-1,1))</x:f>
      </x:c>
      <x:c r="C313" s="54" t="str">
        <x:f>IF('Debt Setup'!$F$3=0,"",I313+M313+Q313+U313+Y313+AC313+AG313+AK313+AO313+AS313+AW313+BA313)</x:f>
      </x:c>
      <x:c r="D313" s="54" t="str">
        <x:f>IF('Debt Setup'!$F$3=0,"",G313+H313+K313+L313+O313+P313+S313+T313+W313+X313+AA313+AB313+AE313+AF313+AI313+AJ313+AM313+AN313+AQ313+AR313+AU313+AV313+AY313+AZ313)</x:f>
      </x:c>
      <x:c r="E313" s="54" t="str">
        <x:f>IF('Debt Setup'!$F$3=0,"",F313+J313+N313+R313+V313+Z313+AD313+AH313+AL313+AP313+AT313+AX313)</x:f>
      </x:c>
      <x:c r="F313" s="54" t="str">
        <x:f>IF('Debt Setup'!$F$3=0,"",IF(I312&lt;=0,0,I312*'Debt Setup'!$D$10/100/12))</x:f>
      </x:c>
      <x:c r="G313" s="54" t="str">
        <x:f>IF('Debt Setup'!$F$3=0,"",IF('Debt Setup'!$H$10="",0,MIN('Debt Setup'!$E$10,MAX(0,I312+F313))))</x:f>
      </x:c>
      <x:c r="H313" s="54" t="str">
        <x:f>IF('Debt Setup'!$F$3=0,"",IF('Debt Setup'!$H$10="",0,MIN(MAX(0,I312+F313-G313),MAX(0,'Debt Setup'!$F$5-(G313+K313+O313+S313+W313+AA313+AE313+AI313+AM313+AQ313+AU313+AY313)-(IF(AND('Debt Setup'!$H$10&lt;&gt;"",'Debt Setup'!$H$10&lt;'Debt Setup'!$H$10),MAX(0,I312+F313-G313),0)+IF(AND('Debt Setup'!$H$11&lt;&gt;"",'Debt Setup'!$H$11&lt;'Debt Setup'!$H$10),MAX(0,M312+J313-K313),0)+IF(AND('Debt Setup'!$H$12&lt;&gt;"",'Debt Setup'!$H$12&lt;'Debt Setup'!$H$10),MAX(0,Q312+N313-O313),0)+IF(AND('Debt Setup'!$H$13&lt;&gt;"",'Debt Setup'!$H$13&lt;'Debt Setup'!$H$10),MAX(0,U312+R313-S313),0)+IF(AND('Debt Setup'!$H$14&lt;&gt;"",'Debt Setup'!$H$14&lt;'Debt Setup'!$H$10),MAX(0,Y312+V313-W313),0)+IF(AND('Debt Setup'!$H$15&lt;&gt;"",'Debt Setup'!$H$15&lt;'Debt Setup'!$H$10),MAX(0,AC312+Z313-AA313),0)+IF(AND('Debt Setup'!$H$16&lt;&gt;"",'Debt Setup'!$H$16&lt;'Debt Setup'!$H$10),MAX(0,AG312+AD313-AE313),0)+IF(AND('Debt Setup'!$H$17&lt;&gt;"",'Debt Setup'!$H$17&lt;'Debt Setup'!$H$10),MAX(0,AK312+AH313-AI313),0)+IF(AND('Debt Setup'!$H$18&lt;&gt;"",'Debt Setup'!$H$18&lt;'Debt Setup'!$H$10),MAX(0,AO312+AL313-AM313),0)+IF(AND('Debt Setup'!$H$19&lt;&gt;"",'Debt Setup'!$H$19&lt;'Debt Setup'!$H$10),MAX(0,AS312+AP313-AQ313),0)+IF(AND('Debt Setup'!$H$20&lt;&gt;"",'Debt Setup'!$H$20&lt;'Debt Setup'!$H$10),MAX(0,AW312+AT313-AU313),0)+IF(AND('Debt Setup'!$H$21&lt;&gt;"",'Debt Setup'!$H$21&lt;'Debt Setup'!$H$10),MAX(0,BA312+AX313-AY313),0))))))</x:f>
      </x:c>
      <x:c r="I313" s="54" t="str">
        <x:f>IF('Debt Setup'!$F$3=0,"",MAX(0,I312+F313-G313-H313))</x:f>
      </x:c>
      <x:c r="J313" s="54" t="str">
        <x:f>IF('Debt Setup'!$F$3=0,"",IF(M312&lt;=0,0,M312*'Debt Setup'!$D$11/100/12))</x:f>
      </x:c>
      <x:c r="K313" s="54" t="str">
        <x:f>IF('Debt Setup'!$F$3=0,"",IF('Debt Setup'!$H$11="",0,MIN('Debt Setup'!$E$11,MAX(0,M312+J313))))</x:f>
      </x:c>
      <x:c r="L313" s="54" t="str">
        <x:f>IF('Debt Setup'!$F$3=0,"",IF('Debt Setup'!$H$11="",0,MIN(MAX(0,M312+J313-K313),MAX(0,'Debt Setup'!$F$5-(G313+K313+O313+S313+W313+AA313+AE313+AI313+AM313+AQ313+AU313+AY313)-(IF(AND('Debt Setup'!$H$10&lt;&gt;"",'Debt Setup'!$H$10&lt;'Debt Setup'!$H$11),MAX(0,I312+F313-G313),0)+IF(AND('Debt Setup'!$H$11&lt;&gt;"",'Debt Setup'!$H$11&lt;'Debt Setup'!$H$11),MAX(0,M312+J313-K313),0)+IF(AND('Debt Setup'!$H$12&lt;&gt;"",'Debt Setup'!$H$12&lt;'Debt Setup'!$H$11),MAX(0,Q312+N313-O313),0)+IF(AND('Debt Setup'!$H$13&lt;&gt;"",'Debt Setup'!$H$13&lt;'Debt Setup'!$H$11),MAX(0,U312+R313-S313),0)+IF(AND('Debt Setup'!$H$14&lt;&gt;"",'Debt Setup'!$H$14&lt;'Debt Setup'!$H$11),MAX(0,Y312+V313-W313),0)+IF(AND('Debt Setup'!$H$15&lt;&gt;"",'Debt Setup'!$H$15&lt;'Debt Setup'!$H$11),MAX(0,AC312+Z313-AA313),0)+IF(AND('Debt Setup'!$H$16&lt;&gt;"",'Debt Setup'!$H$16&lt;'Debt Setup'!$H$11),MAX(0,AG312+AD313-AE313),0)+IF(AND('Debt Setup'!$H$17&lt;&gt;"",'Debt Setup'!$H$17&lt;'Debt Setup'!$H$11),MAX(0,AK312+AH313-AI313),0)+IF(AND('Debt Setup'!$H$18&lt;&gt;"",'Debt Setup'!$H$18&lt;'Debt Setup'!$H$11),MAX(0,AO312+AL313-AM313),0)+IF(AND('Debt Setup'!$H$19&lt;&gt;"",'Debt Setup'!$H$19&lt;'Debt Setup'!$H$11),MAX(0,AS312+AP313-AQ313),0)+IF(AND('Debt Setup'!$H$20&lt;&gt;"",'Debt Setup'!$H$20&lt;'Debt Setup'!$H$11),MAX(0,AW312+AT313-AU313),0)+IF(AND('Debt Setup'!$H$21&lt;&gt;"",'Debt Setup'!$H$21&lt;'Debt Setup'!$H$11),MAX(0,BA312+AX313-AY313),0))))))</x:f>
      </x:c>
      <x:c r="M313" s="54" t="str">
        <x:f>IF('Debt Setup'!$F$3=0,"",MAX(0,M312+J313-K313-L313))</x:f>
      </x:c>
      <x:c r="N313" s="54" t="str">
        <x:f>IF('Debt Setup'!$F$3=0,"",IF(Q312&lt;=0,0,Q312*'Debt Setup'!$D$12/100/12))</x:f>
      </x:c>
      <x:c r="O313" s="54" t="str">
        <x:f>IF('Debt Setup'!$F$3=0,"",IF('Debt Setup'!$H$12="",0,MIN('Debt Setup'!$E$12,MAX(0,Q312+N313))))</x:f>
      </x:c>
      <x:c r="P313" s="54" t="str">
        <x:f>IF('Debt Setup'!$F$3=0,"",IF('Debt Setup'!$H$12="",0,MIN(MAX(0,Q312+N313-O313),MAX(0,'Debt Setup'!$F$5-(G313+K313+O313+S313+W313+AA313+AE313+AI313+AM313+AQ313+AU313+AY313)-(IF(AND('Debt Setup'!$H$10&lt;&gt;"",'Debt Setup'!$H$10&lt;'Debt Setup'!$H$12),MAX(0,I312+F313-G313),0)+IF(AND('Debt Setup'!$H$11&lt;&gt;"",'Debt Setup'!$H$11&lt;'Debt Setup'!$H$12),MAX(0,M312+J313-K313),0)+IF(AND('Debt Setup'!$H$12&lt;&gt;"",'Debt Setup'!$H$12&lt;'Debt Setup'!$H$12),MAX(0,Q312+N313-O313),0)+IF(AND('Debt Setup'!$H$13&lt;&gt;"",'Debt Setup'!$H$13&lt;'Debt Setup'!$H$12),MAX(0,U312+R313-S313),0)+IF(AND('Debt Setup'!$H$14&lt;&gt;"",'Debt Setup'!$H$14&lt;'Debt Setup'!$H$12),MAX(0,Y312+V313-W313),0)+IF(AND('Debt Setup'!$H$15&lt;&gt;"",'Debt Setup'!$H$15&lt;'Debt Setup'!$H$12),MAX(0,AC312+Z313-AA313),0)+IF(AND('Debt Setup'!$H$16&lt;&gt;"",'Debt Setup'!$H$16&lt;'Debt Setup'!$H$12),MAX(0,AG312+AD313-AE313),0)+IF(AND('Debt Setup'!$H$17&lt;&gt;"",'Debt Setup'!$H$17&lt;'Debt Setup'!$H$12),MAX(0,AK312+AH313-AI313),0)+IF(AND('Debt Setup'!$H$18&lt;&gt;"",'Debt Setup'!$H$18&lt;'Debt Setup'!$H$12),MAX(0,AO312+AL313-AM313),0)+IF(AND('Debt Setup'!$H$19&lt;&gt;"",'Debt Setup'!$H$19&lt;'Debt Setup'!$H$12),MAX(0,AS312+AP313-AQ313),0)+IF(AND('Debt Setup'!$H$20&lt;&gt;"",'Debt Setup'!$H$20&lt;'Debt Setup'!$H$12),MAX(0,AW312+AT313-AU313),0)+IF(AND('Debt Setup'!$H$21&lt;&gt;"",'Debt Setup'!$H$21&lt;'Debt Setup'!$H$12),MAX(0,BA312+AX313-AY313),0))))))</x:f>
      </x:c>
      <x:c r="Q313" s="54" t="str">
        <x:f>IF('Debt Setup'!$F$3=0,"",MAX(0,Q312+N313-O313-P313))</x:f>
      </x:c>
      <x:c r="R313" s="54" t="str">
        <x:f>IF('Debt Setup'!$F$3=0,"",IF(U312&lt;=0,0,U312*'Debt Setup'!$D$13/100/12))</x:f>
      </x:c>
      <x:c r="S313" s="54" t="str">
        <x:f>IF('Debt Setup'!$F$3=0,"",IF('Debt Setup'!$H$13="",0,MIN('Debt Setup'!$E$13,MAX(0,U312+R313))))</x:f>
      </x:c>
      <x:c r="T313" s="54" t="str">
        <x:f>IF('Debt Setup'!$F$3=0,"",IF('Debt Setup'!$H$13="",0,MIN(MAX(0,U312+R313-S313),MAX(0,'Debt Setup'!$F$5-(G313+K313+O313+S313+W313+AA313+AE313+AI313+AM313+AQ313+AU313+AY313)-(IF(AND('Debt Setup'!$H$10&lt;&gt;"",'Debt Setup'!$H$10&lt;'Debt Setup'!$H$13),MAX(0,I312+F313-G313),0)+IF(AND('Debt Setup'!$H$11&lt;&gt;"",'Debt Setup'!$H$11&lt;'Debt Setup'!$H$13),MAX(0,M312+J313-K313),0)+IF(AND('Debt Setup'!$H$12&lt;&gt;"",'Debt Setup'!$H$12&lt;'Debt Setup'!$H$13),MAX(0,Q312+N313-O313),0)+IF(AND('Debt Setup'!$H$13&lt;&gt;"",'Debt Setup'!$H$13&lt;'Debt Setup'!$H$13),MAX(0,U312+R313-S313),0)+IF(AND('Debt Setup'!$H$14&lt;&gt;"",'Debt Setup'!$H$14&lt;'Debt Setup'!$H$13),MAX(0,Y312+V313-W313),0)+IF(AND('Debt Setup'!$H$15&lt;&gt;"",'Debt Setup'!$H$15&lt;'Debt Setup'!$H$13),MAX(0,AC312+Z313-AA313),0)+IF(AND('Debt Setup'!$H$16&lt;&gt;"",'Debt Setup'!$H$16&lt;'Debt Setup'!$H$13),MAX(0,AG312+AD313-AE313),0)+IF(AND('Debt Setup'!$H$17&lt;&gt;"",'Debt Setup'!$H$17&lt;'Debt Setup'!$H$13),MAX(0,AK312+AH313-AI313),0)+IF(AND('Debt Setup'!$H$18&lt;&gt;"",'Debt Setup'!$H$18&lt;'Debt Setup'!$H$13),MAX(0,AO312+AL313-AM313),0)+IF(AND('Debt Setup'!$H$19&lt;&gt;"",'Debt Setup'!$H$19&lt;'Debt Setup'!$H$13),MAX(0,AS312+AP313-AQ313),0)+IF(AND('Debt Setup'!$H$20&lt;&gt;"",'Debt Setup'!$H$20&lt;'Debt Setup'!$H$13),MAX(0,AW312+AT313-AU313),0)+IF(AND('Debt Setup'!$H$21&lt;&gt;"",'Debt Setup'!$H$21&lt;'Debt Setup'!$H$13),MAX(0,BA312+AX313-AY313),0))))))</x:f>
      </x:c>
      <x:c r="U313" s="54" t="str">
        <x:f>IF('Debt Setup'!$F$3=0,"",MAX(0,U312+R313-S313-T313))</x:f>
      </x:c>
      <x:c r="V313" s="54" t="str">
        <x:f>IF('Debt Setup'!$F$3=0,"",IF(Y312&lt;=0,0,Y312*'Debt Setup'!$D$14/100/12))</x:f>
      </x:c>
      <x:c r="W313" s="54" t="str">
        <x:f>IF('Debt Setup'!$F$3=0,"",IF('Debt Setup'!$H$14="",0,MIN('Debt Setup'!$E$14,MAX(0,Y312+V313))))</x:f>
      </x:c>
      <x:c r="X313" s="54" t="str">
        <x:f>IF('Debt Setup'!$F$3=0,"",IF('Debt Setup'!$H$14="",0,MIN(MAX(0,Y312+V313-W313),MAX(0,'Debt Setup'!$F$5-(G313+K313+O313+S313+W313+AA313+AE313+AI313+AM313+AQ313+AU313+AY313)-(IF(AND('Debt Setup'!$H$10&lt;&gt;"",'Debt Setup'!$H$10&lt;'Debt Setup'!$H$14),MAX(0,I312+F313-G313),0)+IF(AND('Debt Setup'!$H$11&lt;&gt;"",'Debt Setup'!$H$11&lt;'Debt Setup'!$H$14),MAX(0,M312+J313-K313),0)+IF(AND('Debt Setup'!$H$12&lt;&gt;"",'Debt Setup'!$H$12&lt;'Debt Setup'!$H$14),MAX(0,Q312+N313-O313),0)+IF(AND('Debt Setup'!$H$13&lt;&gt;"",'Debt Setup'!$H$13&lt;'Debt Setup'!$H$14),MAX(0,U312+R313-S313),0)+IF(AND('Debt Setup'!$H$14&lt;&gt;"",'Debt Setup'!$H$14&lt;'Debt Setup'!$H$14),MAX(0,Y312+V313-W313),0)+IF(AND('Debt Setup'!$H$15&lt;&gt;"",'Debt Setup'!$H$15&lt;'Debt Setup'!$H$14),MAX(0,AC312+Z313-AA313),0)+IF(AND('Debt Setup'!$H$16&lt;&gt;"",'Debt Setup'!$H$16&lt;'Debt Setup'!$H$14),MAX(0,AG312+AD313-AE313),0)+IF(AND('Debt Setup'!$H$17&lt;&gt;"",'Debt Setup'!$H$17&lt;'Debt Setup'!$H$14),MAX(0,AK312+AH313-AI313),0)+IF(AND('Debt Setup'!$H$18&lt;&gt;"",'Debt Setup'!$H$18&lt;'Debt Setup'!$H$14),MAX(0,AO312+AL313-AM313),0)+IF(AND('Debt Setup'!$H$19&lt;&gt;"",'Debt Setup'!$H$19&lt;'Debt Setup'!$H$14),MAX(0,AS312+AP313-AQ313),0)+IF(AND('Debt Setup'!$H$20&lt;&gt;"",'Debt Setup'!$H$20&lt;'Debt Setup'!$H$14),MAX(0,AW312+AT313-AU313),0)+IF(AND('Debt Setup'!$H$21&lt;&gt;"",'Debt Setup'!$H$21&lt;'Debt Setup'!$H$14),MAX(0,BA312+AX313-AY313),0))))))</x:f>
      </x:c>
      <x:c r="Y313" s="54" t="str">
        <x:f>IF('Debt Setup'!$F$3=0,"",MAX(0,Y312+V313-W313-X313))</x:f>
      </x:c>
      <x:c r="Z313" s="54" t="str">
        <x:f>IF('Debt Setup'!$F$3=0,"",IF(AC312&lt;=0,0,AC312*'Debt Setup'!$D$15/100/12))</x:f>
      </x:c>
      <x:c r="AA313" s="54" t="str">
        <x:f>IF('Debt Setup'!$F$3=0,"",IF('Debt Setup'!$H$15="",0,MIN('Debt Setup'!$E$15,MAX(0,AC312+Z313))))</x:f>
      </x:c>
      <x:c r="AB313" s="54" t="str">
        <x:f>IF('Debt Setup'!$F$3=0,"",IF('Debt Setup'!$H$15="",0,MIN(MAX(0,AC312+Z313-AA313),MAX(0,'Debt Setup'!$F$5-(G313+K313+O313+S313+W313+AA313+AE313+AI313+AM313+AQ313+AU313+AY313)-(IF(AND('Debt Setup'!$H$10&lt;&gt;"",'Debt Setup'!$H$10&lt;'Debt Setup'!$H$15),MAX(0,I312+F313-G313),0)+IF(AND('Debt Setup'!$H$11&lt;&gt;"",'Debt Setup'!$H$11&lt;'Debt Setup'!$H$15),MAX(0,M312+J313-K313),0)+IF(AND('Debt Setup'!$H$12&lt;&gt;"",'Debt Setup'!$H$12&lt;'Debt Setup'!$H$15),MAX(0,Q312+N313-O313),0)+IF(AND('Debt Setup'!$H$13&lt;&gt;"",'Debt Setup'!$H$13&lt;'Debt Setup'!$H$15),MAX(0,U312+R313-S313),0)+IF(AND('Debt Setup'!$H$14&lt;&gt;"",'Debt Setup'!$H$14&lt;'Debt Setup'!$H$15),MAX(0,Y312+V313-W313),0)+IF(AND('Debt Setup'!$H$15&lt;&gt;"",'Debt Setup'!$H$15&lt;'Debt Setup'!$H$15),MAX(0,AC312+Z313-AA313),0)+IF(AND('Debt Setup'!$H$16&lt;&gt;"",'Debt Setup'!$H$16&lt;'Debt Setup'!$H$15),MAX(0,AG312+AD313-AE313),0)+IF(AND('Debt Setup'!$H$17&lt;&gt;"",'Debt Setup'!$H$17&lt;'Debt Setup'!$H$15),MAX(0,AK312+AH313-AI313),0)+IF(AND('Debt Setup'!$H$18&lt;&gt;"",'Debt Setup'!$H$18&lt;'Debt Setup'!$H$15),MAX(0,AO312+AL313-AM313),0)+IF(AND('Debt Setup'!$H$19&lt;&gt;"",'Debt Setup'!$H$19&lt;'Debt Setup'!$H$15),MAX(0,AS312+AP313-AQ313),0)+IF(AND('Debt Setup'!$H$20&lt;&gt;"",'Debt Setup'!$H$20&lt;'Debt Setup'!$H$15),MAX(0,AW312+AT313-AU313),0)+IF(AND('Debt Setup'!$H$21&lt;&gt;"",'Debt Setup'!$H$21&lt;'Debt Setup'!$H$15),MAX(0,BA312+AX313-AY313),0))))))</x:f>
      </x:c>
      <x:c r="AC313" s="54" t="str">
        <x:f>IF('Debt Setup'!$F$3=0,"",MAX(0,AC312+Z313-AA313-AB313))</x:f>
      </x:c>
      <x:c r="AD313" s="54" t="str">
        <x:f>IF('Debt Setup'!$F$3=0,"",IF(AG312&lt;=0,0,AG312*'Debt Setup'!$D$16/100/12))</x:f>
      </x:c>
      <x:c r="AE313" s="54" t="str">
        <x:f>IF('Debt Setup'!$F$3=0,"",IF('Debt Setup'!$H$16="",0,MIN('Debt Setup'!$E$16,MAX(0,AG312+AD313))))</x:f>
      </x:c>
      <x:c r="AF313" s="54" t="str">
        <x:f>IF('Debt Setup'!$F$3=0,"",IF('Debt Setup'!$H$16="",0,MIN(MAX(0,AG312+AD313-AE313),MAX(0,'Debt Setup'!$F$5-(G313+K313+O313+S313+W313+AA313+AE313+AI313+AM313+AQ313+AU313+AY313)-(IF(AND('Debt Setup'!$H$10&lt;&gt;"",'Debt Setup'!$H$10&lt;'Debt Setup'!$H$16),MAX(0,I312+F313-G313),0)+IF(AND('Debt Setup'!$H$11&lt;&gt;"",'Debt Setup'!$H$11&lt;'Debt Setup'!$H$16),MAX(0,M312+J313-K313),0)+IF(AND('Debt Setup'!$H$12&lt;&gt;"",'Debt Setup'!$H$12&lt;'Debt Setup'!$H$16),MAX(0,Q312+N313-O313),0)+IF(AND('Debt Setup'!$H$13&lt;&gt;"",'Debt Setup'!$H$13&lt;'Debt Setup'!$H$16),MAX(0,U312+R313-S313),0)+IF(AND('Debt Setup'!$H$14&lt;&gt;"",'Debt Setup'!$H$14&lt;'Debt Setup'!$H$16),MAX(0,Y312+V313-W313),0)+IF(AND('Debt Setup'!$H$15&lt;&gt;"",'Debt Setup'!$H$15&lt;'Debt Setup'!$H$16),MAX(0,AC312+Z313-AA313),0)+IF(AND('Debt Setup'!$H$16&lt;&gt;"",'Debt Setup'!$H$16&lt;'Debt Setup'!$H$16),MAX(0,AG312+AD313-AE313),0)+IF(AND('Debt Setup'!$H$17&lt;&gt;"",'Debt Setup'!$H$17&lt;'Debt Setup'!$H$16),MAX(0,AK312+AH313-AI313),0)+IF(AND('Debt Setup'!$H$18&lt;&gt;"",'Debt Setup'!$H$18&lt;'Debt Setup'!$H$16),MAX(0,AO312+AL313-AM313),0)+IF(AND('Debt Setup'!$H$19&lt;&gt;"",'Debt Setup'!$H$19&lt;'Debt Setup'!$H$16),MAX(0,AS312+AP313-AQ313),0)+IF(AND('Debt Setup'!$H$20&lt;&gt;"",'Debt Setup'!$H$20&lt;'Debt Setup'!$H$16),MAX(0,AW312+AT313-AU313),0)+IF(AND('Debt Setup'!$H$21&lt;&gt;"",'Debt Setup'!$H$21&lt;'Debt Setup'!$H$16),MAX(0,BA312+AX313-AY313),0))))))</x:f>
      </x:c>
      <x:c r="AG313" s="54" t="str">
        <x:f>IF('Debt Setup'!$F$3=0,"",MAX(0,AG312+AD313-AE313-AF313))</x:f>
      </x:c>
      <x:c r="AH313" s="54" t="str">
        <x:f>IF('Debt Setup'!$F$3=0,"",IF(AK312&lt;=0,0,AK312*'Debt Setup'!$D$17/100/12))</x:f>
      </x:c>
      <x:c r="AI313" s="54" t="str">
        <x:f>IF('Debt Setup'!$F$3=0,"",IF('Debt Setup'!$H$17="",0,MIN('Debt Setup'!$E$17,MAX(0,AK312+AH313))))</x:f>
      </x:c>
      <x:c r="AJ313" s="54" t="str">
        <x:f>IF('Debt Setup'!$F$3=0,"",IF('Debt Setup'!$H$17="",0,MIN(MAX(0,AK312+AH313-AI313),MAX(0,'Debt Setup'!$F$5-(G313+K313+O313+S313+W313+AA313+AE313+AI313+AM313+AQ313+AU313+AY313)-(IF(AND('Debt Setup'!$H$10&lt;&gt;"",'Debt Setup'!$H$10&lt;'Debt Setup'!$H$17),MAX(0,I312+F313-G313),0)+IF(AND('Debt Setup'!$H$11&lt;&gt;"",'Debt Setup'!$H$11&lt;'Debt Setup'!$H$17),MAX(0,M312+J313-K313),0)+IF(AND('Debt Setup'!$H$12&lt;&gt;"",'Debt Setup'!$H$12&lt;'Debt Setup'!$H$17),MAX(0,Q312+N313-O313),0)+IF(AND('Debt Setup'!$H$13&lt;&gt;"",'Debt Setup'!$H$13&lt;'Debt Setup'!$H$17),MAX(0,U312+R313-S313),0)+IF(AND('Debt Setup'!$H$14&lt;&gt;"",'Debt Setup'!$H$14&lt;'Debt Setup'!$H$17),MAX(0,Y312+V313-W313),0)+IF(AND('Debt Setup'!$H$15&lt;&gt;"",'Debt Setup'!$H$15&lt;'Debt Setup'!$H$17),MAX(0,AC312+Z313-AA313),0)+IF(AND('Debt Setup'!$H$16&lt;&gt;"",'Debt Setup'!$H$16&lt;'Debt Setup'!$H$17),MAX(0,AG312+AD313-AE313),0)+IF(AND('Debt Setup'!$H$17&lt;&gt;"",'Debt Setup'!$H$17&lt;'Debt Setup'!$H$17),MAX(0,AK312+AH313-AI313),0)+IF(AND('Debt Setup'!$H$18&lt;&gt;"",'Debt Setup'!$H$18&lt;'Debt Setup'!$H$17),MAX(0,AO312+AL313-AM313),0)+IF(AND('Debt Setup'!$H$19&lt;&gt;"",'Debt Setup'!$H$19&lt;'Debt Setup'!$H$17),MAX(0,AS312+AP313-AQ313),0)+IF(AND('Debt Setup'!$H$20&lt;&gt;"",'Debt Setup'!$H$20&lt;'Debt Setup'!$H$17),MAX(0,AW312+AT313-AU313),0)+IF(AND('Debt Setup'!$H$21&lt;&gt;"",'Debt Setup'!$H$21&lt;'Debt Setup'!$H$17),MAX(0,BA312+AX313-AY313),0))))))</x:f>
      </x:c>
      <x:c r="AK313" s="54" t="str">
        <x:f>IF('Debt Setup'!$F$3=0,"",MAX(0,AK312+AH313-AI313-AJ313))</x:f>
      </x:c>
      <x:c r="AL313" s="54" t="str">
        <x:f>IF('Debt Setup'!$F$3=0,"",IF(AO312&lt;=0,0,AO312*'Debt Setup'!$D$18/100/12))</x:f>
      </x:c>
      <x:c r="AM313" s="54" t="str">
        <x:f>IF('Debt Setup'!$F$3=0,"",IF('Debt Setup'!$H$18="",0,MIN('Debt Setup'!$E$18,MAX(0,AO312+AL313))))</x:f>
      </x:c>
      <x:c r="AN313" s="54" t="str">
        <x:f>IF('Debt Setup'!$F$3=0,"",IF('Debt Setup'!$H$18="",0,MIN(MAX(0,AO312+AL313-AM313),MAX(0,'Debt Setup'!$F$5-(G313+K313+O313+S313+W313+AA313+AE313+AI313+AM313+AQ313+AU313+AY313)-(IF(AND('Debt Setup'!$H$10&lt;&gt;"",'Debt Setup'!$H$10&lt;'Debt Setup'!$H$18),MAX(0,I312+F313-G313),0)+IF(AND('Debt Setup'!$H$11&lt;&gt;"",'Debt Setup'!$H$11&lt;'Debt Setup'!$H$18),MAX(0,M312+J313-K313),0)+IF(AND('Debt Setup'!$H$12&lt;&gt;"",'Debt Setup'!$H$12&lt;'Debt Setup'!$H$18),MAX(0,Q312+N313-O313),0)+IF(AND('Debt Setup'!$H$13&lt;&gt;"",'Debt Setup'!$H$13&lt;'Debt Setup'!$H$18),MAX(0,U312+R313-S313),0)+IF(AND('Debt Setup'!$H$14&lt;&gt;"",'Debt Setup'!$H$14&lt;'Debt Setup'!$H$18),MAX(0,Y312+V313-W313),0)+IF(AND('Debt Setup'!$H$15&lt;&gt;"",'Debt Setup'!$H$15&lt;'Debt Setup'!$H$18),MAX(0,AC312+Z313-AA313),0)+IF(AND('Debt Setup'!$H$16&lt;&gt;"",'Debt Setup'!$H$16&lt;'Debt Setup'!$H$18),MAX(0,AG312+AD313-AE313),0)+IF(AND('Debt Setup'!$H$17&lt;&gt;"",'Debt Setup'!$H$17&lt;'Debt Setup'!$H$18),MAX(0,AK312+AH313-AI313),0)+IF(AND('Debt Setup'!$H$18&lt;&gt;"",'Debt Setup'!$H$18&lt;'Debt Setup'!$H$18),MAX(0,AO312+AL313-AM313),0)+IF(AND('Debt Setup'!$H$19&lt;&gt;"",'Debt Setup'!$H$19&lt;'Debt Setup'!$H$18),MAX(0,AS312+AP313-AQ313),0)+IF(AND('Debt Setup'!$H$20&lt;&gt;"",'Debt Setup'!$H$20&lt;'Debt Setup'!$H$18),MAX(0,AW312+AT313-AU313),0)+IF(AND('Debt Setup'!$H$21&lt;&gt;"",'Debt Setup'!$H$21&lt;'Debt Setup'!$H$18),MAX(0,BA312+AX313-AY313),0))))))</x:f>
      </x:c>
      <x:c r="AO313" s="54" t="str">
        <x:f>IF('Debt Setup'!$F$3=0,"",MAX(0,AO312+AL313-AM313-AN313))</x:f>
      </x:c>
      <x:c r="AP313" s="54" t="str">
        <x:f>IF('Debt Setup'!$F$3=0,"",IF(AS312&lt;=0,0,AS312*'Debt Setup'!$D$19/100/12))</x:f>
      </x:c>
      <x:c r="AQ313" s="54" t="str">
        <x:f>IF('Debt Setup'!$F$3=0,"",IF('Debt Setup'!$H$19="",0,MIN('Debt Setup'!$E$19,MAX(0,AS312+AP313))))</x:f>
      </x:c>
      <x:c r="AR313" s="54" t="str">
        <x:f>IF('Debt Setup'!$F$3=0,"",IF('Debt Setup'!$H$19="",0,MIN(MAX(0,AS312+AP313-AQ313),MAX(0,'Debt Setup'!$F$5-(G313+K313+O313+S313+W313+AA313+AE313+AI313+AM313+AQ313+AU313+AY313)-(IF(AND('Debt Setup'!$H$10&lt;&gt;"",'Debt Setup'!$H$10&lt;'Debt Setup'!$H$19),MAX(0,I312+F313-G313),0)+IF(AND('Debt Setup'!$H$11&lt;&gt;"",'Debt Setup'!$H$11&lt;'Debt Setup'!$H$19),MAX(0,M312+J313-K313),0)+IF(AND('Debt Setup'!$H$12&lt;&gt;"",'Debt Setup'!$H$12&lt;'Debt Setup'!$H$19),MAX(0,Q312+N313-O313),0)+IF(AND('Debt Setup'!$H$13&lt;&gt;"",'Debt Setup'!$H$13&lt;'Debt Setup'!$H$19),MAX(0,U312+R313-S313),0)+IF(AND('Debt Setup'!$H$14&lt;&gt;"",'Debt Setup'!$H$14&lt;'Debt Setup'!$H$19),MAX(0,Y312+V313-W313),0)+IF(AND('Debt Setup'!$H$15&lt;&gt;"",'Debt Setup'!$H$15&lt;'Debt Setup'!$H$19),MAX(0,AC312+Z313-AA313),0)+IF(AND('Debt Setup'!$H$16&lt;&gt;"",'Debt Setup'!$H$16&lt;'Debt Setup'!$H$19),MAX(0,AG312+AD313-AE313),0)+IF(AND('Debt Setup'!$H$17&lt;&gt;"",'Debt Setup'!$H$17&lt;'Debt Setup'!$H$19),MAX(0,AK312+AH313-AI313),0)+IF(AND('Debt Setup'!$H$18&lt;&gt;"",'Debt Setup'!$H$18&lt;'Debt Setup'!$H$19),MAX(0,AO312+AL313-AM313),0)+IF(AND('Debt Setup'!$H$19&lt;&gt;"",'Debt Setup'!$H$19&lt;'Debt Setup'!$H$19),MAX(0,AS312+AP313-AQ313),0)+IF(AND('Debt Setup'!$H$20&lt;&gt;"",'Debt Setup'!$H$20&lt;'Debt Setup'!$H$19),MAX(0,AW312+AT313-AU313),0)+IF(AND('Debt Setup'!$H$21&lt;&gt;"",'Debt Setup'!$H$21&lt;'Debt Setup'!$H$19),MAX(0,BA312+AX313-AY313),0))))))</x:f>
      </x:c>
      <x:c r="AS313" s="54" t="str">
        <x:f>IF('Debt Setup'!$F$3=0,"",MAX(0,AS312+AP313-AQ313-AR313))</x:f>
      </x:c>
      <x:c r="AT313" s="54" t="str">
        <x:f>IF('Debt Setup'!$F$3=0,"",IF(AW312&lt;=0,0,AW312*'Debt Setup'!$D$20/100/12))</x:f>
      </x:c>
      <x:c r="AU313" s="54" t="str">
        <x:f>IF('Debt Setup'!$F$3=0,"",IF('Debt Setup'!$H$20="",0,MIN('Debt Setup'!$E$20,MAX(0,AW312+AT313))))</x:f>
      </x:c>
      <x:c r="AV313" s="54" t="str">
        <x:f>IF('Debt Setup'!$F$3=0,"",IF('Debt Setup'!$H$20="",0,MIN(MAX(0,AW312+AT313-AU313),MAX(0,'Debt Setup'!$F$5-(G313+K313+O313+S313+W313+AA313+AE313+AI313+AM313+AQ313+AU313+AY313)-(IF(AND('Debt Setup'!$H$10&lt;&gt;"",'Debt Setup'!$H$10&lt;'Debt Setup'!$H$20),MAX(0,I312+F313-G313),0)+IF(AND('Debt Setup'!$H$11&lt;&gt;"",'Debt Setup'!$H$11&lt;'Debt Setup'!$H$20),MAX(0,M312+J313-K313),0)+IF(AND('Debt Setup'!$H$12&lt;&gt;"",'Debt Setup'!$H$12&lt;'Debt Setup'!$H$20),MAX(0,Q312+N313-O313),0)+IF(AND('Debt Setup'!$H$13&lt;&gt;"",'Debt Setup'!$H$13&lt;'Debt Setup'!$H$20),MAX(0,U312+R313-S313),0)+IF(AND('Debt Setup'!$H$14&lt;&gt;"",'Debt Setup'!$H$14&lt;'Debt Setup'!$H$20),MAX(0,Y312+V313-W313),0)+IF(AND('Debt Setup'!$H$15&lt;&gt;"",'Debt Setup'!$H$15&lt;'Debt Setup'!$H$20),MAX(0,AC312+Z313-AA313),0)+IF(AND('Debt Setup'!$H$16&lt;&gt;"",'Debt Setup'!$H$16&lt;'Debt Setup'!$H$20),MAX(0,AG312+AD313-AE313),0)+IF(AND('Debt Setup'!$H$17&lt;&gt;"",'Debt Setup'!$H$17&lt;'Debt Setup'!$H$20),MAX(0,AK312+AH313-AI313),0)+IF(AND('Debt Setup'!$H$18&lt;&gt;"",'Debt Setup'!$H$18&lt;'Debt Setup'!$H$20),MAX(0,AO312+AL313-AM313),0)+IF(AND('Debt Setup'!$H$19&lt;&gt;"",'Debt Setup'!$H$19&lt;'Debt Setup'!$H$20),MAX(0,AS312+AP313-AQ313),0)+IF(AND('Debt Setup'!$H$20&lt;&gt;"",'Debt Setup'!$H$20&lt;'Debt Setup'!$H$20),MAX(0,AW312+AT313-AU313),0)+IF(AND('Debt Setup'!$H$21&lt;&gt;"",'Debt Setup'!$H$21&lt;'Debt Setup'!$H$20),MAX(0,BA312+AX313-AY313),0))))))</x:f>
      </x:c>
      <x:c r="AW313" s="54" t="str">
        <x:f>IF('Debt Setup'!$F$3=0,"",MAX(0,AW312+AT313-AU313-AV313))</x:f>
      </x:c>
      <x:c r="AX313" s="54" t="str">
        <x:f>IF('Debt Setup'!$F$3=0,"",IF(BA312&lt;=0,0,BA312*'Debt Setup'!$D$21/100/12))</x:f>
      </x:c>
      <x:c r="AY313" s="54" t="str">
        <x:f>IF('Debt Setup'!$F$3=0,"",IF('Debt Setup'!$H$21="",0,MIN('Debt Setup'!$E$21,MAX(0,BA312+AX313))))</x:f>
      </x:c>
      <x:c r="AZ313" s="54" t="str">
        <x:f>IF('Debt Setup'!$F$3=0,"",IF('Debt Setup'!$H$21="",0,MIN(MAX(0,BA312+AX313-AY313),MAX(0,'Debt Setup'!$F$5-(G313+K313+O313+S313+W313+AA313+AE313+AI313+AM313+AQ313+AU313+AY313)-(IF(AND('Debt Setup'!$H$10&lt;&gt;"",'Debt Setup'!$H$10&lt;'Debt Setup'!$H$21),MAX(0,I312+F313-G313),0)+IF(AND('Debt Setup'!$H$11&lt;&gt;"",'Debt Setup'!$H$11&lt;'Debt Setup'!$H$21),MAX(0,M312+J313-K313),0)+IF(AND('Debt Setup'!$H$12&lt;&gt;"",'Debt Setup'!$H$12&lt;'Debt Setup'!$H$21),MAX(0,Q312+N313-O313),0)+IF(AND('Debt Setup'!$H$13&lt;&gt;"",'Debt Setup'!$H$13&lt;'Debt Setup'!$H$21),MAX(0,U312+R313-S313),0)+IF(AND('Debt Setup'!$H$14&lt;&gt;"",'Debt Setup'!$H$14&lt;'Debt Setup'!$H$21),MAX(0,Y312+V313-W313),0)+IF(AND('Debt Setup'!$H$15&lt;&gt;"",'Debt Setup'!$H$15&lt;'Debt Setup'!$H$21),MAX(0,AC312+Z313-AA313),0)+IF(AND('Debt Setup'!$H$16&lt;&gt;"",'Debt Setup'!$H$16&lt;'Debt Setup'!$H$21),MAX(0,AG312+AD313-AE313),0)+IF(AND('Debt Setup'!$H$17&lt;&gt;"",'Debt Setup'!$H$17&lt;'Debt Setup'!$H$21),MAX(0,AK312+AH313-AI313),0)+IF(AND('Debt Setup'!$H$18&lt;&gt;"",'Debt Setup'!$H$18&lt;'Debt Setup'!$H$21),MAX(0,AO312+AL313-AM313),0)+IF(AND('Debt Setup'!$H$19&lt;&gt;"",'Debt Setup'!$H$19&lt;'Debt Setup'!$H$21),MAX(0,AS312+AP313-AQ313),0)+IF(AND('Debt Setup'!$H$20&lt;&gt;"",'Debt Setup'!$H$20&lt;'Debt Setup'!$H$21),MAX(0,AW312+AT313-AU313),0)+IF(AND('Debt Setup'!$H$21&lt;&gt;"",'Debt Setup'!$H$21&lt;'Debt Setup'!$H$21),MAX(0,BA312+AX313-AY313),0))))))</x:f>
      </x:c>
      <x:c r="BA313" s="54" t="str">
        <x:f>IF('Debt Setup'!$F$3=0,"",MAX(0,BA312+AX313-AY313-AZ313))</x:f>
      </x:c>
    </x:row>
    <x:row r="314">
      <x:c r="A314" t="n">
        <x:v>309</x:v>
      </x:c>
      <x:c r="B314" s="86" t="str">
        <x:f>IF('Debt Setup'!$F$3=0,"",DATE(YEAR('Debt Setup'!$B$6),MONTH('Debt Setup'!$B$6)+A314-1,1))</x:f>
      </x:c>
      <x:c r="C314" s="54" t="str">
        <x:f>IF('Debt Setup'!$F$3=0,"",I314+M314+Q314+U314+Y314+AC314+AG314+AK314+AO314+AS314+AW314+BA314)</x:f>
      </x:c>
      <x:c r="D314" s="54" t="str">
        <x:f>IF('Debt Setup'!$F$3=0,"",G314+H314+K314+L314+O314+P314+S314+T314+W314+X314+AA314+AB314+AE314+AF314+AI314+AJ314+AM314+AN314+AQ314+AR314+AU314+AV314+AY314+AZ314)</x:f>
      </x:c>
      <x:c r="E314" s="54" t="str">
        <x:f>IF('Debt Setup'!$F$3=0,"",F314+J314+N314+R314+V314+Z314+AD314+AH314+AL314+AP314+AT314+AX314)</x:f>
      </x:c>
      <x:c r="F314" s="54" t="str">
        <x:f>IF('Debt Setup'!$F$3=0,"",IF(I313&lt;=0,0,I313*'Debt Setup'!$D$10/100/12))</x:f>
      </x:c>
      <x:c r="G314" s="54" t="str">
        <x:f>IF('Debt Setup'!$F$3=0,"",IF('Debt Setup'!$H$10="",0,MIN('Debt Setup'!$E$10,MAX(0,I313+F314))))</x:f>
      </x:c>
      <x:c r="H314" s="54" t="str">
        <x:f>IF('Debt Setup'!$F$3=0,"",IF('Debt Setup'!$H$10="",0,MIN(MAX(0,I313+F314-G314),MAX(0,'Debt Setup'!$F$5-(G314+K314+O314+S314+W314+AA314+AE314+AI314+AM314+AQ314+AU314+AY314)-(IF(AND('Debt Setup'!$H$10&lt;&gt;"",'Debt Setup'!$H$10&lt;'Debt Setup'!$H$10),MAX(0,I313+F314-G314),0)+IF(AND('Debt Setup'!$H$11&lt;&gt;"",'Debt Setup'!$H$11&lt;'Debt Setup'!$H$10),MAX(0,M313+J314-K314),0)+IF(AND('Debt Setup'!$H$12&lt;&gt;"",'Debt Setup'!$H$12&lt;'Debt Setup'!$H$10),MAX(0,Q313+N314-O314),0)+IF(AND('Debt Setup'!$H$13&lt;&gt;"",'Debt Setup'!$H$13&lt;'Debt Setup'!$H$10),MAX(0,U313+R314-S314),0)+IF(AND('Debt Setup'!$H$14&lt;&gt;"",'Debt Setup'!$H$14&lt;'Debt Setup'!$H$10),MAX(0,Y313+V314-W314),0)+IF(AND('Debt Setup'!$H$15&lt;&gt;"",'Debt Setup'!$H$15&lt;'Debt Setup'!$H$10),MAX(0,AC313+Z314-AA314),0)+IF(AND('Debt Setup'!$H$16&lt;&gt;"",'Debt Setup'!$H$16&lt;'Debt Setup'!$H$10),MAX(0,AG313+AD314-AE314),0)+IF(AND('Debt Setup'!$H$17&lt;&gt;"",'Debt Setup'!$H$17&lt;'Debt Setup'!$H$10),MAX(0,AK313+AH314-AI314),0)+IF(AND('Debt Setup'!$H$18&lt;&gt;"",'Debt Setup'!$H$18&lt;'Debt Setup'!$H$10),MAX(0,AO313+AL314-AM314),0)+IF(AND('Debt Setup'!$H$19&lt;&gt;"",'Debt Setup'!$H$19&lt;'Debt Setup'!$H$10),MAX(0,AS313+AP314-AQ314),0)+IF(AND('Debt Setup'!$H$20&lt;&gt;"",'Debt Setup'!$H$20&lt;'Debt Setup'!$H$10),MAX(0,AW313+AT314-AU314),0)+IF(AND('Debt Setup'!$H$21&lt;&gt;"",'Debt Setup'!$H$21&lt;'Debt Setup'!$H$10),MAX(0,BA313+AX314-AY314),0))))))</x:f>
      </x:c>
      <x:c r="I314" s="54" t="str">
        <x:f>IF('Debt Setup'!$F$3=0,"",MAX(0,I313+F314-G314-H314))</x:f>
      </x:c>
      <x:c r="J314" s="54" t="str">
        <x:f>IF('Debt Setup'!$F$3=0,"",IF(M313&lt;=0,0,M313*'Debt Setup'!$D$11/100/12))</x:f>
      </x:c>
      <x:c r="K314" s="54" t="str">
        <x:f>IF('Debt Setup'!$F$3=0,"",IF('Debt Setup'!$H$11="",0,MIN('Debt Setup'!$E$11,MAX(0,M313+J314))))</x:f>
      </x:c>
      <x:c r="L314" s="54" t="str">
        <x:f>IF('Debt Setup'!$F$3=0,"",IF('Debt Setup'!$H$11="",0,MIN(MAX(0,M313+J314-K314),MAX(0,'Debt Setup'!$F$5-(G314+K314+O314+S314+W314+AA314+AE314+AI314+AM314+AQ314+AU314+AY314)-(IF(AND('Debt Setup'!$H$10&lt;&gt;"",'Debt Setup'!$H$10&lt;'Debt Setup'!$H$11),MAX(0,I313+F314-G314),0)+IF(AND('Debt Setup'!$H$11&lt;&gt;"",'Debt Setup'!$H$11&lt;'Debt Setup'!$H$11),MAX(0,M313+J314-K314),0)+IF(AND('Debt Setup'!$H$12&lt;&gt;"",'Debt Setup'!$H$12&lt;'Debt Setup'!$H$11),MAX(0,Q313+N314-O314),0)+IF(AND('Debt Setup'!$H$13&lt;&gt;"",'Debt Setup'!$H$13&lt;'Debt Setup'!$H$11),MAX(0,U313+R314-S314),0)+IF(AND('Debt Setup'!$H$14&lt;&gt;"",'Debt Setup'!$H$14&lt;'Debt Setup'!$H$11),MAX(0,Y313+V314-W314),0)+IF(AND('Debt Setup'!$H$15&lt;&gt;"",'Debt Setup'!$H$15&lt;'Debt Setup'!$H$11),MAX(0,AC313+Z314-AA314),0)+IF(AND('Debt Setup'!$H$16&lt;&gt;"",'Debt Setup'!$H$16&lt;'Debt Setup'!$H$11),MAX(0,AG313+AD314-AE314),0)+IF(AND('Debt Setup'!$H$17&lt;&gt;"",'Debt Setup'!$H$17&lt;'Debt Setup'!$H$11),MAX(0,AK313+AH314-AI314),0)+IF(AND('Debt Setup'!$H$18&lt;&gt;"",'Debt Setup'!$H$18&lt;'Debt Setup'!$H$11),MAX(0,AO313+AL314-AM314),0)+IF(AND('Debt Setup'!$H$19&lt;&gt;"",'Debt Setup'!$H$19&lt;'Debt Setup'!$H$11),MAX(0,AS313+AP314-AQ314),0)+IF(AND('Debt Setup'!$H$20&lt;&gt;"",'Debt Setup'!$H$20&lt;'Debt Setup'!$H$11),MAX(0,AW313+AT314-AU314),0)+IF(AND('Debt Setup'!$H$21&lt;&gt;"",'Debt Setup'!$H$21&lt;'Debt Setup'!$H$11),MAX(0,BA313+AX314-AY314),0))))))</x:f>
      </x:c>
      <x:c r="M314" s="54" t="str">
        <x:f>IF('Debt Setup'!$F$3=0,"",MAX(0,M313+J314-K314-L314))</x:f>
      </x:c>
      <x:c r="N314" s="54" t="str">
        <x:f>IF('Debt Setup'!$F$3=0,"",IF(Q313&lt;=0,0,Q313*'Debt Setup'!$D$12/100/12))</x:f>
      </x:c>
      <x:c r="O314" s="54" t="str">
        <x:f>IF('Debt Setup'!$F$3=0,"",IF('Debt Setup'!$H$12="",0,MIN('Debt Setup'!$E$12,MAX(0,Q313+N314))))</x:f>
      </x:c>
      <x:c r="P314" s="54" t="str">
        <x:f>IF('Debt Setup'!$F$3=0,"",IF('Debt Setup'!$H$12="",0,MIN(MAX(0,Q313+N314-O314),MAX(0,'Debt Setup'!$F$5-(G314+K314+O314+S314+W314+AA314+AE314+AI314+AM314+AQ314+AU314+AY314)-(IF(AND('Debt Setup'!$H$10&lt;&gt;"",'Debt Setup'!$H$10&lt;'Debt Setup'!$H$12),MAX(0,I313+F314-G314),0)+IF(AND('Debt Setup'!$H$11&lt;&gt;"",'Debt Setup'!$H$11&lt;'Debt Setup'!$H$12),MAX(0,M313+J314-K314),0)+IF(AND('Debt Setup'!$H$12&lt;&gt;"",'Debt Setup'!$H$12&lt;'Debt Setup'!$H$12),MAX(0,Q313+N314-O314),0)+IF(AND('Debt Setup'!$H$13&lt;&gt;"",'Debt Setup'!$H$13&lt;'Debt Setup'!$H$12),MAX(0,U313+R314-S314),0)+IF(AND('Debt Setup'!$H$14&lt;&gt;"",'Debt Setup'!$H$14&lt;'Debt Setup'!$H$12),MAX(0,Y313+V314-W314),0)+IF(AND('Debt Setup'!$H$15&lt;&gt;"",'Debt Setup'!$H$15&lt;'Debt Setup'!$H$12),MAX(0,AC313+Z314-AA314),0)+IF(AND('Debt Setup'!$H$16&lt;&gt;"",'Debt Setup'!$H$16&lt;'Debt Setup'!$H$12),MAX(0,AG313+AD314-AE314),0)+IF(AND('Debt Setup'!$H$17&lt;&gt;"",'Debt Setup'!$H$17&lt;'Debt Setup'!$H$12),MAX(0,AK313+AH314-AI314),0)+IF(AND('Debt Setup'!$H$18&lt;&gt;"",'Debt Setup'!$H$18&lt;'Debt Setup'!$H$12),MAX(0,AO313+AL314-AM314),0)+IF(AND('Debt Setup'!$H$19&lt;&gt;"",'Debt Setup'!$H$19&lt;'Debt Setup'!$H$12),MAX(0,AS313+AP314-AQ314),0)+IF(AND('Debt Setup'!$H$20&lt;&gt;"",'Debt Setup'!$H$20&lt;'Debt Setup'!$H$12),MAX(0,AW313+AT314-AU314),0)+IF(AND('Debt Setup'!$H$21&lt;&gt;"",'Debt Setup'!$H$21&lt;'Debt Setup'!$H$12),MAX(0,BA313+AX314-AY314),0))))))</x:f>
      </x:c>
      <x:c r="Q314" s="54" t="str">
        <x:f>IF('Debt Setup'!$F$3=0,"",MAX(0,Q313+N314-O314-P314))</x:f>
      </x:c>
      <x:c r="R314" s="54" t="str">
        <x:f>IF('Debt Setup'!$F$3=0,"",IF(U313&lt;=0,0,U313*'Debt Setup'!$D$13/100/12))</x:f>
      </x:c>
      <x:c r="S314" s="54" t="str">
        <x:f>IF('Debt Setup'!$F$3=0,"",IF('Debt Setup'!$H$13="",0,MIN('Debt Setup'!$E$13,MAX(0,U313+R314))))</x:f>
      </x:c>
      <x:c r="T314" s="54" t="str">
        <x:f>IF('Debt Setup'!$F$3=0,"",IF('Debt Setup'!$H$13="",0,MIN(MAX(0,U313+R314-S314),MAX(0,'Debt Setup'!$F$5-(G314+K314+O314+S314+W314+AA314+AE314+AI314+AM314+AQ314+AU314+AY314)-(IF(AND('Debt Setup'!$H$10&lt;&gt;"",'Debt Setup'!$H$10&lt;'Debt Setup'!$H$13),MAX(0,I313+F314-G314),0)+IF(AND('Debt Setup'!$H$11&lt;&gt;"",'Debt Setup'!$H$11&lt;'Debt Setup'!$H$13),MAX(0,M313+J314-K314),0)+IF(AND('Debt Setup'!$H$12&lt;&gt;"",'Debt Setup'!$H$12&lt;'Debt Setup'!$H$13),MAX(0,Q313+N314-O314),0)+IF(AND('Debt Setup'!$H$13&lt;&gt;"",'Debt Setup'!$H$13&lt;'Debt Setup'!$H$13),MAX(0,U313+R314-S314),0)+IF(AND('Debt Setup'!$H$14&lt;&gt;"",'Debt Setup'!$H$14&lt;'Debt Setup'!$H$13),MAX(0,Y313+V314-W314),0)+IF(AND('Debt Setup'!$H$15&lt;&gt;"",'Debt Setup'!$H$15&lt;'Debt Setup'!$H$13),MAX(0,AC313+Z314-AA314),0)+IF(AND('Debt Setup'!$H$16&lt;&gt;"",'Debt Setup'!$H$16&lt;'Debt Setup'!$H$13),MAX(0,AG313+AD314-AE314),0)+IF(AND('Debt Setup'!$H$17&lt;&gt;"",'Debt Setup'!$H$17&lt;'Debt Setup'!$H$13),MAX(0,AK313+AH314-AI314),0)+IF(AND('Debt Setup'!$H$18&lt;&gt;"",'Debt Setup'!$H$18&lt;'Debt Setup'!$H$13),MAX(0,AO313+AL314-AM314),0)+IF(AND('Debt Setup'!$H$19&lt;&gt;"",'Debt Setup'!$H$19&lt;'Debt Setup'!$H$13),MAX(0,AS313+AP314-AQ314),0)+IF(AND('Debt Setup'!$H$20&lt;&gt;"",'Debt Setup'!$H$20&lt;'Debt Setup'!$H$13),MAX(0,AW313+AT314-AU314),0)+IF(AND('Debt Setup'!$H$21&lt;&gt;"",'Debt Setup'!$H$21&lt;'Debt Setup'!$H$13),MAX(0,BA313+AX314-AY314),0))))))</x:f>
      </x:c>
      <x:c r="U314" s="54" t="str">
        <x:f>IF('Debt Setup'!$F$3=0,"",MAX(0,U313+R314-S314-T314))</x:f>
      </x:c>
      <x:c r="V314" s="54" t="str">
        <x:f>IF('Debt Setup'!$F$3=0,"",IF(Y313&lt;=0,0,Y313*'Debt Setup'!$D$14/100/12))</x:f>
      </x:c>
      <x:c r="W314" s="54" t="str">
        <x:f>IF('Debt Setup'!$F$3=0,"",IF('Debt Setup'!$H$14="",0,MIN('Debt Setup'!$E$14,MAX(0,Y313+V314))))</x:f>
      </x:c>
      <x:c r="X314" s="54" t="str">
        <x:f>IF('Debt Setup'!$F$3=0,"",IF('Debt Setup'!$H$14="",0,MIN(MAX(0,Y313+V314-W314),MAX(0,'Debt Setup'!$F$5-(G314+K314+O314+S314+W314+AA314+AE314+AI314+AM314+AQ314+AU314+AY314)-(IF(AND('Debt Setup'!$H$10&lt;&gt;"",'Debt Setup'!$H$10&lt;'Debt Setup'!$H$14),MAX(0,I313+F314-G314),0)+IF(AND('Debt Setup'!$H$11&lt;&gt;"",'Debt Setup'!$H$11&lt;'Debt Setup'!$H$14),MAX(0,M313+J314-K314),0)+IF(AND('Debt Setup'!$H$12&lt;&gt;"",'Debt Setup'!$H$12&lt;'Debt Setup'!$H$14),MAX(0,Q313+N314-O314),0)+IF(AND('Debt Setup'!$H$13&lt;&gt;"",'Debt Setup'!$H$13&lt;'Debt Setup'!$H$14),MAX(0,U313+R314-S314),0)+IF(AND('Debt Setup'!$H$14&lt;&gt;"",'Debt Setup'!$H$14&lt;'Debt Setup'!$H$14),MAX(0,Y313+V314-W314),0)+IF(AND('Debt Setup'!$H$15&lt;&gt;"",'Debt Setup'!$H$15&lt;'Debt Setup'!$H$14),MAX(0,AC313+Z314-AA314),0)+IF(AND('Debt Setup'!$H$16&lt;&gt;"",'Debt Setup'!$H$16&lt;'Debt Setup'!$H$14),MAX(0,AG313+AD314-AE314),0)+IF(AND('Debt Setup'!$H$17&lt;&gt;"",'Debt Setup'!$H$17&lt;'Debt Setup'!$H$14),MAX(0,AK313+AH314-AI314),0)+IF(AND('Debt Setup'!$H$18&lt;&gt;"",'Debt Setup'!$H$18&lt;'Debt Setup'!$H$14),MAX(0,AO313+AL314-AM314),0)+IF(AND('Debt Setup'!$H$19&lt;&gt;"",'Debt Setup'!$H$19&lt;'Debt Setup'!$H$14),MAX(0,AS313+AP314-AQ314),0)+IF(AND('Debt Setup'!$H$20&lt;&gt;"",'Debt Setup'!$H$20&lt;'Debt Setup'!$H$14),MAX(0,AW313+AT314-AU314),0)+IF(AND('Debt Setup'!$H$21&lt;&gt;"",'Debt Setup'!$H$21&lt;'Debt Setup'!$H$14),MAX(0,BA313+AX314-AY314),0))))))</x:f>
      </x:c>
      <x:c r="Y314" s="54" t="str">
        <x:f>IF('Debt Setup'!$F$3=0,"",MAX(0,Y313+V314-W314-X314))</x:f>
      </x:c>
      <x:c r="Z314" s="54" t="str">
        <x:f>IF('Debt Setup'!$F$3=0,"",IF(AC313&lt;=0,0,AC313*'Debt Setup'!$D$15/100/12))</x:f>
      </x:c>
      <x:c r="AA314" s="54" t="str">
        <x:f>IF('Debt Setup'!$F$3=0,"",IF('Debt Setup'!$H$15="",0,MIN('Debt Setup'!$E$15,MAX(0,AC313+Z314))))</x:f>
      </x:c>
      <x:c r="AB314" s="54" t="str">
        <x:f>IF('Debt Setup'!$F$3=0,"",IF('Debt Setup'!$H$15="",0,MIN(MAX(0,AC313+Z314-AA314),MAX(0,'Debt Setup'!$F$5-(G314+K314+O314+S314+W314+AA314+AE314+AI314+AM314+AQ314+AU314+AY314)-(IF(AND('Debt Setup'!$H$10&lt;&gt;"",'Debt Setup'!$H$10&lt;'Debt Setup'!$H$15),MAX(0,I313+F314-G314),0)+IF(AND('Debt Setup'!$H$11&lt;&gt;"",'Debt Setup'!$H$11&lt;'Debt Setup'!$H$15),MAX(0,M313+J314-K314),0)+IF(AND('Debt Setup'!$H$12&lt;&gt;"",'Debt Setup'!$H$12&lt;'Debt Setup'!$H$15),MAX(0,Q313+N314-O314),0)+IF(AND('Debt Setup'!$H$13&lt;&gt;"",'Debt Setup'!$H$13&lt;'Debt Setup'!$H$15),MAX(0,U313+R314-S314),0)+IF(AND('Debt Setup'!$H$14&lt;&gt;"",'Debt Setup'!$H$14&lt;'Debt Setup'!$H$15),MAX(0,Y313+V314-W314),0)+IF(AND('Debt Setup'!$H$15&lt;&gt;"",'Debt Setup'!$H$15&lt;'Debt Setup'!$H$15),MAX(0,AC313+Z314-AA314),0)+IF(AND('Debt Setup'!$H$16&lt;&gt;"",'Debt Setup'!$H$16&lt;'Debt Setup'!$H$15),MAX(0,AG313+AD314-AE314),0)+IF(AND('Debt Setup'!$H$17&lt;&gt;"",'Debt Setup'!$H$17&lt;'Debt Setup'!$H$15),MAX(0,AK313+AH314-AI314),0)+IF(AND('Debt Setup'!$H$18&lt;&gt;"",'Debt Setup'!$H$18&lt;'Debt Setup'!$H$15),MAX(0,AO313+AL314-AM314),0)+IF(AND('Debt Setup'!$H$19&lt;&gt;"",'Debt Setup'!$H$19&lt;'Debt Setup'!$H$15),MAX(0,AS313+AP314-AQ314),0)+IF(AND('Debt Setup'!$H$20&lt;&gt;"",'Debt Setup'!$H$20&lt;'Debt Setup'!$H$15),MAX(0,AW313+AT314-AU314),0)+IF(AND('Debt Setup'!$H$21&lt;&gt;"",'Debt Setup'!$H$21&lt;'Debt Setup'!$H$15),MAX(0,BA313+AX314-AY314),0))))))</x:f>
      </x:c>
      <x:c r="AC314" s="54" t="str">
        <x:f>IF('Debt Setup'!$F$3=0,"",MAX(0,AC313+Z314-AA314-AB314))</x:f>
      </x:c>
      <x:c r="AD314" s="54" t="str">
        <x:f>IF('Debt Setup'!$F$3=0,"",IF(AG313&lt;=0,0,AG313*'Debt Setup'!$D$16/100/12))</x:f>
      </x:c>
      <x:c r="AE314" s="54" t="str">
        <x:f>IF('Debt Setup'!$F$3=0,"",IF('Debt Setup'!$H$16="",0,MIN('Debt Setup'!$E$16,MAX(0,AG313+AD314))))</x:f>
      </x:c>
      <x:c r="AF314" s="54" t="str">
        <x:f>IF('Debt Setup'!$F$3=0,"",IF('Debt Setup'!$H$16="",0,MIN(MAX(0,AG313+AD314-AE314),MAX(0,'Debt Setup'!$F$5-(G314+K314+O314+S314+W314+AA314+AE314+AI314+AM314+AQ314+AU314+AY314)-(IF(AND('Debt Setup'!$H$10&lt;&gt;"",'Debt Setup'!$H$10&lt;'Debt Setup'!$H$16),MAX(0,I313+F314-G314),0)+IF(AND('Debt Setup'!$H$11&lt;&gt;"",'Debt Setup'!$H$11&lt;'Debt Setup'!$H$16),MAX(0,M313+J314-K314),0)+IF(AND('Debt Setup'!$H$12&lt;&gt;"",'Debt Setup'!$H$12&lt;'Debt Setup'!$H$16),MAX(0,Q313+N314-O314),0)+IF(AND('Debt Setup'!$H$13&lt;&gt;"",'Debt Setup'!$H$13&lt;'Debt Setup'!$H$16),MAX(0,U313+R314-S314),0)+IF(AND('Debt Setup'!$H$14&lt;&gt;"",'Debt Setup'!$H$14&lt;'Debt Setup'!$H$16),MAX(0,Y313+V314-W314),0)+IF(AND('Debt Setup'!$H$15&lt;&gt;"",'Debt Setup'!$H$15&lt;'Debt Setup'!$H$16),MAX(0,AC313+Z314-AA314),0)+IF(AND('Debt Setup'!$H$16&lt;&gt;"",'Debt Setup'!$H$16&lt;'Debt Setup'!$H$16),MAX(0,AG313+AD314-AE314),0)+IF(AND('Debt Setup'!$H$17&lt;&gt;"",'Debt Setup'!$H$17&lt;'Debt Setup'!$H$16),MAX(0,AK313+AH314-AI314),0)+IF(AND('Debt Setup'!$H$18&lt;&gt;"",'Debt Setup'!$H$18&lt;'Debt Setup'!$H$16),MAX(0,AO313+AL314-AM314),0)+IF(AND('Debt Setup'!$H$19&lt;&gt;"",'Debt Setup'!$H$19&lt;'Debt Setup'!$H$16),MAX(0,AS313+AP314-AQ314),0)+IF(AND('Debt Setup'!$H$20&lt;&gt;"",'Debt Setup'!$H$20&lt;'Debt Setup'!$H$16),MAX(0,AW313+AT314-AU314),0)+IF(AND('Debt Setup'!$H$21&lt;&gt;"",'Debt Setup'!$H$21&lt;'Debt Setup'!$H$16),MAX(0,BA313+AX314-AY314),0))))))</x:f>
      </x:c>
      <x:c r="AG314" s="54" t="str">
        <x:f>IF('Debt Setup'!$F$3=0,"",MAX(0,AG313+AD314-AE314-AF314))</x:f>
      </x:c>
      <x:c r="AH314" s="54" t="str">
        <x:f>IF('Debt Setup'!$F$3=0,"",IF(AK313&lt;=0,0,AK313*'Debt Setup'!$D$17/100/12))</x:f>
      </x:c>
      <x:c r="AI314" s="54" t="str">
        <x:f>IF('Debt Setup'!$F$3=0,"",IF('Debt Setup'!$H$17="",0,MIN('Debt Setup'!$E$17,MAX(0,AK313+AH314))))</x:f>
      </x:c>
      <x:c r="AJ314" s="54" t="str">
        <x:f>IF('Debt Setup'!$F$3=0,"",IF('Debt Setup'!$H$17="",0,MIN(MAX(0,AK313+AH314-AI314),MAX(0,'Debt Setup'!$F$5-(G314+K314+O314+S314+W314+AA314+AE314+AI314+AM314+AQ314+AU314+AY314)-(IF(AND('Debt Setup'!$H$10&lt;&gt;"",'Debt Setup'!$H$10&lt;'Debt Setup'!$H$17),MAX(0,I313+F314-G314),0)+IF(AND('Debt Setup'!$H$11&lt;&gt;"",'Debt Setup'!$H$11&lt;'Debt Setup'!$H$17),MAX(0,M313+J314-K314),0)+IF(AND('Debt Setup'!$H$12&lt;&gt;"",'Debt Setup'!$H$12&lt;'Debt Setup'!$H$17),MAX(0,Q313+N314-O314),0)+IF(AND('Debt Setup'!$H$13&lt;&gt;"",'Debt Setup'!$H$13&lt;'Debt Setup'!$H$17),MAX(0,U313+R314-S314),0)+IF(AND('Debt Setup'!$H$14&lt;&gt;"",'Debt Setup'!$H$14&lt;'Debt Setup'!$H$17),MAX(0,Y313+V314-W314),0)+IF(AND('Debt Setup'!$H$15&lt;&gt;"",'Debt Setup'!$H$15&lt;'Debt Setup'!$H$17),MAX(0,AC313+Z314-AA314),0)+IF(AND('Debt Setup'!$H$16&lt;&gt;"",'Debt Setup'!$H$16&lt;'Debt Setup'!$H$17),MAX(0,AG313+AD314-AE314),0)+IF(AND('Debt Setup'!$H$17&lt;&gt;"",'Debt Setup'!$H$17&lt;'Debt Setup'!$H$17),MAX(0,AK313+AH314-AI314),0)+IF(AND('Debt Setup'!$H$18&lt;&gt;"",'Debt Setup'!$H$18&lt;'Debt Setup'!$H$17),MAX(0,AO313+AL314-AM314),0)+IF(AND('Debt Setup'!$H$19&lt;&gt;"",'Debt Setup'!$H$19&lt;'Debt Setup'!$H$17),MAX(0,AS313+AP314-AQ314),0)+IF(AND('Debt Setup'!$H$20&lt;&gt;"",'Debt Setup'!$H$20&lt;'Debt Setup'!$H$17),MAX(0,AW313+AT314-AU314),0)+IF(AND('Debt Setup'!$H$21&lt;&gt;"",'Debt Setup'!$H$21&lt;'Debt Setup'!$H$17),MAX(0,BA313+AX314-AY314),0))))))</x:f>
      </x:c>
      <x:c r="AK314" s="54" t="str">
        <x:f>IF('Debt Setup'!$F$3=0,"",MAX(0,AK313+AH314-AI314-AJ314))</x:f>
      </x:c>
      <x:c r="AL314" s="54" t="str">
        <x:f>IF('Debt Setup'!$F$3=0,"",IF(AO313&lt;=0,0,AO313*'Debt Setup'!$D$18/100/12))</x:f>
      </x:c>
      <x:c r="AM314" s="54" t="str">
        <x:f>IF('Debt Setup'!$F$3=0,"",IF('Debt Setup'!$H$18="",0,MIN('Debt Setup'!$E$18,MAX(0,AO313+AL314))))</x:f>
      </x:c>
      <x:c r="AN314" s="54" t="str">
        <x:f>IF('Debt Setup'!$F$3=0,"",IF('Debt Setup'!$H$18="",0,MIN(MAX(0,AO313+AL314-AM314),MAX(0,'Debt Setup'!$F$5-(G314+K314+O314+S314+W314+AA314+AE314+AI314+AM314+AQ314+AU314+AY314)-(IF(AND('Debt Setup'!$H$10&lt;&gt;"",'Debt Setup'!$H$10&lt;'Debt Setup'!$H$18),MAX(0,I313+F314-G314),0)+IF(AND('Debt Setup'!$H$11&lt;&gt;"",'Debt Setup'!$H$11&lt;'Debt Setup'!$H$18),MAX(0,M313+J314-K314),0)+IF(AND('Debt Setup'!$H$12&lt;&gt;"",'Debt Setup'!$H$12&lt;'Debt Setup'!$H$18),MAX(0,Q313+N314-O314),0)+IF(AND('Debt Setup'!$H$13&lt;&gt;"",'Debt Setup'!$H$13&lt;'Debt Setup'!$H$18),MAX(0,U313+R314-S314),0)+IF(AND('Debt Setup'!$H$14&lt;&gt;"",'Debt Setup'!$H$14&lt;'Debt Setup'!$H$18),MAX(0,Y313+V314-W314),0)+IF(AND('Debt Setup'!$H$15&lt;&gt;"",'Debt Setup'!$H$15&lt;'Debt Setup'!$H$18),MAX(0,AC313+Z314-AA314),0)+IF(AND('Debt Setup'!$H$16&lt;&gt;"",'Debt Setup'!$H$16&lt;'Debt Setup'!$H$18),MAX(0,AG313+AD314-AE314),0)+IF(AND('Debt Setup'!$H$17&lt;&gt;"",'Debt Setup'!$H$17&lt;'Debt Setup'!$H$18),MAX(0,AK313+AH314-AI314),0)+IF(AND('Debt Setup'!$H$18&lt;&gt;"",'Debt Setup'!$H$18&lt;'Debt Setup'!$H$18),MAX(0,AO313+AL314-AM314),0)+IF(AND('Debt Setup'!$H$19&lt;&gt;"",'Debt Setup'!$H$19&lt;'Debt Setup'!$H$18),MAX(0,AS313+AP314-AQ314),0)+IF(AND('Debt Setup'!$H$20&lt;&gt;"",'Debt Setup'!$H$20&lt;'Debt Setup'!$H$18),MAX(0,AW313+AT314-AU314),0)+IF(AND('Debt Setup'!$H$21&lt;&gt;"",'Debt Setup'!$H$21&lt;'Debt Setup'!$H$18),MAX(0,BA313+AX314-AY314),0))))))</x:f>
      </x:c>
      <x:c r="AO314" s="54" t="str">
        <x:f>IF('Debt Setup'!$F$3=0,"",MAX(0,AO313+AL314-AM314-AN314))</x:f>
      </x:c>
      <x:c r="AP314" s="54" t="str">
        <x:f>IF('Debt Setup'!$F$3=0,"",IF(AS313&lt;=0,0,AS313*'Debt Setup'!$D$19/100/12))</x:f>
      </x:c>
      <x:c r="AQ314" s="54" t="str">
        <x:f>IF('Debt Setup'!$F$3=0,"",IF('Debt Setup'!$H$19="",0,MIN('Debt Setup'!$E$19,MAX(0,AS313+AP314))))</x:f>
      </x:c>
      <x:c r="AR314" s="54" t="str">
        <x:f>IF('Debt Setup'!$F$3=0,"",IF('Debt Setup'!$H$19="",0,MIN(MAX(0,AS313+AP314-AQ314),MAX(0,'Debt Setup'!$F$5-(G314+K314+O314+S314+W314+AA314+AE314+AI314+AM314+AQ314+AU314+AY314)-(IF(AND('Debt Setup'!$H$10&lt;&gt;"",'Debt Setup'!$H$10&lt;'Debt Setup'!$H$19),MAX(0,I313+F314-G314),0)+IF(AND('Debt Setup'!$H$11&lt;&gt;"",'Debt Setup'!$H$11&lt;'Debt Setup'!$H$19),MAX(0,M313+J314-K314),0)+IF(AND('Debt Setup'!$H$12&lt;&gt;"",'Debt Setup'!$H$12&lt;'Debt Setup'!$H$19),MAX(0,Q313+N314-O314),0)+IF(AND('Debt Setup'!$H$13&lt;&gt;"",'Debt Setup'!$H$13&lt;'Debt Setup'!$H$19),MAX(0,U313+R314-S314),0)+IF(AND('Debt Setup'!$H$14&lt;&gt;"",'Debt Setup'!$H$14&lt;'Debt Setup'!$H$19),MAX(0,Y313+V314-W314),0)+IF(AND('Debt Setup'!$H$15&lt;&gt;"",'Debt Setup'!$H$15&lt;'Debt Setup'!$H$19),MAX(0,AC313+Z314-AA314),0)+IF(AND('Debt Setup'!$H$16&lt;&gt;"",'Debt Setup'!$H$16&lt;'Debt Setup'!$H$19),MAX(0,AG313+AD314-AE314),0)+IF(AND('Debt Setup'!$H$17&lt;&gt;"",'Debt Setup'!$H$17&lt;'Debt Setup'!$H$19),MAX(0,AK313+AH314-AI314),0)+IF(AND('Debt Setup'!$H$18&lt;&gt;"",'Debt Setup'!$H$18&lt;'Debt Setup'!$H$19),MAX(0,AO313+AL314-AM314),0)+IF(AND('Debt Setup'!$H$19&lt;&gt;"",'Debt Setup'!$H$19&lt;'Debt Setup'!$H$19),MAX(0,AS313+AP314-AQ314),0)+IF(AND('Debt Setup'!$H$20&lt;&gt;"",'Debt Setup'!$H$20&lt;'Debt Setup'!$H$19),MAX(0,AW313+AT314-AU314),0)+IF(AND('Debt Setup'!$H$21&lt;&gt;"",'Debt Setup'!$H$21&lt;'Debt Setup'!$H$19),MAX(0,BA313+AX314-AY314),0))))))</x:f>
      </x:c>
      <x:c r="AS314" s="54" t="str">
        <x:f>IF('Debt Setup'!$F$3=0,"",MAX(0,AS313+AP314-AQ314-AR314))</x:f>
      </x:c>
      <x:c r="AT314" s="54" t="str">
        <x:f>IF('Debt Setup'!$F$3=0,"",IF(AW313&lt;=0,0,AW313*'Debt Setup'!$D$20/100/12))</x:f>
      </x:c>
      <x:c r="AU314" s="54" t="str">
        <x:f>IF('Debt Setup'!$F$3=0,"",IF('Debt Setup'!$H$20="",0,MIN('Debt Setup'!$E$20,MAX(0,AW313+AT314))))</x:f>
      </x:c>
      <x:c r="AV314" s="54" t="str">
        <x:f>IF('Debt Setup'!$F$3=0,"",IF('Debt Setup'!$H$20="",0,MIN(MAX(0,AW313+AT314-AU314),MAX(0,'Debt Setup'!$F$5-(G314+K314+O314+S314+W314+AA314+AE314+AI314+AM314+AQ314+AU314+AY314)-(IF(AND('Debt Setup'!$H$10&lt;&gt;"",'Debt Setup'!$H$10&lt;'Debt Setup'!$H$20),MAX(0,I313+F314-G314),0)+IF(AND('Debt Setup'!$H$11&lt;&gt;"",'Debt Setup'!$H$11&lt;'Debt Setup'!$H$20),MAX(0,M313+J314-K314),0)+IF(AND('Debt Setup'!$H$12&lt;&gt;"",'Debt Setup'!$H$12&lt;'Debt Setup'!$H$20),MAX(0,Q313+N314-O314),0)+IF(AND('Debt Setup'!$H$13&lt;&gt;"",'Debt Setup'!$H$13&lt;'Debt Setup'!$H$20),MAX(0,U313+R314-S314),0)+IF(AND('Debt Setup'!$H$14&lt;&gt;"",'Debt Setup'!$H$14&lt;'Debt Setup'!$H$20),MAX(0,Y313+V314-W314),0)+IF(AND('Debt Setup'!$H$15&lt;&gt;"",'Debt Setup'!$H$15&lt;'Debt Setup'!$H$20),MAX(0,AC313+Z314-AA314),0)+IF(AND('Debt Setup'!$H$16&lt;&gt;"",'Debt Setup'!$H$16&lt;'Debt Setup'!$H$20),MAX(0,AG313+AD314-AE314),0)+IF(AND('Debt Setup'!$H$17&lt;&gt;"",'Debt Setup'!$H$17&lt;'Debt Setup'!$H$20),MAX(0,AK313+AH314-AI314),0)+IF(AND('Debt Setup'!$H$18&lt;&gt;"",'Debt Setup'!$H$18&lt;'Debt Setup'!$H$20),MAX(0,AO313+AL314-AM314),0)+IF(AND('Debt Setup'!$H$19&lt;&gt;"",'Debt Setup'!$H$19&lt;'Debt Setup'!$H$20),MAX(0,AS313+AP314-AQ314),0)+IF(AND('Debt Setup'!$H$20&lt;&gt;"",'Debt Setup'!$H$20&lt;'Debt Setup'!$H$20),MAX(0,AW313+AT314-AU314),0)+IF(AND('Debt Setup'!$H$21&lt;&gt;"",'Debt Setup'!$H$21&lt;'Debt Setup'!$H$20),MAX(0,BA313+AX314-AY314),0))))))</x:f>
      </x:c>
      <x:c r="AW314" s="54" t="str">
        <x:f>IF('Debt Setup'!$F$3=0,"",MAX(0,AW313+AT314-AU314-AV314))</x:f>
      </x:c>
      <x:c r="AX314" s="54" t="str">
        <x:f>IF('Debt Setup'!$F$3=0,"",IF(BA313&lt;=0,0,BA313*'Debt Setup'!$D$21/100/12))</x:f>
      </x:c>
      <x:c r="AY314" s="54" t="str">
        <x:f>IF('Debt Setup'!$F$3=0,"",IF('Debt Setup'!$H$21="",0,MIN('Debt Setup'!$E$21,MAX(0,BA313+AX314))))</x:f>
      </x:c>
      <x:c r="AZ314" s="54" t="str">
        <x:f>IF('Debt Setup'!$F$3=0,"",IF('Debt Setup'!$H$21="",0,MIN(MAX(0,BA313+AX314-AY314),MAX(0,'Debt Setup'!$F$5-(G314+K314+O314+S314+W314+AA314+AE314+AI314+AM314+AQ314+AU314+AY314)-(IF(AND('Debt Setup'!$H$10&lt;&gt;"",'Debt Setup'!$H$10&lt;'Debt Setup'!$H$21),MAX(0,I313+F314-G314),0)+IF(AND('Debt Setup'!$H$11&lt;&gt;"",'Debt Setup'!$H$11&lt;'Debt Setup'!$H$21),MAX(0,M313+J314-K314),0)+IF(AND('Debt Setup'!$H$12&lt;&gt;"",'Debt Setup'!$H$12&lt;'Debt Setup'!$H$21),MAX(0,Q313+N314-O314),0)+IF(AND('Debt Setup'!$H$13&lt;&gt;"",'Debt Setup'!$H$13&lt;'Debt Setup'!$H$21),MAX(0,U313+R314-S314),0)+IF(AND('Debt Setup'!$H$14&lt;&gt;"",'Debt Setup'!$H$14&lt;'Debt Setup'!$H$21),MAX(0,Y313+V314-W314),0)+IF(AND('Debt Setup'!$H$15&lt;&gt;"",'Debt Setup'!$H$15&lt;'Debt Setup'!$H$21),MAX(0,AC313+Z314-AA314),0)+IF(AND('Debt Setup'!$H$16&lt;&gt;"",'Debt Setup'!$H$16&lt;'Debt Setup'!$H$21),MAX(0,AG313+AD314-AE314),0)+IF(AND('Debt Setup'!$H$17&lt;&gt;"",'Debt Setup'!$H$17&lt;'Debt Setup'!$H$21),MAX(0,AK313+AH314-AI314),0)+IF(AND('Debt Setup'!$H$18&lt;&gt;"",'Debt Setup'!$H$18&lt;'Debt Setup'!$H$21),MAX(0,AO313+AL314-AM314),0)+IF(AND('Debt Setup'!$H$19&lt;&gt;"",'Debt Setup'!$H$19&lt;'Debt Setup'!$H$21),MAX(0,AS313+AP314-AQ314),0)+IF(AND('Debt Setup'!$H$20&lt;&gt;"",'Debt Setup'!$H$20&lt;'Debt Setup'!$H$21),MAX(0,AW313+AT314-AU314),0)+IF(AND('Debt Setup'!$H$21&lt;&gt;"",'Debt Setup'!$H$21&lt;'Debt Setup'!$H$21),MAX(0,BA313+AX314-AY314),0))))))</x:f>
      </x:c>
      <x:c r="BA314" s="54" t="str">
        <x:f>IF('Debt Setup'!$F$3=0,"",MAX(0,BA313+AX314-AY314-AZ314))</x:f>
      </x:c>
    </x:row>
    <x:row r="315">
      <x:c r="A315" t="n">
        <x:v>310</x:v>
      </x:c>
      <x:c r="B315" s="86" t="str">
        <x:f>IF('Debt Setup'!$F$3=0,"",DATE(YEAR('Debt Setup'!$B$6),MONTH('Debt Setup'!$B$6)+A315-1,1))</x:f>
      </x:c>
      <x:c r="C315" s="54" t="str">
        <x:f>IF('Debt Setup'!$F$3=0,"",I315+M315+Q315+U315+Y315+AC315+AG315+AK315+AO315+AS315+AW315+BA315)</x:f>
      </x:c>
      <x:c r="D315" s="54" t="str">
        <x:f>IF('Debt Setup'!$F$3=0,"",G315+H315+K315+L315+O315+P315+S315+T315+W315+X315+AA315+AB315+AE315+AF315+AI315+AJ315+AM315+AN315+AQ315+AR315+AU315+AV315+AY315+AZ315)</x:f>
      </x:c>
      <x:c r="E315" s="54" t="str">
        <x:f>IF('Debt Setup'!$F$3=0,"",F315+J315+N315+R315+V315+Z315+AD315+AH315+AL315+AP315+AT315+AX315)</x:f>
      </x:c>
      <x:c r="F315" s="54" t="str">
        <x:f>IF('Debt Setup'!$F$3=0,"",IF(I314&lt;=0,0,I314*'Debt Setup'!$D$10/100/12))</x:f>
      </x:c>
      <x:c r="G315" s="54" t="str">
        <x:f>IF('Debt Setup'!$F$3=0,"",IF('Debt Setup'!$H$10="",0,MIN('Debt Setup'!$E$10,MAX(0,I314+F315))))</x:f>
      </x:c>
      <x:c r="H315" s="54" t="str">
        <x:f>IF('Debt Setup'!$F$3=0,"",IF('Debt Setup'!$H$10="",0,MIN(MAX(0,I314+F315-G315),MAX(0,'Debt Setup'!$F$5-(G315+K315+O315+S315+W315+AA315+AE315+AI315+AM315+AQ315+AU315+AY315)-(IF(AND('Debt Setup'!$H$10&lt;&gt;"",'Debt Setup'!$H$10&lt;'Debt Setup'!$H$10),MAX(0,I314+F315-G315),0)+IF(AND('Debt Setup'!$H$11&lt;&gt;"",'Debt Setup'!$H$11&lt;'Debt Setup'!$H$10),MAX(0,M314+J315-K315),0)+IF(AND('Debt Setup'!$H$12&lt;&gt;"",'Debt Setup'!$H$12&lt;'Debt Setup'!$H$10),MAX(0,Q314+N315-O315),0)+IF(AND('Debt Setup'!$H$13&lt;&gt;"",'Debt Setup'!$H$13&lt;'Debt Setup'!$H$10),MAX(0,U314+R315-S315),0)+IF(AND('Debt Setup'!$H$14&lt;&gt;"",'Debt Setup'!$H$14&lt;'Debt Setup'!$H$10),MAX(0,Y314+V315-W315),0)+IF(AND('Debt Setup'!$H$15&lt;&gt;"",'Debt Setup'!$H$15&lt;'Debt Setup'!$H$10),MAX(0,AC314+Z315-AA315),0)+IF(AND('Debt Setup'!$H$16&lt;&gt;"",'Debt Setup'!$H$16&lt;'Debt Setup'!$H$10),MAX(0,AG314+AD315-AE315),0)+IF(AND('Debt Setup'!$H$17&lt;&gt;"",'Debt Setup'!$H$17&lt;'Debt Setup'!$H$10),MAX(0,AK314+AH315-AI315),0)+IF(AND('Debt Setup'!$H$18&lt;&gt;"",'Debt Setup'!$H$18&lt;'Debt Setup'!$H$10),MAX(0,AO314+AL315-AM315),0)+IF(AND('Debt Setup'!$H$19&lt;&gt;"",'Debt Setup'!$H$19&lt;'Debt Setup'!$H$10),MAX(0,AS314+AP315-AQ315),0)+IF(AND('Debt Setup'!$H$20&lt;&gt;"",'Debt Setup'!$H$20&lt;'Debt Setup'!$H$10),MAX(0,AW314+AT315-AU315),0)+IF(AND('Debt Setup'!$H$21&lt;&gt;"",'Debt Setup'!$H$21&lt;'Debt Setup'!$H$10),MAX(0,BA314+AX315-AY315),0))))))</x:f>
      </x:c>
      <x:c r="I315" s="54" t="str">
        <x:f>IF('Debt Setup'!$F$3=0,"",MAX(0,I314+F315-G315-H315))</x:f>
      </x:c>
      <x:c r="J315" s="54" t="str">
        <x:f>IF('Debt Setup'!$F$3=0,"",IF(M314&lt;=0,0,M314*'Debt Setup'!$D$11/100/12))</x:f>
      </x:c>
      <x:c r="K315" s="54" t="str">
        <x:f>IF('Debt Setup'!$F$3=0,"",IF('Debt Setup'!$H$11="",0,MIN('Debt Setup'!$E$11,MAX(0,M314+J315))))</x:f>
      </x:c>
      <x:c r="L315" s="54" t="str">
        <x:f>IF('Debt Setup'!$F$3=0,"",IF('Debt Setup'!$H$11="",0,MIN(MAX(0,M314+J315-K315),MAX(0,'Debt Setup'!$F$5-(G315+K315+O315+S315+W315+AA315+AE315+AI315+AM315+AQ315+AU315+AY315)-(IF(AND('Debt Setup'!$H$10&lt;&gt;"",'Debt Setup'!$H$10&lt;'Debt Setup'!$H$11),MAX(0,I314+F315-G315),0)+IF(AND('Debt Setup'!$H$11&lt;&gt;"",'Debt Setup'!$H$11&lt;'Debt Setup'!$H$11),MAX(0,M314+J315-K315),0)+IF(AND('Debt Setup'!$H$12&lt;&gt;"",'Debt Setup'!$H$12&lt;'Debt Setup'!$H$11),MAX(0,Q314+N315-O315),0)+IF(AND('Debt Setup'!$H$13&lt;&gt;"",'Debt Setup'!$H$13&lt;'Debt Setup'!$H$11),MAX(0,U314+R315-S315),0)+IF(AND('Debt Setup'!$H$14&lt;&gt;"",'Debt Setup'!$H$14&lt;'Debt Setup'!$H$11),MAX(0,Y314+V315-W315),0)+IF(AND('Debt Setup'!$H$15&lt;&gt;"",'Debt Setup'!$H$15&lt;'Debt Setup'!$H$11),MAX(0,AC314+Z315-AA315),0)+IF(AND('Debt Setup'!$H$16&lt;&gt;"",'Debt Setup'!$H$16&lt;'Debt Setup'!$H$11),MAX(0,AG314+AD315-AE315),0)+IF(AND('Debt Setup'!$H$17&lt;&gt;"",'Debt Setup'!$H$17&lt;'Debt Setup'!$H$11),MAX(0,AK314+AH315-AI315),0)+IF(AND('Debt Setup'!$H$18&lt;&gt;"",'Debt Setup'!$H$18&lt;'Debt Setup'!$H$11),MAX(0,AO314+AL315-AM315),0)+IF(AND('Debt Setup'!$H$19&lt;&gt;"",'Debt Setup'!$H$19&lt;'Debt Setup'!$H$11),MAX(0,AS314+AP315-AQ315),0)+IF(AND('Debt Setup'!$H$20&lt;&gt;"",'Debt Setup'!$H$20&lt;'Debt Setup'!$H$11),MAX(0,AW314+AT315-AU315),0)+IF(AND('Debt Setup'!$H$21&lt;&gt;"",'Debt Setup'!$H$21&lt;'Debt Setup'!$H$11),MAX(0,BA314+AX315-AY315),0))))))</x:f>
      </x:c>
      <x:c r="M315" s="54" t="str">
        <x:f>IF('Debt Setup'!$F$3=0,"",MAX(0,M314+J315-K315-L315))</x:f>
      </x:c>
      <x:c r="N315" s="54" t="str">
        <x:f>IF('Debt Setup'!$F$3=0,"",IF(Q314&lt;=0,0,Q314*'Debt Setup'!$D$12/100/12))</x:f>
      </x:c>
      <x:c r="O315" s="54" t="str">
        <x:f>IF('Debt Setup'!$F$3=0,"",IF('Debt Setup'!$H$12="",0,MIN('Debt Setup'!$E$12,MAX(0,Q314+N315))))</x:f>
      </x:c>
      <x:c r="P315" s="54" t="str">
        <x:f>IF('Debt Setup'!$F$3=0,"",IF('Debt Setup'!$H$12="",0,MIN(MAX(0,Q314+N315-O315),MAX(0,'Debt Setup'!$F$5-(G315+K315+O315+S315+W315+AA315+AE315+AI315+AM315+AQ315+AU315+AY315)-(IF(AND('Debt Setup'!$H$10&lt;&gt;"",'Debt Setup'!$H$10&lt;'Debt Setup'!$H$12),MAX(0,I314+F315-G315),0)+IF(AND('Debt Setup'!$H$11&lt;&gt;"",'Debt Setup'!$H$11&lt;'Debt Setup'!$H$12),MAX(0,M314+J315-K315),0)+IF(AND('Debt Setup'!$H$12&lt;&gt;"",'Debt Setup'!$H$12&lt;'Debt Setup'!$H$12),MAX(0,Q314+N315-O315),0)+IF(AND('Debt Setup'!$H$13&lt;&gt;"",'Debt Setup'!$H$13&lt;'Debt Setup'!$H$12),MAX(0,U314+R315-S315),0)+IF(AND('Debt Setup'!$H$14&lt;&gt;"",'Debt Setup'!$H$14&lt;'Debt Setup'!$H$12),MAX(0,Y314+V315-W315),0)+IF(AND('Debt Setup'!$H$15&lt;&gt;"",'Debt Setup'!$H$15&lt;'Debt Setup'!$H$12),MAX(0,AC314+Z315-AA315),0)+IF(AND('Debt Setup'!$H$16&lt;&gt;"",'Debt Setup'!$H$16&lt;'Debt Setup'!$H$12),MAX(0,AG314+AD315-AE315),0)+IF(AND('Debt Setup'!$H$17&lt;&gt;"",'Debt Setup'!$H$17&lt;'Debt Setup'!$H$12),MAX(0,AK314+AH315-AI315),0)+IF(AND('Debt Setup'!$H$18&lt;&gt;"",'Debt Setup'!$H$18&lt;'Debt Setup'!$H$12),MAX(0,AO314+AL315-AM315),0)+IF(AND('Debt Setup'!$H$19&lt;&gt;"",'Debt Setup'!$H$19&lt;'Debt Setup'!$H$12),MAX(0,AS314+AP315-AQ315),0)+IF(AND('Debt Setup'!$H$20&lt;&gt;"",'Debt Setup'!$H$20&lt;'Debt Setup'!$H$12),MAX(0,AW314+AT315-AU315),0)+IF(AND('Debt Setup'!$H$21&lt;&gt;"",'Debt Setup'!$H$21&lt;'Debt Setup'!$H$12),MAX(0,BA314+AX315-AY315),0))))))</x:f>
      </x:c>
      <x:c r="Q315" s="54" t="str">
        <x:f>IF('Debt Setup'!$F$3=0,"",MAX(0,Q314+N315-O315-P315))</x:f>
      </x:c>
      <x:c r="R315" s="54" t="str">
        <x:f>IF('Debt Setup'!$F$3=0,"",IF(U314&lt;=0,0,U314*'Debt Setup'!$D$13/100/12))</x:f>
      </x:c>
      <x:c r="S315" s="54" t="str">
        <x:f>IF('Debt Setup'!$F$3=0,"",IF('Debt Setup'!$H$13="",0,MIN('Debt Setup'!$E$13,MAX(0,U314+R315))))</x:f>
      </x:c>
      <x:c r="T315" s="54" t="str">
        <x:f>IF('Debt Setup'!$F$3=0,"",IF('Debt Setup'!$H$13="",0,MIN(MAX(0,U314+R315-S315),MAX(0,'Debt Setup'!$F$5-(G315+K315+O315+S315+W315+AA315+AE315+AI315+AM315+AQ315+AU315+AY315)-(IF(AND('Debt Setup'!$H$10&lt;&gt;"",'Debt Setup'!$H$10&lt;'Debt Setup'!$H$13),MAX(0,I314+F315-G315),0)+IF(AND('Debt Setup'!$H$11&lt;&gt;"",'Debt Setup'!$H$11&lt;'Debt Setup'!$H$13),MAX(0,M314+J315-K315),0)+IF(AND('Debt Setup'!$H$12&lt;&gt;"",'Debt Setup'!$H$12&lt;'Debt Setup'!$H$13),MAX(0,Q314+N315-O315),0)+IF(AND('Debt Setup'!$H$13&lt;&gt;"",'Debt Setup'!$H$13&lt;'Debt Setup'!$H$13),MAX(0,U314+R315-S315),0)+IF(AND('Debt Setup'!$H$14&lt;&gt;"",'Debt Setup'!$H$14&lt;'Debt Setup'!$H$13),MAX(0,Y314+V315-W315),0)+IF(AND('Debt Setup'!$H$15&lt;&gt;"",'Debt Setup'!$H$15&lt;'Debt Setup'!$H$13),MAX(0,AC314+Z315-AA315),0)+IF(AND('Debt Setup'!$H$16&lt;&gt;"",'Debt Setup'!$H$16&lt;'Debt Setup'!$H$13),MAX(0,AG314+AD315-AE315),0)+IF(AND('Debt Setup'!$H$17&lt;&gt;"",'Debt Setup'!$H$17&lt;'Debt Setup'!$H$13),MAX(0,AK314+AH315-AI315),0)+IF(AND('Debt Setup'!$H$18&lt;&gt;"",'Debt Setup'!$H$18&lt;'Debt Setup'!$H$13),MAX(0,AO314+AL315-AM315),0)+IF(AND('Debt Setup'!$H$19&lt;&gt;"",'Debt Setup'!$H$19&lt;'Debt Setup'!$H$13),MAX(0,AS314+AP315-AQ315),0)+IF(AND('Debt Setup'!$H$20&lt;&gt;"",'Debt Setup'!$H$20&lt;'Debt Setup'!$H$13),MAX(0,AW314+AT315-AU315),0)+IF(AND('Debt Setup'!$H$21&lt;&gt;"",'Debt Setup'!$H$21&lt;'Debt Setup'!$H$13),MAX(0,BA314+AX315-AY315),0))))))</x:f>
      </x:c>
      <x:c r="U315" s="54" t="str">
        <x:f>IF('Debt Setup'!$F$3=0,"",MAX(0,U314+R315-S315-T315))</x:f>
      </x:c>
      <x:c r="V315" s="54" t="str">
        <x:f>IF('Debt Setup'!$F$3=0,"",IF(Y314&lt;=0,0,Y314*'Debt Setup'!$D$14/100/12))</x:f>
      </x:c>
      <x:c r="W315" s="54" t="str">
        <x:f>IF('Debt Setup'!$F$3=0,"",IF('Debt Setup'!$H$14="",0,MIN('Debt Setup'!$E$14,MAX(0,Y314+V315))))</x:f>
      </x:c>
      <x:c r="X315" s="54" t="str">
        <x:f>IF('Debt Setup'!$F$3=0,"",IF('Debt Setup'!$H$14="",0,MIN(MAX(0,Y314+V315-W315),MAX(0,'Debt Setup'!$F$5-(G315+K315+O315+S315+W315+AA315+AE315+AI315+AM315+AQ315+AU315+AY315)-(IF(AND('Debt Setup'!$H$10&lt;&gt;"",'Debt Setup'!$H$10&lt;'Debt Setup'!$H$14),MAX(0,I314+F315-G315),0)+IF(AND('Debt Setup'!$H$11&lt;&gt;"",'Debt Setup'!$H$11&lt;'Debt Setup'!$H$14),MAX(0,M314+J315-K315),0)+IF(AND('Debt Setup'!$H$12&lt;&gt;"",'Debt Setup'!$H$12&lt;'Debt Setup'!$H$14),MAX(0,Q314+N315-O315),0)+IF(AND('Debt Setup'!$H$13&lt;&gt;"",'Debt Setup'!$H$13&lt;'Debt Setup'!$H$14),MAX(0,U314+R315-S315),0)+IF(AND('Debt Setup'!$H$14&lt;&gt;"",'Debt Setup'!$H$14&lt;'Debt Setup'!$H$14),MAX(0,Y314+V315-W315),0)+IF(AND('Debt Setup'!$H$15&lt;&gt;"",'Debt Setup'!$H$15&lt;'Debt Setup'!$H$14),MAX(0,AC314+Z315-AA315),0)+IF(AND('Debt Setup'!$H$16&lt;&gt;"",'Debt Setup'!$H$16&lt;'Debt Setup'!$H$14),MAX(0,AG314+AD315-AE315),0)+IF(AND('Debt Setup'!$H$17&lt;&gt;"",'Debt Setup'!$H$17&lt;'Debt Setup'!$H$14),MAX(0,AK314+AH315-AI315),0)+IF(AND('Debt Setup'!$H$18&lt;&gt;"",'Debt Setup'!$H$18&lt;'Debt Setup'!$H$14),MAX(0,AO314+AL315-AM315),0)+IF(AND('Debt Setup'!$H$19&lt;&gt;"",'Debt Setup'!$H$19&lt;'Debt Setup'!$H$14),MAX(0,AS314+AP315-AQ315),0)+IF(AND('Debt Setup'!$H$20&lt;&gt;"",'Debt Setup'!$H$20&lt;'Debt Setup'!$H$14),MAX(0,AW314+AT315-AU315),0)+IF(AND('Debt Setup'!$H$21&lt;&gt;"",'Debt Setup'!$H$21&lt;'Debt Setup'!$H$14),MAX(0,BA314+AX315-AY315),0))))))</x:f>
      </x:c>
      <x:c r="Y315" s="54" t="str">
        <x:f>IF('Debt Setup'!$F$3=0,"",MAX(0,Y314+V315-W315-X315))</x:f>
      </x:c>
      <x:c r="Z315" s="54" t="str">
        <x:f>IF('Debt Setup'!$F$3=0,"",IF(AC314&lt;=0,0,AC314*'Debt Setup'!$D$15/100/12))</x:f>
      </x:c>
      <x:c r="AA315" s="54" t="str">
        <x:f>IF('Debt Setup'!$F$3=0,"",IF('Debt Setup'!$H$15="",0,MIN('Debt Setup'!$E$15,MAX(0,AC314+Z315))))</x:f>
      </x:c>
      <x:c r="AB315" s="54" t="str">
        <x:f>IF('Debt Setup'!$F$3=0,"",IF('Debt Setup'!$H$15="",0,MIN(MAX(0,AC314+Z315-AA315),MAX(0,'Debt Setup'!$F$5-(G315+K315+O315+S315+W315+AA315+AE315+AI315+AM315+AQ315+AU315+AY315)-(IF(AND('Debt Setup'!$H$10&lt;&gt;"",'Debt Setup'!$H$10&lt;'Debt Setup'!$H$15),MAX(0,I314+F315-G315),0)+IF(AND('Debt Setup'!$H$11&lt;&gt;"",'Debt Setup'!$H$11&lt;'Debt Setup'!$H$15),MAX(0,M314+J315-K315),0)+IF(AND('Debt Setup'!$H$12&lt;&gt;"",'Debt Setup'!$H$12&lt;'Debt Setup'!$H$15),MAX(0,Q314+N315-O315),0)+IF(AND('Debt Setup'!$H$13&lt;&gt;"",'Debt Setup'!$H$13&lt;'Debt Setup'!$H$15),MAX(0,U314+R315-S315),0)+IF(AND('Debt Setup'!$H$14&lt;&gt;"",'Debt Setup'!$H$14&lt;'Debt Setup'!$H$15),MAX(0,Y314+V315-W315),0)+IF(AND('Debt Setup'!$H$15&lt;&gt;"",'Debt Setup'!$H$15&lt;'Debt Setup'!$H$15),MAX(0,AC314+Z315-AA315),0)+IF(AND('Debt Setup'!$H$16&lt;&gt;"",'Debt Setup'!$H$16&lt;'Debt Setup'!$H$15),MAX(0,AG314+AD315-AE315),0)+IF(AND('Debt Setup'!$H$17&lt;&gt;"",'Debt Setup'!$H$17&lt;'Debt Setup'!$H$15),MAX(0,AK314+AH315-AI315),0)+IF(AND('Debt Setup'!$H$18&lt;&gt;"",'Debt Setup'!$H$18&lt;'Debt Setup'!$H$15),MAX(0,AO314+AL315-AM315),0)+IF(AND('Debt Setup'!$H$19&lt;&gt;"",'Debt Setup'!$H$19&lt;'Debt Setup'!$H$15),MAX(0,AS314+AP315-AQ315),0)+IF(AND('Debt Setup'!$H$20&lt;&gt;"",'Debt Setup'!$H$20&lt;'Debt Setup'!$H$15),MAX(0,AW314+AT315-AU315),0)+IF(AND('Debt Setup'!$H$21&lt;&gt;"",'Debt Setup'!$H$21&lt;'Debt Setup'!$H$15),MAX(0,BA314+AX315-AY315),0))))))</x:f>
      </x:c>
      <x:c r="AC315" s="54" t="str">
        <x:f>IF('Debt Setup'!$F$3=0,"",MAX(0,AC314+Z315-AA315-AB315))</x:f>
      </x:c>
      <x:c r="AD315" s="54" t="str">
        <x:f>IF('Debt Setup'!$F$3=0,"",IF(AG314&lt;=0,0,AG314*'Debt Setup'!$D$16/100/12))</x:f>
      </x:c>
      <x:c r="AE315" s="54" t="str">
        <x:f>IF('Debt Setup'!$F$3=0,"",IF('Debt Setup'!$H$16="",0,MIN('Debt Setup'!$E$16,MAX(0,AG314+AD315))))</x:f>
      </x:c>
      <x:c r="AF315" s="54" t="str">
        <x:f>IF('Debt Setup'!$F$3=0,"",IF('Debt Setup'!$H$16="",0,MIN(MAX(0,AG314+AD315-AE315),MAX(0,'Debt Setup'!$F$5-(G315+K315+O315+S315+W315+AA315+AE315+AI315+AM315+AQ315+AU315+AY315)-(IF(AND('Debt Setup'!$H$10&lt;&gt;"",'Debt Setup'!$H$10&lt;'Debt Setup'!$H$16),MAX(0,I314+F315-G315),0)+IF(AND('Debt Setup'!$H$11&lt;&gt;"",'Debt Setup'!$H$11&lt;'Debt Setup'!$H$16),MAX(0,M314+J315-K315),0)+IF(AND('Debt Setup'!$H$12&lt;&gt;"",'Debt Setup'!$H$12&lt;'Debt Setup'!$H$16),MAX(0,Q314+N315-O315),0)+IF(AND('Debt Setup'!$H$13&lt;&gt;"",'Debt Setup'!$H$13&lt;'Debt Setup'!$H$16),MAX(0,U314+R315-S315),0)+IF(AND('Debt Setup'!$H$14&lt;&gt;"",'Debt Setup'!$H$14&lt;'Debt Setup'!$H$16),MAX(0,Y314+V315-W315),0)+IF(AND('Debt Setup'!$H$15&lt;&gt;"",'Debt Setup'!$H$15&lt;'Debt Setup'!$H$16),MAX(0,AC314+Z315-AA315),0)+IF(AND('Debt Setup'!$H$16&lt;&gt;"",'Debt Setup'!$H$16&lt;'Debt Setup'!$H$16),MAX(0,AG314+AD315-AE315),0)+IF(AND('Debt Setup'!$H$17&lt;&gt;"",'Debt Setup'!$H$17&lt;'Debt Setup'!$H$16),MAX(0,AK314+AH315-AI315),0)+IF(AND('Debt Setup'!$H$18&lt;&gt;"",'Debt Setup'!$H$18&lt;'Debt Setup'!$H$16),MAX(0,AO314+AL315-AM315),0)+IF(AND('Debt Setup'!$H$19&lt;&gt;"",'Debt Setup'!$H$19&lt;'Debt Setup'!$H$16),MAX(0,AS314+AP315-AQ315),0)+IF(AND('Debt Setup'!$H$20&lt;&gt;"",'Debt Setup'!$H$20&lt;'Debt Setup'!$H$16),MAX(0,AW314+AT315-AU315),0)+IF(AND('Debt Setup'!$H$21&lt;&gt;"",'Debt Setup'!$H$21&lt;'Debt Setup'!$H$16),MAX(0,BA314+AX315-AY315),0))))))</x:f>
      </x:c>
      <x:c r="AG315" s="54" t="str">
        <x:f>IF('Debt Setup'!$F$3=0,"",MAX(0,AG314+AD315-AE315-AF315))</x:f>
      </x:c>
      <x:c r="AH315" s="54" t="str">
        <x:f>IF('Debt Setup'!$F$3=0,"",IF(AK314&lt;=0,0,AK314*'Debt Setup'!$D$17/100/12))</x:f>
      </x:c>
      <x:c r="AI315" s="54" t="str">
        <x:f>IF('Debt Setup'!$F$3=0,"",IF('Debt Setup'!$H$17="",0,MIN('Debt Setup'!$E$17,MAX(0,AK314+AH315))))</x:f>
      </x:c>
      <x:c r="AJ315" s="54" t="str">
        <x:f>IF('Debt Setup'!$F$3=0,"",IF('Debt Setup'!$H$17="",0,MIN(MAX(0,AK314+AH315-AI315),MAX(0,'Debt Setup'!$F$5-(G315+K315+O315+S315+W315+AA315+AE315+AI315+AM315+AQ315+AU315+AY315)-(IF(AND('Debt Setup'!$H$10&lt;&gt;"",'Debt Setup'!$H$10&lt;'Debt Setup'!$H$17),MAX(0,I314+F315-G315),0)+IF(AND('Debt Setup'!$H$11&lt;&gt;"",'Debt Setup'!$H$11&lt;'Debt Setup'!$H$17),MAX(0,M314+J315-K315),0)+IF(AND('Debt Setup'!$H$12&lt;&gt;"",'Debt Setup'!$H$12&lt;'Debt Setup'!$H$17),MAX(0,Q314+N315-O315),0)+IF(AND('Debt Setup'!$H$13&lt;&gt;"",'Debt Setup'!$H$13&lt;'Debt Setup'!$H$17),MAX(0,U314+R315-S315),0)+IF(AND('Debt Setup'!$H$14&lt;&gt;"",'Debt Setup'!$H$14&lt;'Debt Setup'!$H$17),MAX(0,Y314+V315-W315),0)+IF(AND('Debt Setup'!$H$15&lt;&gt;"",'Debt Setup'!$H$15&lt;'Debt Setup'!$H$17),MAX(0,AC314+Z315-AA315),0)+IF(AND('Debt Setup'!$H$16&lt;&gt;"",'Debt Setup'!$H$16&lt;'Debt Setup'!$H$17),MAX(0,AG314+AD315-AE315),0)+IF(AND('Debt Setup'!$H$17&lt;&gt;"",'Debt Setup'!$H$17&lt;'Debt Setup'!$H$17),MAX(0,AK314+AH315-AI315),0)+IF(AND('Debt Setup'!$H$18&lt;&gt;"",'Debt Setup'!$H$18&lt;'Debt Setup'!$H$17),MAX(0,AO314+AL315-AM315),0)+IF(AND('Debt Setup'!$H$19&lt;&gt;"",'Debt Setup'!$H$19&lt;'Debt Setup'!$H$17),MAX(0,AS314+AP315-AQ315),0)+IF(AND('Debt Setup'!$H$20&lt;&gt;"",'Debt Setup'!$H$20&lt;'Debt Setup'!$H$17),MAX(0,AW314+AT315-AU315),0)+IF(AND('Debt Setup'!$H$21&lt;&gt;"",'Debt Setup'!$H$21&lt;'Debt Setup'!$H$17),MAX(0,BA314+AX315-AY315),0))))))</x:f>
      </x:c>
      <x:c r="AK315" s="54" t="str">
        <x:f>IF('Debt Setup'!$F$3=0,"",MAX(0,AK314+AH315-AI315-AJ315))</x:f>
      </x:c>
      <x:c r="AL315" s="54" t="str">
        <x:f>IF('Debt Setup'!$F$3=0,"",IF(AO314&lt;=0,0,AO314*'Debt Setup'!$D$18/100/12))</x:f>
      </x:c>
      <x:c r="AM315" s="54" t="str">
        <x:f>IF('Debt Setup'!$F$3=0,"",IF('Debt Setup'!$H$18="",0,MIN('Debt Setup'!$E$18,MAX(0,AO314+AL315))))</x:f>
      </x:c>
      <x:c r="AN315" s="54" t="str">
        <x:f>IF('Debt Setup'!$F$3=0,"",IF('Debt Setup'!$H$18="",0,MIN(MAX(0,AO314+AL315-AM315),MAX(0,'Debt Setup'!$F$5-(G315+K315+O315+S315+W315+AA315+AE315+AI315+AM315+AQ315+AU315+AY315)-(IF(AND('Debt Setup'!$H$10&lt;&gt;"",'Debt Setup'!$H$10&lt;'Debt Setup'!$H$18),MAX(0,I314+F315-G315),0)+IF(AND('Debt Setup'!$H$11&lt;&gt;"",'Debt Setup'!$H$11&lt;'Debt Setup'!$H$18),MAX(0,M314+J315-K315),0)+IF(AND('Debt Setup'!$H$12&lt;&gt;"",'Debt Setup'!$H$12&lt;'Debt Setup'!$H$18),MAX(0,Q314+N315-O315),0)+IF(AND('Debt Setup'!$H$13&lt;&gt;"",'Debt Setup'!$H$13&lt;'Debt Setup'!$H$18),MAX(0,U314+R315-S315),0)+IF(AND('Debt Setup'!$H$14&lt;&gt;"",'Debt Setup'!$H$14&lt;'Debt Setup'!$H$18),MAX(0,Y314+V315-W315),0)+IF(AND('Debt Setup'!$H$15&lt;&gt;"",'Debt Setup'!$H$15&lt;'Debt Setup'!$H$18),MAX(0,AC314+Z315-AA315),0)+IF(AND('Debt Setup'!$H$16&lt;&gt;"",'Debt Setup'!$H$16&lt;'Debt Setup'!$H$18),MAX(0,AG314+AD315-AE315),0)+IF(AND('Debt Setup'!$H$17&lt;&gt;"",'Debt Setup'!$H$17&lt;'Debt Setup'!$H$18),MAX(0,AK314+AH315-AI315),0)+IF(AND('Debt Setup'!$H$18&lt;&gt;"",'Debt Setup'!$H$18&lt;'Debt Setup'!$H$18),MAX(0,AO314+AL315-AM315),0)+IF(AND('Debt Setup'!$H$19&lt;&gt;"",'Debt Setup'!$H$19&lt;'Debt Setup'!$H$18),MAX(0,AS314+AP315-AQ315),0)+IF(AND('Debt Setup'!$H$20&lt;&gt;"",'Debt Setup'!$H$20&lt;'Debt Setup'!$H$18),MAX(0,AW314+AT315-AU315),0)+IF(AND('Debt Setup'!$H$21&lt;&gt;"",'Debt Setup'!$H$21&lt;'Debt Setup'!$H$18),MAX(0,BA314+AX315-AY315),0))))))</x:f>
      </x:c>
      <x:c r="AO315" s="54" t="str">
        <x:f>IF('Debt Setup'!$F$3=0,"",MAX(0,AO314+AL315-AM315-AN315))</x:f>
      </x:c>
      <x:c r="AP315" s="54" t="str">
        <x:f>IF('Debt Setup'!$F$3=0,"",IF(AS314&lt;=0,0,AS314*'Debt Setup'!$D$19/100/12))</x:f>
      </x:c>
      <x:c r="AQ315" s="54" t="str">
        <x:f>IF('Debt Setup'!$F$3=0,"",IF('Debt Setup'!$H$19="",0,MIN('Debt Setup'!$E$19,MAX(0,AS314+AP315))))</x:f>
      </x:c>
      <x:c r="AR315" s="54" t="str">
        <x:f>IF('Debt Setup'!$F$3=0,"",IF('Debt Setup'!$H$19="",0,MIN(MAX(0,AS314+AP315-AQ315),MAX(0,'Debt Setup'!$F$5-(G315+K315+O315+S315+W315+AA315+AE315+AI315+AM315+AQ315+AU315+AY315)-(IF(AND('Debt Setup'!$H$10&lt;&gt;"",'Debt Setup'!$H$10&lt;'Debt Setup'!$H$19),MAX(0,I314+F315-G315),0)+IF(AND('Debt Setup'!$H$11&lt;&gt;"",'Debt Setup'!$H$11&lt;'Debt Setup'!$H$19),MAX(0,M314+J315-K315),0)+IF(AND('Debt Setup'!$H$12&lt;&gt;"",'Debt Setup'!$H$12&lt;'Debt Setup'!$H$19),MAX(0,Q314+N315-O315),0)+IF(AND('Debt Setup'!$H$13&lt;&gt;"",'Debt Setup'!$H$13&lt;'Debt Setup'!$H$19),MAX(0,U314+R315-S315),0)+IF(AND('Debt Setup'!$H$14&lt;&gt;"",'Debt Setup'!$H$14&lt;'Debt Setup'!$H$19),MAX(0,Y314+V315-W315),0)+IF(AND('Debt Setup'!$H$15&lt;&gt;"",'Debt Setup'!$H$15&lt;'Debt Setup'!$H$19),MAX(0,AC314+Z315-AA315),0)+IF(AND('Debt Setup'!$H$16&lt;&gt;"",'Debt Setup'!$H$16&lt;'Debt Setup'!$H$19),MAX(0,AG314+AD315-AE315),0)+IF(AND('Debt Setup'!$H$17&lt;&gt;"",'Debt Setup'!$H$17&lt;'Debt Setup'!$H$19),MAX(0,AK314+AH315-AI315),0)+IF(AND('Debt Setup'!$H$18&lt;&gt;"",'Debt Setup'!$H$18&lt;'Debt Setup'!$H$19),MAX(0,AO314+AL315-AM315),0)+IF(AND('Debt Setup'!$H$19&lt;&gt;"",'Debt Setup'!$H$19&lt;'Debt Setup'!$H$19),MAX(0,AS314+AP315-AQ315),0)+IF(AND('Debt Setup'!$H$20&lt;&gt;"",'Debt Setup'!$H$20&lt;'Debt Setup'!$H$19),MAX(0,AW314+AT315-AU315),0)+IF(AND('Debt Setup'!$H$21&lt;&gt;"",'Debt Setup'!$H$21&lt;'Debt Setup'!$H$19),MAX(0,BA314+AX315-AY315),0))))))</x:f>
      </x:c>
      <x:c r="AS315" s="54" t="str">
        <x:f>IF('Debt Setup'!$F$3=0,"",MAX(0,AS314+AP315-AQ315-AR315))</x:f>
      </x:c>
      <x:c r="AT315" s="54" t="str">
        <x:f>IF('Debt Setup'!$F$3=0,"",IF(AW314&lt;=0,0,AW314*'Debt Setup'!$D$20/100/12))</x:f>
      </x:c>
      <x:c r="AU315" s="54" t="str">
        <x:f>IF('Debt Setup'!$F$3=0,"",IF('Debt Setup'!$H$20="",0,MIN('Debt Setup'!$E$20,MAX(0,AW314+AT315))))</x:f>
      </x:c>
      <x:c r="AV315" s="54" t="str">
        <x:f>IF('Debt Setup'!$F$3=0,"",IF('Debt Setup'!$H$20="",0,MIN(MAX(0,AW314+AT315-AU315),MAX(0,'Debt Setup'!$F$5-(G315+K315+O315+S315+W315+AA315+AE315+AI315+AM315+AQ315+AU315+AY315)-(IF(AND('Debt Setup'!$H$10&lt;&gt;"",'Debt Setup'!$H$10&lt;'Debt Setup'!$H$20),MAX(0,I314+F315-G315),0)+IF(AND('Debt Setup'!$H$11&lt;&gt;"",'Debt Setup'!$H$11&lt;'Debt Setup'!$H$20),MAX(0,M314+J315-K315),0)+IF(AND('Debt Setup'!$H$12&lt;&gt;"",'Debt Setup'!$H$12&lt;'Debt Setup'!$H$20),MAX(0,Q314+N315-O315),0)+IF(AND('Debt Setup'!$H$13&lt;&gt;"",'Debt Setup'!$H$13&lt;'Debt Setup'!$H$20),MAX(0,U314+R315-S315),0)+IF(AND('Debt Setup'!$H$14&lt;&gt;"",'Debt Setup'!$H$14&lt;'Debt Setup'!$H$20),MAX(0,Y314+V315-W315),0)+IF(AND('Debt Setup'!$H$15&lt;&gt;"",'Debt Setup'!$H$15&lt;'Debt Setup'!$H$20),MAX(0,AC314+Z315-AA315),0)+IF(AND('Debt Setup'!$H$16&lt;&gt;"",'Debt Setup'!$H$16&lt;'Debt Setup'!$H$20),MAX(0,AG314+AD315-AE315),0)+IF(AND('Debt Setup'!$H$17&lt;&gt;"",'Debt Setup'!$H$17&lt;'Debt Setup'!$H$20),MAX(0,AK314+AH315-AI315),0)+IF(AND('Debt Setup'!$H$18&lt;&gt;"",'Debt Setup'!$H$18&lt;'Debt Setup'!$H$20),MAX(0,AO314+AL315-AM315),0)+IF(AND('Debt Setup'!$H$19&lt;&gt;"",'Debt Setup'!$H$19&lt;'Debt Setup'!$H$20),MAX(0,AS314+AP315-AQ315),0)+IF(AND('Debt Setup'!$H$20&lt;&gt;"",'Debt Setup'!$H$20&lt;'Debt Setup'!$H$20),MAX(0,AW314+AT315-AU315),0)+IF(AND('Debt Setup'!$H$21&lt;&gt;"",'Debt Setup'!$H$21&lt;'Debt Setup'!$H$20),MAX(0,BA314+AX315-AY315),0))))))</x:f>
      </x:c>
      <x:c r="AW315" s="54" t="str">
        <x:f>IF('Debt Setup'!$F$3=0,"",MAX(0,AW314+AT315-AU315-AV315))</x:f>
      </x:c>
      <x:c r="AX315" s="54" t="str">
        <x:f>IF('Debt Setup'!$F$3=0,"",IF(BA314&lt;=0,0,BA314*'Debt Setup'!$D$21/100/12))</x:f>
      </x:c>
      <x:c r="AY315" s="54" t="str">
        <x:f>IF('Debt Setup'!$F$3=0,"",IF('Debt Setup'!$H$21="",0,MIN('Debt Setup'!$E$21,MAX(0,BA314+AX315))))</x:f>
      </x:c>
      <x:c r="AZ315" s="54" t="str">
        <x:f>IF('Debt Setup'!$F$3=0,"",IF('Debt Setup'!$H$21="",0,MIN(MAX(0,BA314+AX315-AY315),MAX(0,'Debt Setup'!$F$5-(G315+K315+O315+S315+W315+AA315+AE315+AI315+AM315+AQ315+AU315+AY315)-(IF(AND('Debt Setup'!$H$10&lt;&gt;"",'Debt Setup'!$H$10&lt;'Debt Setup'!$H$21),MAX(0,I314+F315-G315),0)+IF(AND('Debt Setup'!$H$11&lt;&gt;"",'Debt Setup'!$H$11&lt;'Debt Setup'!$H$21),MAX(0,M314+J315-K315),0)+IF(AND('Debt Setup'!$H$12&lt;&gt;"",'Debt Setup'!$H$12&lt;'Debt Setup'!$H$21),MAX(0,Q314+N315-O315),0)+IF(AND('Debt Setup'!$H$13&lt;&gt;"",'Debt Setup'!$H$13&lt;'Debt Setup'!$H$21),MAX(0,U314+R315-S315),0)+IF(AND('Debt Setup'!$H$14&lt;&gt;"",'Debt Setup'!$H$14&lt;'Debt Setup'!$H$21),MAX(0,Y314+V315-W315),0)+IF(AND('Debt Setup'!$H$15&lt;&gt;"",'Debt Setup'!$H$15&lt;'Debt Setup'!$H$21),MAX(0,AC314+Z315-AA315),0)+IF(AND('Debt Setup'!$H$16&lt;&gt;"",'Debt Setup'!$H$16&lt;'Debt Setup'!$H$21),MAX(0,AG314+AD315-AE315),0)+IF(AND('Debt Setup'!$H$17&lt;&gt;"",'Debt Setup'!$H$17&lt;'Debt Setup'!$H$21),MAX(0,AK314+AH315-AI315),0)+IF(AND('Debt Setup'!$H$18&lt;&gt;"",'Debt Setup'!$H$18&lt;'Debt Setup'!$H$21),MAX(0,AO314+AL315-AM315),0)+IF(AND('Debt Setup'!$H$19&lt;&gt;"",'Debt Setup'!$H$19&lt;'Debt Setup'!$H$21),MAX(0,AS314+AP315-AQ315),0)+IF(AND('Debt Setup'!$H$20&lt;&gt;"",'Debt Setup'!$H$20&lt;'Debt Setup'!$H$21),MAX(0,AW314+AT315-AU315),0)+IF(AND('Debt Setup'!$H$21&lt;&gt;"",'Debt Setup'!$H$21&lt;'Debt Setup'!$H$21),MAX(0,BA314+AX315-AY315),0))))))</x:f>
      </x:c>
      <x:c r="BA315" s="54" t="str">
        <x:f>IF('Debt Setup'!$F$3=0,"",MAX(0,BA314+AX315-AY315-AZ315))</x:f>
      </x:c>
    </x:row>
    <x:row r="316">
      <x:c r="A316" t="n">
        <x:v>311</x:v>
      </x:c>
      <x:c r="B316" s="86" t="str">
        <x:f>IF('Debt Setup'!$F$3=0,"",DATE(YEAR('Debt Setup'!$B$6),MONTH('Debt Setup'!$B$6)+A316-1,1))</x:f>
      </x:c>
      <x:c r="C316" s="54" t="str">
        <x:f>IF('Debt Setup'!$F$3=0,"",I316+M316+Q316+U316+Y316+AC316+AG316+AK316+AO316+AS316+AW316+BA316)</x:f>
      </x:c>
      <x:c r="D316" s="54" t="str">
        <x:f>IF('Debt Setup'!$F$3=0,"",G316+H316+K316+L316+O316+P316+S316+T316+W316+X316+AA316+AB316+AE316+AF316+AI316+AJ316+AM316+AN316+AQ316+AR316+AU316+AV316+AY316+AZ316)</x:f>
      </x:c>
      <x:c r="E316" s="54" t="str">
        <x:f>IF('Debt Setup'!$F$3=0,"",F316+J316+N316+R316+V316+Z316+AD316+AH316+AL316+AP316+AT316+AX316)</x:f>
      </x:c>
      <x:c r="F316" s="54" t="str">
        <x:f>IF('Debt Setup'!$F$3=0,"",IF(I315&lt;=0,0,I315*'Debt Setup'!$D$10/100/12))</x:f>
      </x:c>
      <x:c r="G316" s="54" t="str">
        <x:f>IF('Debt Setup'!$F$3=0,"",IF('Debt Setup'!$H$10="",0,MIN('Debt Setup'!$E$10,MAX(0,I315+F316))))</x:f>
      </x:c>
      <x:c r="H316" s="54" t="str">
        <x:f>IF('Debt Setup'!$F$3=0,"",IF('Debt Setup'!$H$10="",0,MIN(MAX(0,I315+F316-G316),MAX(0,'Debt Setup'!$F$5-(G316+K316+O316+S316+W316+AA316+AE316+AI316+AM316+AQ316+AU316+AY316)-(IF(AND('Debt Setup'!$H$10&lt;&gt;"",'Debt Setup'!$H$10&lt;'Debt Setup'!$H$10),MAX(0,I315+F316-G316),0)+IF(AND('Debt Setup'!$H$11&lt;&gt;"",'Debt Setup'!$H$11&lt;'Debt Setup'!$H$10),MAX(0,M315+J316-K316),0)+IF(AND('Debt Setup'!$H$12&lt;&gt;"",'Debt Setup'!$H$12&lt;'Debt Setup'!$H$10),MAX(0,Q315+N316-O316),0)+IF(AND('Debt Setup'!$H$13&lt;&gt;"",'Debt Setup'!$H$13&lt;'Debt Setup'!$H$10),MAX(0,U315+R316-S316),0)+IF(AND('Debt Setup'!$H$14&lt;&gt;"",'Debt Setup'!$H$14&lt;'Debt Setup'!$H$10),MAX(0,Y315+V316-W316),0)+IF(AND('Debt Setup'!$H$15&lt;&gt;"",'Debt Setup'!$H$15&lt;'Debt Setup'!$H$10),MAX(0,AC315+Z316-AA316),0)+IF(AND('Debt Setup'!$H$16&lt;&gt;"",'Debt Setup'!$H$16&lt;'Debt Setup'!$H$10),MAX(0,AG315+AD316-AE316),0)+IF(AND('Debt Setup'!$H$17&lt;&gt;"",'Debt Setup'!$H$17&lt;'Debt Setup'!$H$10),MAX(0,AK315+AH316-AI316),0)+IF(AND('Debt Setup'!$H$18&lt;&gt;"",'Debt Setup'!$H$18&lt;'Debt Setup'!$H$10),MAX(0,AO315+AL316-AM316),0)+IF(AND('Debt Setup'!$H$19&lt;&gt;"",'Debt Setup'!$H$19&lt;'Debt Setup'!$H$10),MAX(0,AS315+AP316-AQ316),0)+IF(AND('Debt Setup'!$H$20&lt;&gt;"",'Debt Setup'!$H$20&lt;'Debt Setup'!$H$10),MAX(0,AW315+AT316-AU316),0)+IF(AND('Debt Setup'!$H$21&lt;&gt;"",'Debt Setup'!$H$21&lt;'Debt Setup'!$H$10),MAX(0,BA315+AX316-AY316),0))))))</x:f>
      </x:c>
      <x:c r="I316" s="54" t="str">
        <x:f>IF('Debt Setup'!$F$3=0,"",MAX(0,I315+F316-G316-H316))</x:f>
      </x:c>
      <x:c r="J316" s="54" t="str">
        <x:f>IF('Debt Setup'!$F$3=0,"",IF(M315&lt;=0,0,M315*'Debt Setup'!$D$11/100/12))</x:f>
      </x:c>
      <x:c r="K316" s="54" t="str">
        <x:f>IF('Debt Setup'!$F$3=0,"",IF('Debt Setup'!$H$11="",0,MIN('Debt Setup'!$E$11,MAX(0,M315+J316))))</x:f>
      </x:c>
      <x:c r="L316" s="54" t="str">
        <x:f>IF('Debt Setup'!$F$3=0,"",IF('Debt Setup'!$H$11="",0,MIN(MAX(0,M315+J316-K316),MAX(0,'Debt Setup'!$F$5-(G316+K316+O316+S316+W316+AA316+AE316+AI316+AM316+AQ316+AU316+AY316)-(IF(AND('Debt Setup'!$H$10&lt;&gt;"",'Debt Setup'!$H$10&lt;'Debt Setup'!$H$11),MAX(0,I315+F316-G316),0)+IF(AND('Debt Setup'!$H$11&lt;&gt;"",'Debt Setup'!$H$11&lt;'Debt Setup'!$H$11),MAX(0,M315+J316-K316),0)+IF(AND('Debt Setup'!$H$12&lt;&gt;"",'Debt Setup'!$H$12&lt;'Debt Setup'!$H$11),MAX(0,Q315+N316-O316),0)+IF(AND('Debt Setup'!$H$13&lt;&gt;"",'Debt Setup'!$H$13&lt;'Debt Setup'!$H$11),MAX(0,U315+R316-S316),0)+IF(AND('Debt Setup'!$H$14&lt;&gt;"",'Debt Setup'!$H$14&lt;'Debt Setup'!$H$11),MAX(0,Y315+V316-W316),0)+IF(AND('Debt Setup'!$H$15&lt;&gt;"",'Debt Setup'!$H$15&lt;'Debt Setup'!$H$11),MAX(0,AC315+Z316-AA316),0)+IF(AND('Debt Setup'!$H$16&lt;&gt;"",'Debt Setup'!$H$16&lt;'Debt Setup'!$H$11),MAX(0,AG315+AD316-AE316),0)+IF(AND('Debt Setup'!$H$17&lt;&gt;"",'Debt Setup'!$H$17&lt;'Debt Setup'!$H$11),MAX(0,AK315+AH316-AI316),0)+IF(AND('Debt Setup'!$H$18&lt;&gt;"",'Debt Setup'!$H$18&lt;'Debt Setup'!$H$11),MAX(0,AO315+AL316-AM316),0)+IF(AND('Debt Setup'!$H$19&lt;&gt;"",'Debt Setup'!$H$19&lt;'Debt Setup'!$H$11),MAX(0,AS315+AP316-AQ316),0)+IF(AND('Debt Setup'!$H$20&lt;&gt;"",'Debt Setup'!$H$20&lt;'Debt Setup'!$H$11),MAX(0,AW315+AT316-AU316),0)+IF(AND('Debt Setup'!$H$21&lt;&gt;"",'Debt Setup'!$H$21&lt;'Debt Setup'!$H$11),MAX(0,BA315+AX316-AY316),0))))))</x:f>
      </x:c>
      <x:c r="M316" s="54" t="str">
        <x:f>IF('Debt Setup'!$F$3=0,"",MAX(0,M315+J316-K316-L316))</x:f>
      </x:c>
      <x:c r="N316" s="54" t="str">
        <x:f>IF('Debt Setup'!$F$3=0,"",IF(Q315&lt;=0,0,Q315*'Debt Setup'!$D$12/100/12))</x:f>
      </x:c>
      <x:c r="O316" s="54" t="str">
        <x:f>IF('Debt Setup'!$F$3=0,"",IF('Debt Setup'!$H$12="",0,MIN('Debt Setup'!$E$12,MAX(0,Q315+N316))))</x:f>
      </x:c>
      <x:c r="P316" s="54" t="str">
        <x:f>IF('Debt Setup'!$F$3=0,"",IF('Debt Setup'!$H$12="",0,MIN(MAX(0,Q315+N316-O316),MAX(0,'Debt Setup'!$F$5-(G316+K316+O316+S316+W316+AA316+AE316+AI316+AM316+AQ316+AU316+AY316)-(IF(AND('Debt Setup'!$H$10&lt;&gt;"",'Debt Setup'!$H$10&lt;'Debt Setup'!$H$12),MAX(0,I315+F316-G316),0)+IF(AND('Debt Setup'!$H$11&lt;&gt;"",'Debt Setup'!$H$11&lt;'Debt Setup'!$H$12),MAX(0,M315+J316-K316),0)+IF(AND('Debt Setup'!$H$12&lt;&gt;"",'Debt Setup'!$H$12&lt;'Debt Setup'!$H$12),MAX(0,Q315+N316-O316),0)+IF(AND('Debt Setup'!$H$13&lt;&gt;"",'Debt Setup'!$H$13&lt;'Debt Setup'!$H$12),MAX(0,U315+R316-S316),0)+IF(AND('Debt Setup'!$H$14&lt;&gt;"",'Debt Setup'!$H$14&lt;'Debt Setup'!$H$12),MAX(0,Y315+V316-W316),0)+IF(AND('Debt Setup'!$H$15&lt;&gt;"",'Debt Setup'!$H$15&lt;'Debt Setup'!$H$12),MAX(0,AC315+Z316-AA316),0)+IF(AND('Debt Setup'!$H$16&lt;&gt;"",'Debt Setup'!$H$16&lt;'Debt Setup'!$H$12),MAX(0,AG315+AD316-AE316),0)+IF(AND('Debt Setup'!$H$17&lt;&gt;"",'Debt Setup'!$H$17&lt;'Debt Setup'!$H$12),MAX(0,AK315+AH316-AI316),0)+IF(AND('Debt Setup'!$H$18&lt;&gt;"",'Debt Setup'!$H$18&lt;'Debt Setup'!$H$12),MAX(0,AO315+AL316-AM316),0)+IF(AND('Debt Setup'!$H$19&lt;&gt;"",'Debt Setup'!$H$19&lt;'Debt Setup'!$H$12),MAX(0,AS315+AP316-AQ316),0)+IF(AND('Debt Setup'!$H$20&lt;&gt;"",'Debt Setup'!$H$20&lt;'Debt Setup'!$H$12),MAX(0,AW315+AT316-AU316),0)+IF(AND('Debt Setup'!$H$21&lt;&gt;"",'Debt Setup'!$H$21&lt;'Debt Setup'!$H$12),MAX(0,BA315+AX316-AY316),0))))))</x:f>
      </x:c>
      <x:c r="Q316" s="54" t="str">
        <x:f>IF('Debt Setup'!$F$3=0,"",MAX(0,Q315+N316-O316-P316))</x:f>
      </x:c>
      <x:c r="R316" s="54" t="str">
        <x:f>IF('Debt Setup'!$F$3=0,"",IF(U315&lt;=0,0,U315*'Debt Setup'!$D$13/100/12))</x:f>
      </x:c>
      <x:c r="S316" s="54" t="str">
        <x:f>IF('Debt Setup'!$F$3=0,"",IF('Debt Setup'!$H$13="",0,MIN('Debt Setup'!$E$13,MAX(0,U315+R316))))</x:f>
      </x:c>
      <x:c r="T316" s="54" t="str">
        <x:f>IF('Debt Setup'!$F$3=0,"",IF('Debt Setup'!$H$13="",0,MIN(MAX(0,U315+R316-S316),MAX(0,'Debt Setup'!$F$5-(G316+K316+O316+S316+W316+AA316+AE316+AI316+AM316+AQ316+AU316+AY316)-(IF(AND('Debt Setup'!$H$10&lt;&gt;"",'Debt Setup'!$H$10&lt;'Debt Setup'!$H$13),MAX(0,I315+F316-G316),0)+IF(AND('Debt Setup'!$H$11&lt;&gt;"",'Debt Setup'!$H$11&lt;'Debt Setup'!$H$13),MAX(0,M315+J316-K316),0)+IF(AND('Debt Setup'!$H$12&lt;&gt;"",'Debt Setup'!$H$12&lt;'Debt Setup'!$H$13),MAX(0,Q315+N316-O316),0)+IF(AND('Debt Setup'!$H$13&lt;&gt;"",'Debt Setup'!$H$13&lt;'Debt Setup'!$H$13),MAX(0,U315+R316-S316),0)+IF(AND('Debt Setup'!$H$14&lt;&gt;"",'Debt Setup'!$H$14&lt;'Debt Setup'!$H$13),MAX(0,Y315+V316-W316),0)+IF(AND('Debt Setup'!$H$15&lt;&gt;"",'Debt Setup'!$H$15&lt;'Debt Setup'!$H$13),MAX(0,AC315+Z316-AA316),0)+IF(AND('Debt Setup'!$H$16&lt;&gt;"",'Debt Setup'!$H$16&lt;'Debt Setup'!$H$13),MAX(0,AG315+AD316-AE316),0)+IF(AND('Debt Setup'!$H$17&lt;&gt;"",'Debt Setup'!$H$17&lt;'Debt Setup'!$H$13),MAX(0,AK315+AH316-AI316),0)+IF(AND('Debt Setup'!$H$18&lt;&gt;"",'Debt Setup'!$H$18&lt;'Debt Setup'!$H$13),MAX(0,AO315+AL316-AM316),0)+IF(AND('Debt Setup'!$H$19&lt;&gt;"",'Debt Setup'!$H$19&lt;'Debt Setup'!$H$13),MAX(0,AS315+AP316-AQ316),0)+IF(AND('Debt Setup'!$H$20&lt;&gt;"",'Debt Setup'!$H$20&lt;'Debt Setup'!$H$13),MAX(0,AW315+AT316-AU316),0)+IF(AND('Debt Setup'!$H$21&lt;&gt;"",'Debt Setup'!$H$21&lt;'Debt Setup'!$H$13),MAX(0,BA315+AX316-AY316),0))))))</x:f>
      </x:c>
      <x:c r="U316" s="54" t="str">
        <x:f>IF('Debt Setup'!$F$3=0,"",MAX(0,U315+R316-S316-T316))</x:f>
      </x:c>
      <x:c r="V316" s="54" t="str">
        <x:f>IF('Debt Setup'!$F$3=0,"",IF(Y315&lt;=0,0,Y315*'Debt Setup'!$D$14/100/12))</x:f>
      </x:c>
      <x:c r="W316" s="54" t="str">
        <x:f>IF('Debt Setup'!$F$3=0,"",IF('Debt Setup'!$H$14="",0,MIN('Debt Setup'!$E$14,MAX(0,Y315+V316))))</x:f>
      </x:c>
      <x:c r="X316" s="54" t="str">
        <x:f>IF('Debt Setup'!$F$3=0,"",IF('Debt Setup'!$H$14="",0,MIN(MAX(0,Y315+V316-W316),MAX(0,'Debt Setup'!$F$5-(G316+K316+O316+S316+W316+AA316+AE316+AI316+AM316+AQ316+AU316+AY316)-(IF(AND('Debt Setup'!$H$10&lt;&gt;"",'Debt Setup'!$H$10&lt;'Debt Setup'!$H$14),MAX(0,I315+F316-G316),0)+IF(AND('Debt Setup'!$H$11&lt;&gt;"",'Debt Setup'!$H$11&lt;'Debt Setup'!$H$14),MAX(0,M315+J316-K316),0)+IF(AND('Debt Setup'!$H$12&lt;&gt;"",'Debt Setup'!$H$12&lt;'Debt Setup'!$H$14),MAX(0,Q315+N316-O316),0)+IF(AND('Debt Setup'!$H$13&lt;&gt;"",'Debt Setup'!$H$13&lt;'Debt Setup'!$H$14),MAX(0,U315+R316-S316),0)+IF(AND('Debt Setup'!$H$14&lt;&gt;"",'Debt Setup'!$H$14&lt;'Debt Setup'!$H$14),MAX(0,Y315+V316-W316),0)+IF(AND('Debt Setup'!$H$15&lt;&gt;"",'Debt Setup'!$H$15&lt;'Debt Setup'!$H$14),MAX(0,AC315+Z316-AA316),0)+IF(AND('Debt Setup'!$H$16&lt;&gt;"",'Debt Setup'!$H$16&lt;'Debt Setup'!$H$14),MAX(0,AG315+AD316-AE316),0)+IF(AND('Debt Setup'!$H$17&lt;&gt;"",'Debt Setup'!$H$17&lt;'Debt Setup'!$H$14),MAX(0,AK315+AH316-AI316),0)+IF(AND('Debt Setup'!$H$18&lt;&gt;"",'Debt Setup'!$H$18&lt;'Debt Setup'!$H$14),MAX(0,AO315+AL316-AM316),0)+IF(AND('Debt Setup'!$H$19&lt;&gt;"",'Debt Setup'!$H$19&lt;'Debt Setup'!$H$14),MAX(0,AS315+AP316-AQ316),0)+IF(AND('Debt Setup'!$H$20&lt;&gt;"",'Debt Setup'!$H$20&lt;'Debt Setup'!$H$14),MAX(0,AW315+AT316-AU316),0)+IF(AND('Debt Setup'!$H$21&lt;&gt;"",'Debt Setup'!$H$21&lt;'Debt Setup'!$H$14),MAX(0,BA315+AX316-AY316),0))))))</x:f>
      </x:c>
      <x:c r="Y316" s="54" t="str">
        <x:f>IF('Debt Setup'!$F$3=0,"",MAX(0,Y315+V316-W316-X316))</x:f>
      </x:c>
      <x:c r="Z316" s="54" t="str">
        <x:f>IF('Debt Setup'!$F$3=0,"",IF(AC315&lt;=0,0,AC315*'Debt Setup'!$D$15/100/12))</x:f>
      </x:c>
      <x:c r="AA316" s="54" t="str">
        <x:f>IF('Debt Setup'!$F$3=0,"",IF('Debt Setup'!$H$15="",0,MIN('Debt Setup'!$E$15,MAX(0,AC315+Z316))))</x:f>
      </x:c>
      <x:c r="AB316" s="54" t="str">
        <x:f>IF('Debt Setup'!$F$3=0,"",IF('Debt Setup'!$H$15="",0,MIN(MAX(0,AC315+Z316-AA316),MAX(0,'Debt Setup'!$F$5-(G316+K316+O316+S316+W316+AA316+AE316+AI316+AM316+AQ316+AU316+AY316)-(IF(AND('Debt Setup'!$H$10&lt;&gt;"",'Debt Setup'!$H$10&lt;'Debt Setup'!$H$15),MAX(0,I315+F316-G316),0)+IF(AND('Debt Setup'!$H$11&lt;&gt;"",'Debt Setup'!$H$11&lt;'Debt Setup'!$H$15),MAX(0,M315+J316-K316),0)+IF(AND('Debt Setup'!$H$12&lt;&gt;"",'Debt Setup'!$H$12&lt;'Debt Setup'!$H$15),MAX(0,Q315+N316-O316),0)+IF(AND('Debt Setup'!$H$13&lt;&gt;"",'Debt Setup'!$H$13&lt;'Debt Setup'!$H$15),MAX(0,U315+R316-S316),0)+IF(AND('Debt Setup'!$H$14&lt;&gt;"",'Debt Setup'!$H$14&lt;'Debt Setup'!$H$15),MAX(0,Y315+V316-W316),0)+IF(AND('Debt Setup'!$H$15&lt;&gt;"",'Debt Setup'!$H$15&lt;'Debt Setup'!$H$15),MAX(0,AC315+Z316-AA316),0)+IF(AND('Debt Setup'!$H$16&lt;&gt;"",'Debt Setup'!$H$16&lt;'Debt Setup'!$H$15),MAX(0,AG315+AD316-AE316),0)+IF(AND('Debt Setup'!$H$17&lt;&gt;"",'Debt Setup'!$H$17&lt;'Debt Setup'!$H$15),MAX(0,AK315+AH316-AI316),0)+IF(AND('Debt Setup'!$H$18&lt;&gt;"",'Debt Setup'!$H$18&lt;'Debt Setup'!$H$15),MAX(0,AO315+AL316-AM316),0)+IF(AND('Debt Setup'!$H$19&lt;&gt;"",'Debt Setup'!$H$19&lt;'Debt Setup'!$H$15),MAX(0,AS315+AP316-AQ316),0)+IF(AND('Debt Setup'!$H$20&lt;&gt;"",'Debt Setup'!$H$20&lt;'Debt Setup'!$H$15),MAX(0,AW315+AT316-AU316),0)+IF(AND('Debt Setup'!$H$21&lt;&gt;"",'Debt Setup'!$H$21&lt;'Debt Setup'!$H$15),MAX(0,BA315+AX316-AY316),0))))))</x:f>
      </x:c>
      <x:c r="AC316" s="54" t="str">
        <x:f>IF('Debt Setup'!$F$3=0,"",MAX(0,AC315+Z316-AA316-AB316))</x:f>
      </x:c>
      <x:c r="AD316" s="54" t="str">
        <x:f>IF('Debt Setup'!$F$3=0,"",IF(AG315&lt;=0,0,AG315*'Debt Setup'!$D$16/100/12))</x:f>
      </x:c>
      <x:c r="AE316" s="54" t="str">
        <x:f>IF('Debt Setup'!$F$3=0,"",IF('Debt Setup'!$H$16="",0,MIN('Debt Setup'!$E$16,MAX(0,AG315+AD316))))</x:f>
      </x:c>
      <x:c r="AF316" s="54" t="str">
        <x:f>IF('Debt Setup'!$F$3=0,"",IF('Debt Setup'!$H$16="",0,MIN(MAX(0,AG315+AD316-AE316),MAX(0,'Debt Setup'!$F$5-(G316+K316+O316+S316+W316+AA316+AE316+AI316+AM316+AQ316+AU316+AY316)-(IF(AND('Debt Setup'!$H$10&lt;&gt;"",'Debt Setup'!$H$10&lt;'Debt Setup'!$H$16),MAX(0,I315+F316-G316),0)+IF(AND('Debt Setup'!$H$11&lt;&gt;"",'Debt Setup'!$H$11&lt;'Debt Setup'!$H$16),MAX(0,M315+J316-K316),0)+IF(AND('Debt Setup'!$H$12&lt;&gt;"",'Debt Setup'!$H$12&lt;'Debt Setup'!$H$16),MAX(0,Q315+N316-O316),0)+IF(AND('Debt Setup'!$H$13&lt;&gt;"",'Debt Setup'!$H$13&lt;'Debt Setup'!$H$16),MAX(0,U315+R316-S316),0)+IF(AND('Debt Setup'!$H$14&lt;&gt;"",'Debt Setup'!$H$14&lt;'Debt Setup'!$H$16),MAX(0,Y315+V316-W316),0)+IF(AND('Debt Setup'!$H$15&lt;&gt;"",'Debt Setup'!$H$15&lt;'Debt Setup'!$H$16),MAX(0,AC315+Z316-AA316),0)+IF(AND('Debt Setup'!$H$16&lt;&gt;"",'Debt Setup'!$H$16&lt;'Debt Setup'!$H$16),MAX(0,AG315+AD316-AE316),0)+IF(AND('Debt Setup'!$H$17&lt;&gt;"",'Debt Setup'!$H$17&lt;'Debt Setup'!$H$16),MAX(0,AK315+AH316-AI316),0)+IF(AND('Debt Setup'!$H$18&lt;&gt;"",'Debt Setup'!$H$18&lt;'Debt Setup'!$H$16),MAX(0,AO315+AL316-AM316),0)+IF(AND('Debt Setup'!$H$19&lt;&gt;"",'Debt Setup'!$H$19&lt;'Debt Setup'!$H$16),MAX(0,AS315+AP316-AQ316),0)+IF(AND('Debt Setup'!$H$20&lt;&gt;"",'Debt Setup'!$H$20&lt;'Debt Setup'!$H$16),MAX(0,AW315+AT316-AU316),0)+IF(AND('Debt Setup'!$H$21&lt;&gt;"",'Debt Setup'!$H$21&lt;'Debt Setup'!$H$16),MAX(0,BA315+AX316-AY316),0))))))</x:f>
      </x:c>
      <x:c r="AG316" s="54" t="str">
        <x:f>IF('Debt Setup'!$F$3=0,"",MAX(0,AG315+AD316-AE316-AF316))</x:f>
      </x:c>
      <x:c r="AH316" s="54" t="str">
        <x:f>IF('Debt Setup'!$F$3=0,"",IF(AK315&lt;=0,0,AK315*'Debt Setup'!$D$17/100/12))</x:f>
      </x:c>
      <x:c r="AI316" s="54" t="str">
        <x:f>IF('Debt Setup'!$F$3=0,"",IF('Debt Setup'!$H$17="",0,MIN('Debt Setup'!$E$17,MAX(0,AK315+AH316))))</x:f>
      </x:c>
      <x:c r="AJ316" s="54" t="str">
        <x:f>IF('Debt Setup'!$F$3=0,"",IF('Debt Setup'!$H$17="",0,MIN(MAX(0,AK315+AH316-AI316),MAX(0,'Debt Setup'!$F$5-(G316+K316+O316+S316+W316+AA316+AE316+AI316+AM316+AQ316+AU316+AY316)-(IF(AND('Debt Setup'!$H$10&lt;&gt;"",'Debt Setup'!$H$10&lt;'Debt Setup'!$H$17),MAX(0,I315+F316-G316),0)+IF(AND('Debt Setup'!$H$11&lt;&gt;"",'Debt Setup'!$H$11&lt;'Debt Setup'!$H$17),MAX(0,M315+J316-K316),0)+IF(AND('Debt Setup'!$H$12&lt;&gt;"",'Debt Setup'!$H$12&lt;'Debt Setup'!$H$17),MAX(0,Q315+N316-O316),0)+IF(AND('Debt Setup'!$H$13&lt;&gt;"",'Debt Setup'!$H$13&lt;'Debt Setup'!$H$17),MAX(0,U315+R316-S316),0)+IF(AND('Debt Setup'!$H$14&lt;&gt;"",'Debt Setup'!$H$14&lt;'Debt Setup'!$H$17),MAX(0,Y315+V316-W316),0)+IF(AND('Debt Setup'!$H$15&lt;&gt;"",'Debt Setup'!$H$15&lt;'Debt Setup'!$H$17),MAX(0,AC315+Z316-AA316),0)+IF(AND('Debt Setup'!$H$16&lt;&gt;"",'Debt Setup'!$H$16&lt;'Debt Setup'!$H$17),MAX(0,AG315+AD316-AE316),0)+IF(AND('Debt Setup'!$H$17&lt;&gt;"",'Debt Setup'!$H$17&lt;'Debt Setup'!$H$17),MAX(0,AK315+AH316-AI316),0)+IF(AND('Debt Setup'!$H$18&lt;&gt;"",'Debt Setup'!$H$18&lt;'Debt Setup'!$H$17),MAX(0,AO315+AL316-AM316),0)+IF(AND('Debt Setup'!$H$19&lt;&gt;"",'Debt Setup'!$H$19&lt;'Debt Setup'!$H$17),MAX(0,AS315+AP316-AQ316),0)+IF(AND('Debt Setup'!$H$20&lt;&gt;"",'Debt Setup'!$H$20&lt;'Debt Setup'!$H$17),MAX(0,AW315+AT316-AU316),0)+IF(AND('Debt Setup'!$H$21&lt;&gt;"",'Debt Setup'!$H$21&lt;'Debt Setup'!$H$17),MAX(0,BA315+AX316-AY316),0))))))</x:f>
      </x:c>
      <x:c r="AK316" s="54" t="str">
        <x:f>IF('Debt Setup'!$F$3=0,"",MAX(0,AK315+AH316-AI316-AJ316))</x:f>
      </x:c>
      <x:c r="AL316" s="54" t="str">
        <x:f>IF('Debt Setup'!$F$3=0,"",IF(AO315&lt;=0,0,AO315*'Debt Setup'!$D$18/100/12))</x:f>
      </x:c>
      <x:c r="AM316" s="54" t="str">
        <x:f>IF('Debt Setup'!$F$3=0,"",IF('Debt Setup'!$H$18="",0,MIN('Debt Setup'!$E$18,MAX(0,AO315+AL316))))</x:f>
      </x:c>
      <x:c r="AN316" s="54" t="str">
        <x:f>IF('Debt Setup'!$F$3=0,"",IF('Debt Setup'!$H$18="",0,MIN(MAX(0,AO315+AL316-AM316),MAX(0,'Debt Setup'!$F$5-(G316+K316+O316+S316+W316+AA316+AE316+AI316+AM316+AQ316+AU316+AY316)-(IF(AND('Debt Setup'!$H$10&lt;&gt;"",'Debt Setup'!$H$10&lt;'Debt Setup'!$H$18),MAX(0,I315+F316-G316),0)+IF(AND('Debt Setup'!$H$11&lt;&gt;"",'Debt Setup'!$H$11&lt;'Debt Setup'!$H$18),MAX(0,M315+J316-K316),0)+IF(AND('Debt Setup'!$H$12&lt;&gt;"",'Debt Setup'!$H$12&lt;'Debt Setup'!$H$18),MAX(0,Q315+N316-O316),0)+IF(AND('Debt Setup'!$H$13&lt;&gt;"",'Debt Setup'!$H$13&lt;'Debt Setup'!$H$18),MAX(0,U315+R316-S316),0)+IF(AND('Debt Setup'!$H$14&lt;&gt;"",'Debt Setup'!$H$14&lt;'Debt Setup'!$H$18),MAX(0,Y315+V316-W316),0)+IF(AND('Debt Setup'!$H$15&lt;&gt;"",'Debt Setup'!$H$15&lt;'Debt Setup'!$H$18),MAX(0,AC315+Z316-AA316),0)+IF(AND('Debt Setup'!$H$16&lt;&gt;"",'Debt Setup'!$H$16&lt;'Debt Setup'!$H$18),MAX(0,AG315+AD316-AE316),0)+IF(AND('Debt Setup'!$H$17&lt;&gt;"",'Debt Setup'!$H$17&lt;'Debt Setup'!$H$18),MAX(0,AK315+AH316-AI316),0)+IF(AND('Debt Setup'!$H$18&lt;&gt;"",'Debt Setup'!$H$18&lt;'Debt Setup'!$H$18),MAX(0,AO315+AL316-AM316),0)+IF(AND('Debt Setup'!$H$19&lt;&gt;"",'Debt Setup'!$H$19&lt;'Debt Setup'!$H$18),MAX(0,AS315+AP316-AQ316),0)+IF(AND('Debt Setup'!$H$20&lt;&gt;"",'Debt Setup'!$H$20&lt;'Debt Setup'!$H$18),MAX(0,AW315+AT316-AU316),0)+IF(AND('Debt Setup'!$H$21&lt;&gt;"",'Debt Setup'!$H$21&lt;'Debt Setup'!$H$18),MAX(0,BA315+AX316-AY316),0))))))</x:f>
      </x:c>
      <x:c r="AO316" s="54" t="str">
        <x:f>IF('Debt Setup'!$F$3=0,"",MAX(0,AO315+AL316-AM316-AN316))</x:f>
      </x:c>
      <x:c r="AP316" s="54" t="str">
        <x:f>IF('Debt Setup'!$F$3=0,"",IF(AS315&lt;=0,0,AS315*'Debt Setup'!$D$19/100/12))</x:f>
      </x:c>
      <x:c r="AQ316" s="54" t="str">
        <x:f>IF('Debt Setup'!$F$3=0,"",IF('Debt Setup'!$H$19="",0,MIN('Debt Setup'!$E$19,MAX(0,AS315+AP316))))</x:f>
      </x:c>
      <x:c r="AR316" s="54" t="str">
        <x:f>IF('Debt Setup'!$F$3=0,"",IF('Debt Setup'!$H$19="",0,MIN(MAX(0,AS315+AP316-AQ316),MAX(0,'Debt Setup'!$F$5-(G316+K316+O316+S316+W316+AA316+AE316+AI316+AM316+AQ316+AU316+AY316)-(IF(AND('Debt Setup'!$H$10&lt;&gt;"",'Debt Setup'!$H$10&lt;'Debt Setup'!$H$19),MAX(0,I315+F316-G316),0)+IF(AND('Debt Setup'!$H$11&lt;&gt;"",'Debt Setup'!$H$11&lt;'Debt Setup'!$H$19),MAX(0,M315+J316-K316),0)+IF(AND('Debt Setup'!$H$12&lt;&gt;"",'Debt Setup'!$H$12&lt;'Debt Setup'!$H$19),MAX(0,Q315+N316-O316),0)+IF(AND('Debt Setup'!$H$13&lt;&gt;"",'Debt Setup'!$H$13&lt;'Debt Setup'!$H$19),MAX(0,U315+R316-S316),0)+IF(AND('Debt Setup'!$H$14&lt;&gt;"",'Debt Setup'!$H$14&lt;'Debt Setup'!$H$19),MAX(0,Y315+V316-W316),0)+IF(AND('Debt Setup'!$H$15&lt;&gt;"",'Debt Setup'!$H$15&lt;'Debt Setup'!$H$19),MAX(0,AC315+Z316-AA316),0)+IF(AND('Debt Setup'!$H$16&lt;&gt;"",'Debt Setup'!$H$16&lt;'Debt Setup'!$H$19),MAX(0,AG315+AD316-AE316),0)+IF(AND('Debt Setup'!$H$17&lt;&gt;"",'Debt Setup'!$H$17&lt;'Debt Setup'!$H$19),MAX(0,AK315+AH316-AI316),0)+IF(AND('Debt Setup'!$H$18&lt;&gt;"",'Debt Setup'!$H$18&lt;'Debt Setup'!$H$19),MAX(0,AO315+AL316-AM316),0)+IF(AND('Debt Setup'!$H$19&lt;&gt;"",'Debt Setup'!$H$19&lt;'Debt Setup'!$H$19),MAX(0,AS315+AP316-AQ316),0)+IF(AND('Debt Setup'!$H$20&lt;&gt;"",'Debt Setup'!$H$20&lt;'Debt Setup'!$H$19),MAX(0,AW315+AT316-AU316),0)+IF(AND('Debt Setup'!$H$21&lt;&gt;"",'Debt Setup'!$H$21&lt;'Debt Setup'!$H$19),MAX(0,BA315+AX316-AY316),0))))))</x:f>
      </x:c>
      <x:c r="AS316" s="54" t="str">
        <x:f>IF('Debt Setup'!$F$3=0,"",MAX(0,AS315+AP316-AQ316-AR316))</x:f>
      </x:c>
      <x:c r="AT316" s="54" t="str">
        <x:f>IF('Debt Setup'!$F$3=0,"",IF(AW315&lt;=0,0,AW315*'Debt Setup'!$D$20/100/12))</x:f>
      </x:c>
      <x:c r="AU316" s="54" t="str">
        <x:f>IF('Debt Setup'!$F$3=0,"",IF('Debt Setup'!$H$20="",0,MIN('Debt Setup'!$E$20,MAX(0,AW315+AT316))))</x:f>
      </x:c>
      <x:c r="AV316" s="54" t="str">
        <x:f>IF('Debt Setup'!$F$3=0,"",IF('Debt Setup'!$H$20="",0,MIN(MAX(0,AW315+AT316-AU316),MAX(0,'Debt Setup'!$F$5-(G316+K316+O316+S316+W316+AA316+AE316+AI316+AM316+AQ316+AU316+AY316)-(IF(AND('Debt Setup'!$H$10&lt;&gt;"",'Debt Setup'!$H$10&lt;'Debt Setup'!$H$20),MAX(0,I315+F316-G316),0)+IF(AND('Debt Setup'!$H$11&lt;&gt;"",'Debt Setup'!$H$11&lt;'Debt Setup'!$H$20),MAX(0,M315+J316-K316),0)+IF(AND('Debt Setup'!$H$12&lt;&gt;"",'Debt Setup'!$H$12&lt;'Debt Setup'!$H$20),MAX(0,Q315+N316-O316),0)+IF(AND('Debt Setup'!$H$13&lt;&gt;"",'Debt Setup'!$H$13&lt;'Debt Setup'!$H$20),MAX(0,U315+R316-S316),0)+IF(AND('Debt Setup'!$H$14&lt;&gt;"",'Debt Setup'!$H$14&lt;'Debt Setup'!$H$20),MAX(0,Y315+V316-W316),0)+IF(AND('Debt Setup'!$H$15&lt;&gt;"",'Debt Setup'!$H$15&lt;'Debt Setup'!$H$20),MAX(0,AC315+Z316-AA316),0)+IF(AND('Debt Setup'!$H$16&lt;&gt;"",'Debt Setup'!$H$16&lt;'Debt Setup'!$H$20),MAX(0,AG315+AD316-AE316),0)+IF(AND('Debt Setup'!$H$17&lt;&gt;"",'Debt Setup'!$H$17&lt;'Debt Setup'!$H$20),MAX(0,AK315+AH316-AI316),0)+IF(AND('Debt Setup'!$H$18&lt;&gt;"",'Debt Setup'!$H$18&lt;'Debt Setup'!$H$20),MAX(0,AO315+AL316-AM316),0)+IF(AND('Debt Setup'!$H$19&lt;&gt;"",'Debt Setup'!$H$19&lt;'Debt Setup'!$H$20),MAX(0,AS315+AP316-AQ316),0)+IF(AND('Debt Setup'!$H$20&lt;&gt;"",'Debt Setup'!$H$20&lt;'Debt Setup'!$H$20),MAX(0,AW315+AT316-AU316),0)+IF(AND('Debt Setup'!$H$21&lt;&gt;"",'Debt Setup'!$H$21&lt;'Debt Setup'!$H$20),MAX(0,BA315+AX316-AY316),0))))))</x:f>
      </x:c>
      <x:c r="AW316" s="54" t="str">
        <x:f>IF('Debt Setup'!$F$3=0,"",MAX(0,AW315+AT316-AU316-AV316))</x:f>
      </x:c>
      <x:c r="AX316" s="54" t="str">
        <x:f>IF('Debt Setup'!$F$3=0,"",IF(BA315&lt;=0,0,BA315*'Debt Setup'!$D$21/100/12))</x:f>
      </x:c>
      <x:c r="AY316" s="54" t="str">
        <x:f>IF('Debt Setup'!$F$3=0,"",IF('Debt Setup'!$H$21="",0,MIN('Debt Setup'!$E$21,MAX(0,BA315+AX316))))</x:f>
      </x:c>
      <x:c r="AZ316" s="54" t="str">
        <x:f>IF('Debt Setup'!$F$3=0,"",IF('Debt Setup'!$H$21="",0,MIN(MAX(0,BA315+AX316-AY316),MAX(0,'Debt Setup'!$F$5-(G316+K316+O316+S316+W316+AA316+AE316+AI316+AM316+AQ316+AU316+AY316)-(IF(AND('Debt Setup'!$H$10&lt;&gt;"",'Debt Setup'!$H$10&lt;'Debt Setup'!$H$21),MAX(0,I315+F316-G316),0)+IF(AND('Debt Setup'!$H$11&lt;&gt;"",'Debt Setup'!$H$11&lt;'Debt Setup'!$H$21),MAX(0,M315+J316-K316),0)+IF(AND('Debt Setup'!$H$12&lt;&gt;"",'Debt Setup'!$H$12&lt;'Debt Setup'!$H$21),MAX(0,Q315+N316-O316),0)+IF(AND('Debt Setup'!$H$13&lt;&gt;"",'Debt Setup'!$H$13&lt;'Debt Setup'!$H$21),MAX(0,U315+R316-S316),0)+IF(AND('Debt Setup'!$H$14&lt;&gt;"",'Debt Setup'!$H$14&lt;'Debt Setup'!$H$21),MAX(0,Y315+V316-W316),0)+IF(AND('Debt Setup'!$H$15&lt;&gt;"",'Debt Setup'!$H$15&lt;'Debt Setup'!$H$21),MAX(0,AC315+Z316-AA316),0)+IF(AND('Debt Setup'!$H$16&lt;&gt;"",'Debt Setup'!$H$16&lt;'Debt Setup'!$H$21),MAX(0,AG315+AD316-AE316),0)+IF(AND('Debt Setup'!$H$17&lt;&gt;"",'Debt Setup'!$H$17&lt;'Debt Setup'!$H$21),MAX(0,AK315+AH316-AI316),0)+IF(AND('Debt Setup'!$H$18&lt;&gt;"",'Debt Setup'!$H$18&lt;'Debt Setup'!$H$21),MAX(0,AO315+AL316-AM316),0)+IF(AND('Debt Setup'!$H$19&lt;&gt;"",'Debt Setup'!$H$19&lt;'Debt Setup'!$H$21),MAX(0,AS315+AP316-AQ316),0)+IF(AND('Debt Setup'!$H$20&lt;&gt;"",'Debt Setup'!$H$20&lt;'Debt Setup'!$H$21),MAX(0,AW315+AT316-AU316),0)+IF(AND('Debt Setup'!$H$21&lt;&gt;"",'Debt Setup'!$H$21&lt;'Debt Setup'!$H$21),MAX(0,BA315+AX316-AY316),0))))))</x:f>
      </x:c>
      <x:c r="BA316" s="54" t="str">
        <x:f>IF('Debt Setup'!$F$3=0,"",MAX(0,BA315+AX316-AY316-AZ316))</x:f>
      </x:c>
    </x:row>
    <x:row r="317">
      <x:c r="A317" t="n">
        <x:v>312</x:v>
      </x:c>
      <x:c r="B317" s="86" t="str">
        <x:f>IF('Debt Setup'!$F$3=0,"",DATE(YEAR('Debt Setup'!$B$6),MONTH('Debt Setup'!$B$6)+A317-1,1))</x:f>
      </x:c>
      <x:c r="C317" s="54" t="str">
        <x:f>IF('Debt Setup'!$F$3=0,"",I317+M317+Q317+U317+Y317+AC317+AG317+AK317+AO317+AS317+AW317+BA317)</x:f>
      </x:c>
      <x:c r="D317" s="54" t="str">
        <x:f>IF('Debt Setup'!$F$3=0,"",G317+H317+K317+L317+O317+P317+S317+T317+W317+X317+AA317+AB317+AE317+AF317+AI317+AJ317+AM317+AN317+AQ317+AR317+AU317+AV317+AY317+AZ317)</x:f>
      </x:c>
      <x:c r="E317" s="54" t="str">
        <x:f>IF('Debt Setup'!$F$3=0,"",F317+J317+N317+R317+V317+Z317+AD317+AH317+AL317+AP317+AT317+AX317)</x:f>
      </x:c>
      <x:c r="F317" s="54" t="str">
        <x:f>IF('Debt Setup'!$F$3=0,"",IF(I316&lt;=0,0,I316*'Debt Setup'!$D$10/100/12))</x:f>
      </x:c>
      <x:c r="G317" s="54" t="str">
        <x:f>IF('Debt Setup'!$F$3=0,"",IF('Debt Setup'!$H$10="",0,MIN('Debt Setup'!$E$10,MAX(0,I316+F317))))</x:f>
      </x:c>
      <x:c r="H317" s="54" t="str">
        <x:f>IF('Debt Setup'!$F$3=0,"",IF('Debt Setup'!$H$10="",0,MIN(MAX(0,I316+F317-G317),MAX(0,'Debt Setup'!$F$5-(G317+K317+O317+S317+W317+AA317+AE317+AI317+AM317+AQ317+AU317+AY317)-(IF(AND('Debt Setup'!$H$10&lt;&gt;"",'Debt Setup'!$H$10&lt;'Debt Setup'!$H$10),MAX(0,I316+F317-G317),0)+IF(AND('Debt Setup'!$H$11&lt;&gt;"",'Debt Setup'!$H$11&lt;'Debt Setup'!$H$10),MAX(0,M316+J317-K317),0)+IF(AND('Debt Setup'!$H$12&lt;&gt;"",'Debt Setup'!$H$12&lt;'Debt Setup'!$H$10),MAX(0,Q316+N317-O317),0)+IF(AND('Debt Setup'!$H$13&lt;&gt;"",'Debt Setup'!$H$13&lt;'Debt Setup'!$H$10),MAX(0,U316+R317-S317),0)+IF(AND('Debt Setup'!$H$14&lt;&gt;"",'Debt Setup'!$H$14&lt;'Debt Setup'!$H$10),MAX(0,Y316+V317-W317),0)+IF(AND('Debt Setup'!$H$15&lt;&gt;"",'Debt Setup'!$H$15&lt;'Debt Setup'!$H$10),MAX(0,AC316+Z317-AA317),0)+IF(AND('Debt Setup'!$H$16&lt;&gt;"",'Debt Setup'!$H$16&lt;'Debt Setup'!$H$10),MAX(0,AG316+AD317-AE317),0)+IF(AND('Debt Setup'!$H$17&lt;&gt;"",'Debt Setup'!$H$17&lt;'Debt Setup'!$H$10),MAX(0,AK316+AH317-AI317),0)+IF(AND('Debt Setup'!$H$18&lt;&gt;"",'Debt Setup'!$H$18&lt;'Debt Setup'!$H$10),MAX(0,AO316+AL317-AM317),0)+IF(AND('Debt Setup'!$H$19&lt;&gt;"",'Debt Setup'!$H$19&lt;'Debt Setup'!$H$10),MAX(0,AS316+AP317-AQ317),0)+IF(AND('Debt Setup'!$H$20&lt;&gt;"",'Debt Setup'!$H$20&lt;'Debt Setup'!$H$10),MAX(0,AW316+AT317-AU317),0)+IF(AND('Debt Setup'!$H$21&lt;&gt;"",'Debt Setup'!$H$21&lt;'Debt Setup'!$H$10),MAX(0,BA316+AX317-AY317),0))))))</x:f>
      </x:c>
      <x:c r="I317" s="54" t="str">
        <x:f>IF('Debt Setup'!$F$3=0,"",MAX(0,I316+F317-G317-H317))</x:f>
      </x:c>
      <x:c r="J317" s="54" t="str">
        <x:f>IF('Debt Setup'!$F$3=0,"",IF(M316&lt;=0,0,M316*'Debt Setup'!$D$11/100/12))</x:f>
      </x:c>
      <x:c r="K317" s="54" t="str">
        <x:f>IF('Debt Setup'!$F$3=0,"",IF('Debt Setup'!$H$11="",0,MIN('Debt Setup'!$E$11,MAX(0,M316+J317))))</x:f>
      </x:c>
      <x:c r="L317" s="54" t="str">
        <x:f>IF('Debt Setup'!$F$3=0,"",IF('Debt Setup'!$H$11="",0,MIN(MAX(0,M316+J317-K317),MAX(0,'Debt Setup'!$F$5-(G317+K317+O317+S317+W317+AA317+AE317+AI317+AM317+AQ317+AU317+AY317)-(IF(AND('Debt Setup'!$H$10&lt;&gt;"",'Debt Setup'!$H$10&lt;'Debt Setup'!$H$11),MAX(0,I316+F317-G317),0)+IF(AND('Debt Setup'!$H$11&lt;&gt;"",'Debt Setup'!$H$11&lt;'Debt Setup'!$H$11),MAX(0,M316+J317-K317),0)+IF(AND('Debt Setup'!$H$12&lt;&gt;"",'Debt Setup'!$H$12&lt;'Debt Setup'!$H$11),MAX(0,Q316+N317-O317),0)+IF(AND('Debt Setup'!$H$13&lt;&gt;"",'Debt Setup'!$H$13&lt;'Debt Setup'!$H$11),MAX(0,U316+R317-S317),0)+IF(AND('Debt Setup'!$H$14&lt;&gt;"",'Debt Setup'!$H$14&lt;'Debt Setup'!$H$11),MAX(0,Y316+V317-W317),0)+IF(AND('Debt Setup'!$H$15&lt;&gt;"",'Debt Setup'!$H$15&lt;'Debt Setup'!$H$11),MAX(0,AC316+Z317-AA317),0)+IF(AND('Debt Setup'!$H$16&lt;&gt;"",'Debt Setup'!$H$16&lt;'Debt Setup'!$H$11),MAX(0,AG316+AD317-AE317),0)+IF(AND('Debt Setup'!$H$17&lt;&gt;"",'Debt Setup'!$H$17&lt;'Debt Setup'!$H$11),MAX(0,AK316+AH317-AI317),0)+IF(AND('Debt Setup'!$H$18&lt;&gt;"",'Debt Setup'!$H$18&lt;'Debt Setup'!$H$11),MAX(0,AO316+AL317-AM317),0)+IF(AND('Debt Setup'!$H$19&lt;&gt;"",'Debt Setup'!$H$19&lt;'Debt Setup'!$H$11),MAX(0,AS316+AP317-AQ317),0)+IF(AND('Debt Setup'!$H$20&lt;&gt;"",'Debt Setup'!$H$20&lt;'Debt Setup'!$H$11),MAX(0,AW316+AT317-AU317),0)+IF(AND('Debt Setup'!$H$21&lt;&gt;"",'Debt Setup'!$H$21&lt;'Debt Setup'!$H$11),MAX(0,BA316+AX317-AY317),0))))))</x:f>
      </x:c>
      <x:c r="M317" s="54" t="str">
        <x:f>IF('Debt Setup'!$F$3=0,"",MAX(0,M316+J317-K317-L317))</x:f>
      </x:c>
      <x:c r="N317" s="54" t="str">
        <x:f>IF('Debt Setup'!$F$3=0,"",IF(Q316&lt;=0,0,Q316*'Debt Setup'!$D$12/100/12))</x:f>
      </x:c>
      <x:c r="O317" s="54" t="str">
        <x:f>IF('Debt Setup'!$F$3=0,"",IF('Debt Setup'!$H$12="",0,MIN('Debt Setup'!$E$12,MAX(0,Q316+N317))))</x:f>
      </x:c>
      <x:c r="P317" s="54" t="str">
        <x:f>IF('Debt Setup'!$F$3=0,"",IF('Debt Setup'!$H$12="",0,MIN(MAX(0,Q316+N317-O317),MAX(0,'Debt Setup'!$F$5-(G317+K317+O317+S317+W317+AA317+AE317+AI317+AM317+AQ317+AU317+AY317)-(IF(AND('Debt Setup'!$H$10&lt;&gt;"",'Debt Setup'!$H$10&lt;'Debt Setup'!$H$12),MAX(0,I316+F317-G317),0)+IF(AND('Debt Setup'!$H$11&lt;&gt;"",'Debt Setup'!$H$11&lt;'Debt Setup'!$H$12),MAX(0,M316+J317-K317),0)+IF(AND('Debt Setup'!$H$12&lt;&gt;"",'Debt Setup'!$H$12&lt;'Debt Setup'!$H$12),MAX(0,Q316+N317-O317),0)+IF(AND('Debt Setup'!$H$13&lt;&gt;"",'Debt Setup'!$H$13&lt;'Debt Setup'!$H$12),MAX(0,U316+R317-S317),0)+IF(AND('Debt Setup'!$H$14&lt;&gt;"",'Debt Setup'!$H$14&lt;'Debt Setup'!$H$12),MAX(0,Y316+V317-W317),0)+IF(AND('Debt Setup'!$H$15&lt;&gt;"",'Debt Setup'!$H$15&lt;'Debt Setup'!$H$12),MAX(0,AC316+Z317-AA317),0)+IF(AND('Debt Setup'!$H$16&lt;&gt;"",'Debt Setup'!$H$16&lt;'Debt Setup'!$H$12),MAX(0,AG316+AD317-AE317),0)+IF(AND('Debt Setup'!$H$17&lt;&gt;"",'Debt Setup'!$H$17&lt;'Debt Setup'!$H$12),MAX(0,AK316+AH317-AI317),0)+IF(AND('Debt Setup'!$H$18&lt;&gt;"",'Debt Setup'!$H$18&lt;'Debt Setup'!$H$12),MAX(0,AO316+AL317-AM317),0)+IF(AND('Debt Setup'!$H$19&lt;&gt;"",'Debt Setup'!$H$19&lt;'Debt Setup'!$H$12),MAX(0,AS316+AP317-AQ317),0)+IF(AND('Debt Setup'!$H$20&lt;&gt;"",'Debt Setup'!$H$20&lt;'Debt Setup'!$H$12),MAX(0,AW316+AT317-AU317),0)+IF(AND('Debt Setup'!$H$21&lt;&gt;"",'Debt Setup'!$H$21&lt;'Debt Setup'!$H$12),MAX(0,BA316+AX317-AY317),0))))))</x:f>
      </x:c>
      <x:c r="Q317" s="54" t="str">
        <x:f>IF('Debt Setup'!$F$3=0,"",MAX(0,Q316+N317-O317-P317))</x:f>
      </x:c>
      <x:c r="R317" s="54" t="str">
        <x:f>IF('Debt Setup'!$F$3=0,"",IF(U316&lt;=0,0,U316*'Debt Setup'!$D$13/100/12))</x:f>
      </x:c>
      <x:c r="S317" s="54" t="str">
        <x:f>IF('Debt Setup'!$F$3=0,"",IF('Debt Setup'!$H$13="",0,MIN('Debt Setup'!$E$13,MAX(0,U316+R317))))</x:f>
      </x:c>
      <x:c r="T317" s="54" t="str">
        <x:f>IF('Debt Setup'!$F$3=0,"",IF('Debt Setup'!$H$13="",0,MIN(MAX(0,U316+R317-S317),MAX(0,'Debt Setup'!$F$5-(G317+K317+O317+S317+W317+AA317+AE317+AI317+AM317+AQ317+AU317+AY317)-(IF(AND('Debt Setup'!$H$10&lt;&gt;"",'Debt Setup'!$H$10&lt;'Debt Setup'!$H$13),MAX(0,I316+F317-G317),0)+IF(AND('Debt Setup'!$H$11&lt;&gt;"",'Debt Setup'!$H$11&lt;'Debt Setup'!$H$13),MAX(0,M316+J317-K317),0)+IF(AND('Debt Setup'!$H$12&lt;&gt;"",'Debt Setup'!$H$12&lt;'Debt Setup'!$H$13),MAX(0,Q316+N317-O317),0)+IF(AND('Debt Setup'!$H$13&lt;&gt;"",'Debt Setup'!$H$13&lt;'Debt Setup'!$H$13),MAX(0,U316+R317-S317),0)+IF(AND('Debt Setup'!$H$14&lt;&gt;"",'Debt Setup'!$H$14&lt;'Debt Setup'!$H$13),MAX(0,Y316+V317-W317),0)+IF(AND('Debt Setup'!$H$15&lt;&gt;"",'Debt Setup'!$H$15&lt;'Debt Setup'!$H$13),MAX(0,AC316+Z317-AA317),0)+IF(AND('Debt Setup'!$H$16&lt;&gt;"",'Debt Setup'!$H$16&lt;'Debt Setup'!$H$13),MAX(0,AG316+AD317-AE317),0)+IF(AND('Debt Setup'!$H$17&lt;&gt;"",'Debt Setup'!$H$17&lt;'Debt Setup'!$H$13),MAX(0,AK316+AH317-AI317),0)+IF(AND('Debt Setup'!$H$18&lt;&gt;"",'Debt Setup'!$H$18&lt;'Debt Setup'!$H$13),MAX(0,AO316+AL317-AM317),0)+IF(AND('Debt Setup'!$H$19&lt;&gt;"",'Debt Setup'!$H$19&lt;'Debt Setup'!$H$13),MAX(0,AS316+AP317-AQ317),0)+IF(AND('Debt Setup'!$H$20&lt;&gt;"",'Debt Setup'!$H$20&lt;'Debt Setup'!$H$13),MAX(0,AW316+AT317-AU317),0)+IF(AND('Debt Setup'!$H$21&lt;&gt;"",'Debt Setup'!$H$21&lt;'Debt Setup'!$H$13),MAX(0,BA316+AX317-AY317),0))))))</x:f>
      </x:c>
      <x:c r="U317" s="54" t="str">
        <x:f>IF('Debt Setup'!$F$3=0,"",MAX(0,U316+R317-S317-T317))</x:f>
      </x:c>
      <x:c r="V317" s="54" t="str">
        <x:f>IF('Debt Setup'!$F$3=0,"",IF(Y316&lt;=0,0,Y316*'Debt Setup'!$D$14/100/12))</x:f>
      </x:c>
      <x:c r="W317" s="54" t="str">
        <x:f>IF('Debt Setup'!$F$3=0,"",IF('Debt Setup'!$H$14="",0,MIN('Debt Setup'!$E$14,MAX(0,Y316+V317))))</x:f>
      </x:c>
      <x:c r="X317" s="54" t="str">
        <x:f>IF('Debt Setup'!$F$3=0,"",IF('Debt Setup'!$H$14="",0,MIN(MAX(0,Y316+V317-W317),MAX(0,'Debt Setup'!$F$5-(G317+K317+O317+S317+W317+AA317+AE317+AI317+AM317+AQ317+AU317+AY317)-(IF(AND('Debt Setup'!$H$10&lt;&gt;"",'Debt Setup'!$H$10&lt;'Debt Setup'!$H$14),MAX(0,I316+F317-G317),0)+IF(AND('Debt Setup'!$H$11&lt;&gt;"",'Debt Setup'!$H$11&lt;'Debt Setup'!$H$14),MAX(0,M316+J317-K317),0)+IF(AND('Debt Setup'!$H$12&lt;&gt;"",'Debt Setup'!$H$12&lt;'Debt Setup'!$H$14),MAX(0,Q316+N317-O317),0)+IF(AND('Debt Setup'!$H$13&lt;&gt;"",'Debt Setup'!$H$13&lt;'Debt Setup'!$H$14),MAX(0,U316+R317-S317),0)+IF(AND('Debt Setup'!$H$14&lt;&gt;"",'Debt Setup'!$H$14&lt;'Debt Setup'!$H$14),MAX(0,Y316+V317-W317),0)+IF(AND('Debt Setup'!$H$15&lt;&gt;"",'Debt Setup'!$H$15&lt;'Debt Setup'!$H$14),MAX(0,AC316+Z317-AA317),0)+IF(AND('Debt Setup'!$H$16&lt;&gt;"",'Debt Setup'!$H$16&lt;'Debt Setup'!$H$14),MAX(0,AG316+AD317-AE317),0)+IF(AND('Debt Setup'!$H$17&lt;&gt;"",'Debt Setup'!$H$17&lt;'Debt Setup'!$H$14),MAX(0,AK316+AH317-AI317),0)+IF(AND('Debt Setup'!$H$18&lt;&gt;"",'Debt Setup'!$H$18&lt;'Debt Setup'!$H$14),MAX(0,AO316+AL317-AM317),0)+IF(AND('Debt Setup'!$H$19&lt;&gt;"",'Debt Setup'!$H$19&lt;'Debt Setup'!$H$14),MAX(0,AS316+AP317-AQ317),0)+IF(AND('Debt Setup'!$H$20&lt;&gt;"",'Debt Setup'!$H$20&lt;'Debt Setup'!$H$14),MAX(0,AW316+AT317-AU317),0)+IF(AND('Debt Setup'!$H$21&lt;&gt;"",'Debt Setup'!$H$21&lt;'Debt Setup'!$H$14),MAX(0,BA316+AX317-AY317),0))))))</x:f>
      </x:c>
      <x:c r="Y317" s="54" t="str">
        <x:f>IF('Debt Setup'!$F$3=0,"",MAX(0,Y316+V317-W317-X317))</x:f>
      </x:c>
      <x:c r="Z317" s="54" t="str">
        <x:f>IF('Debt Setup'!$F$3=0,"",IF(AC316&lt;=0,0,AC316*'Debt Setup'!$D$15/100/12))</x:f>
      </x:c>
      <x:c r="AA317" s="54" t="str">
        <x:f>IF('Debt Setup'!$F$3=0,"",IF('Debt Setup'!$H$15="",0,MIN('Debt Setup'!$E$15,MAX(0,AC316+Z317))))</x:f>
      </x:c>
      <x:c r="AB317" s="54" t="str">
        <x:f>IF('Debt Setup'!$F$3=0,"",IF('Debt Setup'!$H$15="",0,MIN(MAX(0,AC316+Z317-AA317),MAX(0,'Debt Setup'!$F$5-(G317+K317+O317+S317+W317+AA317+AE317+AI317+AM317+AQ317+AU317+AY317)-(IF(AND('Debt Setup'!$H$10&lt;&gt;"",'Debt Setup'!$H$10&lt;'Debt Setup'!$H$15),MAX(0,I316+F317-G317),0)+IF(AND('Debt Setup'!$H$11&lt;&gt;"",'Debt Setup'!$H$11&lt;'Debt Setup'!$H$15),MAX(0,M316+J317-K317),0)+IF(AND('Debt Setup'!$H$12&lt;&gt;"",'Debt Setup'!$H$12&lt;'Debt Setup'!$H$15),MAX(0,Q316+N317-O317),0)+IF(AND('Debt Setup'!$H$13&lt;&gt;"",'Debt Setup'!$H$13&lt;'Debt Setup'!$H$15),MAX(0,U316+R317-S317),0)+IF(AND('Debt Setup'!$H$14&lt;&gt;"",'Debt Setup'!$H$14&lt;'Debt Setup'!$H$15),MAX(0,Y316+V317-W317),0)+IF(AND('Debt Setup'!$H$15&lt;&gt;"",'Debt Setup'!$H$15&lt;'Debt Setup'!$H$15),MAX(0,AC316+Z317-AA317),0)+IF(AND('Debt Setup'!$H$16&lt;&gt;"",'Debt Setup'!$H$16&lt;'Debt Setup'!$H$15),MAX(0,AG316+AD317-AE317),0)+IF(AND('Debt Setup'!$H$17&lt;&gt;"",'Debt Setup'!$H$17&lt;'Debt Setup'!$H$15),MAX(0,AK316+AH317-AI317),0)+IF(AND('Debt Setup'!$H$18&lt;&gt;"",'Debt Setup'!$H$18&lt;'Debt Setup'!$H$15),MAX(0,AO316+AL317-AM317),0)+IF(AND('Debt Setup'!$H$19&lt;&gt;"",'Debt Setup'!$H$19&lt;'Debt Setup'!$H$15),MAX(0,AS316+AP317-AQ317),0)+IF(AND('Debt Setup'!$H$20&lt;&gt;"",'Debt Setup'!$H$20&lt;'Debt Setup'!$H$15),MAX(0,AW316+AT317-AU317),0)+IF(AND('Debt Setup'!$H$21&lt;&gt;"",'Debt Setup'!$H$21&lt;'Debt Setup'!$H$15),MAX(0,BA316+AX317-AY317),0))))))</x:f>
      </x:c>
      <x:c r="AC317" s="54" t="str">
        <x:f>IF('Debt Setup'!$F$3=0,"",MAX(0,AC316+Z317-AA317-AB317))</x:f>
      </x:c>
      <x:c r="AD317" s="54" t="str">
        <x:f>IF('Debt Setup'!$F$3=0,"",IF(AG316&lt;=0,0,AG316*'Debt Setup'!$D$16/100/12))</x:f>
      </x:c>
      <x:c r="AE317" s="54" t="str">
        <x:f>IF('Debt Setup'!$F$3=0,"",IF('Debt Setup'!$H$16="",0,MIN('Debt Setup'!$E$16,MAX(0,AG316+AD317))))</x:f>
      </x:c>
      <x:c r="AF317" s="54" t="str">
        <x:f>IF('Debt Setup'!$F$3=0,"",IF('Debt Setup'!$H$16="",0,MIN(MAX(0,AG316+AD317-AE317),MAX(0,'Debt Setup'!$F$5-(G317+K317+O317+S317+W317+AA317+AE317+AI317+AM317+AQ317+AU317+AY317)-(IF(AND('Debt Setup'!$H$10&lt;&gt;"",'Debt Setup'!$H$10&lt;'Debt Setup'!$H$16),MAX(0,I316+F317-G317),0)+IF(AND('Debt Setup'!$H$11&lt;&gt;"",'Debt Setup'!$H$11&lt;'Debt Setup'!$H$16),MAX(0,M316+J317-K317),0)+IF(AND('Debt Setup'!$H$12&lt;&gt;"",'Debt Setup'!$H$12&lt;'Debt Setup'!$H$16),MAX(0,Q316+N317-O317),0)+IF(AND('Debt Setup'!$H$13&lt;&gt;"",'Debt Setup'!$H$13&lt;'Debt Setup'!$H$16),MAX(0,U316+R317-S317),0)+IF(AND('Debt Setup'!$H$14&lt;&gt;"",'Debt Setup'!$H$14&lt;'Debt Setup'!$H$16),MAX(0,Y316+V317-W317),0)+IF(AND('Debt Setup'!$H$15&lt;&gt;"",'Debt Setup'!$H$15&lt;'Debt Setup'!$H$16),MAX(0,AC316+Z317-AA317),0)+IF(AND('Debt Setup'!$H$16&lt;&gt;"",'Debt Setup'!$H$16&lt;'Debt Setup'!$H$16),MAX(0,AG316+AD317-AE317),0)+IF(AND('Debt Setup'!$H$17&lt;&gt;"",'Debt Setup'!$H$17&lt;'Debt Setup'!$H$16),MAX(0,AK316+AH317-AI317),0)+IF(AND('Debt Setup'!$H$18&lt;&gt;"",'Debt Setup'!$H$18&lt;'Debt Setup'!$H$16),MAX(0,AO316+AL317-AM317),0)+IF(AND('Debt Setup'!$H$19&lt;&gt;"",'Debt Setup'!$H$19&lt;'Debt Setup'!$H$16),MAX(0,AS316+AP317-AQ317),0)+IF(AND('Debt Setup'!$H$20&lt;&gt;"",'Debt Setup'!$H$20&lt;'Debt Setup'!$H$16),MAX(0,AW316+AT317-AU317),0)+IF(AND('Debt Setup'!$H$21&lt;&gt;"",'Debt Setup'!$H$21&lt;'Debt Setup'!$H$16),MAX(0,BA316+AX317-AY317),0))))))</x:f>
      </x:c>
      <x:c r="AG317" s="54" t="str">
        <x:f>IF('Debt Setup'!$F$3=0,"",MAX(0,AG316+AD317-AE317-AF317))</x:f>
      </x:c>
      <x:c r="AH317" s="54" t="str">
        <x:f>IF('Debt Setup'!$F$3=0,"",IF(AK316&lt;=0,0,AK316*'Debt Setup'!$D$17/100/12))</x:f>
      </x:c>
      <x:c r="AI317" s="54" t="str">
        <x:f>IF('Debt Setup'!$F$3=0,"",IF('Debt Setup'!$H$17="",0,MIN('Debt Setup'!$E$17,MAX(0,AK316+AH317))))</x:f>
      </x:c>
      <x:c r="AJ317" s="54" t="str">
        <x:f>IF('Debt Setup'!$F$3=0,"",IF('Debt Setup'!$H$17="",0,MIN(MAX(0,AK316+AH317-AI317),MAX(0,'Debt Setup'!$F$5-(G317+K317+O317+S317+W317+AA317+AE317+AI317+AM317+AQ317+AU317+AY317)-(IF(AND('Debt Setup'!$H$10&lt;&gt;"",'Debt Setup'!$H$10&lt;'Debt Setup'!$H$17),MAX(0,I316+F317-G317),0)+IF(AND('Debt Setup'!$H$11&lt;&gt;"",'Debt Setup'!$H$11&lt;'Debt Setup'!$H$17),MAX(0,M316+J317-K317),0)+IF(AND('Debt Setup'!$H$12&lt;&gt;"",'Debt Setup'!$H$12&lt;'Debt Setup'!$H$17),MAX(0,Q316+N317-O317),0)+IF(AND('Debt Setup'!$H$13&lt;&gt;"",'Debt Setup'!$H$13&lt;'Debt Setup'!$H$17),MAX(0,U316+R317-S317),0)+IF(AND('Debt Setup'!$H$14&lt;&gt;"",'Debt Setup'!$H$14&lt;'Debt Setup'!$H$17),MAX(0,Y316+V317-W317),0)+IF(AND('Debt Setup'!$H$15&lt;&gt;"",'Debt Setup'!$H$15&lt;'Debt Setup'!$H$17),MAX(0,AC316+Z317-AA317),0)+IF(AND('Debt Setup'!$H$16&lt;&gt;"",'Debt Setup'!$H$16&lt;'Debt Setup'!$H$17),MAX(0,AG316+AD317-AE317),0)+IF(AND('Debt Setup'!$H$17&lt;&gt;"",'Debt Setup'!$H$17&lt;'Debt Setup'!$H$17),MAX(0,AK316+AH317-AI317),0)+IF(AND('Debt Setup'!$H$18&lt;&gt;"",'Debt Setup'!$H$18&lt;'Debt Setup'!$H$17),MAX(0,AO316+AL317-AM317),0)+IF(AND('Debt Setup'!$H$19&lt;&gt;"",'Debt Setup'!$H$19&lt;'Debt Setup'!$H$17),MAX(0,AS316+AP317-AQ317),0)+IF(AND('Debt Setup'!$H$20&lt;&gt;"",'Debt Setup'!$H$20&lt;'Debt Setup'!$H$17),MAX(0,AW316+AT317-AU317),0)+IF(AND('Debt Setup'!$H$21&lt;&gt;"",'Debt Setup'!$H$21&lt;'Debt Setup'!$H$17),MAX(0,BA316+AX317-AY317),0))))))</x:f>
      </x:c>
      <x:c r="AK317" s="54" t="str">
        <x:f>IF('Debt Setup'!$F$3=0,"",MAX(0,AK316+AH317-AI317-AJ317))</x:f>
      </x:c>
      <x:c r="AL317" s="54" t="str">
        <x:f>IF('Debt Setup'!$F$3=0,"",IF(AO316&lt;=0,0,AO316*'Debt Setup'!$D$18/100/12))</x:f>
      </x:c>
      <x:c r="AM317" s="54" t="str">
        <x:f>IF('Debt Setup'!$F$3=0,"",IF('Debt Setup'!$H$18="",0,MIN('Debt Setup'!$E$18,MAX(0,AO316+AL317))))</x:f>
      </x:c>
      <x:c r="AN317" s="54" t="str">
        <x:f>IF('Debt Setup'!$F$3=0,"",IF('Debt Setup'!$H$18="",0,MIN(MAX(0,AO316+AL317-AM317),MAX(0,'Debt Setup'!$F$5-(G317+K317+O317+S317+W317+AA317+AE317+AI317+AM317+AQ317+AU317+AY317)-(IF(AND('Debt Setup'!$H$10&lt;&gt;"",'Debt Setup'!$H$10&lt;'Debt Setup'!$H$18),MAX(0,I316+F317-G317),0)+IF(AND('Debt Setup'!$H$11&lt;&gt;"",'Debt Setup'!$H$11&lt;'Debt Setup'!$H$18),MAX(0,M316+J317-K317),0)+IF(AND('Debt Setup'!$H$12&lt;&gt;"",'Debt Setup'!$H$12&lt;'Debt Setup'!$H$18),MAX(0,Q316+N317-O317),0)+IF(AND('Debt Setup'!$H$13&lt;&gt;"",'Debt Setup'!$H$13&lt;'Debt Setup'!$H$18),MAX(0,U316+R317-S317),0)+IF(AND('Debt Setup'!$H$14&lt;&gt;"",'Debt Setup'!$H$14&lt;'Debt Setup'!$H$18),MAX(0,Y316+V317-W317),0)+IF(AND('Debt Setup'!$H$15&lt;&gt;"",'Debt Setup'!$H$15&lt;'Debt Setup'!$H$18),MAX(0,AC316+Z317-AA317),0)+IF(AND('Debt Setup'!$H$16&lt;&gt;"",'Debt Setup'!$H$16&lt;'Debt Setup'!$H$18),MAX(0,AG316+AD317-AE317),0)+IF(AND('Debt Setup'!$H$17&lt;&gt;"",'Debt Setup'!$H$17&lt;'Debt Setup'!$H$18),MAX(0,AK316+AH317-AI317),0)+IF(AND('Debt Setup'!$H$18&lt;&gt;"",'Debt Setup'!$H$18&lt;'Debt Setup'!$H$18),MAX(0,AO316+AL317-AM317),0)+IF(AND('Debt Setup'!$H$19&lt;&gt;"",'Debt Setup'!$H$19&lt;'Debt Setup'!$H$18),MAX(0,AS316+AP317-AQ317),0)+IF(AND('Debt Setup'!$H$20&lt;&gt;"",'Debt Setup'!$H$20&lt;'Debt Setup'!$H$18),MAX(0,AW316+AT317-AU317),0)+IF(AND('Debt Setup'!$H$21&lt;&gt;"",'Debt Setup'!$H$21&lt;'Debt Setup'!$H$18),MAX(0,BA316+AX317-AY317),0))))))</x:f>
      </x:c>
      <x:c r="AO317" s="54" t="str">
        <x:f>IF('Debt Setup'!$F$3=0,"",MAX(0,AO316+AL317-AM317-AN317))</x:f>
      </x:c>
      <x:c r="AP317" s="54" t="str">
        <x:f>IF('Debt Setup'!$F$3=0,"",IF(AS316&lt;=0,0,AS316*'Debt Setup'!$D$19/100/12))</x:f>
      </x:c>
      <x:c r="AQ317" s="54" t="str">
        <x:f>IF('Debt Setup'!$F$3=0,"",IF('Debt Setup'!$H$19="",0,MIN('Debt Setup'!$E$19,MAX(0,AS316+AP317))))</x:f>
      </x:c>
      <x:c r="AR317" s="54" t="str">
        <x:f>IF('Debt Setup'!$F$3=0,"",IF('Debt Setup'!$H$19="",0,MIN(MAX(0,AS316+AP317-AQ317),MAX(0,'Debt Setup'!$F$5-(G317+K317+O317+S317+W317+AA317+AE317+AI317+AM317+AQ317+AU317+AY317)-(IF(AND('Debt Setup'!$H$10&lt;&gt;"",'Debt Setup'!$H$10&lt;'Debt Setup'!$H$19),MAX(0,I316+F317-G317),0)+IF(AND('Debt Setup'!$H$11&lt;&gt;"",'Debt Setup'!$H$11&lt;'Debt Setup'!$H$19),MAX(0,M316+J317-K317),0)+IF(AND('Debt Setup'!$H$12&lt;&gt;"",'Debt Setup'!$H$12&lt;'Debt Setup'!$H$19),MAX(0,Q316+N317-O317),0)+IF(AND('Debt Setup'!$H$13&lt;&gt;"",'Debt Setup'!$H$13&lt;'Debt Setup'!$H$19),MAX(0,U316+R317-S317),0)+IF(AND('Debt Setup'!$H$14&lt;&gt;"",'Debt Setup'!$H$14&lt;'Debt Setup'!$H$19),MAX(0,Y316+V317-W317),0)+IF(AND('Debt Setup'!$H$15&lt;&gt;"",'Debt Setup'!$H$15&lt;'Debt Setup'!$H$19),MAX(0,AC316+Z317-AA317),0)+IF(AND('Debt Setup'!$H$16&lt;&gt;"",'Debt Setup'!$H$16&lt;'Debt Setup'!$H$19),MAX(0,AG316+AD317-AE317),0)+IF(AND('Debt Setup'!$H$17&lt;&gt;"",'Debt Setup'!$H$17&lt;'Debt Setup'!$H$19),MAX(0,AK316+AH317-AI317),0)+IF(AND('Debt Setup'!$H$18&lt;&gt;"",'Debt Setup'!$H$18&lt;'Debt Setup'!$H$19),MAX(0,AO316+AL317-AM317),0)+IF(AND('Debt Setup'!$H$19&lt;&gt;"",'Debt Setup'!$H$19&lt;'Debt Setup'!$H$19),MAX(0,AS316+AP317-AQ317),0)+IF(AND('Debt Setup'!$H$20&lt;&gt;"",'Debt Setup'!$H$20&lt;'Debt Setup'!$H$19),MAX(0,AW316+AT317-AU317),0)+IF(AND('Debt Setup'!$H$21&lt;&gt;"",'Debt Setup'!$H$21&lt;'Debt Setup'!$H$19),MAX(0,BA316+AX317-AY317),0))))))</x:f>
      </x:c>
      <x:c r="AS317" s="54" t="str">
        <x:f>IF('Debt Setup'!$F$3=0,"",MAX(0,AS316+AP317-AQ317-AR317))</x:f>
      </x:c>
      <x:c r="AT317" s="54" t="str">
        <x:f>IF('Debt Setup'!$F$3=0,"",IF(AW316&lt;=0,0,AW316*'Debt Setup'!$D$20/100/12))</x:f>
      </x:c>
      <x:c r="AU317" s="54" t="str">
        <x:f>IF('Debt Setup'!$F$3=0,"",IF('Debt Setup'!$H$20="",0,MIN('Debt Setup'!$E$20,MAX(0,AW316+AT317))))</x:f>
      </x:c>
      <x:c r="AV317" s="54" t="str">
        <x:f>IF('Debt Setup'!$F$3=0,"",IF('Debt Setup'!$H$20="",0,MIN(MAX(0,AW316+AT317-AU317),MAX(0,'Debt Setup'!$F$5-(G317+K317+O317+S317+W317+AA317+AE317+AI317+AM317+AQ317+AU317+AY317)-(IF(AND('Debt Setup'!$H$10&lt;&gt;"",'Debt Setup'!$H$10&lt;'Debt Setup'!$H$20),MAX(0,I316+F317-G317),0)+IF(AND('Debt Setup'!$H$11&lt;&gt;"",'Debt Setup'!$H$11&lt;'Debt Setup'!$H$20),MAX(0,M316+J317-K317),0)+IF(AND('Debt Setup'!$H$12&lt;&gt;"",'Debt Setup'!$H$12&lt;'Debt Setup'!$H$20),MAX(0,Q316+N317-O317),0)+IF(AND('Debt Setup'!$H$13&lt;&gt;"",'Debt Setup'!$H$13&lt;'Debt Setup'!$H$20),MAX(0,U316+R317-S317),0)+IF(AND('Debt Setup'!$H$14&lt;&gt;"",'Debt Setup'!$H$14&lt;'Debt Setup'!$H$20),MAX(0,Y316+V317-W317),0)+IF(AND('Debt Setup'!$H$15&lt;&gt;"",'Debt Setup'!$H$15&lt;'Debt Setup'!$H$20),MAX(0,AC316+Z317-AA317),0)+IF(AND('Debt Setup'!$H$16&lt;&gt;"",'Debt Setup'!$H$16&lt;'Debt Setup'!$H$20),MAX(0,AG316+AD317-AE317),0)+IF(AND('Debt Setup'!$H$17&lt;&gt;"",'Debt Setup'!$H$17&lt;'Debt Setup'!$H$20),MAX(0,AK316+AH317-AI317),0)+IF(AND('Debt Setup'!$H$18&lt;&gt;"",'Debt Setup'!$H$18&lt;'Debt Setup'!$H$20),MAX(0,AO316+AL317-AM317),0)+IF(AND('Debt Setup'!$H$19&lt;&gt;"",'Debt Setup'!$H$19&lt;'Debt Setup'!$H$20),MAX(0,AS316+AP317-AQ317),0)+IF(AND('Debt Setup'!$H$20&lt;&gt;"",'Debt Setup'!$H$20&lt;'Debt Setup'!$H$20),MAX(0,AW316+AT317-AU317),0)+IF(AND('Debt Setup'!$H$21&lt;&gt;"",'Debt Setup'!$H$21&lt;'Debt Setup'!$H$20),MAX(0,BA316+AX317-AY317),0))))))</x:f>
      </x:c>
      <x:c r="AW317" s="54" t="str">
        <x:f>IF('Debt Setup'!$F$3=0,"",MAX(0,AW316+AT317-AU317-AV317))</x:f>
      </x:c>
      <x:c r="AX317" s="54" t="str">
        <x:f>IF('Debt Setup'!$F$3=0,"",IF(BA316&lt;=0,0,BA316*'Debt Setup'!$D$21/100/12))</x:f>
      </x:c>
      <x:c r="AY317" s="54" t="str">
        <x:f>IF('Debt Setup'!$F$3=0,"",IF('Debt Setup'!$H$21="",0,MIN('Debt Setup'!$E$21,MAX(0,BA316+AX317))))</x:f>
      </x:c>
      <x:c r="AZ317" s="54" t="str">
        <x:f>IF('Debt Setup'!$F$3=0,"",IF('Debt Setup'!$H$21="",0,MIN(MAX(0,BA316+AX317-AY317),MAX(0,'Debt Setup'!$F$5-(G317+K317+O317+S317+W317+AA317+AE317+AI317+AM317+AQ317+AU317+AY317)-(IF(AND('Debt Setup'!$H$10&lt;&gt;"",'Debt Setup'!$H$10&lt;'Debt Setup'!$H$21),MAX(0,I316+F317-G317),0)+IF(AND('Debt Setup'!$H$11&lt;&gt;"",'Debt Setup'!$H$11&lt;'Debt Setup'!$H$21),MAX(0,M316+J317-K317),0)+IF(AND('Debt Setup'!$H$12&lt;&gt;"",'Debt Setup'!$H$12&lt;'Debt Setup'!$H$21),MAX(0,Q316+N317-O317),0)+IF(AND('Debt Setup'!$H$13&lt;&gt;"",'Debt Setup'!$H$13&lt;'Debt Setup'!$H$21),MAX(0,U316+R317-S317),0)+IF(AND('Debt Setup'!$H$14&lt;&gt;"",'Debt Setup'!$H$14&lt;'Debt Setup'!$H$21),MAX(0,Y316+V317-W317),0)+IF(AND('Debt Setup'!$H$15&lt;&gt;"",'Debt Setup'!$H$15&lt;'Debt Setup'!$H$21),MAX(0,AC316+Z317-AA317),0)+IF(AND('Debt Setup'!$H$16&lt;&gt;"",'Debt Setup'!$H$16&lt;'Debt Setup'!$H$21),MAX(0,AG316+AD317-AE317),0)+IF(AND('Debt Setup'!$H$17&lt;&gt;"",'Debt Setup'!$H$17&lt;'Debt Setup'!$H$21),MAX(0,AK316+AH317-AI317),0)+IF(AND('Debt Setup'!$H$18&lt;&gt;"",'Debt Setup'!$H$18&lt;'Debt Setup'!$H$21),MAX(0,AO316+AL317-AM317),0)+IF(AND('Debt Setup'!$H$19&lt;&gt;"",'Debt Setup'!$H$19&lt;'Debt Setup'!$H$21),MAX(0,AS316+AP317-AQ317),0)+IF(AND('Debt Setup'!$H$20&lt;&gt;"",'Debt Setup'!$H$20&lt;'Debt Setup'!$H$21),MAX(0,AW316+AT317-AU317),0)+IF(AND('Debt Setup'!$H$21&lt;&gt;"",'Debt Setup'!$H$21&lt;'Debt Setup'!$H$21),MAX(0,BA316+AX317-AY317),0))))))</x:f>
      </x:c>
      <x:c r="BA317" s="54" t="str">
        <x:f>IF('Debt Setup'!$F$3=0,"",MAX(0,BA316+AX317-AY317-AZ317))</x:f>
      </x:c>
    </x:row>
    <x:row r="318">
      <x:c r="A318" t="n">
        <x:v>313</x:v>
      </x:c>
      <x:c r="B318" s="86" t="str">
        <x:f>IF('Debt Setup'!$F$3=0,"",DATE(YEAR('Debt Setup'!$B$6),MONTH('Debt Setup'!$B$6)+A318-1,1))</x:f>
      </x:c>
      <x:c r="C318" s="54" t="str">
        <x:f>IF('Debt Setup'!$F$3=0,"",I318+M318+Q318+U318+Y318+AC318+AG318+AK318+AO318+AS318+AW318+BA318)</x:f>
      </x:c>
      <x:c r="D318" s="54" t="str">
        <x:f>IF('Debt Setup'!$F$3=0,"",G318+H318+K318+L318+O318+P318+S318+T318+W318+X318+AA318+AB318+AE318+AF318+AI318+AJ318+AM318+AN318+AQ318+AR318+AU318+AV318+AY318+AZ318)</x:f>
      </x:c>
      <x:c r="E318" s="54" t="str">
        <x:f>IF('Debt Setup'!$F$3=0,"",F318+J318+N318+R318+V318+Z318+AD318+AH318+AL318+AP318+AT318+AX318)</x:f>
      </x:c>
      <x:c r="F318" s="54" t="str">
        <x:f>IF('Debt Setup'!$F$3=0,"",IF(I317&lt;=0,0,I317*'Debt Setup'!$D$10/100/12))</x:f>
      </x:c>
      <x:c r="G318" s="54" t="str">
        <x:f>IF('Debt Setup'!$F$3=0,"",IF('Debt Setup'!$H$10="",0,MIN('Debt Setup'!$E$10,MAX(0,I317+F318))))</x:f>
      </x:c>
      <x:c r="H318" s="54" t="str">
        <x:f>IF('Debt Setup'!$F$3=0,"",IF('Debt Setup'!$H$10="",0,MIN(MAX(0,I317+F318-G318),MAX(0,'Debt Setup'!$F$5-(G318+K318+O318+S318+W318+AA318+AE318+AI318+AM318+AQ318+AU318+AY318)-(IF(AND('Debt Setup'!$H$10&lt;&gt;"",'Debt Setup'!$H$10&lt;'Debt Setup'!$H$10),MAX(0,I317+F318-G318),0)+IF(AND('Debt Setup'!$H$11&lt;&gt;"",'Debt Setup'!$H$11&lt;'Debt Setup'!$H$10),MAX(0,M317+J318-K318),0)+IF(AND('Debt Setup'!$H$12&lt;&gt;"",'Debt Setup'!$H$12&lt;'Debt Setup'!$H$10),MAX(0,Q317+N318-O318),0)+IF(AND('Debt Setup'!$H$13&lt;&gt;"",'Debt Setup'!$H$13&lt;'Debt Setup'!$H$10),MAX(0,U317+R318-S318),0)+IF(AND('Debt Setup'!$H$14&lt;&gt;"",'Debt Setup'!$H$14&lt;'Debt Setup'!$H$10),MAX(0,Y317+V318-W318),0)+IF(AND('Debt Setup'!$H$15&lt;&gt;"",'Debt Setup'!$H$15&lt;'Debt Setup'!$H$10),MAX(0,AC317+Z318-AA318),0)+IF(AND('Debt Setup'!$H$16&lt;&gt;"",'Debt Setup'!$H$16&lt;'Debt Setup'!$H$10),MAX(0,AG317+AD318-AE318),0)+IF(AND('Debt Setup'!$H$17&lt;&gt;"",'Debt Setup'!$H$17&lt;'Debt Setup'!$H$10),MAX(0,AK317+AH318-AI318),0)+IF(AND('Debt Setup'!$H$18&lt;&gt;"",'Debt Setup'!$H$18&lt;'Debt Setup'!$H$10),MAX(0,AO317+AL318-AM318),0)+IF(AND('Debt Setup'!$H$19&lt;&gt;"",'Debt Setup'!$H$19&lt;'Debt Setup'!$H$10),MAX(0,AS317+AP318-AQ318),0)+IF(AND('Debt Setup'!$H$20&lt;&gt;"",'Debt Setup'!$H$20&lt;'Debt Setup'!$H$10),MAX(0,AW317+AT318-AU318),0)+IF(AND('Debt Setup'!$H$21&lt;&gt;"",'Debt Setup'!$H$21&lt;'Debt Setup'!$H$10),MAX(0,BA317+AX318-AY318),0))))))</x:f>
      </x:c>
      <x:c r="I318" s="54" t="str">
        <x:f>IF('Debt Setup'!$F$3=0,"",MAX(0,I317+F318-G318-H318))</x:f>
      </x:c>
      <x:c r="J318" s="54" t="str">
        <x:f>IF('Debt Setup'!$F$3=0,"",IF(M317&lt;=0,0,M317*'Debt Setup'!$D$11/100/12))</x:f>
      </x:c>
      <x:c r="K318" s="54" t="str">
        <x:f>IF('Debt Setup'!$F$3=0,"",IF('Debt Setup'!$H$11="",0,MIN('Debt Setup'!$E$11,MAX(0,M317+J318))))</x:f>
      </x:c>
      <x:c r="L318" s="54" t="str">
        <x:f>IF('Debt Setup'!$F$3=0,"",IF('Debt Setup'!$H$11="",0,MIN(MAX(0,M317+J318-K318),MAX(0,'Debt Setup'!$F$5-(G318+K318+O318+S318+W318+AA318+AE318+AI318+AM318+AQ318+AU318+AY318)-(IF(AND('Debt Setup'!$H$10&lt;&gt;"",'Debt Setup'!$H$10&lt;'Debt Setup'!$H$11),MAX(0,I317+F318-G318),0)+IF(AND('Debt Setup'!$H$11&lt;&gt;"",'Debt Setup'!$H$11&lt;'Debt Setup'!$H$11),MAX(0,M317+J318-K318),0)+IF(AND('Debt Setup'!$H$12&lt;&gt;"",'Debt Setup'!$H$12&lt;'Debt Setup'!$H$11),MAX(0,Q317+N318-O318),0)+IF(AND('Debt Setup'!$H$13&lt;&gt;"",'Debt Setup'!$H$13&lt;'Debt Setup'!$H$11),MAX(0,U317+R318-S318),0)+IF(AND('Debt Setup'!$H$14&lt;&gt;"",'Debt Setup'!$H$14&lt;'Debt Setup'!$H$11),MAX(0,Y317+V318-W318),0)+IF(AND('Debt Setup'!$H$15&lt;&gt;"",'Debt Setup'!$H$15&lt;'Debt Setup'!$H$11),MAX(0,AC317+Z318-AA318),0)+IF(AND('Debt Setup'!$H$16&lt;&gt;"",'Debt Setup'!$H$16&lt;'Debt Setup'!$H$11),MAX(0,AG317+AD318-AE318),0)+IF(AND('Debt Setup'!$H$17&lt;&gt;"",'Debt Setup'!$H$17&lt;'Debt Setup'!$H$11),MAX(0,AK317+AH318-AI318),0)+IF(AND('Debt Setup'!$H$18&lt;&gt;"",'Debt Setup'!$H$18&lt;'Debt Setup'!$H$11),MAX(0,AO317+AL318-AM318),0)+IF(AND('Debt Setup'!$H$19&lt;&gt;"",'Debt Setup'!$H$19&lt;'Debt Setup'!$H$11),MAX(0,AS317+AP318-AQ318),0)+IF(AND('Debt Setup'!$H$20&lt;&gt;"",'Debt Setup'!$H$20&lt;'Debt Setup'!$H$11),MAX(0,AW317+AT318-AU318),0)+IF(AND('Debt Setup'!$H$21&lt;&gt;"",'Debt Setup'!$H$21&lt;'Debt Setup'!$H$11),MAX(0,BA317+AX318-AY318),0))))))</x:f>
      </x:c>
      <x:c r="M318" s="54" t="str">
        <x:f>IF('Debt Setup'!$F$3=0,"",MAX(0,M317+J318-K318-L318))</x:f>
      </x:c>
      <x:c r="N318" s="54" t="str">
        <x:f>IF('Debt Setup'!$F$3=0,"",IF(Q317&lt;=0,0,Q317*'Debt Setup'!$D$12/100/12))</x:f>
      </x:c>
      <x:c r="O318" s="54" t="str">
        <x:f>IF('Debt Setup'!$F$3=0,"",IF('Debt Setup'!$H$12="",0,MIN('Debt Setup'!$E$12,MAX(0,Q317+N318))))</x:f>
      </x:c>
      <x:c r="P318" s="54" t="str">
        <x:f>IF('Debt Setup'!$F$3=0,"",IF('Debt Setup'!$H$12="",0,MIN(MAX(0,Q317+N318-O318),MAX(0,'Debt Setup'!$F$5-(G318+K318+O318+S318+W318+AA318+AE318+AI318+AM318+AQ318+AU318+AY318)-(IF(AND('Debt Setup'!$H$10&lt;&gt;"",'Debt Setup'!$H$10&lt;'Debt Setup'!$H$12),MAX(0,I317+F318-G318),0)+IF(AND('Debt Setup'!$H$11&lt;&gt;"",'Debt Setup'!$H$11&lt;'Debt Setup'!$H$12),MAX(0,M317+J318-K318),0)+IF(AND('Debt Setup'!$H$12&lt;&gt;"",'Debt Setup'!$H$12&lt;'Debt Setup'!$H$12),MAX(0,Q317+N318-O318),0)+IF(AND('Debt Setup'!$H$13&lt;&gt;"",'Debt Setup'!$H$13&lt;'Debt Setup'!$H$12),MAX(0,U317+R318-S318),0)+IF(AND('Debt Setup'!$H$14&lt;&gt;"",'Debt Setup'!$H$14&lt;'Debt Setup'!$H$12),MAX(0,Y317+V318-W318),0)+IF(AND('Debt Setup'!$H$15&lt;&gt;"",'Debt Setup'!$H$15&lt;'Debt Setup'!$H$12),MAX(0,AC317+Z318-AA318),0)+IF(AND('Debt Setup'!$H$16&lt;&gt;"",'Debt Setup'!$H$16&lt;'Debt Setup'!$H$12),MAX(0,AG317+AD318-AE318),0)+IF(AND('Debt Setup'!$H$17&lt;&gt;"",'Debt Setup'!$H$17&lt;'Debt Setup'!$H$12),MAX(0,AK317+AH318-AI318),0)+IF(AND('Debt Setup'!$H$18&lt;&gt;"",'Debt Setup'!$H$18&lt;'Debt Setup'!$H$12),MAX(0,AO317+AL318-AM318),0)+IF(AND('Debt Setup'!$H$19&lt;&gt;"",'Debt Setup'!$H$19&lt;'Debt Setup'!$H$12),MAX(0,AS317+AP318-AQ318),0)+IF(AND('Debt Setup'!$H$20&lt;&gt;"",'Debt Setup'!$H$20&lt;'Debt Setup'!$H$12),MAX(0,AW317+AT318-AU318),0)+IF(AND('Debt Setup'!$H$21&lt;&gt;"",'Debt Setup'!$H$21&lt;'Debt Setup'!$H$12),MAX(0,BA317+AX318-AY318),0))))))</x:f>
      </x:c>
      <x:c r="Q318" s="54" t="str">
        <x:f>IF('Debt Setup'!$F$3=0,"",MAX(0,Q317+N318-O318-P318))</x:f>
      </x:c>
      <x:c r="R318" s="54" t="str">
        <x:f>IF('Debt Setup'!$F$3=0,"",IF(U317&lt;=0,0,U317*'Debt Setup'!$D$13/100/12))</x:f>
      </x:c>
      <x:c r="S318" s="54" t="str">
        <x:f>IF('Debt Setup'!$F$3=0,"",IF('Debt Setup'!$H$13="",0,MIN('Debt Setup'!$E$13,MAX(0,U317+R318))))</x:f>
      </x:c>
      <x:c r="T318" s="54" t="str">
        <x:f>IF('Debt Setup'!$F$3=0,"",IF('Debt Setup'!$H$13="",0,MIN(MAX(0,U317+R318-S318),MAX(0,'Debt Setup'!$F$5-(G318+K318+O318+S318+W318+AA318+AE318+AI318+AM318+AQ318+AU318+AY318)-(IF(AND('Debt Setup'!$H$10&lt;&gt;"",'Debt Setup'!$H$10&lt;'Debt Setup'!$H$13),MAX(0,I317+F318-G318),0)+IF(AND('Debt Setup'!$H$11&lt;&gt;"",'Debt Setup'!$H$11&lt;'Debt Setup'!$H$13),MAX(0,M317+J318-K318),0)+IF(AND('Debt Setup'!$H$12&lt;&gt;"",'Debt Setup'!$H$12&lt;'Debt Setup'!$H$13),MAX(0,Q317+N318-O318),0)+IF(AND('Debt Setup'!$H$13&lt;&gt;"",'Debt Setup'!$H$13&lt;'Debt Setup'!$H$13),MAX(0,U317+R318-S318),0)+IF(AND('Debt Setup'!$H$14&lt;&gt;"",'Debt Setup'!$H$14&lt;'Debt Setup'!$H$13),MAX(0,Y317+V318-W318),0)+IF(AND('Debt Setup'!$H$15&lt;&gt;"",'Debt Setup'!$H$15&lt;'Debt Setup'!$H$13),MAX(0,AC317+Z318-AA318),0)+IF(AND('Debt Setup'!$H$16&lt;&gt;"",'Debt Setup'!$H$16&lt;'Debt Setup'!$H$13),MAX(0,AG317+AD318-AE318),0)+IF(AND('Debt Setup'!$H$17&lt;&gt;"",'Debt Setup'!$H$17&lt;'Debt Setup'!$H$13),MAX(0,AK317+AH318-AI318),0)+IF(AND('Debt Setup'!$H$18&lt;&gt;"",'Debt Setup'!$H$18&lt;'Debt Setup'!$H$13),MAX(0,AO317+AL318-AM318),0)+IF(AND('Debt Setup'!$H$19&lt;&gt;"",'Debt Setup'!$H$19&lt;'Debt Setup'!$H$13),MAX(0,AS317+AP318-AQ318),0)+IF(AND('Debt Setup'!$H$20&lt;&gt;"",'Debt Setup'!$H$20&lt;'Debt Setup'!$H$13),MAX(0,AW317+AT318-AU318),0)+IF(AND('Debt Setup'!$H$21&lt;&gt;"",'Debt Setup'!$H$21&lt;'Debt Setup'!$H$13),MAX(0,BA317+AX318-AY318),0))))))</x:f>
      </x:c>
      <x:c r="U318" s="54" t="str">
        <x:f>IF('Debt Setup'!$F$3=0,"",MAX(0,U317+R318-S318-T318))</x:f>
      </x:c>
      <x:c r="V318" s="54" t="str">
        <x:f>IF('Debt Setup'!$F$3=0,"",IF(Y317&lt;=0,0,Y317*'Debt Setup'!$D$14/100/12))</x:f>
      </x:c>
      <x:c r="W318" s="54" t="str">
        <x:f>IF('Debt Setup'!$F$3=0,"",IF('Debt Setup'!$H$14="",0,MIN('Debt Setup'!$E$14,MAX(0,Y317+V318))))</x:f>
      </x:c>
      <x:c r="X318" s="54" t="str">
        <x:f>IF('Debt Setup'!$F$3=0,"",IF('Debt Setup'!$H$14="",0,MIN(MAX(0,Y317+V318-W318),MAX(0,'Debt Setup'!$F$5-(G318+K318+O318+S318+W318+AA318+AE318+AI318+AM318+AQ318+AU318+AY318)-(IF(AND('Debt Setup'!$H$10&lt;&gt;"",'Debt Setup'!$H$10&lt;'Debt Setup'!$H$14),MAX(0,I317+F318-G318),0)+IF(AND('Debt Setup'!$H$11&lt;&gt;"",'Debt Setup'!$H$11&lt;'Debt Setup'!$H$14),MAX(0,M317+J318-K318),0)+IF(AND('Debt Setup'!$H$12&lt;&gt;"",'Debt Setup'!$H$12&lt;'Debt Setup'!$H$14),MAX(0,Q317+N318-O318),0)+IF(AND('Debt Setup'!$H$13&lt;&gt;"",'Debt Setup'!$H$13&lt;'Debt Setup'!$H$14),MAX(0,U317+R318-S318),0)+IF(AND('Debt Setup'!$H$14&lt;&gt;"",'Debt Setup'!$H$14&lt;'Debt Setup'!$H$14),MAX(0,Y317+V318-W318),0)+IF(AND('Debt Setup'!$H$15&lt;&gt;"",'Debt Setup'!$H$15&lt;'Debt Setup'!$H$14),MAX(0,AC317+Z318-AA318),0)+IF(AND('Debt Setup'!$H$16&lt;&gt;"",'Debt Setup'!$H$16&lt;'Debt Setup'!$H$14),MAX(0,AG317+AD318-AE318),0)+IF(AND('Debt Setup'!$H$17&lt;&gt;"",'Debt Setup'!$H$17&lt;'Debt Setup'!$H$14),MAX(0,AK317+AH318-AI318),0)+IF(AND('Debt Setup'!$H$18&lt;&gt;"",'Debt Setup'!$H$18&lt;'Debt Setup'!$H$14),MAX(0,AO317+AL318-AM318),0)+IF(AND('Debt Setup'!$H$19&lt;&gt;"",'Debt Setup'!$H$19&lt;'Debt Setup'!$H$14),MAX(0,AS317+AP318-AQ318),0)+IF(AND('Debt Setup'!$H$20&lt;&gt;"",'Debt Setup'!$H$20&lt;'Debt Setup'!$H$14),MAX(0,AW317+AT318-AU318),0)+IF(AND('Debt Setup'!$H$21&lt;&gt;"",'Debt Setup'!$H$21&lt;'Debt Setup'!$H$14),MAX(0,BA317+AX318-AY318),0))))))</x:f>
      </x:c>
      <x:c r="Y318" s="54" t="str">
        <x:f>IF('Debt Setup'!$F$3=0,"",MAX(0,Y317+V318-W318-X318))</x:f>
      </x:c>
      <x:c r="Z318" s="54" t="str">
        <x:f>IF('Debt Setup'!$F$3=0,"",IF(AC317&lt;=0,0,AC317*'Debt Setup'!$D$15/100/12))</x:f>
      </x:c>
      <x:c r="AA318" s="54" t="str">
        <x:f>IF('Debt Setup'!$F$3=0,"",IF('Debt Setup'!$H$15="",0,MIN('Debt Setup'!$E$15,MAX(0,AC317+Z318))))</x:f>
      </x:c>
      <x:c r="AB318" s="54" t="str">
        <x:f>IF('Debt Setup'!$F$3=0,"",IF('Debt Setup'!$H$15="",0,MIN(MAX(0,AC317+Z318-AA318),MAX(0,'Debt Setup'!$F$5-(G318+K318+O318+S318+W318+AA318+AE318+AI318+AM318+AQ318+AU318+AY318)-(IF(AND('Debt Setup'!$H$10&lt;&gt;"",'Debt Setup'!$H$10&lt;'Debt Setup'!$H$15),MAX(0,I317+F318-G318),0)+IF(AND('Debt Setup'!$H$11&lt;&gt;"",'Debt Setup'!$H$11&lt;'Debt Setup'!$H$15),MAX(0,M317+J318-K318),0)+IF(AND('Debt Setup'!$H$12&lt;&gt;"",'Debt Setup'!$H$12&lt;'Debt Setup'!$H$15),MAX(0,Q317+N318-O318),0)+IF(AND('Debt Setup'!$H$13&lt;&gt;"",'Debt Setup'!$H$13&lt;'Debt Setup'!$H$15),MAX(0,U317+R318-S318),0)+IF(AND('Debt Setup'!$H$14&lt;&gt;"",'Debt Setup'!$H$14&lt;'Debt Setup'!$H$15),MAX(0,Y317+V318-W318),0)+IF(AND('Debt Setup'!$H$15&lt;&gt;"",'Debt Setup'!$H$15&lt;'Debt Setup'!$H$15),MAX(0,AC317+Z318-AA318),0)+IF(AND('Debt Setup'!$H$16&lt;&gt;"",'Debt Setup'!$H$16&lt;'Debt Setup'!$H$15),MAX(0,AG317+AD318-AE318),0)+IF(AND('Debt Setup'!$H$17&lt;&gt;"",'Debt Setup'!$H$17&lt;'Debt Setup'!$H$15),MAX(0,AK317+AH318-AI318),0)+IF(AND('Debt Setup'!$H$18&lt;&gt;"",'Debt Setup'!$H$18&lt;'Debt Setup'!$H$15),MAX(0,AO317+AL318-AM318),0)+IF(AND('Debt Setup'!$H$19&lt;&gt;"",'Debt Setup'!$H$19&lt;'Debt Setup'!$H$15),MAX(0,AS317+AP318-AQ318),0)+IF(AND('Debt Setup'!$H$20&lt;&gt;"",'Debt Setup'!$H$20&lt;'Debt Setup'!$H$15),MAX(0,AW317+AT318-AU318),0)+IF(AND('Debt Setup'!$H$21&lt;&gt;"",'Debt Setup'!$H$21&lt;'Debt Setup'!$H$15),MAX(0,BA317+AX318-AY318),0))))))</x:f>
      </x:c>
      <x:c r="AC318" s="54" t="str">
        <x:f>IF('Debt Setup'!$F$3=0,"",MAX(0,AC317+Z318-AA318-AB318))</x:f>
      </x:c>
      <x:c r="AD318" s="54" t="str">
        <x:f>IF('Debt Setup'!$F$3=0,"",IF(AG317&lt;=0,0,AG317*'Debt Setup'!$D$16/100/12))</x:f>
      </x:c>
      <x:c r="AE318" s="54" t="str">
        <x:f>IF('Debt Setup'!$F$3=0,"",IF('Debt Setup'!$H$16="",0,MIN('Debt Setup'!$E$16,MAX(0,AG317+AD318))))</x:f>
      </x:c>
      <x:c r="AF318" s="54" t="str">
        <x:f>IF('Debt Setup'!$F$3=0,"",IF('Debt Setup'!$H$16="",0,MIN(MAX(0,AG317+AD318-AE318),MAX(0,'Debt Setup'!$F$5-(G318+K318+O318+S318+W318+AA318+AE318+AI318+AM318+AQ318+AU318+AY318)-(IF(AND('Debt Setup'!$H$10&lt;&gt;"",'Debt Setup'!$H$10&lt;'Debt Setup'!$H$16),MAX(0,I317+F318-G318),0)+IF(AND('Debt Setup'!$H$11&lt;&gt;"",'Debt Setup'!$H$11&lt;'Debt Setup'!$H$16),MAX(0,M317+J318-K318),0)+IF(AND('Debt Setup'!$H$12&lt;&gt;"",'Debt Setup'!$H$12&lt;'Debt Setup'!$H$16),MAX(0,Q317+N318-O318),0)+IF(AND('Debt Setup'!$H$13&lt;&gt;"",'Debt Setup'!$H$13&lt;'Debt Setup'!$H$16),MAX(0,U317+R318-S318),0)+IF(AND('Debt Setup'!$H$14&lt;&gt;"",'Debt Setup'!$H$14&lt;'Debt Setup'!$H$16),MAX(0,Y317+V318-W318),0)+IF(AND('Debt Setup'!$H$15&lt;&gt;"",'Debt Setup'!$H$15&lt;'Debt Setup'!$H$16),MAX(0,AC317+Z318-AA318),0)+IF(AND('Debt Setup'!$H$16&lt;&gt;"",'Debt Setup'!$H$16&lt;'Debt Setup'!$H$16),MAX(0,AG317+AD318-AE318),0)+IF(AND('Debt Setup'!$H$17&lt;&gt;"",'Debt Setup'!$H$17&lt;'Debt Setup'!$H$16),MAX(0,AK317+AH318-AI318),0)+IF(AND('Debt Setup'!$H$18&lt;&gt;"",'Debt Setup'!$H$18&lt;'Debt Setup'!$H$16),MAX(0,AO317+AL318-AM318),0)+IF(AND('Debt Setup'!$H$19&lt;&gt;"",'Debt Setup'!$H$19&lt;'Debt Setup'!$H$16),MAX(0,AS317+AP318-AQ318),0)+IF(AND('Debt Setup'!$H$20&lt;&gt;"",'Debt Setup'!$H$20&lt;'Debt Setup'!$H$16),MAX(0,AW317+AT318-AU318),0)+IF(AND('Debt Setup'!$H$21&lt;&gt;"",'Debt Setup'!$H$21&lt;'Debt Setup'!$H$16),MAX(0,BA317+AX318-AY318),0))))))</x:f>
      </x:c>
      <x:c r="AG318" s="54" t="str">
        <x:f>IF('Debt Setup'!$F$3=0,"",MAX(0,AG317+AD318-AE318-AF318))</x:f>
      </x:c>
      <x:c r="AH318" s="54" t="str">
        <x:f>IF('Debt Setup'!$F$3=0,"",IF(AK317&lt;=0,0,AK317*'Debt Setup'!$D$17/100/12))</x:f>
      </x:c>
      <x:c r="AI318" s="54" t="str">
        <x:f>IF('Debt Setup'!$F$3=0,"",IF('Debt Setup'!$H$17="",0,MIN('Debt Setup'!$E$17,MAX(0,AK317+AH318))))</x:f>
      </x:c>
      <x:c r="AJ318" s="54" t="str">
        <x:f>IF('Debt Setup'!$F$3=0,"",IF('Debt Setup'!$H$17="",0,MIN(MAX(0,AK317+AH318-AI318),MAX(0,'Debt Setup'!$F$5-(G318+K318+O318+S318+W318+AA318+AE318+AI318+AM318+AQ318+AU318+AY318)-(IF(AND('Debt Setup'!$H$10&lt;&gt;"",'Debt Setup'!$H$10&lt;'Debt Setup'!$H$17),MAX(0,I317+F318-G318),0)+IF(AND('Debt Setup'!$H$11&lt;&gt;"",'Debt Setup'!$H$11&lt;'Debt Setup'!$H$17),MAX(0,M317+J318-K318),0)+IF(AND('Debt Setup'!$H$12&lt;&gt;"",'Debt Setup'!$H$12&lt;'Debt Setup'!$H$17),MAX(0,Q317+N318-O318),0)+IF(AND('Debt Setup'!$H$13&lt;&gt;"",'Debt Setup'!$H$13&lt;'Debt Setup'!$H$17),MAX(0,U317+R318-S318),0)+IF(AND('Debt Setup'!$H$14&lt;&gt;"",'Debt Setup'!$H$14&lt;'Debt Setup'!$H$17),MAX(0,Y317+V318-W318),0)+IF(AND('Debt Setup'!$H$15&lt;&gt;"",'Debt Setup'!$H$15&lt;'Debt Setup'!$H$17),MAX(0,AC317+Z318-AA318),0)+IF(AND('Debt Setup'!$H$16&lt;&gt;"",'Debt Setup'!$H$16&lt;'Debt Setup'!$H$17),MAX(0,AG317+AD318-AE318),0)+IF(AND('Debt Setup'!$H$17&lt;&gt;"",'Debt Setup'!$H$17&lt;'Debt Setup'!$H$17),MAX(0,AK317+AH318-AI318),0)+IF(AND('Debt Setup'!$H$18&lt;&gt;"",'Debt Setup'!$H$18&lt;'Debt Setup'!$H$17),MAX(0,AO317+AL318-AM318),0)+IF(AND('Debt Setup'!$H$19&lt;&gt;"",'Debt Setup'!$H$19&lt;'Debt Setup'!$H$17),MAX(0,AS317+AP318-AQ318),0)+IF(AND('Debt Setup'!$H$20&lt;&gt;"",'Debt Setup'!$H$20&lt;'Debt Setup'!$H$17),MAX(0,AW317+AT318-AU318),0)+IF(AND('Debt Setup'!$H$21&lt;&gt;"",'Debt Setup'!$H$21&lt;'Debt Setup'!$H$17),MAX(0,BA317+AX318-AY318),0))))))</x:f>
      </x:c>
      <x:c r="AK318" s="54" t="str">
        <x:f>IF('Debt Setup'!$F$3=0,"",MAX(0,AK317+AH318-AI318-AJ318))</x:f>
      </x:c>
      <x:c r="AL318" s="54" t="str">
        <x:f>IF('Debt Setup'!$F$3=0,"",IF(AO317&lt;=0,0,AO317*'Debt Setup'!$D$18/100/12))</x:f>
      </x:c>
      <x:c r="AM318" s="54" t="str">
        <x:f>IF('Debt Setup'!$F$3=0,"",IF('Debt Setup'!$H$18="",0,MIN('Debt Setup'!$E$18,MAX(0,AO317+AL318))))</x:f>
      </x:c>
      <x:c r="AN318" s="54" t="str">
        <x:f>IF('Debt Setup'!$F$3=0,"",IF('Debt Setup'!$H$18="",0,MIN(MAX(0,AO317+AL318-AM318),MAX(0,'Debt Setup'!$F$5-(G318+K318+O318+S318+W318+AA318+AE318+AI318+AM318+AQ318+AU318+AY318)-(IF(AND('Debt Setup'!$H$10&lt;&gt;"",'Debt Setup'!$H$10&lt;'Debt Setup'!$H$18),MAX(0,I317+F318-G318),0)+IF(AND('Debt Setup'!$H$11&lt;&gt;"",'Debt Setup'!$H$11&lt;'Debt Setup'!$H$18),MAX(0,M317+J318-K318),0)+IF(AND('Debt Setup'!$H$12&lt;&gt;"",'Debt Setup'!$H$12&lt;'Debt Setup'!$H$18),MAX(0,Q317+N318-O318),0)+IF(AND('Debt Setup'!$H$13&lt;&gt;"",'Debt Setup'!$H$13&lt;'Debt Setup'!$H$18),MAX(0,U317+R318-S318),0)+IF(AND('Debt Setup'!$H$14&lt;&gt;"",'Debt Setup'!$H$14&lt;'Debt Setup'!$H$18),MAX(0,Y317+V318-W318),0)+IF(AND('Debt Setup'!$H$15&lt;&gt;"",'Debt Setup'!$H$15&lt;'Debt Setup'!$H$18),MAX(0,AC317+Z318-AA318),0)+IF(AND('Debt Setup'!$H$16&lt;&gt;"",'Debt Setup'!$H$16&lt;'Debt Setup'!$H$18),MAX(0,AG317+AD318-AE318),0)+IF(AND('Debt Setup'!$H$17&lt;&gt;"",'Debt Setup'!$H$17&lt;'Debt Setup'!$H$18),MAX(0,AK317+AH318-AI318),0)+IF(AND('Debt Setup'!$H$18&lt;&gt;"",'Debt Setup'!$H$18&lt;'Debt Setup'!$H$18),MAX(0,AO317+AL318-AM318),0)+IF(AND('Debt Setup'!$H$19&lt;&gt;"",'Debt Setup'!$H$19&lt;'Debt Setup'!$H$18),MAX(0,AS317+AP318-AQ318),0)+IF(AND('Debt Setup'!$H$20&lt;&gt;"",'Debt Setup'!$H$20&lt;'Debt Setup'!$H$18),MAX(0,AW317+AT318-AU318),0)+IF(AND('Debt Setup'!$H$21&lt;&gt;"",'Debt Setup'!$H$21&lt;'Debt Setup'!$H$18),MAX(0,BA317+AX318-AY318),0))))))</x:f>
      </x:c>
      <x:c r="AO318" s="54" t="str">
        <x:f>IF('Debt Setup'!$F$3=0,"",MAX(0,AO317+AL318-AM318-AN318))</x:f>
      </x:c>
      <x:c r="AP318" s="54" t="str">
        <x:f>IF('Debt Setup'!$F$3=0,"",IF(AS317&lt;=0,0,AS317*'Debt Setup'!$D$19/100/12))</x:f>
      </x:c>
      <x:c r="AQ318" s="54" t="str">
        <x:f>IF('Debt Setup'!$F$3=0,"",IF('Debt Setup'!$H$19="",0,MIN('Debt Setup'!$E$19,MAX(0,AS317+AP318))))</x:f>
      </x:c>
      <x:c r="AR318" s="54" t="str">
        <x:f>IF('Debt Setup'!$F$3=0,"",IF('Debt Setup'!$H$19="",0,MIN(MAX(0,AS317+AP318-AQ318),MAX(0,'Debt Setup'!$F$5-(G318+K318+O318+S318+W318+AA318+AE318+AI318+AM318+AQ318+AU318+AY318)-(IF(AND('Debt Setup'!$H$10&lt;&gt;"",'Debt Setup'!$H$10&lt;'Debt Setup'!$H$19),MAX(0,I317+F318-G318),0)+IF(AND('Debt Setup'!$H$11&lt;&gt;"",'Debt Setup'!$H$11&lt;'Debt Setup'!$H$19),MAX(0,M317+J318-K318),0)+IF(AND('Debt Setup'!$H$12&lt;&gt;"",'Debt Setup'!$H$12&lt;'Debt Setup'!$H$19),MAX(0,Q317+N318-O318),0)+IF(AND('Debt Setup'!$H$13&lt;&gt;"",'Debt Setup'!$H$13&lt;'Debt Setup'!$H$19),MAX(0,U317+R318-S318),0)+IF(AND('Debt Setup'!$H$14&lt;&gt;"",'Debt Setup'!$H$14&lt;'Debt Setup'!$H$19),MAX(0,Y317+V318-W318),0)+IF(AND('Debt Setup'!$H$15&lt;&gt;"",'Debt Setup'!$H$15&lt;'Debt Setup'!$H$19),MAX(0,AC317+Z318-AA318),0)+IF(AND('Debt Setup'!$H$16&lt;&gt;"",'Debt Setup'!$H$16&lt;'Debt Setup'!$H$19),MAX(0,AG317+AD318-AE318),0)+IF(AND('Debt Setup'!$H$17&lt;&gt;"",'Debt Setup'!$H$17&lt;'Debt Setup'!$H$19),MAX(0,AK317+AH318-AI318),0)+IF(AND('Debt Setup'!$H$18&lt;&gt;"",'Debt Setup'!$H$18&lt;'Debt Setup'!$H$19),MAX(0,AO317+AL318-AM318),0)+IF(AND('Debt Setup'!$H$19&lt;&gt;"",'Debt Setup'!$H$19&lt;'Debt Setup'!$H$19),MAX(0,AS317+AP318-AQ318),0)+IF(AND('Debt Setup'!$H$20&lt;&gt;"",'Debt Setup'!$H$20&lt;'Debt Setup'!$H$19),MAX(0,AW317+AT318-AU318),0)+IF(AND('Debt Setup'!$H$21&lt;&gt;"",'Debt Setup'!$H$21&lt;'Debt Setup'!$H$19),MAX(0,BA317+AX318-AY318),0))))))</x:f>
      </x:c>
      <x:c r="AS318" s="54" t="str">
        <x:f>IF('Debt Setup'!$F$3=0,"",MAX(0,AS317+AP318-AQ318-AR318))</x:f>
      </x:c>
      <x:c r="AT318" s="54" t="str">
        <x:f>IF('Debt Setup'!$F$3=0,"",IF(AW317&lt;=0,0,AW317*'Debt Setup'!$D$20/100/12))</x:f>
      </x:c>
      <x:c r="AU318" s="54" t="str">
        <x:f>IF('Debt Setup'!$F$3=0,"",IF('Debt Setup'!$H$20="",0,MIN('Debt Setup'!$E$20,MAX(0,AW317+AT318))))</x:f>
      </x:c>
      <x:c r="AV318" s="54" t="str">
        <x:f>IF('Debt Setup'!$F$3=0,"",IF('Debt Setup'!$H$20="",0,MIN(MAX(0,AW317+AT318-AU318),MAX(0,'Debt Setup'!$F$5-(G318+K318+O318+S318+W318+AA318+AE318+AI318+AM318+AQ318+AU318+AY318)-(IF(AND('Debt Setup'!$H$10&lt;&gt;"",'Debt Setup'!$H$10&lt;'Debt Setup'!$H$20),MAX(0,I317+F318-G318),0)+IF(AND('Debt Setup'!$H$11&lt;&gt;"",'Debt Setup'!$H$11&lt;'Debt Setup'!$H$20),MAX(0,M317+J318-K318),0)+IF(AND('Debt Setup'!$H$12&lt;&gt;"",'Debt Setup'!$H$12&lt;'Debt Setup'!$H$20),MAX(0,Q317+N318-O318),0)+IF(AND('Debt Setup'!$H$13&lt;&gt;"",'Debt Setup'!$H$13&lt;'Debt Setup'!$H$20),MAX(0,U317+R318-S318),0)+IF(AND('Debt Setup'!$H$14&lt;&gt;"",'Debt Setup'!$H$14&lt;'Debt Setup'!$H$20),MAX(0,Y317+V318-W318),0)+IF(AND('Debt Setup'!$H$15&lt;&gt;"",'Debt Setup'!$H$15&lt;'Debt Setup'!$H$20),MAX(0,AC317+Z318-AA318),0)+IF(AND('Debt Setup'!$H$16&lt;&gt;"",'Debt Setup'!$H$16&lt;'Debt Setup'!$H$20),MAX(0,AG317+AD318-AE318),0)+IF(AND('Debt Setup'!$H$17&lt;&gt;"",'Debt Setup'!$H$17&lt;'Debt Setup'!$H$20),MAX(0,AK317+AH318-AI318),0)+IF(AND('Debt Setup'!$H$18&lt;&gt;"",'Debt Setup'!$H$18&lt;'Debt Setup'!$H$20),MAX(0,AO317+AL318-AM318),0)+IF(AND('Debt Setup'!$H$19&lt;&gt;"",'Debt Setup'!$H$19&lt;'Debt Setup'!$H$20),MAX(0,AS317+AP318-AQ318),0)+IF(AND('Debt Setup'!$H$20&lt;&gt;"",'Debt Setup'!$H$20&lt;'Debt Setup'!$H$20),MAX(0,AW317+AT318-AU318),0)+IF(AND('Debt Setup'!$H$21&lt;&gt;"",'Debt Setup'!$H$21&lt;'Debt Setup'!$H$20),MAX(0,BA317+AX318-AY318),0))))))</x:f>
      </x:c>
      <x:c r="AW318" s="54" t="str">
        <x:f>IF('Debt Setup'!$F$3=0,"",MAX(0,AW317+AT318-AU318-AV318))</x:f>
      </x:c>
      <x:c r="AX318" s="54" t="str">
        <x:f>IF('Debt Setup'!$F$3=0,"",IF(BA317&lt;=0,0,BA317*'Debt Setup'!$D$21/100/12))</x:f>
      </x:c>
      <x:c r="AY318" s="54" t="str">
        <x:f>IF('Debt Setup'!$F$3=0,"",IF('Debt Setup'!$H$21="",0,MIN('Debt Setup'!$E$21,MAX(0,BA317+AX318))))</x:f>
      </x:c>
      <x:c r="AZ318" s="54" t="str">
        <x:f>IF('Debt Setup'!$F$3=0,"",IF('Debt Setup'!$H$21="",0,MIN(MAX(0,BA317+AX318-AY318),MAX(0,'Debt Setup'!$F$5-(G318+K318+O318+S318+W318+AA318+AE318+AI318+AM318+AQ318+AU318+AY318)-(IF(AND('Debt Setup'!$H$10&lt;&gt;"",'Debt Setup'!$H$10&lt;'Debt Setup'!$H$21),MAX(0,I317+F318-G318),0)+IF(AND('Debt Setup'!$H$11&lt;&gt;"",'Debt Setup'!$H$11&lt;'Debt Setup'!$H$21),MAX(0,M317+J318-K318),0)+IF(AND('Debt Setup'!$H$12&lt;&gt;"",'Debt Setup'!$H$12&lt;'Debt Setup'!$H$21),MAX(0,Q317+N318-O318),0)+IF(AND('Debt Setup'!$H$13&lt;&gt;"",'Debt Setup'!$H$13&lt;'Debt Setup'!$H$21),MAX(0,U317+R318-S318),0)+IF(AND('Debt Setup'!$H$14&lt;&gt;"",'Debt Setup'!$H$14&lt;'Debt Setup'!$H$21),MAX(0,Y317+V318-W318),0)+IF(AND('Debt Setup'!$H$15&lt;&gt;"",'Debt Setup'!$H$15&lt;'Debt Setup'!$H$21),MAX(0,AC317+Z318-AA318),0)+IF(AND('Debt Setup'!$H$16&lt;&gt;"",'Debt Setup'!$H$16&lt;'Debt Setup'!$H$21),MAX(0,AG317+AD318-AE318),0)+IF(AND('Debt Setup'!$H$17&lt;&gt;"",'Debt Setup'!$H$17&lt;'Debt Setup'!$H$21),MAX(0,AK317+AH318-AI318),0)+IF(AND('Debt Setup'!$H$18&lt;&gt;"",'Debt Setup'!$H$18&lt;'Debt Setup'!$H$21),MAX(0,AO317+AL318-AM318),0)+IF(AND('Debt Setup'!$H$19&lt;&gt;"",'Debt Setup'!$H$19&lt;'Debt Setup'!$H$21),MAX(0,AS317+AP318-AQ318),0)+IF(AND('Debt Setup'!$H$20&lt;&gt;"",'Debt Setup'!$H$20&lt;'Debt Setup'!$H$21),MAX(0,AW317+AT318-AU318),0)+IF(AND('Debt Setup'!$H$21&lt;&gt;"",'Debt Setup'!$H$21&lt;'Debt Setup'!$H$21),MAX(0,BA317+AX318-AY318),0))))))</x:f>
      </x:c>
      <x:c r="BA318" s="54" t="str">
        <x:f>IF('Debt Setup'!$F$3=0,"",MAX(0,BA317+AX318-AY318-AZ318))</x:f>
      </x:c>
    </x:row>
    <x:row r="319">
      <x:c r="A319" t="n">
        <x:v>314</x:v>
      </x:c>
      <x:c r="B319" s="86" t="str">
        <x:f>IF('Debt Setup'!$F$3=0,"",DATE(YEAR('Debt Setup'!$B$6),MONTH('Debt Setup'!$B$6)+A319-1,1))</x:f>
      </x:c>
      <x:c r="C319" s="54" t="str">
        <x:f>IF('Debt Setup'!$F$3=0,"",I319+M319+Q319+U319+Y319+AC319+AG319+AK319+AO319+AS319+AW319+BA319)</x:f>
      </x:c>
      <x:c r="D319" s="54" t="str">
        <x:f>IF('Debt Setup'!$F$3=0,"",G319+H319+K319+L319+O319+P319+S319+T319+W319+X319+AA319+AB319+AE319+AF319+AI319+AJ319+AM319+AN319+AQ319+AR319+AU319+AV319+AY319+AZ319)</x:f>
      </x:c>
      <x:c r="E319" s="54" t="str">
        <x:f>IF('Debt Setup'!$F$3=0,"",F319+J319+N319+R319+V319+Z319+AD319+AH319+AL319+AP319+AT319+AX319)</x:f>
      </x:c>
      <x:c r="F319" s="54" t="str">
        <x:f>IF('Debt Setup'!$F$3=0,"",IF(I318&lt;=0,0,I318*'Debt Setup'!$D$10/100/12))</x:f>
      </x:c>
      <x:c r="G319" s="54" t="str">
        <x:f>IF('Debt Setup'!$F$3=0,"",IF('Debt Setup'!$H$10="",0,MIN('Debt Setup'!$E$10,MAX(0,I318+F319))))</x:f>
      </x:c>
      <x:c r="H319" s="54" t="str">
        <x:f>IF('Debt Setup'!$F$3=0,"",IF('Debt Setup'!$H$10="",0,MIN(MAX(0,I318+F319-G319),MAX(0,'Debt Setup'!$F$5-(G319+K319+O319+S319+W319+AA319+AE319+AI319+AM319+AQ319+AU319+AY319)-(IF(AND('Debt Setup'!$H$10&lt;&gt;"",'Debt Setup'!$H$10&lt;'Debt Setup'!$H$10),MAX(0,I318+F319-G319),0)+IF(AND('Debt Setup'!$H$11&lt;&gt;"",'Debt Setup'!$H$11&lt;'Debt Setup'!$H$10),MAX(0,M318+J319-K319),0)+IF(AND('Debt Setup'!$H$12&lt;&gt;"",'Debt Setup'!$H$12&lt;'Debt Setup'!$H$10),MAX(0,Q318+N319-O319),0)+IF(AND('Debt Setup'!$H$13&lt;&gt;"",'Debt Setup'!$H$13&lt;'Debt Setup'!$H$10),MAX(0,U318+R319-S319),0)+IF(AND('Debt Setup'!$H$14&lt;&gt;"",'Debt Setup'!$H$14&lt;'Debt Setup'!$H$10),MAX(0,Y318+V319-W319),0)+IF(AND('Debt Setup'!$H$15&lt;&gt;"",'Debt Setup'!$H$15&lt;'Debt Setup'!$H$10),MAX(0,AC318+Z319-AA319),0)+IF(AND('Debt Setup'!$H$16&lt;&gt;"",'Debt Setup'!$H$16&lt;'Debt Setup'!$H$10),MAX(0,AG318+AD319-AE319),0)+IF(AND('Debt Setup'!$H$17&lt;&gt;"",'Debt Setup'!$H$17&lt;'Debt Setup'!$H$10),MAX(0,AK318+AH319-AI319),0)+IF(AND('Debt Setup'!$H$18&lt;&gt;"",'Debt Setup'!$H$18&lt;'Debt Setup'!$H$10),MAX(0,AO318+AL319-AM319),0)+IF(AND('Debt Setup'!$H$19&lt;&gt;"",'Debt Setup'!$H$19&lt;'Debt Setup'!$H$10),MAX(0,AS318+AP319-AQ319),0)+IF(AND('Debt Setup'!$H$20&lt;&gt;"",'Debt Setup'!$H$20&lt;'Debt Setup'!$H$10),MAX(0,AW318+AT319-AU319),0)+IF(AND('Debt Setup'!$H$21&lt;&gt;"",'Debt Setup'!$H$21&lt;'Debt Setup'!$H$10),MAX(0,BA318+AX319-AY319),0))))))</x:f>
      </x:c>
      <x:c r="I319" s="54" t="str">
        <x:f>IF('Debt Setup'!$F$3=0,"",MAX(0,I318+F319-G319-H319))</x:f>
      </x:c>
      <x:c r="J319" s="54" t="str">
        <x:f>IF('Debt Setup'!$F$3=0,"",IF(M318&lt;=0,0,M318*'Debt Setup'!$D$11/100/12))</x:f>
      </x:c>
      <x:c r="K319" s="54" t="str">
        <x:f>IF('Debt Setup'!$F$3=0,"",IF('Debt Setup'!$H$11="",0,MIN('Debt Setup'!$E$11,MAX(0,M318+J319))))</x:f>
      </x:c>
      <x:c r="L319" s="54" t="str">
        <x:f>IF('Debt Setup'!$F$3=0,"",IF('Debt Setup'!$H$11="",0,MIN(MAX(0,M318+J319-K319),MAX(0,'Debt Setup'!$F$5-(G319+K319+O319+S319+W319+AA319+AE319+AI319+AM319+AQ319+AU319+AY319)-(IF(AND('Debt Setup'!$H$10&lt;&gt;"",'Debt Setup'!$H$10&lt;'Debt Setup'!$H$11),MAX(0,I318+F319-G319),0)+IF(AND('Debt Setup'!$H$11&lt;&gt;"",'Debt Setup'!$H$11&lt;'Debt Setup'!$H$11),MAX(0,M318+J319-K319),0)+IF(AND('Debt Setup'!$H$12&lt;&gt;"",'Debt Setup'!$H$12&lt;'Debt Setup'!$H$11),MAX(0,Q318+N319-O319),0)+IF(AND('Debt Setup'!$H$13&lt;&gt;"",'Debt Setup'!$H$13&lt;'Debt Setup'!$H$11),MAX(0,U318+R319-S319),0)+IF(AND('Debt Setup'!$H$14&lt;&gt;"",'Debt Setup'!$H$14&lt;'Debt Setup'!$H$11),MAX(0,Y318+V319-W319),0)+IF(AND('Debt Setup'!$H$15&lt;&gt;"",'Debt Setup'!$H$15&lt;'Debt Setup'!$H$11),MAX(0,AC318+Z319-AA319),0)+IF(AND('Debt Setup'!$H$16&lt;&gt;"",'Debt Setup'!$H$16&lt;'Debt Setup'!$H$11),MAX(0,AG318+AD319-AE319),0)+IF(AND('Debt Setup'!$H$17&lt;&gt;"",'Debt Setup'!$H$17&lt;'Debt Setup'!$H$11),MAX(0,AK318+AH319-AI319),0)+IF(AND('Debt Setup'!$H$18&lt;&gt;"",'Debt Setup'!$H$18&lt;'Debt Setup'!$H$11),MAX(0,AO318+AL319-AM319),0)+IF(AND('Debt Setup'!$H$19&lt;&gt;"",'Debt Setup'!$H$19&lt;'Debt Setup'!$H$11),MAX(0,AS318+AP319-AQ319),0)+IF(AND('Debt Setup'!$H$20&lt;&gt;"",'Debt Setup'!$H$20&lt;'Debt Setup'!$H$11),MAX(0,AW318+AT319-AU319),0)+IF(AND('Debt Setup'!$H$21&lt;&gt;"",'Debt Setup'!$H$21&lt;'Debt Setup'!$H$11),MAX(0,BA318+AX319-AY319),0))))))</x:f>
      </x:c>
      <x:c r="M319" s="54" t="str">
        <x:f>IF('Debt Setup'!$F$3=0,"",MAX(0,M318+J319-K319-L319))</x:f>
      </x:c>
      <x:c r="N319" s="54" t="str">
        <x:f>IF('Debt Setup'!$F$3=0,"",IF(Q318&lt;=0,0,Q318*'Debt Setup'!$D$12/100/12))</x:f>
      </x:c>
      <x:c r="O319" s="54" t="str">
        <x:f>IF('Debt Setup'!$F$3=0,"",IF('Debt Setup'!$H$12="",0,MIN('Debt Setup'!$E$12,MAX(0,Q318+N319))))</x:f>
      </x:c>
      <x:c r="P319" s="54" t="str">
        <x:f>IF('Debt Setup'!$F$3=0,"",IF('Debt Setup'!$H$12="",0,MIN(MAX(0,Q318+N319-O319),MAX(0,'Debt Setup'!$F$5-(G319+K319+O319+S319+W319+AA319+AE319+AI319+AM319+AQ319+AU319+AY319)-(IF(AND('Debt Setup'!$H$10&lt;&gt;"",'Debt Setup'!$H$10&lt;'Debt Setup'!$H$12),MAX(0,I318+F319-G319),0)+IF(AND('Debt Setup'!$H$11&lt;&gt;"",'Debt Setup'!$H$11&lt;'Debt Setup'!$H$12),MAX(0,M318+J319-K319),0)+IF(AND('Debt Setup'!$H$12&lt;&gt;"",'Debt Setup'!$H$12&lt;'Debt Setup'!$H$12),MAX(0,Q318+N319-O319),0)+IF(AND('Debt Setup'!$H$13&lt;&gt;"",'Debt Setup'!$H$13&lt;'Debt Setup'!$H$12),MAX(0,U318+R319-S319),0)+IF(AND('Debt Setup'!$H$14&lt;&gt;"",'Debt Setup'!$H$14&lt;'Debt Setup'!$H$12),MAX(0,Y318+V319-W319),0)+IF(AND('Debt Setup'!$H$15&lt;&gt;"",'Debt Setup'!$H$15&lt;'Debt Setup'!$H$12),MAX(0,AC318+Z319-AA319),0)+IF(AND('Debt Setup'!$H$16&lt;&gt;"",'Debt Setup'!$H$16&lt;'Debt Setup'!$H$12),MAX(0,AG318+AD319-AE319),0)+IF(AND('Debt Setup'!$H$17&lt;&gt;"",'Debt Setup'!$H$17&lt;'Debt Setup'!$H$12),MAX(0,AK318+AH319-AI319),0)+IF(AND('Debt Setup'!$H$18&lt;&gt;"",'Debt Setup'!$H$18&lt;'Debt Setup'!$H$12),MAX(0,AO318+AL319-AM319),0)+IF(AND('Debt Setup'!$H$19&lt;&gt;"",'Debt Setup'!$H$19&lt;'Debt Setup'!$H$12),MAX(0,AS318+AP319-AQ319),0)+IF(AND('Debt Setup'!$H$20&lt;&gt;"",'Debt Setup'!$H$20&lt;'Debt Setup'!$H$12),MAX(0,AW318+AT319-AU319),0)+IF(AND('Debt Setup'!$H$21&lt;&gt;"",'Debt Setup'!$H$21&lt;'Debt Setup'!$H$12),MAX(0,BA318+AX319-AY319),0))))))</x:f>
      </x:c>
      <x:c r="Q319" s="54" t="str">
        <x:f>IF('Debt Setup'!$F$3=0,"",MAX(0,Q318+N319-O319-P319))</x:f>
      </x:c>
      <x:c r="R319" s="54" t="str">
        <x:f>IF('Debt Setup'!$F$3=0,"",IF(U318&lt;=0,0,U318*'Debt Setup'!$D$13/100/12))</x:f>
      </x:c>
      <x:c r="S319" s="54" t="str">
        <x:f>IF('Debt Setup'!$F$3=0,"",IF('Debt Setup'!$H$13="",0,MIN('Debt Setup'!$E$13,MAX(0,U318+R319))))</x:f>
      </x:c>
      <x:c r="T319" s="54" t="str">
        <x:f>IF('Debt Setup'!$F$3=0,"",IF('Debt Setup'!$H$13="",0,MIN(MAX(0,U318+R319-S319),MAX(0,'Debt Setup'!$F$5-(G319+K319+O319+S319+W319+AA319+AE319+AI319+AM319+AQ319+AU319+AY319)-(IF(AND('Debt Setup'!$H$10&lt;&gt;"",'Debt Setup'!$H$10&lt;'Debt Setup'!$H$13),MAX(0,I318+F319-G319),0)+IF(AND('Debt Setup'!$H$11&lt;&gt;"",'Debt Setup'!$H$11&lt;'Debt Setup'!$H$13),MAX(0,M318+J319-K319),0)+IF(AND('Debt Setup'!$H$12&lt;&gt;"",'Debt Setup'!$H$12&lt;'Debt Setup'!$H$13),MAX(0,Q318+N319-O319),0)+IF(AND('Debt Setup'!$H$13&lt;&gt;"",'Debt Setup'!$H$13&lt;'Debt Setup'!$H$13),MAX(0,U318+R319-S319),0)+IF(AND('Debt Setup'!$H$14&lt;&gt;"",'Debt Setup'!$H$14&lt;'Debt Setup'!$H$13),MAX(0,Y318+V319-W319),0)+IF(AND('Debt Setup'!$H$15&lt;&gt;"",'Debt Setup'!$H$15&lt;'Debt Setup'!$H$13),MAX(0,AC318+Z319-AA319),0)+IF(AND('Debt Setup'!$H$16&lt;&gt;"",'Debt Setup'!$H$16&lt;'Debt Setup'!$H$13),MAX(0,AG318+AD319-AE319),0)+IF(AND('Debt Setup'!$H$17&lt;&gt;"",'Debt Setup'!$H$17&lt;'Debt Setup'!$H$13),MAX(0,AK318+AH319-AI319),0)+IF(AND('Debt Setup'!$H$18&lt;&gt;"",'Debt Setup'!$H$18&lt;'Debt Setup'!$H$13),MAX(0,AO318+AL319-AM319),0)+IF(AND('Debt Setup'!$H$19&lt;&gt;"",'Debt Setup'!$H$19&lt;'Debt Setup'!$H$13),MAX(0,AS318+AP319-AQ319),0)+IF(AND('Debt Setup'!$H$20&lt;&gt;"",'Debt Setup'!$H$20&lt;'Debt Setup'!$H$13),MAX(0,AW318+AT319-AU319),0)+IF(AND('Debt Setup'!$H$21&lt;&gt;"",'Debt Setup'!$H$21&lt;'Debt Setup'!$H$13),MAX(0,BA318+AX319-AY319),0))))))</x:f>
      </x:c>
      <x:c r="U319" s="54" t="str">
        <x:f>IF('Debt Setup'!$F$3=0,"",MAX(0,U318+R319-S319-T319))</x:f>
      </x:c>
      <x:c r="V319" s="54" t="str">
        <x:f>IF('Debt Setup'!$F$3=0,"",IF(Y318&lt;=0,0,Y318*'Debt Setup'!$D$14/100/12))</x:f>
      </x:c>
      <x:c r="W319" s="54" t="str">
        <x:f>IF('Debt Setup'!$F$3=0,"",IF('Debt Setup'!$H$14="",0,MIN('Debt Setup'!$E$14,MAX(0,Y318+V319))))</x:f>
      </x:c>
      <x:c r="X319" s="54" t="str">
        <x:f>IF('Debt Setup'!$F$3=0,"",IF('Debt Setup'!$H$14="",0,MIN(MAX(0,Y318+V319-W319),MAX(0,'Debt Setup'!$F$5-(G319+K319+O319+S319+W319+AA319+AE319+AI319+AM319+AQ319+AU319+AY319)-(IF(AND('Debt Setup'!$H$10&lt;&gt;"",'Debt Setup'!$H$10&lt;'Debt Setup'!$H$14),MAX(0,I318+F319-G319),0)+IF(AND('Debt Setup'!$H$11&lt;&gt;"",'Debt Setup'!$H$11&lt;'Debt Setup'!$H$14),MAX(0,M318+J319-K319),0)+IF(AND('Debt Setup'!$H$12&lt;&gt;"",'Debt Setup'!$H$12&lt;'Debt Setup'!$H$14),MAX(0,Q318+N319-O319),0)+IF(AND('Debt Setup'!$H$13&lt;&gt;"",'Debt Setup'!$H$13&lt;'Debt Setup'!$H$14),MAX(0,U318+R319-S319),0)+IF(AND('Debt Setup'!$H$14&lt;&gt;"",'Debt Setup'!$H$14&lt;'Debt Setup'!$H$14),MAX(0,Y318+V319-W319),0)+IF(AND('Debt Setup'!$H$15&lt;&gt;"",'Debt Setup'!$H$15&lt;'Debt Setup'!$H$14),MAX(0,AC318+Z319-AA319),0)+IF(AND('Debt Setup'!$H$16&lt;&gt;"",'Debt Setup'!$H$16&lt;'Debt Setup'!$H$14),MAX(0,AG318+AD319-AE319),0)+IF(AND('Debt Setup'!$H$17&lt;&gt;"",'Debt Setup'!$H$17&lt;'Debt Setup'!$H$14),MAX(0,AK318+AH319-AI319),0)+IF(AND('Debt Setup'!$H$18&lt;&gt;"",'Debt Setup'!$H$18&lt;'Debt Setup'!$H$14),MAX(0,AO318+AL319-AM319),0)+IF(AND('Debt Setup'!$H$19&lt;&gt;"",'Debt Setup'!$H$19&lt;'Debt Setup'!$H$14),MAX(0,AS318+AP319-AQ319),0)+IF(AND('Debt Setup'!$H$20&lt;&gt;"",'Debt Setup'!$H$20&lt;'Debt Setup'!$H$14),MAX(0,AW318+AT319-AU319),0)+IF(AND('Debt Setup'!$H$21&lt;&gt;"",'Debt Setup'!$H$21&lt;'Debt Setup'!$H$14),MAX(0,BA318+AX319-AY319),0))))))</x:f>
      </x:c>
      <x:c r="Y319" s="54" t="str">
        <x:f>IF('Debt Setup'!$F$3=0,"",MAX(0,Y318+V319-W319-X319))</x:f>
      </x:c>
      <x:c r="Z319" s="54" t="str">
        <x:f>IF('Debt Setup'!$F$3=0,"",IF(AC318&lt;=0,0,AC318*'Debt Setup'!$D$15/100/12))</x:f>
      </x:c>
      <x:c r="AA319" s="54" t="str">
        <x:f>IF('Debt Setup'!$F$3=0,"",IF('Debt Setup'!$H$15="",0,MIN('Debt Setup'!$E$15,MAX(0,AC318+Z319))))</x:f>
      </x:c>
      <x:c r="AB319" s="54" t="str">
        <x:f>IF('Debt Setup'!$F$3=0,"",IF('Debt Setup'!$H$15="",0,MIN(MAX(0,AC318+Z319-AA319),MAX(0,'Debt Setup'!$F$5-(G319+K319+O319+S319+W319+AA319+AE319+AI319+AM319+AQ319+AU319+AY319)-(IF(AND('Debt Setup'!$H$10&lt;&gt;"",'Debt Setup'!$H$10&lt;'Debt Setup'!$H$15),MAX(0,I318+F319-G319),0)+IF(AND('Debt Setup'!$H$11&lt;&gt;"",'Debt Setup'!$H$11&lt;'Debt Setup'!$H$15),MAX(0,M318+J319-K319),0)+IF(AND('Debt Setup'!$H$12&lt;&gt;"",'Debt Setup'!$H$12&lt;'Debt Setup'!$H$15),MAX(0,Q318+N319-O319),0)+IF(AND('Debt Setup'!$H$13&lt;&gt;"",'Debt Setup'!$H$13&lt;'Debt Setup'!$H$15),MAX(0,U318+R319-S319),0)+IF(AND('Debt Setup'!$H$14&lt;&gt;"",'Debt Setup'!$H$14&lt;'Debt Setup'!$H$15),MAX(0,Y318+V319-W319),0)+IF(AND('Debt Setup'!$H$15&lt;&gt;"",'Debt Setup'!$H$15&lt;'Debt Setup'!$H$15),MAX(0,AC318+Z319-AA319),0)+IF(AND('Debt Setup'!$H$16&lt;&gt;"",'Debt Setup'!$H$16&lt;'Debt Setup'!$H$15),MAX(0,AG318+AD319-AE319),0)+IF(AND('Debt Setup'!$H$17&lt;&gt;"",'Debt Setup'!$H$17&lt;'Debt Setup'!$H$15),MAX(0,AK318+AH319-AI319),0)+IF(AND('Debt Setup'!$H$18&lt;&gt;"",'Debt Setup'!$H$18&lt;'Debt Setup'!$H$15),MAX(0,AO318+AL319-AM319),0)+IF(AND('Debt Setup'!$H$19&lt;&gt;"",'Debt Setup'!$H$19&lt;'Debt Setup'!$H$15),MAX(0,AS318+AP319-AQ319),0)+IF(AND('Debt Setup'!$H$20&lt;&gt;"",'Debt Setup'!$H$20&lt;'Debt Setup'!$H$15),MAX(0,AW318+AT319-AU319),0)+IF(AND('Debt Setup'!$H$21&lt;&gt;"",'Debt Setup'!$H$21&lt;'Debt Setup'!$H$15),MAX(0,BA318+AX319-AY319),0))))))</x:f>
      </x:c>
      <x:c r="AC319" s="54" t="str">
        <x:f>IF('Debt Setup'!$F$3=0,"",MAX(0,AC318+Z319-AA319-AB319))</x:f>
      </x:c>
      <x:c r="AD319" s="54" t="str">
        <x:f>IF('Debt Setup'!$F$3=0,"",IF(AG318&lt;=0,0,AG318*'Debt Setup'!$D$16/100/12))</x:f>
      </x:c>
      <x:c r="AE319" s="54" t="str">
        <x:f>IF('Debt Setup'!$F$3=0,"",IF('Debt Setup'!$H$16="",0,MIN('Debt Setup'!$E$16,MAX(0,AG318+AD319))))</x:f>
      </x:c>
      <x:c r="AF319" s="54" t="str">
        <x:f>IF('Debt Setup'!$F$3=0,"",IF('Debt Setup'!$H$16="",0,MIN(MAX(0,AG318+AD319-AE319),MAX(0,'Debt Setup'!$F$5-(G319+K319+O319+S319+W319+AA319+AE319+AI319+AM319+AQ319+AU319+AY319)-(IF(AND('Debt Setup'!$H$10&lt;&gt;"",'Debt Setup'!$H$10&lt;'Debt Setup'!$H$16),MAX(0,I318+F319-G319),0)+IF(AND('Debt Setup'!$H$11&lt;&gt;"",'Debt Setup'!$H$11&lt;'Debt Setup'!$H$16),MAX(0,M318+J319-K319),0)+IF(AND('Debt Setup'!$H$12&lt;&gt;"",'Debt Setup'!$H$12&lt;'Debt Setup'!$H$16),MAX(0,Q318+N319-O319),0)+IF(AND('Debt Setup'!$H$13&lt;&gt;"",'Debt Setup'!$H$13&lt;'Debt Setup'!$H$16),MAX(0,U318+R319-S319),0)+IF(AND('Debt Setup'!$H$14&lt;&gt;"",'Debt Setup'!$H$14&lt;'Debt Setup'!$H$16),MAX(0,Y318+V319-W319),0)+IF(AND('Debt Setup'!$H$15&lt;&gt;"",'Debt Setup'!$H$15&lt;'Debt Setup'!$H$16),MAX(0,AC318+Z319-AA319),0)+IF(AND('Debt Setup'!$H$16&lt;&gt;"",'Debt Setup'!$H$16&lt;'Debt Setup'!$H$16),MAX(0,AG318+AD319-AE319),0)+IF(AND('Debt Setup'!$H$17&lt;&gt;"",'Debt Setup'!$H$17&lt;'Debt Setup'!$H$16),MAX(0,AK318+AH319-AI319),0)+IF(AND('Debt Setup'!$H$18&lt;&gt;"",'Debt Setup'!$H$18&lt;'Debt Setup'!$H$16),MAX(0,AO318+AL319-AM319),0)+IF(AND('Debt Setup'!$H$19&lt;&gt;"",'Debt Setup'!$H$19&lt;'Debt Setup'!$H$16),MAX(0,AS318+AP319-AQ319),0)+IF(AND('Debt Setup'!$H$20&lt;&gt;"",'Debt Setup'!$H$20&lt;'Debt Setup'!$H$16),MAX(0,AW318+AT319-AU319),0)+IF(AND('Debt Setup'!$H$21&lt;&gt;"",'Debt Setup'!$H$21&lt;'Debt Setup'!$H$16),MAX(0,BA318+AX319-AY319),0))))))</x:f>
      </x:c>
      <x:c r="AG319" s="54" t="str">
        <x:f>IF('Debt Setup'!$F$3=0,"",MAX(0,AG318+AD319-AE319-AF319))</x:f>
      </x:c>
      <x:c r="AH319" s="54" t="str">
        <x:f>IF('Debt Setup'!$F$3=0,"",IF(AK318&lt;=0,0,AK318*'Debt Setup'!$D$17/100/12))</x:f>
      </x:c>
      <x:c r="AI319" s="54" t="str">
        <x:f>IF('Debt Setup'!$F$3=0,"",IF('Debt Setup'!$H$17="",0,MIN('Debt Setup'!$E$17,MAX(0,AK318+AH319))))</x:f>
      </x:c>
      <x:c r="AJ319" s="54" t="str">
        <x:f>IF('Debt Setup'!$F$3=0,"",IF('Debt Setup'!$H$17="",0,MIN(MAX(0,AK318+AH319-AI319),MAX(0,'Debt Setup'!$F$5-(G319+K319+O319+S319+W319+AA319+AE319+AI319+AM319+AQ319+AU319+AY319)-(IF(AND('Debt Setup'!$H$10&lt;&gt;"",'Debt Setup'!$H$10&lt;'Debt Setup'!$H$17),MAX(0,I318+F319-G319),0)+IF(AND('Debt Setup'!$H$11&lt;&gt;"",'Debt Setup'!$H$11&lt;'Debt Setup'!$H$17),MAX(0,M318+J319-K319),0)+IF(AND('Debt Setup'!$H$12&lt;&gt;"",'Debt Setup'!$H$12&lt;'Debt Setup'!$H$17),MAX(0,Q318+N319-O319),0)+IF(AND('Debt Setup'!$H$13&lt;&gt;"",'Debt Setup'!$H$13&lt;'Debt Setup'!$H$17),MAX(0,U318+R319-S319),0)+IF(AND('Debt Setup'!$H$14&lt;&gt;"",'Debt Setup'!$H$14&lt;'Debt Setup'!$H$17),MAX(0,Y318+V319-W319),0)+IF(AND('Debt Setup'!$H$15&lt;&gt;"",'Debt Setup'!$H$15&lt;'Debt Setup'!$H$17),MAX(0,AC318+Z319-AA319),0)+IF(AND('Debt Setup'!$H$16&lt;&gt;"",'Debt Setup'!$H$16&lt;'Debt Setup'!$H$17),MAX(0,AG318+AD319-AE319),0)+IF(AND('Debt Setup'!$H$17&lt;&gt;"",'Debt Setup'!$H$17&lt;'Debt Setup'!$H$17),MAX(0,AK318+AH319-AI319),0)+IF(AND('Debt Setup'!$H$18&lt;&gt;"",'Debt Setup'!$H$18&lt;'Debt Setup'!$H$17),MAX(0,AO318+AL319-AM319),0)+IF(AND('Debt Setup'!$H$19&lt;&gt;"",'Debt Setup'!$H$19&lt;'Debt Setup'!$H$17),MAX(0,AS318+AP319-AQ319),0)+IF(AND('Debt Setup'!$H$20&lt;&gt;"",'Debt Setup'!$H$20&lt;'Debt Setup'!$H$17),MAX(0,AW318+AT319-AU319),0)+IF(AND('Debt Setup'!$H$21&lt;&gt;"",'Debt Setup'!$H$21&lt;'Debt Setup'!$H$17),MAX(0,BA318+AX319-AY319),0))))))</x:f>
      </x:c>
      <x:c r="AK319" s="54" t="str">
        <x:f>IF('Debt Setup'!$F$3=0,"",MAX(0,AK318+AH319-AI319-AJ319))</x:f>
      </x:c>
      <x:c r="AL319" s="54" t="str">
        <x:f>IF('Debt Setup'!$F$3=0,"",IF(AO318&lt;=0,0,AO318*'Debt Setup'!$D$18/100/12))</x:f>
      </x:c>
      <x:c r="AM319" s="54" t="str">
        <x:f>IF('Debt Setup'!$F$3=0,"",IF('Debt Setup'!$H$18="",0,MIN('Debt Setup'!$E$18,MAX(0,AO318+AL319))))</x:f>
      </x:c>
      <x:c r="AN319" s="54" t="str">
        <x:f>IF('Debt Setup'!$F$3=0,"",IF('Debt Setup'!$H$18="",0,MIN(MAX(0,AO318+AL319-AM319),MAX(0,'Debt Setup'!$F$5-(G319+K319+O319+S319+W319+AA319+AE319+AI319+AM319+AQ319+AU319+AY319)-(IF(AND('Debt Setup'!$H$10&lt;&gt;"",'Debt Setup'!$H$10&lt;'Debt Setup'!$H$18),MAX(0,I318+F319-G319),0)+IF(AND('Debt Setup'!$H$11&lt;&gt;"",'Debt Setup'!$H$11&lt;'Debt Setup'!$H$18),MAX(0,M318+J319-K319),0)+IF(AND('Debt Setup'!$H$12&lt;&gt;"",'Debt Setup'!$H$12&lt;'Debt Setup'!$H$18),MAX(0,Q318+N319-O319),0)+IF(AND('Debt Setup'!$H$13&lt;&gt;"",'Debt Setup'!$H$13&lt;'Debt Setup'!$H$18),MAX(0,U318+R319-S319),0)+IF(AND('Debt Setup'!$H$14&lt;&gt;"",'Debt Setup'!$H$14&lt;'Debt Setup'!$H$18),MAX(0,Y318+V319-W319),0)+IF(AND('Debt Setup'!$H$15&lt;&gt;"",'Debt Setup'!$H$15&lt;'Debt Setup'!$H$18),MAX(0,AC318+Z319-AA319),0)+IF(AND('Debt Setup'!$H$16&lt;&gt;"",'Debt Setup'!$H$16&lt;'Debt Setup'!$H$18),MAX(0,AG318+AD319-AE319),0)+IF(AND('Debt Setup'!$H$17&lt;&gt;"",'Debt Setup'!$H$17&lt;'Debt Setup'!$H$18),MAX(0,AK318+AH319-AI319),0)+IF(AND('Debt Setup'!$H$18&lt;&gt;"",'Debt Setup'!$H$18&lt;'Debt Setup'!$H$18),MAX(0,AO318+AL319-AM319),0)+IF(AND('Debt Setup'!$H$19&lt;&gt;"",'Debt Setup'!$H$19&lt;'Debt Setup'!$H$18),MAX(0,AS318+AP319-AQ319),0)+IF(AND('Debt Setup'!$H$20&lt;&gt;"",'Debt Setup'!$H$20&lt;'Debt Setup'!$H$18),MAX(0,AW318+AT319-AU319),0)+IF(AND('Debt Setup'!$H$21&lt;&gt;"",'Debt Setup'!$H$21&lt;'Debt Setup'!$H$18),MAX(0,BA318+AX319-AY319),0))))))</x:f>
      </x:c>
      <x:c r="AO319" s="54" t="str">
        <x:f>IF('Debt Setup'!$F$3=0,"",MAX(0,AO318+AL319-AM319-AN319))</x:f>
      </x:c>
      <x:c r="AP319" s="54" t="str">
        <x:f>IF('Debt Setup'!$F$3=0,"",IF(AS318&lt;=0,0,AS318*'Debt Setup'!$D$19/100/12))</x:f>
      </x:c>
      <x:c r="AQ319" s="54" t="str">
        <x:f>IF('Debt Setup'!$F$3=0,"",IF('Debt Setup'!$H$19="",0,MIN('Debt Setup'!$E$19,MAX(0,AS318+AP319))))</x:f>
      </x:c>
      <x:c r="AR319" s="54" t="str">
        <x:f>IF('Debt Setup'!$F$3=0,"",IF('Debt Setup'!$H$19="",0,MIN(MAX(0,AS318+AP319-AQ319),MAX(0,'Debt Setup'!$F$5-(G319+K319+O319+S319+W319+AA319+AE319+AI319+AM319+AQ319+AU319+AY319)-(IF(AND('Debt Setup'!$H$10&lt;&gt;"",'Debt Setup'!$H$10&lt;'Debt Setup'!$H$19),MAX(0,I318+F319-G319),0)+IF(AND('Debt Setup'!$H$11&lt;&gt;"",'Debt Setup'!$H$11&lt;'Debt Setup'!$H$19),MAX(0,M318+J319-K319),0)+IF(AND('Debt Setup'!$H$12&lt;&gt;"",'Debt Setup'!$H$12&lt;'Debt Setup'!$H$19),MAX(0,Q318+N319-O319),0)+IF(AND('Debt Setup'!$H$13&lt;&gt;"",'Debt Setup'!$H$13&lt;'Debt Setup'!$H$19),MAX(0,U318+R319-S319),0)+IF(AND('Debt Setup'!$H$14&lt;&gt;"",'Debt Setup'!$H$14&lt;'Debt Setup'!$H$19),MAX(0,Y318+V319-W319),0)+IF(AND('Debt Setup'!$H$15&lt;&gt;"",'Debt Setup'!$H$15&lt;'Debt Setup'!$H$19),MAX(0,AC318+Z319-AA319),0)+IF(AND('Debt Setup'!$H$16&lt;&gt;"",'Debt Setup'!$H$16&lt;'Debt Setup'!$H$19),MAX(0,AG318+AD319-AE319),0)+IF(AND('Debt Setup'!$H$17&lt;&gt;"",'Debt Setup'!$H$17&lt;'Debt Setup'!$H$19),MAX(0,AK318+AH319-AI319),0)+IF(AND('Debt Setup'!$H$18&lt;&gt;"",'Debt Setup'!$H$18&lt;'Debt Setup'!$H$19),MAX(0,AO318+AL319-AM319),0)+IF(AND('Debt Setup'!$H$19&lt;&gt;"",'Debt Setup'!$H$19&lt;'Debt Setup'!$H$19),MAX(0,AS318+AP319-AQ319),0)+IF(AND('Debt Setup'!$H$20&lt;&gt;"",'Debt Setup'!$H$20&lt;'Debt Setup'!$H$19),MAX(0,AW318+AT319-AU319),0)+IF(AND('Debt Setup'!$H$21&lt;&gt;"",'Debt Setup'!$H$21&lt;'Debt Setup'!$H$19),MAX(0,BA318+AX319-AY319),0))))))</x:f>
      </x:c>
      <x:c r="AS319" s="54" t="str">
        <x:f>IF('Debt Setup'!$F$3=0,"",MAX(0,AS318+AP319-AQ319-AR319))</x:f>
      </x:c>
      <x:c r="AT319" s="54" t="str">
        <x:f>IF('Debt Setup'!$F$3=0,"",IF(AW318&lt;=0,0,AW318*'Debt Setup'!$D$20/100/12))</x:f>
      </x:c>
      <x:c r="AU319" s="54" t="str">
        <x:f>IF('Debt Setup'!$F$3=0,"",IF('Debt Setup'!$H$20="",0,MIN('Debt Setup'!$E$20,MAX(0,AW318+AT319))))</x:f>
      </x:c>
      <x:c r="AV319" s="54" t="str">
        <x:f>IF('Debt Setup'!$F$3=0,"",IF('Debt Setup'!$H$20="",0,MIN(MAX(0,AW318+AT319-AU319),MAX(0,'Debt Setup'!$F$5-(G319+K319+O319+S319+W319+AA319+AE319+AI319+AM319+AQ319+AU319+AY319)-(IF(AND('Debt Setup'!$H$10&lt;&gt;"",'Debt Setup'!$H$10&lt;'Debt Setup'!$H$20),MAX(0,I318+F319-G319),0)+IF(AND('Debt Setup'!$H$11&lt;&gt;"",'Debt Setup'!$H$11&lt;'Debt Setup'!$H$20),MAX(0,M318+J319-K319),0)+IF(AND('Debt Setup'!$H$12&lt;&gt;"",'Debt Setup'!$H$12&lt;'Debt Setup'!$H$20),MAX(0,Q318+N319-O319),0)+IF(AND('Debt Setup'!$H$13&lt;&gt;"",'Debt Setup'!$H$13&lt;'Debt Setup'!$H$20),MAX(0,U318+R319-S319),0)+IF(AND('Debt Setup'!$H$14&lt;&gt;"",'Debt Setup'!$H$14&lt;'Debt Setup'!$H$20),MAX(0,Y318+V319-W319),0)+IF(AND('Debt Setup'!$H$15&lt;&gt;"",'Debt Setup'!$H$15&lt;'Debt Setup'!$H$20),MAX(0,AC318+Z319-AA319),0)+IF(AND('Debt Setup'!$H$16&lt;&gt;"",'Debt Setup'!$H$16&lt;'Debt Setup'!$H$20),MAX(0,AG318+AD319-AE319),0)+IF(AND('Debt Setup'!$H$17&lt;&gt;"",'Debt Setup'!$H$17&lt;'Debt Setup'!$H$20),MAX(0,AK318+AH319-AI319),0)+IF(AND('Debt Setup'!$H$18&lt;&gt;"",'Debt Setup'!$H$18&lt;'Debt Setup'!$H$20),MAX(0,AO318+AL319-AM319),0)+IF(AND('Debt Setup'!$H$19&lt;&gt;"",'Debt Setup'!$H$19&lt;'Debt Setup'!$H$20),MAX(0,AS318+AP319-AQ319),0)+IF(AND('Debt Setup'!$H$20&lt;&gt;"",'Debt Setup'!$H$20&lt;'Debt Setup'!$H$20),MAX(0,AW318+AT319-AU319),0)+IF(AND('Debt Setup'!$H$21&lt;&gt;"",'Debt Setup'!$H$21&lt;'Debt Setup'!$H$20),MAX(0,BA318+AX319-AY319),0))))))</x:f>
      </x:c>
      <x:c r="AW319" s="54" t="str">
        <x:f>IF('Debt Setup'!$F$3=0,"",MAX(0,AW318+AT319-AU319-AV319))</x:f>
      </x:c>
      <x:c r="AX319" s="54" t="str">
        <x:f>IF('Debt Setup'!$F$3=0,"",IF(BA318&lt;=0,0,BA318*'Debt Setup'!$D$21/100/12))</x:f>
      </x:c>
      <x:c r="AY319" s="54" t="str">
        <x:f>IF('Debt Setup'!$F$3=0,"",IF('Debt Setup'!$H$21="",0,MIN('Debt Setup'!$E$21,MAX(0,BA318+AX319))))</x:f>
      </x:c>
      <x:c r="AZ319" s="54" t="str">
        <x:f>IF('Debt Setup'!$F$3=0,"",IF('Debt Setup'!$H$21="",0,MIN(MAX(0,BA318+AX319-AY319),MAX(0,'Debt Setup'!$F$5-(G319+K319+O319+S319+W319+AA319+AE319+AI319+AM319+AQ319+AU319+AY319)-(IF(AND('Debt Setup'!$H$10&lt;&gt;"",'Debt Setup'!$H$10&lt;'Debt Setup'!$H$21),MAX(0,I318+F319-G319),0)+IF(AND('Debt Setup'!$H$11&lt;&gt;"",'Debt Setup'!$H$11&lt;'Debt Setup'!$H$21),MAX(0,M318+J319-K319),0)+IF(AND('Debt Setup'!$H$12&lt;&gt;"",'Debt Setup'!$H$12&lt;'Debt Setup'!$H$21),MAX(0,Q318+N319-O319),0)+IF(AND('Debt Setup'!$H$13&lt;&gt;"",'Debt Setup'!$H$13&lt;'Debt Setup'!$H$21),MAX(0,U318+R319-S319),0)+IF(AND('Debt Setup'!$H$14&lt;&gt;"",'Debt Setup'!$H$14&lt;'Debt Setup'!$H$21),MAX(0,Y318+V319-W319),0)+IF(AND('Debt Setup'!$H$15&lt;&gt;"",'Debt Setup'!$H$15&lt;'Debt Setup'!$H$21),MAX(0,AC318+Z319-AA319),0)+IF(AND('Debt Setup'!$H$16&lt;&gt;"",'Debt Setup'!$H$16&lt;'Debt Setup'!$H$21),MAX(0,AG318+AD319-AE319),0)+IF(AND('Debt Setup'!$H$17&lt;&gt;"",'Debt Setup'!$H$17&lt;'Debt Setup'!$H$21),MAX(0,AK318+AH319-AI319),0)+IF(AND('Debt Setup'!$H$18&lt;&gt;"",'Debt Setup'!$H$18&lt;'Debt Setup'!$H$21),MAX(0,AO318+AL319-AM319),0)+IF(AND('Debt Setup'!$H$19&lt;&gt;"",'Debt Setup'!$H$19&lt;'Debt Setup'!$H$21),MAX(0,AS318+AP319-AQ319),0)+IF(AND('Debt Setup'!$H$20&lt;&gt;"",'Debt Setup'!$H$20&lt;'Debt Setup'!$H$21),MAX(0,AW318+AT319-AU319),0)+IF(AND('Debt Setup'!$H$21&lt;&gt;"",'Debt Setup'!$H$21&lt;'Debt Setup'!$H$21),MAX(0,BA318+AX319-AY319),0))))))</x:f>
      </x:c>
      <x:c r="BA319" s="54" t="str">
        <x:f>IF('Debt Setup'!$F$3=0,"",MAX(0,BA318+AX319-AY319-AZ319))</x:f>
      </x:c>
    </x:row>
    <x:row r="320">
      <x:c r="A320" t="n">
        <x:v>315</x:v>
      </x:c>
      <x:c r="B320" s="86" t="str">
        <x:f>IF('Debt Setup'!$F$3=0,"",DATE(YEAR('Debt Setup'!$B$6),MONTH('Debt Setup'!$B$6)+A320-1,1))</x:f>
      </x:c>
      <x:c r="C320" s="54" t="str">
        <x:f>IF('Debt Setup'!$F$3=0,"",I320+M320+Q320+U320+Y320+AC320+AG320+AK320+AO320+AS320+AW320+BA320)</x:f>
      </x:c>
      <x:c r="D320" s="54" t="str">
        <x:f>IF('Debt Setup'!$F$3=0,"",G320+H320+K320+L320+O320+P320+S320+T320+W320+X320+AA320+AB320+AE320+AF320+AI320+AJ320+AM320+AN320+AQ320+AR320+AU320+AV320+AY320+AZ320)</x:f>
      </x:c>
      <x:c r="E320" s="54" t="str">
        <x:f>IF('Debt Setup'!$F$3=0,"",F320+J320+N320+R320+V320+Z320+AD320+AH320+AL320+AP320+AT320+AX320)</x:f>
      </x:c>
      <x:c r="F320" s="54" t="str">
        <x:f>IF('Debt Setup'!$F$3=0,"",IF(I319&lt;=0,0,I319*'Debt Setup'!$D$10/100/12))</x:f>
      </x:c>
      <x:c r="G320" s="54" t="str">
        <x:f>IF('Debt Setup'!$F$3=0,"",IF('Debt Setup'!$H$10="",0,MIN('Debt Setup'!$E$10,MAX(0,I319+F320))))</x:f>
      </x:c>
      <x:c r="H320" s="54" t="str">
        <x:f>IF('Debt Setup'!$F$3=0,"",IF('Debt Setup'!$H$10="",0,MIN(MAX(0,I319+F320-G320),MAX(0,'Debt Setup'!$F$5-(G320+K320+O320+S320+W320+AA320+AE320+AI320+AM320+AQ320+AU320+AY320)-(IF(AND('Debt Setup'!$H$10&lt;&gt;"",'Debt Setup'!$H$10&lt;'Debt Setup'!$H$10),MAX(0,I319+F320-G320),0)+IF(AND('Debt Setup'!$H$11&lt;&gt;"",'Debt Setup'!$H$11&lt;'Debt Setup'!$H$10),MAX(0,M319+J320-K320),0)+IF(AND('Debt Setup'!$H$12&lt;&gt;"",'Debt Setup'!$H$12&lt;'Debt Setup'!$H$10),MAX(0,Q319+N320-O320),0)+IF(AND('Debt Setup'!$H$13&lt;&gt;"",'Debt Setup'!$H$13&lt;'Debt Setup'!$H$10),MAX(0,U319+R320-S320),0)+IF(AND('Debt Setup'!$H$14&lt;&gt;"",'Debt Setup'!$H$14&lt;'Debt Setup'!$H$10),MAX(0,Y319+V320-W320),0)+IF(AND('Debt Setup'!$H$15&lt;&gt;"",'Debt Setup'!$H$15&lt;'Debt Setup'!$H$10),MAX(0,AC319+Z320-AA320),0)+IF(AND('Debt Setup'!$H$16&lt;&gt;"",'Debt Setup'!$H$16&lt;'Debt Setup'!$H$10),MAX(0,AG319+AD320-AE320),0)+IF(AND('Debt Setup'!$H$17&lt;&gt;"",'Debt Setup'!$H$17&lt;'Debt Setup'!$H$10),MAX(0,AK319+AH320-AI320),0)+IF(AND('Debt Setup'!$H$18&lt;&gt;"",'Debt Setup'!$H$18&lt;'Debt Setup'!$H$10),MAX(0,AO319+AL320-AM320),0)+IF(AND('Debt Setup'!$H$19&lt;&gt;"",'Debt Setup'!$H$19&lt;'Debt Setup'!$H$10),MAX(0,AS319+AP320-AQ320),0)+IF(AND('Debt Setup'!$H$20&lt;&gt;"",'Debt Setup'!$H$20&lt;'Debt Setup'!$H$10),MAX(0,AW319+AT320-AU320),0)+IF(AND('Debt Setup'!$H$21&lt;&gt;"",'Debt Setup'!$H$21&lt;'Debt Setup'!$H$10),MAX(0,BA319+AX320-AY320),0))))))</x:f>
      </x:c>
      <x:c r="I320" s="54" t="str">
        <x:f>IF('Debt Setup'!$F$3=0,"",MAX(0,I319+F320-G320-H320))</x:f>
      </x:c>
      <x:c r="J320" s="54" t="str">
        <x:f>IF('Debt Setup'!$F$3=0,"",IF(M319&lt;=0,0,M319*'Debt Setup'!$D$11/100/12))</x:f>
      </x:c>
      <x:c r="K320" s="54" t="str">
        <x:f>IF('Debt Setup'!$F$3=0,"",IF('Debt Setup'!$H$11="",0,MIN('Debt Setup'!$E$11,MAX(0,M319+J320))))</x:f>
      </x:c>
      <x:c r="L320" s="54" t="str">
        <x:f>IF('Debt Setup'!$F$3=0,"",IF('Debt Setup'!$H$11="",0,MIN(MAX(0,M319+J320-K320),MAX(0,'Debt Setup'!$F$5-(G320+K320+O320+S320+W320+AA320+AE320+AI320+AM320+AQ320+AU320+AY320)-(IF(AND('Debt Setup'!$H$10&lt;&gt;"",'Debt Setup'!$H$10&lt;'Debt Setup'!$H$11),MAX(0,I319+F320-G320),0)+IF(AND('Debt Setup'!$H$11&lt;&gt;"",'Debt Setup'!$H$11&lt;'Debt Setup'!$H$11),MAX(0,M319+J320-K320),0)+IF(AND('Debt Setup'!$H$12&lt;&gt;"",'Debt Setup'!$H$12&lt;'Debt Setup'!$H$11),MAX(0,Q319+N320-O320),0)+IF(AND('Debt Setup'!$H$13&lt;&gt;"",'Debt Setup'!$H$13&lt;'Debt Setup'!$H$11),MAX(0,U319+R320-S320),0)+IF(AND('Debt Setup'!$H$14&lt;&gt;"",'Debt Setup'!$H$14&lt;'Debt Setup'!$H$11),MAX(0,Y319+V320-W320),0)+IF(AND('Debt Setup'!$H$15&lt;&gt;"",'Debt Setup'!$H$15&lt;'Debt Setup'!$H$11),MAX(0,AC319+Z320-AA320),0)+IF(AND('Debt Setup'!$H$16&lt;&gt;"",'Debt Setup'!$H$16&lt;'Debt Setup'!$H$11),MAX(0,AG319+AD320-AE320),0)+IF(AND('Debt Setup'!$H$17&lt;&gt;"",'Debt Setup'!$H$17&lt;'Debt Setup'!$H$11),MAX(0,AK319+AH320-AI320),0)+IF(AND('Debt Setup'!$H$18&lt;&gt;"",'Debt Setup'!$H$18&lt;'Debt Setup'!$H$11),MAX(0,AO319+AL320-AM320),0)+IF(AND('Debt Setup'!$H$19&lt;&gt;"",'Debt Setup'!$H$19&lt;'Debt Setup'!$H$11),MAX(0,AS319+AP320-AQ320),0)+IF(AND('Debt Setup'!$H$20&lt;&gt;"",'Debt Setup'!$H$20&lt;'Debt Setup'!$H$11),MAX(0,AW319+AT320-AU320),0)+IF(AND('Debt Setup'!$H$21&lt;&gt;"",'Debt Setup'!$H$21&lt;'Debt Setup'!$H$11),MAX(0,BA319+AX320-AY320),0))))))</x:f>
      </x:c>
      <x:c r="M320" s="54" t="str">
        <x:f>IF('Debt Setup'!$F$3=0,"",MAX(0,M319+J320-K320-L320))</x:f>
      </x:c>
      <x:c r="N320" s="54" t="str">
        <x:f>IF('Debt Setup'!$F$3=0,"",IF(Q319&lt;=0,0,Q319*'Debt Setup'!$D$12/100/12))</x:f>
      </x:c>
      <x:c r="O320" s="54" t="str">
        <x:f>IF('Debt Setup'!$F$3=0,"",IF('Debt Setup'!$H$12="",0,MIN('Debt Setup'!$E$12,MAX(0,Q319+N320))))</x:f>
      </x:c>
      <x:c r="P320" s="54" t="str">
        <x:f>IF('Debt Setup'!$F$3=0,"",IF('Debt Setup'!$H$12="",0,MIN(MAX(0,Q319+N320-O320),MAX(0,'Debt Setup'!$F$5-(G320+K320+O320+S320+W320+AA320+AE320+AI320+AM320+AQ320+AU320+AY320)-(IF(AND('Debt Setup'!$H$10&lt;&gt;"",'Debt Setup'!$H$10&lt;'Debt Setup'!$H$12),MAX(0,I319+F320-G320),0)+IF(AND('Debt Setup'!$H$11&lt;&gt;"",'Debt Setup'!$H$11&lt;'Debt Setup'!$H$12),MAX(0,M319+J320-K320),0)+IF(AND('Debt Setup'!$H$12&lt;&gt;"",'Debt Setup'!$H$12&lt;'Debt Setup'!$H$12),MAX(0,Q319+N320-O320),0)+IF(AND('Debt Setup'!$H$13&lt;&gt;"",'Debt Setup'!$H$13&lt;'Debt Setup'!$H$12),MAX(0,U319+R320-S320),0)+IF(AND('Debt Setup'!$H$14&lt;&gt;"",'Debt Setup'!$H$14&lt;'Debt Setup'!$H$12),MAX(0,Y319+V320-W320),0)+IF(AND('Debt Setup'!$H$15&lt;&gt;"",'Debt Setup'!$H$15&lt;'Debt Setup'!$H$12),MAX(0,AC319+Z320-AA320),0)+IF(AND('Debt Setup'!$H$16&lt;&gt;"",'Debt Setup'!$H$16&lt;'Debt Setup'!$H$12),MAX(0,AG319+AD320-AE320),0)+IF(AND('Debt Setup'!$H$17&lt;&gt;"",'Debt Setup'!$H$17&lt;'Debt Setup'!$H$12),MAX(0,AK319+AH320-AI320),0)+IF(AND('Debt Setup'!$H$18&lt;&gt;"",'Debt Setup'!$H$18&lt;'Debt Setup'!$H$12),MAX(0,AO319+AL320-AM320),0)+IF(AND('Debt Setup'!$H$19&lt;&gt;"",'Debt Setup'!$H$19&lt;'Debt Setup'!$H$12),MAX(0,AS319+AP320-AQ320),0)+IF(AND('Debt Setup'!$H$20&lt;&gt;"",'Debt Setup'!$H$20&lt;'Debt Setup'!$H$12),MAX(0,AW319+AT320-AU320),0)+IF(AND('Debt Setup'!$H$21&lt;&gt;"",'Debt Setup'!$H$21&lt;'Debt Setup'!$H$12),MAX(0,BA319+AX320-AY320),0))))))</x:f>
      </x:c>
      <x:c r="Q320" s="54" t="str">
        <x:f>IF('Debt Setup'!$F$3=0,"",MAX(0,Q319+N320-O320-P320))</x:f>
      </x:c>
      <x:c r="R320" s="54" t="str">
        <x:f>IF('Debt Setup'!$F$3=0,"",IF(U319&lt;=0,0,U319*'Debt Setup'!$D$13/100/12))</x:f>
      </x:c>
      <x:c r="S320" s="54" t="str">
        <x:f>IF('Debt Setup'!$F$3=0,"",IF('Debt Setup'!$H$13="",0,MIN('Debt Setup'!$E$13,MAX(0,U319+R320))))</x:f>
      </x:c>
      <x:c r="T320" s="54" t="str">
        <x:f>IF('Debt Setup'!$F$3=0,"",IF('Debt Setup'!$H$13="",0,MIN(MAX(0,U319+R320-S320),MAX(0,'Debt Setup'!$F$5-(G320+K320+O320+S320+W320+AA320+AE320+AI320+AM320+AQ320+AU320+AY320)-(IF(AND('Debt Setup'!$H$10&lt;&gt;"",'Debt Setup'!$H$10&lt;'Debt Setup'!$H$13),MAX(0,I319+F320-G320),0)+IF(AND('Debt Setup'!$H$11&lt;&gt;"",'Debt Setup'!$H$11&lt;'Debt Setup'!$H$13),MAX(0,M319+J320-K320),0)+IF(AND('Debt Setup'!$H$12&lt;&gt;"",'Debt Setup'!$H$12&lt;'Debt Setup'!$H$13),MAX(0,Q319+N320-O320),0)+IF(AND('Debt Setup'!$H$13&lt;&gt;"",'Debt Setup'!$H$13&lt;'Debt Setup'!$H$13),MAX(0,U319+R320-S320),0)+IF(AND('Debt Setup'!$H$14&lt;&gt;"",'Debt Setup'!$H$14&lt;'Debt Setup'!$H$13),MAX(0,Y319+V320-W320),0)+IF(AND('Debt Setup'!$H$15&lt;&gt;"",'Debt Setup'!$H$15&lt;'Debt Setup'!$H$13),MAX(0,AC319+Z320-AA320),0)+IF(AND('Debt Setup'!$H$16&lt;&gt;"",'Debt Setup'!$H$16&lt;'Debt Setup'!$H$13),MAX(0,AG319+AD320-AE320),0)+IF(AND('Debt Setup'!$H$17&lt;&gt;"",'Debt Setup'!$H$17&lt;'Debt Setup'!$H$13),MAX(0,AK319+AH320-AI320),0)+IF(AND('Debt Setup'!$H$18&lt;&gt;"",'Debt Setup'!$H$18&lt;'Debt Setup'!$H$13),MAX(0,AO319+AL320-AM320),0)+IF(AND('Debt Setup'!$H$19&lt;&gt;"",'Debt Setup'!$H$19&lt;'Debt Setup'!$H$13),MAX(0,AS319+AP320-AQ320),0)+IF(AND('Debt Setup'!$H$20&lt;&gt;"",'Debt Setup'!$H$20&lt;'Debt Setup'!$H$13),MAX(0,AW319+AT320-AU320),0)+IF(AND('Debt Setup'!$H$21&lt;&gt;"",'Debt Setup'!$H$21&lt;'Debt Setup'!$H$13),MAX(0,BA319+AX320-AY320),0))))))</x:f>
      </x:c>
      <x:c r="U320" s="54" t="str">
        <x:f>IF('Debt Setup'!$F$3=0,"",MAX(0,U319+R320-S320-T320))</x:f>
      </x:c>
      <x:c r="V320" s="54" t="str">
        <x:f>IF('Debt Setup'!$F$3=0,"",IF(Y319&lt;=0,0,Y319*'Debt Setup'!$D$14/100/12))</x:f>
      </x:c>
      <x:c r="W320" s="54" t="str">
        <x:f>IF('Debt Setup'!$F$3=0,"",IF('Debt Setup'!$H$14="",0,MIN('Debt Setup'!$E$14,MAX(0,Y319+V320))))</x:f>
      </x:c>
      <x:c r="X320" s="54" t="str">
        <x:f>IF('Debt Setup'!$F$3=0,"",IF('Debt Setup'!$H$14="",0,MIN(MAX(0,Y319+V320-W320),MAX(0,'Debt Setup'!$F$5-(G320+K320+O320+S320+W320+AA320+AE320+AI320+AM320+AQ320+AU320+AY320)-(IF(AND('Debt Setup'!$H$10&lt;&gt;"",'Debt Setup'!$H$10&lt;'Debt Setup'!$H$14),MAX(0,I319+F320-G320),0)+IF(AND('Debt Setup'!$H$11&lt;&gt;"",'Debt Setup'!$H$11&lt;'Debt Setup'!$H$14),MAX(0,M319+J320-K320),0)+IF(AND('Debt Setup'!$H$12&lt;&gt;"",'Debt Setup'!$H$12&lt;'Debt Setup'!$H$14),MAX(0,Q319+N320-O320),0)+IF(AND('Debt Setup'!$H$13&lt;&gt;"",'Debt Setup'!$H$13&lt;'Debt Setup'!$H$14),MAX(0,U319+R320-S320),0)+IF(AND('Debt Setup'!$H$14&lt;&gt;"",'Debt Setup'!$H$14&lt;'Debt Setup'!$H$14),MAX(0,Y319+V320-W320),0)+IF(AND('Debt Setup'!$H$15&lt;&gt;"",'Debt Setup'!$H$15&lt;'Debt Setup'!$H$14),MAX(0,AC319+Z320-AA320),0)+IF(AND('Debt Setup'!$H$16&lt;&gt;"",'Debt Setup'!$H$16&lt;'Debt Setup'!$H$14),MAX(0,AG319+AD320-AE320),0)+IF(AND('Debt Setup'!$H$17&lt;&gt;"",'Debt Setup'!$H$17&lt;'Debt Setup'!$H$14),MAX(0,AK319+AH320-AI320),0)+IF(AND('Debt Setup'!$H$18&lt;&gt;"",'Debt Setup'!$H$18&lt;'Debt Setup'!$H$14),MAX(0,AO319+AL320-AM320),0)+IF(AND('Debt Setup'!$H$19&lt;&gt;"",'Debt Setup'!$H$19&lt;'Debt Setup'!$H$14),MAX(0,AS319+AP320-AQ320),0)+IF(AND('Debt Setup'!$H$20&lt;&gt;"",'Debt Setup'!$H$20&lt;'Debt Setup'!$H$14),MAX(0,AW319+AT320-AU320),0)+IF(AND('Debt Setup'!$H$21&lt;&gt;"",'Debt Setup'!$H$21&lt;'Debt Setup'!$H$14),MAX(0,BA319+AX320-AY320),0))))))</x:f>
      </x:c>
      <x:c r="Y320" s="54" t="str">
        <x:f>IF('Debt Setup'!$F$3=0,"",MAX(0,Y319+V320-W320-X320))</x:f>
      </x:c>
      <x:c r="Z320" s="54" t="str">
        <x:f>IF('Debt Setup'!$F$3=0,"",IF(AC319&lt;=0,0,AC319*'Debt Setup'!$D$15/100/12))</x:f>
      </x:c>
      <x:c r="AA320" s="54" t="str">
        <x:f>IF('Debt Setup'!$F$3=0,"",IF('Debt Setup'!$H$15="",0,MIN('Debt Setup'!$E$15,MAX(0,AC319+Z320))))</x:f>
      </x:c>
      <x:c r="AB320" s="54" t="str">
        <x:f>IF('Debt Setup'!$F$3=0,"",IF('Debt Setup'!$H$15="",0,MIN(MAX(0,AC319+Z320-AA320),MAX(0,'Debt Setup'!$F$5-(G320+K320+O320+S320+W320+AA320+AE320+AI320+AM320+AQ320+AU320+AY320)-(IF(AND('Debt Setup'!$H$10&lt;&gt;"",'Debt Setup'!$H$10&lt;'Debt Setup'!$H$15),MAX(0,I319+F320-G320),0)+IF(AND('Debt Setup'!$H$11&lt;&gt;"",'Debt Setup'!$H$11&lt;'Debt Setup'!$H$15),MAX(0,M319+J320-K320),0)+IF(AND('Debt Setup'!$H$12&lt;&gt;"",'Debt Setup'!$H$12&lt;'Debt Setup'!$H$15),MAX(0,Q319+N320-O320),0)+IF(AND('Debt Setup'!$H$13&lt;&gt;"",'Debt Setup'!$H$13&lt;'Debt Setup'!$H$15),MAX(0,U319+R320-S320),0)+IF(AND('Debt Setup'!$H$14&lt;&gt;"",'Debt Setup'!$H$14&lt;'Debt Setup'!$H$15),MAX(0,Y319+V320-W320),0)+IF(AND('Debt Setup'!$H$15&lt;&gt;"",'Debt Setup'!$H$15&lt;'Debt Setup'!$H$15),MAX(0,AC319+Z320-AA320),0)+IF(AND('Debt Setup'!$H$16&lt;&gt;"",'Debt Setup'!$H$16&lt;'Debt Setup'!$H$15),MAX(0,AG319+AD320-AE320),0)+IF(AND('Debt Setup'!$H$17&lt;&gt;"",'Debt Setup'!$H$17&lt;'Debt Setup'!$H$15),MAX(0,AK319+AH320-AI320),0)+IF(AND('Debt Setup'!$H$18&lt;&gt;"",'Debt Setup'!$H$18&lt;'Debt Setup'!$H$15),MAX(0,AO319+AL320-AM320),0)+IF(AND('Debt Setup'!$H$19&lt;&gt;"",'Debt Setup'!$H$19&lt;'Debt Setup'!$H$15),MAX(0,AS319+AP320-AQ320),0)+IF(AND('Debt Setup'!$H$20&lt;&gt;"",'Debt Setup'!$H$20&lt;'Debt Setup'!$H$15),MAX(0,AW319+AT320-AU320),0)+IF(AND('Debt Setup'!$H$21&lt;&gt;"",'Debt Setup'!$H$21&lt;'Debt Setup'!$H$15),MAX(0,BA319+AX320-AY320),0))))))</x:f>
      </x:c>
      <x:c r="AC320" s="54" t="str">
        <x:f>IF('Debt Setup'!$F$3=0,"",MAX(0,AC319+Z320-AA320-AB320))</x:f>
      </x:c>
      <x:c r="AD320" s="54" t="str">
        <x:f>IF('Debt Setup'!$F$3=0,"",IF(AG319&lt;=0,0,AG319*'Debt Setup'!$D$16/100/12))</x:f>
      </x:c>
      <x:c r="AE320" s="54" t="str">
        <x:f>IF('Debt Setup'!$F$3=0,"",IF('Debt Setup'!$H$16="",0,MIN('Debt Setup'!$E$16,MAX(0,AG319+AD320))))</x:f>
      </x:c>
      <x:c r="AF320" s="54" t="str">
        <x:f>IF('Debt Setup'!$F$3=0,"",IF('Debt Setup'!$H$16="",0,MIN(MAX(0,AG319+AD320-AE320),MAX(0,'Debt Setup'!$F$5-(G320+K320+O320+S320+W320+AA320+AE320+AI320+AM320+AQ320+AU320+AY320)-(IF(AND('Debt Setup'!$H$10&lt;&gt;"",'Debt Setup'!$H$10&lt;'Debt Setup'!$H$16),MAX(0,I319+F320-G320),0)+IF(AND('Debt Setup'!$H$11&lt;&gt;"",'Debt Setup'!$H$11&lt;'Debt Setup'!$H$16),MAX(0,M319+J320-K320),0)+IF(AND('Debt Setup'!$H$12&lt;&gt;"",'Debt Setup'!$H$12&lt;'Debt Setup'!$H$16),MAX(0,Q319+N320-O320),0)+IF(AND('Debt Setup'!$H$13&lt;&gt;"",'Debt Setup'!$H$13&lt;'Debt Setup'!$H$16),MAX(0,U319+R320-S320),0)+IF(AND('Debt Setup'!$H$14&lt;&gt;"",'Debt Setup'!$H$14&lt;'Debt Setup'!$H$16),MAX(0,Y319+V320-W320),0)+IF(AND('Debt Setup'!$H$15&lt;&gt;"",'Debt Setup'!$H$15&lt;'Debt Setup'!$H$16),MAX(0,AC319+Z320-AA320),0)+IF(AND('Debt Setup'!$H$16&lt;&gt;"",'Debt Setup'!$H$16&lt;'Debt Setup'!$H$16),MAX(0,AG319+AD320-AE320),0)+IF(AND('Debt Setup'!$H$17&lt;&gt;"",'Debt Setup'!$H$17&lt;'Debt Setup'!$H$16),MAX(0,AK319+AH320-AI320),0)+IF(AND('Debt Setup'!$H$18&lt;&gt;"",'Debt Setup'!$H$18&lt;'Debt Setup'!$H$16),MAX(0,AO319+AL320-AM320),0)+IF(AND('Debt Setup'!$H$19&lt;&gt;"",'Debt Setup'!$H$19&lt;'Debt Setup'!$H$16),MAX(0,AS319+AP320-AQ320),0)+IF(AND('Debt Setup'!$H$20&lt;&gt;"",'Debt Setup'!$H$20&lt;'Debt Setup'!$H$16),MAX(0,AW319+AT320-AU320),0)+IF(AND('Debt Setup'!$H$21&lt;&gt;"",'Debt Setup'!$H$21&lt;'Debt Setup'!$H$16),MAX(0,BA319+AX320-AY320),0))))))</x:f>
      </x:c>
      <x:c r="AG320" s="54" t="str">
        <x:f>IF('Debt Setup'!$F$3=0,"",MAX(0,AG319+AD320-AE320-AF320))</x:f>
      </x:c>
      <x:c r="AH320" s="54" t="str">
        <x:f>IF('Debt Setup'!$F$3=0,"",IF(AK319&lt;=0,0,AK319*'Debt Setup'!$D$17/100/12))</x:f>
      </x:c>
      <x:c r="AI320" s="54" t="str">
        <x:f>IF('Debt Setup'!$F$3=0,"",IF('Debt Setup'!$H$17="",0,MIN('Debt Setup'!$E$17,MAX(0,AK319+AH320))))</x:f>
      </x:c>
      <x:c r="AJ320" s="54" t="str">
        <x:f>IF('Debt Setup'!$F$3=0,"",IF('Debt Setup'!$H$17="",0,MIN(MAX(0,AK319+AH320-AI320),MAX(0,'Debt Setup'!$F$5-(G320+K320+O320+S320+W320+AA320+AE320+AI320+AM320+AQ320+AU320+AY320)-(IF(AND('Debt Setup'!$H$10&lt;&gt;"",'Debt Setup'!$H$10&lt;'Debt Setup'!$H$17),MAX(0,I319+F320-G320),0)+IF(AND('Debt Setup'!$H$11&lt;&gt;"",'Debt Setup'!$H$11&lt;'Debt Setup'!$H$17),MAX(0,M319+J320-K320),0)+IF(AND('Debt Setup'!$H$12&lt;&gt;"",'Debt Setup'!$H$12&lt;'Debt Setup'!$H$17),MAX(0,Q319+N320-O320),0)+IF(AND('Debt Setup'!$H$13&lt;&gt;"",'Debt Setup'!$H$13&lt;'Debt Setup'!$H$17),MAX(0,U319+R320-S320),0)+IF(AND('Debt Setup'!$H$14&lt;&gt;"",'Debt Setup'!$H$14&lt;'Debt Setup'!$H$17),MAX(0,Y319+V320-W320),0)+IF(AND('Debt Setup'!$H$15&lt;&gt;"",'Debt Setup'!$H$15&lt;'Debt Setup'!$H$17),MAX(0,AC319+Z320-AA320),0)+IF(AND('Debt Setup'!$H$16&lt;&gt;"",'Debt Setup'!$H$16&lt;'Debt Setup'!$H$17),MAX(0,AG319+AD320-AE320),0)+IF(AND('Debt Setup'!$H$17&lt;&gt;"",'Debt Setup'!$H$17&lt;'Debt Setup'!$H$17),MAX(0,AK319+AH320-AI320),0)+IF(AND('Debt Setup'!$H$18&lt;&gt;"",'Debt Setup'!$H$18&lt;'Debt Setup'!$H$17),MAX(0,AO319+AL320-AM320),0)+IF(AND('Debt Setup'!$H$19&lt;&gt;"",'Debt Setup'!$H$19&lt;'Debt Setup'!$H$17),MAX(0,AS319+AP320-AQ320),0)+IF(AND('Debt Setup'!$H$20&lt;&gt;"",'Debt Setup'!$H$20&lt;'Debt Setup'!$H$17),MAX(0,AW319+AT320-AU320),0)+IF(AND('Debt Setup'!$H$21&lt;&gt;"",'Debt Setup'!$H$21&lt;'Debt Setup'!$H$17),MAX(0,BA319+AX320-AY320),0))))))</x:f>
      </x:c>
      <x:c r="AK320" s="54" t="str">
        <x:f>IF('Debt Setup'!$F$3=0,"",MAX(0,AK319+AH320-AI320-AJ320))</x:f>
      </x:c>
      <x:c r="AL320" s="54" t="str">
        <x:f>IF('Debt Setup'!$F$3=0,"",IF(AO319&lt;=0,0,AO319*'Debt Setup'!$D$18/100/12))</x:f>
      </x:c>
      <x:c r="AM320" s="54" t="str">
        <x:f>IF('Debt Setup'!$F$3=0,"",IF('Debt Setup'!$H$18="",0,MIN('Debt Setup'!$E$18,MAX(0,AO319+AL320))))</x:f>
      </x:c>
      <x:c r="AN320" s="54" t="str">
        <x:f>IF('Debt Setup'!$F$3=0,"",IF('Debt Setup'!$H$18="",0,MIN(MAX(0,AO319+AL320-AM320),MAX(0,'Debt Setup'!$F$5-(G320+K320+O320+S320+W320+AA320+AE320+AI320+AM320+AQ320+AU320+AY320)-(IF(AND('Debt Setup'!$H$10&lt;&gt;"",'Debt Setup'!$H$10&lt;'Debt Setup'!$H$18),MAX(0,I319+F320-G320),0)+IF(AND('Debt Setup'!$H$11&lt;&gt;"",'Debt Setup'!$H$11&lt;'Debt Setup'!$H$18),MAX(0,M319+J320-K320),0)+IF(AND('Debt Setup'!$H$12&lt;&gt;"",'Debt Setup'!$H$12&lt;'Debt Setup'!$H$18),MAX(0,Q319+N320-O320),0)+IF(AND('Debt Setup'!$H$13&lt;&gt;"",'Debt Setup'!$H$13&lt;'Debt Setup'!$H$18),MAX(0,U319+R320-S320),0)+IF(AND('Debt Setup'!$H$14&lt;&gt;"",'Debt Setup'!$H$14&lt;'Debt Setup'!$H$18),MAX(0,Y319+V320-W320),0)+IF(AND('Debt Setup'!$H$15&lt;&gt;"",'Debt Setup'!$H$15&lt;'Debt Setup'!$H$18),MAX(0,AC319+Z320-AA320),0)+IF(AND('Debt Setup'!$H$16&lt;&gt;"",'Debt Setup'!$H$16&lt;'Debt Setup'!$H$18),MAX(0,AG319+AD320-AE320),0)+IF(AND('Debt Setup'!$H$17&lt;&gt;"",'Debt Setup'!$H$17&lt;'Debt Setup'!$H$18),MAX(0,AK319+AH320-AI320),0)+IF(AND('Debt Setup'!$H$18&lt;&gt;"",'Debt Setup'!$H$18&lt;'Debt Setup'!$H$18),MAX(0,AO319+AL320-AM320),0)+IF(AND('Debt Setup'!$H$19&lt;&gt;"",'Debt Setup'!$H$19&lt;'Debt Setup'!$H$18),MAX(0,AS319+AP320-AQ320),0)+IF(AND('Debt Setup'!$H$20&lt;&gt;"",'Debt Setup'!$H$20&lt;'Debt Setup'!$H$18),MAX(0,AW319+AT320-AU320),0)+IF(AND('Debt Setup'!$H$21&lt;&gt;"",'Debt Setup'!$H$21&lt;'Debt Setup'!$H$18),MAX(0,BA319+AX320-AY320),0))))))</x:f>
      </x:c>
      <x:c r="AO320" s="54" t="str">
        <x:f>IF('Debt Setup'!$F$3=0,"",MAX(0,AO319+AL320-AM320-AN320))</x:f>
      </x:c>
      <x:c r="AP320" s="54" t="str">
        <x:f>IF('Debt Setup'!$F$3=0,"",IF(AS319&lt;=0,0,AS319*'Debt Setup'!$D$19/100/12))</x:f>
      </x:c>
      <x:c r="AQ320" s="54" t="str">
        <x:f>IF('Debt Setup'!$F$3=0,"",IF('Debt Setup'!$H$19="",0,MIN('Debt Setup'!$E$19,MAX(0,AS319+AP320))))</x:f>
      </x:c>
      <x:c r="AR320" s="54" t="str">
        <x:f>IF('Debt Setup'!$F$3=0,"",IF('Debt Setup'!$H$19="",0,MIN(MAX(0,AS319+AP320-AQ320),MAX(0,'Debt Setup'!$F$5-(G320+K320+O320+S320+W320+AA320+AE320+AI320+AM320+AQ320+AU320+AY320)-(IF(AND('Debt Setup'!$H$10&lt;&gt;"",'Debt Setup'!$H$10&lt;'Debt Setup'!$H$19),MAX(0,I319+F320-G320),0)+IF(AND('Debt Setup'!$H$11&lt;&gt;"",'Debt Setup'!$H$11&lt;'Debt Setup'!$H$19),MAX(0,M319+J320-K320),0)+IF(AND('Debt Setup'!$H$12&lt;&gt;"",'Debt Setup'!$H$12&lt;'Debt Setup'!$H$19),MAX(0,Q319+N320-O320),0)+IF(AND('Debt Setup'!$H$13&lt;&gt;"",'Debt Setup'!$H$13&lt;'Debt Setup'!$H$19),MAX(0,U319+R320-S320),0)+IF(AND('Debt Setup'!$H$14&lt;&gt;"",'Debt Setup'!$H$14&lt;'Debt Setup'!$H$19),MAX(0,Y319+V320-W320),0)+IF(AND('Debt Setup'!$H$15&lt;&gt;"",'Debt Setup'!$H$15&lt;'Debt Setup'!$H$19),MAX(0,AC319+Z320-AA320),0)+IF(AND('Debt Setup'!$H$16&lt;&gt;"",'Debt Setup'!$H$16&lt;'Debt Setup'!$H$19),MAX(0,AG319+AD320-AE320),0)+IF(AND('Debt Setup'!$H$17&lt;&gt;"",'Debt Setup'!$H$17&lt;'Debt Setup'!$H$19),MAX(0,AK319+AH320-AI320),0)+IF(AND('Debt Setup'!$H$18&lt;&gt;"",'Debt Setup'!$H$18&lt;'Debt Setup'!$H$19),MAX(0,AO319+AL320-AM320),0)+IF(AND('Debt Setup'!$H$19&lt;&gt;"",'Debt Setup'!$H$19&lt;'Debt Setup'!$H$19),MAX(0,AS319+AP320-AQ320),0)+IF(AND('Debt Setup'!$H$20&lt;&gt;"",'Debt Setup'!$H$20&lt;'Debt Setup'!$H$19),MAX(0,AW319+AT320-AU320),0)+IF(AND('Debt Setup'!$H$21&lt;&gt;"",'Debt Setup'!$H$21&lt;'Debt Setup'!$H$19),MAX(0,BA319+AX320-AY320),0))))))</x:f>
      </x:c>
      <x:c r="AS320" s="54" t="str">
        <x:f>IF('Debt Setup'!$F$3=0,"",MAX(0,AS319+AP320-AQ320-AR320))</x:f>
      </x:c>
      <x:c r="AT320" s="54" t="str">
        <x:f>IF('Debt Setup'!$F$3=0,"",IF(AW319&lt;=0,0,AW319*'Debt Setup'!$D$20/100/12))</x:f>
      </x:c>
      <x:c r="AU320" s="54" t="str">
        <x:f>IF('Debt Setup'!$F$3=0,"",IF('Debt Setup'!$H$20="",0,MIN('Debt Setup'!$E$20,MAX(0,AW319+AT320))))</x:f>
      </x:c>
      <x:c r="AV320" s="54" t="str">
        <x:f>IF('Debt Setup'!$F$3=0,"",IF('Debt Setup'!$H$20="",0,MIN(MAX(0,AW319+AT320-AU320),MAX(0,'Debt Setup'!$F$5-(G320+K320+O320+S320+W320+AA320+AE320+AI320+AM320+AQ320+AU320+AY320)-(IF(AND('Debt Setup'!$H$10&lt;&gt;"",'Debt Setup'!$H$10&lt;'Debt Setup'!$H$20),MAX(0,I319+F320-G320),0)+IF(AND('Debt Setup'!$H$11&lt;&gt;"",'Debt Setup'!$H$11&lt;'Debt Setup'!$H$20),MAX(0,M319+J320-K320),0)+IF(AND('Debt Setup'!$H$12&lt;&gt;"",'Debt Setup'!$H$12&lt;'Debt Setup'!$H$20),MAX(0,Q319+N320-O320),0)+IF(AND('Debt Setup'!$H$13&lt;&gt;"",'Debt Setup'!$H$13&lt;'Debt Setup'!$H$20),MAX(0,U319+R320-S320),0)+IF(AND('Debt Setup'!$H$14&lt;&gt;"",'Debt Setup'!$H$14&lt;'Debt Setup'!$H$20),MAX(0,Y319+V320-W320),0)+IF(AND('Debt Setup'!$H$15&lt;&gt;"",'Debt Setup'!$H$15&lt;'Debt Setup'!$H$20),MAX(0,AC319+Z320-AA320),0)+IF(AND('Debt Setup'!$H$16&lt;&gt;"",'Debt Setup'!$H$16&lt;'Debt Setup'!$H$20),MAX(0,AG319+AD320-AE320),0)+IF(AND('Debt Setup'!$H$17&lt;&gt;"",'Debt Setup'!$H$17&lt;'Debt Setup'!$H$20),MAX(0,AK319+AH320-AI320),0)+IF(AND('Debt Setup'!$H$18&lt;&gt;"",'Debt Setup'!$H$18&lt;'Debt Setup'!$H$20),MAX(0,AO319+AL320-AM320),0)+IF(AND('Debt Setup'!$H$19&lt;&gt;"",'Debt Setup'!$H$19&lt;'Debt Setup'!$H$20),MAX(0,AS319+AP320-AQ320),0)+IF(AND('Debt Setup'!$H$20&lt;&gt;"",'Debt Setup'!$H$20&lt;'Debt Setup'!$H$20),MAX(0,AW319+AT320-AU320),0)+IF(AND('Debt Setup'!$H$21&lt;&gt;"",'Debt Setup'!$H$21&lt;'Debt Setup'!$H$20),MAX(0,BA319+AX320-AY320),0))))))</x:f>
      </x:c>
      <x:c r="AW320" s="54" t="str">
        <x:f>IF('Debt Setup'!$F$3=0,"",MAX(0,AW319+AT320-AU320-AV320))</x:f>
      </x:c>
      <x:c r="AX320" s="54" t="str">
        <x:f>IF('Debt Setup'!$F$3=0,"",IF(BA319&lt;=0,0,BA319*'Debt Setup'!$D$21/100/12))</x:f>
      </x:c>
      <x:c r="AY320" s="54" t="str">
        <x:f>IF('Debt Setup'!$F$3=0,"",IF('Debt Setup'!$H$21="",0,MIN('Debt Setup'!$E$21,MAX(0,BA319+AX320))))</x:f>
      </x:c>
      <x:c r="AZ320" s="54" t="str">
        <x:f>IF('Debt Setup'!$F$3=0,"",IF('Debt Setup'!$H$21="",0,MIN(MAX(0,BA319+AX320-AY320),MAX(0,'Debt Setup'!$F$5-(G320+K320+O320+S320+W320+AA320+AE320+AI320+AM320+AQ320+AU320+AY320)-(IF(AND('Debt Setup'!$H$10&lt;&gt;"",'Debt Setup'!$H$10&lt;'Debt Setup'!$H$21),MAX(0,I319+F320-G320),0)+IF(AND('Debt Setup'!$H$11&lt;&gt;"",'Debt Setup'!$H$11&lt;'Debt Setup'!$H$21),MAX(0,M319+J320-K320),0)+IF(AND('Debt Setup'!$H$12&lt;&gt;"",'Debt Setup'!$H$12&lt;'Debt Setup'!$H$21),MAX(0,Q319+N320-O320),0)+IF(AND('Debt Setup'!$H$13&lt;&gt;"",'Debt Setup'!$H$13&lt;'Debt Setup'!$H$21),MAX(0,U319+R320-S320),0)+IF(AND('Debt Setup'!$H$14&lt;&gt;"",'Debt Setup'!$H$14&lt;'Debt Setup'!$H$21),MAX(0,Y319+V320-W320),0)+IF(AND('Debt Setup'!$H$15&lt;&gt;"",'Debt Setup'!$H$15&lt;'Debt Setup'!$H$21),MAX(0,AC319+Z320-AA320),0)+IF(AND('Debt Setup'!$H$16&lt;&gt;"",'Debt Setup'!$H$16&lt;'Debt Setup'!$H$21),MAX(0,AG319+AD320-AE320),0)+IF(AND('Debt Setup'!$H$17&lt;&gt;"",'Debt Setup'!$H$17&lt;'Debt Setup'!$H$21),MAX(0,AK319+AH320-AI320),0)+IF(AND('Debt Setup'!$H$18&lt;&gt;"",'Debt Setup'!$H$18&lt;'Debt Setup'!$H$21),MAX(0,AO319+AL320-AM320),0)+IF(AND('Debt Setup'!$H$19&lt;&gt;"",'Debt Setup'!$H$19&lt;'Debt Setup'!$H$21),MAX(0,AS319+AP320-AQ320),0)+IF(AND('Debt Setup'!$H$20&lt;&gt;"",'Debt Setup'!$H$20&lt;'Debt Setup'!$H$21),MAX(0,AW319+AT320-AU320),0)+IF(AND('Debt Setup'!$H$21&lt;&gt;"",'Debt Setup'!$H$21&lt;'Debt Setup'!$H$21),MAX(0,BA319+AX320-AY320),0))))))</x:f>
      </x:c>
      <x:c r="BA320" s="54" t="str">
        <x:f>IF('Debt Setup'!$F$3=0,"",MAX(0,BA319+AX320-AY320-AZ320))</x:f>
      </x:c>
    </x:row>
    <x:row r="321">
      <x:c r="A321" t="n">
        <x:v>316</x:v>
      </x:c>
      <x:c r="B321" s="86" t="str">
        <x:f>IF('Debt Setup'!$F$3=0,"",DATE(YEAR('Debt Setup'!$B$6),MONTH('Debt Setup'!$B$6)+A321-1,1))</x:f>
      </x:c>
      <x:c r="C321" s="54" t="str">
        <x:f>IF('Debt Setup'!$F$3=0,"",I321+M321+Q321+U321+Y321+AC321+AG321+AK321+AO321+AS321+AW321+BA321)</x:f>
      </x:c>
      <x:c r="D321" s="54" t="str">
        <x:f>IF('Debt Setup'!$F$3=0,"",G321+H321+K321+L321+O321+P321+S321+T321+W321+X321+AA321+AB321+AE321+AF321+AI321+AJ321+AM321+AN321+AQ321+AR321+AU321+AV321+AY321+AZ321)</x:f>
      </x:c>
      <x:c r="E321" s="54" t="str">
        <x:f>IF('Debt Setup'!$F$3=0,"",F321+J321+N321+R321+V321+Z321+AD321+AH321+AL321+AP321+AT321+AX321)</x:f>
      </x:c>
      <x:c r="F321" s="54" t="str">
        <x:f>IF('Debt Setup'!$F$3=0,"",IF(I320&lt;=0,0,I320*'Debt Setup'!$D$10/100/12))</x:f>
      </x:c>
      <x:c r="G321" s="54" t="str">
        <x:f>IF('Debt Setup'!$F$3=0,"",IF('Debt Setup'!$H$10="",0,MIN('Debt Setup'!$E$10,MAX(0,I320+F321))))</x:f>
      </x:c>
      <x:c r="H321" s="54" t="str">
        <x:f>IF('Debt Setup'!$F$3=0,"",IF('Debt Setup'!$H$10="",0,MIN(MAX(0,I320+F321-G321),MAX(0,'Debt Setup'!$F$5-(G321+K321+O321+S321+W321+AA321+AE321+AI321+AM321+AQ321+AU321+AY321)-(IF(AND('Debt Setup'!$H$10&lt;&gt;"",'Debt Setup'!$H$10&lt;'Debt Setup'!$H$10),MAX(0,I320+F321-G321),0)+IF(AND('Debt Setup'!$H$11&lt;&gt;"",'Debt Setup'!$H$11&lt;'Debt Setup'!$H$10),MAX(0,M320+J321-K321),0)+IF(AND('Debt Setup'!$H$12&lt;&gt;"",'Debt Setup'!$H$12&lt;'Debt Setup'!$H$10),MAX(0,Q320+N321-O321),0)+IF(AND('Debt Setup'!$H$13&lt;&gt;"",'Debt Setup'!$H$13&lt;'Debt Setup'!$H$10),MAX(0,U320+R321-S321),0)+IF(AND('Debt Setup'!$H$14&lt;&gt;"",'Debt Setup'!$H$14&lt;'Debt Setup'!$H$10),MAX(0,Y320+V321-W321),0)+IF(AND('Debt Setup'!$H$15&lt;&gt;"",'Debt Setup'!$H$15&lt;'Debt Setup'!$H$10),MAX(0,AC320+Z321-AA321),0)+IF(AND('Debt Setup'!$H$16&lt;&gt;"",'Debt Setup'!$H$16&lt;'Debt Setup'!$H$10),MAX(0,AG320+AD321-AE321),0)+IF(AND('Debt Setup'!$H$17&lt;&gt;"",'Debt Setup'!$H$17&lt;'Debt Setup'!$H$10),MAX(0,AK320+AH321-AI321),0)+IF(AND('Debt Setup'!$H$18&lt;&gt;"",'Debt Setup'!$H$18&lt;'Debt Setup'!$H$10),MAX(0,AO320+AL321-AM321),0)+IF(AND('Debt Setup'!$H$19&lt;&gt;"",'Debt Setup'!$H$19&lt;'Debt Setup'!$H$10),MAX(0,AS320+AP321-AQ321),0)+IF(AND('Debt Setup'!$H$20&lt;&gt;"",'Debt Setup'!$H$20&lt;'Debt Setup'!$H$10),MAX(0,AW320+AT321-AU321),0)+IF(AND('Debt Setup'!$H$21&lt;&gt;"",'Debt Setup'!$H$21&lt;'Debt Setup'!$H$10),MAX(0,BA320+AX321-AY321),0))))))</x:f>
      </x:c>
      <x:c r="I321" s="54" t="str">
        <x:f>IF('Debt Setup'!$F$3=0,"",MAX(0,I320+F321-G321-H321))</x:f>
      </x:c>
      <x:c r="J321" s="54" t="str">
        <x:f>IF('Debt Setup'!$F$3=0,"",IF(M320&lt;=0,0,M320*'Debt Setup'!$D$11/100/12))</x:f>
      </x:c>
      <x:c r="K321" s="54" t="str">
        <x:f>IF('Debt Setup'!$F$3=0,"",IF('Debt Setup'!$H$11="",0,MIN('Debt Setup'!$E$11,MAX(0,M320+J321))))</x:f>
      </x:c>
      <x:c r="L321" s="54" t="str">
        <x:f>IF('Debt Setup'!$F$3=0,"",IF('Debt Setup'!$H$11="",0,MIN(MAX(0,M320+J321-K321),MAX(0,'Debt Setup'!$F$5-(G321+K321+O321+S321+W321+AA321+AE321+AI321+AM321+AQ321+AU321+AY321)-(IF(AND('Debt Setup'!$H$10&lt;&gt;"",'Debt Setup'!$H$10&lt;'Debt Setup'!$H$11),MAX(0,I320+F321-G321),0)+IF(AND('Debt Setup'!$H$11&lt;&gt;"",'Debt Setup'!$H$11&lt;'Debt Setup'!$H$11),MAX(0,M320+J321-K321),0)+IF(AND('Debt Setup'!$H$12&lt;&gt;"",'Debt Setup'!$H$12&lt;'Debt Setup'!$H$11),MAX(0,Q320+N321-O321),0)+IF(AND('Debt Setup'!$H$13&lt;&gt;"",'Debt Setup'!$H$13&lt;'Debt Setup'!$H$11),MAX(0,U320+R321-S321),0)+IF(AND('Debt Setup'!$H$14&lt;&gt;"",'Debt Setup'!$H$14&lt;'Debt Setup'!$H$11),MAX(0,Y320+V321-W321),0)+IF(AND('Debt Setup'!$H$15&lt;&gt;"",'Debt Setup'!$H$15&lt;'Debt Setup'!$H$11),MAX(0,AC320+Z321-AA321),0)+IF(AND('Debt Setup'!$H$16&lt;&gt;"",'Debt Setup'!$H$16&lt;'Debt Setup'!$H$11),MAX(0,AG320+AD321-AE321),0)+IF(AND('Debt Setup'!$H$17&lt;&gt;"",'Debt Setup'!$H$17&lt;'Debt Setup'!$H$11),MAX(0,AK320+AH321-AI321),0)+IF(AND('Debt Setup'!$H$18&lt;&gt;"",'Debt Setup'!$H$18&lt;'Debt Setup'!$H$11),MAX(0,AO320+AL321-AM321),0)+IF(AND('Debt Setup'!$H$19&lt;&gt;"",'Debt Setup'!$H$19&lt;'Debt Setup'!$H$11),MAX(0,AS320+AP321-AQ321),0)+IF(AND('Debt Setup'!$H$20&lt;&gt;"",'Debt Setup'!$H$20&lt;'Debt Setup'!$H$11),MAX(0,AW320+AT321-AU321),0)+IF(AND('Debt Setup'!$H$21&lt;&gt;"",'Debt Setup'!$H$21&lt;'Debt Setup'!$H$11),MAX(0,BA320+AX321-AY321),0))))))</x:f>
      </x:c>
      <x:c r="M321" s="54" t="str">
        <x:f>IF('Debt Setup'!$F$3=0,"",MAX(0,M320+J321-K321-L321))</x:f>
      </x:c>
      <x:c r="N321" s="54" t="str">
        <x:f>IF('Debt Setup'!$F$3=0,"",IF(Q320&lt;=0,0,Q320*'Debt Setup'!$D$12/100/12))</x:f>
      </x:c>
      <x:c r="O321" s="54" t="str">
        <x:f>IF('Debt Setup'!$F$3=0,"",IF('Debt Setup'!$H$12="",0,MIN('Debt Setup'!$E$12,MAX(0,Q320+N321))))</x:f>
      </x:c>
      <x:c r="P321" s="54" t="str">
        <x:f>IF('Debt Setup'!$F$3=0,"",IF('Debt Setup'!$H$12="",0,MIN(MAX(0,Q320+N321-O321),MAX(0,'Debt Setup'!$F$5-(G321+K321+O321+S321+W321+AA321+AE321+AI321+AM321+AQ321+AU321+AY321)-(IF(AND('Debt Setup'!$H$10&lt;&gt;"",'Debt Setup'!$H$10&lt;'Debt Setup'!$H$12),MAX(0,I320+F321-G321),0)+IF(AND('Debt Setup'!$H$11&lt;&gt;"",'Debt Setup'!$H$11&lt;'Debt Setup'!$H$12),MAX(0,M320+J321-K321),0)+IF(AND('Debt Setup'!$H$12&lt;&gt;"",'Debt Setup'!$H$12&lt;'Debt Setup'!$H$12),MAX(0,Q320+N321-O321),0)+IF(AND('Debt Setup'!$H$13&lt;&gt;"",'Debt Setup'!$H$13&lt;'Debt Setup'!$H$12),MAX(0,U320+R321-S321),0)+IF(AND('Debt Setup'!$H$14&lt;&gt;"",'Debt Setup'!$H$14&lt;'Debt Setup'!$H$12),MAX(0,Y320+V321-W321),0)+IF(AND('Debt Setup'!$H$15&lt;&gt;"",'Debt Setup'!$H$15&lt;'Debt Setup'!$H$12),MAX(0,AC320+Z321-AA321),0)+IF(AND('Debt Setup'!$H$16&lt;&gt;"",'Debt Setup'!$H$16&lt;'Debt Setup'!$H$12),MAX(0,AG320+AD321-AE321),0)+IF(AND('Debt Setup'!$H$17&lt;&gt;"",'Debt Setup'!$H$17&lt;'Debt Setup'!$H$12),MAX(0,AK320+AH321-AI321),0)+IF(AND('Debt Setup'!$H$18&lt;&gt;"",'Debt Setup'!$H$18&lt;'Debt Setup'!$H$12),MAX(0,AO320+AL321-AM321),0)+IF(AND('Debt Setup'!$H$19&lt;&gt;"",'Debt Setup'!$H$19&lt;'Debt Setup'!$H$12),MAX(0,AS320+AP321-AQ321),0)+IF(AND('Debt Setup'!$H$20&lt;&gt;"",'Debt Setup'!$H$20&lt;'Debt Setup'!$H$12),MAX(0,AW320+AT321-AU321),0)+IF(AND('Debt Setup'!$H$21&lt;&gt;"",'Debt Setup'!$H$21&lt;'Debt Setup'!$H$12),MAX(0,BA320+AX321-AY321),0))))))</x:f>
      </x:c>
      <x:c r="Q321" s="54" t="str">
        <x:f>IF('Debt Setup'!$F$3=0,"",MAX(0,Q320+N321-O321-P321))</x:f>
      </x:c>
      <x:c r="R321" s="54" t="str">
        <x:f>IF('Debt Setup'!$F$3=0,"",IF(U320&lt;=0,0,U320*'Debt Setup'!$D$13/100/12))</x:f>
      </x:c>
      <x:c r="S321" s="54" t="str">
        <x:f>IF('Debt Setup'!$F$3=0,"",IF('Debt Setup'!$H$13="",0,MIN('Debt Setup'!$E$13,MAX(0,U320+R321))))</x:f>
      </x:c>
      <x:c r="T321" s="54" t="str">
        <x:f>IF('Debt Setup'!$F$3=0,"",IF('Debt Setup'!$H$13="",0,MIN(MAX(0,U320+R321-S321),MAX(0,'Debt Setup'!$F$5-(G321+K321+O321+S321+W321+AA321+AE321+AI321+AM321+AQ321+AU321+AY321)-(IF(AND('Debt Setup'!$H$10&lt;&gt;"",'Debt Setup'!$H$10&lt;'Debt Setup'!$H$13),MAX(0,I320+F321-G321),0)+IF(AND('Debt Setup'!$H$11&lt;&gt;"",'Debt Setup'!$H$11&lt;'Debt Setup'!$H$13),MAX(0,M320+J321-K321),0)+IF(AND('Debt Setup'!$H$12&lt;&gt;"",'Debt Setup'!$H$12&lt;'Debt Setup'!$H$13),MAX(0,Q320+N321-O321),0)+IF(AND('Debt Setup'!$H$13&lt;&gt;"",'Debt Setup'!$H$13&lt;'Debt Setup'!$H$13),MAX(0,U320+R321-S321),0)+IF(AND('Debt Setup'!$H$14&lt;&gt;"",'Debt Setup'!$H$14&lt;'Debt Setup'!$H$13),MAX(0,Y320+V321-W321),0)+IF(AND('Debt Setup'!$H$15&lt;&gt;"",'Debt Setup'!$H$15&lt;'Debt Setup'!$H$13),MAX(0,AC320+Z321-AA321),0)+IF(AND('Debt Setup'!$H$16&lt;&gt;"",'Debt Setup'!$H$16&lt;'Debt Setup'!$H$13),MAX(0,AG320+AD321-AE321),0)+IF(AND('Debt Setup'!$H$17&lt;&gt;"",'Debt Setup'!$H$17&lt;'Debt Setup'!$H$13),MAX(0,AK320+AH321-AI321),0)+IF(AND('Debt Setup'!$H$18&lt;&gt;"",'Debt Setup'!$H$18&lt;'Debt Setup'!$H$13),MAX(0,AO320+AL321-AM321),0)+IF(AND('Debt Setup'!$H$19&lt;&gt;"",'Debt Setup'!$H$19&lt;'Debt Setup'!$H$13),MAX(0,AS320+AP321-AQ321),0)+IF(AND('Debt Setup'!$H$20&lt;&gt;"",'Debt Setup'!$H$20&lt;'Debt Setup'!$H$13),MAX(0,AW320+AT321-AU321),0)+IF(AND('Debt Setup'!$H$21&lt;&gt;"",'Debt Setup'!$H$21&lt;'Debt Setup'!$H$13),MAX(0,BA320+AX321-AY321),0))))))</x:f>
      </x:c>
      <x:c r="U321" s="54" t="str">
        <x:f>IF('Debt Setup'!$F$3=0,"",MAX(0,U320+R321-S321-T321))</x:f>
      </x:c>
      <x:c r="V321" s="54" t="str">
        <x:f>IF('Debt Setup'!$F$3=0,"",IF(Y320&lt;=0,0,Y320*'Debt Setup'!$D$14/100/12))</x:f>
      </x:c>
      <x:c r="W321" s="54" t="str">
        <x:f>IF('Debt Setup'!$F$3=0,"",IF('Debt Setup'!$H$14="",0,MIN('Debt Setup'!$E$14,MAX(0,Y320+V321))))</x:f>
      </x:c>
      <x:c r="X321" s="54" t="str">
        <x:f>IF('Debt Setup'!$F$3=0,"",IF('Debt Setup'!$H$14="",0,MIN(MAX(0,Y320+V321-W321),MAX(0,'Debt Setup'!$F$5-(G321+K321+O321+S321+W321+AA321+AE321+AI321+AM321+AQ321+AU321+AY321)-(IF(AND('Debt Setup'!$H$10&lt;&gt;"",'Debt Setup'!$H$10&lt;'Debt Setup'!$H$14),MAX(0,I320+F321-G321),0)+IF(AND('Debt Setup'!$H$11&lt;&gt;"",'Debt Setup'!$H$11&lt;'Debt Setup'!$H$14),MAX(0,M320+J321-K321),0)+IF(AND('Debt Setup'!$H$12&lt;&gt;"",'Debt Setup'!$H$12&lt;'Debt Setup'!$H$14),MAX(0,Q320+N321-O321),0)+IF(AND('Debt Setup'!$H$13&lt;&gt;"",'Debt Setup'!$H$13&lt;'Debt Setup'!$H$14),MAX(0,U320+R321-S321),0)+IF(AND('Debt Setup'!$H$14&lt;&gt;"",'Debt Setup'!$H$14&lt;'Debt Setup'!$H$14),MAX(0,Y320+V321-W321),0)+IF(AND('Debt Setup'!$H$15&lt;&gt;"",'Debt Setup'!$H$15&lt;'Debt Setup'!$H$14),MAX(0,AC320+Z321-AA321),0)+IF(AND('Debt Setup'!$H$16&lt;&gt;"",'Debt Setup'!$H$16&lt;'Debt Setup'!$H$14),MAX(0,AG320+AD321-AE321),0)+IF(AND('Debt Setup'!$H$17&lt;&gt;"",'Debt Setup'!$H$17&lt;'Debt Setup'!$H$14),MAX(0,AK320+AH321-AI321),0)+IF(AND('Debt Setup'!$H$18&lt;&gt;"",'Debt Setup'!$H$18&lt;'Debt Setup'!$H$14),MAX(0,AO320+AL321-AM321),0)+IF(AND('Debt Setup'!$H$19&lt;&gt;"",'Debt Setup'!$H$19&lt;'Debt Setup'!$H$14),MAX(0,AS320+AP321-AQ321),0)+IF(AND('Debt Setup'!$H$20&lt;&gt;"",'Debt Setup'!$H$20&lt;'Debt Setup'!$H$14),MAX(0,AW320+AT321-AU321),0)+IF(AND('Debt Setup'!$H$21&lt;&gt;"",'Debt Setup'!$H$21&lt;'Debt Setup'!$H$14),MAX(0,BA320+AX321-AY321),0))))))</x:f>
      </x:c>
      <x:c r="Y321" s="54" t="str">
        <x:f>IF('Debt Setup'!$F$3=0,"",MAX(0,Y320+V321-W321-X321))</x:f>
      </x:c>
      <x:c r="Z321" s="54" t="str">
        <x:f>IF('Debt Setup'!$F$3=0,"",IF(AC320&lt;=0,0,AC320*'Debt Setup'!$D$15/100/12))</x:f>
      </x:c>
      <x:c r="AA321" s="54" t="str">
        <x:f>IF('Debt Setup'!$F$3=0,"",IF('Debt Setup'!$H$15="",0,MIN('Debt Setup'!$E$15,MAX(0,AC320+Z321))))</x:f>
      </x:c>
      <x:c r="AB321" s="54" t="str">
        <x:f>IF('Debt Setup'!$F$3=0,"",IF('Debt Setup'!$H$15="",0,MIN(MAX(0,AC320+Z321-AA321),MAX(0,'Debt Setup'!$F$5-(G321+K321+O321+S321+W321+AA321+AE321+AI321+AM321+AQ321+AU321+AY321)-(IF(AND('Debt Setup'!$H$10&lt;&gt;"",'Debt Setup'!$H$10&lt;'Debt Setup'!$H$15),MAX(0,I320+F321-G321),0)+IF(AND('Debt Setup'!$H$11&lt;&gt;"",'Debt Setup'!$H$11&lt;'Debt Setup'!$H$15),MAX(0,M320+J321-K321),0)+IF(AND('Debt Setup'!$H$12&lt;&gt;"",'Debt Setup'!$H$12&lt;'Debt Setup'!$H$15),MAX(0,Q320+N321-O321),0)+IF(AND('Debt Setup'!$H$13&lt;&gt;"",'Debt Setup'!$H$13&lt;'Debt Setup'!$H$15),MAX(0,U320+R321-S321),0)+IF(AND('Debt Setup'!$H$14&lt;&gt;"",'Debt Setup'!$H$14&lt;'Debt Setup'!$H$15),MAX(0,Y320+V321-W321),0)+IF(AND('Debt Setup'!$H$15&lt;&gt;"",'Debt Setup'!$H$15&lt;'Debt Setup'!$H$15),MAX(0,AC320+Z321-AA321),0)+IF(AND('Debt Setup'!$H$16&lt;&gt;"",'Debt Setup'!$H$16&lt;'Debt Setup'!$H$15),MAX(0,AG320+AD321-AE321),0)+IF(AND('Debt Setup'!$H$17&lt;&gt;"",'Debt Setup'!$H$17&lt;'Debt Setup'!$H$15),MAX(0,AK320+AH321-AI321),0)+IF(AND('Debt Setup'!$H$18&lt;&gt;"",'Debt Setup'!$H$18&lt;'Debt Setup'!$H$15),MAX(0,AO320+AL321-AM321),0)+IF(AND('Debt Setup'!$H$19&lt;&gt;"",'Debt Setup'!$H$19&lt;'Debt Setup'!$H$15),MAX(0,AS320+AP321-AQ321),0)+IF(AND('Debt Setup'!$H$20&lt;&gt;"",'Debt Setup'!$H$20&lt;'Debt Setup'!$H$15),MAX(0,AW320+AT321-AU321),0)+IF(AND('Debt Setup'!$H$21&lt;&gt;"",'Debt Setup'!$H$21&lt;'Debt Setup'!$H$15),MAX(0,BA320+AX321-AY321),0))))))</x:f>
      </x:c>
      <x:c r="AC321" s="54" t="str">
        <x:f>IF('Debt Setup'!$F$3=0,"",MAX(0,AC320+Z321-AA321-AB321))</x:f>
      </x:c>
      <x:c r="AD321" s="54" t="str">
        <x:f>IF('Debt Setup'!$F$3=0,"",IF(AG320&lt;=0,0,AG320*'Debt Setup'!$D$16/100/12))</x:f>
      </x:c>
      <x:c r="AE321" s="54" t="str">
        <x:f>IF('Debt Setup'!$F$3=0,"",IF('Debt Setup'!$H$16="",0,MIN('Debt Setup'!$E$16,MAX(0,AG320+AD321))))</x:f>
      </x:c>
      <x:c r="AF321" s="54" t="str">
        <x:f>IF('Debt Setup'!$F$3=0,"",IF('Debt Setup'!$H$16="",0,MIN(MAX(0,AG320+AD321-AE321),MAX(0,'Debt Setup'!$F$5-(G321+K321+O321+S321+W321+AA321+AE321+AI321+AM321+AQ321+AU321+AY321)-(IF(AND('Debt Setup'!$H$10&lt;&gt;"",'Debt Setup'!$H$10&lt;'Debt Setup'!$H$16),MAX(0,I320+F321-G321),0)+IF(AND('Debt Setup'!$H$11&lt;&gt;"",'Debt Setup'!$H$11&lt;'Debt Setup'!$H$16),MAX(0,M320+J321-K321),0)+IF(AND('Debt Setup'!$H$12&lt;&gt;"",'Debt Setup'!$H$12&lt;'Debt Setup'!$H$16),MAX(0,Q320+N321-O321),0)+IF(AND('Debt Setup'!$H$13&lt;&gt;"",'Debt Setup'!$H$13&lt;'Debt Setup'!$H$16),MAX(0,U320+R321-S321),0)+IF(AND('Debt Setup'!$H$14&lt;&gt;"",'Debt Setup'!$H$14&lt;'Debt Setup'!$H$16),MAX(0,Y320+V321-W321),0)+IF(AND('Debt Setup'!$H$15&lt;&gt;"",'Debt Setup'!$H$15&lt;'Debt Setup'!$H$16),MAX(0,AC320+Z321-AA321),0)+IF(AND('Debt Setup'!$H$16&lt;&gt;"",'Debt Setup'!$H$16&lt;'Debt Setup'!$H$16),MAX(0,AG320+AD321-AE321),0)+IF(AND('Debt Setup'!$H$17&lt;&gt;"",'Debt Setup'!$H$17&lt;'Debt Setup'!$H$16),MAX(0,AK320+AH321-AI321),0)+IF(AND('Debt Setup'!$H$18&lt;&gt;"",'Debt Setup'!$H$18&lt;'Debt Setup'!$H$16),MAX(0,AO320+AL321-AM321),0)+IF(AND('Debt Setup'!$H$19&lt;&gt;"",'Debt Setup'!$H$19&lt;'Debt Setup'!$H$16),MAX(0,AS320+AP321-AQ321),0)+IF(AND('Debt Setup'!$H$20&lt;&gt;"",'Debt Setup'!$H$20&lt;'Debt Setup'!$H$16),MAX(0,AW320+AT321-AU321),0)+IF(AND('Debt Setup'!$H$21&lt;&gt;"",'Debt Setup'!$H$21&lt;'Debt Setup'!$H$16),MAX(0,BA320+AX321-AY321),0))))))</x:f>
      </x:c>
      <x:c r="AG321" s="54" t="str">
        <x:f>IF('Debt Setup'!$F$3=0,"",MAX(0,AG320+AD321-AE321-AF321))</x:f>
      </x:c>
      <x:c r="AH321" s="54" t="str">
        <x:f>IF('Debt Setup'!$F$3=0,"",IF(AK320&lt;=0,0,AK320*'Debt Setup'!$D$17/100/12))</x:f>
      </x:c>
      <x:c r="AI321" s="54" t="str">
        <x:f>IF('Debt Setup'!$F$3=0,"",IF('Debt Setup'!$H$17="",0,MIN('Debt Setup'!$E$17,MAX(0,AK320+AH321))))</x:f>
      </x:c>
      <x:c r="AJ321" s="54" t="str">
        <x:f>IF('Debt Setup'!$F$3=0,"",IF('Debt Setup'!$H$17="",0,MIN(MAX(0,AK320+AH321-AI321),MAX(0,'Debt Setup'!$F$5-(G321+K321+O321+S321+W321+AA321+AE321+AI321+AM321+AQ321+AU321+AY321)-(IF(AND('Debt Setup'!$H$10&lt;&gt;"",'Debt Setup'!$H$10&lt;'Debt Setup'!$H$17),MAX(0,I320+F321-G321),0)+IF(AND('Debt Setup'!$H$11&lt;&gt;"",'Debt Setup'!$H$11&lt;'Debt Setup'!$H$17),MAX(0,M320+J321-K321),0)+IF(AND('Debt Setup'!$H$12&lt;&gt;"",'Debt Setup'!$H$12&lt;'Debt Setup'!$H$17),MAX(0,Q320+N321-O321),0)+IF(AND('Debt Setup'!$H$13&lt;&gt;"",'Debt Setup'!$H$13&lt;'Debt Setup'!$H$17),MAX(0,U320+R321-S321),0)+IF(AND('Debt Setup'!$H$14&lt;&gt;"",'Debt Setup'!$H$14&lt;'Debt Setup'!$H$17),MAX(0,Y320+V321-W321),0)+IF(AND('Debt Setup'!$H$15&lt;&gt;"",'Debt Setup'!$H$15&lt;'Debt Setup'!$H$17),MAX(0,AC320+Z321-AA321),0)+IF(AND('Debt Setup'!$H$16&lt;&gt;"",'Debt Setup'!$H$16&lt;'Debt Setup'!$H$17),MAX(0,AG320+AD321-AE321),0)+IF(AND('Debt Setup'!$H$17&lt;&gt;"",'Debt Setup'!$H$17&lt;'Debt Setup'!$H$17),MAX(0,AK320+AH321-AI321),0)+IF(AND('Debt Setup'!$H$18&lt;&gt;"",'Debt Setup'!$H$18&lt;'Debt Setup'!$H$17),MAX(0,AO320+AL321-AM321),0)+IF(AND('Debt Setup'!$H$19&lt;&gt;"",'Debt Setup'!$H$19&lt;'Debt Setup'!$H$17),MAX(0,AS320+AP321-AQ321),0)+IF(AND('Debt Setup'!$H$20&lt;&gt;"",'Debt Setup'!$H$20&lt;'Debt Setup'!$H$17),MAX(0,AW320+AT321-AU321),0)+IF(AND('Debt Setup'!$H$21&lt;&gt;"",'Debt Setup'!$H$21&lt;'Debt Setup'!$H$17),MAX(0,BA320+AX321-AY321),0))))))</x:f>
      </x:c>
      <x:c r="AK321" s="54" t="str">
        <x:f>IF('Debt Setup'!$F$3=0,"",MAX(0,AK320+AH321-AI321-AJ321))</x:f>
      </x:c>
      <x:c r="AL321" s="54" t="str">
        <x:f>IF('Debt Setup'!$F$3=0,"",IF(AO320&lt;=0,0,AO320*'Debt Setup'!$D$18/100/12))</x:f>
      </x:c>
      <x:c r="AM321" s="54" t="str">
        <x:f>IF('Debt Setup'!$F$3=0,"",IF('Debt Setup'!$H$18="",0,MIN('Debt Setup'!$E$18,MAX(0,AO320+AL321))))</x:f>
      </x:c>
      <x:c r="AN321" s="54" t="str">
        <x:f>IF('Debt Setup'!$F$3=0,"",IF('Debt Setup'!$H$18="",0,MIN(MAX(0,AO320+AL321-AM321),MAX(0,'Debt Setup'!$F$5-(G321+K321+O321+S321+W321+AA321+AE321+AI321+AM321+AQ321+AU321+AY321)-(IF(AND('Debt Setup'!$H$10&lt;&gt;"",'Debt Setup'!$H$10&lt;'Debt Setup'!$H$18),MAX(0,I320+F321-G321),0)+IF(AND('Debt Setup'!$H$11&lt;&gt;"",'Debt Setup'!$H$11&lt;'Debt Setup'!$H$18),MAX(0,M320+J321-K321),0)+IF(AND('Debt Setup'!$H$12&lt;&gt;"",'Debt Setup'!$H$12&lt;'Debt Setup'!$H$18),MAX(0,Q320+N321-O321),0)+IF(AND('Debt Setup'!$H$13&lt;&gt;"",'Debt Setup'!$H$13&lt;'Debt Setup'!$H$18),MAX(0,U320+R321-S321),0)+IF(AND('Debt Setup'!$H$14&lt;&gt;"",'Debt Setup'!$H$14&lt;'Debt Setup'!$H$18),MAX(0,Y320+V321-W321),0)+IF(AND('Debt Setup'!$H$15&lt;&gt;"",'Debt Setup'!$H$15&lt;'Debt Setup'!$H$18),MAX(0,AC320+Z321-AA321),0)+IF(AND('Debt Setup'!$H$16&lt;&gt;"",'Debt Setup'!$H$16&lt;'Debt Setup'!$H$18),MAX(0,AG320+AD321-AE321),0)+IF(AND('Debt Setup'!$H$17&lt;&gt;"",'Debt Setup'!$H$17&lt;'Debt Setup'!$H$18),MAX(0,AK320+AH321-AI321),0)+IF(AND('Debt Setup'!$H$18&lt;&gt;"",'Debt Setup'!$H$18&lt;'Debt Setup'!$H$18),MAX(0,AO320+AL321-AM321),0)+IF(AND('Debt Setup'!$H$19&lt;&gt;"",'Debt Setup'!$H$19&lt;'Debt Setup'!$H$18),MAX(0,AS320+AP321-AQ321),0)+IF(AND('Debt Setup'!$H$20&lt;&gt;"",'Debt Setup'!$H$20&lt;'Debt Setup'!$H$18),MAX(0,AW320+AT321-AU321),0)+IF(AND('Debt Setup'!$H$21&lt;&gt;"",'Debt Setup'!$H$21&lt;'Debt Setup'!$H$18),MAX(0,BA320+AX321-AY321),0))))))</x:f>
      </x:c>
      <x:c r="AO321" s="54" t="str">
        <x:f>IF('Debt Setup'!$F$3=0,"",MAX(0,AO320+AL321-AM321-AN321))</x:f>
      </x:c>
      <x:c r="AP321" s="54" t="str">
        <x:f>IF('Debt Setup'!$F$3=0,"",IF(AS320&lt;=0,0,AS320*'Debt Setup'!$D$19/100/12))</x:f>
      </x:c>
      <x:c r="AQ321" s="54" t="str">
        <x:f>IF('Debt Setup'!$F$3=0,"",IF('Debt Setup'!$H$19="",0,MIN('Debt Setup'!$E$19,MAX(0,AS320+AP321))))</x:f>
      </x:c>
      <x:c r="AR321" s="54" t="str">
        <x:f>IF('Debt Setup'!$F$3=0,"",IF('Debt Setup'!$H$19="",0,MIN(MAX(0,AS320+AP321-AQ321),MAX(0,'Debt Setup'!$F$5-(G321+K321+O321+S321+W321+AA321+AE321+AI321+AM321+AQ321+AU321+AY321)-(IF(AND('Debt Setup'!$H$10&lt;&gt;"",'Debt Setup'!$H$10&lt;'Debt Setup'!$H$19),MAX(0,I320+F321-G321),0)+IF(AND('Debt Setup'!$H$11&lt;&gt;"",'Debt Setup'!$H$11&lt;'Debt Setup'!$H$19),MAX(0,M320+J321-K321),0)+IF(AND('Debt Setup'!$H$12&lt;&gt;"",'Debt Setup'!$H$12&lt;'Debt Setup'!$H$19),MAX(0,Q320+N321-O321),0)+IF(AND('Debt Setup'!$H$13&lt;&gt;"",'Debt Setup'!$H$13&lt;'Debt Setup'!$H$19),MAX(0,U320+R321-S321),0)+IF(AND('Debt Setup'!$H$14&lt;&gt;"",'Debt Setup'!$H$14&lt;'Debt Setup'!$H$19),MAX(0,Y320+V321-W321),0)+IF(AND('Debt Setup'!$H$15&lt;&gt;"",'Debt Setup'!$H$15&lt;'Debt Setup'!$H$19),MAX(0,AC320+Z321-AA321),0)+IF(AND('Debt Setup'!$H$16&lt;&gt;"",'Debt Setup'!$H$16&lt;'Debt Setup'!$H$19),MAX(0,AG320+AD321-AE321),0)+IF(AND('Debt Setup'!$H$17&lt;&gt;"",'Debt Setup'!$H$17&lt;'Debt Setup'!$H$19),MAX(0,AK320+AH321-AI321),0)+IF(AND('Debt Setup'!$H$18&lt;&gt;"",'Debt Setup'!$H$18&lt;'Debt Setup'!$H$19),MAX(0,AO320+AL321-AM321),0)+IF(AND('Debt Setup'!$H$19&lt;&gt;"",'Debt Setup'!$H$19&lt;'Debt Setup'!$H$19),MAX(0,AS320+AP321-AQ321),0)+IF(AND('Debt Setup'!$H$20&lt;&gt;"",'Debt Setup'!$H$20&lt;'Debt Setup'!$H$19),MAX(0,AW320+AT321-AU321),0)+IF(AND('Debt Setup'!$H$21&lt;&gt;"",'Debt Setup'!$H$21&lt;'Debt Setup'!$H$19),MAX(0,BA320+AX321-AY321),0))))))</x:f>
      </x:c>
      <x:c r="AS321" s="54" t="str">
        <x:f>IF('Debt Setup'!$F$3=0,"",MAX(0,AS320+AP321-AQ321-AR321))</x:f>
      </x:c>
      <x:c r="AT321" s="54" t="str">
        <x:f>IF('Debt Setup'!$F$3=0,"",IF(AW320&lt;=0,0,AW320*'Debt Setup'!$D$20/100/12))</x:f>
      </x:c>
      <x:c r="AU321" s="54" t="str">
        <x:f>IF('Debt Setup'!$F$3=0,"",IF('Debt Setup'!$H$20="",0,MIN('Debt Setup'!$E$20,MAX(0,AW320+AT321))))</x:f>
      </x:c>
      <x:c r="AV321" s="54" t="str">
        <x:f>IF('Debt Setup'!$F$3=0,"",IF('Debt Setup'!$H$20="",0,MIN(MAX(0,AW320+AT321-AU321),MAX(0,'Debt Setup'!$F$5-(G321+K321+O321+S321+W321+AA321+AE321+AI321+AM321+AQ321+AU321+AY321)-(IF(AND('Debt Setup'!$H$10&lt;&gt;"",'Debt Setup'!$H$10&lt;'Debt Setup'!$H$20),MAX(0,I320+F321-G321),0)+IF(AND('Debt Setup'!$H$11&lt;&gt;"",'Debt Setup'!$H$11&lt;'Debt Setup'!$H$20),MAX(0,M320+J321-K321),0)+IF(AND('Debt Setup'!$H$12&lt;&gt;"",'Debt Setup'!$H$12&lt;'Debt Setup'!$H$20),MAX(0,Q320+N321-O321),0)+IF(AND('Debt Setup'!$H$13&lt;&gt;"",'Debt Setup'!$H$13&lt;'Debt Setup'!$H$20),MAX(0,U320+R321-S321),0)+IF(AND('Debt Setup'!$H$14&lt;&gt;"",'Debt Setup'!$H$14&lt;'Debt Setup'!$H$20),MAX(0,Y320+V321-W321),0)+IF(AND('Debt Setup'!$H$15&lt;&gt;"",'Debt Setup'!$H$15&lt;'Debt Setup'!$H$20),MAX(0,AC320+Z321-AA321),0)+IF(AND('Debt Setup'!$H$16&lt;&gt;"",'Debt Setup'!$H$16&lt;'Debt Setup'!$H$20),MAX(0,AG320+AD321-AE321),0)+IF(AND('Debt Setup'!$H$17&lt;&gt;"",'Debt Setup'!$H$17&lt;'Debt Setup'!$H$20),MAX(0,AK320+AH321-AI321),0)+IF(AND('Debt Setup'!$H$18&lt;&gt;"",'Debt Setup'!$H$18&lt;'Debt Setup'!$H$20),MAX(0,AO320+AL321-AM321),0)+IF(AND('Debt Setup'!$H$19&lt;&gt;"",'Debt Setup'!$H$19&lt;'Debt Setup'!$H$20),MAX(0,AS320+AP321-AQ321),0)+IF(AND('Debt Setup'!$H$20&lt;&gt;"",'Debt Setup'!$H$20&lt;'Debt Setup'!$H$20),MAX(0,AW320+AT321-AU321),0)+IF(AND('Debt Setup'!$H$21&lt;&gt;"",'Debt Setup'!$H$21&lt;'Debt Setup'!$H$20),MAX(0,BA320+AX321-AY321),0))))))</x:f>
      </x:c>
      <x:c r="AW321" s="54" t="str">
        <x:f>IF('Debt Setup'!$F$3=0,"",MAX(0,AW320+AT321-AU321-AV321))</x:f>
      </x:c>
      <x:c r="AX321" s="54" t="str">
        <x:f>IF('Debt Setup'!$F$3=0,"",IF(BA320&lt;=0,0,BA320*'Debt Setup'!$D$21/100/12))</x:f>
      </x:c>
      <x:c r="AY321" s="54" t="str">
        <x:f>IF('Debt Setup'!$F$3=0,"",IF('Debt Setup'!$H$21="",0,MIN('Debt Setup'!$E$21,MAX(0,BA320+AX321))))</x:f>
      </x:c>
      <x:c r="AZ321" s="54" t="str">
        <x:f>IF('Debt Setup'!$F$3=0,"",IF('Debt Setup'!$H$21="",0,MIN(MAX(0,BA320+AX321-AY321),MAX(0,'Debt Setup'!$F$5-(G321+K321+O321+S321+W321+AA321+AE321+AI321+AM321+AQ321+AU321+AY321)-(IF(AND('Debt Setup'!$H$10&lt;&gt;"",'Debt Setup'!$H$10&lt;'Debt Setup'!$H$21),MAX(0,I320+F321-G321),0)+IF(AND('Debt Setup'!$H$11&lt;&gt;"",'Debt Setup'!$H$11&lt;'Debt Setup'!$H$21),MAX(0,M320+J321-K321),0)+IF(AND('Debt Setup'!$H$12&lt;&gt;"",'Debt Setup'!$H$12&lt;'Debt Setup'!$H$21),MAX(0,Q320+N321-O321),0)+IF(AND('Debt Setup'!$H$13&lt;&gt;"",'Debt Setup'!$H$13&lt;'Debt Setup'!$H$21),MAX(0,U320+R321-S321),0)+IF(AND('Debt Setup'!$H$14&lt;&gt;"",'Debt Setup'!$H$14&lt;'Debt Setup'!$H$21),MAX(0,Y320+V321-W321),0)+IF(AND('Debt Setup'!$H$15&lt;&gt;"",'Debt Setup'!$H$15&lt;'Debt Setup'!$H$21),MAX(0,AC320+Z321-AA321),0)+IF(AND('Debt Setup'!$H$16&lt;&gt;"",'Debt Setup'!$H$16&lt;'Debt Setup'!$H$21),MAX(0,AG320+AD321-AE321),0)+IF(AND('Debt Setup'!$H$17&lt;&gt;"",'Debt Setup'!$H$17&lt;'Debt Setup'!$H$21),MAX(0,AK320+AH321-AI321),0)+IF(AND('Debt Setup'!$H$18&lt;&gt;"",'Debt Setup'!$H$18&lt;'Debt Setup'!$H$21),MAX(0,AO320+AL321-AM321),0)+IF(AND('Debt Setup'!$H$19&lt;&gt;"",'Debt Setup'!$H$19&lt;'Debt Setup'!$H$21),MAX(0,AS320+AP321-AQ321),0)+IF(AND('Debt Setup'!$H$20&lt;&gt;"",'Debt Setup'!$H$20&lt;'Debt Setup'!$H$21),MAX(0,AW320+AT321-AU321),0)+IF(AND('Debt Setup'!$H$21&lt;&gt;"",'Debt Setup'!$H$21&lt;'Debt Setup'!$H$21),MAX(0,BA320+AX321-AY321),0))))))</x:f>
      </x:c>
      <x:c r="BA321" s="54" t="str">
        <x:f>IF('Debt Setup'!$F$3=0,"",MAX(0,BA320+AX321-AY321-AZ321))</x:f>
      </x:c>
    </x:row>
    <x:row r="322">
      <x:c r="A322" t="n">
        <x:v>317</x:v>
      </x:c>
      <x:c r="B322" s="86" t="str">
        <x:f>IF('Debt Setup'!$F$3=0,"",DATE(YEAR('Debt Setup'!$B$6),MONTH('Debt Setup'!$B$6)+A322-1,1))</x:f>
      </x:c>
      <x:c r="C322" s="54" t="str">
        <x:f>IF('Debt Setup'!$F$3=0,"",I322+M322+Q322+U322+Y322+AC322+AG322+AK322+AO322+AS322+AW322+BA322)</x:f>
      </x:c>
      <x:c r="D322" s="54" t="str">
        <x:f>IF('Debt Setup'!$F$3=0,"",G322+H322+K322+L322+O322+P322+S322+T322+W322+X322+AA322+AB322+AE322+AF322+AI322+AJ322+AM322+AN322+AQ322+AR322+AU322+AV322+AY322+AZ322)</x:f>
      </x:c>
      <x:c r="E322" s="54" t="str">
        <x:f>IF('Debt Setup'!$F$3=0,"",F322+J322+N322+R322+V322+Z322+AD322+AH322+AL322+AP322+AT322+AX322)</x:f>
      </x:c>
      <x:c r="F322" s="54" t="str">
        <x:f>IF('Debt Setup'!$F$3=0,"",IF(I321&lt;=0,0,I321*'Debt Setup'!$D$10/100/12))</x:f>
      </x:c>
      <x:c r="G322" s="54" t="str">
        <x:f>IF('Debt Setup'!$F$3=0,"",IF('Debt Setup'!$H$10="",0,MIN('Debt Setup'!$E$10,MAX(0,I321+F322))))</x:f>
      </x:c>
      <x:c r="H322" s="54" t="str">
        <x:f>IF('Debt Setup'!$F$3=0,"",IF('Debt Setup'!$H$10="",0,MIN(MAX(0,I321+F322-G322),MAX(0,'Debt Setup'!$F$5-(G322+K322+O322+S322+W322+AA322+AE322+AI322+AM322+AQ322+AU322+AY322)-(IF(AND('Debt Setup'!$H$10&lt;&gt;"",'Debt Setup'!$H$10&lt;'Debt Setup'!$H$10),MAX(0,I321+F322-G322),0)+IF(AND('Debt Setup'!$H$11&lt;&gt;"",'Debt Setup'!$H$11&lt;'Debt Setup'!$H$10),MAX(0,M321+J322-K322),0)+IF(AND('Debt Setup'!$H$12&lt;&gt;"",'Debt Setup'!$H$12&lt;'Debt Setup'!$H$10),MAX(0,Q321+N322-O322),0)+IF(AND('Debt Setup'!$H$13&lt;&gt;"",'Debt Setup'!$H$13&lt;'Debt Setup'!$H$10),MAX(0,U321+R322-S322),0)+IF(AND('Debt Setup'!$H$14&lt;&gt;"",'Debt Setup'!$H$14&lt;'Debt Setup'!$H$10),MAX(0,Y321+V322-W322),0)+IF(AND('Debt Setup'!$H$15&lt;&gt;"",'Debt Setup'!$H$15&lt;'Debt Setup'!$H$10),MAX(0,AC321+Z322-AA322),0)+IF(AND('Debt Setup'!$H$16&lt;&gt;"",'Debt Setup'!$H$16&lt;'Debt Setup'!$H$10),MAX(0,AG321+AD322-AE322),0)+IF(AND('Debt Setup'!$H$17&lt;&gt;"",'Debt Setup'!$H$17&lt;'Debt Setup'!$H$10),MAX(0,AK321+AH322-AI322),0)+IF(AND('Debt Setup'!$H$18&lt;&gt;"",'Debt Setup'!$H$18&lt;'Debt Setup'!$H$10),MAX(0,AO321+AL322-AM322),0)+IF(AND('Debt Setup'!$H$19&lt;&gt;"",'Debt Setup'!$H$19&lt;'Debt Setup'!$H$10),MAX(0,AS321+AP322-AQ322),0)+IF(AND('Debt Setup'!$H$20&lt;&gt;"",'Debt Setup'!$H$20&lt;'Debt Setup'!$H$10),MAX(0,AW321+AT322-AU322),0)+IF(AND('Debt Setup'!$H$21&lt;&gt;"",'Debt Setup'!$H$21&lt;'Debt Setup'!$H$10),MAX(0,BA321+AX322-AY322),0))))))</x:f>
      </x:c>
      <x:c r="I322" s="54" t="str">
        <x:f>IF('Debt Setup'!$F$3=0,"",MAX(0,I321+F322-G322-H322))</x:f>
      </x:c>
      <x:c r="J322" s="54" t="str">
        <x:f>IF('Debt Setup'!$F$3=0,"",IF(M321&lt;=0,0,M321*'Debt Setup'!$D$11/100/12))</x:f>
      </x:c>
      <x:c r="K322" s="54" t="str">
        <x:f>IF('Debt Setup'!$F$3=0,"",IF('Debt Setup'!$H$11="",0,MIN('Debt Setup'!$E$11,MAX(0,M321+J322))))</x:f>
      </x:c>
      <x:c r="L322" s="54" t="str">
        <x:f>IF('Debt Setup'!$F$3=0,"",IF('Debt Setup'!$H$11="",0,MIN(MAX(0,M321+J322-K322),MAX(0,'Debt Setup'!$F$5-(G322+K322+O322+S322+W322+AA322+AE322+AI322+AM322+AQ322+AU322+AY322)-(IF(AND('Debt Setup'!$H$10&lt;&gt;"",'Debt Setup'!$H$10&lt;'Debt Setup'!$H$11),MAX(0,I321+F322-G322),0)+IF(AND('Debt Setup'!$H$11&lt;&gt;"",'Debt Setup'!$H$11&lt;'Debt Setup'!$H$11),MAX(0,M321+J322-K322),0)+IF(AND('Debt Setup'!$H$12&lt;&gt;"",'Debt Setup'!$H$12&lt;'Debt Setup'!$H$11),MAX(0,Q321+N322-O322),0)+IF(AND('Debt Setup'!$H$13&lt;&gt;"",'Debt Setup'!$H$13&lt;'Debt Setup'!$H$11),MAX(0,U321+R322-S322),0)+IF(AND('Debt Setup'!$H$14&lt;&gt;"",'Debt Setup'!$H$14&lt;'Debt Setup'!$H$11),MAX(0,Y321+V322-W322),0)+IF(AND('Debt Setup'!$H$15&lt;&gt;"",'Debt Setup'!$H$15&lt;'Debt Setup'!$H$11),MAX(0,AC321+Z322-AA322),0)+IF(AND('Debt Setup'!$H$16&lt;&gt;"",'Debt Setup'!$H$16&lt;'Debt Setup'!$H$11),MAX(0,AG321+AD322-AE322),0)+IF(AND('Debt Setup'!$H$17&lt;&gt;"",'Debt Setup'!$H$17&lt;'Debt Setup'!$H$11),MAX(0,AK321+AH322-AI322),0)+IF(AND('Debt Setup'!$H$18&lt;&gt;"",'Debt Setup'!$H$18&lt;'Debt Setup'!$H$11),MAX(0,AO321+AL322-AM322),0)+IF(AND('Debt Setup'!$H$19&lt;&gt;"",'Debt Setup'!$H$19&lt;'Debt Setup'!$H$11),MAX(0,AS321+AP322-AQ322),0)+IF(AND('Debt Setup'!$H$20&lt;&gt;"",'Debt Setup'!$H$20&lt;'Debt Setup'!$H$11),MAX(0,AW321+AT322-AU322),0)+IF(AND('Debt Setup'!$H$21&lt;&gt;"",'Debt Setup'!$H$21&lt;'Debt Setup'!$H$11),MAX(0,BA321+AX322-AY322),0))))))</x:f>
      </x:c>
      <x:c r="M322" s="54" t="str">
        <x:f>IF('Debt Setup'!$F$3=0,"",MAX(0,M321+J322-K322-L322))</x:f>
      </x:c>
      <x:c r="N322" s="54" t="str">
        <x:f>IF('Debt Setup'!$F$3=0,"",IF(Q321&lt;=0,0,Q321*'Debt Setup'!$D$12/100/12))</x:f>
      </x:c>
      <x:c r="O322" s="54" t="str">
        <x:f>IF('Debt Setup'!$F$3=0,"",IF('Debt Setup'!$H$12="",0,MIN('Debt Setup'!$E$12,MAX(0,Q321+N322))))</x:f>
      </x:c>
      <x:c r="P322" s="54" t="str">
        <x:f>IF('Debt Setup'!$F$3=0,"",IF('Debt Setup'!$H$12="",0,MIN(MAX(0,Q321+N322-O322),MAX(0,'Debt Setup'!$F$5-(G322+K322+O322+S322+W322+AA322+AE322+AI322+AM322+AQ322+AU322+AY322)-(IF(AND('Debt Setup'!$H$10&lt;&gt;"",'Debt Setup'!$H$10&lt;'Debt Setup'!$H$12),MAX(0,I321+F322-G322),0)+IF(AND('Debt Setup'!$H$11&lt;&gt;"",'Debt Setup'!$H$11&lt;'Debt Setup'!$H$12),MAX(0,M321+J322-K322),0)+IF(AND('Debt Setup'!$H$12&lt;&gt;"",'Debt Setup'!$H$12&lt;'Debt Setup'!$H$12),MAX(0,Q321+N322-O322),0)+IF(AND('Debt Setup'!$H$13&lt;&gt;"",'Debt Setup'!$H$13&lt;'Debt Setup'!$H$12),MAX(0,U321+R322-S322),0)+IF(AND('Debt Setup'!$H$14&lt;&gt;"",'Debt Setup'!$H$14&lt;'Debt Setup'!$H$12),MAX(0,Y321+V322-W322),0)+IF(AND('Debt Setup'!$H$15&lt;&gt;"",'Debt Setup'!$H$15&lt;'Debt Setup'!$H$12),MAX(0,AC321+Z322-AA322),0)+IF(AND('Debt Setup'!$H$16&lt;&gt;"",'Debt Setup'!$H$16&lt;'Debt Setup'!$H$12),MAX(0,AG321+AD322-AE322),0)+IF(AND('Debt Setup'!$H$17&lt;&gt;"",'Debt Setup'!$H$17&lt;'Debt Setup'!$H$12),MAX(0,AK321+AH322-AI322),0)+IF(AND('Debt Setup'!$H$18&lt;&gt;"",'Debt Setup'!$H$18&lt;'Debt Setup'!$H$12),MAX(0,AO321+AL322-AM322),0)+IF(AND('Debt Setup'!$H$19&lt;&gt;"",'Debt Setup'!$H$19&lt;'Debt Setup'!$H$12),MAX(0,AS321+AP322-AQ322),0)+IF(AND('Debt Setup'!$H$20&lt;&gt;"",'Debt Setup'!$H$20&lt;'Debt Setup'!$H$12),MAX(0,AW321+AT322-AU322),0)+IF(AND('Debt Setup'!$H$21&lt;&gt;"",'Debt Setup'!$H$21&lt;'Debt Setup'!$H$12),MAX(0,BA321+AX322-AY322),0))))))</x:f>
      </x:c>
      <x:c r="Q322" s="54" t="str">
        <x:f>IF('Debt Setup'!$F$3=0,"",MAX(0,Q321+N322-O322-P322))</x:f>
      </x:c>
      <x:c r="R322" s="54" t="str">
        <x:f>IF('Debt Setup'!$F$3=0,"",IF(U321&lt;=0,0,U321*'Debt Setup'!$D$13/100/12))</x:f>
      </x:c>
      <x:c r="S322" s="54" t="str">
        <x:f>IF('Debt Setup'!$F$3=0,"",IF('Debt Setup'!$H$13="",0,MIN('Debt Setup'!$E$13,MAX(0,U321+R322))))</x:f>
      </x:c>
      <x:c r="T322" s="54" t="str">
        <x:f>IF('Debt Setup'!$F$3=0,"",IF('Debt Setup'!$H$13="",0,MIN(MAX(0,U321+R322-S322),MAX(0,'Debt Setup'!$F$5-(G322+K322+O322+S322+W322+AA322+AE322+AI322+AM322+AQ322+AU322+AY322)-(IF(AND('Debt Setup'!$H$10&lt;&gt;"",'Debt Setup'!$H$10&lt;'Debt Setup'!$H$13),MAX(0,I321+F322-G322),0)+IF(AND('Debt Setup'!$H$11&lt;&gt;"",'Debt Setup'!$H$11&lt;'Debt Setup'!$H$13),MAX(0,M321+J322-K322),0)+IF(AND('Debt Setup'!$H$12&lt;&gt;"",'Debt Setup'!$H$12&lt;'Debt Setup'!$H$13),MAX(0,Q321+N322-O322),0)+IF(AND('Debt Setup'!$H$13&lt;&gt;"",'Debt Setup'!$H$13&lt;'Debt Setup'!$H$13),MAX(0,U321+R322-S322),0)+IF(AND('Debt Setup'!$H$14&lt;&gt;"",'Debt Setup'!$H$14&lt;'Debt Setup'!$H$13),MAX(0,Y321+V322-W322),0)+IF(AND('Debt Setup'!$H$15&lt;&gt;"",'Debt Setup'!$H$15&lt;'Debt Setup'!$H$13),MAX(0,AC321+Z322-AA322),0)+IF(AND('Debt Setup'!$H$16&lt;&gt;"",'Debt Setup'!$H$16&lt;'Debt Setup'!$H$13),MAX(0,AG321+AD322-AE322),0)+IF(AND('Debt Setup'!$H$17&lt;&gt;"",'Debt Setup'!$H$17&lt;'Debt Setup'!$H$13),MAX(0,AK321+AH322-AI322),0)+IF(AND('Debt Setup'!$H$18&lt;&gt;"",'Debt Setup'!$H$18&lt;'Debt Setup'!$H$13),MAX(0,AO321+AL322-AM322),0)+IF(AND('Debt Setup'!$H$19&lt;&gt;"",'Debt Setup'!$H$19&lt;'Debt Setup'!$H$13),MAX(0,AS321+AP322-AQ322),0)+IF(AND('Debt Setup'!$H$20&lt;&gt;"",'Debt Setup'!$H$20&lt;'Debt Setup'!$H$13),MAX(0,AW321+AT322-AU322),0)+IF(AND('Debt Setup'!$H$21&lt;&gt;"",'Debt Setup'!$H$21&lt;'Debt Setup'!$H$13),MAX(0,BA321+AX322-AY322),0))))))</x:f>
      </x:c>
      <x:c r="U322" s="54" t="str">
        <x:f>IF('Debt Setup'!$F$3=0,"",MAX(0,U321+R322-S322-T322))</x:f>
      </x:c>
      <x:c r="V322" s="54" t="str">
        <x:f>IF('Debt Setup'!$F$3=0,"",IF(Y321&lt;=0,0,Y321*'Debt Setup'!$D$14/100/12))</x:f>
      </x:c>
      <x:c r="W322" s="54" t="str">
        <x:f>IF('Debt Setup'!$F$3=0,"",IF('Debt Setup'!$H$14="",0,MIN('Debt Setup'!$E$14,MAX(0,Y321+V322))))</x:f>
      </x:c>
      <x:c r="X322" s="54" t="str">
        <x:f>IF('Debt Setup'!$F$3=0,"",IF('Debt Setup'!$H$14="",0,MIN(MAX(0,Y321+V322-W322),MAX(0,'Debt Setup'!$F$5-(G322+K322+O322+S322+W322+AA322+AE322+AI322+AM322+AQ322+AU322+AY322)-(IF(AND('Debt Setup'!$H$10&lt;&gt;"",'Debt Setup'!$H$10&lt;'Debt Setup'!$H$14),MAX(0,I321+F322-G322),0)+IF(AND('Debt Setup'!$H$11&lt;&gt;"",'Debt Setup'!$H$11&lt;'Debt Setup'!$H$14),MAX(0,M321+J322-K322),0)+IF(AND('Debt Setup'!$H$12&lt;&gt;"",'Debt Setup'!$H$12&lt;'Debt Setup'!$H$14),MAX(0,Q321+N322-O322),0)+IF(AND('Debt Setup'!$H$13&lt;&gt;"",'Debt Setup'!$H$13&lt;'Debt Setup'!$H$14),MAX(0,U321+R322-S322),0)+IF(AND('Debt Setup'!$H$14&lt;&gt;"",'Debt Setup'!$H$14&lt;'Debt Setup'!$H$14),MAX(0,Y321+V322-W322),0)+IF(AND('Debt Setup'!$H$15&lt;&gt;"",'Debt Setup'!$H$15&lt;'Debt Setup'!$H$14),MAX(0,AC321+Z322-AA322),0)+IF(AND('Debt Setup'!$H$16&lt;&gt;"",'Debt Setup'!$H$16&lt;'Debt Setup'!$H$14),MAX(0,AG321+AD322-AE322),0)+IF(AND('Debt Setup'!$H$17&lt;&gt;"",'Debt Setup'!$H$17&lt;'Debt Setup'!$H$14),MAX(0,AK321+AH322-AI322),0)+IF(AND('Debt Setup'!$H$18&lt;&gt;"",'Debt Setup'!$H$18&lt;'Debt Setup'!$H$14),MAX(0,AO321+AL322-AM322),0)+IF(AND('Debt Setup'!$H$19&lt;&gt;"",'Debt Setup'!$H$19&lt;'Debt Setup'!$H$14),MAX(0,AS321+AP322-AQ322),0)+IF(AND('Debt Setup'!$H$20&lt;&gt;"",'Debt Setup'!$H$20&lt;'Debt Setup'!$H$14),MAX(0,AW321+AT322-AU322),0)+IF(AND('Debt Setup'!$H$21&lt;&gt;"",'Debt Setup'!$H$21&lt;'Debt Setup'!$H$14),MAX(0,BA321+AX322-AY322),0))))))</x:f>
      </x:c>
      <x:c r="Y322" s="54" t="str">
        <x:f>IF('Debt Setup'!$F$3=0,"",MAX(0,Y321+V322-W322-X322))</x:f>
      </x:c>
      <x:c r="Z322" s="54" t="str">
        <x:f>IF('Debt Setup'!$F$3=0,"",IF(AC321&lt;=0,0,AC321*'Debt Setup'!$D$15/100/12))</x:f>
      </x:c>
      <x:c r="AA322" s="54" t="str">
        <x:f>IF('Debt Setup'!$F$3=0,"",IF('Debt Setup'!$H$15="",0,MIN('Debt Setup'!$E$15,MAX(0,AC321+Z322))))</x:f>
      </x:c>
      <x:c r="AB322" s="54" t="str">
        <x:f>IF('Debt Setup'!$F$3=0,"",IF('Debt Setup'!$H$15="",0,MIN(MAX(0,AC321+Z322-AA322),MAX(0,'Debt Setup'!$F$5-(G322+K322+O322+S322+W322+AA322+AE322+AI322+AM322+AQ322+AU322+AY322)-(IF(AND('Debt Setup'!$H$10&lt;&gt;"",'Debt Setup'!$H$10&lt;'Debt Setup'!$H$15),MAX(0,I321+F322-G322),0)+IF(AND('Debt Setup'!$H$11&lt;&gt;"",'Debt Setup'!$H$11&lt;'Debt Setup'!$H$15),MAX(0,M321+J322-K322),0)+IF(AND('Debt Setup'!$H$12&lt;&gt;"",'Debt Setup'!$H$12&lt;'Debt Setup'!$H$15),MAX(0,Q321+N322-O322),0)+IF(AND('Debt Setup'!$H$13&lt;&gt;"",'Debt Setup'!$H$13&lt;'Debt Setup'!$H$15),MAX(0,U321+R322-S322),0)+IF(AND('Debt Setup'!$H$14&lt;&gt;"",'Debt Setup'!$H$14&lt;'Debt Setup'!$H$15),MAX(0,Y321+V322-W322),0)+IF(AND('Debt Setup'!$H$15&lt;&gt;"",'Debt Setup'!$H$15&lt;'Debt Setup'!$H$15),MAX(0,AC321+Z322-AA322),0)+IF(AND('Debt Setup'!$H$16&lt;&gt;"",'Debt Setup'!$H$16&lt;'Debt Setup'!$H$15),MAX(0,AG321+AD322-AE322),0)+IF(AND('Debt Setup'!$H$17&lt;&gt;"",'Debt Setup'!$H$17&lt;'Debt Setup'!$H$15),MAX(0,AK321+AH322-AI322),0)+IF(AND('Debt Setup'!$H$18&lt;&gt;"",'Debt Setup'!$H$18&lt;'Debt Setup'!$H$15),MAX(0,AO321+AL322-AM322),0)+IF(AND('Debt Setup'!$H$19&lt;&gt;"",'Debt Setup'!$H$19&lt;'Debt Setup'!$H$15),MAX(0,AS321+AP322-AQ322),0)+IF(AND('Debt Setup'!$H$20&lt;&gt;"",'Debt Setup'!$H$20&lt;'Debt Setup'!$H$15),MAX(0,AW321+AT322-AU322),0)+IF(AND('Debt Setup'!$H$21&lt;&gt;"",'Debt Setup'!$H$21&lt;'Debt Setup'!$H$15),MAX(0,BA321+AX322-AY322),0))))))</x:f>
      </x:c>
      <x:c r="AC322" s="54" t="str">
        <x:f>IF('Debt Setup'!$F$3=0,"",MAX(0,AC321+Z322-AA322-AB322))</x:f>
      </x:c>
      <x:c r="AD322" s="54" t="str">
        <x:f>IF('Debt Setup'!$F$3=0,"",IF(AG321&lt;=0,0,AG321*'Debt Setup'!$D$16/100/12))</x:f>
      </x:c>
      <x:c r="AE322" s="54" t="str">
        <x:f>IF('Debt Setup'!$F$3=0,"",IF('Debt Setup'!$H$16="",0,MIN('Debt Setup'!$E$16,MAX(0,AG321+AD322))))</x:f>
      </x:c>
      <x:c r="AF322" s="54" t="str">
        <x:f>IF('Debt Setup'!$F$3=0,"",IF('Debt Setup'!$H$16="",0,MIN(MAX(0,AG321+AD322-AE322),MAX(0,'Debt Setup'!$F$5-(G322+K322+O322+S322+W322+AA322+AE322+AI322+AM322+AQ322+AU322+AY322)-(IF(AND('Debt Setup'!$H$10&lt;&gt;"",'Debt Setup'!$H$10&lt;'Debt Setup'!$H$16),MAX(0,I321+F322-G322),0)+IF(AND('Debt Setup'!$H$11&lt;&gt;"",'Debt Setup'!$H$11&lt;'Debt Setup'!$H$16),MAX(0,M321+J322-K322),0)+IF(AND('Debt Setup'!$H$12&lt;&gt;"",'Debt Setup'!$H$12&lt;'Debt Setup'!$H$16),MAX(0,Q321+N322-O322),0)+IF(AND('Debt Setup'!$H$13&lt;&gt;"",'Debt Setup'!$H$13&lt;'Debt Setup'!$H$16),MAX(0,U321+R322-S322),0)+IF(AND('Debt Setup'!$H$14&lt;&gt;"",'Debt Setup'!$H$14&lt;'Debt Setup'!$H$16),MAX(0,Y321+V322-W322),0)+IF(AND('Debt Setup'!$H$15&lt;&gt;"",'Debt Setup'!$H$15&lt;'Debt Setup'!$H$16),MAX(0,AC321+Z322-AA322),0)+IF(AND('Debt Setup'!$H$16&lt;&gt;"",'Debt Setup'!$H$16&lt;'Debt Setup'!$H$16),MAX(0,AG321+AD322-AE322),0)+IF(AND('Debt Setup'!$H$17&lt;&gt;"",'Debt Setup'!$H$17&lt;'Debt Setup'!$H$16),MAX(0,AK321+AH322-AI322),0)+IF(AND('Debt Setup'!$H$18&lt;&gt;"",'Debt Setup'!$H$18&lt;'Debt Setup'!$H$16),MAX(0,AO321+AL322-AM322),0)+IF(AND('Debt Setup'!$H$19&lt;&gt;"",'Debt Setup'!$H$19&lt;'Debt Setup'!$H$16),MAX(0,AS321+AP322-AQ322),0)+IF(AND('Debt Setup'!$H$20&lt;&gt;"",'Debt Setup'!$H$20&lt;'Debt Setup'!$H$16),MAX(0,AW321+AT322-AU322),0)+IF(AND('Debt Setup'!$H$21&lt;&gt;"",'Debt Setup'!$H$21&lt;'Debt Setup'!$H$16),MAX(0,BA321+AX322-AY322),0))))))</x:f>
      </x:c>
      <x:c r="AG322" s="54" t="str">
        <x:f>IF('Debt Setup'!$F$3=0,"",MAX(0,AG321+AD322-AE322-AF322))</x:f>
      </x:c>
      <x:c r="AH322" s="54" t="str">
        <x:f>IF('Debt Setup'!$F$3=0,"",IF(AK321&lt;=0,0,AK321*'Debt Setup'!$D$17/100/12))</x:f>
      </x:c>
      <x:c r="AI322" s="54" t="str">
        <x:f>IF('Debt Setup'!$F$3=0,"",IF('Debt Setup'!$H$17="",0,MIN('Debt Setup'!$E$17,MAX(0,AK321+AH322))))</x:f>
      </x:c>
      <x:c r="AJ322" s="54" t="str">
        <x:f>IF('Debt Setup'!$F$3=0,"",IF('Debt Setup'!$H$17="",0,MIN(MAX(0,AK321+AH322-AI322),MAX(0,'Debt Setup'!$F$5-(G322+K322+O322+S322+W322+AA322+AE322+AI322+AM322+AQ322+AU322+AY322)-(IF(AND('Debt Setup'!$H$10&lt;&gt;"",'Debt Setup'!$H$10&lt;'Debt Setup'!$H$17),MAX(0,I321+F322-G322),0)+IF(AND('Debt Setup'!$H$11&lt;&gt;"",'Debt Setup'!$H$11&lt;'Debt Setup'!$H$17),MAX(0,M321+J322-K322),0)+IF(AND('Debt Setup'!$H$12&lt;&gt;"",'Debt Setup'!$H$12&lt;'Debt Setup'!$H$17),MAX(0,Q321+N322-O322),0)+IF(AND('Debt Setup'!$H$13&lt;&gt;"",'Debt Setup'!$H$13&lt;'Debt Setup'!$H$17),MAX(0,U321+R322-S322),0)+IF(AND('Debt Setup'!$H$14&lt;&gt;"",'Debt Setup'!$H$14&lt;'Debt Setup'!$H$17),MAX(0,Y321+V322-W322),0)+IF(AND('Debt Setup'!$H$15&lt;&gt;"",'Debt Setup'!$H$15&lt;'Debt Setup'!$H$17),MAX(0,AC321+Z322-AA322),0)+IF(AND('Debt Setup'!$H$16&lt;&gt;"",'Debt Setup'!$H$16&lt;'Debt Setup'!$H$17),MAX(0,AG321+AD322-AE322),0)+IF(AND('Debt Setup'!$H$17&lt;&gt;"",'Debt Setup'!$H$17&lt;'Debt Setup'!$H$17),MAX(0,AK321+AH322-AI322),0)+IF(AND('Debt Setup'!$H$18&lt;&gt;"",'Debt Setup'!$H$18&lt;'Debt Setup'!$H$17),MAX(0,AO321+AL322-AM322),0)+IF(AND('Debt Setup'!$H$19&lt;&gt;"",'Debt Setup'!$H$19&lt;'Debt Setup'!$H$17),MAX(0,AS321+AP322-AQ322),0)+IF(AND('Debt Setup'!$H$20&lt;&gt;"",'Debt Setup'!$H$20&lt;'Debt Setup'!$H$17),MAX(0,AW321+AT322-AU322),0)+IF(AND('Debt Setup'!$H$21&lt;&gt;"",'Debt Setup'!$H$21&lt;'Debt Setup'!$H$17),MAX(0,BA321+AX322-AY322),0))))))</x:f>
      </x:c>
      <x:c r="AK322" s="54" t="str">
        <x:f>IF('Debt Setup'!$F$3=0,"",MAX(0,AK321+AH322-AI322-AJ322))</x:f>
      </x:c>
      <x:c r="AL322" s="54" t="str">
        <x:f>IF('Debt Setup'!$F$3=0,"",IF(AO321&lt;=0,0,AO321*'Debt Setup'!$D$18/100/12))</x:f>
      </x:c>
      <x:c r="AM322" s="54" t="str">
        <x:f>IF('Debt Setup'!$F$3=0,"",IF('Debt Setup'!$H$18="",0,MIN('Debt Setup'!$E$18,MAX(0,AO321+AL322))))</x:f>
      </x:c>
      <x:c r="AN322" s="54" t="str">
        <x:f>IF('Debt Setup'!$F$3=0,"",IF('Debt Setup'!$H$18="",0,MIN(MAX(0,AO321+AL322-AM322),MAX(0,'Debt Setup'!$F$5-(G322+K322+O322+S322+W322+AA322+AE322+AI322+AM322+AQ322+AU322+AY322)-(IF(AND('Debt Setup'!$H$10&lt;&gt;"",'Debt Setup'!$H$10&lt;'Debt Setup'!$H$18),MAX(0,I321+F322-G322),0)+IF(AND('Debt Setup'!$H$11&lt;&gt;"",'Debt Setup'!$H$11&lt;'Debt Setup'!$H$18),MAX(0,M321+J322-K322),0)+IF(AND('Debt Setup'!$H$12&lt;&gt;"",'Debt Setup'!$H$12&lt;'Debt Setup'!$H$18),MAX(0,Q321+N322-O322),0)+IF(AND('Debt Setup'!$H$13&lt;&gt;"",'Debt Setup'!$H$13&lt;'Debt Setup'!$H$18),MAX(0,U321+R322-S322),0)+IF(AND('Debt Setup'!$H$14&lt;&gt;"",'Debt Setup'!$H$14&lt;'Debt Setup'!$H$18),MAX(0,Y321+V322-W322),0)+IF(AND('Debt Setup'!$H$15&lt;&gt;"",'Debt Setup'!$H$15&lt;'Debt Setup'!$H$18),MAX(0,AC321+Z322-AA322),0)+IF(AND('Debt Setup'!$H$16&lt;&gt;"",'Debt Setup'!$H$16&lt;'Debt Setup'!$H$18),MAX(0,AG321+AD322-AE322),0)+IF(AND('Debt Setup'!$H$17&lt;&gt;"",'Debt Setup'!$H$17&lt;'Debt Setup'!$H$18),MAX(0,AK321+AH322-AI322),0)+IF(AND('Debt Setup'!$H$18&lt;&gt;"",'Debt Setup'!$H$18&lt;'Debt Setup'!$H$18),MAX(0,AO321+AL322-AM322),0)+IF(AND('Debt Setup'!$H$19&lt;&gt;"",'Debt Setup'!$H$19&lt;'Debt Setup'!$H$18),MAX(0,AS321+AP322-AQ322),0)+IF(AND('Debt Setup'!$H$20&lt;&gt;"",'Debt Setup'!$H$20&lt;'Debt Setup'!$H$18),MAX(0,AW321+AT322-AU322),0)+IF(AND('Debt Setup'!$H$21&lt;&gt;"",'Debt Setup'!$H$21&lt;'Debt Setup'!$H$18),MAX(0,BA321+AX322-AY322),0))))))</x:f>
      </x:c>
      <x:c r="AO322" s="54" t="str">
        <x:f>IF('Debt Setup'!$F$3=0,"",MAX(0,AO321+AL322-AM322-AN322))</x:f>
      </x:c>
      <x:c r="AP322" s="54" t="str">
        <x:f>IF('Debt Setup'!$F$3=0,"",IF(AS321&lt;=0,0,AS321*'Debt Setup'!$D$19/100/12))</x:f>
      </x:c>
      <x:c r="AQ322" s="54" t="str">
        <x:f>IF('Debt Setup'!$F$3=0,"",IF('Debt Setup'!$H$19="",0,MIN('Debt Setup'!$E$19,MAX(0,AS321+AP322))))</x:f>
      </x:c>
      <x:c r="AR322" s="54" t="str">
        <x:f>IF('Debt Setup'!$F$3=0,"",IF('Debt Setup'!$H$19="",0,MIN(MAX(0,AS321+AP322-AQ322),MAX(0,'Debt Setup'!$F$5-(G322+K322+O322+S322+W322+AA322+AE322+AI322+AM322+AQ322+AU322+AY322)-(IF(AND('Debt Setup'!$H$10&lt;&gt;"",'Debt Setup'!$H$10&lt;'Debt Setup'!$H$19),MAX(0,I321+F322-G322),0)+IF(AND('Debt Setup'!$H$11&lt;&gt;"",'Debt Setup'!$H$11&lt;'Debt Setup'!$H$19),MAX(0,M321+J322-K322),0)+IF(AND('Debt Setup'!$H$12&lt;&gt;"",'Debt Setup'!$H$12&lt;'Debt Setup'!$H$19),MAX(0,Q321+N322-O322),0)+IF(AND('Debt Setup'!$H$13&lt;&gt;"",'Debt Setup'!$H$13&lt;'Debt Setup'!$H$19),MAX(0,U321+R322-S322),0)+IF(AND('Debt Setup'!$H$14&lt;&gt;"",'Debt Setup'!$H$14&lt;'Debt Setup'!$H$19),MAX(0,Y321+V322-W322),0)+IF(AND('Debt Setup'!$H$15&lt;&gt;"",'Debt Setup'!$H$15&lt;'Debt Setup'!$H$19),MAX(0,AC321+Z322-AA322),0)+IF(AND('Debt Setup'!$H$16&lt;&gt;"",'Debt Setup'!$H$16&lt;'Debt Setup'!$H$19),MAX(0,AG321+AD322-AE322),0)+IF(AND('Debt Setup'!$H$17&lt;&gt;"",'Debt Setup'!$H$17&lt;'Debt Setup'!$H$19),MAX(0,AK321+AH322-AI322),0)+IF(AND('Debt Setup'!$H$18&lt;&gt;"",'Debt Setup'!$H$18&lt;'Debt Setup'!$H$19),MAX(0,AO321+AL322-AM322),0)+IF(AND('Debt Setup'!$H$19&lt;&gt;"",'Debt Setup'!$H$19&lt;'Debt Setup'!$H$19),MAX(0,AS321+AP322-AQ322),0)+IF(AND('Debt Setup'!$H$20&lt;&gt;"",'Debt Setup'!$H$20&lt;'Debt Setup'!$H$19),MAX(0,AW321+AT322-AU322),0)+IF(AND('Debt Setup'!$H$21&lt;&gt;"",'Debt Setup'!$H$21&lt;'Debt Setup'!$H$19),MAX(0,BA321+AX322-AY322),0))))))</x:f>
      </x:c>
      <x:c r="AS322" s="54" t="str">
        <x:f>IF('Debt Setup'!$F$3=0,"",MAX(0,AS321+AP322-AQ322-AR322))</x:f>
      </x:c>
      <x:c r="AT322" s="54" t="str">
        <x:f>IF('Debt Setup'!$F$3=0,"",IF(AW321&lt;=0,0,AW321*'Debt Setup'!$D$20/100/12))</x:f>
      </x:c>
      <x:c r="AU322" s="54" t="str">
        <x:f>IF('Debt Setup'!$F$3=0,"",IF('Debt Setup'!$H$20="",0,MIN('Debt Setup'!$E$20,MAX(0,AW321+AT322))))</x:f>
      </x:c>
      <x:c r="AV322" s="54" t="str">
        <x:f>IF('Debt Setup'!$F$3=0,"",IF('Debt Setup'!$H$20="",0,MIN(MAX(0,AW321+AT322-AU322),MAX(0,'Debt Setup'!$F$5-(G322+K322+O322+S322+W322+AA322+AE322+AI322+AM322+AQ322+AU322+AY322)-(IF(AND('Debt Setup'!$H$10&lt;&gt;"",'Debt Setup'!$H$10&lt;'Debt Setup'!$H$20),MAX(0,I321+F322-G322),0)+IF(AND('Debt Setup'!$H$11&lt;&gt;"",'Debt Setup'!$H$11&lt;'Debt Setup'!$H$20),MAX(0,M321+J322-K322),0)+IF(AND('Debt Setup'!$H$12&lt;&gt;"",'Debt Setup'!$H$12&lt;'Debt Setup'!$H$20),MAX(0,Q321+N322-O322),0)+IF(AND('Debt Setup'!$H$13&lt;&gt;"",'Debt Setup'!$H$13&lt;'Debt Setup'!$H$20),MAX(0,U321+R322-S322),0)+IF(AND('Debt Setup'!$H$14&lt;&gt;"",'Debt Setup'!$H$14&lt;'Debt Setup'!$H$20),MAX(0,Y321+V322-W322),0)+IF(AND('Debt Setup'!$H$15&lt;&gt;"",'Debt Setup'!$H$15&lt;'Debt Setup'!$H$20),MAX(0,AC321+Z322-AA322),0)+IF(AND('Debt Setup'!$H$16&lt;&gt;"",'Debt Setup'!$H$16&lt;'Debt Setup'!$H$20),MAX(0,AG321+AD322-AE322),0)+IF(AND('Debt Setup'!$H$17&lt;&gt;"",'Debt Setup'!$H$17&lt;'Debt Setup'!$H$20),MAX(0,AK321+AH322-AI322),0)+IF(AND('Debt Setup'!$H$18&lt;&gt;"",'Debt Setup'!$H$18&lt;'Debt Setup'!$H$20),MAX(0,AO321+AL322-AM322),0)+IF(AND('Debt Setup'!$H$19&lt;&gt;"",'Debt Setup'!$H$19&lt;'Debt Setup'!$H$20),MAX(0,AS321+AP322-AQ322),0)+IF(AND('Debt Setup'!$H$20&lt;&gt;"",'Debt Setup'!$H$20&lt;'Debt Setup'!$H$20),MAX(0,AW321+AT322-AU322),0)+IF(AND('Debt Setup'!$H$21&lt;&gt;"",'Debt Setup'!$H$21&lt;'Debt Setup'!$H$20),MAX(0,BA321+AX322-AY322),0))))))</x:f>
      </x:c>
      <x:c r="AW322" s="54" t="str">
        <x:f>IF('Debt Setup'!$F$3=0,"",MAX(0,AW321+AT322-AU322-AV322))</x:f>
      </x:c>
      <x:c r="AX322" s="54" t="str">
        <x:f>IF('Debt Setup'!$F$3=0,"",IF(BA321&lt;=0,0,BA321*'Debt Setup'!$D$21/100/12))</x:f>
      </x:c>
      <x:c r="AY322" s="54" t="str">
        <x:f>IF('Debt Setup'!$F$3=0,"",IF('Debt Setup'!$H$21="",0,MIN('Debt Setup'!$E$21,MAX(0,BA321+AX322))))</x:f>
      </x:c>
      <x:c r="AZ322" s="54" t="str">
        <x:f>IF('Debt Setup'!$F$3=0,"",IF('Debt Setup'!$H$21="",0,MIN(MAX(0,BA321+AX322-AY322),MAX(0,'Debt Setup'!$F$5-(G322+K322+O322+S322+W322+AA322+AE322+AI322+AM322+AQ322+AU322+AY322)-(IF(AND('Debt Setup'!$H$10&lt;&gt;"",'Debt Setup'!$H$10&lt;'Debt Setup'!$H$21),MAX(0,I321+F322-G322),0)+IF(AND('Debt Setup'!$H$11&lt;&gt;"",'Debt Setup'!$H$11&lt;'Debt Setup'!$H$21),MAX(0,M321+J322-K322),0)+IF(AND('Debt Setup'!$H$12&lt;&gt;"",'Debt Setup'!$H$12&lt;'Debt Setup'!$H$21),MAX(0,Q321+N322-O322),0)+IF(AND('Debt Setup'!$H$13&lt;&gt;"",'Debt Setup'!$H$13&lt;'Debt Setup'!$H$21),MAX(0,U321+R322-S322),0)+IF(AND('Debt Setup'!$H$14&lt;&gt;"",'Debt Setup'!$H$14&lt;'Debt Setup'!$H$21),MAX(0,Y321+V322-W322),0)+IF(AND('Debt Setup'!$H$15&lt;&gt;"",'Debt Setup'!$H$15&lt;'Debt Setup'!$H$21),MAX(0,AC321+Z322-AA322),0)+IF(AND('Debt Setup'!$H$16&lt;&gt;"",'Debt Setup'!$H$16&lt;'Debt Setup'!$H$21),MAX(0,AG321+AD322-AE322),0)+IF(AND('Debt Setup'!$H$17&lt;&gt;"",'Debt Setup'!$H$17&lt;'Debt Setup'!$H$21),MAX(0,AK321+AH322-AI322),0)+IF(AND('Debt Setup'!$H$18&lt;&gt;"",'Debt Setup'!$H$18&lt;'Debt Setup'!$H$21),MAX(0,AO321+AL322-AM322),0)+IF(AND('Debt Setup'!$H$19&lt;&gt;"",'Debt Setup'!$H$19&lt;'Debt Setup'!$H$21),MAX(0,AS321+AP322-AQ322),0)+IF(AND('Debt Setup'!$H$20&lt;&gt;"",'Debt Setup'!$H$20&lt;'Debt Setup'!$H$21),MAX(0,AW321+AT322-AU322),0)+IF(AND('Debt Setup'!$H$21&lt;&gt;"",'Debt Setup'!$H$21&lt;'Debt Setup'!$H$21),MAX(0,BA321+AX322-AY322),0))))))</x:f>
      </x:c>
      <x:c r="BA322" s="54" t="str">
        <x:f>IF('Debt Setup'!$F$3=0,"",MAX(0,BA321+AX322-AY322-AZ322))</x:f>
      </x:c>
    </x:row>
    <x:row r="323">
      <x:c r="A323" t="n">
        <x:v>318</x:v>
      </x:c>
      <x:c r="B323" s="86" t="str">
        <x:f>IF('Debt Setup'!$F$3=0,"",DATE(YEAR('Debt Setup'!$B$6),MONTH('Debt Setup'!$B$6)+A323-1,1))</x:f>
      </x:c>
      <x:c r="C323" s="54" t="str">
        <x:f>IF('Debt Setup'!$F$3=0,"",I323+M323+Q323+U323+Y323+AC323+AG323+AK323+AO323+AS323+AW323+BA323)</x:f>
      </x:c>
      <x:c r="D323" s="54" t="str">
        <x:f>IF('Debt Setup'!$F$3=0,"",G323+H323+K323+L323+O323+P323+S323+T323+W323+X323+AA323+AB323+AE323+AF323+AI323+AJ323+AM323+AN323+AQ323+AR323+AU323+AV323+AY323+AZ323)</x:f>
      </x:c>
      <x:c r="E323" s="54" t="str">
        <x:f>IF('Debt Setup'!$F$3=0,"",F323+J323+N323+R323+V323+Z323+AD323+AH323+AL323+AP323+AT323+AX323)</x:f>
      </x:c>
      <x:c r="F323" s="54" t="str">
        <x:f>IF('Debt Setup'!$F$3=0,"",IF(I322&lt;=0,0,I322*'Debt Setup'!$D$10/100/12))</x:f>
      </x:c>
      <x:c r="G323" s="54" t="str">
        <x:f>IF('Debt Setup'!$F$3=0,"",IF('Debt Setup'!$H$10="",0,MIN('Debt Setup'!$E$10,MAX(0,I322+F323))))</x:f>
      </x:c>
      <x:c r="H323" s="54" t="str">
        <x:f>IF('Debt Setup'!$F$3=0,"",IF('Debt Setup'!$H$10="",0,MIN(MAX(0,I322+F323-G323),MAX(0,'Debt Setup'!$F$5-(G323+K323+O323+S323+W323+AA323+AE323+AI323+AM323+AQ323+AU323+AY323)-(IF(AND('Debt Setup'!$H$10&lt;&gt;"",'Debt Setup'!$H$10&lt;'Debt Setup'!$H$10),MAX(0,I322+F323-G323),0)+IF(AND('Debt Setup'!$H$11&lt;&gt;"",'Debt Setup'!$H$11&lt;'Debt Setup'!$H$10),MAX(0,M322+J323-K323),0)+IF(AND('Debt Setup'!$H$12&lt;&gt;"",'Debt Setup'!$H$12&lt;'Debt Setup'!$H$10),MAX(0,Q322+N323-O323),0)+IF(AND('Debt Setup'!$H$13&lt;&gt;"",'Debt Setup'!$H$13&lt;'Debt Setup'!$H$10),MAX(0,U322+R323-S323),0)+IF(AND('Debt Setup'!$H$14&lt;&gt;"",'Debt Setup'!$H$14&lt;'Debt Setup'!$H$10),MAX(0,Y322+V323-W323),0)+IF(AND('Debt Setup'!$H$15&lt;&gt;"",'Debt Setup'!$H$15&lt;'Debt Setup'!$H$10),MAX(0,AC322+Z323-AA323),0)+IF(AND('Debt Setup'!$H$16&lt;&gt;"",'Debt Setup'!$H$16&lt;'Debt Setup'!$H$10),MAX(0,AG322+AD323-AE323),0)+IF(AND('Debt Setup'!$H$17&lt;&gt;"",'Debt Setup'!$H$17&lt;'Debt Setup'!$H$10),MAX(0,AK322+AH323-AI323),0)+IF(AND('Debt Setup'!$H$18&lt;&gt;"",'Debt Setup'!$H$18&lt;'Debt Setup'!$H$10),MAX(0,AO322+AL323-AM323),0)+IF(AND('Debt Setup'!$H$19&lt;&gt;"",'Debt Setup'!$H$19&lt;'Debt Setup'!$H$10),MAX(0,AS322+AP323-AQ323),0)+IF(AND('Debt Setup'!$H$20&lt;&gt;"",'Debt Setup'!$H$20&lt;'Debt Setup'!$H$10),MAX(0,AW322+AT323-AU323),0)+IF(AND('Debt Setup'!$H$21&lt;&gt;"",'Debt Setup'!$H$21&lt;'Debt Setup'!$H$10),MAX(0,BA322+AX323-AY323),0))))))</x:f>
      </x:c>
      <x:c r="I323" s="54" t="str">
        <x:f>IF('Debt Setup'!$F$3=0,"",MAX(0,I322+F323-G323-H323))</x:f>
      </x:c>
      <x:c r="J323" s="54" t="str">
        <x:f>IF('Debt Setup'!$F$3=0,"",IF(M322&lt;=0,0,M322*'Debt Setup'!$D$11/100/12))</x:f>
      </x:c>
      <x:c r="K323" s="54" t="str">
        <x:f>IF('Debt Setup'!$F$3=0,"",IF('Debt Setup'!$H$11="",0,MIN('Debt Setup'!$E$11,MAX(0,M322+J323))))</x:f>
      </x:c>
      <x:c r="L323" s="54" t="str">
        <x:f>IF('Debt Setup'!$F$3=0,"",IF('Debt Setup'!$H$11="",0,MIN(MAX(0,M322+J323-K323),MAX(0,'Debt Setup'!$F$5-(G323+K323+O323+S323+W323+AA323+AE323+AI323+AM323+AQ323+AU323+AY323)-(IF(AND('Debt Setup'!$H$10&lt;&gt;"",'Debt Setup'!$H$10&lt;'Debt Setup'!$H$11),MAX(0,I322+F323-G323),0)+IF(AND('Debt Setup'!$H$11&lt;&gt;"",'Debt Setup'!$H$11&lt;'Debt Setup'!$H$11),MAX(0,M322+J323-K323),0)+IF(AND('Debt Setup'!$H$12&lt;&gt;"",'Debt Setup'!$H$12&lt;'Debt Setup'!$H$11),MAX(0,Q322+N323-O323),0)+IF(AND('Debt Setup'!$H$13&lt;&gt;"",'Debt Setup'!$H$13&lt;'Debt Setup'!$H$11),MAX(0,U322+R323-S323),0)+IF(AND('Debt Setup'!$H$14&lt;&gt;"",'Debt Setup'!$H$14&lt;'Debt Setup'!$H$11),MAX(0,Y322+V323-W323),0)+IF(AND('Debt Setup'!$H$15&lt;&gt;"",'Debt Setup'!$H$15&lt;'Debt Setup'!$H$11),MAX(0,AC322+Z323-AA323),0)+IF(AND('Debt Setup'!$H$16&lt;&gt;"",'Debt Setup'!$H$16&lt;'Debt Setup'!$H$11),MAX(0,AG322+AD323-AE323),0)+IF(AND('Debt Setup'!$H$17&lt;&gt;"",'Debt Setup'!$H$17&lt;'Debt Setup'!$H$11),MAX(0,AK322+AH323-AI323),0)+IF(AND('Debt Setup'!$H$18&lt;&gt;"",'Debt Setup'!$H$18&lt;'Debt Setup'!$H$11),MAX(0,AO322+AL323-AM323),0)+IF(AND('Debt Setup'!$H$19&lt;&gt;"",'Debt Setup'!$H$19&lt;'Debt Setup'!$H$11),MAX(0,AS322+AP323-AQ323),0)+IF(AND('Debt Setup'!$H$20&lt;&gt;"",'Debt Setup'!$H$20&lt;'Debt Setup'!$H$11),MAX(0,AW322+AT323-AU323),0)+IF(AND('Debt Setup'!$H$21&lt;&gt;"",'Debt Setup'!$H$21&lt;'Debt Setup'!$H$11),MAX(0,BA322+AX323-AY323),0))))))</x:f>
      </x:c>
      <x:c r="M323" s="54" t="str">
        <x:f>IF('Debt Setup'!$F$3=0,"",MAX(0,M322+J323-K323-L323))</x:f>
      </x:c>
      <x:c r="N323" s="54" t="str">
        <x:f>IF('Debt Setup'!$F$3=0,"",IF(Q322&lt;=0,0,Q322*'Debt Setup'!$D$12/100/12))</x:f>
      </x:c>
      <x:c r="O323" s="54" t="str">
        <x:f>IF('Debt Setup'!$F$3=0,"",IF('Debt Setup'!$H$12="",0,MIN('Debt Setup'!$E$12,MAX(0,Q322+N323))))</x:f>
      </x:c>
      <x:c r="P323" s="54" t="str">
        <x:f>IF('Debt Setup'!$F$3=0,"",IF('Debt Setup'!$H$12="",0,MIN(MAX(0,Q322+N323-O323),MAX(0,'Debt Setup'!$F$5-(G323+K323+O323+S323+W323+AA323+AE323+AI323+AM323+AQ323+AU323+AY323)-(IF(AND('Debt Setup'!$H$10&lt;&gt;"",'Debt Setup'!$H$10&lt;'Debt Setup'!$H$12),MAX(0,I322+F323-G323),0)+IF(AND('Debt Setup'!$H$11&lt;&gt;"",'Debt Setup'!$H$11&lt;'Debt Setup'!$H$12),MAX(0,M322+J323-K323),0)+IF(AND('Debt Setup'!$H$12&lt;&gt;"",'Debt Setup'!$H$12&lt;'Debt Setup'!$H$12),MAX(0,Q322+N323-O323),0)+IF(AND('Debt Setup'!$H$13&lt;&gt;"",'Debt Setup'!$H$13&lt;'Debt Setup'!$H$12),MAX(0,U322+R323-S323),0)+IF(AND('Debt Setup'!$H$14&lt;&gt;"",'Debt Setup'!$H$14&lt;'Debt Setup'!$H$12),MAX(0,Y322+V323-W323),0)+IF(AND('Debt Setup'!$H$15&lt;&gt;"",'Debt Setup'!$H$15&lt;'Debt Setup'!$H$12),MAX(0,AC322+Z323-AA323),0)+IF(AND('Debt Setup'!$H$16&lt;&gt;"",'Debt Setup'!$H$16&lt;'Debt Setup'!$H$12),MAX(0,AG322+AD323-AE323),0)+IF(AND('Debt Setup'!$H$17&lt;&gt;"",'Debt Setup'!$H$17&lt;'Debt Setup'!$H$12),MAX(0,AK322+AH323-AI323),0)+IF(AND('Debt Setup'!$H$18&lt;&gt;"",'Debt Setup'!$H$18&lt;'Debt Setup'!$H$12),MAX(0,AO322+AL323-AM323),0)+IF(AND('Debt Setup'!$H$19&lt;&gt;"",'Debt Setup'!$H$19&lt;'Debt Setup'!$H$12),MAX(0,AS322+AP323-AQ323),0)+IF(AND('Debt Setup'!$H$20&lt;&gt;"",'Debt Setup'!$H$20&lt;'Debt Setup'!$H$12),MAX(0,AW322+AT323-AU323),0)+IF(AND('Debt Setup'!$H$21&lt;&gt;"",'Debt Setup'!$H$21&lt;'Debt Setup'!$H$12),MAX(0,BA322+AX323-AY323),0))))))</x:f>
      </x:c>
      <x:c r="Q323" s="54" t="str">
        <x:f>IF('Debt Setup'!$F$3=0,"",MAX(0,Q322+N323-O323-P323))</x:f>
      </x:c>
      <x:c r="R323" s="54" t="str">
        <x:f>IF('Debt Setup'!$F$3=0,"",IF(U322&lt;=0,0,U322*'Debt Setup'!$D$13/100/12))</x:f>
      </x:c>
      <x:c r="S323" s="54" t="str">
        <x:f>IF('Debt Setup'!$F$3=0,"",IF('Debt Setup'!$H$13="",0,MIN('Debt Setup'!$E$13,MAX(0,U322+R323))))</x:f>
      </x:c>
      <x:c r="T323" s="54" t="str">
        <x:f>IF('Debt Setup'!$F$3=0,"",IF('Debt Setup'!$H$13="",0,MIN(MAX(0,U322+R323-S323),MAX(0,'Debt Setup'!$F$5-(G323+K323+O323+S323+W323+AA323+AE323+AI323+AM323+AQ323+AU323+AY323)-(IF(AND('Debt Setup'!$H$10&lt;&gt;"",'Debt Setup'!$H$10&lt;'Debt Setup'!$H$13),MAX(0,I322+F323-G323),0)+IF(AND('Debt Setup'!$H$11&lt;&gt;"",'Debt Setup'!$H$11&lt;'Debt Setup'!$H$13),MAX(0,M322+J323-K323),0)+IF(AND('Debt Setup'!$H$12&lt;&gt;"",'Debt Setup'!$H$12&lt;'Debt Setup'!$H$13),MAX(0,Q322+N323-O323),0)+IF(AND('Debt Setup'!$H$13&lt;&gt;"",'Debt Setup'!$H$13&lt;'Debt Setup'!$H$13),MAX(0,U322+R323-S323),0)+IF(AND('Debt Setup'!$H$14&lt;&gt;"",'Debt Setup'!$H$14&lt;'Debt Setup'!$H$13),MAX(0,Y322+V323-W323),0)+IF(AND('Debt Setup'!$H$15&lt;&gt;"",'Debt Setup'!$H$15&lt;'Debt Setup'!$H$13),MAX(0,AC322+Z323-AA323),0)+IF(AND('Debt Setup'!$H$16&lt;&gt;"",'Debt Setup'!$H$16&lt;'Debt Setup'!$H$13),MAX(0,AG322+AD323-AE323),0)+IF(AND('Debt Setup'!$H$17&lt;&gt;"",'Debt Setup'!$H$17&lt;'Debt Setup'!$H$13),MAX(0,AK322+AH323-AI323),0)+IF(AND('Debt Setup'!$H$18&lt;&gt;"",'Debt Setup'!$H$18&lt;'Debt Setup'!$H$13),MAX(0,AO322+AL323-AM323),0)+IF(AND('Debt Setup'!$H$19&lt;&gt;"",'Debt Setup'!$H$19&lt;'Debt Setup'!$H$13),MAX(0,AS322+AP323-AQ323),0)+IF(AND('Debt Setup'!$H$20&lt;&gt;"",'Debt Setup'!$H$20&lt;'Debt Setup'!$H$13),MAX(0,AW322+AT323-AU323),0)+IF(AND('Debt Setup'!$H$21&lt;&gt;"",'Debt Setup'!$H$21&lt;'Debt Setup'!$H$13),MAX(0,BA322+AX323-AY323),0))))))</x:f>
      </x:c>
      <x:c r="U323" s="54" t="str">
        <x:f>IF('Debt Setup'!$F$3=0,"",MAX(0,U322+R323-S323-T323))</x:f>
      </x:c>
      <x:c r="V323" s="54" t="str">
        <x:f>IF('Debt Setup'!$F$3=0,"",IF(Y322&lt;=0,0,Y322*'Debt Setup'!$D$14/100/12))</x:f>
      </x:c>
      <x:c r="W323" s="54" t="str">
        <x:f>IF('Debt Setup'!$F$3=0,"",IF('Debt Setup'!$H$14="",0,MIN('Debt Setup'!$E$14,MAX(0,Y322+V323))))</x:f>
      </x:c>
      <x:c r="X323" s="54" t="str">
        <x:f>IF('Debt Setup'!$F$3=0,"",IF('Debt Setup'!$H$14="",0,MIN(MAX(0,Y322+V323-W323),MAX(0,'Debt Setup'!$F$5-(G323+K323+O323+S323+W323+AA323+AE323+AI323+AM323+AQ323+AU323+AY323)-(IF(AND('Debt Setup'!$H$10&lt;&gt;"",'Debt Setup'!$H$10&lt;'Debt Setup'!$H$14),MAX(0,I322+F323-G323),0)+IF(AND('Debt Setup'!$H$11&lt;&gt;"",'Debt Setup'!$H$11&lt;'Debt Setup'!$H$14),MAX(0,M322+J323-K323),0)+IF(AND('Debt Setup'!$H$12&lt;&gt;"",'Debt Setup'!$H$12&lt;'Debt Setup'!$H$14),MAX(0,Q322+N323-O323),0)+IF(AND('Debt Setup'!$H$13&lt;&gt;"",'Debt Setup'!$H$13&lt;'Debt Setup'!$H$14),MAX(0,U322+R323-S323),0)+IF(AND('Debt Setup'!$H$14&lt;&gt;"",'Debt Setup'!$H$14&lt;'Debt Setup'!$H$14),MAX(0,Y322+V323-W323),0)+IF(AND('Debt Setup'!$H$15&lt;&gt;"",'Debt Setup'!$H$15&lt;'Debt Setup'!$H$14),MAX(0,AC322+Z323-AA323),0)+IF(AND('Debt Setup'!$H$16&lt;&gt;"",'Debt Setup'!$H$16&lt;'Debt Setup'!$H$14),MAX(0,AG322+AD323-AE323),0)+IF(AND('Debt Setup'!$H$17&lt;&gt;"",'Debt Setup'!$H$17&lt;'Debt Setup'!$H$14),MAX(0,AK322+AH323-AI323),0)+IF(AND('Debt Setup'!$H$18&lt;&gt;"",'Debt Setup'!$H$18&lt;'Debt Setup'!$H$14),MAX(0,AO322+AL323-AM323),0)+IF(AND('Debt Setup'!$H$19&lt;&gt;"",'Debt Setup'!$H$19&lt;'Debt Setup'!$H$14),MAX(0,AS322+AP323-AQ323),0)+IF(AND('Debt Setup'!$H$20&lt;&gt;"",'Debt Setup'!$H$20&lt;'Debt Setup'!$H$14),MAX(0,AW322+AT323-AU323),0)+IF(AND('Debt Setup'!$H$21&lt;&gt;"",'Debt Setup'!$H$21&lt;'Debt Setup'!$H$14),MAX(0,BA322+AX323-AY323),0))))))</x:f>
      </x:c>
      <x:c r="Y323" s="54" t="str">
        <x:f>IF('Debt Setup'!$F$3=0,"",MAX(0,Y322+V323-W323-X323))</x:f>
      </x:c>
      <x:c r="Z323" s="54" t="str">
        <x:f>IF('Debt Setup'!$F$3=0,"",IF(AC322&lt;=0,0,AC322*'Debt Setup'!$D$15/100/12))</x:f>
      </x:c>
      <x:c r="AA323" s="54" t="str">
        <x:f>IF('Debt Setup'!$F$3=0,"",IF('Debt Setup'!$H$15="",0,MIN('Debt Setup'!$E$15,MAX(0,AC322+Z323))))</x:f>
      </x:c>
      <x:c r="AB323" s="54" t="str">
        <x:f>IF('Debt Setup'!$F$3=0,"",IF('Debt Setup'!$H$15="",0,MIN(MAX(0,AC322+Z323-AA323),MAX(0,'Debt Setup'!$F$5-(G323+K323+O323+S323+W323+AA323+AE323+AI323+AM323+AQ323+AU323+AY323)-(IF(AND('Debt Setup'!$H$10&lt;&gt;"",'Debt Setup'!$H$10&lt;'Debt Setup'!$H$15),MAX(0,I322+F323-G323),0)+IF(AND('Debt Setup'!$H$11&lt;&gt;"",'Debt Setup'!$H$11&lt;'Debt Setup'!$H$15),MAX(0,M322+J323-K323),0)+IF(AND('Debt Setup'!$H$12&lt;&gt;"",'Debt Setup'!$H$12&lt;'Debt Setup'!$H$15),MAX(0,Q322+N323-O323),0)+IF(AND('Debt Setup'!$H$13&lt;&gt;"",'Debt Setup'!$H$13&lt;'Debt Setup'!$H$15),MAX(0,U322+R323-S323),0)+IF(AND('Debt Setup'!$H$14&lt;&gt;"",'Debt Setup'!$H$14&lt;'Debt Setup'!$H$15),MAX(0,Y322+V323-W323),0)+IF(AND('Debt Setup'!$H$15&lt;&gt;"",'Debt Setup'!$H$15&lt;'Debt Setup'!$H$15),MAX(0,AC322+Z323-AA323),0)+IF(AND('Debt Setup'!$H$16&lt;&gt;"",'Debt Setup'!$H$16&lt;'Debt Setup'!$H$15),MAX(0,AG322+AD323-AE323),0)+IF(AND('Debt Setup'!$H$17&lt;&gt;"",'Debt Setup'!$H$17&lt;'Debt Setup'!$H$15),MAX(0,AK322+AH323-AI323),0)+IF(AND('Debt Setup'!$H$18&lt;&gt;"",'Debt Setup'!$H$18&lt;'Debt Setup'!$H$15),MAX(0,AO322+AL323-AM323),0)+IF(AND('Debt Setup'!$H$19&lt;&gt;"",'Debt Setup'!$H$19&lt;'Debt Setup'!$H$15),MAX(0,AS322+AP323-AQ323),0)+IF(AND('Debt Setup'!$H$20&lt;&gt;"",'Debt Setup'!$H$20&lt;'Debt Setup'!$H$15),MAX(0,AW322+AT323-AU323),0)+IF(AND('Debt Setup'!$H$21&lt;&gt;"",'Debt Setup'!$H$21&lt;'Debt Setup'!$H$15),MAX(0,BA322+AX323-AY323),0))))))</x:f>
      </x:c>
      <x:c r="AC323" s="54" t="str">
        <x:f>IF('Debt Setup'!$F$3=0,"",MAX(0,AC322+Z323-AA323-AB323))</x:f>
      </x:c>
      <x:c r="AD323" s="54" t="str">
        <x:f>IF('Debt Setup'!$F$3=0,"",IF(AG322&lt;=0,0,AG322*'Debt Setup'!$D$16/100/12))</x:f>
      </x:c>
      <x:c r="AE323" s="54" t="str">
        <x:f>IF('Debt Setup'!$F$3=0,"",IF('Debt Setup'!$H$16="",0,MIN('Debt Setup'!$E$16,MAX(0,AG322+AD323))))</x:f>
      </x:c>
      <x:c r="AF323" s="54" t="str">
        <x:f>IF('Debt Setup'!$F$3=0,"",IF('Debt Setup'!$H$16="",0,MIN(MAX(0,AG322+AD323-AE323),MAX(0,'Debt Setup'!$F$5-(G323+K323+O323+S323+W323+AA323+AE323+AI323+AM323+AQ323+AU323+AY323)-(IF(AND('Debt Setup'!$H$10&lt;&gt;"",'Debt Setup'!$H$10&lt;'Debt Setup'!$H$16),MAX(0,I322+F323-G323),0)+IF(AND('Debt Setup'!$H$11&lt;&gt;"",'Debt Setup'!$H$11&lt;'Debt Setup'!$H$16),MAX(0,M322+J323-K323),0)+IF(AND('Debt Setup'!$H$12&lt;&gt;"",'Debt Setup'!$H$12&lt;'Debt Setup'!$H$16),MAX(0,Q322+N323-O323),0)+IF(AND('Debt Setup'!$H$13&lt;&gt;"",'Debt Setup'!$H$13&lt;'Debt Setup'!$H$16),MAX(0,U322+R323-S323),0)+IF(AND('Debt Setup'!$H$14&lt;&gt;"",'Debt Setup'!$H$14&lt;'Debt Setup'!$H$16),MAX(0,Y322+V323-W323),0)+IF(AND('Debt Setup'!$H$15&lt;&gt;"",'Debt Setup'!$H$15&lt;'Debt Setup'!$H$16),MAX(0,AC322+Z323-AA323),0)+IF(AND('Debt Setup'!$H$16&lt;&gt;"",'Debt Setup'!$H$16&lt;'Debt Setup'!$H$16),MAX(0,AG322+AD323-AE323),0)+IF(AND('Debt Setup'!$H$17&lt;&gt;"",'Debt Setup'!$H$17&lt;'Debt Setup'!$H$16),MAX(0,AK322+AH323-AI323),0)+IF(AND('Debt Setup'!$H$18&lt;&gt;"",'Debt Setup'!$H$18&lt;'Debt Setup'!$H$16),MAX(0,AO322+AL323-AM323),0)+IF(AND('Debt Setup'!$H$19&lt;&gt;"",'Debt Setup'!$H$19&lt;'Debt Setup'!$H$16),MAX(0,AS322+AP323-AQ323),0)+IF(AND('Debt Setup'!$H$20&lt;&gt;"",'Debt Setup'!$H$20&lt;'Debt Setup'!$H$16),MAX(0,AW322+AT323-AU323),0)+IF(AND('Debt Setup'!$H$21&lt;&gt;"",'Debt Setup'!$H$21&lt;'Debt Setup'!$H$16),MAX(0,BA322+AX323-AY323),0))))))</x:f>
      </x:c>
      <x:c r="AG323" s="54" t="str">
        <x:f>IF('Debt Setup'!$F$3=0,"",MAX(0,AG322+AD323-AE323-AF323))</x:f>
      </x:c>
      <x:c r="AH323" s="54" t="str">
        <x:f>IF('Debt Setup'!$F$3=0,"",IF(AK322&lt;=0,0,AK322*'Debt Setup'!$D$17/100/12))</x:f>
      </x:c>
      <x:c r="AI323" s="54" t="str">
        <x:f>IF('Debt Setup'!$F$3=0,"",IF('Debt Setup'!$H$17="",0,MIN('Debt Setup'!$E$17,MAX(0,AK322+AH323))))</x:f>
      </x:c>
      <x:c r="AJ323" s="54" t="str">
        <x:f>IF('Debt Setup'!$F$3=0,"",IF('Debt Setup'!$H$17="",0,MIN(MAX(0,AK322+AH323-AI323),MAX(0,'Debt Setup'!$F$5-(G323+K323+O323+S323+W323+AA323+AE323+AI323+AM323+AQ323+AU323+AY323)-(IF(AND('Debt Setup'!$H$10&lt;&gt;"",'Debt Setup'!$H$10&lt;'Debt Setup'!$H$17),MAX(0,I322+F323-G323),0)+IF(AND('Debt Setup'!$H$11&lt;&gt;"",'Debt Setup'!$H$11&lt;'Debt Setup'!$H$17),MAX(0,M322+J323-K323),0)+IF(AND('Debt Setup'!$H$12&lt;&gt;"",'Debt Setup'!$H$12&lt;'Debt Setup'!$H$17),MAX(0,Q322+N323-O323),0)+IF(AND('Debt Setup'!$H$13&lt;&gt;"",'Debt Setup'!$H$13&lt;'Debt Setup'!$H$17),MAX(0,U322+R323-S323),0)+IF(AND('Debt Setup'!$H$14&lt;&gt;"",'Debt Setup'!$H$14&lt;'Debt Setup'!$H$17),MAX(0,Y322+V323-W323),0)+IF(AND('Debt Setup'!$H$15&lt;&gt;"",'Debt Setup'!$H$15&lt;'Debt Setup'!$H$17),MAX(0,AC322+Z323-AA323),0)+IF(AND('Debt Setup'!$H$16&lt;&gt;"",'Debt Setup'!$H$16&lt;'Debt Setup'!$H$17),MAX(0,AG322+AD323-AE323),0)+IF(AND('Debt Setup'!$H$17&lt;&gt;"",'Debt Setup'!$H$17&lt;'Debt Setup'!$H$17),MAX(0,AK322+AH323-AI323),0)+IF(AND('Debt Setup'!$H$18&lt;&gt;"",'Debt Setup'!$H$18&lt;'Debt Setup'!$H$17),MAX(0,AO322+AL323-AM323),0)+IF(AND('Debt Setup'!$H$19&lt;&gt;"",'Debt Setup'!$H$19&lt;'Debt Setup'!$H$17),MAX(0,AS322+AP323-AQ323),0)+IF(AND('Debt Setup'!$H$20&lt;&gt;"",'Debt Setup'!$H$20&lt;'Debt Setup'!$H$17),MAX(0,AW322+AT323-AU323),0)+IF(AND('Debt Setup'!$H$21&lt;&gt;"",'Debt Setup'!$H$21&lt;'Debt Setup'!$H$17),MAX(0,BA322+AX323-AY323),0))))))</x:f>
      </x:c>
      <x:c r="AK323" s="54" t="str">
        <x:f>IF('Debt Setup'!$F$3=0,"",MAX(0,AK322+AH323-AI323-AJ323))</x:f>
      </x:c>
      <x:c r="AL323" s="54" t="str">
        <x:f>IF('Debt Setup'!$F$3=0,"",IF(AO322&lt;=0,0,AO322*'Debt Setup'!$D$18/100/12))</x:f>
      </x:c>
      <x:c r="AM323" s="54" t="str">
        <x:f>IF('Debt Setup'!$F$3=0,"",IF('Debt Setup'!$H$18="",0,MIN('Debt Setup'!$E$18,MAX(0,AO322+AL323))))</x:f>
      </x:c>
      <x:c r="AN323" s="54" t="str">
        <x:f>IF('Debt Setup'!$F$3=0,"",IF('Debt Setup'!$H$18="",0,MIN(MAX(0,AO322+AL323-AM323),MAX(0,'Debt Setup'!$F$5-(G323+K323+O323+S323+W323+AA323+AE323+AI323+AM323+AQ323+AU323+AY323)-(IF(AND('Debt Setup'!$H$10&lt;&gt;"",'Debt Setup'!$H$10&lt;'Debt Setup'!$H$18),MAX(0,I322+F323-G323),0)+IF(AND('Debt Setup'!$H$11&lt;&gt;"",'Debt Setup'!$H$11&lt;'Debt Setup'!$H$18),MAX(0,M322+J323-K323),0)+IF(AND('Debt Setup'!$H$12&lt;&gt;"",'Debt Setup'!$H$12&lt;'Debt Setup'!$H$18),MAX(0,Q322+N323-O323),0)+IF(AND('Debt Setup'!$H$13&lt;&gt;"",'Debt Setup'!$H$13&lt;'Debt Setup'!$H$18),MAX(0,U322+R323-S323),0)+IF(AND('Debt Setup'!$H$14&lt;&gt;"",'Debt Setup'!$H$14&lt;'Debt Setup'!$H$18),MAX(0,Y322+V323-W323),0)+IF(AND('Debt Setup'!$H$15&lt;&gt;"",'Debt Setup'!$H$15&lt;'Debt Setup'!$H$18),MAX(0,AC322+Z323-AA323),0)+IF(AND('Debt Setup'!$H$16&lt;&gt;"",'Debt Setup'!$H$16&lt;'Debt Setup'!$H$18),MAX(0,AG322+AD323-AE323),0)+IF(AND('Debt Setup'!$H$17&lt;&gt;"",'Debt Setup'!$H$17&lt;'Debt Setup'!$H$18),MAX(0,AK322+AH323-AI323),0)+IF(AND('Debt Setup'!$H$18&lt;&gt;"",'Debt Setup'!$H$18&lt;'Debt Setup'!$H$18),MAX(0,AO322+AL323-AM323),0)+IF(AND('Debt Setup'!$H$19&lt;&gt;"",'Debt Setup'!$H$19&lt;'Debt Setup'!$H$18),MAX(0,AS322+AP323-AQ323),0)+IF(AND('Debt Setup'!$H$20&lt;&gt;"",'Debt Setup'!$H$20&lt;'Debt Setup'!$H$18),MAX(0,AW322+AT323-AU323),0)+IF(AND('Debt Setup'!$H$21&lt;&gt;"",'Debt Setup'!$H$21&lt;'Debt Setup'!$H$18),MAX(0,BA322+AX323-AY323),0))))))</x:f>
      </x:c>
      <x:c r="AO323" s="54" t="str">
        <x:f>IF('Debt Setup'!$F$3=0,"",MAX(0,AO322+AL323-AM323-AN323))</x:f>
      </x:c>
      <x:c r="AP323" s="54" t="str">
        <x:f>IF('Debt Setup'!$F$3=0,"",IF(AS322&lt;=0,0,AS322*'Debt Setup'!$D$19/100/12))</x:f>
      </x:c>
      <x:c r="AQ323" s="54" t="str">
        <x:f>IF('Debt Setup'!$F$3=0,"",IF('Debt Setup'!$H$19="",0,MIN('Debt Setup'!$E$19,MAX(0,AS322+AP323))))</x:f>
      </x:c>
      <x:c r="AR323" s="54" t="str">
        <x:f>IF('Debt Setup'!$F$3=0,"",IF('Debt Setup'!$H$19="",0,MIN(MAX(0,AS322+AP323-AQ323),MAX(0,'Debt Setup'!$F$5-(G323+K323+O323+S323+W323+AA323+AE323+AI323+AM323+AQ323+AU323+AY323)-(IF(AND('Debt Setup'!$H$10&lt;&gt;"",'Debt Setup'!$H$10&lt;'Debt Setup'!$H$19),MAX(0,I322+F323-G323),0)+IF(AND('Debt Setup'!$H$11&lt;&gt;"",'Debt Setup'!$H$11&lt;'Debt Setup'!$H$19),MAX(0,M322+J323-K323),0)+IF(AND('Debt Setup'!$H$12&lt;&gt;"",'Debt Setup'!$H$12&lt;'Debt Setup'!$H$19),MAX(0,Q322+N323-O323),0)+IF(AND('Debt Setup'!$H$13&lt;&gt;"",'Debt Setup'!$H$13&lt;'Debt Setup'!$H$19),MAX(0,U322+R323-S323),0)+IF(AND('Debt Setup'!$H$14&lt;&gt;"",'Debt Setup'!$H$14&lt;'Debt Setup'!$H$19),MAX(0,Y322+V323-W323),0)+IF(AND('Debt Setup'!$H$15&lt;&gt;"",'Debt Setup'!$H$15&lt;'Debt Setup'!$H$19),MAX(0,AC322+Z323-AA323),0)+IF(AND('Debt Setup'!$H$16&lt;&gt;"",'Debt Setup'!$H$16&lt;'Debt Setup'!$H$19),MAX(0,AG322+AD323-AE323),0)+IF(AND('Debt Setup'!$H$17&lt;&gt;"",'Debt Setup'!$H$17&lt;'Debt Setup'!$H$19),MAX(0,AK322+AH323-AI323),0)+IF(AND('Debt Setup'!$H$18&lt;&gt;"",'Debt Setup'!$H$18&lt;'Debt Setup'!$H$19),MAX(0,AO322+AL323-AM323),0)+IF(AND('Debt Setup'!$H$19&lt;&gt;"",'Debt Setup'!$H$19&lt;'Debt Setup'!$H$19),MAX(0,AS322+AP323-AQ323),0)+IF(AND('Debt Setup'!$H$20&lt;&gt;"",'Debt Setup'!$H$20&lt;'Debt Setup'!$H$19),MAX(0,AW322+AT323-AU323),0)+IF(AND('Debt Setup'!$H$21&lt;&gt;"",'Debt Setup'!$H$21&lt;'Debt Setup'!$H$19),MAX(0,BA322+AX323-AY323),0))))))</x:f>
      </x:c>
      <x:c r="AS323" s="54" t="str">
        <x:f>IF('Debt Setup'!$F$3=0,"",MAX(0,AS322+AP323-AQ323-AR323))</x:f>
      </x:c>
      <x:c r="AT323" s="54" t="str">
        <x:f>IF('Debt Setup'!$F$3=0,"",IF(AW322&lt;=0,0,AW322*'Debt Setup'!$D$20/100/12))</x:f>
      </x:c>
      <x:c r="AU323" s="54" t="str">
        <x:f>IF('Debt Setup'!$F$3=0,"",IF('Debt Setup'!$H$20="",0,MIN('Debt Setup'!$E$20,MAX(0,AW322+AT323))))</x:f>
      </x:c>
      <x:c r="AV323" s="54" t="str">
        <x:f>IF('Debt Setup'!$F$3=0,"",IF('Debt Setup'!$H$20="",0,MIN(MAX(0,AW322+AT323-AU323),MAX(0,'Debt Setup'!$F$5-(G323+K323+O323+S323+W323+AA323+AE323+AI323+AM323+AQ323+AU323+AY323)-(IF(AND('Debt Setup'!$H$10&lt;&gt;"",'Debt Setup'!$H$10&lt;'Debt Setup'!$H$20),MAX(0,I322+F323-G323),0)+IF(AND('Debt Setup'!$H$11&lt;&gt;"",'Debt Setup'!$H$11&lt;'Debt Setup'!$H$20),MAX(0,M322+J323-K323),0)+IF(AND('Debt Setup'!$H$12&lt;&gt;"",'Debt Setup'!$H$12&lt;'Debt Setup'!$H$20),MAX(0,Q322+N323-O323),0)+IF(AND('Debt Setup'!$H$13&lt;&gt;"",'Debt Setup'!$H$13&lt;'Debt Setup'!$H$20),MAX(0,U322+R323-S323),0)+IF(AND('Debt Setup'!$H$14&lt;&gt;"",'Debt Setup'!$H$14&lt;'Debt Setup'!$H$20),MAX(0,Y322+V323-W323),0)+IF(AND('Debt Setup'!$H$15&lt;&gt;"",'Debt Setup'!$H$15&lt;'Debt Setup'!$H$20),MAX(0,AC322+Z323-AA323),0)+IF(AND('Debt Setup'!$H$16&lt;&gt;"",'Debt Setup'!$H$16&lt;'Debt Setup'!$H$20),MAX(0,AG322+AD323-AE323),0)+IF(AND('Debt Setup'!$H$17&lt;&gt;"",'Debt Setup'!$H$17&lt;'Debt Setup'!$H$20),MAX(0,AK322+AH323-AI323),0)+IF(AND('Debt Setup'!$H$18&lt;&gt;"",'Debt Setup'!$H$18&lt;'Debt Setup'!$H$20),MAX(0,AO322+AL323-AM323),0)+IF(AND('Debt Setup'!$H$19&lt;&gt;"",'Debt Setup'!$H$19&lt;'Debt Setup'!$H$20),MAX(0,AS322+AP323-AQ323),0)+IF(AND('Debt Setup'!$H$20&lt;&gt;"",'Debt Setup'!$H$20&lt;'Debt Setup'!$H$20),MAX(0,AW322+AT323-AU323),0)+IF(AND('Debt Setup'!$H$21&lt;&gt;"",'Debt Setup'!$H$21&lt;'Debt Setup'!$H$20),MAX(0,BA322+AX323-AY323),0))))))</x:f>
      </x:c>
      <x:c r="AW323" s="54" t="str">
        <x:f>IF('Debt Setup'!$F$3=0,"",MAX(0,AW322+AT323-AU323-AV323))</x:f>
      </x:c>
      <x:c r="AX323" s="54" t="str">
        <x:f>IF('Debt Setup'!$F$3=0,"",IF(BA322&lt;=0,0,BA322*'Debt Setup'!$D$21/100/12))</x:f>
      </x:c>
      <x:c r="AY323" s="54" t="str">
        <x:f>IF('Debt Setup'!$F$3=0,"",IF('Debt Setup'!$H$21="",0,MIN('Debt Setup'!$E$21,MAX(0,BA322+AX323))))</x:f>
      </x:c>
      <x:c r="AZ323" s="54" t="str">
        <x:f>IF('Debt Setup'!$F$3=0,"",IF('Debt Setup'!$H$21="",0,MIN(MAX(0,BA322+AX323-AY323),MAX(0,'Debt Setup'!$F$5-(G323+K323+O323+S323+W323+AA323+AE323+AI323+AM323+AQ323+AU323+AY323)-(IF(AND('Debt Setup'!$H$10&lt;&gt;"",'Debt Setup'!$H$10&lt;'Debt Setup'!$H$21),MAX(0,I322+F323-G323),0)+IF(AND('Debt Setup'!$H$11&lt;&gt;"",'Debt Setup'!$H$11&lt;'Debt Setup'!$H$21),MAX(0,M322+J323-K323),0)+IF(AND('Debt Setup'!$H$12&lt;&gt;"",'Debt Setup'!$H$12&lt;'Debt Setup'!$H$21),MAX(0,Q322+N323-O323),0)+IF(AND('Debt Setup'!$H$13&lt;&gt;"",'Debt Setup'!$H$13&lt;'Debt Setup'!$H$21),MAX(0,U322+R323-S323),0)+IF(AND('Debt Setup'!$H$14&lt;&gt;"",'Debt Setup'!$H$14&lt;'Debt Setup'!$H$21),MAX(0,Y322+V323-W323),0)+IF(AND('Debt Setup'!$H$15&lt;&gt;"",'Debt Setup'!$H$15&lt;'Debt Setup'!$H$21),MAX(0,AC322+Z323-AA323),0)+IF(AND('Debt Setup'!$H$16&lt;&gt;"",'Debt Setup'!$H$16&lt;'Debt Setup'!$H$21),MAX(0,AG322+AD323-AE323),0)+IF(AND('Debt Setup'!$H$17&lt;&gt;"",'Debt Setup'!$H$17&lt;'Debt Setup'!$H$21),MAX(0,AK322+AH323-AI323),0)+IF(AND('Debt Setup'!$H$18&lt;&gt;"",'Debt Setup'!$H$18&lt;'Debt Setup'!$H$21),MAX(0,AO322+AL323-AM323),0)+IF(AND('Debt Setup'!$H$19&lt;&gt;"",'Debt Setup'!$H$19&lt;'Debt Setup'!$H$21),MAX(0,AS322+AP323-AQ323),0)+IF(AND('Debt Setup'!$H$20&lt;&gt;"",'Debt Setup'!$H$20&lt;'Debt Setup'!$H$21),MAX(0,AW322+AT323-AU323),0)+IF(AND('Debt Setup'!$H$21&lt;&gt;"",'Debt Setup'!$H$21&lt;'Debt Setup'!$H$21),MAX(0,BA322+AX323-AY323),0))))))</x:f>
      </x:c>
      <x:c r="BA323" s="54" t="str">
        <x:f>IF('Debt Setup'!$F$3=0,"",MAX(0,BA322+AX323-AY323-AZ323))</x:f>
      </x:c>
    </x:row>
    <x:row r="324">
      <x:c r="A324" t="n">
        <x:v>319</x:v>
      </x:c>
      <x:c r="B324" s="86" t="str">
        <x:f>IF('Debt Setup'!$F$3=0,"",DATE(YEAR('Debt Setup'!$B$6),MONTH('Debt Setup'!$B$6)+A324-1,1))</x:f>
      </x:c>
      <x:c r="C324" s="54" t="str">
        <x:f>IF('Debt Setup'!$F$3=0,"",I324+M324+Q324+U324+Y324+AC324+AG324+AK324+AO324+AS324+AW324+BA324)</x:f>
      </x:c>
      <x:c r="D324" s="54" t="str">
        <x:f>IF('Debt Setup'!$F$3=0,"",G324+H324+K324+L324+O324+P324+S324+T324+W324+X324+AA324+AB324+AE324+AF324+AI324+AJ324+AM324+AN324+AQ324+AR324+AU324+AV324+AY324+AZ324)</x:f>
      </x:c>
      <x:c r="E324" s="54" t="str">
        <x:f>IF('Debt Setup'!$F$3=0,"",F324+J324+N324+R324+V324+Z324+AD324+AH324+AL324+AP324+AT324+AX324)</x:f>
      </x:c>
      <x:c r="F324" s="54" t="str">
        <x:f>IF('Debt Setup'!$F$3=0,"",IF(I323&lt;=0,0,I323*'Debt Setup'!$D$10/100/12))</x:f>
      </x:c>
      <x:c r="G324" s="54" t="str">
        <x:f>IF('Debt Setup'!$F$3=0,"",IF('Debt Setup'!$H$10="",0,MIN('Debt Setup'!$E$10,MAX(0,I323+F324))))</x:f>
      </x:c>
      <x:c r="H324" s="54" t="str">
        <x:f>IF('Debt Setup'!$F$3=0,"",IF('Debt Setup'!$H$10="",0,MIN(MAX(0,I323+F324-G324),MAX(0,'Debt Setup'!$F$5-(G324+K324+O324+S324+W324+AA324+AE324+AI324+AM324+AQ324+AU324+AY324)-(IF(AND('Debt Setup'!$H$10&lt;&gt;"",'Debt Setup'!$H$10&lt;'Debt Setup'!$H$10),MAX(0,I323+F324-G324),0)+IF(AND('Debt Setup'!$H$11&lt;&gt;"",'Debt Setup'!$H$11&lt;'Debt Setup'!$H$10),MAX(0,M323+J324-K324),0)+IF(AND('Debt Setup'!$H$12&lt;&gt;"",'Debt Setup'!$H$12&lt;'Debt Setup'!$H$10),MAX(0,Q323+N324-O324),0)+IF(AND('Debt Setup'!$H$13&lt;&gt;"",'Debt Setup'!$H$13&lt;'Debt Setup'!$H$10),MAX(0,U323+R324-S324),0)+IF(AND('Debt Setup'!$H$14&lt;&gt;"",'Debt Setup'!$H$14&lt;'Debt Setup'!$H$10),MAX(0,Y323+V324-W324),0)+IF(AND('Debt Setup'!$H$15&lt;&gt;"",'Debt Setup'!$H$15&lt;'Debt Setup'!$H$10),MAX(0,AC323+Z324-AA324),0)+IF(AND('Debt Setup'!$H$16&lt;&gt;"",'Debt Setup'!$H$16&lt;'Debt Setup'!$H$10),MAX(0,AG323+AD324-AE324),0)+IF(AND('Debt Setup'!$H$17&lt;&gt;"",'Debt Setup'!$H$17&lt;'Debt Setup'!$H$10),MAX(0,AK323+AH324-AI324),0)+IF(AND('Debt Setup'!$H$18&lt;&gt;"",'Debt Setup'!$H$18&lt;'Debt Setup'!$H$10),MAX(0,AO323+AL324-AM324),0)+IF(AND('Debt Setup'!$H$19&lt;&gt;"",'Debt Setup'!$H$19&lt;'Debt Setup'!$H$10),MAX(0,AS323+AP324-AQ324),0)+IF(AND('Debt Setup'!$H$20&lt;&gt;"",'Debt Setup'!$H$20&lt;'Debt Setup'!$H$10),MAX(0,AW323+AT324-AU324),0)+IF(AND('Debt Setup'!$H$21&lt;&gt;"",'Debt Setup'!$H$21&lt;'Debt Setup'!$H$10),MAX(0,BA323+AX324-AY324),0))))))</x:f>
      </x:c>
      <x:c r="I324" s="54" t="str">
        <x:f>IF('Debt Setup'!$F$3=0,"",MAX(0,I323+F324-G324-H324))</x:f>
      </x:c>
      <x:c r="J324" s="54" t="str">
        <x:f>IF('Debt Setup'!$F$3=0,"",IF(M323&lt;=0,0,M323*'Debt Setup'!$D$11/100/12))</x:f>
      </x:c>
      <x:c r="K324" s="54" t="str">
        <x:f>IF('Debt Setup'!$F$3=0,"",IF('Debt Setup'!$H$11="",0,MIN('Debt Setup'!$E$11,MAX(0,M323+J324))))</x:f>
      </x:c>
      <x:c r="L324" s="54" t="str">
        <x:f>IF('Debt Setup'!$F$3=0,"",IF('Debt Setup'!$H$11="",0,MIN(MAX(0,M323+J324-K324),MAX(0,'Debt Setup'!$F$5-(G324+K324+O324+S324+W324+AA324+AE324+AI324+AM324+AQ324+AU324+AY324)-(IF(AND('Debt Setup'!$H$10&lt;&gt;"",'Debt Setup'!$H$10&lt;'Debt Setup'!$H$11),MAX(0,I323+F324-G324),0)+IF(AND('Debt Setup'!$H$11&lt;&gt;"",'Debt Setup'!$H$11&lt;'Debt Setup'!$H$11),MAX(0,M323+J324-K324),0)+IF(AND('Debt Setup'!$H$12&lt;&gt;"",'Debt Setup'!$H$12&lt;'Debt Setup'!$H$11),MAX(0,Q323+N324-O324),0)+IF(AND('Debt Setup'!$H$13&lt;&gt;"",'Debt Setup'!$H$13&lt;'Debt Setup'!$H$11),MAX(0,U323+R324-S324),0)+IF(AND('Debt Setup'!$H$14&lt;&gt;"",'Debt Setup'!$H$14&lt;'Debt Setup'!$H$11),MAX(0,Y323+V324-W324),0)+IF(AND('Debt Setup'!$H$15&lt;&gt;"",'Debt Setup'!$H$15&lt;'Debt Setup'!$H$11),MAX(0,AC323+Z324-AA324),0)+IF(AND('Debt Setup'!$H$16&lt;&gt;"",'Debt Setup'!$H$16&lt;'Debt Setup'!$H$11),MAX(0,AG323+AD324-AE324),0)+IF(AND('Debt Setup'!$H$17&lt;&gt;"",'Debt Setup'!$H$17&lt;'Debt Setup'!$H$11),MAX(0,AK323+AH324-AI324),0)+IF(AND('Debt Setup'!$H$18&lt;&gt;"",'Debt Setup'!$H$18&lt;'Debt Setup'!$H$11),MAX(0,AO323+AL324-AM324),0)+IF(AND('Debt Setup'!$H$19&lt;&gt;"",'Debt Setup'!$H$19&lt;'Debt Setup'!$H$11),MAX(0,AS323+AP324-AQ324),0)+IF(AND('Debt Setup'!$H$20&lt;&gt;"",'Debt Setup'!$H$20&lt;'Debt Setup'!$H$11),MAX(0,AW323+AT324-AU324),0)+IF(AND('Debt Setup'!$H$21&lt;&gt;"",'Debt Setup'!$H$21&lt;'Debt Setup'!$H$11),MAX(0,BA323+AX324-AY324),0))))))</x:f>
      </x:c>
      <x:c r="M324" s="54" t="str">
        <x:f>IF('Debt Setup'!$F$3=0,"",MAX(0,M323+J324-K324-L324))</x:f>
      </x:c>
      <x:c r="N324" s="54" t="str">
        <x:f>IF('Debt Setup'!$F$3=0,"",IF(Q323&lt;=0,0,Q323*'Debt Setup'!$D$12/100/12))</x:f>
      </x:c>
      <x:c r="O324" s="54" t="str">
        <x:f>IF('Debt Setup'!$F$3=0,"",IF('Debt Setup'!$H$12="",0,MIN('Debt Setup'!$E$12,MAX(0,Q323+N324))))</x:f>
      </x:c>
      <x:c r="P324" s="54" t="str">
        <x:f>IF('Debt Setup'!$F$3=0,"",IF('Debt Setup'!$H$12="",0,MIN(MAX(0,Q323+N324-O324),MAX(0,'Debt Setup'!$F$5-(G324+K324+O324+S324+W324+AA324+AE324+AI324+AM324+AQ324+AU324+AY324)-(IF(AND('Debt Setup'!$H$10&lt;&gt;"",'Debt Setup'!$H$10&lt;'Debt Setup'!$H$12),MAX(0,I323+F324-G324),0)+IF(AND('Debt Setup'!$H$11&lt;&gt;"",'Debt Setup'!$H$11&lt;'Debt Setup'!$H$12),MAX(0,M323+J324-K324),0)+IF(AND('Debt Setup'!$H$12&lt;&gt;"",'Debt Setup'!$H$12&lt;'Debt Setup'!$H$12),MAX(0,Q323+N324-O324),0)+IF(AND('Debt Setup'!$H$13&lt;&gt;"",'Debt Setup'!$H$13&lt;'Debt Setup'!$H$12),MAX(0,U323+R324-S324),0)+IF(AND('Debt Setup'!$H$14&lt;&gt;"",'Debt Setup'!$H$14&lt;'Debt Setup'!$H$12),MAX(0,Y323+V324-W324),0)+IF(AND('Debt Setup'!$H$15&lt;&gt;"",'Debt Setup'!$H$15&lt;'Debt Setup'!$H$12),MAX(0,AC323+Z324-AA324),0)+IF(AND('Debt Setup'!$H$16&lt;&gt;"",'Debt Setup'!$H$16&lt;'Debt Setup'!$H$12),MAX(0,AG323+AD324-AE324),0)+IF(AND('Debt Setup'!$H$17&lt;&gt;"",'Debt Setup'!$H$17&lt;'Debt Setup'!$H$12),MAX(0,AK323+AH324-AI324),0)+IF(AND('Debt Setup'!$H$18&lt;&gt;"",'Debt Setup'!$H$18&lt;'Debt Setup'!$H$12),MAX(0,AO323+AL324-AM324),0)+IF(AND('Debt Setup'!$H$19&lt;&gt;"",'Debt Setup'!$H$19&lt;'Debt Setup'!$H$12),MAX(0,AS323+AP324-AQ324),0)+IF(AND('Debt Setup'!$H$20&lt;&gt;"",'Debt Setup'!$H$20&lt;'Debt Setup'!$H$12),MAX(0,AW323+AT324-AU324),0)+IF(AND('Debt Setup'!$H$21&lt;&gt;"",'Debt Setup'!$H$21&lt;'Debt Setup'!$H$12),MAX(0,BA323+AX324-AY324),0))))))</x:f>
      </x:c>
      <x:c r="Q324" s="54" t="str">
        <x:f>IF('Debt Setup'!$F$3=0,"",MAX(0,Q323+N324-O324-P324))</x:f>
      </x:c>
      <x:c r="R324" s="54" t="str">
        <x:f>IF('Debt Setup'!$F$3=0,"",IF(U323&lt;=0,0,U323*'Debt Setup'!$D$13/100/12))</x:f>
      </x:c>
      <x:c r="S324" s="54" t="str">
        <x:f>IF('Debt Setup'!$F$3=0,"",IF('Debt Setup'!$H$13="",0,MIN('Debt Setup'!$E$13,MAX(0,U323+R324))))</x:f>
      </x:c>
      <x:c r="T324" s="54" t="str">
        <x:f>IF('Debt Setup'!$F$3=0,"",IF('Debt Setup'!$H$13="",0,MIN(MAX(0,U323+R324-S324),MAX(0,'Debt Setup'!$F$5-(G324+K324+O324+S324+W324+AA324+AE324+AI324+AM324+AQ324+AU324+AY324)-(IF(AND('Debt Setup'!$H$10&lt;&gt;"",'Debt Setup'!$H$10&lt;'Debt Setup'!$H$13),MAX(0,I323+F324-G324),0)+IF(AND('Debt Setup'!$H$11&lt;&gt;"",'Debt Setup'!$H$11&lt;'Debt Setup'!$H$13),MAX(0,M323+J324-K324),0)+IF(AND('Debt Setup'!$H$12&lt;&gt;"",'Debt Setup'!$H$12&lt;'Debt Setup'!$H$13),MAX(0,Q323+N324-O324),0)+IF(AND('Debt Setup'!$H$13&lt;&gt;"",'Debt Setup'!$H$13&lt;'Debt Setup'!$H$13),MAX(0,U323+R324-S324),0)+IF(AND('Debt Setup'!$H$14&lt;&gt;"",'Debt Setup'!$H$14&lt;'Debt Setup'!$H$13),MAX(0,Y323+V324-W324),0)+IF(AND('Debt Setup'!$H$15&lt;&gt;"",'Debt Setup'!$H$15&lt;'Debt Setup'!$H$13),MAX(0,AC323+Z324-AA324),0)+IF(AND('Debt Setup'!$H$16&lt;&gt;"",'Debt Setup'!$H$16&lt;'Debt Setup'!$H$13),MAX(0,AG323+AD324-AE324),0)+IF(AND('Debt Setup'!$H$17&lt;&gt;"",'Debt Setup'!$H$17&lt;'Debt Setup'!$H$13),MAX(0,AK323+AH324-AI324),0)+IF(AND('Debt Setup'!$H$18&lt;&gt;"",'Debt Setup'!$H$18&lt;'Debt Setup'!$H$13),MAX(0,AO323+AL324-AM324),0)+IF(AND('Debt Setup'!$H$19&lt;&gt;"",'Debt Setup'!$H$19&lt;'Debt Setup'!$H$13),MAX(0,AS323+AP324-AQ324),0)+IF(AND('Debt Setup'!$H$20&lt;&gt;"",'Debt Setup'!$H$20&lt;'Debt Setup'!$H$13),MAX(0,AW323+AT324-AU324),0)+IF(AND('Debt Setup'!$H$21&lt;&gt;"",'Debt Setup'!$H$21&lt;'Debt Setup'!$H$13),MAX(0,BA323+AX324-AY324),0))))))</x:f>
      </x:c>
      <x:c r="U324" s="54" t="str">
        <x:f>IF('Debt Setup'!$F$3=0,"",MAX(0,U323+R324-S324-T324))</x:f>
      </x:c>
      <x:c r="V324" s="54" t="str">
        <x:f>IF('Debt Setup'!$F$3=0,"",IF(Y323&lt;=0,0,Y323*'Debt Setup'!$D$14/100/12))</x:f>
      </x:c>
      <x:c r="W324" s="54" t="str">
        <x:f>IF('Debt Setup'!$F$3=0,"",IF('Debt Setup'!$H$14="",0,MIN('Debt Setup'!$E$14,MAX(0,Y323+V324))))</x:f>
      </x:c>
      <x:c r="X324" s="54" t="str">
        <x:f>IF('Debt Setup'!$F$3=0,"",IF('Debt Setup'!$H$14="",0,MIN(MAX(0,Y323+V324-W324),MAX(0,'Debt Setup'!$F$5-(G324+K324+O324+S324+W324+AA324+AE324+AI324+AM324+AQ324+AU324+AY324)-(IF(AND('Debt Setup'!$H$10&lt;&gt;"",'Debt Setup'!$H$10&lt;'Debt Setup'!$H$14),MAX(0,I323+F324-G324),0)+IF(AND('Debt Setup'!$H$11&lt;&gt;"",'Debt Setup'!$H$11&lt;'Debt Setup'!$H$14),MAX(0,M323+J324-K324),0)+IF(AND('Debt Setup'!$H$12&lt;&gt;"",'Debt Setup'!$H$12&lt;'Debt Setup'!$H$14),MAX(0,Q323+N324-O324),0)+IF(AND('Debt Setup'!$H$13&lt;&gt;"",'Debt Setup'!$H$13&lt;'Debt Setup'!$H$14),MAX(0,U323+R324-S324),0)+IF(AND('Debt Setup'!$H$14&lt;&gt;"",'Debt Setup'!$H$14&lt;'Debt Setup'!$H$14),MAX(0,Y323+V324-W324),0)+IF(AND('Debt Setup'!$H$15&lt;&gt;"",'Debt Setup'!$H$15&lt;'Debt Setup'!$H$14),MAX(0,AC323+Z324-AA324),0)+IF(AND('Debt Setup'!$H$16&lt;&gt;"",'Debt Setup'!$H$16&lt;'Debt Setup'!$H$14),MAX(0,AG323+AD324-AE324),0)+IF(AND('Debt Setup'!$H$17&lt;&gt;"",'Debt Setup'!$H$17&lt;'Debt Setup'!$H$14),MAX(0,AK323+AH324-AI324),0)+IF(AND('Debt Setup'!$H$18&lt;&gt;"",'Debt Setup'!$H$18&lt;'Debt Setup'!$H$14),MAX(0,AO323+AL324-AM324),0)+IF(AND('Debt Setup'!$H$19&lt;&gt;"",'Debt Setup'!$H$19&lt;'Debt Setup'!$H$14),MAX(0,AS323+AP324-AQ324),0)+IF(AND('Debt Setup'!$H$20&lt;&gt;"",'Debt Setup'!$H$20&lt;'Debt Setup'!$H$14),MAX(0,AW323+AT324-AU324),0)+IF(AND('Debt Setup'!$H$21&lt;&gt;"",'Debt Setup'!$H$21&lt;'Debt Setup'!$H$14),MAX(0,BA323+AX324-AY324),0))))))</x:f>
      </x:c>
      <x:c r="Y324" s="54" t="str">
        <x:f>IF('Debt Setup'!$F$3=0,"",MAX(0,Y323+V324-W324-X324))</x:f>
      </x:c>
      <x:c r="Z324" s="54" t="str">
        <x:f>IF('Debt Setup'!$F$3=0,"",IF(AC323&lt;=0,0,AC323*'Debt Setup'!$D$15/100/12))</x:f>
      </x:c>
      <x:c r="AA324" s="54" t="str">
        <x:f>IF('Debt Setup'!$F$3=0,"",IF('Debt Setup'!$H$15="",0,MIN('Debt Setup'!$E$15,MAX(0,AC323+Z324))))</x:f>
      </x:c>
      <x:c r="AB324" s="54" t="str">
        <x:f>IF('Debt Setup'!$F$3=0,"",IF('Debt Setup'!$H$15="",0,MIN(MAX(0,AC323+Z324-AA324),MAX(0,'Debt Setup'!$F$5-(G324+K324+O324+S324+W324+AA324+AE324+AI324+AM324+AQ324+AU324+AY324)-(IF(AND('Debt Setup'!$H$10&lt;&gt;"",'Debt Setup'!$H$10&lt;'Debt Setup'!$H$15),MAX(0,I323+F324-G324),0)+IF(AND('Debt Setup'!$H$11&lt;&gt;"",'Debt Setup'!$H$11&lt;'Debt Setup'!$H$15),MAX(0,M323+J324-K324),0)+IF(AND('Debt Setup'!$H$12&lt;&gt;"",'Debt Setup'!$H$12&lt;'Debt Setup'!$H$15),MAX(0,Q323+N324-O324),0)+IF(AND('Debt Setup'!$H$13&lt;&gt;"",'Debt Setup'!$H$13&lt;'Debt Setup'!$H$15),MAX(0,U323+R324-S324),0)+IF(AND('Debt Setup'!$H$14&lt;&gt;"",'Debt Setup'!$H$14&lt;'Debt Setup'!$H$15),MAX(0,Y323+V324-W324),0)+IF(AND('Debt Setup'!$H$15&lt;&gt;"",'Debt Setup'!$H$15&lt;'Debt Setup'!$H$15),MAX(0,AC323+Z324-AA324),0)+IF(AND('Debt Setup'!$H$16&lt;&gt;"",'Debt Setup'!$H$16&lt;'Debt Setup'!$H$15),MAX(0,AG323+AD324-AE324),0)+IF(AND('Debt Setup'!$H$17&lt;&gt;"",'Debt Setup'!$H$17&lt;'Debt Setup'!$H$15),MAX(0,AK323+AH324-AI324),0)+IF(AND('Debt Setup'!$H$18&lt;&gt;"",'Debt Setup'!$H$18&lt;'Debt Setup'!$H$15),MAX(0,AO323+AL324-AM324),0)+IF(AND('Debt Setup'!$H$19&lt;&gt;"",'Debt Setup'!$H$19&lt;'Debt Setup'!$H$15),MAX(0,AS323+AP324-AQ324),0)+IF(AND('Debt Setup'!$H$20&lt;&gt;"",'Debt Setup'!$H$20&lt;'Debt Setup'!$H$15),MAX(0,AW323+AT324-AU324),0)+IF(AND('Debt Setup'!$H$21&lt;&gt;"",'Debt Setup'!$H$21&lt;'Debt Setup'!$H$15),MAX(0,BA323+AX324-AY324),0))))))</x:f>
      </x:c>
      <x:c r="AC324" s="54" t="str">
        <x:f>IF('Debt Setup'!$F$3=0,"",MAX(0,AC323+Z324-AA324-AB324))</x:f>
      </x:c>
      <x:c r="AD324" s="54" t="str">
        <x:f>IF('Debt Setup'!$F$3=0,"",IF(AG323&lt;=0,0,AG323*'Debt Setup'!$D$16/100/12))</x:f>
      </x:c>
      <x:c r="AE324" s="54" t="str">
        <x:f>IF('Debt Setup'!$F$3=0,"",IF('Debt Setup'!$H$16="",0,MIN('Debt Setup'!$E$16,MAX(0,AG323+AD324))))</x:f>
      </x:c>
      <x:c r="AF324" s="54" t="str">
        <x:f>IF('Debt Setup'!$F$3=0,"",IF('Debt Setup'!$H$16="",0,MIN(MAX(0,AG323+AD324-AE324),MAX(0,'Debt Setup'!$F$5-(G324+K324+O324+S324+W324+AA324+AE324+AI324+AM324+AQ324+AU324+AY324)-(IF(AND('Debt Setup'!$H$10&lt;&gt;"",'Debt Setup'!$H$10&lt;'Debt Setup'!$H$16),MAX(0,I323+F324-G324),0)+IF(AND('Debt Setup'!$H$11&lt;&gt;"",'Debt Setup'!$H$11&lt;'Debt Setup'!$H$16),MAX(0,M323+J324-K324),0)+IF(AND('Debt Setup'!$H$12&lt;&gt;"",'Debt Setup'!$H$12&lt;'Debt Setup'!$H$16),MAX(0,Q323+N324-O324),0)+IF(AND('Debt Setup'!$H$13&lt;&gt;"",'Debt Setup'!$H$13&lt;'Debt Setup'!$H$16),MAX(0,U323+R324-S324),0)+IF(AND('Debt Setup'!$H$14&lt;&gt;"",'Debt Setup'!$H$14&lt;'Debt Setup'!$H$16),MAX(0,Y323+V324-W324),0)+IF(AND('Debt Setup'!$H$15&lt;&gt;"",'Debt Setup'!$H$15&lt;'Debt Setup'!$H$16),MAX(0,AC323+Z324-AA324),0)+IF(AND('Debt Setup'!$H$16&lt;&gt;"",'Debt Setup'!$H$16&lt;'Debt Setup'!$H$16),MAX(0,AG323+AD324-AE324),0)+IF(AND('Debt Setup'!$H$17&lt;&gt;"",'Debt Setup'!$H$17&lt;'Debt Setup'!$H$16),MAX(0,AK323+AH324-AI324),0)+IF(AND('Debt Setup'!$H$18&lt;&gt;"",'Debt Setup'!$H$18&lt;'Debt Setup'!$H$16),MAX(0,AO323+AL324-AM324),0)+IF(AND('Debt Setup'!$H$19&lt;&gt;"",'Debt Setup'!$H$19&lt;'Debt Setup'!$H$16),MAX(0,AS323+AP324-AQ324),0)+IF(AND('Debt Setup'!$H$20&lt;&gt;"",'Debt Setup'!$H$20&lt;'Debt Setup'!$H$16),MAX(0,AW323+AT324-AU324),0)+IF(AND('Debt Setup'!$H$21&lt;&gt;"",'Debt Setup'!$H$21&lt;'Debt Setup'!$H$16),MAX(0,BA323+AX324-AY324),0))))))</x:f>
      </x:c>
      <x:c r="AG324" s="54" t="str">
        <x:f>IF('Debt Setup'!$F$3=0,"",MAX(0,AG323+AD324-AE324-AF324))</x:f>
      </x:c>
      <x:c r="AH324" s="54" t="str">
        <x:f>IF('Debt Setup'!$F$3=0,"",IF(AK323&lt;=0,0,AK323*'Debt Setup'!$D$17/100/12))</x:f>
      </x:c>
      <x:c r="AI324" s="54" t="str">
        <x:f>IF('Debt Setup'!$F$3=0,"",IF('Debt Setup'!$H$17="",0,MIN('Debt Setup'!$E$17,MAX(0,AK323+AH324))))</x:f>
      </x:c>
      <x:c r="AJ324" s="54" t="str">
        <x:f>IF('Debt Setup'!$F$3=0,"",IF('Debt Setup'!$H$17="",0,MIN(MAX(0,AK323+AH324-AI324),MAX(0,'Debt Setup'!$F$5-(G324+K324+O324+S324+W324+AA324+AE324+AI324+AM324+AQ324+AU324+AY324)-(IF(AND('Debt Setup'!$H$10&lt;&gt;"",'Debt Setup'!$H$10&lt;'Debt Setup'!$H$17),MAX(0,I323+F324-G324),0)+IF(AND('Debt Setup'!$H$11&lt;&gt;"",'Debt Setup'!$H$11&lt;'Debt Setup'!$H$17),MAX(0,M323+J324-K324),0)+IF(AND('Debt Setup'!$H$12&lt;&gt;"",'Debt Setup'!$H$12&lt;'Debt Setup'!$H$17),MAX(0,Q323+N324-O324),0)+IF(AND('Debt Setup'!$H$13&lt;&gt;"",'Debt Setup'!$H$13&lt;'Debt Setup'!$H$17),MAX(0,U323+R324-S324),0)+IF(AND('Debt Setup'!$H$14&lt;&gt;"",'Debt Setup'!$H$14&lt;'Debt Setup'!$H$17),MAX(0,Y323+V324-W324),0)+IF(AND('Debt Setup'!$H$15&lt;&gt;"",'Debt Setup'!$H$15&lt;'Debt Setup'!$H$17),MAX(0,AC323+Z324-AA324),0)+IF(AND('Debt Setup'!$H$16&lt;&gt;"",'Debt Setup'!$H$16&lt;'Debt Setup'!$H$17),MAX(0,AG323+AD324-AE324),0)+IF(AND('Debt Setup'!$H$17&lt;&gt;"",'Debt Setup'!$H$17&lt;'Debt Setup'!$H$17),MAX(0,AK323+AH324-AI324),0)+IF(AND('Debt Setup'!$H$18&lt;&gt;"",'Debt Setup'!$H$18&lt;'Debt Setup'!$H$17),MAX(0,AO323+AL324-AM324),0)+IF(AND('Debt Setup'!$H$19&lt;&gt;"",'Debt Setup'!$H$19&lt;'Debt Setup'!$H$17),MAX(0,AS323+AP324-AQ324),0)+IF(AND('Debt Setup'!$H$20&lt;&gt;"",'Debt Setup'!$H$20&lt;'Debt Setup'!$H$17),MAX(0,AW323+AT324-AU324),0)+IF(AND('Debt Setup'!$H$21&lt;&gt;"",'Debt Setup'!$H$21&lt;'Debt Setup'!$H$17),MAX(0,BA323+AX324-AY324),0))))))</x:f>
      </x:c>
      <x:c r="AK324" s="54" t="str">
        <x:f>IF('Debt Setup'!$F$3=0,"",MAX(0,AK323+AH324-AI324-AJ324))</x:f>
      </x:c>
      <x:c r="AL324" s="54" t="str">
        <x:f>IF('Debt Setup'!$F$3=0,"",IF(AO323&lt;=0,0,AO323*'Debt Setup'!$D$18/100/12))</x:f>
      </x:c>
      <x:c r="AM324" s="54" t="str">
        <x:f>IF('Debt Setup'!$F$3=0,"",IF('Debt Setup'!$H$18="",0,MIN('Debt Setup'!$E$18,MAX(0,AO323+AL324))))</x:f>
      </x:c>
      <x:c r="AN324" s="54" t="str">
        <x:f>IF('Debt Setup'!$F$3=0,"",IF('Debt Setup'!$H$18="",0,MIN(MAX(0,AO323+AL324-AM324),MAX(0,'Debt Setup'!$F$5-(G324+K324+O324+S324+W324+AA324+AE324+AI324+AM324+AQ324+AU324+AY324)-(IF(AND('Debt Setup'!$H$10&lt;&gt;"",'Debt Setup'!$H$10&lt;'Debt Setup'!$H$18),MAX(0,I323+F324-G324),0)+IF(AND('Debt Setup'!$H$11&lt;&gt;"",'Debt Setup'!$H$11&lt;'Debt Setup'!$H$18),MAX(0,M323+J324-K324),0)+IF(AND('Debt Setup'!$H$12&lt;&gt;"",'Debt Setup'!$H$12&lt;'Debt Setup'!$H$18),MAX(0,Q323+N324-O324),0)+IF(AND('Debt Setup'!$H$13&lt;&gt;"",'Debt Setup'!$H$13&lt;'Debt Setup'!$H$18),MAX(0,U323+R324-S324),0)+IF(AND('Debt Setup'!$H$14&lt;&gt;"",'Debt Setup'!$H$14&lt;'Debt Setup'!$H$18),MAX(0,Y323+V324-W324),0)+IF(AND('Debt Setup'!$H$15&lt;&gt;"",'Debt Setup'!$H$15&lt;'Debt Setup'!$H$18),MAX(0,AC323+Z324-AA324),0)+IF(AND('Debt Setup'!$H$16&lt;&gt;"",'Debt Setup'!$H$16&lt;'Debt Setup'!$H$18),MAX(0,AG323+AD324-AE324),0)+IF(AND('Debt Setup'!$H$17&lt;&gt;"",'Debt Setup'!$H$17&lt;'Debt Setup'!$H$18),MAX(0,AK323+AH324-AI324),0)+IF(AND('Debt Setup'!$H$18&lt;&gt;"",'Debt Setup'!$H$18&lt;'Debt Setup'!$H$18),MAX(0,AO323+AL324-AM324),0)+IF(AND('Debt Setup'!$H$19&lt;&gt;"",'Debt Setup'!$H$19&lt;'Debt Setup'!$H$18),MAX(0,AS323+AP324-AQ324),0)+IF(AND('Debt Setup'!$H$20&lt;&gt;"",'Debt Setup'!$H$20&lt;'Debt Setup'!$H$18),MAX(0,AW323+AT324-AU324),0)+IF(AND('Debt Setup'!$H$21&lt;&gt;"",'Debt Setup'!$H$21&lt;'Debt Setup'!$H$18),MAX(0,BA323+AX324-AY324),0))))))</x:f>
      </x:c>
      <x:c r="AO324" s="54" t="str">
        <x:f>IF('Debt Setup'!$F$3=0,"",MAX(0,AO323+AL324-AM324-AN324))</x:f>
      </x:c>
      <x:c r="AP324" s="54" t="str">
        <x:f>IF('Debt Setup'!$F$3=0,"",IF(AS323&lt;=0,0,AS323*'Debt Setup'!$D$19/100/12))</x:f>
      </x:c>
      <x:c r="AQ324" s="54" t="str">
        <x:f>IF('Debt Setup'!$F$3=0,"",IF('Debt Setup'!$H$19="",0,MIN('Debt Setup'!$E$19,MAX(0,AS323+AP324))))</x:f>
      </x:c>
      <x:c r="AR324" s="54" t="str">
        <x:f>IF('Debt Setup'!$F$3=0,"",IF('Debt Setup'!$H$19="",0,MIN(MAX(0,AS323+AP324-AQ324),MAX(0,'Debt Setup'!$F$5-(G324+K324+O324+S324+W324+AA324+AE324+AI324+AM324+AQ324+AU324+AY324)-(IF(AND('Debt Setup'!$H$10&lt;&gt;"",'Debt Setup'!$H$10&lt;'Debt Setup'!$H$19),MAX(0,I323+F324-G324),0)+IF(AND('Debt Setup'!$H$11&lt;&gt;"",'Debt Setup'!$H$11&lt;'Debt Setup'!$H$19),MAX(0,M323+J324-K324),0)+IF(AND('Debt Setup'!$H$12&lt;&gt;"",'Debt Setup'!$H$12&lt;'Debt Setup'!$H$19),MAX(0,Q323+N324-O324),0)+IF(AND('Debt Setup'!$H$13&lt;&gt;"",'Debt Setup'!$H$13&lt;'Debt Setup'!$H$19),MAX(0,U323+R324-S324),0)+IF(AND('Debt Setup'!$H$14&lt;&gt;"",'Debt Setup'!$H$14&lt;'Debt Setup'!$H$19),MAX(0,Y323+V324-W324),0)+IF(AND('Debt Setup'!$H$15&lt;&gt;"",'Debt Setup'!$H$15&lt;'Debt Setup'!$H$19),MAX(0,AC323+Z324-AA324),0)+IF(AND('Debt Setup'!$H$16&lt;&gt;"",'Debt Setup'!$H$16&lt;'Debt Setup'!$H$19),MAX(0,AG323+AD324-AE324),0)+IF(AND('Debt Setup'!$H$17&lt;&gt;"",'Debt Setup'!$H$17&lt;'Debt Setup'!$H$19),MAX(0,AK323+AH324-AI324),0)+IF(AND('Debt Setup'!$H$18&lt;&gt;"",'Debt Setup'!$H$18&lt;'Debt Setup'!$H$19),MAX(0,AO323+AL324-AM324),0)+IF(AND('Debt Setup'!$H$19&lt;&gt;"",'Debt Setup'!$H$19&lt;'Debt Setup'!$H$19),MAX(0,AS323+AP324-AQ324),0)+IF(AND('Debt Setup'!$H$20&lt;&gt;"",'Debt Setup'!$H$20&lt;'Debt Setup'!$H$19),MAX(0,AW323+AT324-AU324),0)+IF(AND('Debt Setup'!$H$21&lt;&gt;"",'Debt Setup'!$H$21&lt;'Debt Setup'!$H$19),MAX(0,BA323+AX324-AY324),0))))))</x:f>
      </x:c>
      <x:c r="AS324" s="54" t="str">
        <x:f>IF('Debt Setup'!$F$3=0,"",MAX(0,AS323+AP324-AQ324-AR324))</x:f>
      </x:c>
      <x:c r="AT324" s="54" t="str">
        <x:f>IF('Debt Setup'!$F$3=0,"",IF(AW323&lt;=0,0,AW323*'Debt Setup'!$D$20/100/12))</x:f>
      </x:c>
      <x:c r="AU324" s="54" t="str">
        <x:f>IF('Debt Setup'!$F$3=0,"",IF('Debt Setup'!$H$20="",0,MIN('Debt Setup'!$E$20,MAX(0,AW323+AT324))))</x:f>
      </x:c>
      <x:c r="AV324" s="54" t="str">
        <x:f>IF('Debt Setup'!$F$3=0,"",IF('Debt Setup'!$H$20="",0,MIN(MAX(0,AW323+AT324-AU324),MAX(0,'Debt Setup'!$F$5-(G324+K324+O324+S324+W324+AA324+AE324+AI324+AM324+AQ324+AU324+AY324)-(IF(AND('Debt Setup'!$H$10&lt;&gt;"",'Debt Setup'!$H$10&lt;'Debt Setup'!$H$20),MAX(0,I323+F324-G324),0)+IF(AND('Debt Setup'!$H$11&lt;&gt;"",'Debt Setup'!$H$11&lt;'Debt Setup'!$H$20),MAX(0,M323+J324-K324),0)+IF(AND('Debt Setup'!$H$12&lt;&gt;"",'Debt Setup'!$H$12&lt;'Debt Setup'!$H$20),MAX(0,Q323+N324-O324),0)+IF(AND('Debt Setup'!$H$13&lt;&gt;"",'Debt Setup'!$H$13&lt;'Debt Setup'!$H$20),MAX(0,U323+R324-S324),0)+IF(AND('Debt Setup'!$H$14&lt;&gt;"",'Debt Setup'!$H$14&lt;'Debt Setup'!$H$20),MAX(0,Y323+V324-W324),0)+IF(AND('Debt Setup'!$H$15&lt;&gt;"",'Debt Setup'!$H$15&lt;'Debt Setup'!$H$20),MAX(0,AC323+Z324-AA324),0)+IF(AND('Debt Setup'!$H$16&lt;&gt;"",'Debt Setup'!$H$16&lt;'Debt Setup'!$H$20),MAX(0,AG323+AD324-AE324),0)+IF(AND('Debt Setup'!$H$17&lt;&gt;"",'Debt Setup'!$H$17&lt;'Debt Setup'!$H$20),MAX(0,AK323+AH324-AI324),0)+IF(AND('Debt Setup'!$H$18&lt;&gt;"",'Debt Setup'!$H$18&lt;'Debt Setup'!$H$20),MAX(0,AO323+AL324-AM324),0)+IF(AND('Debt Setup'!$H$19&lt;&gt;"",'Debt Setup'!$H$19&lt;'Debt Setup'!$H$20),MAX(0,AS323+AP324-AQ324),0)+IF(AND('Debt Setup'!$H$20&lt;&gt;"",'Debt Setup'!$H$20&lt;'Debt Setup'!$H$20),MAX(0,AW323+AT324-AU324),0)+IF(AND('Debt Setup'!$H$21&lt;&gt;"",'Debt Setup'!$H$21&lt;'Debt Setup'!$H$20),MAX(0,BA323+AX324-AY324),0))))))</x:f>
      </x:c>
      <x:c r="AW324" s="54" t="str">
        <x:f>IF('Debt Setup'!$F$3=0,"",MAX(0,AW323+AT324-AU324-AV324))</x:f>
      </x:c>
      <x:c r="AX324" s="54" t="str">
        <x:f>IF('Debt Setup'!$F$3=0,"",IF(BA323&lt;=0,0,BA323*'Debt Setup'!$D$21/100/12))</x:f>
      </x:c>
      <x:c r="AY324" s="54" t="str">
        <x:f>IF('Debt Setup'!$F$3=0,"",IF('Debt Setup'!$H$21="",0,MIN('Debt Setup'!$E$21,MAX(0,BA323+AX324))))</x:f>
      </x:c>
      <x:c r="AZ324" s="54" t="str">
        <x:f>IF('Debt Setup'!$F$3=0,"",IF('Debt Setup'!$H$21="",0,MIN(MAX(0,BA323+AX324-AY324),MAX(0,'Debt Setup'!$F$5-(G324+K324+O324+S324+W324+AA324+AE324+AI324+AM324+AQ324+AU324+AY324)-(IF(AND('Debt Setup'!$H$10&lt;&gt;"",'Debt Setup'!$H$10&lt;'Debt Setup'!$H$21),MAX(0,I323+F324-G324),0)+IF(AND('Debt Setup'!$H$11&lt;&gt;"",'Debt Setup'!$H$11&lt;'Debt Setup'!$H$21),MAX(0,M323+J324-K324),0)+IF(AND('Debt Setup'!$H$12&lt;&gt;"",'Debt Setup'!$H$12&lt;'Debt Setup'!$H$21),MAX(0,Q323+N324-O324),0)+IF(AND('Debt Setup'!$H$13&lt;&gt;"",'Debt Setup'!$H$13&lt;'Debt Setup'!$H$21),MAX(0,U323+R324-S324),0)+IF(AND('Debt Setup'!$H$14&lt;&gt;"",'Debt Setup'!$H$14&lt;'Debt Setup'!$H$21),MAX(0,Y323+V324-W324),0)+IF(AND('Debt Setup'!$H$15&lt;&gt;"",'Debt Setup'!$H$15&lt;'Debt Setup'!$H$21),MAX(0,AC323+Z324-AA324),0)+IF(AND('Debt Setup'!$H$16&lt;&gt;"",'Debt Setup'!$H$16&lt;'Debt Setup'!$H$21),MAX(0,AG323+AD324-AE324),0)+IF(AND('Debt Setup'!$H$17&lt;&gt;"",'Debt Setup'!$H$17&lt;'Debt Setup'!$H$21),MAX(0,AK323+AH324-AI324),0)+IF(AND('Debt Setup'!$H$18&lt;&gt;"",'Debt Setup'!$H$18&lt;'Debt Setup'!$H$21),MAX(0,AO323+AL324-AM324),0)+IF(AND('Debt Setup'!$H$19&lt;&gt;"",'Debt Setup'!$H$19&lt;'Debt Setup'!$H$21),MAX(0,AS323+AP324-AQ324),0)+IF(AND('Debt Setup'!$H$20&lt;&gt;"",'Debt Setup'!$H$20&lt;'Debt Setup'!$H$21),MAX(0,AW323+AT324-AU324),0)+IF(AND('Debt Setup'!$H$21&lt;&gt;"",'Debt Setup'!$H$21&lt;'Debt Setup'!$H$21),MAX(0,BA323+AX324-AY324),0))))))</x:f>
      </x:c>
      <x:c r="BA324" s="54" t="str">
        <x:f>IF('Debt Setup'!$F$3=0,"",MAX(0,BA323+AX324-AY324-AZ324))</x:f>
      </x:c>
    </x:row>
    <x:row r="325">
      <x:c r="A325" t="n">
        <x:v>320</x:v>
      </x:c>
      <x:c r="B325" s="86" t="str">
        <x:f>IF('Debt Setup'!$F$3=0,"",DATE(YEAR('Debt Setup'!$B$6),MONTH('Debt Setup'!$B$6)+A325-1,1))</x:f>
      </x:c>
      <x:c r="C325" s="54" t="str">
        <x:f>IF('Debt Setup'!$F$3=0,"",I325+M325+Q325+U325+Y325+AC325+AG325+AK325+AO325+AS325+AW325+BA325)</x:f>
      </x:c>
      <x:c r="D325" s="54" t="str">
        <x:f>IF('Debt Setup'!$F$3=0,"",G325+H325+K325+L325+O325+P325+S325+T325+W325+X325+AA325+AB325+AE325+AF325+AI325+AJ325+AM325+AN325+AQ325+AR325+AU325+AV325+AY325+AZ325)</x:f>
      </x:c>
      <x:c r="E325" s="54" t="str">
        <x:f>IF('Debt Setup'!$F$3=0,"",F325+J325+N325+R325+V325+Z325+AD325+AH325+AL325+AP325+AT325+AX325)</x:f>
      </x:c>
      <x:c r="F325" s="54" t="str">
        <x:f>IF('Debt Setup'!$F$3=0,"",IF(I324&lt;=0,0,I324*'Debt Setup'!$D$10/100/12))</x:f>
      </x:c>
      <x:c r="G325" s="54" t="str">
        <x:f>IF('Debt Setup'!$F$3=0,"",IF('Debt Setup'!$H$10="",0,MIN('Debt Setup'!$E$10,MAX(0,I324+F325))))</x:f>
      </x:c>
      <x:c r="H325" s="54" t="str">
        <x:f>IF('Debt Setup'!$F$3=0,"",IF('Debt Setup'!$H$10="",0,MIN(MAX(0,I324+F325-G325),MAX(0,'Debt Setup'!$F$5-(G325+K325+O325+S325+W325+AA325+AE325+AI325+AM325+AQ325+AU325+AY325)-(IF(AND('Debt Setup'!$H$10&lt;&gt;"",'Debt Setup'!$H$10&lt;'Debt Setup'!$H$10),MAX(0,I324+F325-G325),0)+IF(AND('Debt Setup'!$H$11&lt;&gt;"",'Debt Setup'!$H$11&lt;'Debt Setup'!$H$10),MAX(0,M324+J325-K325),0)+IF(AND('Debt Setup'!$H$12&lt;&gt;"",'Debt Setup'!$H$12&lt;'Debt Setup'!$H$10),MAX(0,Q324+N325-O325),0)+IF(AND('Debt Setup'!$H$13&lt;&gt;"",'Debt Setup'!$H$13&lt;'Debt Setup'!$H$10),MAX(0,U324+R325-S325),0)+IF(AND('Debt Setup'!$H$14&lt;&gt;"",'Debt Setup'!$H$14&lt;'Debt Setup'!$H$10),MAX(0,Y324+V325-W325),0)+IF(AND('Debt Setup'!$H$15&lt;&gt;"",'Debt Setup'!$H$15&lt;'Debt Setup'!$H$10),MAX(0,AC324+Z325-AA325),0)+IF(AND('Debt Setup'!$H$16&lt;&gt;"",'Debt Setup'!$H$16&lt;'Debt Setup'!$H$10),MAX(0,AG324+AD325-AE325),0)+IF(AND('Debt Setup'!$H$17&lt;&gt;"",'Debt Setup'!$H$17&lt;'Debt Setup'!$H$10),MAX(0,AK324+AH325-AI325),0)+IF(AND('Debt Setup'!$H$18&lt;&gt;"",'Debt Setup'!$H$18&lt;'Debt Setup'!$H$10),MAX(0,AO324+AL325-AM325),0)+IF(AND('Debt Setup'!$H$19&lt;&gt;"",'Debt Setup'!$H$19&lt;'Debt Setup'!$H$10),MAX(0,AS324+AP325-AQ325),0)+IF(AND('Debt Setup'!$H$20&lt;&gt;"",'Debt Setup'!$H$20&lt;'Debt Setup'!$H$10),MAX(0,AW324+AT325-AU325),0)+IF(AND('Debt Setup'!$H$21&lt;&gt;"",'Debt Setup'!$H$21&lt;'Debt Setup'!$H$10),MAX(0,BA324+AX325-AY325),0))))))</x:f>
      </x:c>
      <x:c r="I325" s="54" t="str">
        <x:f>IF('Debt Setup'!$F$3=0,"",MAX(0,I324+F325-G325-H325))</x:f>
      </x:c>
      <x:c r="J325" s="54" t="str">
        <x:f>IF('Debt Setup'!$F$3=0,"",IF(M324&lt;=0,0,M324*'Debt Setup'!$D$11/100/12))</x:f>
      </x:c>
      <x:c r="K325" s="54" t="str">
        <x:f>IF('Debt Setup'!$F$3=0,"",IF('Debt Setup'!$H$11="",0,MIN('Debt Setup'!$E$11,MAX(0,M324+J325))))</x:f>
      </x:c>
      <x:c r="L325" s="54" t="str">
        <x:f>IF('Debt Setup'!$F$3=0,"",IF('Debt Setup'!$H$11="",0,MIN(MAX(0,M324+J325-K325),MAX(0,'Debt Setup'!$F$5-(G325+K325+O325+S325+W325+AA325+AE325+AI325+AM325+AQ325+AU325+AY325)-(IF(AND('Debt Setup'!$H$10&lt;&gt;"",'Debt Setup'!$H$10&lt;'Debt Setup'!$H$11),MAX(0,I324+F325-G325),0)+IF(AND('Debt Setup'!$H$11&lt;&gt;"",'Debt Setup'!$H$11&lt;'Debt Setup'!$H$11),MAX(0,M324+J325-K325),0)+IF(AND('Debt Setup'!$H$12&lt;&gt;"",'Debt Setup'!$H$12&lt;'Debt Setup'!$H$11),MAX(0,Q324+N325-O325),0)+IF(AND('Debt Setup'!$H$13&lt;&gt;"",'Debt Setup'!$H$13&lt;'Debt Setup'!$H$11),MAX(0,U324+R325-S325),0)+IF(AND('Debt Setup'!$H$14&lt;&gt;"",'Debt Setup'!$H$14&lt;'Debt Setup'!$H$11),MAX(0,Y324+V325-W325),0)+IF(AND('Debt Setup'!$H$15&lt;&gt;"",'Debt Setup'!$H$15&lt;'Debt Setup'!$H$11),MAX(0,AC324+Z325-AA325),0)+IF(AND('Debt Setup'!$H$16&lt;&gt;"",'Debt Setup'!$H$16&lt;'Debt Setup'!$H$11),MAX(0,AG324+AD325-AE325),0)+IF(AND('Debt Setup'!$H$17&lt;&gt;"",'Debt Setup'!$H$17&lt;'Debt Setup'!$H$11),MAX(0,AK324+AH325-AI325),0)+IF(AND('Debt Setup'!$H$18&lt;&gt;"",'Debt Setup'!$H$18&lt;'Debt Setup'!$H$11),MAX(0,AO324+AL325-AM325),0)+IF(AND('Debt Setup'!$H$19&lt;&gt;"",'Debt Setup'!$H$19&lt;'Debt Setup'!$H$11),MAX(0,AS324+AP325-AQ325),0)+IF(AND('Debt Setup'!$H$20&lt;&gt;"",'Debt Setup'!$H$20&lt;'Debt Setup'!$H$11),MAX(0,AW324+AT325-AU325),0)+IF(AND('Debt Setup'!$H$21&lt;&gt;"",'Debt Setup'!$H$21&lt;'Debt Setup'!$H$11),MAX(0,BA324+AX325-AY325),0))))))</x:f>
      </x:c>
      <x:c r="M325" s="54" t="str">
        <x:f>IF('Debt Setup'!$F$3=0,"",MAX(0,M324+J325-K325-L325))</x:f>
      </x:c>
      <x:c r="N325" s="54" t="str">
        <x:f>IF('Debt Setup'!$F$3=0,"",IF(Q324&lt;=0,0,Q324*'Debt Setup'!$D$12/100/12))</x:f>
      </x:c>
      <x:c r="O325" s="54" t="str">
        <x:f>IF('Debt Setup'!$F$3=0,"",IF('Debt Setup'!$H$12="",0,MIN('Debt Setup'!$E$12,MAX(0,Q324+N325))))</x:f>
      </x:c>
      <x:c r="P325" s="54" t="str">
        <x:f>IF('Debt Setup'!$F$3=0,"",IF('Debt Setup'!$H$12="",0,MIN(MAX(0,Q324+N325-O325),MAX(0,'Debt Setup'!$F$5-(G325+K325+O325+S325+W325+AA325+AE325+AI325+AM325+AQ325+AU325+AY325)-(IF(AND('Debt Setup'!$H$10&lt;&gt;"",'Debt Setup'!$H$10&lt;'Debt Setup'!$H$12),MAX(0,I324+F325-G325),0)+IF(AND('Debt Setup'!$H$11&lt;&gt;"",'Debt Setup'!$H$11&lt;'Debt Setup'!$H$12),MAX(0,M324+J325-K325),0)+IF(AND('Debt Setup'!$H$12&lt;&gt;"",'Debt Setup'!$H$12&lt;'Debt Setup'!$H$12),MAX(0,Q324+N325-O325),0)+IF(AND('Debt Setup'!$H$13&lt;&gt;"",'Debt Setup'!$H$13&lt;'Debt Setup'!$H$12),MAX(0,U324+R325-S325),0)+IF(AND('Debt Setup'!$H$14&lt;&gt;"",'Debt Setup'!$H$14&lt;'Debt Setup'!$H$12),MAX(0,Y324+V325-W325),0)+IF(AND('Debt Setup'!$H$15&lt;&gt;"",'Debt Setup'!$H$15&lt;'Debt Setup'!$H$12),MAX(0,AC324+Z325-AA325),0)+IF(AND('Debt Setup'!$H$16&lt;&gt;"",'Debt Setup'!$H$16&lt;'Debt Setup'!$H$12),MAX(0,AG324+AD325-AE325),0)+IF(AND('Debt Setup'!$H$17&lt;&gt;"",'Debt Setup'!$H$17&lt;'Debt Setup'!$H$12),MAX(0,AK324+AH325-AI325),0)+IF(AND('Debt Setup'!$H$18&lt;&gt;"",'Debt Setup'!$H$18&lt;'Debt Setup'!$H$12),MAX(0,AO324+AL325-AM325),0)+IF(AND('Debt Setup'!$H$19&lt;&gt;"",'Debt Setup'!$H$19&lt;'Debt Setup'!$H$12),MAX(0,AS324+AP325-AQ325),0)+IF(AND('Debt Setup'!$H$20&lt;&gt;"",'Debt Setup'!$H$20&lt;'Debt Setup'!$H$12),MAX(0,AW324+AT325-AU325),0)+IF(AND('Debt Setup'!$H$21&lt;&gt;"",'Debt Setup'!$H$21&lt;'Debt Setup'!$H$12),MAX(0,BA324+AX325-AY325),0))))))</x:f>
      </x:c>
      <x:c r="Q325" s="54" t="str">
        <x:f>IF('Debt Setup'!$F$3=0,"",MAX(0,Q324+N325-O325-P325))</x:f>
      </x:c>
      <x:c r="R325" s="54" t="str">
        <x:f>IF('Debt Setup'!$F$3=0,"",IF(U324&lt;=0,0,U324*'Debt Setup'!$D$13/100/12))</x:f>
      </x:c>
      <x:c r="S325" s="54" t="str">
        <x:f>IF('Debt Setup'!$F$3=0,"",IF('Debt Setup'!$H$13="",0,MIN('Debt Setup'!$E$13,MAX(0,U324+R325))))</x:f>
      </x:c>
      <x:c r="T325" s="54" t="str">
        <x:f>IF('Debt Setup'!$F$3=0,"",IF('Debt Setup'!$H$13="",0,MIN(MAX(0,U324+R325-S325),MAX(0,'Debt Setup'!$F$5-(G325+K325+O325+S325+W325+AA325+AE325+AI325+AM325+AQ325+AU325+AY325)-(IF(AND('Debt Setup'!$H$10&lt;&gt;"",'Debt Setup'!$H$10&lt;'Debt Setup'!$H$13),MAX(0,I324+F325-G325),0)+IF(AND('Debt Setup'!$H$11&lt;&gt;"",'Debt Setup'!$H$11&lt;'Debt Setup'!$H$13),MAX(0,M324+J325-K325),0)+IF(AND('Debt Setup'!$H$12&lt;&gt;"",'Debt Setup'!$H$12&lt;'Debt Setup'!$H$13),MAX(0,Q324+N325-O325),0)+IF(AND('Debt Setup'!$H$13&lt;&gt;"",'Debt Setup'!$H$13&lt;'Debt Setup'!$H$13),MAX(0,U324+R325-S325),0)+IF(AND('Debt Setup'!$H$14&lt;&gt;"",'Debt Setup'!$H$14&lt;'Debt Setup'!$H$13),MAX(0,Y324+V325-W325),0)+IF(AND('Debt Setup'!$H$15&lt;&gt;"",'Debt Setup'!$H$15&lt;'Debt Setup'!$H$13),MAX(0,AC324+Z325-AA325),0)+IF(AND('Debt Setup'!$H$16&lt;&gt;"",'Debt Setup'!$H$16&lt;'Debt Setup'!$H$13),MAX(0,AG324+AD325-AE325),0)+IF(AND('Debt Setup'!$H$17&lt;&gt;"",'Debt Setup'!$H$17&lt;'Debt Setup'!$H$13),MAX(0,AK324+AH325-AI325),0)+IF(AND('Debt Setup'!$H$18&lt;&gt;"",'Debt Setup'!$H$18&lt;'Debt Setup'!$H$13),MAX(0,AO324+AL325-AM325),0)+IF(AND('Debt Setup'!$H$19&lt;&gt;"",'Debt Setup'!$H$19&lt;'Debt Setup'!$H$13),MAX(0,AS324+AP325-AQ325),0)+IF(AND('Debt Setup'!$H$20&lt;&gt;"",'Debt Setup'!$H$20&lt;'Debt Setup'!$H$13),MAX(0,AW324+AT325-AU325),0)+IF(AND('Debt Setup'!$H$21&lt;&gt;"",'Debt Setup'!$H$21&lt;'Debt Setup'!$H$13),MAX(0,BA324+AX325-AY325),0))))))</x:f>
      </x:c>
      <x:c r="U325" s="54" t="str">
        <x:f>IF('Debt Setup'!$F$3=0,"",MAX(0,U324+R325-S325-T325))</x:f>
      </x:c>
      <x:c r="V325" s="54" t="str">
        <x:f>IF('Debt Setup'!$F$3=0,"",IF(Y324&lt;=0,0,Y324*'Debt Setup'!$D$14/100/12))</x:f>
      </x:c>
      <x:c r="W325" s="54" t="str">
        <x:f>IF('Debt Setup'!$F$3=0,"",IF('Debt Setup'!$H$14="",0,MIN('Debt Setup'!$E$14,MAX(0,Y324+V325))))</x:f>
      </x:c>
      <x:c r="X325" s="54" t="str">
        <x:f>IF('Debt Setup'!$F$3=0,"",IF('Debt Setup'!$H$14="",0,MIN(MAX(0,Y324+V325-W325),MAX(0,'Debt Setup'!$F$5-(G325+K325+O325+S325+W325+AA325+AE325+AI325+AM325+AQ325+AU325+AY325)-(IF(AND('Debt Setup'!$H$10&lt;&gt;"",'Debt Setup'!$H$10&lt;'Debt Setup'!$H$14),MAX(0,I324+F325-G325),0)+IF(AND('Debt Setup'!$H$11&lt;&gt;"",'Debt Setup'!$H$11&lt;'Debt Setup'!$H$14),MAX(0,M324+J325-K325),0)+IF(AND('Debt Setup'!$H$12&lt;&gt;"",'Debt Setup'!$H$12&lt;'Debt Setup'!$H$14),MAX(0,Q324+N325-O325),0)+IF(AND('Debt Setup'!$H$13&lt;&gt;"",'Debt Setup'!$H$13&lt;'Debt Setup'!$H$14),MAX(0,U324+R325-S325),0)+IF(AND('Debt Setup'!$H$14&lt;&gt;"",'Debt Setup'!$H$14&lt;'Debt Setup'!$H$14),MAX(0,Y324+V325-W325),0)+IF(AND('Debt Setup'!$H$15&lt;&gt;"",'Debt Setup'!$H$15&lt;'Debt Setup'!$H$14),MAX(0,AC324+Z325-AA325),0)+IF(AND('Debt Setup'!$H$16&lt;&gt;"",'Debt Setup'!$H$16&lt;'Debt Setup'!$H$14),MAX(0,AG324+AD325-AE325),0)+IF(AND('Debt Setup'!$H$17&lt;&gt;"",'Debt Setup'!$H$17&lt;'Debt Setup'!$H$14),MAX(0,AK324+AH325-AI325),0)+IF(AND('Debt Setup'!$H$18&lt;&gt;"",'Debt Setup'!$H$18&lt;'Debt Setup'!$H$14),MAX(0,AO324+AL325-AM325),0)+IF(AND('Debt Setup'!$H$19&lt;&gt;"",'Debt Setup'!$H$19&lt;'Debt Setup'!$H$14),MAX(0,AS324+AP325-AQ325),0)+IF(AND('Debt Setup'!$H$20&lt;&gt;"",'Debt Setup'!$H$20&lt;'Debt Setup'!$H$14),MAX(0,AW324+AT325-AU325),0)+IF(AND('Debt Setup'!$H$21&lt;&gt;"",'Debt Setup'!$H$21&lt;'Debt Setup'!$H$14),MAX(0,BA324+AX325-AY325),0))))))</x:f>
      </x:c>
      <x:c r="Y325" s="54" t="str">
        <x:f>IF('Debt Setup'!$F$3=0,"",MAX(0,Y324+V325-W325-X325))</x:f>
      </x:c>
      <x:c r="Z325" s="54" t="str">
        <x:f>IF('Debt Setup'!$F$3=0,"",IF(AC324&lt;=0,0,AC324*'Debt Setup'!$D$15/100/12))</x:f>
      </x:c>
      <x:c r="AA325" s="54" t="str">
        <x:f>IF('Debt Setup'!$F$3=0,"",IF('Debt Setup'!$H$15="",0,MIN('Debt Setup'!$E$15,MAX(0,AC324+Z325))))</x:f>
      </x:c>
      <x:c r="AB325" s="54" t="str">
        <x:f>IF('Debt Setup'!$F$3=0,"",IF('Debt Setup'!$H$15="",0,MIN(MAX(0,AC324+Z325-AA325),MAX(0,'Debt Setup'!$F$5-(G325+K325+O325+S325+W325+AA325+AE325+AI325+AM325+AQ325+AU325+AY325)-(IF(AND('Debt Setup'!$H$10&lt;&gt;"",'Debt Setup'!$H$10&lt;'Debt Setup'!$H$15),MAX(0,I324+F325-G325),0)+IF(AND('Debt Setup'!$H$11&lt;&gt;"",'Debt Setup'!$H$11&lt;'Debt Setup'!$H$15),MAX(0,M324+J325-K325),0)+IF(AND('Debt Setup'!$H$12&lt;&gt;"",'Debt Setup'!$H$12&lt;'Debt Setup'!$H$15),MAX(0,Q324+N325-O325),0)+IF(AND('Debt Setup'!$H$13&lt;&gt;"",'Debt Setup'!$H$13&lt;'Debt Setup'!$H$15),MAX(0,U324+R325-S325),0)+IF(AND('Debt Setup'!$H$14&lt;&gt;"",'Debt Setup'!$H$14&lt;'Debt Setup'!$H$15),MAX(0,Y324+V325-W325),0)+IF(AND('Debt Setup'!$H$15&lt;&gt;"",'Debt Setup'!$H$15&lt;'Debt Setup'!$H$15),MAX(0,AC324+Z325-AA325),0)+IF(AND('Debt Setup'!$H$16&lt;&gt;"",'Debt Setup'!$H$16&lt;'Debt Setup'!$H$15),MAX(0,AG324+AD325-AE325),0)+IF(AND('Debt Setup'!$H$17&lt;&gt;"",'Debt Setup'!$H$17&lt;'Debt Setup'!$H$15),MAX(0,AK324+AH325-AI325),0)+IF(AND('Debt Setup'!$H$18&lt;&gt;"",'Debt Setup'!$H$18&lt;'Debt Setup'!$H$15),MAX(0,AO324+AL325-AM325),0)+IF(AND('Debt Setup'!$H$19&lt;&gt;"",'Debt Setup'!$H$19&lt;'Debt Setup'!$H$15),MAX(0,AS324+AP325-AQ325),0)+IF(AND('Debt Setup'!$H$20&lt;&gt;"",'Debt Setup'!$H$20&lt;'Debt Setup'!$H$15),MAX(0,AW324+AT325-AU325),0)+IF(AND('Debt Setup'!$H$21&lt;&gt;"",'Debt Setup'!$H$21&lt;'Debt Setup'!$H$15),MAX(0,BA324+AX325-AY325),0))))))</x:f>
      </x:c>
      <x:c r="AC325" s="54" t="str">
        <x:f>IF('Debt Setup'!$F$3=0,"",MAX(0,AC324+Z325-AA325-AB325))</x:f>
      </x:c>
      <x:c r="AD325" s="54" t="str">
        <x:f>IF('Debt Setup'!$F$3=0,"",IF(AG324&lt;=0,0,AG324*'Debt Setup'!$D$16/100/12))</x:f>
      </x:c>
      <x:c r="AE325" s="54" t="str">
        <x:f>IF('Debt Setup'!$F$3=0,"",IF('Debt Setup'!$H$16="",0,MIN('Debt Setup'!$E$16,MAX(0,AG324+AD325))))</x:f>
      </x:c>
      <x:c r="AF325" s="54" t="str">
        <x:f>IF('Debt Setup'!$F$3=0,"",IF('Debt Setup'!$H$16="",0,MIN(MAX(0,AG324+AD325-AE325),MAX(0,'Debt Setup'!$F$5-(G325+K325+O325+S325+W325+AA325+AE325+AI325+AM325+AQ325+AU325+AY325)-(IF(AND('Debt Setup'!$H$10&lt;&gt;"",'Debt Setup'!$H$10&lt;'Debt Setup'!$H$16),MAX(0,I324+F325-G325),0)+IF(AND('Debt Setup'!$H$11&lt;&gt;"",'Debt Setup'!$H$11&lt;'Debt Setup'!$H$16),MAX(0,M324+J325-K325),0)+IF(AND('Debt Setup'!$H$12&lt;&gt;"",'Debt Setup'!$H$12&lt;'Debt Setup'!$H$16),MAX(0,Q324+N325-O325),0)+IF(AND('Debt Setup'!$H$13&lt;&gt;"",'Debt Setup'!$H$13&lt;'Debt Setup'!$H$16),MAX(0,U324+R325-S325),0)+IF(AND('Debt Setup'!$H$14&lt;&gt;"",'Debt Setup'!$H$14&lt;'Debt Setup'!$H$16),MAX(0,Y324+V325-W325),0)+IF(AND('Debt Setup'!$H$15&lt;&gt;"",'Debt Setup'!$H$15&lt;'Debt Setup'!$H$16),MAX(0,AC324+Z325-AA325),0)+IF(AND('Debt Setup'!$H$16&lt;&gt;"",'Debt Setup'!$H$16&lt;'Debt Setup'!$H$16),MAX(0,AG324+AD325-AE325),0)+IF(AND('Debt Setup'!$H$17&lt;&gt;"",'Debt Setup'!$H$17&lt;'Debt Setup'!$H$16),MAX(0,AK324+AH325-AI325),0)+IF(AND('Debt Setup'!$H$18&lt;&gt;"",'Debt Setup'!$H$18&lt;'Debt Setup'!$H$16),MAX(0,AO324+AL325-AM325),0)+IF(AND('Debt Setup'!$H$19&lt;&gt;"",'Debt Setup'!$H$19&lt;'Debt Setup'!$H$16),MAX(0,AS324+AP325-AQ325),0)+IF(AND('Debt Setup'!$H$20&lt;&gt;"",'Debt Setup'!$H$20&lt;'Debt Setup'!$H$16),MAX(0,AW324+AT325-AU325),0)+IF(AND('Debt Setup'!$H$21&lt;&gt;"",'Debt Setup'!$H$21&lt;'Debt Setup'!$H$16),MAX(0,BA324+AX325-AY325),0))))))</x:f>
      </x:c>
      <x:c r="AG325" s="54" t="str">
        <x:f>IF('Debt Setup'!$F$3=0,"",MAX(0,AG324+AD325-AE325-AF325))</x:f>
      </x:c>
      <x:c r="AH325" s="54" t="str">
        <x:f>IF('Debt Setup'!$F$3=0,"",IF(AK324&lt;=0,0,AK324*'Debt Setup'!$D$17/100/12))</x:f>
      </x:c>
      <x:c r="AI325" s="54" t="str">
        <x:f>IF('Debt Setup'!$F$3=0,"",IF('Debt Setup'!$H$17="",0,MIN('Debt Setup'!$E$17,MAX(0,AK324+AH325))))</x:f>
      </x:c>
      <x:c r="AJ325" s="54" t="str">
        <x:f>IF('Debt Setup'!$F$3=0,"",IF('Debt Setup'!$H$17="",0,MIN(MAX(0,AK324+AH325-AI325),MAX(0,'Debt Setup'!$F$5-(G325+K325+O325+S325+W325+AA325+AE325+AI325+AM325+AQ325+AU325+AY325)-(IF(AND('Debt Setup'!$H$10&lt;&gt;"",'Debt Setup'!$H$10&lt;'Debt Setup'!$H$17),MAX(0,I324+F325-G325),0)+IF(AND('Debt Setup'!$H$11&lt;&gt;"",'Debt Setup'!$H$11&lt;'Debt Setup'!$H$17),MAX(0,M324+J325-K325),0)+IF(AND('Debt Setup'!$H$12&lt;&gt;"",'Debt Setup'!$H$12&lt;'Debt Setup'!$H$17),MAX(0,Q324+N325-O325),0)+IF(AND('Debt Setup'!$H$13&lt;&gt;"",'Debt Setup'!$H$13&lt;'Debt Setup'!$H$17),MAX(0,U324+R325-S325),0)+IF(AND('Debt Setup'!$H$14&lt;&gt;"",'Debt Setup'!$H$14&lt;'Debt Setup'!$H$17),MAX(0,Y324+V325-W325),0)+IF(AND('Debt Setup'!$H$15&lt;&gt;"",'Debt Setup'!$H$15&lt;'Debt Setup'!$H$17),MAX(0,AC324+Z325-AA325),0)+IF(AND('Debt Setup'!$H$16&lt;&gt;"",'Debt Setup'!$H$16&lt;'Debt Setup'!$H$17),MAX(0,AG324+AD325-AE325),0)+IF(AND('Debt Setup'!$H$17&lt;&gt;"",'Debt Setup'!$H$17&lt;'Debt Setup'!$H$17),MAX(0,AK324+AH325-AI325),0)+IF(AND('Debt Setup'!$H$18&lt;&gt;"",'Debt Setup'!$H$18&lt;'Debt Setup'!$H$17),MAX(0,AO324+AL325-AM325),0)+IF(AND('Debt Setup'!$H$19&lt;&gt;"",'Debt Setup'!$H$19&lt;'Debt Setup'!$H$17),MAX(0,AS324+AP325-AQ325),0)+IF(AND('Debt Setup'!$H$20&lt;&gt;"",'Debt Setup'!$H$20&lt;'Debt Setup'!$H$17),MAX(0,AW324+AT325-AU325),0)+IF(AND('Debt Setup'!$H$21&lt;&gt;"",'Debt Setup'!$H$21&lt;'Debt Setup'!$H$17),MAX(0,BA324+AX325-AY325),0))))))</x:f>
      </x:c>
      <x:c r="AK325" s="54" t="str">
        <x:f>IF('Debt Setup'!$F$3=0,"",MAX(0,AK324+AH325-AI325-AJ325))</x:f>
      </x:c>
      <x:c r="AL325" s="54" t="str">
        <x:f>IF('Debt Setup'!$F$3=0,"",IF(AO324&lt;=0,0,AO324*'Debt Setup'!$D$18/100/12))</x:f>
      </x:c>
      <x:c r="AM325" s="54" t="str">
        <x:f>IF('Debt Setup'!$F$3=0,"",IF('Debt Setup'!$H$18="",0,MIN('Debt Setup'!$E$18,MAX(0,AO324+AL325))))</x:f>
      </x:c>
      <x:c r="AN325" s="54" t="str">
        <x:f>IF('Debt Setup'!$F$3=0,"",IF('Debt Setup'!$H$18="",0,MIN(MAX(0,AO324+AL325-AM325),MAX(0,'Debt Setup'!$F$5-(G325+K325+O325+S325+W325+AA325+AE325+AI325+AM325+AQ325+AU325+AY325)-(IF(AND('Debt Setup'!$H$10&lt;&gt;"",'Debt Setup'!$H$10&lt;'Debt Setup'!$H$18),MAX(0,I324+F325-G325),0)+IF(AND('Debt Setup'!$H$11&lt;&gt;"",'Debt Setup'!$H$11&lt;'Debt Setup'!$H$18),MAX(0,M324+J325-K325),0)+IF(AND('Debt Setup'!$H$12&lt;&gt;"",'Debt Setup'!$H$12&lt;'Debt Setup'!$H$18),MAX(0,Q324+N325-O325),0)+IF(AND('Debt Setup'!$H$13&lt;&gt;"",'Debt Setup'!$H$13&lt;'Debt Setup'!$H$18),MAX(0,U324+R325-S325),0)+IF(AND('Debt Setup'!$H$14&lt;&gt;"",'Debt Setup'!$H$14&lt;'Debt Setup'!$H$18),MAX(0,Y324+V325-W325),0)+IF(AND('Debt Setup'!$H$15&lt;&gt;"",'Debt Setup'!$H$15&lt;'Debt Setup'!$H$18),MAX(0,AC324+Z325-AA325),0)+IF(AND('Debt Setup'!$H$16&lt;&gt;"",'Debt Setup'!$H$16&lt;'Debt Setup'!$H$18),MAX(0,AG324+AD325-AE325),0)+IF(AND('Debt Setup'!$H$17&lt;&gt;"",'Debt Setup'!$H$17&lt;'Debt Setup'!$H$18),MAX(0,AK324+AH325-AI325),0)+IF(AND('Debt Setup'!$H$18&lt;&gt;"",'Debt Setup'!$H$18&lt;'Debt Setup'!$H$18),MAX(0,AO324+AL325-AM325),0)+IF(AND('Debt Setup'!$H$19&lt;&gt;"",'Debt Setup'!$H$19&lt;'Debt Setup'!$H$18),MAX(0,AS324+AP325-AQ325),0)+IF(AND('Debt Setup'!$H$20&lt;&gt;"",'Debt Setup'!$H$20&lt;'Debt Setup'!$H$18),MAX(0,AW324+AT325-AU325),0)+IF(AND('Debt Setup'!$H$21&lt;&gt;"",'Debt Setup'!$H$21&lt;'Debt Setup'!$H$18),MAX(0,BA324+AX325-AY325),0))))))</x:f>
      </x:c>
      <x:c r="AO325" s="54" t="str">
        <x:f>IF('Debt Setup'!$F$3=0,"",MAX(0,AO324+AL325-AM325-AN325))</x:f>
      </x:c>
      <x:c r="AP325" s="54" t="str">
        <x:f>IF('Debt Setup'!$F$3=0,"",IF(AS324&lt;=0,0,AS324*'Debt Setup'!$D$19/100/12))</x:f>
      </x:c>
      <x:c r="AQ325" s="54" t="str">
        <x:f>IF('Debt Setup'!$F$3=0,"",IF('Debt Setup'!$H$19="",0,MIN('Debt Setup'!$E$19,MAX(0,AS324+AP325))))</x:f>
      </x:c>
      <x:c r="AR325" s="54" t="str">
        <x:f>IF('Debt Setup'!$F$3=0,"",IF('Debt Setup'!$H$19="",0,MIN(MAX(0,AS324+AP325-AQ325),MAX(0,'Debt Setup'!$F$5-(G325+K325+O325+S325+W325+AA325+AE325+AI325+AM325+AQ325+AU325+AY325)-(IF(AND('Debt Setup'!$H$10&lt;&gt;"",'Debt Setup'!$H$10&lt;'Debt Setup'!$H$19),MAX(0,I324+F325-G325),0)+IF(AND('Debt Setup'!$H$11&lt;&gt;"",'Debt Setup'!$H$11&lt;'Debt Setup'!$H$19),MAX(0,M324+J325-K325),0)+IF(AND('Debt Setup'!$H$12&lt;&gt;"",'Debt Setup'!$H$12&lt;'Debt Setup'!$H$19),MAX(0,Q324+N325-O325),0)+IF(AND('Debt Setup'!$H$13&lt;&gt;"",'Debt Setup'!$H$13&lt;'Debt Setup'!$H$19),MAX(0,U324+R325-S325),0)+IF(AND('Debt Setup'!$H$14&lt;&gt;"",'Debt Setup'!$H$14&lt;'Debt Setup'!$H$19),MAX(0,Y324+V325-W325),0)+IF(AND('Debt Setup'!$H$15&lt;&gt;"",'Debt Setup'!$H$15&lt;'Debt Setup'!$H$19),MAX(0,AC324+Z325-AA325),0)+IF(AND('Debt Setup'!$H$16&lt;&gt;"",'Debt Setup'!$H$16&lt;'Debt Setup'!$H$19),MAX(0,AG324+AD325-AE325),0)+IF(AND('Debt Setup'!$H$17&lt;&gt;"",'Debt Setup'!$H$17&lt;'Debt Setup'!$H$19),MAX(0,AK324+AH325-AI325),0)+IF(AND('Debt Setup'!$H$18&lt;&gt;"",'Debt Setup'!$H$18&lt;'Debt Setup'!$H$19),MAX(0,AO324+AL325-AM325),0)+IF(AND('Debt Setup'!$H$19&lt;&gt;"",'Debt Setup'!$H$19&lt;'Debt Setup'!$H$19),MAX(0,AS324+AP325-AQ325),0)+IF(AND('Debt Setup'!$H$20&lt;&gt;"",'Debt Setup'!$H$20&lt;'Debt Setup'!$H$19),MAX(0,AW324+AT325-AU325),0)+IF(AND('Debt Setup'!$H$21&lt;&gt;"",'Debt Setup'!$H$21&lt;'Debt Setup'!$H$19),MAX(0,BA324+AX325-AY325),0))))))</x:f>
      </x:c>
      <x:c r="AS325" s="54" t="str">
        <x:f>IF('Debt Setup'!$F$3=0,"",MAX(0,AS324+AP325-AQ325-AR325))</x:f>
      </x:c>
      <x:c r="AT325" s="54" t="str">
        <x:f>IF('Debt Setup'!$F$3=0,"",IF(AW324&lt;=0,0,AW324*'Debt Setup'!$D$20/100/12))</x:f>
      </x:c>
      <x:c r="AU325" s="54" t="str">
        <x:f>IF('Debt Setup'!$F$3=0,"",IF('Debt Setup'!$H$20="",0,MIN('Debt Setup'!$E$20,MAX(0,AW324+AT325))))</x:f>
      </x:c>
      <x:c r="AV325" s="54" t="str">
        <x:f>IF('Debt Setup'!$F$3=0,"",IF('Debt Setup'!$H$20="",0,MIN(MAX(0,AW324+AT325-AU325),MAX(0,'Debt Setup'!$F$5-(G325+K325+O325+S325+W325+AA325+AE325+AI325+AM325+AQ325+AU325+AY325)-(IF(AND('Debt Setup'!$H$10&lt;&gt;"",'Debt Setup'!$H$10&lt;'Debt Setup'!$H$20),MAX(0,I324+F325-G325),0)+IF(AND('Debt Setup'!$H$11&lt;&gt;"",'Debt Setup'!$H$11&lt;'Debt Setup'!$H$20),MAX(0,M324+J325-K325),0)+IF(AND('Debt Setup'!$H$12&lt;&gt;"",'Debt Setup'!$H$12&lt;'Debt Setup'!$H$20),MAX(0,Q324+N325-O325),0)+IF(AND('Debt Setup'!$H$13&lt;&gt;"",'Debt Setup'!$H$13&lt;'Debt Setup'!$H$20),MAX(0,U324+R325-S325),0)+IF(AND('Debt Setup'!$H$14&lt;&gt;"",'Debt Setup'!$H$14&lt;'Debt Setup'!$H$20),MAX(0,Y324+V325-W325),0)+IF(AND('Debt Setup'!$H$15&lt;&gt;"",'Debt Setup'!$H$15&lt;'Debt Setup'!$H$20),MAX(0,AC324+Z325-AA325),0)+IF(AND('Debt Setup'!$H$16&lt;&gt;"",'Debt Setup'!$H$16&lt;'Debt Setup'!$H$20),MAX(0,AG324+AD325-AE325),0)+IF(AND('Debt Setup'!$H$17&lt;&gt;"",'Debt Setup'!$H$17&lt;'Debt Setup'!$H$20),MAX(0,AK324+AH325-AI325),0)+IF(AND('Debt Setup'!$H$18&lt;&gt;"",'Debt Setup'!$H$18&lt;'Debt Setup'!$H$20),MAX(0,AO324+AL325-AM325),0)+IF(AND('Debt Setup'!$H$19&lt;&gt;"",'Debt Setup'!$H$19&lt;'Debt Setup'!$H$20),MAX(0,AS324+AP325-AQ325),0)+IF(AND('Debt Setup'!$H$20&lt;&gt;"",'Debt Setup'!$H$20&lt;'Debt Setup'!$H$20),MAX(0,AW324+AT325-AU325),0)+IF(AND('Debt Setup'!$H$21&lt;&gt;"",'Debt Setup'!$H$21&lt;'Debt Setup'!$H$20),MAX(0,BA324+AX325-AY325),0))))))</x:f>
      </x:c>
      <x:c r="AW325" s="54" t="str">
        <x:f>IF('Debt Setup'!$F$3=0,"",MAX(0,AW324+AT325-AU325-AV325))</x:f>
      </x:c>
      <x:c r="AX325" s="54" t="str">
        <x:f>IF('Debt Setup'!$F$3=0,"",IF(BA324&lt;=0,0,BA324*'Debt Setup'!$D$21/100/12))</x:f>
      </x:c>
      <x:c r="AY325" s="54" t="str">
        <x:f>IF('Debt Setup'!$F$3=0,"",IF('Debt Setup'!$H$21="",0,MIN('Debt Setup'!$E$21,MAX(0,BA324+AX325))))</x:f>
      </x:c>
      <x:c r="AZ325" s="54" t="str">
        <x:f>IF('Debt Setup'!$F$3=0,"",IF('Debt Setup'!$H$21="",0,MIN(MAX(0,BA324+AX325-AY325),MAX(0,'Debt Setup'!$F$5-(G325+K325+O325+S325+W325+AA325+AE325+AI325+AM325+AQ325+AU325+AY325)-(IF(AND('Debt Setup'!$H$10&lt;&gt;"",'Debt Setup'!$H$10&lt;'Debt Setup'!$H$21),MAX(0,I324+F325-G325),0)+IF(AND('Debt Setup'!$H$11&lt;&gt;"",'Debt Setup'!$H$11&lt;'Debt Setup'!$H$21),MAX(0,M324+J325-K325),0)+IF(AND('Debt Setup'!$H$12&lt;&gt;"",'Debt Setup'!$H$12&lt;'Debt Setup'!$H$21),MAX(0,Q324+N325-O325),0)+IF(AND('Debt Setup'!$H$13&lt;&gt;"",'Debt Setup'!$H$13&lt;'Debt Setup'!$H$21),MAX(0,U324+R325-S325),0)+IF(AND('Debt Setup'!$H$14&lt;&gt;"",'Debt Setup'!$H$14&lt;'Debt Setup'!$H$21),MAX(0,Y324+V325-W325),0)+IF(AND('Debt Setup'!$H$15&lt;&gt;"",'Debt Setup'!$H$15&lt;'Debt Setup'!$H$21),MAX(0,AC324+Z325-AA325),0)+IF(AND('Debt Setup'!$H$16&lt;&gt;"",'Debt Setup'!$H$16&lt;'Debt Setup'!$H$21),MAX(0,AG324+AD325-AE325),0)+IF(AND('Debt Setup'!$H$17&lt;&gt;"",'Debt Setup'!$H$17&lt;'Debt Setup'!$H$21),MAX(0,AK324+AH325-AI325),0)+IF(AND('Debt Setup'!$H$18&lt;&gt;"",'Debt Setup'!$H$18&lt;'Debt Setup'!$H$21),MAX(0,AO324+AL325-AM325),0)+IF(AND('Debt Setup'!$H$19&lt;&gt;"",'Debt Setup'!$H$19&lt;'Debt Setup'!$H$21),MAX(0,AS324+AP325-AQ325),0)+IF(AND('Debt Setup'!$H$20&lt;&gt;"",'Debt Setup'!$H$20&lt;'Debt Setup'!$H$21),MAX(0,AW324+AT325-AU325),0)+IF(AND('Debt Setup'!$H$21&lt;&gt;"",'Debt Setup'!$H$21&lt;'Debt Setup'!$H$21),MAX(0,BA324+AX325-AY325),0))))))</x:f>
      </x:c>
      <x:c r="BA325" s="54" t="str">
        <x:f>IF('Debt Setup'!$F$3=0,"",MAX(0,BA324+AX325-AY325-AZ325))</x:f>
      </x:c>
    </x:row>
    <x:row r="326">
      <x:c r="A326" t="n">
        <x:v>321</x:v>
      </x:c>
      <x:c r="B326" s="86" t="str">
        <x:f>IF('Debt Setup'!$F$3=0,"",DATE(YEAR('Debt Setup'!$B$6),MONTH('Debt Setup'!$B$6)+A326-1,1))</x:f>
      </x:c>
      <x:c r="C326" s="54" t="str">
        <x:f>IF('Debt Setup'!$F$3=0,"",I326+M326+Q326+U326+Y326+AC326+AG326+AK326+AO326+AS326+AW326+BA326)</x:f>
      </x:c>
      <x:c r="D326" s="54" t="str">
        <x:f>IF('Debt Setup'!$F$3=0,"",G326+H326+K326+L326+O326+P326+S326+T326+W326+X326+AA326+AB326+AE326+AF326+AI326+AJ326+AM326+AN326+AQ326+AR326+AU326+AV326+AY326+AZ326)</x:f>
      </x:c>
      <x:c r="E326" s="54" t="str">
        <x:f>IF('Debt Setup'!$F$3=0,"",F326+J326+N326+R326+V326+Z326+AD326+AH326+AL326+AP326+AT326+AX326)</x:f>
      </x:c>
      <x:c r="F326" s="54" t="str">
        <x:f>IF('Debt Setup'!$F$3=0,"",IF(I325&lt;=0,0,I325*'Debt Setup'!$D$10/100/12))</x:f>
      </x:c>
      <x:c r="G326" s="54" t="str">
        <x:f>IF('Debt Setup'!$F$3=0,"",IF('Debt Setup'!$H$10="",0,MIN('Debt Setup'!$E$10,MAX(0,I325+F326))))</x:f>
      </x:c>
      <x:c r="H326" s="54" t="str">
        <x:f>IF('Debt Setup'!$F$3=0,"",IF('Debt Setup'!$H$10="",0,MIN(MAX(0,I325+F326-G326),MAX(0,'Debt Setup'!$F$5-(G326+K326+O326+S326+W326+AA326+AE326+AI326+AM326+AQ326+AU326+AY326)-(IF(AND('Debt Setup'!$H$10&lt;&gt;"",'Debt Setup'!$H$10&lt;'Debt Setup'!$H$10),MAX(0,I325+F326-G326),0)+IF(AND('Debt Setup'!$H$11&lt;&gt;"",'Debt Setup'!$H$11&lt;'Debt Setup'!$H$10),MAX(0,M325+J326-K326),0)+IF(AND('Debt Setup'!$H$12&lt;&gt;"",'Debt Setup'!$H$12&lt;'Debt Setup'!$H$10),MAX(0,Q325+N326-O326),0)+IF(AND('Debt Setup'!$H$13&lt;&gt;"",'Debt Setup'!$H$13&lt;'Debt Setup'!$H$10),MAX(0,U325+R326-S326),0)+IF(AND('Debt Setup'!$H$14&lt;&gt;"",'Debt Setup'!$H$14&lt;'Debt Setup'!$H$10),MAX(0,Y325+V326-W326),0)+IF(AND('Debt Setup'!$H$15&lt;&gt;"",'Debt Setup'!$H$15&lt;'Debt Setup'!$H$10),MAX(0,AC325+Z326-AA326),0)+IF(AND('Debt Setup'!$H$16&lt;&gt;"",'Debt Setup'!$H$16&lt;'Debt Setup'!$H$10),MAX(0,AG325+AD326-AE326),0)+IF(AND('Debt Setup'!$H$17&lt;&gt;"",'Debt Setup'!$H$17&lt;'Debt Setup'!$H$10),MAX(0,AK325+AH326-AI326),0)+IF(AND('Debt Setup'!$H$18&lt;&gt;"",'Debt Setup'!$H$18&lt;'Debt Setup'!$H$10),MAX(0,AO325+AL326-AM326),0)+IF(AND('Debt Setup'!$H$19&lt;&gt;"",'Debt Setup'!$H$19&lt;'Debt Setup'!$H$10),MAX(0,AS325+AP326-AQ326),0)+IF(AND('Debt Setup'!$H$20&lt;&gt;"",'Debt Setup'!$H$20&lt;'Debt Setup'!$H$10),MAX(0,AW325+AT326-AU326),0)+IF(AND('Debt Setup'!$H$21&lt;&gt;"",'Debt Setup'!$H$21&lt;'Debt Setup'!$H$10),MAX(0,BA325+AX326-AY326),0))))))</x:f>
      </x:c>
      <x:c r="I326" s="54" t="str">
        <x:f>IF('Debt Setup'!$F$3=0,"",MAX(0,I325+F326-G326-H326))</x:f>
      </x:c>
      <x:c r="J326" s="54" t="str">
        <x:f>IF('Debt Setup'!$F$3=0,"",IF(M325&lt;=0,0,M325*'Debt Setup'!$D$11/100/12))</x:f>
      </x:c>
      <x:c r="K326" s="54" t="str">
        <x:f>IF('Debt Setup'!$F$3=0,"",IF('Debt Setup'!$H$11="",0,MIN('Debt Setup'!$E$11,MAX(0,M325+J326))))</x:f>
      </x:c>
      <x:c r="L326" s="54" t="str">
        <x:f>IF('Debt Setup'!$F$3=0,"",IF('Debt Setup'!$H$11="",0,MIN(MAX(0,M325+J326-K326),MAX(0,'Debt Setup'!$F$5-(G326+K326+O326+S326+W326+AA326+AE326+AI326+AM326+AQ326+AU326+AY326)-(IF(AND('Debt Setup'!$H$10&lt;&gt;"",'Debt Setup'!$H$10&lt;'Debt Setup'!$H$11),MAX(0,I325+F326-G326),0)+IF(AND('Debt Setup'!$H$11&lt;&gt;"",'Debt Setup'!$H$11&lt;'Debt Setup'!$H$11),MAX(0,M325+J326-K326),0)+IF(AND('Debt Setup'!$H$12&lt;&gt;"",'Debt Setup'!$H$12&lt;'Debt Setup'!$H$11),MAX(0,Q325+N326-O326),0)+IF(AND('Debt Setup'!$H$13&lt;&gt;"",'Debt Setup'!$H$13&lt;'Debt Setup'!$H$11),MAX(0,U325+R326-S326),0)+IF(AND('Debt Setup'!$H$14&lt;&gt;"",'Debt Setup'!$H$14&lt;'Debt Setup'!$H$11),MAX(0,Y325+V326-W326),0)+IF(AND('Debt Setup'!$H$15&lt;&gt;"",'Debt Setup'!$H$15&lt;'Debt Setup'!$H$11),MAX(0,AC325+Z326-AA326),0)+IF(AND('Debt Setup'!$H$16&lt;&gt;"",'Debt Setup'!$H$16&lt;'Debt Setup'!$H$11),MAX(0,AG325+AD326-AE326),0)+IF(AND('Debt Setup'!$H$17&lt;&gt;"",'Debt Setup'!$H$17&lt;'Debt Setup'!$H$11),MAX(0,AK325+AH326-AI326),0)+IF(AND('Debt Setup'!$H$18&lt;&gt;"",'Debt Setup'!$H$18&lt;'Debt Setup'!$H$11),MAX(0,AO325+AL326-AM326),0)+IF(AND('Debt Setup'!$H$19&lt;&gt;"",'Debt Setup'!$H$19&lt;'Debt Setup'!$H$11),MAX(0,AS325+AP326-AQ326),0)+IF(AND('Debt Setup'!$H$20&lt;&gt;"",'Debt Setup'!$H$20&lt;'Debt Setup'!$H$11),MAX(0,AW325+AT326-AU326),0)+IF(AND('Debt Setup'!$H$21&lt;&gt;"",'Debt Setup'!$H$21&lt;'Debt Setup'!$H$11),MAX(0,BA325+AX326-AY326),0))))))</x:f>
      </x:c>
      <x:c r="M326" s="54" t="str">
        <x:f>IF('Debt Setup'!$F$3=0,"",MAX(0,M325+J326-K326-L326))</x:f>
      </x:c>
      <x:c r="N326" s="54" t="str">
        <x:f>IF('Debt Setup'!$F$3=0,"",IF(Q325&lt;=0,0,Q325*'Debt Setup'!$D$12/100/12))</x:f>
      </x:c>
      <x:c r="O326" s="54" t="str">
        <x:f>IF('Debt Setup'!$F$3=0,"",IF('Debt Setup'!$H$12="",0,MIN('Debt Setup'!$E$12,MAX(0,Q325+N326))))</x:f>
      </x:c>
      <x:c r="P326" s="54" t="str">
        <x:f>IF('Debt Setup'!$F$3=0,"",IF('Debt Setup'!$H$12="",0,MIN(MAX(0,Q325+N326-O326),MAX(0,'Debt Setup'!$F$5-(G326+K326+O326+S326+W326+AA326+AE326+AI326+AM326+AQ326+AU326+AY326)-(IF(AND('Debt Setup'!$H$10&lt;&gt;"",'Debt Setup'!$H$10&lt;'Debt Setup'!$H$12),MAX(0,I325+F326-G326),0)+IF(AND('Debt Setup'!$H$11&lt;&gt;"",'Debt Setup'!$H$11&lt;'Debt Setup'!$H$12),MAX(0,M325+J326-K326),0)+IF(AND('Debt Setup'!$H$12&lt;&gt;"",'Debt Setup'!$H$12&lt;'Debt Setup'!$H$12),MAX(0,Q325+N326-O326),0)+IF(AND('Debt Setup'!$H$13&lt;&gt;"",'Debt Setup'!$H$13&lt;'Debt Setup'!$H$12),MAX(0,U325+R326-S326),0)+IF(AND('Debt Setup'!$H$14&lt;&gt;"",'Debt Setup'!$H$14&lt;'Debt Setup'!$H$12),MAX(0,Y325+V326-W326),0)+IF(AND('Debt Setup'!$H$15&lt;&gt;"",'Debt Setup'!$H$15&lt;'Debt Setup'!$H$12),MAX(0,AC325+Z326-AA326),0)+IF(AND('Debt Setup'!$H$16&lt;&gt;"",'Debt Setup'!$H$16&lt;'Debt Setup'!$H$12),MAX(0,AG325+AD326-AE326),0)+IF(AND('Debt Setup'!$H$17&lt;&gt;"",'Debt Setup'!$H$17&lt;'Debt Setup'!$H$12),MAX(0,AK325+AH326-AI326),0)+IF(AND('Debt Setup'!$H$18&lt;&gt;"",'Debt Setup'!$H$18&lt;'Debt Setup'!$H$12),MAX(0,AO325+AL326-AM326),0)+IF(AND('Debt Setup'!$H$19&lt;&gt;"",'Debt Setup'!$H$19&lt;'Debt Setup'!$H$12),MAX(0,AS325+AP326-AQ326),0)+IF(AND('Debt Setup'!$H$20&lt;&gt;"",'Debt Setup'!$H$20&lt;'Debt Setup'!$H$12),MAX(0,AW325+AT326-AU326),0)+IF(AND('Debt Setup'!$H$21&lt;&gt;"",'Debt Setup'!$H$21&lt;'Debt Setup'!$H$12),MAX(0,BA325+AX326-AY326),0))))))</x:f>
      </x:c>
      <x:c r="Q326" s="54" t="str">
        <x:f>IF('Debt Setup'!$F$3=0,"",MAX(0,Q325+N326-O326-P326))</x:f>
      </x:c>
      <x:c r="R326" s="54" t="str">
        <x:f>IF('Debt Setup'!$F$3=0,"",IF(U325&lt;=0,0,U325*'Debt Setup'!$D$13/100/12))</x:f>
      </x:c>
      <x:c r="S326" s="54" t="str">
        <x:f>IF('Debt Setup'!$F$3=0,"",IF('Debt Setup'!$H$13="",0,MIN('Debt Setup'!$E$13,MAX(0,U325+R326))))</x:f>
      </x:c>
      <x:c r="T326" s="54" t="str">
        <x:f>IF('Debt Setup'!$F$3=0,"",IF('Debt Setup'!$H$13="",0,MIN(MAX(0,U325+R326-S326),MAX(0,'Debt Setup'!$F$5-(G326+K326+O326+S326+W326+AA326+AE326+AI326+AM326+AQ326+AU326+AY326)-(IF(AND('Debt Setup'!$H$10&lt;&gt;"",'Debt Setup'!$H$10&lt;'Debt Setup'!$H$13),MAX(0,I325+F326-G326),0)+IF(AND('Debt Setup'!$H$11&lt;&gt;"",'Debt Setup'!$H$11&lt;'Debt Setup'!$H$13),MAX(0,M325+J326-K326),0)+IF(AND('Debt Setup'!$H$12&lt;&gt;"",'Debt Setup'!$H$12&lt;'Debt Setup'!$H$13),MAX(0,Q325+N326-O326),0)+IF(AND('Debt Setup'!$H$13&lt;&gt;"",'Debt Setup'!$H$13&lt;'Debt Setup'!$H$13),MAX(0,U325+R326-S326),0)+IF(AND('Debt Setup'!$H$14&lt;&gt;"",'Debt Setup'!$H$14&lt;'Debt Setup'!$H$13),MAX(0,Y325+V326-W326),0)+IF(AND('Debt Setup'!$H$15&lt;&gt;"",'Debt Setup'!$H$15&lt;'Debt Setup'!$H$13),MAX(0,AC325+Z326-AA326),0)+IF(AND('Debt Setup'!$H$16&lt;&gt;"",'Debt Setup'!$H$16&lt;'Debt Setup'!$H$13),MAX(0,AG325+AD326-AE326),0)+IF(AND('Debt Setup'!$H$17&lt;&gt;"",'Debt Setup'!$H$17&lt;'Debt Setup'!$H$13),MAX(0,AK325+AH326-AI326),0)+IF(AND('Debt Setup'!$H$18&lt;&gt;"",'Debt Setup'!$H$18&lt;'Debt Setup'!$H$13),MAX(0,AO325+AL326-AM326),0)+IF(AND('Debt Setup'!$H$19&lt;&gt;"",'Debt Setup'!$H$19&lt;'Debt Setup'!$H$13),MAX(0,AS325+AP326-AQ326),0)+IF(AND('Debt Setup'!$H$20&lt;&gt;"",'Debt Setup'!$H$20&lt;'Debt Setup'!$H$13),MAX(0,AW325+AT326-AU326),0)+IF(AND('Debt Setup'!$H$21&lt;&gt;"",'Debt Setup'!$H$21&lt;'Debt Setup'!$H$13),MAX(0,BA325+AX326-AY326),0))))))</x:f>
      </x:c>
      <x:c r="U326" s="54" t="str">
        <x:f>IF('Debt Setup'!$F$3=0,"",MAX(0,U325+R326-S326-T326))</x:f>
      </x:c>
      <x:c r="V326" s="54" t="str">
        <x:f>IF('Debt Setup'!$F$3=0,"",IF(Y325&lt;=0,0,Y325*'Debt Setup'!$D$14/100/12))</x:f>
      </x:c>
      <x:c r="W326" s="54" t="str">
        <x:f>IF('Debt Setup'!$F$3=0,"",IF('Debt Setup'!$H$14="",0,MIN('Debt Setup'!$E$14,MAX(0,Y325+V326))))</x:f>
      </x:c>
      <x:c r="X326" s="54" t="str">
        <x:f>IF('Debt Setup'!$F$3=0,"",IF('Debt Setup'!$H$14="",0,MIN(MAX(0,Y325+V326-W326),MAX(0,'Debt Setup'!$F$5-(G326+K326+O326+S326+W326+AA326+AE326+AI326+AM326+AQ326+AU326+AY326)-(IF(AND('Debt Setup'!$H$10&lt;&gt;"",'Debt Setup'!$H$10&lt;'Debt Setup'!$H$14),MAX(0,I325+F326-G326),0)+IF(AND('Debt Setup'!$H$11&lt;&gt;"",'Debt Setup'!$H$11&lt;'Debt Setup'!$H$14),MAX(0,M325+J326-K326),0)+IF(AND('Debt Setup'!$H$12&lt;&gt;"",'Debt Setup'!$H$12&lt;'Debt Setup'!$H$14),MAX(0,Q325+N326-O326),0)+IF(AND('Debt Setup'!$H$13&lt;&gt;"",'Debt Setup'!$H$13&lt;'Debt Setup'!$H$14),MAX(0,U325+R326-S326),0)+IF(AND('Debt Setup'!$H$14&lt;&gt;"",'Debt Setup'!$H$14&lt;'Debt Setup'!$H$14),MAX(0,Y325+V326-W326),0)+IF(AND('Debt Setup'!$H$15&lt;&gt;"",'Debt Setup'!$H$15&lt;'Debt Setup'!$H$14),MAX(0,AC325+Z326-AA326),0)+IF(AND('Debt Setup'!$H$16&lt;&gt;"",'Debt Setup'!$H$16&lt;'Debt Setup'!$H$14),MAX(0,AG325+AD326-AE326),0)+IF(AND('Debt Setup'!$H$17&lt;&gt;"",'Debt Setup'!$H$17&lt;'Debt Setup'!$H$14),MAX(0,AK325+AH326-AI326),0)+IF(AND('Debt Setup'!$H$18&lt;&gt;"",'Debt Setup'!$H$18&lt;'Debt Setup'!$H$14),MAX(0,AO325+AL326-AM326),0)+IF(AND('Debt Setup'!$H$19&lt;&gt;"",'Debt Setup'!$H$19&lt;'Debt Setup'!$H$14),MAX(0,AS325+AP326-AQ326),0)+IF(AND('Debt Setup'!$H$20&lt;&gt;"",'Debt Setup'!$H$20&lt;'Debt Setup'!$H$14),MAX(0,AW325+AT326-AU326),0)+IF(AND('Debt Setup'!$H$21&lt;&gt;"",'Debt Setup'!$H$21&lt;'Debt Setup'!$H$14),MAX(0,BA325+AX326-AY326),0))))))</x:f>
      </x:c>
      <x:c r="Y326" s="54" t="str">
        <x:f>IF('Debt Setup'!$F$3=0,"",MAX(0,Y325+V326-W326-X326))</x:f>
      </x:c>
      <x:c r="Z326" s="54" t="str">
        <x:f>IF('Debt Setup'!$F$3=0,"",IF(AC325&lt;=0,0,AC325*'Debt Setup'!$D$15/100/12))</x:f>
      </x:c>
      <x:c r="AA326" s="54" t="str">
        <x:f>IF('Debt Setup'!$F$3=0,"",IF('Debt Setup'!$H$15="",0,MIN('Debt Setup'!$E$15,MAX(0,AC325+Z326))))</x:f>
      </x:c>
      <x:c r="AB326" s="54" t="str">
        <x:f>IF('Debt Setup'!$F$3=0,"",IF('Debt Setup'!$H$15="",0,MIN(MAX(0,AC325+Z326-AA326),MAX(0,'Debt Setup'!$F$5-(G326+K326+O326+S326+W326+AA326+AE326+AI326+AM326+AQ326+AU326+AY326)-(IF(AND('Debt Setup'!$H$10&lt;&gt;"",'Debt Setup'!$H$10&lt;'Debt Setup'!$H$15),MAX(0,I325+F326-G326),0)+IF(AND('Debt Setup'!$H$11&lt;&gt;"",'Debt Setup'!$H$11&lt;'Debt Setup'!$H$15),MAX(0,M325+J326-K326),0)+IF(AND('Debt Setup'!$H$12&lt;&gt;"",'Debt Setup'!$H$12&lt;'Debt Setup'!$H$15),MAX(0,Q325+N326-O326),0)+IF(AND('Debt Setup'!$H$13&lt;&gt;"",'Debt Setup'!$H$13&lt;'Debt Setup'!$H$15),MAX(0,U325+R326-S326),0)+IF(AND('Debt Setup'!$H$14&lt;&gt;"",'Debt Setup'!$H$14&lt;'Debt Setup'!$H$15),MAX(0,Y325+V326-W326),0)+IF(AND('Debt Setup'!$H$15&lt;&gt;"",'Debt Setup'!$H$15&lt;'Debt Setup'!$H$15),MAX(0,AC325+Z326-AA326),0)+IF(AND('Debt Setup'!$H$16&lt;&gt;"",'Debt Setup'!$H$16&lt;'Debt Setup'!$H$15),MAX(0,AG325+AD326-AE326),0)+IF(AND('Debt Setup'!$H$17&lt;&gt;"",'Debt Setup'!$H$17&lt;'Debt Setup'!$H$15),MAX(0,AK325+AH326-AI326),0)+IF(AND('Debt Setup'!$H$18&lt;&gt;"",'Debt Setup'!$H$18&lt;'Debt Setup'!$H$15),MAX(0,AO325+AL326-AM326),0)+IF(AND('Debt Setup'!$H$19&lt;&gt;"",'Debt Setup'!$H$19&lt;'Debt Setup'!$H$15),MAX(0,AS325+AP326-AQ326),0)+IF(AND('Debt Setup'!$H$20&lt;&gt;"",'Debt Setup'!$H$20&lt;'Debt Setup'!$H$15),MAX(0,AW325+AT326-AU326),0)+IF(AND('Debt Setup'!$H$21&lt;&gt;"",'Debt Setup'!$H$21&lt;'Debt Setup'!$H$15),MAX(0,BA325+AX326-AY326),0))))))</x:f>
      </x:c>
      <x:c r="AC326" s="54" t="str">
        <x:f>IF('Debt Setup'!$F$3=0,"",MAX(0,AC325+Z326-AA326-AB326))</x:f>
      </x:c>
      <x:c r="AD326" s="54" t="str">
        <x:f>IF('Debt Setup'!$F$3=0,"",IF(AG325&lt;=0,0,AG325*'Debt Setup'!$D$16/100/12))</x:f>
      </x:c>
      <x:c r="AE326" s="54" t="str">
        <x:f>IF('Debt Setup'!$F$3=0,"",IF('Debt Setup'!$H$16="",0,MIN('Debt Setup'!$E$16,MAX(0,AG325+AD326))))</x:f>
      </x:c>
      <x:c r="AF326" s="54" t="str">
        <x:f>IF('Debt Setup'!$F$3=0,"",IF('Debt Setup'!$H$16="",0,MIN(MAX(0,AG325+AD326-AE326),MAX(0,'Debt Setup'!$F$5-(G326+K326+O326+S326+W326+AA326+AE326+AI326+AM326+AQ326+AU326+AY326)-(IF(AND('Debt Setup'!$H$10&lt;&gt;"",'Debt Setup'!$H$10&lt;'Debt Setup'!$H$16),MAX(0,I325+F326-G326),0)+IF(AND('Debt Setup'!$H$11&lt;&gt;"",'Debt Setup'!$H$11&lt;'Debt Setup'!$H$16),MAX(0,M325+J326-K326),0)+IF(AND('Debt Setup'!$H$12&lt;&gt;"",'Debt Setup'!$H$12&lt;'Debt Setup'!$H$16),MAX(0,Q325+N326-O326),0)+IF(AND('Debt Setup'!$H$13&lt;&gt;"",'Debt Setup'!$H$13&lt;'Debt Setup'!$H$16),MAX(0,U325+R326-S326),0)+IF(AND('Debt Setup'!$H$14&lt;&gt;"",'Debt Setup'!$H$14&lt;'Debt Setup'!$H$16),MAX(0,Y325+V326-W326),0)+IF(AND('Debt Setup'!$H$15&lt;&gt;"",'Debt Setup'!$H$15&lt;'Debt Setup'!$H$16),MAX(0,AC325+Z326-AA326),0)+IF(AND('Debt Setup'!$H$16&lt;&gt;"",'Debt Setup'!$H$16&lt;'Debt Setup'!$H$16),MAX(0,AG325+AD326-AE326),0)+IF(AND('Debt Setup'!$H$17&lt;&gt;"",'Debt Setup'!$H$17&lt;'Debt Setup'!$H$16),MAX(0,AK325+AH326-AI326),0)+IF(AND('Debt Setup'!$H$18&lt;&gt;"",'Debt Setup'!$H$18&lt;'Debt Setup'!$H$16),MAX(0,AO325+AL326-AM326),0)+IF(AND('Debt Setup'!$H$19&lt;&gt;"",'Debt Setup'!$H$19&lt;'Debt Setup'!$H$16),MAX(0,AS325+AP326-AQ326),0)+IF(AND('Debt Setup'!$H$20&lt;&gt;"",'Debt Setup'!$H$20&lt;'Debt Setup'!$H$16),MAX(0,AW325+AT326-AU326),0)+IF(AND('Debt Setup'!$H$21&lt;&gt;"",'Debt Setup'!$H$21&lt;'Debt Setup'!$H$16),MAX(0,BA325+AX326-AY326),0))))))</x:f>
      </x:c>
      <x:c r="AG326" s="54" t="str">
        <x:f>IF('Debt Setup'!$F$3=0,"",MAX(0,AG325+AD326-AE326-AF326))</x:f>
      </x:c>
      <x:c r="AH326" s="54" t="str">
        <x:f>IF('Debt Setup'!$F$3=0,"",IF(AK325&lt;=0,0,AK325*'Debt Setup'!$D$17/100/12))</x:f>
      </x:c>
      <x:c r="AI326" s="54" t="str">
        <x:f>IF('Debt Setup'!$F$3=0,"",IF('Debt Setup'!$H$17="",0,MIN('Debt Setup'!$E$17,MAX(0,AK325+AH326))))</x:f>
      </x:c>
      <x:c r="AJ326" s="54" t="str">
        <x:f>IF('Debt Setup'!$F$3=0,"",IF('Debt Setup'!$H$17="",0,MIN(MAX(0,AK325+AH326-AI326),MAX(0,'Debt Setup'!$F$5-(G326+K326+O326+S326+W326+AA326+AE326+AI326+AM326+AQ326+AU326+AY326)-(IF(AND('Debt Setup'!$H$10&lt;&gt;"",'Debt Setup'!$H$10&lt;'Debt Setup'!$H$17),MAX(0,I325+F326-G326),0)+IF(AND('Debt Setup'!$H$11&lt;&gt;"",'Debt Setup'!$H$11&lt;'Debt Setup'!$H$17),MAX(0,M325+J326-K326),0)+IF(AND('Debt Setup'!$H$12&lt;&gt;"",'Debt Setup'!$H$12&lt;'Debt Setup'!$H$17),MAX(0,Q325+N326-O326),0)+IF(AND('Debt Setup'!$H$13&lt;&gt;"",'Debt Setup'!$H$13&lt;'Debt Setup'!$H$17),MAX(0,U325+R326-S326),0)+IF(AND('Debt Setup'!$H$14&lt;&gt;"",'Debt Setup'!$H$14&lt;'Debt Setup'!$H$17),MAX(0,Y325+V326-W326),0)+IF(AND('Debt Setup'!$H$15&lt;&gt;"",'Debt Setup'!$H$15&lt;'Debt Setup'!$H$17),MAX(0,AC325+Z326-AA326),0)+IF(AND('Debt Setup'!$H$16&lt;&gt;"",'Debt Setup'!$H$16&lt;'Debt Setup'!$H$17),MAX(0,AG325+AD326-AE326),0)+IF(AND('Debt Setup'!$H$17&lt;&gt;"",'Debt Setup'!$H$17&lt;'Debt Setup'!$H$17),MAX(0,AK325+AH326-AI326),0)+IF(AND('Debt Setup'!$H$18&lt;&gt;"",'Debt Setup'!$H$18&lt;'Debt Setup'!$H$17),MAX(0,AO325+AL326-AM326),0)+IF(AND('Debt Setup'!$H$19&lt;&gt;"",'Debt Setup'!$H$19&lt;'Debt Setup'!$H$17),MAX(0,AS325+AP326-AQ326),0)+IF(AND('Debt Setup'!$H$20&lt;&gt;"",'Debt Setup'!$H$20&lt;'Debt Setup'!$H$17),MAX(0,AW325+AT326-AU326),0)+IF(AND('Debt Setup'!$H$21&lt;&gt;"",'Debt Setup'!$H$21&lt;'Debt Setup'!$H$17),MAX(0,BA325+AX326-AY326),0))))))</x:f>
      </x:c>
      <x:c r="AK326" s="54" t="str">
        <x:f>IF('Debt Setup'!$F$3=0,"",MAX(0,AK325+AH326-AI326-AJ326))</x:f>
      </x:c>
      <x:c r="AL326" s="54" t="str">
        <x:f>IF('Debt Setup'!$F$3=0,"",IF(AO325&lt;=0,0,AO325*'Debt Setup'!$D$18/100/12))</x:f>
      </x:c>
      <x:c r="AM326" s="54" t="str">
        <x:f>IF('Debt Setup'!$F$3=0,"",IF('Debt Setup'!$H$18="",0,MIN('Debt Setup'!$E$18,MAX(0,AO325+AL326))))</x:f>
      </x:c>
      <x:c r="AN326" s="54" t="str">
        <x:f>IF('Debt Setup'!$F$3=0,"",IF('Debt Setup'!$H$18="",0,MIN(MAX(0,AO325+AL326-AM326),MAX(0,'Debt Setup'!$F$5-(G326+K326+O326+S326+W326+AA326+AE326+AI326+AM326+AQ326+AU326+AY326)-(IF(AND('Debt Setup'!$H$10&lt;&gt;"",'Debt Setup'!$H$10&lt;'Debt Setup'!$H$18),MAX(0,I325+F326-G326),0)+IF(AND('Debt Setup'!$H$11&lt;&gt;"",'Debt Setup'!$H$11&lt;'Debt Setup'!$H$18),MAX(0,M325+J326-K326),0)+IF(AND('Debt Setup'!$H$12&lt;&gt;"",'Debt Setup'!$H$12&lt;'Debt Setup'!$H$18),MAX(0,Q325+N326-O326),0)+IF(AND('Debt Setup'!$H$13&lt;&gt;"",'Debt Setup'!$H$13&lt;'Debt Setup'!$H$18),MAX(0,U325+R326-S326),0)+IF(AND('Debt Setup'!$H$14&lt;&gt;"",'Debt Setup'!$H$14&lt;'Debt Setup'!$H$18),MAX(0,Y325+V326-W326),0)+IF(AND('Debt Setup'!$H$15&lt;&gt;"",'Debt Setup'!$H$15&lt;'Debt Setup'!$H$18),MAX(0,AC325+Z326-AA326),0)+IF(AND('Debt Setup'!$H$16&lt;&gt;"",'Debt Setup'!$H$16&lt;'Debt Setup'!$H$18),MAX(0,AG325+AD326-AE326),0)+IF(AND('Debt Setup'!$H$17&lt;&gt;"",'Debt Setup'!$H$17&lt;'Debt Setup'!$H$18),MAX(0,AK325+AH326-AI326),0)+IF(AND('Debt Setup'!$H$18&lt;&gt;"",'Debt Setup'!$H$18&lt;'Debt Setup'!$H$18),MAX(0,AO325+AL326-AM326),0)+IF(AND('Debt Setup'!$H$19&lt;&gt;"",'Debt Setup'!$H$19&lt;'Debt Setup'!$H$18),MAX(0,AS325+AP326-AQ326),0)+IF(AND('Debt Setup'!$H$20&lt;&gt;"",'Debt Setup'!$H$20&lt;'Debt Setup'!$H$18),MAX(0,AW325+AT326-AU326),0)+IF(AND('Debt Setup'!$H$21&lt;&gt;"",'Debt Setup'!$H$21&lt;'Debt Setup'!$H$18),MAX(0,BA325+AX326-AY326),0))))))</x:f>
      </x:c>
      <x:c r="AO326" s="54" t="str">
        <x:f>IF('Debt Setup'!$F$3=0,"",MAX(0,AO325+AL326-AM326-AN326))</x:f>
      </x:c>
      <x:c r="AP326" s="54" t="str">
        <x:f>IF('Debt Setup'!$F$3=0,"",IF(AS325&lt;=0,0,AS325*'Debt Setup'!$D$19/100/12))</x:f>
      </x:c>
      <x:c r="AQ326" s="54" t="str">
        <x:f>IF('Debt Setup'!$F$3=0,"",IF('Debt Setup'!$H$19="",0,MIN('Debt Setup'!$E$19,MAX(0,AS325+AP326))))</x:f>
      </x:c>
      <x:c r="AR326" s="54" t="str">
        <x:f>IF('Debt Setup'!$F$3=0,"",IF('Debt Setup'!$H$19="",0,MIN(MAX(0,AS325+AP326-AQ326),MAX(0,'Debt Setup'!$F$5-(G326+K326+O326+S326+W326+AA326+AE326+AI326+AM326+AQ326+AU326+AY326)-(IF(AND('Debt Setup'!$H$10&lt;&gt;"",'Debt Setup'!$H$10&lt;'Debt Setup'!$H$19),MAX(0,I325+F326-G326),0)+IF(AND('Debt Setup'!$H$11&lt;&gt;"",'Debt Setup'!$H$11&lt;'Debt Setup'!$H$19),MAX(0,M325+J326-K326),0)+IF(AND('Debt Setup'!$H$12&lt;&gt;"",'Debt Setup'!$H$12&lt;'Debt Setup'!$H$19),MAX(0,Q325+N326-O326),0)+IF(AND('Debt Setup'!$H$13&lt;&gt;"",'Debt Setup'!$H$13&lt;'Debt Setup'!$H$19),MAX(0,U325+R326-S326),0)+IF(AND('Debt Setup'!$H$14&lt;&gt;"",'Debt Setup'!$H$14&lt;'Debt Setup'!$H$19),MAX(0,Y325+V326-W326),0)+IF(AND('Debt Setup'!$H$15&lt;&gt;"",'Debt Setup'!$H$15&lt;'Debt Setup'!$H$19),MAX(0,AC325+Z326-AA326),0)+IF(AND('Debt Setup'!$H$16&lt;&gt;"",'Debt Setup'!$H$16&lt;'Debt Setup'!$H$19),MAX(0,AG325+AD326-AE326),0)+IF(AND('Debt Setup'!$H$17&lt;&gt;"",'Debt Setup'!$H$17&lt;'Debt Setup'!$H$19),MAX(0,AK325+AH326-AI326),0)+IF(AND('Debt Setup'!$H$18&lt;&gt;"",'Debt Setup'!$H$18&lt;'Debt Setup'!$H$19),MAX(0,AO325+AL326-AM326),0)+IF(AND('Debt Setup'!$H$19&lt;&gt;"",'Debt Setup'!$H$19&lt;'Debt Setup'!$H$19),MAX(0,AS325+AP326-AQ326),0)+IF(AND('Debt Setup'!$H$20&lt;&gt;"",'Debt Setup'!$H$20&lt;'Debt Setup'!$H$19),MAX(0,AW325+AT326-AU326),0)+IF(AND('Debt Setup'!$H$21&lt;&gt;"",'Debt Setup'!$H$21&lt;'Debt Setup'!$H$19),MAX(0,BA325+AX326-AY326),0))))))</x:f>
      </x:c>
      <x:c r="AS326" s="54" t="str">
        <x:f>IF('Debt Setup'!$F$3=0,"",MAX(0,AS325+AP326-AQ326-AR326))</x:f>
      </x:c>
      <x:c r="AT326" s="54" t="str">
        <x:f>IF('Debt Setup'!$F$3=0,"",IF(AW325&lt;=0,0,AW325*'Debt Setup'!$D$20/100/12))</x:f>
      </x:c>
      <x:c r="AU326" s="54" t="str">
        <x:f>IF('Debt Setup'!$F$3=0,"",IF('Debt Setup'!$H$20="",0,MIN('Debt Setup'!$E$20,MAX(0,AW325+AT326))))</x:f>
      </x:c>
      <x:c r="AV326" s="54" t="str">
        <x:f>IF('Debt Setup'!$F$3=0,"",IF('Debt Setup'!$H$20="",0,MIN(MAX(0,AW325+AT326-AU326),MAX(0,'Debt Setup'!$F$5-(G326+K326+O326+S326+W326+AA326+AE326+AI326+AM326+AQ326+AU326+AY326)-(IF(AND('Debt Setup'!$H$10&lt;&gt;"",'Debt Setup'!$H$10&lt;'Debt Setup'!$H$20),MAX(0,I325+F326-G326),0)+IF(AND('Debt Setup'!$H$11&lt;&gt;"",'Debt Setup'!$H$11&lt;'Debt Setup'!$H$20),MAX(0,M325+J326-K326),0)+IF(AND('Debt Setup'!$H$12&lt;&gt;"",'Debt Setup'!$H$12&lt;'Debt Setup'!$H$20),MAX(0,Q325+N326-O326),0)+IF(AND('Debt Setup'!$H$13&lt;&gt;"",'Debt Setup'!$H$13&lt;'Debt Setup'!$H$20),MAX(0,U325+R326-S326),0)+IF(AND('Debt Setup'!$H$14&lt;&gt;"",'Debt Setup'!$H$14&lt;'Debt Setup'!$H$20),MAX(0,Y325+V326-W326),0)+IF(AND('Debt Setup'!$H$15&lt;&gt;"",'Debt Setup'!$H$15&lt;'Debt Setup'!$H$20),MAX(0,AC325+Z326-AA326),0)+IF(AND('Debt Setup'!$H$16&lt;&gt;"",'Debt Setup'!$H$16&lt;'Debt Setup'!$H$20),MAX(0,AG325+AD326-AE326),0)+IF(AND('Debt Setup'!$H$17&lt;&gt;"",'Debt Setup'!$H$17&lt;'Debt Setup'!$H$20),MAX(0,AK325+AH326-AI326),0)+IF(AND('Debt Setup'!$H$18&lt;&gt;"",'Debt Setup'!$H$18&lt;'Debt Setup'!$H$20),MAX(0,AO325+AL326-AM326),0)+IF(AND('Debt Setup'!$H$19&lt;&gt;"",'Debt Setup'!$H$19&lt;'Debt Setup'!$H$20),MAX(0,AS325+AP326-AQ326),0)+IF(AND('Debt Setup'!$H$20&lt;&gt;"",'Debt Setup'!$H$20&lt;'Debt Setup'!$H$20),MAX(0,AW325+AT326-AU326),0)+IF(AND('Debt Setup'!$H$21&lt;&gt;"",'Debt Setup'!$H$21&lt;'Debt Setup'!$H$20),MAX(0,BA325+AX326-AY326),0))))))</x:f>
      </x:c>
      <x:c r="AW326" s="54" t="str">
        <x:f>IF('Debt Setup'!$F$3=0,"",MAX(0,AW325+AT326-AU326-AV326))</x:f>
      </x:c>
      <x:c r="AX326" s="54" t="str">
        <x:f>IF('Debt Setup'!$F$3=0,"",IF(BA325&lt;=0,0,BA325*'Debt Setup'!$D$21/100/12))</x:f>
      </x:c>
      <x:c r="AY326" s="54" t="str">
        <x:f>IF('Debt Setup'!$F$3=0,"",IF('Debt Setup'!$H$21="",0,MIN('Debt Setup'!$E$21,MAX(0,BA325+AX326))))</x:f>
      </x:c>
      <x:c r="AZ326" s="54" t="str">
        <x:f>IF('Debt Setup'!$F$3=0,"",IF('Debt Setup'!$H$21="",0,MIN(MAX(0,BA325+AX326-AY326),MAX(0,'Debt Setup'!$F$5-(G326+K326+O326+S326+W326+AA326+AE326+AI326+AM326+AQ326+AU326+AY326)-(IF(AND('Debt Setup'!$H$10&lt;&gt;"",'Debt Setup'!$H$10&lt;'Debt Setup'!$H$21),MAX(0,I325+F326-G326),0)+IF(AND('Debt Setup'!$H$11&lt;&gt;"",'Debt Setup'!$H$11&lt;'Debt Setup'!$H$21),MAX(0,M325+J326-K326),0)+IF(AND('Debt Setup'!$H$12&lt;&gt;"",'Debt Setup'!$H$12&lt;'Debt Setup'!$H$21),MAX(0,Q325+N326-O326),0)+IF(AND('Debt Setup'!$H$13&lt;&gt;"",'Debt Setup'!$H$13&lt;'Debt Setup'!$H$21),MAX(0,U325+R326-S326),0)+IF(AND('Debt Setup'!$H$14&lt;&gt;"",'Debt Setup'!$H$14&lt;'Debt Setup'!$H$21),MAX(0,Y325+V326-W326),0)+IF(AND('Debt Setup'!$H$15&lt;&gt;"",'Debt Setup'!$H$15&lt;'Debt Setup'!$H$21),MAX(0,AC325+Z326-AA326),0)+IF(AND('Debt Setup'!$H$16&lt;&gt;"",'Debt Setup'!$H$16&lt;'Debt Setup'!$H$21),MAX(0,AG325+AD326-AE326),0)+IF(AND('Debt Setup'!$H$17&lt;&gt;"",'Debt Setup'!$H$17&lt;'Debt Setup'!$H$21),MAX(0,AK325+AH326-AI326),0)+IF(AND('Debt Setup'!$H$18&lt;&gt;"",'Debt Setup'!$H$18&lt;'Debt Setup'!$H$21),MAX(0,AO325+AL326-AM326),0)+IF(AND('Debt Setup'!$H$19&lt;&gt;"",'Debt Setup'!$H$19&lt;'Debt Setup'!$H$21),MAX(0,AS325+AP326-AQ326),0)+IF(AND('Debt Setup'!$H$20&lt;&gt;"",'Debt Setup'!$H$20&lt;'Debt Setup'!$H$21),MAX(0,AW325+AT326-AU326),0)+IF(AND('Debt Setup'!$H$21&lt;&gt;"",'Debt Setup'!$H$21&lt;'Debt Setup'!$H$21),MAX(0,BA325+AX326-AY326),0))))))</x:f>
      </x:c>
      <x:c r="BA326" s="54" t="str">
        <x:f>IF('Debt Setup'!$F$3=0,"",MAX(0,BA325+AX326-AY326-AZ326))</x:f>
      </x:c>
    </x:row>
    <x:row r="327">
      <x:c r="A327" t="n">
        <x:v>322</x:v>
      </x:c>
      <x:c r="B327" s="86" t="str">
        <x:f>IF('Debt Setup'!$F$3=0,"",DATE(YEAR('Debt Setup'!$B$6),MONTH('Debt Setup'!$B$6)+A327-1,1))</x:f>
      </x:c>
      <x:c r="C327" s="54" t="str">
        <x:f>IF('Debt Setup'!$F$3=0,"",I327+M327+Q327+U327+Y327+AC327+AG327+AK327+AO327+AS327+AW327+BA327)</x:f>
      </x:c>
      <x:c r="D327" s="54" t="str">
        <x:f>IF('Debt Setup'!$F$3=0,"",G327+H327+K327+L327+O327+P327+S327+T327+W327+X327+AA327+AB327+AE327+AF327+AI327+AJ327+AM327+AN327+AQ327+AR327+AU327+AV327+AY327+AZ327)</x:f>
      </x:c>
      <x:c r="E327" s="54" t="str">
        <x:f>IF('Debt Setup'!$F$3=0,"",F327+J327+N327+R327+V327+Z327+AD327+AH327+AL327+AP327+AT327+AX327)</x:f>
      </x:c>
      <x:c r="F327" s="54" t="str">
        <x:f>IF('Debt Setup'!$F$3=0,"",IF(I326&lt;=0,0,I326*'Debt Setup'!$D$10/100/12))</x:f>
      </x:c>
      <x:c r="G327" s="54" t="str">
        <x:f>IF('Debt Setup'!$F$3=0,"",IF('Debt Setup'!$H$10="",0,MIN('Debt Setup'!$E$10,MAX(0,I326+F327))))</x:f>
      </x:c>
      <x:c r="H327" s="54" t="str">
        <x:f>IF('Debt Setup'!$F$3=0,"",IF('Debt Setup'!$H$10="",0,MIN(MAX(0,I326+F327-G327),MAX(0,'Debt Setup'!$F$5-(G327+K327+O327+S327+W327+AA327+AE327+AI327+AM327+AQ327+AU327+AY327)-(IF(AND('Debt Setup'!$H$10&lt;&gt;"",'Debt Setup'!$H$10&lt;'Debt Setup'!$H$10),MAX(0,I326+F327-G327),0)+IF(AND('Debt Setup'!$H$11&lt;&gt;"",'Debt Setup'!$H$11&lt;'Debt Setup'!$H$10),MAX(0,M326+J327-K327),0)+IF(AND('Debt Setup'!$H$12&lt;&gt;"",'Debt Setup'!$H$12&lt;'Debt Setup'!$H$10),MAX(0,Q326+N327-O327),0)+IF(AND('Debt Setup'!$H$13&lt;&gt;"",'Debt Setup'!$H$13&lt;'Debt Setup'!$H$10),MAX(0,U326+R327-S327),0)+IF(AND('Debt Setup'!$H$14&lt;&gt;"",'Debt Setup'!$H$14&lt;'Debt Setup'!$H$10),MAX(0,Y326+V327-W327),0)+IF(AND('Debt Setup'!$H$15&lt;&gt;"",'Debt Setup'!$H$15&lt;'Debt Setup'!$H$10),MAX(0,AC326+Z327-AA327),0)+IF(AND('Debt Setup'!$H$16&lt;&gt;"",'Debt Setup'!$H$16&lt;'Debt Setup'!$H$10),MAX(0,AG326+AD327-AE327),0)+IF(AND('Debt Setup'!$H$17&lt;&gt;"",'Debt Setup'!$H$17&lt;'Debt Setup'!$H$10),MAX(0,AK326+AH327-AI327),0)+IF(AND('Debt Setup'!$H$18&lt;&gt;"",'Debt Setup'!$H$18&lt;'Debt Setup'!$H$10),MAX(0,AO326+AL327-AM327),0)+IF(AND('Debt Setup'!$H$19&lt;&gt;"",'Debt Setup'!$H$19&lt;'Debt Setup'!$H$10),MAX(0,AS326+AP327-AQ327),0)+IF(AND('Debt Setup'!$H$20&lt;&gt;"",'Debt Setup'!$H$20&lt;'Debt Setup'!$H$10),MAX(0,AW326+AT327-AU327),0)+IF(AND('Debt Setup'!$H$21&lt;&gt;"",'Debt Setup'!$H$21&lt;'Debt Setup'!$H$10),MAX(0,BA326+AX327-AY327),0))))))</x:f>
      </x:c>
      <x:c r="I327" s="54" t="str">
        <x:f>IF('Debt Setup'!$F$3=0,"",MAX(0,I326+F327-G327-H327))</x:f>
      </x:c>
      <x:c r="J327" s="54" t="str">
        <x:f>IF('Debt Setup'!$F$3=0,"",IF(M326&lt;=0,0,M326*'Debt Setup'!$D$11/100/12))</x:f>
      </x:c>
      <x:c r="K327" s="54" t="str">
        <x:f>IF('Debt Setup'!$F$3=0,"",IF('Debt Setup'!$H$11="",0,MIN('Debt Setup'!$E$11,MAX(0,M326+J327))))</x:f>
      </x:c>
      <x:c r="L327" s="54" t="str">
        <x:f>IF('Debt Setup'!$F$3=0,"",IF('Debt Setup'!$H$11="",0,MIN(MAX(0,M326+J327-K327),MAX(0,'Debt Setup'!$F$5-(G327+K327+O327+S327+W327+AA327+AE327+AI327+AM327+AQ327+AU327+AY327)-(IF(AND('Debt Setup'!$H$10&lt;&gt;"",'Debt Setup'!$H$10&lt;'Debt Setup'!$H$11),MAX(0,I326+F327-G327),0)+IF(AND('Debt Setup'!$H$11&lt;&gt;"",'Debt Setup'!$H$11&lt;'Debt Setup'!$H$11),MAX(0,M326+J327-K327),0)+IF(AND('Debt Setup'!$H$12&lt;&gt;"",'Debt Setup'!$H$12&lt;'Debt Setup'!$H$11),MAX(0,Q326+N327-O327),0)+IF(AND('Debt Setup'!$H$13&lt;&gt;"",'Debt Setup'!$H$13&lt;'Debt Setup'!$H$11),MAX(0,U326+R327-S327),0)+IF(AND('Debt Setup'!$H$14&lt;&gt;"",'Debt Setup'!$H$14&lt;'Debt Setup'!$H$11),MAX(0,Y326+V327-W327),0)+IF(AND('Debt Setup'!$H$15&lt;&gt;"",'Debt Setup'!$H$15&lt;'Debt Setup'!$H$11),MAX(0,AC326+Z327-AA327),0)+IF(AND('Debt Setup'!$H$16&lt;&gt;"",'Debt Setup'!$H$16&lt;'Debt Setup'!$H$11),MAX(0,AG326+AD327-AE327),0)+IF(AND('Debt Setup'!$H$17&lt;&gt;"",'Debt Setup'!$H$17&lt;'Debt Setup'!$H$11),MAX(0,AK326+AH327-AI327),0)+IF(AND('Debt Setup'!$H$18&lt;&gt;"",'Debt Setup'!$H$18&lt;'Debt Setup'!$H$11),MAX(0,AO326+AL327-AM327),0)+IF(AND('Debt Setup'!$H$19&lt;&gt;"",'Debt Setup'!$H$19&lt;'Debt Setup'!$H$11),MAX(0,AS326+AP327-AQ327),0)+IF(AND('Debt Setup'!$H$20&lt;&gt;"",'Debt Setup'!$H$20&lt;'Debt Setup'!$H$11),MAX(0,AW326+AT327-AU327),0)+IF(AND('Debt Setup'!$H$21&lt;&gt;"",'Debt Setup'!$H$21&lt;'Debt Setup'!$H$11),MAX(0,BA326+AX327-AY327),0))))))</x:f>
      </x:c>
      <x:c r="M327" s="54" t="str">
        <x:f>IF('Debt Setup'!$F$3=0,"",MAX(0,M326+J327-K327-L327))</x:f>
      </x:c>
      <x:c r="N327" s="54" t="str">
        <x:f>IF('Debt Setup'!$F$3=0,"",IF(Q326&lt;=0,0,Q326*'Debt Setup'!$D$12/100/12))</x:f>
      </x:c>
      <x:c r="O327" s="54" t="str">
        <x:f>IF('Debt Setup'!$F$3=0,"",IF('Debt Setup'!$H$12="",0,MIN('Debt Setup'!$E$12,MAX(0,Q326+N327))))</x:f>
      </x:c>
      <x:c r="P327" s="54" t="str">
        <x:f>IF('Debt Setup'!$F$3=0,"",IF('Debt Setup'!$H$12="",0,MIN(MAX(0,Q326+N327-O327),MAX(0,'Debt Setup'!$F$5-(G327+K327+O327+S327+W327+AA327+AE327+AI327+AM327+AQ327+AU327+AY327)-(IF(AND('Debt Setup'!$H$10&lt;&gt;"",'Debt Setup'!$H$10&lt;'Debt Setup'!$H$12),MAX(0,I326+F327-G327),0)+IF(AND('Debt Setup'!$H$11&lt;&gt;"",'Debt Setup'!$H$11&lt;'Debt Setup'!$H$12),MAX(0,M326+J327-K327),0)+IF(AND('Debt Setup'!$H$12&lt;&gt;"",'Debt Setup'!$H$12&lt;'Debt Setup'!$H$12),MAX(0,Q326+N327-O327),0)+IF(AND('Debt Setup'!$H$13&lt;&gt;"",'Debt Setup'!$H$13&lt;'Debt Setup'!$H$12),MAX(0,U326+R327-S327),0)+IF(AND('Debt Setup'!$H$14&lt;&gt;"",'Debt Setup'!$H$14&lt;'Debt Setup'!$H$12),MAX(0,Y326+V327-W327),0)+IF(AND('Debt Setup'!$H$15&lt;&gt;"",'Debt Setup'!$H$15&lt;'Debt Setup'!$H$12),MAX(0,AC326+Z327-AA327),0)+IF(AND('Debt Setup'!$H$16&lt;&gt;"",'Debt Setup'!$H$16&lt;'Debt Setup'!$H$12),MAX(0,AG326+AD327-AE327),0)+IF(AND('Debt Setup'!$H$17&lt;&gt;"",'Debt Setup'!$H$17&lt;'Debt Setup'!$H$12),MAX(0,AK326+AH327-AI327),0)+IF(AND('Debt Setup'!$H$18&lt;&gt;"",'Debt Setup'!$H$18&lt;'Debt Setup'!$H$12),MAX(0,AO326+AL327-AM327),0)+IF(AND('Debt Setup'!$H$19&lt;&gt;"",'Debt Setup'!$H$19&lt;'Debt Setup'!$H$12),MAX(0,AS326+AP327-AQ327),0)+IF(AND('Debt Setup'!$H$20&lt;&gt;"",'Debt Setup'!$H$20&lt;'Debt Setup'!$H$12),MAX(0,AW326+AT327-AU327),0)+IF(AND('Debt Setup'!$H$21&lt;&gt;"",'Debt Setup'!$H$21&lt;'Debt Setup'!$H$12),MAX(0,BA326+AX327-AY327),0))))))</x:f>
      </x:c>
      <x:c r="Q327" s="54" t="str">
        <x:f>IF('Debt Setup'!$F$3=0,"",MAX(0,Q326+N327-O327-P327))</x:f>
      </x:c>
      <x:c r="R327" s="54" t="str">
        <x:f>IF('Debt Setup'!$F$3=0,"",IF(U326&lt;=0,0,U326*'Debt Setup'!$D$13/100/12))</x:f>
      </x:c>
      <x:c r="S327" s="54" t="str">
        <x:f>IF('Debt Setup'!$F$3=0,"",IF('Debt Setup'!$H$13="",0,MIN('Debt Setup'!$E$13,MAX(0,U326+R327))))</x:f>
      </x:c>
      <x:c r="T327" s="54" t="str">
        <x:f>IF('Debt Setup'!$F$3=0,"",IF('Debt Setup'!$H$13="",0,MIN(MAX(0,U326+R327-S327),MAX(0,'Debt Setup'!$F$5-(G327+K327+O327+S327+W327+AA327+AE327+AI327+AM327+AQ327+AU327+AY327)-(IF(AND('Debt Setup'!$H$10&lt;&gt;"",'Debt Setup'!$H$10&lt;'Debt Setup'!$H$13),MAX(0,I326+F327-G327),0)+IF(AND('Debt Setup'!$H$11&lt;&gt;"",'Debt Setup'!$H$11&lt;'Debt Setup'!$H$13),MAX(0,M326+J327-K327),0)+IF(AND('Debt Setup'!$H$12&lt;&gt;"",'Debt Setup'!$H$12&lt;'Debt Setup'!$H$13),MAX(0,Q326+N327-O327),0)+IF(AND('Debt Setup'!$H$13&lt;&gt;"",'Debt Setup'!$H$13&lt;'Debt Setup'!$H$13),MAX(0,U326+R327-S327),0)+IF(AND('Debt Setup'!$H$14&lt;&gt;"",'Debt Setup'!$H$14&lt;'Debt Setup'!$H$13),MAX(0,Y326+V327-W327),0)+IF(AND('Debt Setup'!$H$15&lt;&gt;"",'Debt Setup'!$H$15&lt;'Debt Setup'!$H$13),MAX(0,AC326+Z327-AA327),0)+IF(AND('Debt Setup'!$H$16&lt;&gt;"",'Debt Setup'!$H$16&lt;'Debt Setup'!$H$13),MAX(0,AG326+AD327-AE327),0)+IF(AND('Debt Setup'!$H$17&lt;&gt;"",'Debt Setup'!$H$17&lt;'Debt Setup'!$H$13),MAX(0,AK326+AH327-AI327),0)+IF(AND('Debt Setup'!$H$18&lt;&gt;"",'Debt Setup'!$H$18&lt;'Debt Setup'!$H$13),MAX(0,AO326+AL327-AM327),0)+IF(AND('Debt Setup'!$H$19&lt;&gt;"",'Debt Setup'!$H$19&lt;'Debt Setup'!$H$13),MAX(0,AS326+AP327-AQ327),0)+IF(AND('Debt Setup'!$H$20&lt;&gt;"",'Debt Setup'!$H$20&lt;'Debt Setup'!$H$13),MAX(0,AW326+AT327-AU327),0)+IF(AND('Debt Setup'!$H$21&lt;&gt;"",'Debt Setup'!$H$21&lt;'Debt Setup'!$H$13),MAX(0,BA326+AX327-AY327),0))))))</x:f>
      </x:c>
      <x:c r="U327" s="54" t="str">
        <x:f>IF('Debt Setup'!$F$3=0,"",MAX(0,U326+R327-S327-T327))</x:f>
      </x:c>
      <x:c r="V327" s="54" t="str">
        <x:f>IF('Debt Setup'!$F$3=0,"",IF(Y326&lt;=0,0,Y326*'Debt Setup'!$D$14/100/12))</x:f>
      </x:c>
      <x:c r="W327" s="54" t="str">
        <x:f>IF('Debt Setup'!$F$3=0,"",IF('Debt Setup'!$H$14="",0,MIN('Debt Setup'!$E$14,MAX(0,Y326+V327))))</x:f>
      </x:c>
      <x:c r="X327" s="54" t="str">
        <x:f>IF('Debt Setup'!$F$3=0,"",IF('Debt Setup'!$H$14="",0,MIN(MAX(0,Y326+V327-W327),MAX(0,'Debt Setup'!$F$5-(G327+K327+O327+S327+W327+AA327+AE327+AI327+AM327+AQ327+AU327+AY327)-(IF(AND('Debt Setup'!$H$10&lt;&gt;"",'Debt Setup'!$H$10&lt;'Debt Setup'!$H$14),MAX(0,I326+F327-G327),0)+IF(AND('Debt Setup'!$H$11&lt;&gt;"",'Debt Setup'!$H$11&lt;'Debt Setup'!$H$14),MAX(0,M326+J327-K327),0)+IF(AND('Debt Setup'!$H$12&lt;&gt;"",'Debt Setup'!$H$12&lt;'Debt Setup'!$H$14),MAX(0,Q326+N327-O327),0)+IF(AND('Debt Setup'!$H$13&lt;&gt;"",'Debt Setup'!$H$13&lt;'Debt Setup'!$H$14),MAX(0,U326+R327-S327),0)+IF(AND('Debt Setup'!$H$14&lt;&gt;"",'Debt Setup'!$H$14&lt;'Debt Setup'!$H$14),MAX(0,Y326+V327-W327),0)+IF(AND('Debt Setup'!$H$15&lt;&gt;"",'Debt Setup'!$H$15&lt;'Debt Setup'!$H$14),MAX(0,AC326+Z327-AA327),0)+IF(AND('Debt Setup'!$H$16&lt;&gt;"",'Debt Setup'!$H$16&lt;'Debt Setup'!$H$14),MAX(0,AG326+AD327-AE327),0)+IF(AND('Debt Setup'!$H$17&lt;&gt;"",'Debt Setup'!$H$17&lt;'Debt Setup'!$H$14),MAX(0,AK326+AH327-AI327),0)+IF(AND('Debt Setup'!$H$18&lt;&gt;"",'Debt Setup'!$H$18&lt;'Debt Setup'!$H$14),MAX(0,AO326+AL327-AM327),0)+IF(AND('Debt Setup'!$H$19&lt;&gt;"",'Debt Setup'!$H$19&lt;'Debt Setup'!$H$14),MAX(0,AS326+AP327-AQ327),0)+IF(AND('Debt Setup'!$H$20&lt;&gt;"",'Debt Setup'!$H$20&lt;'Debt Setup'!$H$14),MAX(0,AW326+AT327-AU327),0)+IF(AND('Debt Setup'!$H$21&lt;&gt;"",'Debt Setup'!$H$21&lt;'Debt Setup'!$H$14),MAX(0,BA326+AX327-AY327),0))))))</x:f>
      </x:c>
      <x:c r="Y327" s="54" t="str">
        <x:f>IF('Debt Setup'!$F$3=0,"",MAX(0,Y326+V327-W327-X327))</x:f>
      </x:c>
      <x:c r="Z327" s="54" t="str">
        <x:f>IF('Debt Setup'!$F$3=0,"",IF(AC326&lt;=0,0,AC326*'Debt Setup'!$D$15/100/12))</x:f>
      </x:c>
      <x:c r="AA327" s="54" t="str">
        <x:f>IF('Debt Setup'!$F$3=0,"",IF('Debt Setup'!$H$15="",0,MIN('Debt Setup'!$E$15,MAX(0,AC326+Z327))))</x:f>
      </x:c>
      <x:c r="AB327" s="54" t="str">
        <x:f>IF('Debt Setup'!$F$3=0,"",IF('Debt Setup'!$H$15="",0,MIN(MAX(0,AC326+Z327-AA327),MAX(0,'Debt Setup'!$F$5-(G327+K327+O327+S327+W327+AA327+AE327+AI327+AM327+AQ327+AU327+AY327)-(IF(AND('Debt Setup'!$H$10&lt;&gt;"",'Debt Setup'!$H$10&lt;'Debt Setup'!$H$15),MAX(0,I326+F327-G327),0)+IF(AND('Debt Setup'!$H$11&lt;&gt;"",'Debt Setup'!$H$11&lt;'Debt Setup'!$H$15),MAX(0,M326+J327-K327),0)+IF(AND('Debt Setup'!$H$12&lt;&gt;"",'Debt Setup'!$H$12&lt;'Debt Setup'!$H$15),MAX(0,Q326+N327-O327),0)+IF(AND('Debt Setup'!$H$13&lt;&gt;"",'Debt Setup'!$H$13&lt;'Debt Setup'!$H$15),MAX(0,U326+R327-S327),0)+IF(AND('Debt Setup'!$H$14&lt;&gt;"",'Debt Setup'!$H$14&lt;'Debt Setup'!$H$15),MAX(0,Y326+V327-W327),0)+IF(AND('Debt Setup'!$H$15&lt;&gt;"",'Debt Setup'!$H$15&lt;'Debt Setup'!$H$15),MAX(0,AC326+Z327-AA327),0)+IF(AND('Debt Setup'!$H$16&lt;&gt;"",'Debt Setup'!$H$16&lt;'Debt Setup'!$H$15),MAX(0,AG326+AD327-AE327),0)+IF(AND('Debt Setup'!$H$17&lt;&gt;"",'Debt Setup'!$H$17&lt;'Debt Setup'!$H$15),MAX(0,AK326+AH327-AI327),0)+IF(AND('Debt Setup'!$H$18&lt;&gt;"",'Debt Setup'!$H$18&lt;'Debt Setup'!$H$15),MAX(0,AO326+AL327-AM327),0)+IF(AND('Debt Setup'!$H$19&lt;&gt;"",'Debt Setup'!$H$19&lt;'Debt Setup'!$H$15),MAX(0,AS326+AP327-AQ327),0)+IF(AND('Debt Setup'!$H$20&lt;&gt;"",'Debt Setup'!$H$20&lt;'Debt Setup'!$H$15),MAX(0,AW326+AT327-AU327),0)+IF(AND('Debt Setup'!$H$21&lt;&gt;"",'Debt Setup'!$H$21&lt;'Debt Setup'!$H$15),MAX(0,BA326+AX327-AY327),0))))))</x:f>
      </x:c>
      <x:c r="AC327" s="54" t="str">
        <x:f>IF('Debt Setup'!$F$3=0,"",MAX(0,AC326+Z327-AA327-AB327))</x:f>
      </x:c>
      <x:c r="AD327" s="54" t="str">
        <x:f>IF('Debt Setup'!$F$3=0,"",IF(AG326&lt;=0,0,AG326*'Debt Setup'!$D$16/100/12))</x:f>
      </x:c>
      <x:c r="AE327" s="54" t="str">
        <x:f>IF('Debt Setup'!$F$3=0,"",IF('Debt Setup'!$H$16="",0,MIN('Debt Setup'!$E$16,MAX(0,AG326+AD327))))</x:f>
      </x:c>
      <x:c r="AF327" s="54" t="str">
        <x:f>IF('Debt Setup'!$F$3=0,"",IF('Debt Setup'!$H$16="",0,MIN(MAX(0,AG326+AD327-AE327),MAX(0,'Debt Setup'!$F$5-(G327+K327+O327+S327+W327+AA327+AE327+AI327+AM327+AQ327+AU327+AY327)-(IF(AND('Debt Setup'!$H$10&lt;&gt;"",'Debt Setup'!$H$10&lt;'Debt Setup'!$H$16),MAX(0,I326+F327-G327),0)+IF(AND('Debt Setup'!$H$11&lt;&gt;"",'Debt Setup'!$H$11&lt;'Debt Setup'!$H$16),MAX(0,M326+J327-K327),0)+IF(AND('Debt Setup'!$H$12&lt;&gt;"",'Debt Setup'!$H$12&lt;'Debt Setup'!$H$16),MAX(0,Q326+N327-O327),0)+IF(AND('Debt Setup'!$H$13&lt;&gt;"",'Debt Setup'!$H$13&lt;'Debt Setup'!$H$16),MAX(0,U326+R327-S327),0)+IF(AND('Debt Setup'!$H$14&lt;&gt;"",'Debt Setup'!$H$14&lt;'Debt Setup'!$H$16),MAX(0,Y326+V327-W327),0)+IF(AND('Debt Setup'!$H$15&lt;&gt;"",'Debt Setup'!$H$15&lt;'Debt Setup'!$H$16),MAX(0,AC326+Z327-AA327),0)+IF(AND('Debt Setup'!$H$16&lt;&gt;"",'Debt Setup'!$H$16&lt;'Debt Setup'!$H$16),MAX(0,AG326+AD327-AE327),0)+IF(AND('Debt Setup'!$H$17&lt;&gt;"",'Debt Setup'!$H$17&lt;'Debt Setup'!$H$16),MAX(0,AK326+AH327-AI327),0)+IF(AND('Debt Setup'!$H$18&lt;&gt;"",'Debt Setup'!$H$18&lt;'Debt Setup'!$H$16),MAX(0,AO326+AL327-AM327),0)+IF(AND('Debt Setup'!$H$19&lt;&gt;"",'Debt Setup'!$H$19&lt;'Debt Setup'!$H$16),MAX(0,AS326+AP327-AQ327),0)+IF(AND('Debt Setup'!$H$20&lt;&gt;"",'Debt Setup'!$H$20&lt;'Debt Setup'!$H$16),MAX(0,AW326+AT327-AU327),0)+IF(AND('Debt Setup'!$H$21&lt;&gt;"",'Debt Setup'!$H$21&lt;'Debt Setup'!$H$16),MAX(0,BA326+AX327-AY327),0))))))</x:f>
      </x:c>
      <x:c r="AG327" s="54" t="str">
        <x:f>IF('Debt Setup'!$F$3=0,"",MAX(0,AG326+AD327-AE327-AF327))</x:f>
      </x:c>
      <x:c r="AH327" s="54" t="str">
        <x:f>IF('Debt Setup'!$F$3=0,"",IF(AK326&lt;=0,0,AK326*'Debt Setup'!$D$17/100/12))</x:f>
      </x:c>
      <x:c r="AI327" s="54" t="str">
        <x:f>IF('Debt Setup'!$F$3=0,"",IF('Debt Setup'!$H$17="",0,MIN('Debt Setup'!$E$17,MAX(0,AK326+AH327))))</x:f>
      </x:c>
      <x:c r="AJ327" s="54" t="str">
        <x:f>IF('Debt Setup'!$F$3=0,"",IF('Debt Setup'!$H$17="",0,MIN(MAX(0,AK326+AH327-AI327),MAX(0,'Debt Setup'!$F$5-(G327+K327+O327+S327+W327+AA327+AE327+AI327+AM327+AQ327+AU327+AY327)-(IF(AND('Debt Setup'!$H$10&lt;&gt;"",'Debt Setup'!$H$10&lt;'Debt Setup'!$H$17),MAX(0,I326+F327-G327),0)+IF(AND('Debt Setup'!$H$11&lt;&gt;"",'Debt Setup'!$H$11&lt;'Debt Setup'!$H$17),MAX(0,M326+J327-K327),0)+IF(AND('Debt Setup'!$H$12&lt;&gt;"",'Debt Setup'!$H$12&lt;'Debt Setup'!$H$17),MAX(0,Q326+N327-O327),0)+IF(AND('Debt Setup'!$H$13&lt;&gt;"",'Debt Setup'!$H$13&lt;'Debt Setup'!$H$17),MAX(0,U326+R327-S327),0)+IF(AND('Debt Setup'!$H$14&lt;&gt;"",'Debt Setup'!$H$14&lt;'Debt Setup'!$H$17),MAX(0,Y326+V327-W327),0)+IF(AND('Debt Setup'!$H$15&lt;&gt;"",'Debt Setup'!$H$15&lt;'Debt Setup'!$H$17),MAX(0,AC326+Z327-AA327),0)+IF(AND('Debt Setup'!$H$16&lt;&gt;"",'Debt Setup'!$H$16&lt;'Debt Setup'!$H$17),MAX(0,AG326+AD327-AE327),0)+IF(AND('Debt Setup'!$H$17&lt;&gt;"",'Debt Setup'!$H$17&lt;'Debt Setup'!$H$17),MAX(0,AK326+AH327-AI327),0)+IF(AND('Debt Setup'!$H$18&lt;&gt;"",'Debt Setup'!$H$18&lt;'Debt Setup'!$H$17),MAX(0,AO326+AL327-AM327),0)+IF(AND('Debt Setup'!$H$19&lt;&gt;"",'Debt Setup'!$H$19&lt;'Debt Setup'!$H$17),MAX(0,AS326+AP327-AQ327),0)+IF(AND('Debt Setup'!$H$20&lt;&gt;"",'Debt Setup'!$H$20&lt;'Debt Setup'!$H$17),MAX(0,AW326+AT327-AU327),0)+IF(AND('Debt Setup'!$H$21&lt;&gt;"",'Debt Setup'!$H$21&lt;'Debt Setup'!$H$17),MAX(0,BA326+AX327-AY327),0))))))</x:f>
      </x:c>
      <x:c r="AK327" s="54" t="str">
        <x:f>IF('Debt Setup'!$F$3=0,"",MAX(0,AK326+AH327-AI327-AJ327))</x:f>
      </x:c>
      <x:c r="AL327" s="54" t="str">
        <x:f>IF('Debt Setup'!$F$3=0,"",IF(AO326&lt;=0,0,AO326*'Debt Setup'!$D$18/100/12))</x:f>
      </x:c>
      <x:c r="AM327" s="54" t="str">
        <x:f>IF('Debt Setup'!$F$3=0,"",IF('Debt Setup'!$H$18="",0,MIN('Debt Setup'!$E$18,MAX(0,AO326+AL327))))</x:f>
      </x:c>
      <x:c r="AN327" s="54" t="str">
        <x:f>IF('Debt Setup'!$F$3=0,"",IF('Debt Setup'!$H$18="",0,MIN(MAX(0,AO326+AL327-AM327),MAX(0,'Debt Setup'!$F$5-(G327+K327+O327+S327+W327+AA327+AE327+AI327+AM327+AQ327+AU327+AY327)-(IF(AND('Debt Setup'!$H$10&lt;&gt;"",'Debt Setup'!$H$10&lt;'Debt Setup'!$H$18),MAX(0,I326+F327-G327),0)+IF(AND('Debt Setup'!$H$11&lt;&gt;"",'Debt Setup'!$H$11&lt;'Debt Setup'!$H$18),MAX(0,M326+J327-K327),0)+IF(AND('Debt Setup'!$H$12&lt;&gt;"",'Debt Setup'!$H$12&lt;'Debt Setup'!$H$18),MAX(0,Q326+N327-O327),0)+IF(AND('Debt Setup'!$H$13&lt;&gt;"",'Debt Setup'!$H$13&lt;'Debt Setup'!$H$18),MAX(0,U326+R327-S327),0)+IF(AND('Debt Setup'!$H$14&lt;&gt;"",'Debt Setup'!$H$14&lt;'Debt Setup'!$H$18),MAX(0,Y326+V327-W327),0)+IF(AND('Debt Setup'!$H$15&lt;&gt;"",'Debt Setup'!$H$15&lt;'Debt Setup'!$H$18),MAX(0,AC326+Z327-AA327),0)+IF(AND('Debt Setup'!$H$16&lt;&gt;"",'Debt Setup'!$H$16&lt;'Debt Setup'!$H$18),MAX(0,AG326+AD327-AE327),0)+IF(AND('Debt Setup'!$H$17&lt;&gt;"",'Debt Setup'!$H$17&lt;'Debt Setup'!$H$18),MAX(0,AK326+AH327-AI327),0)+IF(AND('Debt Setup'!$H$18&lt;&gt;"",'Debt Setup'!$H$18&lt;'Debt Setup'!$H$18),MAX(0,AO326+AL327-AM327),0)+IF(AND('Debt Setup'!$H$19&lt;&gt;"",'Debt Setup'!$H$19&lt;'Debt Setup'!$H$18),MAX(0,AS326+AP327-AQ327),0)+IF(AND('Debt Setup'!$H$20&lt;&gt;"",'Debt Setup'!$H$20&lt;'Debt Setup'!$H$18),MAX(0,AW326+AT327-AU327),0)+IF(AND('Debt Setup'!$H$21&lt;&gt;"",'Debt Setup'!$H$21&lt;'Debt Setup'!$H$18),MAX(0,BA326+AX327-AY327),0))))))</x:f>
      </x:c>
      <x:c r="AO327" s="54" t="str">
        <x:f>IF('Debt Setup'!$F$3=0,"",MAX(0,AO326+AL327-AM327-AN327))</x:f>
      </x:c>
      <x:c r="AP327" s="54" t="str">
        <x:f>IF('Debt Setup'!$F$3=0,"",IF(AS326&lt;=0,0,AS326*'Debt Setup'!$D$19/100/12))</x:f>
      </x:c>
      <x:c r="AQ327" s="54" t="str">
        <x:f>IF('Debt Setup'!$F$3=0,"",IF('Debt Setup'!$H$19="",0,MIN('Debt Setup'!$E$19,MAX(0,AS326+AP327))))</x:f>
      </x:c>
      <x:c r="AR327" s="54" t="str">
        <x:f>IF('Debt Setup'!$F$3=0,"",IF('Debt Setup'!$H$19="",0,MIN(MAX(0,AS326+AP327-AQ327),MAX(0,'Debt Setup'!$F$5-(G327+K327+O327+S327+W327+AA327+AE327+AI327+AM327+AQ327+AU327+AY327)-(IF(AND('Debt Setup'!$H$10&lt;&gt;"",'Debt Setup'!$H$10&lt;'Debt Setup'!$H$19),MAX(0,I326+F327-G327),0)+IF(AND('Debt Setup'!$H$11&lt;&gt;"",'Debt Setup'!$H$11&lt;'Debt Setup'!$H$19),MAX(0,M326+J327-K327),0)+IF(AND('Debt Setup'!$H$12&lt;&gt;"",'Debt Setup'!$H$12&lt;'Debt Setup'!$H$19),MAX(0,Q326+N327-O327),0)+IF(AND('Debt Setup'!$H$13&lt;&gt;"",'Debt Setup'!$H$13&lt;'Debt Setup'!$H$19),MAX(0,U326+R327-S327),0)+IF(AND('Debt Setup'!$H$14&lt;&gt;"",'Debt Setup'!$H$14&lt;'Debt Setup'!$H$19),MAX(0,Y326+V327-W327),0)+IF(AND('Debt Setup'!$H$15&lt;&gt;"",'Debt Setup'!$H$15&lt;'Debt Setup'!$H$19),MAX(0,AC326+Z327-AA327),0)+IF(AND('Debt Setup'!$H$16&lt;&gt;"",'Debt Setup'!$H$16&lt;'Debt Setup'!$H$19),MAX(0,AG326+AD327-AE327),0)+IF(AND('Debt Setup'!$H$17&lt;&gt;"",'Debt Setup'!$H$17&lt;'Debt Setup'!$H$19),MAX(0,AK326+AH327-AI327),0)+IF(AND('Debt Setup'!$H$18&lt;&gt;"",'Debt Setup'!$H$18&lt;'Debt Setup'!$H$19),MAX(0,AO326+AL327-AM327),0)+IF(AND('Debt Setup'!$H$19&lt;&gt;"",'Debt Setup'!$H$19&lt;'Debt Setup'!$H$19),MAX(0,AS326+AP327-AQ327),0)+IF(AND('Debt Setup'!$H$20&lt;&gt;"",'Debt Setup'!$H$20&lt;'Debt Setup'!$H$19),MAX(0,AW326+AT327-AU327),0)+IF(AND('Debt Setup'!$H$21&lt;&gt;"",'Debt Setup'!$H$21&lt;'Debt Setup'!$H$19),MAX(0,BA326+AX327-AY327),0))))))</x:f>
      </x:c>
      <x:c r="AS327" s="54" t="str">
        <x:f>IF('Debt Setup'!$F$3=0,"",MAX(0,AS326+AP327-AQ327-AR327))</x:f>
      </x:c>
      <x:c r="AT327" s="54" t="str">
        <x:f>IF('Debt Setup'!$F$3=0,"",IF(AW326&lt;=0,0,AW326*'Debt Setup'!$D$20/100/12))</x:f>
      </x:c>
      <x:c r="AU327" s="54" t="str">
        <x:f>IF('Debt Setup'!$F$3=0,"",IF('Debt Setup'!$H$20="",0,MIN('Debt Setup'!$E$20,MAX(0,AW326+AT327))))</x:f>
      </x:c>
      <x:c r="AV327" s="54" t="str">
        <x:f>IF('Debt Setup'!$F$3=0,"",IF('Debt Setup'!$H$20="",0,MIN(MAX(0,AW326+AT327-AU327),MAX(0,'Debt Setup'!$F$5-(G327+K327+O327+S327+W327+AA327+AE327+AI327+AM327+AQ327+AU327+AY327)-(IF(AND('Debt Setup'!$H$10&lt;&gt;"",'Debt Setup'!$H$10&lt;'Debt Setup'!$H$20),MAX(0,I326+F327-G327),0)+IF(AND('Debt Setup'!$H$11&lt;&gt;"",'Debt Setup'!$H$11&lt;'Debt Setup'!$H$20),MAX(0,M326+J327-K327),0)+IF(AND('Debt Setup'!$H$12&lt;&gt;"",'Debt Setup'!$H$12&lt;'Debt Setup'!$H$20),MAX(0,Q326+N327-O327),0)+IF(AND('Debt Setup'!$H$13&lt;&gt;"",'Debt Setup'!$H$13&lt;'Debt Setup'!$H$20),MAX(0,U326+R327-S327),0)+IF(AND('Debt Setup'!$H$14&lt;&gt;"",'Debt Setup'!$H$14&lt;'Debt Setup'!$H$20),MAX(0,Y326+V327-W327),0)+IF(AND('Debt Setup'!$H$15&lt;&gt;"",'Debt Setup'!$H$15&lt;'Debt Setup'!$H$20),MAX(0,AC326+Z327-AA327),0)+IF(AND('Debt Setup'!$H$16&lt;&gt;"",'Debt Setup'!$H$16&lt;'Debt Setup'!$H$20),MAX(0,AG326+AD327-AE327),0)+IF(AND('Debt Setup'!$H$17&lt;&gt;"",'Debt Setup'!$H$17&lt;'Debt Setup'!$H$20),MAX(0,AK326+AH327-AI327),0)+IF(AND('Debt Setup'!$H$18&lt;&gt;"",'Debt Setup'!$H$18&lt;'Debt Setup'!$H$20),MAX(0,AO326+AL327-AM327),0)+IF(AND('Debt Setup'!$H$19&lt;&gt;"",'Debt Setup'!$H$19&lt;'Debt Setup'!$H$20),MAX(0,AS326+AP327-AQ327),0)+IF(AND('Debt Setup'!$H$20&lt;&gt;"",'Debt Setup'!$H$20&lt;'Debt Setup'!$H$20),MAX(0,AW326+AT327-AU327),0)+IF(AND('Debt Setup'!$H$21&lt;&gt;"",'Debt Setup'!$H$21&lt;'Debt Setup'!$H$20),MAX(0,BA326+AX327-AY327),0))))))</x:f>
      </x:c>
      <x:c r="AW327" s="54" t="str">
        <x:f>IF('Debt Setup'!$F$3=0,"",MAX(0,AW326+AT327-AU327-AV327))</x:f>
      </x:c>
      <x:c r="AX327" s="54" t="str">
        <x:f>IF('Debt Setup'!$F$3=0,"",IF(BA326&lt;=0,0,BA326*'Debt Setup'!$D$21/100/12))</x:f>
      </x:c>
      <x:c r="AY327" s="54" t="str">
        <x:f>IF('Debt Setup'!$F$3=0,"",IF('Debt Setup'!$H$21="",0,MIN('Debt Setup'!$E$21,MAX(0,BA326+AX327))))</x:f>
      </x:c>
      <x:c r="AZ327" s="54" t="str">
        <x:f>IF('Debt Setup'!$F$3=0,"",IF('Debt Setup'!$H$21="",0,MIN(MAX(0,BA326+AX327-AY327),MAX(0,'Debt Setup'!$F$5-(G327+K327+O327+S327+W327+AA327+AE327+AI327+AM327+AQ327+AU327+AY327)-(IF(AND('Debt Setup'!$H$10&lt;&gt;"",'Debt Setup'!$H$10&lt;'Debt Setup'!$H$21),MAX(0,I326+F327-G327),0)+IF(AND('Debt Setup'!$H$11&lt;&gt;"",'Debt Setup'!$H$11&lt;'Debt Setup'!$H$21),MAX(0,M326+J327-K327),0)+IF(AND('Debt Setup'!$H$12&lt;&gt;"",'Debt Setup'!$H$12&lt;'Debt Setup'!$H$21),MAX(0,Q326+N327-O327),0)+IF(AND('Debt Setup'!$H$13&lt;&gt;"",'Debt Setup'!$H$13&lt;'Debt Setup'!$H$21),MAX(0,U326+R327-S327),0)+IF(AND('Debt Setup'!$H$14&lt;&gt;"",'Debt Setup'!$H$14&lt;'Debt Setup'!$H$21),MAX(0,Y326+V327-W327),0)+IF(AND('Debt Setup'!$H$15&lt;&gt;"",'Debt Setup'!$H$15&lt;'Debt Setup'!$H$21),MAX(0,AC326+Z327-AA327),0)+IF(AND('Debt Setup'!$H$16&lt;&gt;"",'Debt Setup'!$H$16&lt;'Debt Setup'!$H$21),MAX(0,AG326+AD327-AE327),0)+IF(AND('Debt Setup'!$H$17&lt;&gt;"",'Debt Setup'!$H$17&lt;'Debt Setup'!$H$21),MAX(0,AK326+AH327-AI327),0)+IF(AND('Debt Setup'!$H$18&lt;&gt;"",'Debt Setup'!$H$18&lt;'Debt Setup'!$H$21),MAX(0,AO326+AL327-AM327),0)+IF(AND('Debt Setup'!$H$19&lt;&gt;"",'Debt Setup'!$H$19&lt;'Debt Setup'!$H$21),MAX(0,AS326+AP327-AQ327),0)+IF(AND('Debt Setup'!$H$20&lt;&gt;"",'Debt Setup'!$H$20&lt;'Debt Setup'!$H$21),MAX(0,AW326+AT327-AU327),0)+IF(AND('Debt Setup'!$H$21&lt;&gt;"",'Debt Setup'!$H$21&lt;'Debt Setup'!$H$21),MAX(0,BA326+AX327-AY327),0))))))</x:f>
      </x:c>
      <x:c r="BA327" s="54" t="str">
        <x:f>IF('Debt Setup'!$F$3=0,"",MAX(0,BA326+AX327-AY327-AZ327))</x:f>
      </x:c>
    </x:row>
    <x:row r="328">
      <x:c r="A328" t="n">
        <x:v>323</x:v>
      </x:c>
      <x:c r="B328" s="86" t="str">
        <x:f>IF('Debt Setup'!$F$3=0,"",DATE(YEAR('Debt Setup'!$B$6),MONTH('Debt Setup'!$B$6)+A328-1,1))</x:f>
      </x:c>
      <x:c r="C328" s="54" t="str">
        <x:f>IF('Debt Setup'!$F$3=0,"",I328+M328+Q328+U328+Y328+AC328+AG328+AK328+AO328+AS328+AW328+BA328)</x:f>
      </x:c>
      <x:c r="D328" s="54" t="str">
        <x:f>IF('Debt Setup'!$F$3=0,"",G328+H328+K328+L328+O328+P328+S328+T328+W328+X328+AA328+AB328+AE328+AF328+AI328+AJ328+AM328+AN328+AQ328+AR328+AU328+AV328+AY328+AZ328)</x:f>
      </x:c>
      <x:c r="E328" s="54" t="str">
        <x:f>IF('Debt Setup'!$F$3=0,"",F328+J328+N328+R328+V328+Z328+AD328+AH328+AL328+AP328+AT328+AX328)</x:f>
      </x:c>
      <x:c r="F328" s="54" t="str">
        <x:f>IF('Debt Setup'!$F$3=0,"",IF(I327&lt;=0,0,I327*'Debt Setup'!$D$10/100/12))</x:f>
      </x:c>
      <x:c r="G328" s="54" t="str">
        <x:f>IF('Debt Setup'!$F$3=0,"",IF('Debt Setup'!$H$10="",0,MIN('Debt Setup'!$E$10,MAX(0,I327+F328))))</x:f>
      </x:c>
      <x:c r="H328" s="54" t="str">
        <x:f>IF('Debt Setup'!$F$3=0,"",IF('Debt Setup'!$H$10="",0,MIN(MAX(0,I327+F328-G328),MAX(0,'Debt Setup'!$F$5-(G328+K328+O328+S328+W328+AA328+AE328+AI328+AM328+AQ328+AU328+AY328)-(IF(AND('Debt Setup'!$H$10&lt;&gt;"",'Debt Setup'!$H$10&lt;'Debt Setup'!$H$10),MAX(0,I327+F328-G328),0)+IF(AND('Debt Setup'!$H$11&lt;&gt;"",'Debt Setup'!$H$11&lt;'Debt Setup'!$H$10),MAX(0,M327+J328-K328),0)+IF(AND('Debt Setup'!$H$12&lt;&gt;"",'Debt Setup'!$H$12&lt;'Debt Setup'!$H$10),MAX(0,Q327+N328-O328),0)+IF(AND('Debt Setup'!$H$13&lt;&gt;"",'Debt Setup'!$H$13&lt;'Debt Setup'!$H$10),MAX(0,U327+R328-S328),0)+IF(AND('Debt Setup'!$H$14&lt;&gt;"",'Debt Setup'!$H$14&lt;'Debt Setup'!$H$10),MAX(0,Y327+V328-W328),0)+IF(AND('Debt Setup'!$H$15&lt;&gt;"",'Debt Setup'!$H$15&lt;'Debt Setup'!$H$10),MAX(0,AC327+Z328-AA328),0)+IF(AND('Debt Setup'!$H$16&lt;&gt;"",'Debt Setup'!$H$16&lt;'Debt Setup'!$H$10),MAX(0,AG327+AD328-AE328),0)+IF(AND('Debt Setup'!$H$17&lt;&gt;"",'Debt Setup'!$H$17&lt;'Debt Setup'!$H$10),MAX(0,AK327+AH328-AI328),0)+IF(AND('Debt Setup'!$H$18&lt;&gt;"",'Debt Setup'!$H$18&lt;'Debt Setup'!$H$10),MAX(0,AO327+AL328-AM328),0)+IF(AND('Debt Setup'!$H$19&lt;&gt;"",'Debt Setup'!$H$19&lt;'Debt Setup'!$H$10),MAX(0,AS327+AP328-AQ328),0)+IF(AND('Debt Setup'!$H$20&lt;&gt;"",'Debt Setup'!$H$20&lt;'Debt Setup'!$H$10),MAX(0,AW327+AT328-AU328),0)+IF(AND('Debt Setup'!$H$21&lt;&gt;"",'Debt Setup'!$H$21&lt;'Debt Setup'!$H$10),MAX(0,BA327+AX328-AY328),0))))))</x:f>
      </x:c>
      <x:c r="I328" s="54" t="str">
        <x:f>IF('Debt Setup'!$F$3=0,"",MAX(0,I327+F328-G328-H328))</x:f>
      </x:c>
      <x:c r="J328" s="54" t="str">
        <x:f>IF('Debt Setup'!$F$3=0,"",IF(M327&lt;=0,0,M327*'Debt Setup'!$D$11/100/12))</x:f>
      </x:c>
      <x:c r="K328" s="54" t="str">
        <x:f>IF('Debt Setup'!$F$3=0,"",IF('Debt Setup'!$H$11="",0,MIN('Debt Setup'!$E$11,MAX(0,M327+J328))))</x:f>
      </x:c>
      <x:c r="L328" s="54" t="str">
        <x:f>IF('Debt Setup'!$F$3=0,"",IF('Debt Setup'!$H$11="",0,MIN(MAX(0,M327+J328-K328),MAX(0,'Debt Setup'!$F$5-(G328+K328+O328+S328+W328+AA328+AE328+AI328+AM328+AQ328+AU328+AY328)-(IF(AND('Debt Setup'!$H$10&lt;&gt;"",'Debt Setup'!$H$10&lt;'Debt Setup'!$H$11),MAX(0,I327+F328-G328),0)+IF(AND('Debt Setup'!$H$11&lt;&gt;"",'Debt Setup'!$H$11&lt;'Debt Setup'!$H$11),MAX(0,M327+J328-K328),0)+IF(AND('Debt Setup'!$H$12&lt;&gt;"",'Debt Setup'!$H$12&lt;'Debt Setup'!$H$11),MAX(0,Q327+N328-O328),0)+IF(AND('Debt Setup'!$H$13&lt;&gt;"",'Debt Setup'!$H$13&lt;'Debt Setup'!$H$11),MAX(0,U327+R328-S328),0)+IF(AND('Debt Setup'!$H$14&lt;&gt;"",'Debt Setup'!$H$14&lt;'Debt Setup'!$H$11),MAX(0,Y327+V328-W328),0)+IF(AND('Debt Setup'!$H$15&lt;&gt;"",'Debt Setup'!$H$15&lt;'Debt Setup'!$H$11),MAX(0,AC327+Z328-AA328),0)+IF(AND('Debt Setup'!$H$16&lt;&gt;"",'Debt Setup'!$H$16&lt;'Debt Setup'!$H$11),MAX(0,AG327+AD328-AE328),0)+IF(AND('Debt Setup'!$H$17&lt;&gt;"",'Debt Setup'!$H$17&lt;'Debt Setup'!$H$11),MAX(0,AK327+AH328-AI328),0)+IF(AND('Debt Setup'!$H$18&lt;&gt;"",'Debt Setup'!$H$18&lt;'Debt Setup'!$H$11),MAX(0,AO327+AL328-AM328),0)+IF(AND('Debt Setup'!$H$19&lt;&gt;"",'Debt Setup'!$H$19&lt;'Debt Setup'!$H$11),MAX(0,AS327+AP328-AQ328),0)+IF(AND('Debt Setup'!$H$20&lt;&gt;"",'Debt Setup'!$H$20&lt;'Debt Setup'!$H$11),MAX(0,AW327+AT328-AU328),0)+IF(AND('Debt Setup'!$H$21&lt;&gt;"",'Debt Setup'!$H$21&lt;'Debt Setup'!$H$11),MAX(0,BA327+AX328-AY328),0))))))</x:f>
      </x:c>
      <x:c r="M328" s="54" t="str">
        <x:f>IF('Debt Setup'!$F$3=0,"",MAX(0,M327+J328-K328-L328))</x:f>
      </x:c>
      <x:c r="N328" s="54" t="str">
        <x:f>IF('Debt Setup'!$F$3=0,"",IF(Q327&lt;=0,0,Q327*'Debt Setup'!$D$12/100/12))</x:f>
      </x:c>
      <x:c r="O328" s="54" t="str">
        <x:f>IF('Debt Setup'!$F$3=0,"",IF('Debt Setup'!$H$12="",0,MIN('Debt Setup'!$E$12,MAX(0,Q327+N328))))</x:f>
      </x:c>
      <x:c r="P328" s="54" t="str">
        <x:f>IF('Debt Setup'!$F$3=0,"",IF('Debt Setup'!$H$12="",0,MIN(MAX(0,Q327+N328-O328),MAX(0,'Debt Setup'!$F$5-(G328+K328+O328+S328+W328+AA328+AE328+AI328+AM328+AQ328+AU328+AY328)-(IF(AND('Debt Setup'!$H$10&lt;&gt;"",'Debt Setup'!$H$10&lt;'Debt Setup'!$H$12),MAX(0,I327+F328-G328),0)+IF(AND('Debt Setup'!$H$11&lt;&gt;"",'Debt Setup'!$H$11&lt;'Debt Setup'!$H$12),MAX(0,M327+J328-K328),0)+IF(AND('Debt Setup'!$H$12&lt;&gt;"",'Debt Setup'!$H$12&lt;'Debt Setup'!$H$12),MAX(0,Q327+N328-O328),0)+IF(AND('Debt Setup'!$H$13&lt;&gt;"",'Debt Setup'!$H$13&lt;'Debt Setup'!$H$12),MAX(0,U327+R328-S328),0)+IF(AND('Debt Setup'!$H$14&lt;&gt;"",'Debt Setup'!$H$14&lt;'Debt Setup'!$H$12),MAX(0,Y327+V328-W328),0)+IF(AND('Debt Setup'!$H$15&lt;&gt;"",'Debt Setup'!$H$15&lt;'Debt Setup'!$H$12),MAX(0,AC327+Z328-AA328),0)+IF(AND('Debt Setup'!$H$16&lt;&gt;"",'Debt Setup'!$H$16&lt;'Debt Setup'!$H$12),MAX(0,AG327+AD328-AE328),0)+IF(AND('Debt Setup'!$H$17&lt;&gt;"",'Debt Setup'!$H$17&lt;'Debt Setup'!$H$12),MAX(0,AK327+AH328-AI328),0)+IF(AND('Debt Setup'!$H$18&lt;&gt;"",'Debt Setup'!$H$18&lt;'Debt Setup'!$H$12),MAX(0,AO327+AL328-AM328),0)+IF(AND('Debt Setup'!$H$19&lt;&gt;"",'Debt Setup'!$H$19&lt;'Debt Setup'!$H$12),MAX(0,AS327+AP328-AQ328),0)+IF(AND('Debt Setup'!$H$20&lt;&gt;"",'Debt Setup'!$H$20&lt;'Debt Setup'!$H$12),MAX(0,AW327+AT328-AU328),0)+IF(AND('Debt Setup'!$H$21&lt;&gt;"",'Debt Setup'!$H$21&lt;'Debt Setup'!$H$12),MAX(0,BA327+AX328-AY328),0))))))</x:f>
      </x:c>
      <x:c r="Q328" s="54" t="str">
        <x:f>IF('Debt Setup'!$F$3=0,"",MAX(0,Q327+N328-O328-P328))</x:f>
      </x:c>
      <x:c r="R328" s="54" t="str">
        <x:f>IF('Debt Setup'!$F$3=0,"",IF(U327&lt;=0,0,U327*'Debt Setup'!$D$13/100/12))</x:f>
      </x:c>
      <x:c r="S328" s="54" t="str">
        <x:f>IF('Debt Setup'!$F$3=0,"",IF('Debt Setup'!$H$13="",0,MIN('Debt Setup'!$E$13,MAX(0,U327+R328))))</x:f>
      </x:c>
      <x:c r="T328" s="54" t="str">
        <x:f>IF('Debt Setup'!$F$3=0,"",IF('Debt Setup'!$H$13="",0,MIN(MAX(0,U327+R328-S328),MAX(0,'Debt Setup'!$F$5-(G328+K328+O328+S328+W328+AA328+AE328+AI328+AM328+AQ328+AU328+AY328)-(IF(AND('Debt Setup'!$H$10&lt;&gt;"",'Debt Setup'!$H$10&lt;'Debt Setup'!$H$13),MAX(0,I327+F328-G328),0)+IF(AND('Debt Setup'!$H$11&lt;&gt;"",'Debt Setup'!$H$11&lt;'Debt Setup'!$H$13),MAX(0,M327+J328-K328),0)+IF(AND('Debt Setup'!$H$12&lt;&gt;"",'Debt Setup'!$H$12&lt;'Debt Setup'!$H$13),MAX(0,Q327+N328-O328),0)+IF(AND('Debt Setup'!$H$13&lt;&gt;"",'Debt Setup'!$H$13&lt;'Debt Setup'!$H$13),MAX(0,U327+R328-S328),0)+IF(AND('Debt Setup'!$H$14&lt;&gt;"",'Debt Setup'!$H$14&lt;'Debt Setup'!$H$13),MAX(0,Y327+V328-W328),0)+IF(AND('Debt Setup'!$H$15&lt;&gt;"",'Debt Setup'!$H$15&lt;'Debt Setup'!$H$13),MAX(0,AC327+Z328-AA328),0)+IF(AND('Debt Setup'!$H$16&lt;&gt;"",'Debt Setup'!$H$16&lt;'Debt Setup'!$H$13),MAX(0,AG327+AD328-AE328),0)+IF(AND('Debt Setup'!$H$17&lt;&gt;"",'Debt Setup'!$H$17&lt;'Debt Setup'!$H$13),MAX(0,AK327+AH328-AI328),0)+IF(AND('Debt Setup'!$H$18&lt;&gt;"",'Debt Setup'!$H$18&lt;'Debt Setup'!$H$13),MAX(0,AO327+AL328-AM328),0)+IF(AND('Debt Setup'!$H$19&lt;&gt;"",'Debt Setup'!$H$19&lt;'Debt Setup'!$H$13),MAX(0,AS327+AP328-AQ328),0)+IF(AND('Debt Setup'!$H$20&lt;&gt;"",'Debt Setup'!$H$20&lt;'Debt Setup'!$H$13),MAX(0,AW327+AT328-AU328),0)+IF(AND('Debt Setup'!$H$21&lt;&gt;"",'Debt Setup'!$H$21&lt;'Debt Setup'!$H$13),MAX(0,BA327+AX328-AY328),0))))))</x:f>
      </x:c>
      <x:c r="U328" s="54" t="str">
        <x:f>IF('Debt Setup'!$F$3=0,"",MAX(0,U327+R328-S328-T328))</x:f>
      </x:c>
      <x:c r="V328" s="54" t="str">
        <x:f>IF('Debt Setup'!$F$3=0,"",IF(Y327&lt;=0,0,Y327*'Debt Setup'!$D$14/100/12))</x:f>
      </x:c>
      <x:c r="W328" s="54" t="str">
        <x:f>IF('Debt Setup'!$F$3=0,"",IF('Debt Setup'!$H$14="",0,MIN('Debt Setup'!$E$14,MAX(0,Y327+V328))))</x:f>
      </x:c>
      <x:c r="X328" s="54" t="str">
        <x:f>IF('Debt Setup'!$F$3=0,"",IF('Debt Setup'!$H$14="",0,MIN(MAX(0,Y327+V328-W328),MAX(0,'Debt Setup'!$F$5-(G328+K328+O328+S328+W328+AA328+AE328+AI328+AM328+AQ328+AU328+AY328)-(IF(AND('Debt Setup'!$H$10&lt;&gt;"",'Debt Setup'!$H$10&lt;'Debt Setup'!$H$14),MAX(0,I327+F328-G328),0)+IF(AND('Debt Setup'!$H$11&lt;&gt;"",'Debt Setup'!$H$11&lt;'Debt Setup'!$H$14),MAX(0,M327+J328-K328),0)+IF(AND('Debt Setup'!$H$12&lt;&gt;"",'Debt Setup'!$H$12&lt;'Debt Setup'!$H$14),MAX(0,Q327+N328-O328),0)+IF(AND('Debt Setup'!$H$13&lt;&gt;"",'Debt Setup'!$H$13&lt;'Debt Setup'!$H$14),MAX(0,U327+R328-S328),0)+IF(AND('Debt Setup'!$H$14&lt;&gt;"",'Debt Setup'!$H$14&lt;'Debt Setup'!$H$14),MAX(0,Y327+V328-W328),0)+IF(AND('Debt Setup'!$H$15&lt;&gt;"",'Debt Setup'!$H$15&lt;'Debt Setup'!$H$14),MAX(0,AC327+Z328-AA328),0)+IF(AND('Debt Setup'!$H$16&lt;&gt;"",'Debt Setup'!$H$16&lt;'Debt Setup'!$H$14),MAX(0,AG327+AD328-AE328),0)+IF(AND('Debt Setup'!$H$17&lt;&gt;"",'Debt Setup'!$H$17&lt;'Debt Setup'!$H$14),MAX(0,AK327+AH328-AI328),0)+IF(AND('Debt Setup'!$H$18&lt;&gt;"",'Debt Setup'!$H$18&lt;'Debt Setup'!$H$14),MAX(0,AO327+AL328-AM328),0)+IF(AND('Debt Setup'!$H$19&lt;&gt;"",'Debt Setup'!$H$19&lt;'Debt Setup'!$H$14),MAX(0,AS327+AP328-AQ328),0)+IF(AND('Debt Setup'!$H$20&lt;&gt;"",'Debt Setup'!$H$20&lt;'Debt Setup'!$H$14),MAX(0,AW327+AT328-AU328),0)+IF(AND('Debt Setup'!$H$21&lt;&gt;"",'Debt Setup'!$H$21&lt;'Debt Setup'!$H$14),MAX(0,BA327+AX328-AY328),0))))))</x:f>
      </x:c>
      <x:c r="Y328" s="54" t="str">
        <x:f>IF('Debt Setup'!$F$3=0,"",MAX(0,Y327+V328-W328-X328))</x:f>
      </x:c>
      <x:c r="Z328" s="54" t="str">
        <x:f>IF('Debt Setup'!$F$3=0,"",IF(AC327&lt;=0,0,AC327*'Debt Setup'!$D$15/100/12))</x:f>
      </x:c>
      <x:c r="AA328" s="54" t="str">
        <x:f>IF('Debt Setup'!$F$3=0,"",IF('Debt Setup'!$H$15="",0,MIN('Debt Setup'!$E$15,MAX(0,AC327+Z328))))</x:f>
      </x:c>
      <x:c r="AB328" s="54" t="str">
        <x:f>IF('Debt Setup'!$F$3=0,"",IF('Debt Setup'!$H$15="",0,MIN(MAX(0,AC327+Z328-AA328),MAX(0,'Debt Setup'!$F$5-(G328+K328+O328+S328+W328+AA328+AE328+AI328+AM328+AQ328+AU328+AY328)-(IF(AND('Debt Setup'!$H$10&lt;&gt;"",'Debt Setup'!$H$10&lt;'Debt Setup'!$H$15),MAX(0,I327+F328-G328),0)+IF(AND('Debt Setup'!$H$11&lt;&gt;"",'Debt Setup'!$H$11&lt;'Debt Setup'!$H$15),MAX(0,M327+J328-K328),0)+IF(AND('Debt Setup'!$H$12&lt;&gt;"",'Debt Setup'!$H$12&lt;'Debt Setup'!$H$15),MAX(0,Q327+N328-O328),0)+IF(AND('Debt Setup'!$H$13&lt;&gt;"",'Debt Setup'!$H$13&lt;'Debt Setup'!$H$15),MAX(0,U327+R328-S328),0)+IF(AND('Debt Setup'!$H$14&lt;&gt;"",'Debt Setup'!$H$14&lt;'Debt Setup'!$H$15),MAX(0,Y327+V328-W328),0)+IF(AND('Debt Setup'!$H$15&lt;&gt;"",'Debt Setup'!$H$15&lt;'Debt Setup'!$H$15),MAX(0,AC327+Z328-AA328),0)+IF(AND('Debt Setup'!$H$16&lt;&gt;"",'Debt Setup'!$H$16&lt;'Debt Setup'!$H$15),MAX(0,AG327+AD328-AE328),0)+IF(AND('Debt Setup'!$H$17&lt;&gt;"",'Debt Setup'!$H$17&lt;'Debt Setup'!$H$15),MAX(0,AK327+AH328-AI328),0)+IF(AND('Debt Setup'!$H$18&lt;&gt;"",'Debt Setup'!$H$18&lt;'Debt Setup'!$H$15),MAX(0,AO327+AL328-AM328),0)+IF(AND('Debt Setup'!$H$19&lt;&gt;"",'Debt Setup'!$H$19&lt;'Debt Setup'!$H$15),MAX(0,AS327+AP328-AQ328),0)+IF(AND('Debt Setup'!$H$20&lt;&gt;"",'Debt Setup'!$H$20&lt;'Debt Setup'!$H$15),MAX(0,AW327+AT328-AU328),0)+IF(AND('Debt Setup'!$H$21&lt;&gt;"",'Debt Setup'!$H$21&lt;'Debt Setup'!$H$15),MAX(0,BA327+AX328-AY328),0))))))</x:f>
      </x:c>
      <x:c r="AC328" s="54" t="str">
        <x:f>IF('Debt Setup'!$F$3=0,"",MAX(0,AC327+Z328-AA328-AB328))</x:f>
      </x:c>
      <x:c r="AD328" s="54" t="str">
        <x:f>IF('Debt Setup'!$F$3=0,"",IF(AG327&lt;=0,0,AG327*'Debt Setup'!$D$16/100/12))</x:f>
      </x:c>
      <x:c r="AE328" s="54" t="str">
        <x:f>IF('Debt Setup'!$F$3=0,"",IF('Debt Setup'!$H$16="",0,MIN('Debt Setup'!$E$16,MAX(0,AG327+AD328))))</x:f>
      </x:c>
      <x:c r="AF328" s="54" t="str">
        <x:f>IF('Debt Setup'!$F$3=0,"",IF('Debt Setup'!$H$16="",0,MIN(MAX(0,AG327+AD328-AE328),MAX(0,'Debt Setup'!$F$5-(G328+K328+O328+S328+W328+AA328+AE328+AI328+AM328+AQ328+AU328+AY328)-(IF(AND('Debt Setup'!$H$10&lt;&gt;"",'Debt Setup'!$H$10&lt;'Debt Setup'!$H$16),MAX(0,I327+F328-G328),0)+IF(AND('Debt Setup'!$H$11&lt;&gt;"",'Debt Setup'!$H$11&lt;'Debt Setup'!$H$16),MAX(0,M327+J328-K328),0)+IF(AND('Debt Setup'!$H$12&lt;&gt;"",'Debt Setup'!$H$12&lt;'Debt Setup'!$H$16),MAX(0,Q327+N328-O328),0)+IF(AND('Debt Setup'!$H$13&lt;&gt;"",'Debt Setup'!$H$13&lt;'Debt Setup'!$H$16),MAX(0,U327+R328-S328),0)+IF(AND('Debt Setup'!$H$14&lt;&gt;"",'Debt Setup'!$H$14&lt;'Debt Setup'!$H$16),MAX(0,Y327+V328-W328),0)+IF(AND('Debt Setup'!$H$15&lt;&gt;"",'Debt Setup'!$H$15&lt;'Debt Setup'!$H$16),MAX(0,AC327+Z328-AA328),0)+IF(AND('Debt Setup'!$H$16&lt;&gt;"",'Debt Setup'!$H$16&lt;'Debt Setup'!$H$16),MAX(0,AG327+AD328-AE328),0)+IF(AND('Debt Setup'!$H$17&lt;&gt;"",'Debt Setup'!$H$17&lt;'Debt Setup'!$H$16),MAX(0,AK327+AH328-AI328),0)+IF(AND('Debt Setup'!$H$18&lt;&gt;"",'Debt Setup'!$H$18&lt;'Debt Setup'!$H$16),MAX(0,AO327+AL328-AM328),0)+IF(AND('Debt Setup'!$H$19&lt;&gt;"",'Debt Setup'!$H$19&lt;'Debt Setup'!$H$16),MAX(0,AS327+AP328-AQ328),0)+IF(AND('Debt Setup'!$H$20&lt;&gt;"",'Debt Setup'!$H$20&lt;'Debt Setup'!$H$16),MAX(0,AW327+AT328-AU328),0)+IF(AND('Debt Setup'!$H$21&lt;&gt;"",'Debt Setup'!$H$21&lt;'Debt Setup'!$H$16),MAX(0,BA327+AX328-AY328),0))))))</x:f>
      </x:c>
      <x:c r="AG328" s="54" t="str">
        <x:f>IF('Debt Setup'!$F$3=0,"",MAX(0,AG327+AD328-AE328-AF328))</x:f>
      </x:c>
      <x:c r="AH328" s="54" t="str">
        <x:f>IF('Debt Setup'!$F$3=0,"",IF(AK327&lt;=0,0,AK327*'Debt Setup'!$D$17/100/12))</x:f>
      </x:c>
      <x:c r="AI328" s="54" t="str">
        <x:f>IF('Debt Setup'!$F$3=0,"",IF('Debt Setup'!$H$17="",0,MIN('Debt Setup'!$E$17,MAX(0,AK327+AH328))))</x:f>
      </x:c>
      <x:c r="AJ328" s="54" t="str">
        <x:f>IF('Debt Setup'!$F$3=0,"",IF('Debt Setup'!$H$17="",0,MIN(MAX(0,AK327+AH328-AI328),MAX(0,'Debt Setup'!$F$5-(G328+K328+O328+S328+W328+AA328+AE328+AI328+AM328+AQ328+AU328+AY328)-(IF(AND('Debt Setup'!$H$10&lt;&gt;"",'Debt Setup'!$H$10&lt;'Debt Setup'!$H$17),MAX(0,I327+F328-G328),0)+IF(AND('Debt Setup'!$H$11&lt;&gt;"",'Debt Setup'!$H$11&lt;'Debt Setup'!$H$17),MAX(0,M327+J328-K328),0)+IF(AND('Debt Setup'!$H$12&lt;&gt;"",'Debt Setup'!$H$12&lt;'Debt Setup'!$H$17),MAX(0,Q327+N328-O328),0)+IF(AND('Debt Setup'!$H$13&lt;&gt;"",'Debt Setup'!$H$13&lt;'Debt Setup'!$H$17),MAX(0,U327+R328-S328),0)+IF(AND('Debt Setup'!$H$14&lt;&gt;"",'Debt Setup'!$H$14&lt;'Debt Setup'!$H$17),MAX(0,Y327+V328-W328),0)+IF(AND('Debt Setup'!$H$15&lt;&gt;"",'Debt Setup'!$H$15&lt;'Debt Setup'!$H$17),MAX(0,AC327+Z328-AA328),0)+IF(AND('Debt Setup'!$H$16&lt;&gt;"",'Debt Setup'!$H$16&lt;'Debt Setup'!$H$17),MAX(0,AG327+AD328-AE328),0)+IF(AND('Debt Setup'!$H$17&lt;&gt;"",'Debt Setup'!$H$17&lt;'Debt Setup'!$H$17),MAX(0,AK327+AH328-AI328),0)+IF(AND('Debt Setup'!$H$18&lt;&gt;"",'Debt Setup'!$H$18&lt;'Debt Setup'!$H$17),MAX(0,AO327+AL328-AM328),0)+IF(AND('Debt Setup'!$H$19&lt;&gt;"",'Debt Setup'!$H$19&lt;'Debt Setup'!$H$17),MAX(0,AS327+AP328-AQ328),0)+IF(AND('Debt Setup'!$H$20&lt;&gt;"",'Debt Setup'!$H$20&lt;'Debt Setup'!$H$17),MAX(0,AW327+AT328-AU328),0)+IF(AND('Debt Setup'!$H$21&lt;&gt;"",'Debt Setup'!$H$21&lt;'Debt Setup'!$H$17),MAX(0,BA327+AX328-AY328),0))))))</x:f>
      </x:c>
      <x:c r="AK328" s="54" t="str">
        <x:f>IF('Debt Setup'!$F$3=0,"",MAX(0,AK327+AH328-AI328-AJ328))</x:f>
      </x:c>
      <x:c r="AL328" s="54" t="str">
        <x:f>IF('Debt Setup'!$F$3=0,"",IF(AO327&lt;=0,0,AO327*'Debt Setup'!$D$18/100/12))</x:f>
      </x:c>
      <x:c r="AM328" s="54" t="str">
        <x:f>IF('Debt Setup'!$F$3=0,"",IF('Debt Setup'!$H$18="",0,MIN('Debt Setup'!$E$18,MAX(0,AO327+AL328))))</x:f>
      </x:c>
      <x:c r="AN328" s="54" t="str">
        <x:f>IF('Debt Setup'!$F$3=0,"",IF('Debt Setup'!$H$18="",0,MIN(MAX(0,AO327+AL328-AM328),MAX(0,'Debt Setup'!$F$5-(G328+K328+O328+S328+W328+AA328+AE328+AI328+AM328+AQ328+AU328+AY328)-(IF(AND('Debt Setup'!$H$10&lt;&gt;"",'Debt Setup'!$H$10&lt;'Debt Setup'!$H$18),MAX(0,I327+F328-G328),0)+IF(AND('Debt Setup'!$H$11&lt;&gt;"",'Debt Setup'!$H$11&lt;'Debt Setup'!$H$18),MAX(0,M327+J328-K328),0)+IF(AND('Debt Setup'!$H$12&lt;&gt;"",'Debt Setup'!$H$12&lt;'Debt Setup'!$H$18),MAX(0,Q327+N328-O328),0)+IF(AND('Debt Setup'!$H$13&lt;&gt;"",'Debt Setup'!$H$13&lt;'Debt Setup'!$H$18),MAX(0,U327+R328-S328),0)+IF(AND('Debt Setup'!$H$14&lt;&gt;"",'Debt Setup'!$H$14&lt;'Debt Setup'!$H$18),MAX(0,Y327+V328-W328),0)+IF(AND('Debt Setup'!$H$15&lt;&gt;"",'Debt Setup'!$H$15&lt;'Debt Setup'!$H$18),MAX(0,AC327+Z328-AA328),0)+IF(AND('Debt Setup'!$H$16&lt;&gt;"",'Debt Setup'!$H$16&lt;'Debt Setup'!$H$18),MAX(0,AG327+AD328-AE328),0)+IF(AND('Debt Setup'!$H$17&lt;&gt;"",'Debt Setup'!$H$17&lt;'Debt Setup'!$H$18),MAX(0,AK327+AH328-AI328),0)+IF(AND('Debt Setup'!$H$18&lt;&gt;"",'Debt Setup'!$H$18&lt;'Debt Setup'!$H$18),MAX(0,AO327+AL328-AM328),0)+IF(AND('Debt Setup'!$H$19&lt;&gt;"",'Debt Setup'!$H$19&lt;'Debt Setup'!$H$18),MAX(0,AS327+AP328-AQ328),0)+IF(AND('Debt Setup'!$H$20&lt;&gt;"",'Debt Setup'!$H$20&lt;'Debt Setup'!$H$18),MAX(0,AW327+AT328-AU328),0)+IF(AND('Debt Setup'!$H$21&lt;&gt;"",'Debt Setup'!$H$21&lt;'Debt Setup'!$H$18),MAX(0,BA327+AX328-AY328),0))))))</x:f>
      </x:c>
      <x:c r="AO328" s="54" t="str">
        <x:f>IF('Debt Setup'!$F$3=0,"",MAX(0,AO327+AL328-AM328-AN328))</x:f>
      </x:c>
      <x:c r="AP328" s="54" t="str">
        <x:f>IF('Debt Setup'!$F$3=0,"",IF(AS327&lt;=0,0,AS327*'Debt Setup'!$D$19/100/12))</x:f>
      </x:c>
      <x:c r="AQ328" s="54" t="str">
        <x:f>IF('Debt Setup'!$F$3=0,"",IF('Debt Setup'!$H$19="",0,MIN('Debt Setup'!$E$19,MAX(0,AS327+AP328))))</x:f>
      </x:c>
      <x:c r="AR328" s="54" t="str">
        <x:f>IF('Debt Setup'!$F$3=0,"",IF('Debt Setup'!$H$19="",0,MIN(MAX(0,AS327+AP328-AQ328),MAX(0,'Debt Setup'!$F$5-(G328+K328+O328+S328+W328+AA328+AE328+AI328+AM328+AQ328+AU328+AY328)-(IF(AND('Debt Setup'!$H$10&lt;&gt;"",'Debt Setup'!$H$10&lt;'Debt Setup'!$H$19),MAX(0,I327+F328-G328),0)+IF(AND('Debt Setup'!$H$11&lt;&gt;"",'Debt Setup'!$H$11&lt;'Debt Setup'!$H$19),MAX(0,M327+J328-K328),0)+IF(AND('Debt Setup'!$H$12&lt;&gt;"",'Debt Setup'!$H$12&lt;'Debt Setup'!$H$19),MAX(0,Q327+N328-O328),0)+IF(AND('Debt Setup'!$H$13&lt;&gt;"",'Debt Setup'!$H$13&lt;'Debt Setup'!$H$19),MAX(0,U327+R328-S328),0)+IF(AND('Debt Setup'!$H$14&lt;&gt;"",'Debt Setup'!$H$14&lt;'Debt Setup'!$H$19),MAX(0,Y327+V328-W328),0)+IF(AND('Debt Setup'!$H$15&lt;&gt;"",'Debt Setup'!$H$15&lt;'Debt Setup'!$H$19),MAX(0,AC327+Z328-AA328),0)+IF(AND('Debt Setup'!$H$16&lt;&gt;"",'Debt Setup'!$H$16&lt;'Debt Setup'!$H$19),MAX(0,AG327+AD328-AE328),0)+IF(AND('Debt Setup'!$H$17&lt;&gt;"",'Debt Setup'!$H$17&lt;'Debt Setup'!$H$19),MAX(0,AK327+AH328-AI328),0)+IF(AND('Debt Setup'!$H$18&lt;&gt;"",'Debt Setup'!$H$18&lt;'Debt Setup'!$H$19),MAX(0,AO327+AL328-AM328),0)+IF(AND('Debt Setup'!$H$19&lt;&gt;"",'Debt Setup'!$H$19&lt;'Debt Setup'!$H$19),MAX(0,AS327+AP328-AQ328),0)+IF(AND('Debt Setup'!$H$20&lt;&gt;"",'Debt Setup'!$H$20&lt;'Debt Setup'!$H$19),MAX(0,AW327+AT328-AU328),0)+IF(AND('Debt Setup'!$H$21&lt;&gt;"",'Debt Setup'!$H$21&lt;'Debt Setup'!$H$19),MAX(0,BA327+AX328-AY328),0))))))</x:f>
      </x:c>
      <x:c r="AS328" s="54" t="str">
        <x:f>IF('Debt Setup'!$F$3=0,"",MAX(0,AS327+AP328-AQ328-AR328))</x:f>
      </x:c>
      <x:c r="AT328" s="54" t="str">
        <x:f>IF('Debt Setup'!$F$3=0,"",IF(AW327&lt;=0,0,AW327*'Debt Setup'!$D$20/100/12))</x:f>
      </x:c>
      <x:c r="AU328" s="54" t="str">
        <x:f>IF('Debt Setup'!$F$3=0,"",IF('Debt Setup'!$H$20="",0,MIN('Debt Setup'!$E$20,MAX(0,AW327+AT328))))</x:f>
      </x:c>
      <x:c r="AV328" s="54" t="str">
        <x:f>IF('Debt Setup'!$F$3=0,"",IF('Debt Setup'!$H$20="",0,MIN(MAX(0,AW327+AT328-AU328),MAX(0,'Debt Setup'!$F$5-(G328+K328+O328+S328+W328+AA328+AE328+AI328+AM328+AQ328+AU328+AY328)-(IF(AND('Debt Setup'!$H$10&lt;&gt;"",'Debt Setup'!$H$10&lt;'Debt Setup'!$H$20),MAX(0,I327+F328-G328),0)+IF(AND('Debt Setup'!$H$11&lt;&gt;"",'Debt Setup'!$H$11&lt;'Debt Setup'!$H$20),MAX(0,M327+J328-K328),0)+IF(AND('Debt Setup'!$H$12&lt;&gt;"",'Debt Setup'!$H$12&lt;'Debt Setup'!$H$20),MAX(0,Q327+N328-O328),0)+IF(AND('Debt Setup'!$H$13&lt;&gt;"",'Debt Setup'!$H$13&lt;'Debt Setup'!$H$20),MAX(0,U327+R328-S328),0)+IF(AND('Debt Setup'!$H$14&lt;&gt;"",'Debt Setup'!$H$14&lt;'Debt Setup'!$H$20),MAX(0,Y327+V328-W328),0)+IF(AND('Debt Setup'!$H$15&lt;&gt;"",'Debt Setup'!$H$15&lt;'Debt Setup'!$H$20),MAX(0,AC327+Z328-AA328),0)+IF(AND('Debt Setup'!$H$16&lt;&gt;"",'Debt Setup'!$H$16&lt;'Debt Setup'!$H$20),MAX(0,AG327+AD328-AE328),0)+IF(AND('Debt Setup'!$H$17&lt;&gt;"",'Debt Setup'!$H$17&lt;'Debt Setup'!$H$20),MAX(0,AK327+AH328-AI328),0)+IF(AND('Debt Setup'!$H$18&lt;&gt;"",'Debt Setup'!$H$18&lt;'Debt Setup'!$H$20),MAX(0,AO327+AL328-AM328),0)+IF(AND('Debt Setup'!$H$19&lt;&gt;"",'Debt Setup'!$H$19&lt;'Debt Setup'!$H$20),MAX(0,AS327+AP328-AQ328),0)+IF(AND('Debt Setup'!$H$20&lt;&gt;"",'Debt Setup'!$H$20&lt;'Debt Setup'!$H$20),MAX(0,AW327+AT328-AU328),0)+IF(AND('Debt Setup'!$H$21&lt;&gt;"",'Debt Setup'!$H$21&lt;'Debt Setup'!$H$20),MAX(0,BA327+AX328-AY328),0))))))</x:f>
      </x:c>
      <x:c r="AW328" s="54" t="str">
        <x:f>IF('Debt Setup'!$F$3=0,"",MAX(0,AW327+AT328-AU328-AV328))</x:f>
      </x:c>
      <x:c r="AX328" s="54" t="str">
        <x:f>IF('Debt Setup'!$F$3=0,"",IF(BA327&lt;=0,0,BA327*'Debt Setup'!$D$21/100/12))</x:f>
      </x:c>
      <x:c r="AY328" s="54" t="str">
        <x:f>IF('Debt Setup'!$F$3=0,"",IF('Debt Setup'!$H$21="",0,MIN('Debt Setup'!$E$21,MAX(0,BA327+AX328))))</x:f>
      </x:c>
      <x:c r="AZ328" s="54" t="str">
        <x:f>IF('Debt Setup'!$F$3=0,"",IF('Debt Setup'!$H$21="",0,MIN(MAX(0,BA327+AX328-AY328),MAX(0,'Debt Setup'!$F$5-(G328+K328+O328+S328+W328+AA328+AE328+AI328+AM328+AQ328+AU328+AY328)-(IF(AND('Debt Setup'!$H$10&lt;&gt;"",'Debt Setup'!$H$10&lt;'Debt Setup'!$H$21),MAX(0,I327+F328-G328),0)+IF(AND('Debt Setup'!$H$11&lt;&gt;"",'Debt Setup'!$H$11&lt;'Debt Setup'!$H$21),MAX(0,M327+J328-K328),0)+IF(AND('Debt Setup'!$H$12&lt;&gt;"",'Debt Setup'!$H$12&lt;'Debt Setup'!$H$21),MAX(0,Q327+N328-O328),0)+IF(AND('Debt Setup'!$H$13&lt;&gt;"",'Debt Setup'!$H$13&lt;'Debt Setup'!$H$21),MAX(0,U327+R328-S328),0)+IF(AND('Debt Setup'!$H$14&lt;&gt;"",'Debt Setup'!$H$14&lt;'Debt Setup'!$H$21),MAX(0,Y327+V328-W328),0)+IF(AND('Debt Setup'!$H$15&lt;&gt;"",'Debt Setup'!$H$15&lt;'Debt Setup'!$H$21),MAX(0,AC327+Z328-AA328),0)+IF(AND('Debt Setup'!$H$16&lt;&gt;"",'Debt Setup'!$H$16&lt;'Debt Setup'!$H$21),MAX(0,AG327+AD328-AE328),0)+IF(AND('Debt Setup'!$H$17&lt;&gt;"",'Debt Setup'!$H$17&lt;'Debt Setup'!$H$21),MAX(0,AK327+AH328-AI328),0)+IF(AND('Debt Setup'!$H$18&lt;&gt;"",'Debt Setup'!$H$18&lt;'Debt Setup'!$H$21),MAX(0,AO327+AL328-AM328),0)+IF(AND('Debt Setup'!$H$19&lt;&gt;"",'Debt Setup'!$H$19&lt;'Debt Setup'!$H$21),MAX(0,AS327+AP328-AQ328),0)+IF(AND('Debt Setup'!$H$20&lt;&gt;"",'Debt Setup'!$H$20&lt;'Debt Setup'!$H$21),MAX(0,AW327+AT328-AU328),0)+IF(AND('Debt Setup'!$H$21&lt;&gt;"",'Debt Setup'!$H$21&lt;'Debt Setup'!$H$21),MAX(0,BA327+AX328-AY328),0))))))</x:f>
      </x:c>
      <x:c r="BA328" s="54" t="str">
        <x:f>IF('Debt Setup'!$F$3=0,"",MAX(0,BA327+AX328-AY328-AZ328))</x:f>
      </x:c>
    </x:row>
    <x:row r="329">
      <x:c r="A329" t="n">
        <x:v>324</x:v>
      </x:c>
      <x:c r="B329" s="86" t="str">
        <x:f>IF('Debt Setup'!$F$3=0,"",DATE(YEAR('Debt Setup'!$B$6),MONTH('Debt Setup'!$B$6)+A329-1,1))</x:f>
      </x:c>
      <x:c r="C329" s="54" t="str">
        <x:f>IF('Debt Setup'!$F$3=0,"",I329+M329+Q329+U329+Y329+AC329+AG329+AK329+AO329+AS329+AW329+BA329)</x:f>
      </x:c>
      <x:c r="D329" s="54" t="str">
        <x:f>IF('Debt Setup'!$F$3=0,"",G329+H329+K329+L329+O329+P329+S329+T329+W329+X329+AA329+AB329+AE329+AF329+AI329+AJ329+AM329+AN329+AQ329+AR329+AU329+AV329+AY329+AZ329)</x:f>
      </x:c>
      <x:c r="E329" s="54" t="str">
        <x:f>IF('Debt Setup'!$F$3=0,"",F329+J329+N329+R329+V329+Z329+AD329+AH329+AL329+AP329+AT329+AX329)</x:f>
      </x:c>
      <x:c r="F329" s="54" t="str">
        <x:f>IF('Debt Setup'!$F$3=0,"",IF(I328&lt;=0,0,I328*'Debt Setup'!$D$10/100/12))</x:f>
      </x:c>
      <x:c r="G329" s="54" t="str">
        <x:f>IF('Debt Setup'!$F$3=0,"",IF('Debt Setup'!$H$10="",0,MIN('Debt Setup'!$E$10,MAX(0,I328+F329))))</x:f>
      </x:c>
      <x:c r="H329" s="54" t="str">
        <x:f>IF('Debt Setup'!$F$3=0,"",IF('Debt Setup'!$H$10="",0,MIN(MAX(0,I328+F329-G329),MAX(0,'Debt Setup'!$F$5-(G329+K329+O329+S329+W329+AA329+AE329+AI329+AM329+AQ329+AU329+AY329)-(IF(AND('Debt Setup'!$H$10&lt;&gt;"",'Debt Setup'!$H$10&lt;'Debt Setup'!$H$10),MAX(0,I328+F329-G329),0)+IF(AND('Debt Setup'!$H$11&lt;&gt;"",'Debt Setup'!$H$11&lt;'Debt Setup'!$H$10),MAX(0,M328+J329-K329),0)+IF(AND('Debt Setup'!$H$12&lt;&gt;"",'Debt Setup'!$H$12&lt;'Debt Setup'!$H$10),MAX(0,Q328+N329-O329),0)+IF(AND('Debt Setup'!$H$13&lt;&gt;"",'Debt Setup'!$H$13&lt;'Debt Setup'!$H$10),MAX(0,U328+R329-S329),0)+IF(AND('Debt Setup'!$H$14&lt;&gt;"",'Debt Setup'!$H$14&lt;'Debt Setup'!$H$10),MAX(0,Y328+V329-W329),0)+IF(AND('Debt Setup'!$H$15&lt;&gt;"",'Debt Setup'!$H$15&lt;'Debt Setup'!$H$10),MAX(0,AC328+Z329-AA329),0)+IF(AND('Debt Setup'!$H$16&lt;&gt;"",'Debt Setup'!$H$16&lt;'Debt Setup'!$H$10),MAX(0,AG328+AD329-AE329),0)+IF(AND('Debt Setup'!$H$17&lt;&gt;"",'Debt Setup'!$H$17&lt;'Debt Setup'!$H$10),MAX(0,AK328+AH329-AI329),0)+IF(AND('Debt Setup'!$H$18&lt;&gt;"",'Debt Setup'!$H$18&lt;'Debt Setup'!$H$10),MAX(0,AO328+AL329-AM329),0)+IF(AND('Debt Setup'!$H$19&lt;&gt;"",'Debt Setup'!$H$19&lt;'Debt Setup'!$H$10),MAX(0,AS328+AP329-AQ329),0)+IF(AND('Debt Setup'!$H$20&lt;&gt;"",'Debt Setup'!$H$20&lt;'Debt Setup'!$H$10),MAX(0,AW328+AT329-AU329),0)+IF(AND('Debt Setup'!$H$21&lt;&gt;"",'Debt Setup'!$H$21&lt;'Debt Setup'!$H$10),MAX(0,BA328+AX329-AY329),0))))))</x:f>
      </x:c>
      <x:c r="I329" s="54" t="str">
        <x:f>IF('Debt Setup'!$F$3=0,"",MAX(0,I328+F329-G329-H329))</x:f>
      </x:c>
      <x:c r="J329" s="54" t="str">
        <x:f>IF('Debt Setup'!$F$3=0,"",IF(M328&lt;=0,0,M328*'Debt Setup'!$D$11/100/12))</x:f>
      </x:c>
      <x:c r="K329" s="54" t="str">
        <x:f>IF('Debt Setup'!$F$3=0,"",IF('Debt Setup'!$H$11="",0,MIN('Debt Setup'!$E$11,MAX(0,M328+J329))))</x:f>
      </x:c>
      <x:c r="L329" s="54" t="str">
        <x:f>IF('Debt Setup'!$F$3=0,"",IF('Debt Setup'!$H$11="",0,MIN(MAX(0,M328+J329-K329),MAX(0,'Debt Setup'!$F$5-(G329+K329+O329+S329+W329+AA329+AE329+AI329+AM329+AQ329+AU329+AY329)-(IF(AND('Debt Setup'!$H$10&lt;&gt;"",'Debt Setup'!$H$10&lt;'Debt Setup'!$H$11),MAX(0,I328+F329-G329),0)+IF(AND('Debt Setup'!$H$11&lt;&gt;"",'Debt Setup'!$H$11&lt;'Debt Setup'!$H$11),MAX(0,M328+J329-K329),0)+IF(AND('Debt Setup'!$H$12&lt;&gt;"",'Debt Setup'!$H$12&lt;'Debt Setup'!$H$11),MAX(0,Q328+N329-O329),0)+IF(AND('Debt Setup'!$H$13&lt;&gt;"",'Debt Setup'!$H$13&lt;'Debt Setup'!$H$11),MAX(0,U328+R329-S329),0)+IF(AND('Debt Setup'!$H$14&lt;&gt;"",'Debt Setup'!$H$14&lt;'Debt Setup'!$H$11),MAX(0,Y328+V329-W329),0)+IF(AND('Debt Setup'!$H$15&lt;&gt;"",'Debt Setup'!$H$15&lt;'Debt Setup'!$H$11),MAX(0,AC328+Z329-AA329),0)+IF(AND('Debt Setup'!$H$16&lt;&gt;"",'Debt Setup'!$H$16&lt;'Debt Setup'!$H$11),MAX(0,AG328+AD329-AE329),0)+IF(AND('Debt Setup'!$H$17&lt;&gt;"",'Debt Setup'!$H$17&lt;'Debt Setup'!$H$11),MAX(0,AK328+AH329-AI329),0)+IF(AND('Debt Setup'!$H$18&lt;&gt;"",'Debt Setup'!$H$18&lt;'Debt Setup'!$H$11),MAX(0,AO328+AL329-AM329),0)+IF(AND('Debt Setup'!$H$19&lt;&gt;"",'Debt Setup'!$H$19&lt;'Debt Setup'!$H$11),MAX(0,AS328+AP329-AQ329),0)+IF(AND('Debt Setup'!$H$20&lt;&gt;"",'Debt Setup'!$H$20&lt;'Debt Setup'!$H$11),MAX(0,AW328+AT329-AU329),0)+IF(AND('Debt Setup'!$H$21&lt;&gt;"",'Debt Setup'!$H$21&lt;'Debt Setup'!$H$11),MAX(0,BA328+AX329-AY329),0))))))</x:f>
      </x:c>
      <x:c r="M329" s="54" t="str">
        <x:f>IF('Debt Setup'!$F$3=0,"",MAX(0,M328+J329-K329-L329))</x:f>
      </x:c>
      <x:c r="N329" s="54" t="str">
        <x:f>IF('Debt Setup'!$F$3=0,"",IF(Q328&lt;=0,0,Q328*'Debt Setup'!$D$12/100/12))</x:f>
      </x:c>
      <x:c r="O329" s="54" t="str">
        <x:f>IF('Debt Setup'!$F$3=0,"",IF('Debt Setup'!$H$12="",0,MIN('Debt Setup'!$E$12,MAX(0,Q328+N329))))</x:f>
      </x:c>
      <x:c r="P329" s="54" t="str">
        <x:f>IF('Debt Setup'!$F$3=0,"",IF('Debt Setup'!$H$12="",0,MIN(MAX(0,Q328+N329-O329),MAX(0,'Debt Setup'!$F$5-(G329+K329+O329+S329+W329+AA329+AE329+AI329+AM329+AQ329+AU329+AY329)-(IF(AND('Debt Setup'!$H$10&lt;&gt;"",'Debt Setup'!$H$10&lt;'Debt Setup'!$H$12),MAX(0,I328+F329-G329),0)+IF(AND('Debt Setup'!$H$11&lt;&gt;"",'Debt Setup'!$H$11&lt;'Debt Setup'!$H$12),MAX(0,M328+J329-K329),0)+IF(AND('Debt Setup'!$H$12&lt;&gt;"",'Debt Setup'!$H$12&lt;'Debt Setup'!$H$12),MAX(0,Q328+N329-O329),0)+IF(AND('Debt Setup'!$H$13&lt;&gt;"",'Debt Setup'!$H$13&lt;'Debt Setup'!$H$12),MAX(0,U328+R329-S329),0)+IF(AND('Debt Setup'!$H$14&lt;&gt;"",'Debt Setup'!$H$14&lt;'Debt Setup'!$H$12),MAX(0,Y328+V329-W329),0)+IF(AND('Debt Setup'!$H$15&lt;&gt;"",'Debt Setup'!$H$15&lt;'Debt Setup'!$H$12),MAX(0,AC328+Z329-AA329),0)+IF(AND('Debt Setup'!$H$16&lt;&gt;"",'Debt Setup'!$H$16&lt;'Debt Setup'!$H$12),MAX(0,AG328+AD329-AE329),0)+IF(AND('Debt Setup'!$H$17&lt;&gt;"",'Debt Setup'!$H$17&lt;'Debt Setup'!$H$12),MAX(0,AK328+AH329-AI329),0)+IF(AND('Debt Setup'!$H$18&lt;&gt;"",'Debt Setup'!$H$18&lt;'Debt Setup'!$H$12),MAX(0,AO328+AL329-AM329),0)+IF(AND('Debt Setup'!$H$19&lt;&gt;"",'Debt Setup'!$H$19&lt;'Debt Setup'!$H$12),MAX(0,AS328+AP329-AQ329),0)+IF(AND('Debt Setup'!$H$20&lt;&gt;"",'Debt Setup'!$H$20&lt;'Debt Setup'!$H$12),MAX(0,AW328+AT329-AU329),0)+IF(AND('Debt Setup'!$H$21&lt;&gt;"",'Debt Setup'!$H$21&lt;'Debt Setup'!$H$12),MAX(0,BA328+AX329-AY329),0))))))</x:f>
      </x:c>
      <x:c r="Q329" s="54" t="str">
        <x:f>IF('Debt Setup'!$F$3=0,"",MAX(0,Q328+N329-O329-P329))</x:f>
      </x:c>
      <x:c r="R329" s="54" t="str">
        <x:f>IF('Debt Setup'!$F$3=0,"",IF(U328&lt;=0,0,U328*'Debt Setup'!$D$13/100/12))</x:f>
      </x:c>
      <x:c r="S329" s="54" t="str">
        <x:f>IF('Debt Setup'!$F$3=0,"",IF('Debt Setup'!$H$13="",0,MIN('Debt Setup'!$E$13,MAX(0,U328+R329))))</x:f>
      </x:c>
      <x:c r="T329" s="54" t="str">
        <x:f>IF('Debt Setup'!$F$3=0,"",IF('Debt Setup'!$H$13="",0,MIN(MAX(0,U328+R329-S329),MAX(0,'Debt Setup'!$F$5-(G329+K329+O329+S329+W329+AA329+AE329+AI329+AM329+AQ329+AU329+AY329)-(IF(AND('Debt Setup'!$H$10&lt;&gt;"",'Debt Setup'!$H$10&lt;'Debt Setup'!$H$13),MAX(0,I328+F329-G329),0)+IF(AND('Debt Setup'!$H$11&lt;&gt;"",'Debt Setup'!$H$11&lt;'Debt Setup'!$H$13),MAX(0,M328+J329-K329),0)+IF(AND('Debt Setup'!$H$12&lt;&gt;"",'Debt Setup'!$H$12&lt;'Debt Setup'!$H$13),MAX(0,Q328+N329-O329),0)+IF(AND('Debt Setup'!$H$13&lt;&gt;"",'Debt Setup'!$H$13&lt;'Debt Setup'!$H$13),MAX(0,U328+R329-S329),0)+IF(AND('Debt Setup'!$H$14&lt;&gt;"",'Debt Setup'!$H$14&lt;'Debt Setup'!$H$13),MAX(0,Y328+V329-W329),0)+IF(AND('Debt Setup'!$H$15&lt;&gt;"",'Debt Setup'!$H$15&lt;'Debt Setup'!$H$13),MAX(0,AC328+Z329-AA329),0)+IF(AND('Debt Setup'!$H$16&lt;&gt;"",'Debt Setup'!$H$16&lt;'Debt Setup'!$H$13),MAX(0,AG328+AD329-AE329),0)+IF(AND('Debt Setup'!$H$17&lt;&gt;"",'Debt Setup'!$H$17&lt;'Debt Setup'!$H$13),MAX(0,AK328+AH329-AI329),0)+IF(AND('Debt Setup'!$H$18&lt;&gt;"",'Debt Setup'!$H$18&lt;'Debt Setup'!$H$13),MAX(0,AO328+AL329-AM329),0)+IF(AND('Debt Setup'!$H$19&lt;&gt;"",'Debt Setup'!$H$19&lt;'Debt Setup'!$H$13),MAX(0,AS328+AP329-AQ329),0)+IF(AND('Debt Setup'!$H$20&lt;&gt;"",'Debt Setup'!$H$20&lt;'Debt Setup'!$H$13),MAX(0,AW328+AT329-AU329),0)+IF(AND('Debt Setup'!$H$21&lt;&gt;"",'Debt Setup'!$H$21&lt;'Debt Setup'!$H$13),MAX(0,BA328+AX329-AY329),0))))))</x:f>
      </x:c>
      <x:c r="U329" s="54" t="str">
        <x:f>IF('Debt Setup'!$F$3=0,"",MAX(0,U328+R329-S329-T329))</x:f>
      </x:c>
      <x:c r="V329" s="54" t="str">
        <x:f>IF('Debt Setup'!$F$3=0,"",IF(Y328&lt;=0,0,Y328*'Debt Setup'!$D$14/100/12))</x:f>
      </x:c>
      <x:c r="W329" s="54" t="str">
        <x:f>IF('Debt Setup'!$F$3=0,"",IF('Debt Setup'!$H$14="",0,MIN('Debt Setup'!$E$14,MAX(0,Y328+V329))))</x:f>
      </x:c>
      <x:c r="X329" s="54" t="str">
        <x:f>IF('Debt Setup'!$F$3=0,"",IF('Debt Setup'!$H$14="",0,MIN(MAX(0,Y328+V329-W329),MAX(0,'Debt Setup'!$F$5-(G329+K329+O329+S329+W329+AA329+AE329+AI329+AM329+AQ329+AU329+AY329)-(IF(AND('Debt Setup'!$H$10&lt;&gt;"",'Debt Setup'!$H$10&lt;'Debt Setup'!$H$14),MAX(0,I328+F329-G329),0)+IF(AND('Debt Setup'!$H$11&lt;&gt;"",'Debt Setup'!$H$11&lt;'Debt Setup'!$H$14),MAX(0,M328+J329-K329),0)+IF(AND('Debt Setup'!$H$12&lt;&gt;"",'Debt Setup'!$H$12&lt;'Debt Setup'!$H$14),MAX(0,Q328+N329-O329),0)+IF(AND('Debt Setup'!$H$13&lt;&gt;"",'Debt Setup'!$H$13&lt;'Debt Setup'!$H$14),MAX(0,U328+R329-S329),0)+IF(AND('Debt Setup'!$H$14&lt;&gt;"",'Debt Setup'!$H$14&lt;'Debt Setup'!$H$14),MAX(0,Y328+V329-W329),0)+IF(AND('Debt Setup'!$H$15&lt;&gt;"",'Debt Setup'!$H$15&lt;'Debt Setup'!$H$14),MAX(0,AC328+Z329-AA329),0)+IF(AND('Debt Setup'!$H$16&lt;&gt;"",'Debt Setup'!$H$16&lt;'Debt Setup'!$H$14),MAX(0,AG328+AD329-AE329),0)+IF(AND('Debt Setup'!$H$17&lt;&gt;"",'Debt Setup'!$H$17&lt;'Debt Setup'!$H$14),MAX(0,AK328+AH329-AI329),0)+IF(AND('Debt Setup'!$H$18&lt;&gt;"",'Debt Setup'!$H$18&lt;'Debt Setup'!$H$14),MAX(0,AO328+AL329-AM329),0)+IF(AND('Debt Setup'!$H$19&lt;&gt;"",'Debt Setup'!$H$19&lt;'Debt Setup'!$H$14),MAX(0,AS328+AP329-AQ329),0)+IF(AND('Debt Setup'!$H$20&lt;&gt;"",'Debt Setup'!$H$20&lt;'Debt Setup'!$H$14),MAX(0,AW328+AT329-AU329),0)+IF(AND('Debt Setup'!$H$21&lt;&gt;"",'Debt Setup'!$H$21&lt;'Debt Setup'!$H$14),MAX(0,BA328+AX329-AY329),0))))))</x:f>
      </x:c>
      <x:c r="Y329" s="54" t="str">
        <x:f>IF('Debt Setup'!$F$3=0,"",MAX(0,Y328+V329-W329-X329))</x:f>
      </x:c>
      <x:c r="Z329" s="54" t="str">
        <x:f>IF('Debt Setup'!$F$3=0,"",IF(AC328&lt;=0,0,AC328*'Debt Setup'!$D$15/100/12))</x:f>
      </x:c>
      <x:c r="AA329" s="54" t="str">
        <x:f>IF('Debt Setup'!$F$3=0,"",IF('Debt Setup'!$H$15="",0,MIN('Debt Setup'!$E$15,MAX(0,AC328+Z329))))</x:f>
      </x:c>
      <x:c r="AB329" s="54" t="str">
        <x:f>IF('Debt Setup'!$F$3=0,"",IF('Debt Setup'!$H$15="",0,MIN(MAX(0,AC328+Z329-AA329),MAX(0,'Debt Setup'!$F$5-(G329+K329+O329+S329+W329+AA329+AE329+AI329+AM329+AQ329+AU329+AY329)-(IF(AND('Debt Setup'!$H$10&lt;&gt;"",'Debt Setup'!$H$10&lt;'Debt Setup'!$H$15),MAX(0,I328+F329-G329),0)+IF(AND('Debt Setup'!$H$11&lt;&gt;"",'Debt Setup'!$H$11&lt;'Debt Setup'!$H$15),MAX(0,M328+J329-K329),0)+IF(AND('Debt Setup'!$H$12&lt;&gt;"",'Debt Setup'!$H$12&lt;'Debt Setup'!$H$15),MAX(0,Q328+N329-O329),0)+IF(AND('Debt Setup'!$H$13&lt;&gt;"",'Debt Setup'!$H$13&lt;'Debt Setup'!$H$15),MAX(0,U328+R329-S329),0)+IF(AND('Debt Setup'!$H$14&lt;&gt;"",'Debt Setup'!$H$14&lt;'Debt Setup'!$H$15),MAX(0,Y328+V329-W329),0)+IF(AND('Debt Setup'!$H$15&lt;&gt;"",'Debt Setup'!$H$15&lt;'Debt Setup'!$H$15),MAX(0,AC328+Z329-AA329),0)+IF(AND('Debt Setup'!$H$16&lt;&gt;"",'Debt Setup'!$H$16&lt;'Debt Setup'!$H$15),MAX(0,AG328+AD329-AE329),0)+IF(AND('Debt Setup'!$H$17&lt;&gt;"",'Debt Setup'!$H$17&lt;'Debt Setup'!$H$15),MAX(0,AK328+AH329-AI329),0)+IF(AND('Debt Setup'!$H$18&lt;&gt;"",'Debt Setup'!$H$18&lt;'Debt Setup'!$H$15),MAX(0,AO328+AL329-AM329),0)+IF(AND('Debt Setup'!$H$19&lt;&gt;"",'Debt Setup'!$H$19&lt;'Debt Setup'!$H$15),MAX(0,AS328+AP329-AQ329),0)+IF(AND('Debt Setup'!$H$20&lt;&gt;"",'Debt Setup'!$H$20&lt;'Debt Setup'!$H$15),MAX(0,AW328+AT329-AU329),0)+IF(AND('Debt Setup'!$H$21&lt;&gt;"",'Debt Setup'!$H$21&lt;'Debt Setup'!$H$15),MAX(0,BA328+AX329-AY329),0))))))</x:f>
      </x:c>
      <x:c r="AC329" s="54" t="str">
        <x:f>IF('Debt Setup'!$F$3=0,"",MAX(0,AC328+Z329-AA329-AB329))</x:f>
      </x:c>
      <x:c r="AD329" s="54" t="str">
        <x:f>IF('Debt Setup'!$F$3=0,"",IF(AG328&lt;=0,0,AG328*'Debt Setup'!$D$16/100/12))</x:f>
      </x:c>
      <x:c r="AE329" s="54" t="str">
        <x:f>IF('Debt Setup'!$F$3=0,"",IF('Debt Setup'!$H$16="",0,MIN('Debt Setup'!$E$16,MAX(0,AG328+AD329))))</x:f>
      </x:c>
      <x:c r="AF329" s="54" t="str">
        <x:f>IF('Debt Setup'!$F$3=0,"",IF('Debt Setup'!$H$16="",0,MIN(MAX(0,AG328+AD329-AE329),MAX(0,'Debt Setup'!$F$5-(G329+K329+O329+S329+W329+AA329+AE329+AI329+AM329+AQ329+AU329+AY329)-(IF(AND('Debt Setup'!$H$10&lt;&gt;"",'Debt Setup'!$H$10&lt;'Debt Setup'!$H$16),MAX(0,I328+F329-G329),0)+IF(AND('Debt Setup'!$H$11&lt;&gt;"",'Debt Setup'!$H$11&lt;'Debt Setup'!$H$16),MAX(0,M328+J329-K329),0)+IF(AND('Debt Setup'!$H$12&lt;&gt;"",'Debt Setup'!$H$12&lt;'Debt Setup'!$H$16),MAX(0,Q328+N329-O329),0)+IF(AND('Debt Setup'!$H$13&lt;&gt;"",'Debt Setup'!$H$13&lt;'Debt Setup'!$H$16),MAX(0,U328+R329-S329),0)+IF(AND('Debt Setup'!$H$14&lt;&gt;"",'Debt Setup'!$H$14&lt;'Debt Setup'!$H$16),MAX(0,Y328+V329-W329),0)+IF(AND('Debt Setup'!$H$15&lt;&gt;"",'Debt Setup'!$H$15&lt;'Debt Setup'!$H$16),MAX(0,AC328+Z329-AA329),0)+IF(AND('Debt Setup'!$H$16&lt;&gt;"",'Debt Setup'!$H$16&lt;'Debt Setup'!$H$16),MAX(0,AG328+AD329-AE329),0)+IF(AND('Debt Setup'!$H$17&lt;&gt;"",'Debt Setup'!$H$17&lt;'Debt Setup'!$H$16),MAX(0,AK328+AH329-AI329),0)+IF(AND('Debt Setup'!$H$18&lt;&gt;"",'Debt Setup'!$H$18&lt;'Debt Setup'!$H$16),MAX(0,AO328+AL329-AM329),0)+IF(AND('Debt Setup'!$H$19&lt;&gt;"",'Debt Setup'!$H$19&lt;'Debt Setup'!$H$16),MAX(0,AS328+AP329-AQ329),0)+IF(AND('Debt Setup'!$H$20&lt;&gt;"",'Debt Setup'!$H$20&lt;'Debt Setup'!$H$16),MAX(0,AW328+AT329-AU329),0)+IF(AND('Debt Setup'!$H$21&lt;&gt;"",'Debt Setup'!$H$21&lt;'Debt Setup'!$H$16),MAX(0,BA328+AX329-AY329),0))))))</x:f>
      </x:c>
      <x:c r="AG329" s="54" t="str">
        <x:f>IF('Debt Setup'!$F$3=0,"",MAX(0,AG328+AD329-AE329-AF329))</x:f>
      </x:c>
      <x:c r="AH329" s="54" t="str">
        <x:f>IF('Debt Setup'!$F$3=0,"",IF(AK328&lt;=0,0,AK328*'Debt Setup'!$D$17/100/12))</x:f>
      </x:c>
      <x:c r="AI329" s="54" t="str">
        <x:f>IF('Debt Setup'!$F$3=0,"",IF('Debt Setup'!$H$17="",0,MIN('Debt Setup'!$E$17,MAX(0,AK328+AH329))))</x:f>
      </x:c>
      <x:c r="AJ329" s="54" t="str">
        <x:f>IF('Debt Setup'!$F$3=0,"",IF('Debt Setup'!$H$17="",0,MIN(MAX(0,AK328+AH329-AI329),MAX(0,'Debt Setup'!$F$5-(G329+K329+O329+S329+W329+AA329+AE329+AI329+AM329+AQ329+AU329+AY329)-(IF(AND('Debt Setup'!$H$10&lt;&gt;"",'Debt Setup'!$H$10&lt;'Debt Setup'!$H$17),MAX(0,I328+F329-G329),0)+IF(AND('Debt Setup'!$H$11&lt;&gt;"",'Debt Setup'!$H$11&lt;'Debt Setup'!$H$17),MAX(0,M328+J329-K329),0)+IF(AND('Debt Setup'!$H$12&lt;&gt;"",'Debt Setup'!$H$12&lt;'Debt Setup'!$H$17),MAX(0,Q328+N329-O329),0)+IF(AND('Debt Setup'!$H$13&lt;&gt;"",'Debt Setup'!$H$13&lt;'Debt Setup'!$H$17),MAX(0,U328+R329-S329),0)+IF(AND('Debt Setup'!$H$14&lt;&gt;"",'Debt Setup'!$H$14&lt;'Debt Setup'!$H$17),MAX(0,Y328+V329-W329),0)+IF(AND('Debt Setup'!$H$15&lt;&gt;"",'Debt Setup'!$H$15&lt;'Debt Setup'!$H$17),MAX(0,AC328+Z329-AA329),0)+IF(AND('Debt Setup'!$H$16&lt;&gt;"",'Debt Setup'!$H$16&lt;'Debt Setup'!$H$17),MAX(0,AG328+AD329-AE329),0)+IF(AND('Debt Setup'!$H$17&lt;&gt;"",'Debt Setup'!$H$17&lt;'Debt Setup'!$H$17),MAX(0,AK328+AH329-AI329),0)+IF(AND('Debt Setup'!$H$18&lt;&gt;"",'Debt Setup'!$H$18&lt;'Debt Setup'!$H$17),MAX(0,AO328+AL329-AM329),0)+IF(AND('Debt Setup'!$H$19&lt;&gt;"",'Debt Setup'!$H$19&lt;'Debt Setup'!$H$17),MAX(0,AS328+AP329-AQ329),0)+IF(AND('Debt Setup'!$H$20&lt;&gt;"",'Debt Setup'!$H$20&lt;'Debt Setup'!$H$17),MAX(0,AW328+AT329-AU329),0)+IF(AND('Debt Setup'!$H$21&lt;&gt;"",'Debt Setup'!$H$21&lt;'Debt Setup'!$H$17),MAX(0,BA328+AX329-AY329),0))))))</x:f>
      </x:c>
      <x:c r="AK329" s="54" t="str">
        <x:f>IF('Debt Setup'!$F$3=0,"",MAX(0,AK328+AH329-AI329-AJ329))</x:f>
      </x:c>
      <x:c r="AL329" s="54" t="str">
        <x:f>IF('Debt Setup'!$F$3=0,"",IF(AO328&lt;=0,0,AO328*'Debt Setup'!$D$18/100/12))</x:f>
      </x:c>
      <x:c r="AM329" s="54" t="str">
        <x:f>IF('Debt Setup'!$F$3=0,"",IF('Debt Setup'!$H$18="",0,MIN('Debt Setup'!$E$18,MAX(0,AO328+AL329))))</x:f>
      </x:c>
      <x:c r="AN329" s="54" t="str">
        <x:f>IF('Debt Setup'!$F$3=0,"",IF('Debt Setup'!$H$18="",0,MIN(MAX(0,AO328+AL329-AM329),MAX(0,'Debt Setup'!$F$5-(G329+K329+O329+S329+W329+AA329+AE329+AI329+AM329+AQ329+AU329+AY329)-(IF(AND('Debt Setup'!$H$10&lt;&gt;"",'Debt Setup'!$H$10&lt;'Debt Setup'!$H$18),MAX(0,I328+F329-G329),0)+IF(AND('Debt Setup'!$H$11&lt;&gt;"",'Debt Setup'!$H$11&lt;'Debt Setup'!$H$18),MAX(0,M328+J329-K329),0)+IF(AND('Debt Setup'!$H$12&lt;&gt;"",'Debt Setup'!$H$12&lt;'Debt Setup'!$H$18),MAX(0,Q328+N329-O329),0)+IF(AND('Debt Setup'!$H$13&lt;&gt;"",'Debt Setup'!$H$13&lt;'Debt Setup'!$H$18),MAX(0,U328+R329-S329),0)+IF(AND('Debt Setup'!$H$14&lt;&gt;"",'Debt Setup'!$H$14&lt;'Debt Setup'!$H$18),MAX(0,Y328+V329-W329),0)+IF(AND('Debt Setup'!$H$15&lt;&gt;"",'Debt Setup'!$H$15&lt;'Debt Setup'!$H$18),MAX(0,AC328+Z329-AA329),0)+IF(AND('Debt Setup'!$H$16&lt;&gt;"",'Debt Setup'!$H$16&lt;'Debt Setup'!$H$18),MAX(0,AG328+AD329-AE329),0)+IF(AND('Debt Setup'!$H$17&lt;&gt;"",'Debt Setup'!$H$17&lt;'Debt Setup'!$H$18),MAX(0,AK328+AH329-AI329),0)+IF(AND('Debt Setup'!$H$18&lt;&gt;"",'Debt Setup'!$H$18&lt;'Debt Setup'!$H$18),MAX(0,AO328+AL329-AM329),0)+IF(AND('Debt Setup'!$H$19&lt;&gt;"",'Debt Setup'!$H$19&lt;'Debt Setup'!$H$18),MAX(0,AS328+AP329-AQ329),0)+IF(AND('Debt Setup'!$H$20&lt;&gt;"",'Debt Setup'!$H$20&lt;'Debt Setup'!$H$18),MAX(0,AW328+AT329-AU329),0)+IF(AND('Debt Setup'!$H$21&lt;&gt;"",'Debt Setup'!$H$21&lt;'Debt Setup'!$H$18),MAX(0,BA328+AX329-AY329),0))))))</x:f>
      </x:c>
      <x:c r="AO329" s="54" t="str">
        <x:f>IF('Debt Setup'!$F$3=0,"",MAX(0,AO328+AL329-AM329-AN329))</x:f>
      </x:c>
      <x:c r="AP329" s="54" t="str">
        <x:f>IF('Debt Setup'!$F$3=0,"",IF(AS328&lt;=0,0,AS328*'Debt Setup'!$D$19/100/12))</x:f>
      </x:c>
      <x:c r="AQ329" s="54" t="str">
        <x:f>IF('Debt Setup'!$F$3=0,"",IF('Debt Setup'!$H$19="",0,MIN('Debt Setup'!$E$19,MAX(0,AS328+AP329))))</x:f>
      </x:c>
      <x:c r="AR329" s="54" t="str">
        <x:f>IF('Debt Setup'!$F$3=0,"",IF('Debt Setup'!$H$19="",0,MIN(MAX(0,AS328+AP329-AQ329),MAX(0,'Debt Setup'!$F$5-(G329+K329+O329+S329+W329+AA329+AE329+AI329+AM329+AQ329+AU329+AY329)-(IF(AND('Debt Setup'!$H$10&lt;&gt;"",'Debt Setup'!$H$10&lt;'Debt Setup'!$H$19),MAX(0,I328+F329-G329),0)+IF(AND('Debt Setup'!$H$11&lt;&gt;"",'Debt Setup'!$H$11&lt;'Debt Setup'!$H$19),MAX(0,M328+J329-K329),0)+IF(AND('Debt Setup'!$H$12&lt;&gt;"",'Debt Setup'!$H$12&lt;'Debt Setup'!$H$19),MAX(0,Q328+N329-O329),0)+IF(AND('Debt Setup'!$H$13&lt;&gt;"",'Debt Setup'!$H$13&lt;'Debt Setup'!$H$19),MAX(0,U328+R329-S329),0)+IF(AND('Debt Setup'!$H$14&lt;&gt;"",'Debt Setup'!$H$14&lt;'Debt Setup'!$H$19),MAX(0,Y328+V329-W329),0)+IF(AND('Debt Setup'!$H$15&lt;&gt;"",'Debt Setup'!$H$15&lt;'Debt Setup'!$H$19),MAX(0,AC328+Z329-AA329),0)+IF(AND('Debt Setup'!$H$16&lt;&gt;"",'Debt Setup'!$H$16&lt;'Debt Setup'!$H$19),MAX(0,AG328+AD329-AE329),0)+IF(AND('Debt Setup'!$H$17&lt;&gt;"",'Debt Setup'!$H$17&lt;'Debt Setup'!$H$19),MAX(0,AK328+AH329-AI329),0)+IF(AND('Debt Setup'!$H$18&lt;&gt;"",'Debt Setup'!$H$18&lt;'Debt Setup'!$H$19),MAX(0,AO328+AL329-AM329),0)+IF(AND('Debt Setup'!$H$19&lt;&gt;"",'Debt Setup'!$H$19&lt;'Debt Setup'!$H$19),MAX(0,AS328+AP329-AQ329),0)+IF(AND('Debt Setup'!$H$20&lt;&gt;"",'Debt Setup'!$H$20&lt;'Debt Setup'!$H$19),MAX(0,AW328+AT329-AU329),0)+IF(AND('Debt Setup'!$H$21&lt;&gt;"",'Debt Setup'!$H$21&lt;'Debt Setup'!$H$19),MAX(0,BA328+AX329-AY329),0))))))</x:f>
      </x:c>
      <x:c r="AS329" s="54" t="str">
        <x:f>IF('Debt Setup'!$F$3=0,"",MAX(0,AS328+AP329-AQ329-AR329))</x:f>
      </x:c>
      <x:c r="AT329" s="54" t="str">
        <x:f>IF('Debt Setup'!$F$3=0,"",IF(AW328&lt;=0,0,AW328*'Debt Setup'!$D$20/100/12))</x:f>
      </x:c>
      <x:c r="AU329" s="54" t="str">
        <x:f>IF('Debt Setup'!$F$3=0,"",IF('Debt Setup'!$H$20="",0,MIN('Debt Setup'!$E$20,MAX(0,AW328+AT329))))</x:f>
      </x:c>
      <x:c r="AV329" s="54" t="str">
        <x:f>IF('Debt Setup'!$F$3=0,"",IF('Debt Setup'!$H$20="",0,MIN(MAX(0,AW328+AT329-AU329),MAX(0,'Debt Setup'!$F$5-(G329+K329+O329+S329+W329+AA329+AE329+AI329+AM329+AQ329+AU329+AY329)-(IF(AND('Debt Setup'!$H$10&lt;&gt;"",'Debt Setup'!$H$10&lt;'Debt Setup'!$H$20),MAX(0,I328+F329-G329),0)+IF(AND('Debt Setup'!$H$11&lt;&gt;"",'Debt Setup'!$H$11&lt;'Debt Setup'!$H$20),MAX(0,M328+J329-K329),0)+IF(AND('Debt Setup'!$H$12&lt;&gt;"",'Debt Setup'!$H$12&lt;'Debt Setup'!$H$20),MAX(0,Q328+N329-O329),0)+IF(AND('Debt Setup'!$H$13&lt;&gt;"",'Debt Setup'!$H$13&lt;'Debt Setup'!$H$20),MAX(0,U328+R329-S329),0)+IF(AND('Debt Setup'!$H$14&lt;&gt;"",'Debt Setup'!$H$14&lt;'Debt Setup'!$H$20),MAX(0,Y328+V329-W329),0)+IF(AND('Debt Setup'!$H$15&lt;&gt;"",'Debt Setup'!$H$15&lt;'Debt Setup'!$H$20),MAX(0,AC328+Z329-AA329),0)+IF(AND('Debt Setup'!$H$16&lt;&gt;"",'Debt Setup'!$H$16&lt;'Debt Setup'!$H$20),MAX(0,AG328+AD329-AE329),0)+IF(AND('Debt Setup'!$H$17&lt;&gt;"",'Debt Setup'!$H$17&lt;'Debt Setup'!$H$20),MAX(0,AK328+AH329-AI329),0)+IF(AND('Debt Setup'!$H$18&lt;&gt;"",'Debt Setup'!$H$18&lt;'Debt Setup'!$H$20),MAX(0,AO328+AL329-AM329),0)+IF(AND('Debt Setup'!$H$19&lt;&gt;"",'Debt Setup'!$H$19&lt;'Debt Setup'!$H$20),MAX(0,AS328+AP329-AQ329),0)+IF(AND('Debt Setup'!$H$20&lt;&gt;"",'Debt Setup'!$H$20&lt;'Debt Setup'!$H$20),MAX(0,AW328+AT329-AU329),0)+IF(AND('Debt Setup'!$H$21&lt;&gt;"",'Debt Setup'!$H$21&lt;'Debt Setup'!$H$20),MAX(0,BA328+AX329-AY329),0))))))</x:f>
      </x:c>
      <x:c r="AW329" s="54" t="str">
        <x:f>IF('Debt Setup'!$F$3=0,"",MAX(0,AW328+AT329-AU329-AV329))</x:f>
      </x:c>
      <x:c r="AX329" s="54" t="str">
        <x:f>IF('Debt Setup'!$F$3=0,"",IF(BA328&lt;=0,0,BA328*'Debt Setup'!$D$21/100/12))</x:f>
      </x:c>
      <x:c r="AY329" s="54" t="str">
        <x:f>IF('Debt Setup'!$F$3=0,"",IF('Debt Setup'!$H$21="",0,MIN('Debt Setup'!$E$21,MAX(0,BA328+AX329))))</x:f>
      </x:c>
      <x:c r="AZ329" s="54" t="str">
        <x:f>IF('Debt Setup'!$F$3=0,"",IF('Debt Setup'!$H$21="",0,MIN(MAX(0,BA328+AX329-AY329),MAX(0,'Debt Setup'!$F$5-(G329+K329+O329+S329+W329+AA329+AE329+AI329+AM329+AQ329+AU329+AY329)-(IF(AND('Debt Setup'!$H$10&lt;&gt;"",'Debt Setup'!$H$10&lt;'Debt Setup'!$H$21),MAX(0,I328+F329-G329),0)+IF(AND('Debt Setup'!$H$11&lt;&gt;"",'Debt Setup'!$H$11&lt;'Debt Setup'!$H$21),MAX(0,M328+J329-K329),0)+IF(AND('Debt Setup'!$H$12&lt;&gt;"",'Debt Setup'!$H$12&lt;'Debt Setup'!$H$21),MAX(0,Q328+N329-O329),0)+IF(AND('Debt Setup'!$H$13&lt;&gt;"",'Debt Setup'!$H$13&lt;'Debt Setup'!$H$21),MAX(0,U328+R329-S329),0)+IF(AND('Debt Setup'!$H$14&lt;&gt;"",'Debt Setup'!$H$14&lt;'Debt Setup'!$H$21),MAX(0,Y328+V329-W329),0)+IF(AND('Debt Setup'!$H$15&lt;&gt;"",'Debt Setup'!$H$15&lt;'Debt Setup'!$H$21),MAX(0,AC328+Z329-AA329),0)+IF(AND('Debt Setup'!$H$16&lt;&gt;"",'Debt Setup'!$H$16&lt;'Debt Setup'!$H$21),MAX(0,AG328+AD329-AE329),0)+IF(AND('Debt Setup'!$H$17&lt;&gt;"",'Debt Setup'!$H$17&lt;'Debt Setup'!$H$21),MAX(0,AK328+AH329-AI329),0)+IF(AND('Debt Setup'!$H$18&lt;&gt;"",'Debt Setup'!$H$18&lt;'Debt Setup'!$H$21),MAX(0,AO328+AL329-AM329),0)+IF(AND('Debt Setup'!$H$19&lt;&gt;"",'Debt Setup'!$H$19&lt;'Debt Setup'!$H$21),MAX(0,AS328+AP329-AQ329),0)+IF(AND('Debt Setup'!$H$20&lt;&gt;"",'Debt Setup'!$H$20&lt;'Debt Setup'!$H$21),MAX(0,AW328+AT329-AU329),0)+IF(AND('Debt Setup'!$H$21&lt;&gt;"",'Debt Setup'!$H$21&lt;'Debt Setup'!$H$21),MAX(0,BA328+AX329-AY329),0))))))</x:f>
      </x:c>
      <x:c r="BA329" s="54" t="str">
        <x:f>IF('Debt Setup'!$F$3=0,"",MAX(0,BA328+AX329-AY329-AZ329))</x:f>
      </x:c>
    </x:row>
    <x:row r="330">
      <x:c r="A330" t="n">
        <x:v>325</x:v>
      </x:c>
      <x:c r="B330" s="86" t="str">
        <x:f>IF('Debt Setup'!$F$3=0,"",DATE(YEAR('Debt Setup'!$B$6),MONTH('Debt Setup'!$B$6)+A330-1,1))</x:f>
      </x:c>
      <x:c r="C330" s="54" t="str">
        <x:f>IF('Debt Setup'!$F$3=0,"",I330+M330+Q330+U330+Y330+AC330+AG330+AK330+AO330+AS330+AW330+BA330)</x:f>
      </x:c>
      <x:c r="D330" s="54" t="str">
        <x:f>IF('Debt Setup'!$F$3=0,"",G330+H330+K330+L330+O330+P330+S330+T330+W330+X330+AA330+AB330+AE330+AF330+AI330+AJ330+AM330+AN330+AQ330+AR330+AU330+AV330+AY330+AZ330)</x:f>
      </x:c>
      <x:c r="E330" s="54" t="str">
        <x:f>IF('Debt Setup'!$F$3=0,"",F330+J330+N330+R330+V330+Z330+AD330+AH330+AL330+AP330+AT330+AX330)</x:f>
      </x:c>
      <x:c r="F330" s="54" t="str">
        <x:f>IF('Debt Setup'!$F$3=0,"",IF(I329&lt;=0,0,I329*'Debt Setup'!$D$10/100/12))</x:f>
      </x:c>
      <x:c r="G330" s="54" t="str">
        <x:f>IF('Debt Setup'!$F$3=0,"",IF('Debt Setup'!$H$10="",0,MIN('Debt Setup'!$E$10,MAX(0,I329+F330))))</x:f>
      </x:c>
      <x:c r="H330" s="54" t="str">
        <x:f>IF('Debt Setup'!$F$3=0,"",IF('Debt Setup'!$H$10="",0,MIN(MAX(0,I329+F330-G330),MAX(0,'Debt Setup'!$F$5-(G330+K330+O330+S330+W330+AA330+AE330+AI330+AM330+AQ330+AU330+AY330)-(IF(AND('Debt Setup'!$H$10&lt;&gt;"",'Debt Setup'!$H$10&lt;'Debt Setup'!$H$10),MAX(0,I329+F330-G330),0)+IF(AND('Debt Setup'!$H$11&lt;&gt;"",'Debt Setup'!$H$11&lt;'Debt Setup'!$H$10),MAX(0,M329+J330-K330),0)+IF(AND('Debt Setup'!$H$12&lt;&gt;"",'Debt Setup'!$H$12&lt;'Debt Setup'!$H$10),MAX(0,Q329+N330-O330),0)+IF(AND('Debt Setup'!$H$13&lt;&gt;"",'Debt Setup'!$H$13&lt;'Debt Setup'!$H$10),MAX(0,U329+R330-S330),0)+IF(AND('Debt Setup'!$H$14&lt;&gt;"",'Debt Setup'!$H$14&lt;'Debt Setup'!$H$10),MAX(0,Y329+V330-W330),0)+IF(AND('Debt Setup'!$H$15&lt;&gt;"",'Debt Setup'!$H$15&lt;'Debt Setup'!$H$10),MAX(0,AC329+Z330-AA330),0)+IF(AND('Debt Setup'!$H$16&lt;&gt;"",'Debt Setup'!$H$16&lt;'Debt Setup'!$H$10),MAX(0,AG329+AD330-AE330),0)+IF(AND('Debt Setup'!$H$17&lt;&gt;"",'Debt Setup'!$H$17&lt;'Debt Setup'!$H$10),MAX(0,AK329+AH330-AI330),0)+IF(AND('Debt Setup'!$H$18&lt;&gt;"",'Debt Setup'!$H$18&lt;'Debt Setup'!$H$10),MAX(0,AO329+AL330-AM330),0)+IF(AND('Debt Setup'!$H$19&lt;&gt;"",'Debt Setup'!$H$19&lt;'Debt Setup'!$H$10),MAX(0,AS329+AP330-AQ330),0)+IF(AND('Debt Setup'!$H$20&lt;&gt;"",'Debt Setup'!$H$20&lt;'Debt Setup'!$H$10),MAX(0,AW329+AT330-AU330),0)+IF(AND('Debt Setup'!$H$21&lt;&gt;"",'Debt Setup'!$H$21&lt;'Debt Setup'!$H$10),MAX(0,BA329+AX330-AY330),0))))))</x:f>
      </x:c>
      <x:c r="I330" s="54" t="str">
        <x:f>IF('Debt Setup'!$F$3=0,"",MAX(0,I329+F330-G330-H330))</x:f>
      </x:c>
      <x:c r="J330" s="54" t="str">
        <x:f>IF('Debt Setup'!$F$3=0,"",IF(M329&lt;=0,0,M329*'Debt Setup'!$D$11/100/12))</x:f>
      </x:c>
      <x:c r="K330" s="54" t="str">
        <x:f>IF('Debt Setup'!$F$3=0,"",IF('Debt Setup'!$H$11="",0,MIN('Debt Setup'!$E$11,MAX(0,M329+J330))))</x:f>
      </x:c>
      <x:c r="L330" s="54" t="str">
        <x:f>IF('Debt Setup'!$F$3=0,"",IF('Debt Setup'!$H$11="",0,MIN(MAX(0,M329+J330-K330),MAX(0,'Debt Setup'!$F$5-(G330+K330+O330+S330+W330+AA330+AE330+AI330+AM330+AQ330+AU330+AY330)-(IF(AND('Debt Setup'!$H$10&lt;&gt;"",'Debt Setup'!$H$10&lt;'Debt Setup'!$H$11),MAX(0,I329+F330-G330),0)+IF(AND('Debt Setup'!$H$11&lt;&gt;"",'Debt Setup'!$H$11&lt;'Debt Setup'!$H$11),MAX(0,M329+J330-K330),0)+IF(AND('Debt Setup'!$H$12&lt;&gt;"",'Debt Setup'!$H$12&lt;'Debt Setup'!$H$11),MAX(0,Q329+N330-O330),0)+IF(AND('Debt Setup'!$H$13&lt;&gt;"",'Debt Setup'!$H$13&lt;'Debt Setup'!$H$11),MAX(0,U329+R330-S330),0)+IF(AND('Debt Setup'!$H$14&lt;&gt;"",'Debt Setup'!$H$14&lt;'Debt Setup'!$H$11),MAX(0,Y329+V330-W330),0)+IF(AND('Debt Setup'!$H$15&lt;&gt;"",'Debt Setup'!$H$15&lt;'Debt Setup'!$H$11),MAX(0,AC329+Z330-AA330),0)+IF(AND('Debt Setup'!$H$16&lt;&gt;"",'Debt Setup'!$H$16&lt;'Debt Setup'!$H$11),MAX(0,AG329+AD330-AE330),0)+IF(AND('Debt Setup'!$H$17&lt;&gt;"",'Debt Setup'!$H$17&lt;'Debt Setup'!$H$11),MAX(0,AK329+AH330-AI330),0)+IF(AND('Debt Setup'!$H$18&lt;&gt;"",'Debt Setup'!$H$18&lt;'Debt Setup'!$H$11),MAX(0,AO329+AL330-AM330),0)+IF(AND('Debt Setup'!$H$19&lt;&gt;"",'Debt Setup'!$H$19&lt;'Debt Setup'!$H$11),MAX(0,AS329+AP330-AQ330),0)+IF(AND('Debt Setup'!$H$20&lt;&gt;"",'Debt Setup'!$H$20&lt;'Debt Setup'!$H$11),MAX(0,AW329+AT330-AU330),0)+IF(AND('Debt Setup'!$H$21&lt;&gt;"",'Debt Setup'!$H$21&lt;'Debt Setup'!$H$11),MAX(0,BA329+AX330-AY330),0))))))</x:f>
      </x:c>
      <x:c r="M330" s="54" t="str">
        <x:f>IF('Debt Setup'!$F$3=0,"",MAX(0,M329+J330-K330-L330))</x:f>
      </x:c>
      <x:c r="N330" s="54" t="str">
        <x:f>IF('Debt Setup'!$F$3=0,"",IF(Q329&lt;=0,0,Q329*'Debt Setup'!$D$12/100/12))</x:f>
      </x:c>
      <x:c r="O330" s="54" t="str">
        <x:f>IF('Debt Setup'!$F$3=0,"",IF('Debt Setup'!$H$12="",0,MIN('Debt Setup'!$E$12,MAX(0,Q329+N330))))</x:f>
      </x:c>
      <x:c r="P330" s="54" t="str">
        <x:f>IF('Debt Setup'!$F$3=0,"",IF('Debt Setup'!$H$12="",0,MIN(MAX(0,Q329+N330-O330),MAX(0,'Debt Setup'!$F$5-(G330+K330+O330+S330+W330+AA330+AE330+AI330+AM330+AQ330+AU330+AY330)-(IF(AND('Debt Setup'!$H$10&lt;&gt;"",'Debt Setup'!$H$10&lt;'Debt Setup'!$H$12),MAX(0,I329+F330-G330),0)+IF(AND('Debt Setup'!$H$11&lt;&gt;"",'Debt Setup'!$H$11&lt;'Debt Setup'!$H$12),MAX(0,M329+J330-K330),0)+IF(AND('Debt Setup'!$H$12&lt;&gt;"",'Debt Setup'!$H$12&lt;'Debt Setup'!$H$12),MAX(0,Q329+N330-O330),0)+IF(AND('Debt Setup'!$H$13&lt;&gt;"",'Debt Setup'!$H$13&lt;'Debt Setup'!$H$12),MAX(0,U329+R330-S330),0)+IF(AND('Debt Setup'!$H$14&lt;&gt;"",'Debt Setup'!$H$14&lt;'Debt Setup'!$H$12),MAX(0,Y329+V330-W330),0)+IF(AND('Debt Setup'!$H$15&lt;&gt;"",'Debt Setup'!$H$15&lt;'Debt Setup'!$H$12),MAX(0,AC329+Z330-AA330),0)+IF(AND('Debt Setup'!$H$16&lt;&gt;"",'Debt Setup'!$H$16&lt;'Debt Setup'!$H$12),MAX(0,AG329+AD330-AE330),0)+IF(AND('Debt Setup'!$H$17&lt;&gt;"",'Debt Setup'!$H$17&lt;'Debt Setup'!$H$12),MAX(0,AK329+AH330-AI330),0)+IF(AND('Debt Setup'!$H$18&lt;&gt;"",'Debt Setup'!$H$18&lt;'Debt Setup'!$H$12),MAX(0,AO329+AL330-AM330),0)+IF(AND('Debt Setup'!$H$19&lt;&gt;"",'Debt Setup'!$H$19&lt;'Debt Setup'!$H$12),MAX(0,AS329+AP330-AQ330),0)+IF(AND('Debt Setup'!$H$20&lt;&gt;"",'Debt Setup'!$H$20&lt;'Debt Setup'!$H$12),MAX(0,AW329+AT330-AU330),0)+IF(AND('Debt Setup'!$H$21&lt;&gt;"",'Debt Setup'!$H$21&lt;'Debt Setup'!$H$12),MAX(0,BA329+AX330-AY330),0))))))</x:f>
      </x:c>
      <x:c r="Q330" s="54" t="str">
        <x:f>IF('Debt Setup'!$F$3=0,"",MAX(0,Q329+N330-O330-P330))</x:f>
      </x:c>
      <x:c r="R330" s="54" t="str">
        <x:f>IF('Debt Setup'!$F$3=0,"",IF(U329&lt;=0,0,U329*'Debt Setup'!$D$13/100/12))</x:f>
      </x:c>
      <x:c r="S330" s="54" t="str">
        <x:f>IF('Debt Setup'!$F$3=0,"",IF('Debt Setup'!$H$13="",0,MIN('Debt Setup'!$E$13,MAX(0,U329+R330))))</x:f>
      </x:c>
      <x:c r="T330" s="54" t="str">
        <x:f>IF('Debt Setup'!$F$3=0,"",IF('Debt Setup'!$H$13="",0,MIN(MAX(0,U329+R330-S330),MAX(0,'Debt Setup'!$F$5-(G330+K330+O330+S330+W330+AA330+AE330+AI330+AM330+AQ330+AU330+AY330)-(IF(AND('Debt Setup'!$H$10&lt;&gt;"",'Debt Setup'!$H$10&lt;'Debt Setup'!$H$13),MAX(0,I329+F330-G330),0)+IF(AND('Debt Setup'!$H$11&lt;&gt;"",'Debt Setup'!$H$11&lt;'Debt Setup'!$H$13),MAX(0,M329+J330-K330),0)+IF(AND('Debt Setup'!$H$12&lt;&gt;"",'Debt Setup'!$H$12&lt;'Debt Setup'!$H$13),MAX(0,Q329+N330-O330),0)+IF(AND('Debt Setup'!$H$13&lt;&gt;"",'Debt Setup'!$H$13&lt;'Debt Setup'!$H$13),MAX(0,U329+R330-S330),0)+IF(AND('Debt Setup'!$H$14&lt;&gt;"",'Debt Setup'!$H$14&lt;'Debt Setup'!$H$13),MAX(0,Y329+V330-W330),0)+IF(AND('Debt Setup'!$H$15&lt;&gt;"",'Debt Setup'!$H$15&lt;'Debt Setup'!$H$13),MAX(0,AC329+Z330-AA330),0)+IF(AND('Debt Setup'!$H$16&lt;&gt;"",'Debt Setup'!$H$16&lt;'Debt Setup'!$H$13),MAX(0,AG329+AD330-AE330),0)+IF(AND('Debt Setup'!$H$17&lt;&gt;"",'Debt Setup'!$H$17&lt;'Debt Setup'!$H$13),MAX(0,AK329+AH330-AI330),0)+IF(AND('Debt Setup'!$H$18&lt;&gt;"",'Debt Setup'!$H$18&lt;'Debt Setup'!$H$13),MAX(0,AO329+AL330-AM330),0)+IF(AND('Debt Setup'!$H$19&lt;&gt;"",'Debt Setup'!$H$19&lt;'Debt Setup'!$H$13),MAX(0,AS329+AP330-AQ330),0)+IF(AND('Debt Setup'!$H$20&lt;&gt;"",'Debt Setup'!$H$20&lt;'Debt Setup'!$H$13),MAX(0,AW329+AT330-AU330),0)+IF(AND('Debt Setup'!$H$21&lt;&gt;"",'Debt Setup'!$H$21&lt;'Debt Setup'!$H$13),MAX(0,BA329+AX330-AY330),0))))))</x:f>
      </x:c>
      <x:c r="U330" s="54" t="str">
        <x:f>IF('Debt Setup'!$F$3=0,"",MAX(0,U329+R330-S330-T330))</x:f>
      </x:c>
      <x:c r="V330" s="54" t="str">
        <x:f>IF('Debt Setup'!$F$3=0,"",IF(Y329&lt;=0,0,Y329*'Debt Setup'!$D$14/100/12))</x:f>
      </x:c>
      <x:c r="W330" s="54" t="str">
        <x:f>IF('Debt Setup'!$F$3=0,"",IF('Debt Setup'!$H$14="",0,MIN('Debt Setup'!$E$14,MAX(0,Y329+V330))))</x:f>
      </x:c>
      <x:c r="X330" s="54" t="str">
        <x:f>IF('Debt Setup'!$F$3=0,"",IF('Debt Setup'!$H$14="",0,MIN(MAX(0,Y329+V330-W330),MAX(0,'Debt Setup'!$F$5-(G330+K330+O330+S330+W330+AA330+AE330+AI330+AM330+AQ330+AU330+AY330)-(IF(AND('Debt Setup'!$H$10&lt;&gt;"",'Debt Setup'!$H$10&lt;'Debt Setup'!$H$14),MAX(0,I329+F330-G330),0)+IF(AND('Debt Setup'!$H$11&lt;&gt;"",'Debt Setup'!$H$11&lt;'Debt Setup'!$H$14),MAX(0,M329+J330-K330),0)+IF(AND('Debt Setup'!$H$12&lt;&gt;"",'Debt Setup'!$H$12&lt;'Debt Setup'!$H$14),MAX(0,Q329+N330-O330),0)+IF(AND('Debt Setup'!$H$13&lt;&gt;"",'Debt Setup'!$H$13&lt;'Debt Setup'!$H$14),MAX(0,U329+R330-S330),0)+IF(AND('Debt Setup'!$H$14&lt;&gt;"",'Debt Setup'!$H$14&lt;'Debt Setup'!$H$14),MAX(0,Y329+V330-W330),0)+IF(AND('Debt Setup'!$H$15&lt;&gt;"",'Debt Setup'!$H$15&lt;'Debt Setup'!$H$14),MAX(0,AC329+Z330-AA330),0)+IF(AND('Debt Setup'!$H$16&lt;&gt;"",'Debt Setup'!$H$16&lt;'Debt Setup'!$H$14),MAX(0,AG329+AD330-AE330),0)+IF(AND('Debt Setup'!$H$17&lt;&gt;"",'Debt Setup'!$H$17&lt;'Debt Setup'!$H$14),MAX(0,AK329+AH330-AI330),0)+IF(AND('Debt Setup'!$H$18&lt;&gt;"",'Debt Setup'!$H$18&lt;'Debt Setup'!$H$14),MAX(0,AO329+AL330-AM330),0)+IF(AND('Debt Setup'!$H$19&lt;&gt;"",'Debt Setup'!$H$19&lt;'Debt Setup'!$H$14),MAX(0,AS329+AP330-AQ330),0)+IF(AND('Debt Setup'!$H$20&lt;&gt;"",'Debt Setup'!$H$20&lt;'Debt Setup'!$H$14),MAX(0,AW329+AT330-AU330),0)+IF(AND('Debt Setup'!$H$21&lt;&gt;"",'Debt Setup'!$H$21&lt;'Debt Setup'!$H$14),MAX(0,BA329+AX330-AY330),0))))))</x:f>
      </x:c>
      <x:c r="Y330" s="54" t="str">
        <x:f>IF('Debt Setup'!$F$3=0,"",MAX(0,Y329+V330-W330-X330))</x:f>
      </x:c>
      <x:c r="Z330" s="54" t="str">
        <x:f>IF('Debt Setup'!$F$3=0,"",IF(AC329&lt;=0,0,AC329*'Debt Setup'!$D$15/100/12))</x:f>
      </x:c>
      <x:c r="AA330" s="54" t="str">
        <x:f>IF('Debt Setup'!$F$3=0,"",IF('Debt Setup'!$H$15="",0,MIN('Debt Setup'!$E$15,MAX(0,AC329+Z330))))</x:f>
      </x:c>
      <x:c r="AB330" s="54" t="str">
        <x:f>IF('Debt Setup'!$F$3=0,"",IF('Debt Setup'!$H$15="",0,MIN(MAX(0,AC329+Z330-AA330),MAX(0,'Debt Setup'!$F$5-(G330+K330+O330+S330+W330+AA330+AE330+AI330+AM330+AQ330+AU330+AY330)-(IF(AND('Debt Setup'!$H$10&lt;&gt;"",'Debt Setup'!$H$10&lt;'Debt Setup'!$H$15),MAX(0,I329+F330-G330),0)+IF(AND('Debt Setup'!$H$11&lt;&gt;"",'Debt Setup'!$H$11&lt;'Debt Setup'!$H$15),MAX(0,M329+J330-K330),0)+IF(AND('Debt Setup'!$H$12&lt;&gt;"",'Debt Setup'!$H$12&lt;'Debt Setup'!$H$15),MAX(0,Q329+N330-O330),0)+IF(AND('Debt Setup'!$H$13&lt;&gt;"",'Debt Setup'!$H$13&lt;'Debt Setup'!$H$15),MAX(0,U329+R330-S330),0)+IF(AND('Debt Setup'!$H$14&lt;&gt;"",'Debt Setup'!$H$14&lt;'Debt Setup'!$H$15),MAX(0,Y329+V330-W330),0)+IF(AND('Debt Setup'!$H$15&lt;&gt;"",'Debt Setup'!$H$15&lt;'Debt Setup'!$H$15),MAX(0,AC329+Z330-AA330),0)+IF(AND('Debt Setup'!$H$16&lt;&gt;"",'Debt Setup'!$H$16&lt;'Debt Setup'!$H$15),MAX(0,AG329+AD330-AE330),0)+IF(AND('Debt Setup'!$H$17&lt;&gt;"",'Debt Setup'!$H$17&lt;'Debt Setup'!$H$15),MAX(0,AK329+AH330-AI330),0)+IF(AND('Debt Setup'!$H$18&lt;&gt;"",'Debt Setup'!$H$18&lt;'Debt Setup'!$H$15),MAX(0,AO329+AL330-AM330),0)+IF(AND('Debt Setup'!$H$19&lt;&gt;"",'Debt Setup'!$H$19&lt;'Debt Setup'!$H$15),MAX(0,AS329+AP330-AQ330),0)+IF(AND('Debt Setup'!$H$20&lt;&gt;"",'Debt Setup'!$H$20&lt;'Debt Setup'!$H$15),MAX(0,AW329+AT330-AU330),0)+IF(AND('Debt Setup'!$H$21&lt;&gt;"",'Debt Setup'!$H$21&lt;'Debt Setup'!$H$15),MAX(0,BA329+AX330-AY330),0))))))</x:f>
      </x:c>
      <x:c r="AC330" s="54" t="str">
        <x:f>IF('Debt Setup'!$F$3=0,"",MAX(0,AC329+Z330-AA330-AB330))</x:f>
      </x:c>
      <x:c r="AD330" s="54" t="str">
        <x:f>IF('Debt Setup'!$F$3=0,"",IF(AG329&lt;=0,0,AG329*'Debt Setup'!$D$16/100/12))</x:f>
      </x:c>
      <x:c r="AE330" s="54" t="str">
        <x:f>IF('Debt Setup'!$F$3=0,"",IF('Debt Setup'!$H$16="",0,MIN('Debt Setup'!$E$16,MAX(0,AG329+AD330))))</x:f>
      </x:c>
      <x:c r="AF330" s="54" t="str">
        <x:f>IF('Debt Setup'!$F$3=0,"",IF('Debt Setup'!$H$16="",0,MIN(MAX(0,AG329+AD330-AE330),MAX(0,'Debt Setup'!$F$5-(G330+K330+O330+S330+W330+AA330+AE330+AI330+AM330+AQ330+AU330+AY330)-(IF(AND('Debt Setup'!$H$10&lt;&gt;"",'Debt Setup'!$H$10&lt;'Debt Setup'!$H$16),MAX(0,I329+F330-G330),0)+IF(AND('Debt Setup'!$H$11&lt;&gt;"",'Debt Setup'!$H$11&lt;'Debt Setup'!$H$16),MAX(0,M329+J330-K330),0)+IF(AND('Debt Setup'!$H$12&lt;&gt;"",'Debt Setup'!$H$12&lt;'Debt Setup'!$H$16),MAX(0,Q329+N330-O330),0)+IF(AND('Debt Setup'!$H$13&lt;&gt;"",'Debt Setup'!$H$13&lt;'Debt Setup'!$H$16),MAX(0,U329+R330-S330),0)+IF(AND('Debt Setup'!$H$14&lt;&gt;"",'Debt Setup'!$H$14&lt;'Debt Setup'!$H$16),MAX(0,Y329+V330-W330),0)+IF(AND('Debt Setup'!$H$15&lt;&gt;"",'Debt Setup'!$H$15&lt;'Debt Setup'!$H$16),MAX(0,AC329+Z330-AA330),0)+IF(AND('Debt Setup'!$H$16&lt;&gt;"",'Debt Setup'!$H$16&lt;'Debt Setup'!$H$16),MAX(0,AG329+AD330-AE330),0)+IF(AND('Debt Setup'!$H$17&lt;&gt;"",'Debt Setup'!$H$17&lt;'Debt Setup'!$H$16),MAX(0,AK329+AH330-AI330),0)+IF(AND('Debt Setup'!$H$18&lt;&gt;"",'Debt Setup'!$H$18&lt;'Debt Setup'!$H$16),MAX(0,AO329+AL330-AM330),0)+IF(AND('Debt Setup'!$H$19&lt;&gt;"",'Debt Setup'!$H$19&lt;'Debt Setup'!$H$16),MAX(0,AS329+AP330-AQ330),0)+IF(AND('Debt Setup'!$H$20&lt;&gt;"",'Debt Setup'!$H$20&lt;'Debt Setup'!$H$16),MAX(0,AW329+AT330-AU330),0)+IF(AND('Debt Setup'!$H$21&lt;&gt;"",'Debt Setup'!$H$21&lt;'Debt Setup'!$H$16),MAX(0,BA329+AX330-AY330),0))))))</x:f>
      </x:c>
      <x:c r="AG330" s="54" t="str">
        <x:f>IF('Debt Setup'!$F$3=0,"",MAX(0,AG329+AD330-AE330-AF330))</x:f>
      </x:c>
      <x:c r="AH330" s="54" t="str">
        <x:f>IF('Debt Setup'!$F$3=0,"",IF(AK329&lt;=0,0,AK329*'Debt Setup'!$D$17/100/12))</x:f>
      </x:c>
      <x:c r="AI330" s="54" t="str">
        <x:f>IF('Debt Setup'!$F$3=0,"",IF('Debt Setup'!$H$17="",0,MIN('Debt Setup'!$E$17,MAX(0,AK329+AH330))))</x:f>
      </x:c>
      <x:c r="AJ330" s="54" t="str">
        <x:f>IF('Debt Setup'!$F$3=0,"",IF('Debt Setup'!$H$17="",0,MIN(MAX(0,AK329+AH330-AI330),MAX(0,'Debt Setup'!$F$5-(G330+K330+O330+S330+W330+AA330+AE330+AI330+AM330+AQ330+AU330+AY330)-(IF(AND('Debt Setup'!$H$10&lt;&gt;"",'Debt Setup'!$H$10&lt;'Debt Setup'!$H$17),MAX(0,I329+F330-G330),0)+IF(AND('Debt Setup'!$H$11&lt;&gt;"",'Debt Setup'!$H$11&lt;'Debt Setup'!$H$17),MAX(0,M329+J330-K330),0)+IF(AND('Debt Setup'!$H$12&lt;&gt;"",'Debt Setup'!$H$12&lt;'Debt Setup'!$H$17),MAX(0,Q329+N330-O330),0)+IF(AND('Debt Setup'!$H$13&lt;&gt;"",'Debt Setup'!$H$13&lt;'Debt Setup'!$H$17),MAX(0,U329+R330-S330),0)+IF(AND('Debt Setup'!$H$14&lt;&gt;"",'Debt Setup'!$H$14&lt;'Debt Setup'!$H$17),MAX(0,Y329+V330-W330),0)+IF(AND('Debt Setup'!$H$15&lt;&gt;"",'Debt Setup'!$H$15&lt;'Debt Setup'!$H$17),MAX(0,AC329+Z330-AA330),0)+IF(AND('Debt Setup'!$H$16&lt;&gt;"",'Debt Setup'!$H$16&lt;'Debt Setup'!$H$17),MAX(0,AG329+AD330-AE330),0)+IF(AND('Debt Setup'!$H$17&lt;&gt;"",'Debt Setup'!$H$17&lt;'Debt Setup'!$H$17),MAX(0,AK329+AH330-AI330),0)+IF(AND('Debt Setup'!$H$18&lt;&gt;"",'Debt Setup'!$H$18&lt;'Debt Setup'!$H$17),MAX(0,AO329+AL330-AM330),0)+IF(AND('Debt Setup'!$H$19&lt;&gt;"",'Debt Setup'!$H$19&lt;'Debt Setup'!$H$17),MAX(0,AS329+AP330-AQ330),0)+IF(AND('Debt Setup'!$H$20&lt;&gt;"",'Debt Setup'!$H$20&lt;'Debt Setup'!$H$17),MAX(0,AW329+AT330-AU330),0)+IF(AND('Debt Setup'!$H$21&lt;&gt;"",'Debt Setup'!$H$21&lt;'Debt Setup'!$H$17),MAX(0,BA329+AX330-AY330),0))))))</x:f>
      </x:c>
      <x:c r="AK330" s="54" t="str">
        <x:f>IF('Debt Setup'!$F$3=0,"",MAX(0,AK329+AH330-AI330-AJ330))</x:f>
      </x:c>
      <x:c r="AL330" s="54" t="str">
        <x:f>IF('Debt Setup'!$F$3=0,"",IF(AO329&lt;=0,0,AO329*'Debt Setup'!$D$18/100/12))</x:f>
      </x:c>
      <x:c r="AM330" s="54" t="str">
        <x:f>IF('Debt Setup'!$F$3=0,"",IF('Debt Setup'!$H$18="",0,MIN('Debt Setup'!$E$18,MAX(0,AO329+AL330))))</x:f>
      </x:c>
      <x:c r="AN330" s="54" t="str">
        <x:f>IF('Debt Setup'!$F$3=0,"",IF('Debt Setup'!$H$18="",0,MIN(MAX(0,AO329+AL330-AM330),MAX(0,'Debt Setup'!$F$5-(G330+K330+O330+S330+W330+AA330+AE330+AI330+AM330+AQ330+AU330+AY330)-(IF(AND('Debt Setup'!$H$10&lt;&gt;"",'Debt Setup'!$H$10&lt;'Debt Setup'!$H$18),MAX(0,I329+F330-G330),0)+IF(AND('Debt Setup'!$H$11&lt;&gt;"",'Debt Setup'!$H$11&lt;'Debt Setup'!$H$18),MAX(0,M329+J330-K330),0)+IF(AND('Debt Setup'!$H$12&lt;&gt;"",'Debt Setup'!$H$12&lt;'Debt Setup'!$H$18),MAX(0,Q329+N330-O330),0)+IF(AND('Debt Setup'!$H$13&lt;&gt;"",'Debt Setup'!$H$13&lt;'Debt Setup'!$H$18),MAX(0,U329+R330-S330),0)+IF(AND('Debt Setup'!$H$14&lt;&gt;"",'Debt Setup'!$H$14&lt;'Debt Setup'!$H$18),MAX(0,Y329+V330-W330),0)+IF(AND('Debt Setup'!$H$15&lt;&gt;"",'Debt Setup'!$H$15&lt;'Debt Setup'!$H$18),MAX(0,AC329+Z330-AA330),0)+IF(AND('Debt Setup'!$H$16&lt;&gt;"",'Debt Setup'!$H$16&lt;'Debt Setup'!$H$18),MAX(0,AG329+AD330-AE330),0)+IF(AND('Debt Setup'!$H$17&lt;&gt;"",'Debt Setup'!$H$17&lt;'Debt Setup'!$H$18),MAX(0,AK329+AH330-AI330),0)+IF(AND('Debt Setup'!$H$18&lt;&gt;"",'Debt Setup'!$H$18&lt;'Debt Setup'!$H$18),MAX(0,AO329+AL330-AM330),0)+IF(AND('Debt Setup'!$H$19&lt;&gt;"",'Debt Setup'!$H$19&lt;'Debt Setup'!$H$18),MAX(0,AS329+AP330-AQ330),0)+IF(AND('Debt Setup'!$H$20&lt;&gt;"",'Debt Setup'!$H$20&lt;'Debt Setup'!$H$18),MAX(0,AW329+AT330-AU330),0)+IF(AND('Debt Setup'!$H$21&lt;&gt;"",'Debt Setup'!$H$21&lt;'Debt Setup'!$H$18),MAX(0,BA329+AX330-AY330),0))))))</x:f>
      </x:c>
      <x:c r="AO330" s="54" t="str">
        <x:f>IF('Debt Setup'!$F$3=0,"",MAX(0,AO329+AL330-AM330-AN330))</x:f>
      </x:c>
      <x:c r="AP330" s="54" t="str">
        <x:f>IF('Debt Setup'!$F$3=0,"",IF(AS329&lt;=0,0,AS329*'Debt Setup'!$D$19/100/12))</x:f>
      </x:c>
      <x:c r="AQ330" s="54" t="str">
        <x:f>IF('Debt Setup'!$F$3=0,"",IF('Debt Setup'!$H$19="",0,MIN('Debt Setup'!$E$19,MAX(0,AS329+AP330))))</x:f>
      </x:c>
      <x:c r="AR330" s="54" t="str">
        <x:f>IF('Debt Setup'!$F$3=0,"",IF('Debt Setup'!$H$19="",0,MIN(MAX(0,AS329+AP330-AQ330),MAX(0,'Debt Setup'!$F$5-(G330+K330+O330+S330+W330+AA330+AE330+AI330+AM330+AQ330+AU330+AY330)-(IF(AND('Debt Setup'!$H$10&lt;&gt;"",'Debt Setup'!$H$10&lt;'Debt Setup'!$H$19),MAX(0,I329+F330-G330),0)+IF(AND('Debt Setup'!$H$11&lt;&gt;"",'Debt Setup'!$H$11&lt;'Debt Setup'!$H$19),MAX(0,M329+J330-K330),0)+IF(AND('Debt Setup'!$H$12&lt;&gt;"",'Debt Setup'!$H$12&lt;'Debt Setup'!$H$19),MAX(0,Q329+N330-O330),0)+IF(AND('Debt Setup'!$H$13&lt;&gt;"",'Debt Setup'!$H$13&lt;'Debt Setup'!$H$19),MAX(0,U329+R330-S330),0)+IF(AND('Debt Setup'!$H$14&lt;&gt;"",'Debt Setup'!$H$14&lt;'Debt Setup'!$H$19),MAX(0,Y329+V330-W330),0)+IF(AND('Debt Setup'!$H$15&lt;&gt;"",'Debt Setup'!$H$15&lt;'Debt Setup'!$H$19),MAX(0,AC329+Z330-AA330),0)+IF(AND('Debt Setup'!$H$16&lt;&gt;"",'Debt Setup'!$H$16&lt;'Debt Setup'!$H$19),MAX(0,AG329+AD330-AE330),0)+IF(AND('Debt Setup'!$H$17&lt;&gt;"",'Debt Setup'!$H$17&lt;'Debt Setup'!$H$19),MAX(0,AK329+AH330-AI330),0)+IF(AND('Debt Setup'!$H$18&lt;&gt;"",'Debt Setup'!$H$18&lt;'Debt Setup'!$H$19),MAX(0,AO329+AL330-AM330),0)+IF(AND('Debt Setup'!$H$19&lt;&gt;"",'Debt Setup'!$H$19&lt;'Debt Setup'!$H$19),MAX(0,AS329+AP330-AQ330),0)+IF(AND('Debt Setup'!$H$20&lt;&gt;"",'Debt Setup'!$H$20&lt;'Debt Setup'!$H$19),MAX(0,AW329+AT330-AU330),0)+IF(AND('Debt Setup'!$H$21&lt;&gt;"",'Debt Setup'!$H$21&lt;'Debt Setup'!$H$19),MAX(0,BA329+AX330-AY330),0))))))</x:f>
      </x:c>
      <x:c r="AS330" s="54" t="str">
        <x:f>IF('Debt Setup'!$F$3=0,"",MAX(0,AS329+AP330-AQ330-AR330))</x:f>
      </x:c>
      <x:c r="AT330" s="54" t="str">
        <x:f>IF('Debt Setup'!$F$3=0,"",IF(AW329&lt;=0,0,AW329*'Debt Setup'!$D$20/100/12))</x:f>
      </x:c>
      <x:c r="AU330" s="54" t="str">
        <x:f>IF('Debt Setup'!$F$3=0,"",IF('Debt Setup'!$H$20="",0,MIN('Debt Setup'!$E$20,MAX(0,AW329+AT330))))</x:f>
      </x:c>
      <x:c r="AV330" s="54" t="str">
        <x:f>IF('Debt Setup'!$F$3=0,"",IF('Debt Setup'!$H$20="",0,MIN(MAX(0,AW329+AT330-AU330),MAX(0,'Debt Setup'!$F$5-(G330+K330+O330+S330+W330+AA330+AE330+AI330+AM330+AQ330+AU330+AY330)-(IF(AND('Debt Setup'!$H$10&lt;&gt;"",'Debt Setup'!$H$10&lt;'Debt Setup'!$H$20),MAX(0,I329+F330-G330),0)+IF(AND('Debt Setup'!$H$11&lt;&gt;"",'Debt Setup'!$H$11&lt;'Debt Setup'!$H$20),MAX(0,M329+J330-K330),0)+IF(AND('Debt Setup'!$H$12&lt;&gt;"",'Debt Setup'!$H$12&lt;'Debt Setup'!$H$20),MAX(0,Q329+N330-O330),0)+IF(AND('Debt Setup'!$H$13&lt;&gt;"",'Debt Setup'!$H$13&lt;'Debt Setup'!$H$20),MAX(0,U329+R330-S330),0)+IF(AND('Debt Setup'!$H$14&lt;&gt;"",'Debt Setup'!$H$14&lt;'Debt Setup'!$H$20),MAX(0,Y329+V330-W330),0)+IF(AND('Debt Setup'!$H$15&lt;&gt;"",'Debt Setup'!$H$15&lt;'Debt Setup'!$H$20),MAX(0,AC329+Z330-AA330),0)+IF(AND('Debt Setup'!$H$16&lt;&gt;"",'Debt Setup'!$H$16&lt;'Debt Setup'!$H$20),MAX(0,AG329+AD330-AE330),0)+IF(AND('Debt Setup'!$H$17&lt;&gt;"",'Debt Setup'!$H$17&lt;'Debt Setup'!$H$20),MAX(0,AK329+AH330-AI330),0)+IF(AND('Debt Setup'!$H$18&lt;&gt;"",'Debt Setup'!$H$18&lt;'Debt Setup'!$H$20),MAX(0,AO329+AL330-AM330),0)+IF(AND('Debt Setup'!$H$19&lt;&gt;"",'Debt Setup'!$H$19&lt;'Debt Setup'!$H$20),MAX(0,AS329+AP330-AQ330),0)+IF(AND('Debt Setup'!$H$20&lt;&gt;"",'Debt Setup'!$H$20&lt;'Debt Setup'!$H$20),MAX(0,AW329+AT330-AU330),0)+IF(AND('Debt Setup'!$H$21&lt;&gt;"",'Debt Setup'!$H$21&lt;'Debt Setup'!$H$20),MAX(0,BA329+AX330-AY330),0))))))</x:f>
      </x:c>
      <x:c r="AW330" s="54" t="str">
        <x:f>IF('Debt Setup'!$F$3=0,"",MAX(0,AW329+AT330-AU330-AV330))</x:f>
      </x:c>
      <x:c r="AX330" s="54" t="str">
        <x:f>IF('Debt Setup'!$F$3=0,"",IF(BA329&lt;=0,0,BA329*'Debt Setup'!$D$21/100/12))</x:f>
      </x:c>
      <x:c r="AY330" s="54" t="str">
        <x:f>IF('Debt Setup'!$F$3=0,"",IF('Debt Setup'!$H$21="",0,MIN('Debt Setup'!$E$21,MAX(0,BA329+AX330))))</x:f>
      </x:c>
      <x:c r="AZ330" s="54" t="str">
        <x:f>IF('Debt Setup'!$F$3=0,"",IF('Debt Setup'!$H$21="",0,MIN(MAX(0,BA329+AX330-AY330),MAX(0,'Debt Setup'!$F$5-(G330+K330+O330+S330+W330+AA330+AE330+AI330+AM330+AQ330+AU330+AY330)-(IF(AND('Debt Setup'!$H$10&lt;&gt;"",'Debt Setup'!$H$10&lt;'Debt Setup'!$H$21),MAX(0,I329+F330-G330),0)+IF(AND('Debt Setup'!$H$11&lt;&gt;"",'Debt Setup'!$H$11&lt;'Debt Setup'!$H$21),MAX(0,M329+J330-K330),0)+IF(AND('Debt Setup'!$H$12&lt;&gt;"",'Debt Setup'!$H$12&lt;'Debt Setup'!$H$21),MAX(0,Q329+N330-O330),0)+IF(AND('Debt Setup'!$H$13&lt;&gt;"",'Debt Setup'!$H$13&lt;'Debt Setup'!$H$21),MAX(0,U329+R330-S330),0)+IF(AND('Debt Setup'!$H$14&lt;&gt;"",'Debt Setup'!$H$14&lt;'Debt Setup'!$H$21),MAX(0,Y329+V330-W330),0)+IF(AND('Debt Setup'!$H$15&lt;&gt;"",'Debt Setup'!$H$15&lt;'Debt Setup'!$H$21),MAX(0,AC329+Z330-AA330),0)+IF(AND('Debt Setup'!$H$16&lt;&gt;"",'Debt Setup'!$H$16&lt;'Debt Setup'!$H$21),MAX(0,AG329+AD330-AE330),0)+IF(AND('Debt Setup'!$H$17&lt;&gt;"",'Debt Setup'!$H$17&lt;'Debt Setup'!$H$21),MAX(0,AK329+AH330-AI330),0)+IF(AND('Debt Setup'!$H$18&lt;&gt;"",'Debt Setup'!$H$18&lt;'Debt Setup'!$H$21),MAX(0,AO329+AL330-AM330),0)+IF(AND('Debt Setup'!$H$19&lt;&gt;"",'Debt Setup'!$H$19&lt;'Debt Setup'!$H$21),MAX(0,AS329+AP330-AQ330),0)+IF(AND('Debt Setup'!$H$20&lt;&gt;"",'Debt Setup'!$H$20&lt;'Debt Setup'!$H$21),MAX(0,AW329+AT330-AU330),0)+IF(AND('Debt Setup'!$H$21&lt;&gt;"",'Debt Setup'!$H$21&lt;'Debt Setup'!$H$21),MAX(0,BA329+AX330-AY330),0))))))</x:f>
      </x:c>
      <x:c r="BA330" s="54" t="str">
        <x:f>IF('Debt Setup'!$F$3=0,"",MAX(0,BA329+AX330-AY330-AZ330))</x:f>
      </x:c>
    </x:row>
    <x:row r="331">
      <x:c r="A331" t="n">
        <x:v>326</x:v>
      </x:c>
      <x:c r="B331" s="86" t="str">
        <x:f>IF('Debt Setup'!$F$3=0,"",DATE(YEAR('Debt Setup'!$B$6),MONTH('Debt Setup'!$B$6)+A331-1,1))</x:f>
      </x:c>
      <x:c r="C331" s="54" t="str">
        <x:f>IF('Debt Setup'!$F$3=0,"",I331+M331+Q331+U331+Y331+AC331+AG331+AK331+AO331+AS331+AW331+BA331)</x:f>
      </x:c>
      <x:c r="D331" s="54" t="str">
        <x:f>IF('Debt Setup'!$F$3=0,"",G331+H331+K331+L331+O331+P331+S331+T331+W331+X331+AA331+AB331+AE331+AF331+AI331+AJ331+AM331+AN331+AQ331+AR331+AU331+AV331+AY331+AZ331)</x:f>
      </x:c>
      <x:c r="E331" s="54" t="str">
        <x:f>IF('Debt Setup'!$F$3=0,"",F331+J331+N331+R331+V331+Z331+AD331+AH331+AL331+AP331+AT331+AX331)</x:f>
      </x:c>
      <x:c r="F331" s="54" t="str">
        <x:f>IF('Debt Setup'!$F$3=0,"",IF(I330&lt;=0,0,I330*'Debt Setup'!$D$10/100/12))</x:f>
      </x:c>
      <x:c r="G331" s="54" t="str">
        <x:f>IF('Debt Setup'!$F$3=0,"",IF('Debt Setup'!$H$10="",0,MIN('Debt Setup'!$E$10,MAX(0,I330+F331))))</x:f>
      </x:c>
      <x:c r="H331" s="54" t="str">
        <x:f>IF('Debt Setup'!$F$3=0,"",IF('Debt Setup'!$H$10="",0,MIN(MAX(0,I330+F331-G331),MAX(0,'Debt Setup'!$F$5-(G331+K331+O331+S331+W331+AA331+AE331+AI331+AM331+AQ331+AU331+AY331)-(IF(AND('Debt Setup'!$H$10&lt;&gt;"",'Debt Setup'!$H$10&lt;'Debt Setup'!$H$10),MAX(0,I330+F331-G331),0)+IF(AND('Debt Setup'!$H$11&lt;&gt;"",'Debt Setup'!$H$11&lt;'Debt Setup'!$H$10),MAX(0,M330+J331-K331),0)+IF(AND('Debt Setup'!$H$12&lt;&gt;"",'Debt Setup'!$H$12&lt;'Debt Setup'!$H$10),MAX(0,Q330+N331-O331),0)+IF(AND('Debt Setup'!$H$13&lt;&gt;"",'Debt Setup'!$H$13&lt;'Debt Setup'!$H$10),MAX(0,U330+R331-S331),0)+IF(AND('Debt Setup'!$H$14&lt;&gt;"",'Debt Setup'!$H$14&lt;'Debt Setup'!$H$10),MAX(0,Y330+V331-W331),0)+IF(AND('Debt Setup'!$H$15&lt;&gt;"",'Debt Setup'!$H$15&lt;'Debt Setup'!$H$10),MAX(0,AC330+Z331-AA331),0)+IF(AND('Debt Setup'!$H$16&lt;&gt;"",'Debt Setup'!$H$16&lt;'Debt Setup'!$H$10),MAX(0,AG330+AD331-AE331),0)+IF(AND('Debt Setup'!$H$17&lt;&gt;"",'Debt Setup'!$H$17&lt;'Debt Setup'!$H$10),MAX(0,AK330+AH331-AI331),0)+IF(AND('Debt Setup'!$H$18&lt;&gt;"",'Debt Setup'!$H$18&lt;'Debt Setup'!$H$10),MAX(0,AO330+AL331-AM331),0)+IF(AND('Debt Setup'!$H$19&lt;&gt;"",'Debt Setup'!$H$19&lt;'Debt Setup'!$H$10),MAX(0,AS330+AP331-AQ331),0)+IF(AND('Debt Setup'!$H$20&lt;&gt;"",'Debt Setup'!$H$20&lt;'Debt Setup'!$H$10),MAX(0,AW330+AT331-AU331),0)+IF(AND('Debt Setup'!$H$21&lt;&gt;"",'Debt Setup'!$H$21&lt;'Debt Setup'!$H$10),MAX(0,BA330+AX331-AY331),0))))))</x:f>
      </x:c>
      <x:c r="I331" s="54" t="str">
        <x:f>IF('Debt Setup'!$F$3=0,"",MAX(0,I330+F331-G331-H331))</x:f>
      </x:c>
      <x:c r="J331" s="54" t="str">
        <x:f>IF('Debt Setup'!$F$3=0,"",IF(M330&lt;=0,0,M330*'Debt Setup'!$D$11/100/12))</x:f>
      </x:c>
      <x:c r="K331" s="54" t="str">
        <x:f>IF('Debt Setup'!$F$3=0,"",IF('Debt Setup'!$H$11="",0,MIN('Debt Setup'!$E$11,MAX(0,M330+J331))))</x:f>
      </x:c>
      <x:c r="L331" s="54" t="str">
        <x:f>IF('Debt Setup'!$F$3=0,"",IF('Debt Setup'!$H$11="",0,MIN(MAX(0,M330+J331-K331),MAX(0,'Debt Setup'!$F$5-(G331+K331+O331+S331+W331+AA331+AE331+AI331+AM331+AQ331+AU331+AY331)-(IF(AND('Debt Setup'!$H$10&lt;&gt;"",'Debt Setup'!$H$10&lt;'Debt Setup'!$H$11),MAX(0,I330+F331-G331),0)+IF(AND('Debt Setup'!$H$11&lt;&gt;"",'Debt Setup'!$H$11&lt;'Debt Setup'!$H$11),MAX(0,M330+J331-K331),0)+IF(AND('Debt Setup'!$H$12&lt;&gt;"",'Debt Setup'!$H$12&lt;'Debt Setup'!$H$11),MAX(0,Q330+N331-O331),0)+IF(AND('Debt Setup'!$H$13&lt;&gt;"",'Debt Setup'!$H$13&lt;'Debt Setup'!$H$11),MAX(0,U330+R331-S331),0)+IF(AND('Debt Setup'!$H$14&lt;&gt;"",'Debt Setup'!$H$14&lt;'Debt Setup'!$H$11),MAX(0,Y330+V331-W331),0)+IF(AND('Debt Setup'!$H$15&lt;&gt;"",'Debt Setup'!$H$15&lt;'Debt Setup'!$H$11),MAX(0,AC330+Z331-AA331),0)+IF(AND('Debt Setup'!$H$16&lt;&gt;"",'Debt Setup'!$H$16&lt;'Debt Setup'!$H$11),MAX(0,AG330+AD331-AE331),0)+IF(AND('Debt Setup'!$H$17&lt;&gt;"",'Debt Setup'!$H$17&lt;'Debt Setup'!$H$11),MAX(0,AK330+AH331-AI331),0)+IF(AND('Debt Setup'!$H$18&lt;&gt;"",'Debt Setup'!$H$18&lt;'Debt Setup'!$H$11),MAX(0,AO330+AL331-AM331),0)+IF(AND('Debt Setup'!$H$19&lt;&gt;"",'Debt Setup'!$H$19&lt;'Debt Setup'!$H$11),MAX(0,AS330+AP331-AQ331),0)+IF(AND('Debt Setup'!$H$20&lt;&gt;"",'Debt Setup'!$H$20&lt;'Debt Setup'!$H$11),MAX(0,AW330+AT331-AU331),0)+IF(AND('Debt Setup'!$H$21&lt;&gt;"",'Debt Setup'!$H$21&lt;'Debt Setup'!$H$11),MAX(0,BA330+AX331-AY331),0))))))</x:f>
      </x:c>
      <x:c r="M331" s="54" t="str">
        <x:f>IF('Debt Setup'!$F$3=0,"",MAX(0,M330+J331-K331-L331))</x:f>
      </x:c>
      <x:c r="N331" s="54" t="str">
        <x:f>IF('Debt Setup'!$F$3=0,"",IF(Q330&lt;=0,0,Q330*'Debt Setup'!$D$12/100/12))</x:f>
      </x:c>
      <x:c r="O331" s="54" t="str">
        <x:f>IF('Debt Setup'!$F$3=0,"",IF('Debt Setup'!$H$12="",0,MIN('Debt Setup'!$E$12,MAX(0,Q330+N331))))</x:f>
      </x:c>
      <x:c r="P331" s="54" t="str">
        <x:f>IF('Debt Setup'!$F$3=0,"",IF('Debt Setup'!$H$12="",0,MIN(MAX(0,Q330+N331-O331),MAX(0,'Debt Setup'!$F$5-(G331+K331+O331+S331+W331+AA331+AE331+AI331+AM331+AQ331+AU331+AY331)-(IF(AND('Debt Setup'!$H$10&lt;&gt;"",'Debt Setup'!$H$10&lt;'Debt Setup'!$H$12),MAX(0,I330+F331-G331),0)+IF(AND('Debt Setup'!$H$11&lt;&gt;"",'Debt Setup'!$H$11&lt;'Debt Setup'!$H$12),MAX(0,M330+J331-K331),0)+IF(AND('Debt Setup'!$H$12&lt;&gt;"",'Debt Setup'!$H$12&lt;'Debt Setup'!$H$12),MAX(0,Q330+N331-O331),0)+IF(AND('Debt Setup'!$H$13&lt;&gt;"",'Debt Setup'!$H$13&lt;'Debt Setup'!$H$12),MAX(0,U330+R331-S331),0)+IF(AND('Debt Setup'!$H$14&lt;&gt;"",'Debt Setup'!$H$14&lt;'Debt Setup'!$H$12),MAX(0,Y330+V331-W331),0)+IF(AND('Debt Setup'!$H$15&lt;&gt;"",'Debt Setup'!$H$15&lt;'Debt Setup'!$H$12),MAX(0,AC330+Z331-AA331),0)+IF(AND('Debt Setup'!$H$16&lt;&gt;"",'Debt Setup'!$H$16&lt;'Debt Setup'!$H$12),MAX(0,AG330+AD331-AE331),0)+IF(AND('Debt Setup'!$H$17&lt;&gt;"",'Debt Setup'!$H$17&lt;'Debt Setup'!$H$12),MAX(0,AK330+AH331-AI331),0)+IF(AND('Debt Setup'!$H$18&lt;&gt;"",'Debt Setup'!$H$18&lt;'Debt Setup'!$H$12),MAX(0,AO330+AL331-AM331),0)+IF(AND('Debt Setup'!$H$19&lt;&gt;"",'Debt Setup'!$H$19&lt;'Debt Setup'!$H$12),MAX(0,AS330+AP331-AQ331),0)+IF(AND('Debt Setup'!$H$20&lt;&gt;"",'Debt Setup'!$H$20&lt;'Debt Setup'!$H$12),MAX(0,AW330+AT331-AU331),0)+IF(AND('Debt Setup'!$H$21&lt;&gt;"",'Debt Setup'!$H$21&lt;'Debt Setup'!$H$12),MAX(0,BA330+AX331-AY331),0))))))</x:f>
      </x:c>
      <x:c r="Q331" s="54" t="str">
        <x:f>IF('Debt Setup'!$F$3=0,"",MAX(0,Q330+N331-O331-P331))</x:f>
      </x:c>
      <x:c r="R331" s="54" t="str">
        <x:f>IF('Debt Setup'!$F$3=0,"",IF(U330&lt;=0,0,U330*'Debt Setup'!$D$13/100/12))</x:f>
      </x:c>
      <x:c r="S331" s="54" t="str">
        <x:f>IF('Debt Setup'!$F$3=0,"",IF('Debt Setup'!$H$13="",0,MIN('Debt Setup'!$E$13,MAX(0,U330+R331))))</x:f>
      </x:c>
      <x:c r="T331" s="54" t="str">
        <x:f>IF('Debt Setup'!$F$3=0,"",IF('Debt Setup'!$H$13="",0,MIN(MAX(0,U330+R331-S331),MAX(0,'Debt Setup'!$F$5-(G331+K331+O331+S331+W331+AA331+AE331+AI331+AM331+AQ331+AU331+AY331)-(IF(AND('Debt Setup'!$H$10&lt;&gt;"",'Debt Setup'!$H$10&lt;'Debt Setup'!$H$13),MAX(0,I330+F331-G331),0)+IF(AND('Debt Setup'!$H$11&lt;&gt;"",'Debt Setup'!$H$11&lt;'Debt Setup'!$H$13),MAX(0,M330+J331-K331),0)+IF(AND('Debt Setup'!$H$12&lt;&gt;"",'Debt Setup'!$H$12&lt;'Debt Setup'!$H$13),MAX(0,Q330+N331-O331),0)+IF(AND('Debt Setup'!$H$13&lt;&gt;"",'Debt Setup'!$H$13&lt;'Debt Setup'!$H$13),MAX(0,U330+R331-S331),0)+IF(AND('Debt Setup'!$H$14&lt;&gt;"",'Debt Setup'!$H$14&lt;'Debt Setup'!$H$13),MAX(0,Y330+V331-W331),0)+IF(AND('Debt Setup'!$H$15&lt;&gt;"",'Debt Setup'!$H$15&lt;'Debt Setup'!$H$13),MAX(0,AC330+Z331-AA331),0)+IF(AND('Debt Setup'!$H$16&lt;&gt;"",'Debt Setup'!$H$16&lt;'Debt Setup'!$H$13),MAX(0,AG330+AD331-AE331),0)+IF(AND('Debt Setup'!$H$17&lt;&gt;"",'Debt Setup'!$H$17&lt;'Debt Setup'!$H$13),MAX(0,AK330+AH331-AI331),0)+IF(AND('Debt Setup'!$H$18&lt;&gt;"",'Debt Setup'!$H$18&lt;'Debt Setup'!$H$13),MAX(0,AO330+AL331-AM331),0)+IF(AND('Debt Setup'!$H$19&lt;&gt;"",'Debt Setup'!$H$19&lt;'Debt Setup'!$H$13),MAX(0,AS330+AP331-AQ331),0)+IF(AND('Debt Setup'!$H$20&lt;&gt;"",'Debt Setup'!$H$20&lt;'Debt Setup'!$H$13),MAX(0,AW330+AT331-AU331),0)+IF(AND('Debt Setup'!$H$21&lt;&gt;"",'Debt Setup'!$H$21&lt;'Debt Setup'!$H$13),MAX(0,BA330+AX331-AY331),0))))))</x:f>
      </x:c>
      <x:c r="U331" s="54" t="str">
        <x:f>IF('Debt Setup'!$F$3=0,"",MAX(0,U330+R331-S331-T331))</x:f>
      </x:c>
      <x:c r="V331" s="54" t="str">
        <x:f>IF('Debt Setup'!$F$3=0,"",IF(Y330&lt;=0,0,Y330*'Debt Setup'!$D$14/100/12))</x:f>
      </x:c>
      <x:c r="W331" s="54" t="str">
        <x:f>IF('Debt Setup'!$F$3=0,"",IF('Debt Setup'!$H$14="",0,MIN('Debt Setup'!$E$14,MAX(0,Y330+V331))))</x:f>
      </x:c>
      <x:c r="X331" s="54" t="str">
        <x:f>IF('Debt Setup'!$F$3=0,"",IF('Debt Setup'!$H$14="",0,MIN(MAX(0,Y330+V331-W331),MAX(0,'Debt Setup'!$F$5-(G331+K331+O331+S331+W331+AA331+AE331+AI331+AM331+AQ331+AU331+AY331)-(IF(AND('Debt Setup'!$H$10&lt;&gt;"",'Debt Setup'!$H$10&lt;'Debt Setup'!$H$14),MAX(0,I330+F331-G331),0)+IF(AND('Debt Setup'!$H$11&lt;&gt;"",'Debt Setup'!$H$11&lt;'Debt Setup'!$H$14),MAX(0,M330+J331-K331),0)+IF(AND('Debt Setup'!$H$12&lt;&gt;"",'Debt Setup'!$H$12&lt;'Debt Setup'!$H$14),MAX(0,Q330+N331-O331),0)+IF(AND('Debt Setup'!$H$13&lt;&gt;"",'Debt Setup'!$H$13&lt;'Debt Setup'!$H$14),MAX(0,U330+R331-S331),0)+IF(AND('Debt Setup'!$H$14&lt;&gt;"",'Debt Setup'!$H$14&lt;'Debt Setup'!$H$14),MAX(0,Y330+V331-W331),0)+IF(AND('Debt Setup'!$H$15&lt;&gt;"",'Debt Setup'!$H$15&lt;'Debt Setup'!$H$14),MAX(0,AC330+Z331-AA331),0)+IF(AND('Debt Setup'!$H$16&lt;&gt;"",'Debt Setup'!$H$16&lt;'Debt Setup'!$H$14),MAX(0,AG330+AD331-AE331),0)+IF(AND('Debt Setup'!$H$17&lt;&gt;"",'Debt Setup'!$H$17&lt;'Debt Setup'!$H$14),MAX(0,AK330+AH331-AI331),0)+IF(AND('Debt Setup'!$H$18&lt;&gt;"",'Debt Setup'!$H$18&lt;'Debt Setup'!$H$14),MAX(0,AO330+AL331-AM331),0)+IF(AND('Debt Setup'!$H$19&lt;&gt;"",'Debt Setup'!$H$19&lt;'Debt Setup'!$H$14),MAX(0,AS330+AP331-AQ331),0)+IF(AND('Debt Setup'!$H$20&lt;&gt;"",'Debt Setup'!$H$20&lt;'Debt Setup'!$H$14),MAX(0,AW330+AT331-AU331),0)+IF(AND('Debt Setup'!$H$21&lt;&gt;"",'Debt Setup'!$H$21&lt;'Debt Setup'!$H$14),MAX(0,BA330+AX331-AY331),0))))))</x:f>
      </x:c>
      <x:c r="Y331" s="54" t="str">
        <x:f>IF('Debt Setup'!$F$3=0,"",MAX(0,Y330+V331-W331-X331))</x:f>
      </x:c>
      <x:c r="Z331" s="54" t="str">
        <x:f>IF('Debt Setup'!$F$3=0,"",IF(AC330&lt;=0,0,AC330*'Debt Setup'!$D$15/100/12))</x:f>
      </x:c>
      <x:c r="AA331" s="54" t="str">
        <x:f>IF('Debt Setup'!$F$3=0,"",IF('Debt Setup'!$H$15="",0,MIN('Debt Setup'!$E$15,MAX(0,AC330+Z331))))</x:f>
      </x:c>
      <x:c r="AB331" s="54" t="str">
        <x:f>IF('Debt Setup'!$F$3=0,"",IF('Debt Setup'!$H$15="",0,MIN(MAX(0,AC330+Z331-AA331),MAX(0,'Debt Setup'!$F$5-(G331+K331+O331+S331+W331+AA331+AE331+AI331+AM331+AQ331+AU331+AY331)-(IF(AND('Debt Setup'!$H$10&lt;&gt;"",'Debt Setup'!$H$10&lt;'Debt Setup'!$H$15),MAX(0,I330+F331-G331),0)+IF(AND('Debt Setup'!$H$11&lt;&gt;"",'Debt Setup'!$H$11&lt;'Debt Setup'!$H$15),MAX(0,M330+J331-K331),0)+IF(AND('Debt Setup'!$H$12&lt;&gt;"",'Debt Setup'!$H$12&lt;'Debt Setup'!$H$15),MAX(0,Q330+N331-O331),0)+IF(AND('Debt Setup'!$H$13&lt;&gt;"",'Debt Setup'!$H$13&lt;'Debt Setup'!$H$15),MAX(0,U330+R331-S331),0)+IF(AND('Debt Setup'!$H$14&lt;&gt;"",'Debt Setup'!$H$14&lt;'Debt Setup'!$H$15),MAX(0,Y330+V331-W331),0)+IF(AND('Debt Setup'!$H$15&lt;&gt;"",'Debt Setup'!$H$15&lt;'Debt Setup'!$H$15),MAX(0,AC330+Z331-AA331),0)+IF(AND('Debt Setup'!$H$16&lt;&gt;"",'Debt Setup'!$H$16&lt;'Debt Setup'!$H$15),MAX(0,AG330+AD331-AE331),0)+IF(AND('Debt Setup'!$H$17&lt;&gt;"",'Debt Setup'!$H$17&lt;'Debt Setup'!$H$15),MAX(0,AK330+AH331-AI331),0)+IF(AND('Debt Setup'!$H$18&lt;&gt;"",'Debt Setup'!$H$18&lt;'Debt Setup'!$H$15),MAX(0,AO330+AL331-AM331),0)+IF(AND('Debt Setup'!$H$19&lt;&gt;"",'Debt Setup'!$H$19&lt;'Debt Setup'!$H$15),MAX(0,AS330+AP331-AQ331),0)+IF(AND('Debt Setup'!$H$20&lt;&gt;"",'Debt Setup'!$H$20&lt;'Debt Setup'!$H$15),MAX(0,AW330+AT331-AU331),0)+IF(AND('Debt Setup'!$H$21&lt;&gt;"",'Debt Setup'!$H$21&lt;'Debt Setup'!$H$15),MAX(0,BA330+AX331-AY331),0))))))</x:f>
      </x:c>
      <x:c r="AC331" s="54" t="str">
        <x:f>IF('Debt Setup'!$F$3=0,"",MAX(0,AC330+Z331-AA331-AB331))</x:f>
      </x:c>
      <x:c r="AD331" s="54" t="str">
        <x:f>IF('Debt Setup'!$F$3=0,"",IF(AG330&lt;=0,0,AG330*'Debt Setup'!$D$16/100/12))</x:f>
      </x:c>
      <x:c r="AE331" s="54" t="str">
        <x:f>IF('Debt Setup'!$F$3=0,"",IF('Debt Setup'!$H$16="",0,MIN('Debt Setup'!$E$16,MAX(0,AG330+AD331))))</x:f>
      </x:c>
      <x:c r="AF331" s="54" t="str">
        <x:f>IF('Debt Setup'!$F$3=0,"",IF('Debt Setup'!$H$16="",0,MIN(MAX(0,AG330+AD331-AE331),MAX(0,'Debt Setup'!$F$5-(G331+K331+O331+S331+W331+AA331+AE331+AI331+AM331+AQ331+AU331+AY331)-(IF(AND('Debt Setup'!$H$10&lt;&gt;"",'Debt Setup'!$H$10&lt;'Debt Setup'!$H$16),MAX(0,I330+F331-G331),0)+IF(AND('Debt Setup'!$H$11&lt;&gt;"",'Debt Setup'!$H$11&lt;'Debt Setup'!$H$16),MAX(0,M330+J331-K331),0)+IF(AND('Debt Setup'!$H$12&lt;&gt;"",'Debt Setup'!$H$12&lt;'Debt Setup'!$H$16),MAX(0,Q330+N331-O331),0)+IF(AND('Debt Setup'!$H$13&lt;&gt;"",'Debt Setup'!$H$13&lt;'Debt Setup'!$H$16),MAX(0,U330+R331-S331),0)+IF(AND('Debt Setup'!$H$14&lt;&gt;"",'Debt Setup'!$H$14&lt;'Debt Setup'!$H$16),MAX(0,Y330+V331-W331),0)+IF(AND('Debt Setup'!$H$15&lt;&gt;"",'Debt Setup'!$H$15&lt;'Debt Setup'!$H$16),MAX(0,AC330+Z331-AA331),0)+IF(AND('Debt Setup'!$H$16&lt;&gt;"",'Debt Setup'!$H$16&lt;'Debt Setup'!$H$16),MAX(0,AG330+AD331-AE331),0)+IF(AND('Debt Setup'!$H$17&lt;&gt;"",'Debt Setup'!$H$17&lt;'Debt Setup'!$H$16),MAX(0,AK330+AH331-AI331),0)+IF(AND('Debt Setup'!$H$18&lt;&gt;"",'Debt Setup'!$H$18&lt;'Debt Setup'!$H$16),MAX(0,AO330+AL331-AM331),0)+IF(AND('Debt Setup'!$H$19&lt;&gt;"",'Debt Setup'!$H$19&lt;'Debt Setup'!$H$16),MAX(0,AS330+AP331-AQ331),0)+IF(AND('Debt Setup'!$H$20&lt;&gt;"",'Debt Setup'!$H$20&lt;'Debt Setup'!$H$16),MAX(0,AW330+AT331-AU331),0)+IF(AND('Debt Setup'!$H$21&lt;&gt;"",'Debt Setup'!$H$21&lt;'Debt Setup'!$H$16),MAX(0,BA330+AX331-AY331),0))))))</x:f>
      </x:c>
      <x:c r="AG331" s="54" t="str">
        <x:f>IF('Debt Setup'!$F$3=0,"",MAX(0,AG330+AD331-AE331-AF331))</x:f>
      </x:c>
      <x:c r="AH331" s="54" t="str">
        <x:f>IF('Debt Setup'!$F$3=0,"",IF(AK330&lt;=0,0,AK330*'Debt Setup'!$D$17/100/12))</x:f>
      </x:c>
      <x:c r="AI331" s="54" t="str">
        <x:f>IF('Debt Setup'!$F$3=0,"",IF('Debt Setup'!$H$17="",0,MIN('Debt Setup'!$E$17,MAX(0,AK330+AH331))))</x:f>
      </x:c>
      <x:c r="AJ331" s="54" t="str">
        <x:f>IF('Debt Setup'!$F$3=0,"",IF('Debt Setup'!$H$17="",0,MIN(MAX(0,AK330+AH331-AI331),MAX(0,'Debt Setup'!$F$5-(G331+K331+O331+S331+W331+AA331+AE331+AI331+AM331+AQ331+AU331+AY331)-(IF(AND('Debt Setup'!$H$10&lt;&gt;"",'Debt Setup'!$H$10&lt;'Debt Setup'!$H$17),MAX(0,I330+F331-G331),0)+IF(AND('Debt Setup'!$H$11&lt;&gt;"",'Debt Setup'!$H$11&lt;'Debt Setup'!$H$17),MAX(0,M330+J331-K331),0)+IF(AND('Debt Setup'!$H$12&lt;&gt;"",'Debt Setup'!$H$12&lt;'Debt Setup'!$H$17),MAX(0,Q330+N331-O331),0)+IF(AND('Debt Setup'!$H$13&lt;&gt;"",'Debt Setup'!$H$13&lt;'Debt Setup'!$H$17),MAX(0,U330+R331-S331),0)+IF(AND('Debt Setup'!$H$14&lt;&gt;"",'Debt Setup'!$H$14&lt;'Debt Setup'!$H$17),MAX(0,Y330+V331-W331),0)+IF(AND('Debt Setup'!$H$15&lt;&gt;"",'Debt Setup'!$H$15&lt;'Debt Setup'!$H$17),MAX(0,AC330+Z331-AA331),0)+IF(AND('Debt Setup'!$H$16&lt;&gt;"",'Debt Setup'!$H$16&lt;'Debt Setup'!$H$17),MAX(0,AG330+AD331-AE331),0)+IF(AND('Debt Setup'!$H$17&lt;&gt;"",'Debt Setup'!$H$17&lt;'Debt Setup'!$H$17),MAX(0,AK330+AH331-AI331),0)+IF(AND('Debt Setup'!$H$18&lt;&gt;"",'Debt Setup'!$H$18&lt;'Debt Setup'!$H$17),MAX(0,AO330+AL331-AM331),0)+IF(AND('Debt Setup'!$H$19&lt;&gt;"",'Debt Setup'!$H$19&lt;'Debt Setup'!$H$17),MAX(0,AS330+AP331-AQ331),0)+IF(AND('Debt Setup'!$H$20&lt;&gt;"",'Debt Setup'!$H$20&lt;'Debt Setup'!$H$17),MAX(0,AW330+AT331-AU331),0)+IF(AND('Debt Setup'!$H$21&lt;&gt;"",'Debt Setup'!$H$21&lt;'Debt Setup'!$H$17),MAX(0,BA330+AX331-AY331),0))))))</x:f>
      </x:c>
      <x:c r="AK331" s="54" t="str">
        <x:f>IF('Debt Setup'!$F$3=0,"",MAX(0,AK330+AH331-AI331-AJ331))</x:f>
      </x:c>
      <x:c r="AL331" s="54" t="str">
        <x:f>IF('Debt Setup'!$F$3=0,"",IF(AO330&lt;=0,0,AO330*'Debt Setup'!$D$18/100/12))</x:f>
      </x:c>
      <x:c r="AM331" s="54" t="str">
        <x:f>IF('Debt Setup'!$F$3=0,"",IF('Debt Setup'!$H$18="",0,MIN('Debt Setup'!$E$18,MAX(0,AO330+AL331))))</x:f>
      </x:c>
      <x:c r="AN331" s="54" t="str">
        <x:f>IF('Debt Setup'!$F$3=0,"",IF('Debt Setup'!$H$18="",0,MIN(MAX(0,AO330+AL331-AM331),MAX(0,'Debt Setup'!$F$5-(G331+K331+O331+S331+W331+AA331+AE331+AI331+AM331+AQ331+AU331+AY331)-(IF(AND('Debt Setup'!$H$10&lt;&gt;"",'Debt Setup'!$H$10&lt;'Debt Setup'!$H$18),MAX(0,I330+F331-G331),0)+IF(AND('Debt Setup'!$H$11&lt;&gt;"",'Debt Setup'!$H$11&lt;'Debt Setup'!$H$18),MAX(0,M330+J331-K331),0)+IF(AND('Debt Setup'!$H$12&lt;&gt;"",'Debt Setup'!$H$12&lt;'Debt Setup'!$H$18),MAX(0,Q330+N331-O331),0)+IF(AND('Debt Setup'!$H$13&lt;&gt;"",'Debt Setup'!$H$13&lt;'Debt Setup'!$H$18),MAX(0,U330+R331-S331),0)+IF(AND('Debt Setup'!$H$14&lt;&gt;"",'Debt Setup'!$H$14&lt;'Debt Setup'!$H$18),MAX(0,Y330+V331-W331),0)+IF(AND('Debt Setup'!$H$15&lt;&gt;"",'Debt Setup'!$H$15&lt;'Debt Setup'!$H$18),MAX(0,AC330+Z331-AA331),0)+IF(AND('Debt Setup'!$H$16&lt;&gt;"",'Debt Setup'!$H$16&lt;'Debt Setup'!$H$18),MAX(0,AG330+AD331-AE331),0)+IF(AND('Debt Setup'!$H$17&lt;&gt;"",'Debt Setup'!$H$17&lt;'Debt Setup'!$H$18),MAX(0,AK330+AH331-AI331),0)+IF(AND('Debt Setup'!$H$18&lt;&gt;"",'Debt Setup'!$H$18&lt;'Debt Setup'!$H$18),MAX(0,AO330+AL331-AM331),0)+IF(AND('Debt Setup'!$H$19&lt;&gt;"",'Debt Setup'!$H$19&lt;'Debt Setup'!$H$18),MAX(0,AS330+AP331-AQ331),0)+IF(AND('Debt Setup'!$H$20&lt;&gt;"",'Debt Setup'!$H$20&lt;'Debt Setup'!$H$18),MAX(0,AW330+AT331-AU331),0)+IF(AND('Debt Setup'!$H$21&lt;&gt;"",'Debt Setup'!$H$21&lt;'Debt Setup'!$H$18),MAX(0,BA330+AX331-AY331),0))))))</x:f>
      </x:c>
      <x:c r="AO331" s="54" t="str">
        <x:f>IF('Debt Setup'!$F$3=0,"",MAX(0,AO330+AL331-AM331-AN331))</x:f>
      </x:c>
      <x:c r="AP331" s="54" t="str">
        <x:f>IF('Debt Setup'!$F$3=0,"",IF(AS330&lt;=0,0,AS330*'Debt Setup'!$D$19/100/12))</x:f>
      </x:c>
      <x:c r="AQ331" s="54" t="str">
        <x:f>IF('Debt Setup'!$F$3=0,"",IF('Debt Setup'!$H$19="",0,MIN('Debt Setup'!$E$19,MAX(0,AS330+AP331))))</x:f>
      </x:c>
      <x:c r="AR331" s="54" t="str">
        <x:f>IF('Debt Setup'!$F$3=0,"",IF('Debt Setup'!$H$19="",0,MIN(MAX(0,AS330+AP331-AQ331),MAX(0,'Debt Setup'!$F$5-(G331+K331+O331+S331+W331+AA331+AE331+AI331+AM331+AQ331+AU331+AY331)-(IF(AND('Debt Setup'!$H$10&lt;&gt;"",'Debt Setup'!$H$10&lt;'Debt Setup'!$H$19),MAX(0,I330+F331-G331),0)+IF(AND('Debt Setup'!$H$11&lt;&gt;"",'Debt Setup'!$H$11&lt;'Debt Setup'!$H$19),MAX(0,M330+J331-K331),0)+IF(AND('Debt Setup'!$H$12&lt;&gt;"",'Debt Setup'!$H$12&lt;'Debt Setup'!$H$19),MAX(0,Q330+N331-O331),0)+IF(AND('Debt Setup'!$H$13&lt;&gt;"",'Debt Setup'!$H$13&lt;'Debt Setup'!$H$19),MAX(0,U330+R331-S331),0)+IF(AND('Debt Setup'!$H$14&lt;&gt;"",'Debt Setup'!$H$14&lt;'Debt Setup'!$H$19),MAX(0,Y330+V331-W331),0)+IF(AND('Debt Setup'!$H$15&lt;&gt;"",'Debt Setup'!$H$15&lt;'Debt Setup'!$H$19),MAX(0,AC330+Z331-AA331),0)+IF(AND('Debt Setup'!$H$16&lt;&gt;"",'Debt Setup'!$H$16&lt;'Debt Setup'!$H$19),MAX(0,AG330+AD331-AE331),0)+IF(AND('Debt Setup'!$H$17&lt;&gt;"",'Debt Setup'!$H$17&lt;'Debt Setup'!$H$19),MAX(0,AK330+AH331-AI331),0)+IF(AND('Debt Setup'!$H$18&lt;&gt;"",'Debt Setup'!$H$18&lt;'Debt Setup'!$H$19),MAX(0,AO330+AL331-AM331),0)+IF(AND('Debt Setup'!$H$19&lt;&gt;"",'Debt Setup'!$H$19&lt;'Debt Setup'!$H$19),MAX(0,AS330+AP331-AQ331),0)+IF(AND('Debt Setup'!$H$20&lt;&gt;"",'Debt Setup'!$H$20&lt;'Debt Setup'!$H$19),MAX(0,AW330+AT331-AU331),0)+IF(AND('Debt Setup'!$H$21&lt;&gt;"",'Debt Setup'!$H$21&lt;'Debt Setup'!$H$19),MAX(0,BA330+AX331-AY331),0))))))</x:f>
      </x:c>
      <x:c r="AS331" s="54" t="str">
        <x:f>IF('Debt Setup'!$F$3=0,"",MAX(0,AS330+AP331-AQ331-AR331))</x:f>
      </x:c>
      <x:c r="AT331" s="54" t="str">
        <x:f>IF('Debt Setup'!$F$3=0,"",IF(AW330&lt;=0,0,AW330*'Debt Setup'!$D$20/100/12))</x:f>
      </x:c>
      <x:c r="AU331" s="54" t="str">
        <x:f>IF('Debt Setup'!$F$3=0,"",IF('Debt Setup'!$H$20="",0,MIN('Debt Setup'!$E$20,MAX(0,AW330+AT331))))</x:f>
      </x:c>
      <x:c r="AV331" s="54" t="str">
        <x:f>IF('Debt Setup'!$F$3=0,"",IF('Debt Setup'!$H$20="",0,MIN(MAX(0,AW330+AT331-AU331),MAX(0,'Debt Setup'!$F$5-(G331+K331+O331+S331+W331+AA331+AE331+AI331+AM331+AQ331+AU331+AY331)-(IF(AND('Debt Setup'!$H$10&lt;&gt;"",'Debt Setup'!$H$10&lt;'Debt Setup'!$H$20),MAX(0,I330+F331-G331),0)+IF(AND('Debt Setup'!$H$11&lt;&gt;"",'Debt Setup'!$H$11&lt;'Debt Setup'!$H$20),MAX(0,M330+J331-K331),0)+IF(AND('Debt Setup'!$H$12&lt;&gt;"",'Debt Setup'!$H$12&lt;'Debt Setup'!$H$20),MAX(0,Q330+N331-O331),0)+IF(AND('Debt Setup'!$H$13&lt;&gt;"",'Debt Setup'!$H$13&lt;'Debt Setup'!$H$20),MAX(0,U330+R331-S331),0)+IF(AND('Debt Setup'!$H$14&lt;&gt;"",'Debt Setup'!$H$14&lt;'Debt Setup'!$H$20),MAX(0,Y330+V331-W331),0)+IF(AND('Debt Setup'!$H$15&lt;&gt;"",'Debt Setup'!$H$15&lt;'Debt Setup'!$H$20),MAX(0,AC330+Z331-AA331),0)+IF(AND('Debt Setup'!$H$16&lt;&gt;"",'Debt Setup'!$H$16&lt;'Debt Setup'!$H$20),MAX(0,AG330+AD331-AE331),0)+IF(AND('Debt Setup'!$H$17&lt;&gt;"",'Debt Setup'!$H$17&lt;'Debt Setup'!$H$20),MAX(0,AK330+AH331-AI331),0)+IF(AND('Debt Setup'!$H$18&lt;&gt;"",'Debt Setup'!$H$18&lt;'Debt Setup'!$H$20),MAX(0,AO330+AL331-AM331),0)+IF(AND('Debt Setup'!$H$19&lt;&gt;"",'Debt Setup'!$H$19&lt;'Debt Setup'!$H$20),MAX(0,AS330+AP331-AQ331),0)+IF(AND('Debt Setup'!$H$20&lt;&gt;"",'Debt Setup'!$H$20&lt;'Debt Setup'!$H$20),MAX(0,AW330+AT331-AU331),0)+IF(AND('Debt Setup'!$H$21&lt;&gt;"",'Debt Setup'!$H$21&lt;'Debt Setup'!$H$20),MAX(0,BA330+AX331-AY331),0))))))</x:f>
      </x:c>
      <x:c r="AW331" s="54" t="str">
        <x:f>IF('Debt Setup'!$F$3=0,"",MAX(0,AW330+AT331-AU331-AV331))</x:f>
      </x:c>
      <x:c r="AX331" s="54" t="str">
        <x:f>IF('Debt Setup'!$F$3=0,"",IF(BA330&lt;=0,0,BA330*'Debt Setup'!$D$21/100/12))</x:f>
      </x:c>
      <x:c r="AY331" s="54" t="str">
        <x:f>IF('Debt Setup'!$F$3=0,"",IF('Debt Setup'!$H$21="",0,MIN('Debt Setup'!$E$21,MAX(0,BA330+AX331))))</x:f>
      </x:c>
      <x:c r="AZ331" s="54" t="str">
        <x:f>IF('Debt Setup'!$F$3=0,"",IF('Debt Setup'!$H$21="",0,MIN(MAX(0,BA330+AX331-AY331),MAX(0,'Debt Setup'!$F$5-(G331+K331+O331+S331+W331+AA331+AE331+AI331+AM331+AQ331+AU331+AY331)-(IF(AND('Debt Setup'!$H$10&lt;&gt;"",'Debt Setup'!$H$10&lt;'Debt Setup'!$H$21),MAX(0,I330+F331-G331),0)+IF(AND('Debt Setup'!$H$11&lt;&gt;"",'Debt Setup'!$H$11&lt;'Debt Setup'!$H$21),MAX(0,M330+J331-K331),0)+IF(AND('Debt Setup'!$H$12&lt;&gt;"",'Debt Setup'!$H$12&lt;'Debt Setup'!$H$21),MAX(0,Q330+N331-O331),0)+IF(AND('Debt Setup'!$H$13&lt;&gt;"",'Debt Setup'!$H$13&lt;'Debt Setup'!$H$21),MAX(0,U330+R331-S331),0)+IF(AND('Debt Setup'!$H$14&lt;&gt;"",'Debt Setup'!$H$14&lt;'Debt Setup'!$H$21),MAX(0,Y330+V331-W331),0)+IF(AND('Debt Setup'!$H$15&lt;&gt;"",'Debt Setup'!$H$15&lt;'Debt Setup'!$H$21),MAX(0,AC330+Z331-AA331),0)+IF(AND('Debt Setup'!$H$16&lt;&gt;"",'Debt Setup'!$H$16&lt;'Debt Setup'!$H$21),MAX(0,AG330+AD331-AE331),0)+IF(AND('Debt Setup'!$H$17&lt;&gt;"",'Debt Setup'!$H$17&lt;'Debt Setup'!$H$21),MAX(0,AK330+AH331-AI331),0)+IF(AND('Debt Setup'!$H$18&lt;&gt;"",'Debt Setup'!$H$18&lt;'Debt Setup'!$H$21),MAX(0,AO330+AL331-AM331),0)+IF(AND('Debt Setup'!$H$19&lt;&gt;"",'Debt Setup'!$H$19&lt;'Debt Setup'!$H$21),MAX(0,AS330+AP331-AQ331),0)+IF(AND('Debt Setup'!$H$20&lt;&gt;"",'Debt Setup'!$H$20&lt;'Debt Setup'!$H$21),MAX(0,AW330+AT331-AU331),0)+IF(AND('Debt Setup'!$H$21&lt;&gt;"",'Debt Setup'!$H$21&lt;'Debt Setup'!$H$21),MAX(0,BA330+AX331-AY331),0))))))</x:f>
      </x:c>
      <x:c r="BA331" s="54" t="str">
        <x:f>IF('Debt Setup'!$F$3=0,"",MAX(0,BA330+AX331-AY331-AZ331))</x:f>
      </x:c>
    </x:row>
    <x:row r="332">
      <x:c r="A332" t="n">
        <x:v>327</x:v>
      </x:c>
      <x:c r="B332" s="86" t="str">
        <x:f>IF('Debt Setup'!$F$3=0,"",DATE(YEAR('Debt Setup'!$B$6),MONTH('Debt Setup'!$B$6)+A332-1,1))</x:f>
      </x:c>
      <x:c r="C332" s="54" t="str">
        <x:f>IF('Debt Setup'!$F$3=0,"",I332+M332+Q332+U332+Y332+AC332+AG332+AK332+AO332+AS332+AW332+BA332)</x:f>
      </x:c>
      <x:c r="D332" s="54" t="str">
        <x:f>IF('Debt Setup'!$F$3=0,"",G332+H332+K332+L332+O332+P332+S332+T332+W332+X332+AA332+AB332+AE332+AF332+AI332+AJ332+AM332+AN332+AQ332+AR332+AU332+AV332+AY332+AZ332)</x:f>
      </x:c>
      <x:c r="E332" s="54" t="str">
        <x:f>IF('Debt Setup'!$F$3=0,"",F332+J332+N332+R332+V332+Z332+AD332+AH332+AL332+AP332+AT332+AX332)</x:f>
      </x:c>
      <x:c r="F332" s="54" t="str">
        <x:f>IF('Debt Setup'!$F$3=0,"",IF(I331&lt;=0,0,I331*'Debt Setup'!$D$10/100/12))</x:f>
      </x:c>
      <x:c r="G332" s="54" t="str">
        <x:f>IF('Debt Setup'!$F$3=0,"",IF('Debt Setup'!$H$10="",0,MIN('Debt Setup'!$E$10,MAX(0,I331+F332))))</x:f>
      </x:c>
      <x:c r="H332" s="54" t="str">
        <x:f>IF('Debt Setup'!$F$3=0,"",IF('Debt Setup'!$H$10="",0,MIN(MAX(0,I331+F332-G332),MAX(0,'Debt Setup'!$F$5-(G332+K332+O332+S332+W332+AA332+AE332+AI332+AM332+AQ332+AU332+AY332)-(IF(AND('Debt Setup'!$H$10&lt;&gt;"",'Debt Setup'!$H$10&lt;'Debt Setup'!$H$10),MAX(0,I331+F332-G332),0)+IF(AND('Debt Setup'!$H$11&lt;&gt;"",'Debt Setup'!$H$11&lt;'Debt Setup'!$H$10),MAX(0,M331+J332-K332),0)+IF(AND('Debt Setup'!$H$12&lt;&gt;"",'Debt Setup'!$H$12&lt;'Debt Setup'!$H$10),MAX(0,Q331+N332-O332),0)+IF(AND('Debt Setup'!$H$13&lt;&gt;"",'Debt Setup'!$H$13&lt;'Debt Setup'!$H$10),MAX(0,U331+R332-S332),0)+IF(AND('Debt Setup'!$H$14&lt;&gt;"",'Debt Setup'!$H$14&lt;'Debt Setup'!$H$10),MAX(0,Y331+V332-W332),0)+IF(AND('Debt Setup'!$H$15&lt;&gt;"",'Debt Setup'!$H$15&lt;'Debt Setup'!$H$10),MAX(0,AC331+Z332-AA332),0)+IF(AND('Debt Setup'!$H$16&lt;&gt;"",'Debt Setup'!$H$16&lt;'Debt Setup'!$H$10),MAX(0,AG331+AD332-AE332),0)+IF(AND('Debt Setup'!$H$17&lt;&gt;"",'Debt Setup'!$H$17&lt;'Debt Setup'!$H$10),MAX(0,AK331+AH332-AI332),0)+IF(AND('Debt Setup'!$H$18&lt;&gt;"",'Debt Setup'!$H$18&lt;'Debt Setup'!$H$10),MAX(0,AO331+AL332-AM332),0)+IF(AND('Debt Setup'!$H$19&lt;&gt;"",'Debt Setup'!$H$19&lt;'Debt Setup'!$H$10),MAX(0,AS331+AP332-AQ332),0)+IF(AND('Debt Setup'!$H$20&lt;&gt;"",'Debt Setup'!$H$20&lt;'Debt Setup'!$H$10),MAX(0,AW331+AT332-AU332),0)+IF(AND('Debt Setup'!$H$21&lt;&gt;"",'Debt Setup'!$H$21&lt;'Debt Setup'!$H$10),MAX(0,BA331+AX332-AY332),0))))))</x:f>
      </x:c>
      <x:c r="I332" s="54" t="str">
        <x:f>IF('Debt Setup'!$F$3=0,"",MAX(0,I331+F332-G332-H332))</x:f>
      </x:c>
      <x:c r="J332" s="54" t="str">
        <x:f>IF('Debt Setup'!$F$3=0,"",IF(M331&lt;=0,0,M331*'Debt Setup'!$D$11/100/12))</x:f>
      </x:c>
      <x:c r="K332" s="54" t="str">
        <x:f>IF('Debt Setup'!$F$3=0,"",IF('Debt Setup'!$H$11="",0,MIN('Debt Setup'!$E$11,MAX(0,M331+J332))))</x:f>
      </x:c>
      <x:c r="L332" s="54" t="str">
        <x:f>IF('Debt Setup'!$F$3=0,"",IF('Debt Setup'!$H$11="",0,MIN(MAX(0,M331+J332-K332),MAX(0,'Debt Setup'!$F$5-(G332+K332+O332+S332+W332+AA332+AE332+AI332+AM332+AQ332+AU332+AY332)-(IF(AND('Debt Setup'!$H$10&lt;&gt;"",'Debt Setup'!$H$10&lt;'Debt Setup'!$H$11),MAX(0,I331+F332-G332),0)+IF(AND('Debt Setup'!$H$11&lt;&gt;"",'Debt Setup'!$H$11&lt;'Debt Setup'!$H$11),MAX(0,M331+J332-K332),0)+IF(AND('Debt Setup'!$H$12&lt;&gt;"",'Debt Setup'!$H$12&lt;'Debt Setup'!$H$11),MAX(0,Q331+N332-O332),0)+IF(AND('Debt Setup'!$H$13&lt;&gt;"",'Debt Setup'!$H$13&lt;'Debt Setup'!$H$11),MAX(0,U331+R332-S332),0)+IF(AND('Debt Setup'!$H$14&lt;&gt;"",'Debt Setup'!$H$14&lt;'Debt Setup'!$H$11),MAX(0,Y331+V332-W332),0)+IF(AND('Debt Setup'!$H$15&lt;&gt;"",'Debt Setup'!$H$15&lt;'Debt Setup'!$H$11),MAX(0,AC331+Z332-AA332),0)+IF(AND('Debt Setup'!$H$16&lt;&gt;"",'Debt Setup'!$H$16&lt;'Debt Setup'!$H$11),MAX(0,AG331+AD332-AE332),0)+IF(AND('Debt Setup'!$H$17&lt;&gt;"",'Debt Setup'!$H$17&lt;'Debt Setup'!$H$11),MAX(0,AK331+AH332-AI332),0)+IF(AND('Debt Setup'!$H$18&lt;&gt;"",'Debt Setup'!$H$18&lt;'Debt Setup'!$H$11),MAX(0,AO331+AL332-AM332),0)+IF(AND('Debt Setup'!$H$19&lt;&gt;"",'Debt Setup'!$H$19&lt;'Debt Setup'!$H$11),MAX(0,AS331+AP332-AQ332),0)+IF(AND('Debt Setup'!$H$20&lt;&gt;"",'Debt Setup'!$H$20&lt;'Debt Setup'!$H$11),MAX(0,AW331+AT332-AU332),0)+IF(AND('Debt Setup'!$H$21&lt;&gt;"",'Debt Setup'!$H$21&lt;'Debt Setup'!$H$11),MAX(0,BA331+AX332-AY332),0))))))</x:f>
      </x:c>
      <x:c r="M332" s="54" t="str">
        <x:f>IF('Debt Setup'!$F$3=0,"",MAX(0,M331+J332-K332-L332))</x:f>
      </x:c>
      <x:c r="N332" s="54" t="str">
        <x:f>IF('Debt Setup'!$F$3=0,"",IF(Q331&lt;=0,0,Q331*'Debt Setup'!$D$12/100/12))</x:f>
      </x:c>
      <x:c r="O332" s="54" t="str">
        <x:f>IF('Debt Setup'!$F$3=0,"",IF('Debt Setup'!$H$12="",0,MIN('Debt Setup'!$E$12,MAX(0,Q331+N332))))</x:f>
      </x:c>
      <x:c r="P332" s="54" t="str">
        <x:f>IF('Debt Setup'!$F$3=0,"",IF('Debt Setup'!$H$12="",0,MIN(MAX(0,Q331+N332-O332),MAX(0,'Debt Setup'!$F$5-(G332+K332+O332+S332+W332+AA332+AE332+AI332+AM332+AQ332+AU332+AY332)-(IF(AND('Debt Setup'!$H$10&lt;&gt;"",'Debt Setup'!$H$10&lt;'Debt Setup'!$H$12),MAX(0,I331+F332-G332),0)+IF(AND('Debt Setup'!$H$11&lt;&gt;"",'Debt Setup'!$H$11&lt;'Debt Setup'!$H$12),MAX(0,M331+J332-K332),0)+IF(AND('Debt Setup'!$H$12&lt;&gt;"",'Debt Setup'!$H$12&lt;'Debt Setup'!$H$12),MAX(0,Q331+N332-O332),0)+IF(AND('Debt Setup'!$H$13&lt;&gt;"",'Debt Setup'!$H$13&lt;'Debt Setup'!$H$12),MAX(0,U331+R332-S332),0)+IF(AND('Debt Setup'!$H$14&lt;&gt;"",'Debt Setup'!$H$14&lt;'Debt Setup'!$H$12),MAX(0,Y331+V332-W332),0)+IF(AND('Debt Setup'!$H$15&lt;&gt;"",'Debt Setup'!$H$15&lt;'Debt Setup'!$H$12),MAX(0,AC331+Z332-AA332),0)+IF(AND('Debt Setup'!$H$16&lt;&gt;"",'Debt Setup'!$H$16&lt;'Debt Setup'!$H$12),MAX(0,AG331+AD332-AE332),0)+IF(AND('Debt Setup'!$H$17&lt;&gt;"",'Debt Setup'!$H$17&lt;'Debt Setup'!$H$12),MAX(0,AK331+AH332-AI332),0)+IF(AND('Debt Setup'!$H$18&lt;&gt;"",'Debt Setup'!$H$18&lt;'Debt Setup'!$H$12),MAX(0,AO331+AL332-AM332),0)+IF(AND('Debt Setup'!$H$19&lt;&gt;"",'Debt Setup'!$H$19&lt;'Debt Setup'!$H$12),MAX(0,AS331+AP332-AQ332),0)+IF(AND('Debt Setup'!$H$20&lt;&gt;"",'Debt Setup'!$H$20&lt;'Debt Setup'!$H$12),MAX(0,AW331+AT332-AU332),0)+IF(AND('Debt Setup'!$H$21&lt;&gt;"",'Debt Setup'!$H$21&lt;'Debt Setup'!$H$12),MAX(0,BA331+AX332-AY332),0))))))</x:f>
      </x:c>
      <x:c r="Q332" s="54" t="str">
        <x:f>IF('Debt Setup'!$F$3=0,"",MAX(0,Q331+N332-O332-P332))</x:f>
      </x:c>
      <x:c r="R332" s="54" t="str">
        <x:f>IF('Debt Setup'!$F$3=0,"",IF(U331&lt;=0,0,U331*'Debt Setup'!$D$13/100/12))</x:f>
      </x:c>
      <x:c r="S332" s="54" t="str">
        <x:f>IF('Debt Setup'!$F$3=0,"",IF('Debt Setup'!$H$13="",0,MIN('Debt Setup'!$E$13,MAX(0,U331+R332))))</x:f>
      </x:c>
      <x:c r="T332" s="54" t="str">
        <x:f>IF('Debt Setup'!$F$3=0,"",IF('Debt Setup'!$H$13="",0,MIN(MAX(0,U331+R332-S332),MAX(0,'Debt Setup'!$F$5-(G332+K332+O332+S332+W332+AA332+AE332+AI332+AM332+AQ332+AU332+AY332)-(IF(AND('Debt Setup'!$H$10&lt;&gt;"",'Debt Setup'!$H$10&lt;'Debt Setup'!$H$13),MAX(0,I331+F332-G332),0)+IF(AND('Debt Setup'!$H$11&lt;&gt;"",'Debt Setup'!$H$11&lt;'Debt Setup'!$H$13),MAX(0,M331+J332-K332),0)+IF(AND('Debt Setup'!$H$12&lt;&gt;"",'Debt Setup'!$H$12&lt;'Debt Setup'!$H$13),MAX(0,Q331+N332-O332),0)+IF(AND('Debt Setup'!$H$13&lt;&gt;"",'Debt Setup'!$H$13&lt;'Debt Setup'!$H$13),MAX(0,U331+R332-S332),0)+IF(AND('Debt Setup'!$H$14&lt;&gt;"",'Debt Setup'!$H$14&lt;'Debt Setup'!$H$13),MAX(0,Y331+V332-W332),0)+IF(AND('Debt Setup'!$H$15&lt;&gt;"",'Debt Setup'!$H$15&lt;'Debt Setup'!$H$13),MAX(0,AC331+Z332-AA332),0)+IF(AND('Debt Setup'!$H$16&lt;&gt;"",'Debt Setup'!$H$16&lt;'Debt Setup'!$H$13),MAX(0,AG331+AD332-AE332),0)+IF(AND('Debt Setup'!$H$17&lt;&gt;"",'Debt Setup'!$H$17&lt;'Debt Setup'!$H$13),MAX(0,AK331+AH332-AI332),0)+IF(AND('Debt Setup'!$H$18&lt;&gt;"",'Debt Setup'!$H$18&lt;'Debt Setup'!$H$13),MAX(0,AO331+AL332-AM332),0)+IF(AND('Debt Setup'!$H$19&lt;&gt;"",'Debt Setup'!$H$19&lt;'Debt Setup'!$H$13),MAX(0,AS331+AP332-AQ332),0)+IF(AND('Debt Setup'!$H$20&lt;&gt;"",'Debt Setup'!$H$20&lt;'Debt Setup'!$H$13),MAX(0,AW331+AT332-AU332),0)+IF(AND('Debt Setup'!$H$21&lt;&gt;"",'Debt Setup'!$H$21&lt;'Debt Setup'!$H$13),MAX(0,BA331+AX332-AY332),0))))))</x:f>
      </x:c>
      <x:c r="U332" s="54" t="str">
        <x:f>IF('Debt Setup'!$F$3=0,"",MAX(0,U331+R332-S332-T332))</x:f>
      </x:c>
      <x:c r="V332" s="54" t="str">
        <x:f>IF('Debt Setup'!$F$3=0,"",IF(Y331&lt;=0,0,Y331*'Debt Setup'!$D$14/100/12))</x:f>
      </x:c>
      <x:c r="W332" s="54" t="str">
        <x:f>IF('Debt Setup'!$F$3=0,"",IF('Debt Setup'!$H$14="",0,MIN('Debt Setup'!$E$14,MAX(0,Y331+V332))))</x:f>
      </x:c>
      <x:c r="X332" s="54" t="str">
        <x:f>IF('Debt Setup'!$F$3=0,"",IF('Debt Setup'!$H$14="",0,MIN(MAX(0,Y331+V332-W332),MAX(0,'Debt Setup'!$F$5-(G332+K332+O332+S332+W332+AA332+AE332+AI332+AM332+AQ332+AU332+AY332)-(IF(AND('Debt Setup'!$H$10&lt;&gt;"",'Debt Setup'!$H$10&lt;'Debt Setup'!$H$14),MAX(0,I331+F332-G332),0)+IF(AND('Debt Setup'!$H$11&lt;&gt;"",'Debt Setup'!$H$11&lt;'Debt Setup'!$H$14),MAX(0,M331+J332-K332),0)+IF(AND('Debt Setup'!$H$12&lt;&gt;"",'Debt Setup'!$H$12&lt;'Debt Setup'!$H$14),MAX(0,Q331+N332-O332),0)+IF(AND('Debt Setup'!$H$13&lt;&gt;"",'Debt Setup'!$H$13&lt;'Debt Setup'!$H$14),MAX(0,U331+R332-S332),0)+IF(AND('Debt Setup'!$H$14&lt;&gt;"",'Debt Setup'!$H$14&lt;'Debt Setup'!$H$14),MAX(0,Y331+V332-W332),0)+IF(AND('Debt Setup'!$H$15&lt;&gt;"",'Debt Setup'!$H$15&lt;'Debt Setup'!$H$14),MAX(0,AC331+Z332-AA332),0)+IF(AND('Debt Setup'!$H$16&lt;&gt;"",'Debt Setup'!$H$16&lt;'Debt Setup'!$H$14),MAX(0,AG331+AD332-AE332),0)+IF(AND('Debt Setup'!$H$17&lt;&gt;"",'Debt Setup'!$H$17&lt;'Debt Setup'!$H$14),MAX(0,AK331+AH332-AI332),0)+IF(AND('Debt Setup'!$H$18&lt;&gt;"",'Debt Setup'!$H$18&lt;'Debt Setup'!$H$14),MAX(0,AO331+AL332-AM332),0)+IF(AND('Debt Setup'!$H$19&lt;&gt;"",'Debt Setup'!$H$19&lt;'Debt Setup'!$H$14),MAX(0,AS331+AP332-AQ332),0)+IF(AND('Debt Setup'!$H$20&lt;&gt;"",'Debt Setup'!$H$20&lt;'Debt Setup'!$H$14),MAX(0,AW331+AT332-AU332),0)+IF(AND('Debt Setup'!$H$21&lt;&gt;"",'Debt Setup'!$H$21&lt;'Debt Setup'!$H$14),MAX(0,BA331+AX332-AY332),0))))))</x:f>
      </x:c>
      <x:c r="Y332" s="54" t="str">
        <x:f>IF('Debt Setup'!$F$3=0,"",MAX(0,Y331+V332-W332-X332))</x:f>
      </x:c>
      <x:c r="Z332" s="54" t="str">
        <x:f>IF('Debt Setup'!$F$3=0,"",IF(AC331&lt;=0,0,AC331*'Debt Setup'!$D$15/100/12))</x:f>
      </x:c>
      <x:c r="AA332" s="54" t="str">
        <x:f>IF('Debt Setup'!$F$3=0,"",IF('Debt Setup'!$H$15="",0,MIN('Debt Setup'!$E$15,MAX(0,AC331+Z332))))</x:f>
      </x:c>
      <x:c r="AB332" s="54" t="str">
        <x:f>IF('Debt Setup'!$F$3=0,"",IF('Debt Setup'!$H$15="",0,MIN(MAX(0,AC331+Z332-AA332),MAX(0,'Debt Setup'!$F$5-(G332+K332+O332+S332+W332+AA332+AE332+AI332+AM332+AQ332+AU332+AY332)-(IF(AND('Debt Setup'!$H$10&lt;&gt;"",'Debt Setup'!$H$10&lt;'Debt Setup'!$H$15),MAX(0,I331+F332-G332),0)+IF(AND('Debt Setup'!$H$11&lt;&gt;"",'Debt Setup'!$H$11&lt;'Debt Setup'!$H$15),MAX(0,M331+J332-K332),0)+IF(AND('Debt Setup'!$H$12&lt;&gt;"",'Debt Setup'!$H$12&lt;'Debt Setup'!$H$15),MAX(0,Q331+N332-O332),0)+IF(AND('Debt Setup'!$H$13&lt;&gt;"",'Debt Setup'!$H$13&lt;'Debt Setup'!$H$15),MAX(0,U331+R332-S332),0)+IF(AND('Debt Setup'!$H$14&lt;&gt;"",'Debt Setup'!$H$14&lt;'Debt Setup'!$H$15),MAX(0,Y331+V332-W332),0)+IF(AND('Debt Setup'!$H$15&lt;&gt;"",'Debt Setup'!$H$15&lt;'Debt Setup'!$H$15),MAX(0,AC331+Z332-AA332),0)+IF(AND('Debt Setup'!$H$16&lt;&gt;"",'Debt Setup'!$H$16&lt;'Debt Setup'!$H$15),MAX(0,AG331+AD332-AE332),0)+IF(AND('Debt Setup'!$H$17&lt;&gt;"",'Debt Setup'!$H$17&lt;'Debt Setup'!$H$15),MAX(0,AK331+AH332-AI332),0)+IF(AND('Debt Setup'!$H$18&lt;&gt;"",'Debt Setup'!$H$18&lt;'Debt Setup'!$H$15),MAX(0,AO331+AL332-AM332),0)+IF(AND('Debt Setup'!$H$19&lt;&gt;"",'Debt Setup'!$H$19&lt;'Debt Setup'!$H$15),MAX(0,AS331+AP332-AQ332),0)+IF(AND('Debt Setup'!$H$20&lt;&gt;"",'Debt Setup'!$H$20&lt;'Debt Setup'!$H$15),MAX(0,AW331+AT332-AU332),0)+IF(AND('Debt Setup'!$H$21&lt;&gt;"",'Debt Setup'!$H$21&lt;'Debt Setup'!$H$15),MAX(0,BA331+AX332-AY332),0))))))</x:f>
      </x:c>
      <x:c r="AC332" s="54" t="str">
        <x:f>IF('Debt Setup'!$F$3=0,"",MAX(0,AC331+Z332-AA332-AB332))</x:f>
      </x:c>
      <x:c r="AD332" s="54" t="str">
        <x:f>IF('Debt Setup'!$F$3=0,"",IF(AG331&lt;=0,0,AG331*'Debt Setup'!$D$16/100/12))</x:f>
      </x:c>
      <x:c r="AE332" s="54" t="str">
        <x:f>IF('Debt Setup'!$F$3=0,"",IF('Debt Setup'!$H$16="",0,MIN('Debt Setup'!$E$16,MAX(0,AG331+AD332))))</x:f>
      </x:c>
      <x:c r="AF332" s="54" t="str">
        <x:f>IF('Debt Setup'!$F$3=0,"",IF('Debt Setup'!$H$16="",0,MIN(MAX(0,AG331+AD332-AE332),MAX(0,'Debt Setup'!$F$5-(G332+K332+O332+S332+W332+AA332+AE332+AI332+AM332+AQ332+AU332+AY332)-(IF(AND('Debt Setup'!$H$10&lt;&gt;"",'Debt Setup'!$H$10&lt;'Debt Setup'!$H$16),MAX(0,I331+F332-G332),0)+IF(AND('Debt Setup'!$H$11&lt;&gt;"",'Debt Setup'!$H$11&lt;'Debt Setup'!$H$16),MAX(0,M331+J332-K332),0)+IF(AND('Debt Setup'!$H$12&lt;&gt;"",'Debt Setup'!$H$12&lt;'Debt Setup'!$H$16),MAX(0,Q331+N332-O332),0)+IF(AND('Debt Setup'!$H$13&lt;&gt;"",'Debt Setup'!$H$13&lt;'Debt Setup'!$H$16),MAX(0,U331+R332-S332),0)+IF(AND('Debt Setup'!$H$14&lt;&gt;"",'Debt Setup'!$H$14&lt;'Debt Setup'!$H$16),MAX(0,Y331+V332-W332),0)+IF(AND('Debt Setup'!$H$15&lt;&gt;"",'Debt Setup'!$H$15&lt;'Debt Setup'!$H$16),MAX(0,AC331+Z332-AA332),0)+IF(AND('Debt Setup'!$H$16&lt;&gt;"",'Debt Setup'!$H$16&lt;'Debt Setup'!$H$16),MAX(0,AG331+AD332-AE332),0)+IF(AND('Debt Setup'!$H$17&lt;&gt;"",'Debt Setup'!$H$17&lt;'Debt Setup'!$H$16),MAX(0,AK331+AH332-AI332),0)+IF(AND('Debt Setup'!$H$18&lt;&gt;"",'Debt Setup'!$H$18&lt;'Debt Setup'!$H$16),MAX(0,AO331+AL332-AM332),0)+IF(AND('Debt Setup'!$H$19&lt;&gt;"",'Debt Setup'!$H$19&lt;'Debt Setup'!$H$16),MAX(0,AS331+AP332-AQ332),0)+IF(AND('Debt Setup'!$H$20&lt;&gt;"",'Debt Setup'!$H$20&lt;'Debt Setup'!$H$16),MAX(0,AW331+AT332-AU332),0)+IF(AND('Debt Setup'!$H$21&lt;&gt;"",'Debt Setup'!$H$21&lt;'Debt Setup'!$H$16),MAX(0,BA331+AX332-AY332),0))))))</x:f>
      </x:c>
      <x:c r="AG332" s="54" t="str">
        <x:f>IF('Debt Setup'!$F$3=0,"",MAX(0,AG331+AD332-AE332-AF332))</x:f>
      </x:c>
      <x:c r="AH332" s="54" t="str">
        <x:f>IF('Debt Setup'!$F$3=0,"",IF(AK331&lt;=0,0,AK331*'Debt Setup'!$D$17/100/12))</x:f>
      </x:c>
      <x:c r="AI332" s="54" t="str">
        <x:f>IF('Debt Setup'!$F$3=0,"",IF('Debt Setup'!$H$17="",0,MIN('Debt Setup'!$E$17,MAX(0,AK331+AH332))))</x:f>
      </x:c>
      <x:c r="AJ332" s="54" t="str">
        <x:f>IF('Debt Setup'!$F$3=0,"",IF('Debt Setup'!$H$17="",0,MIN(MAX(0,AK331+AH332-AI332),MAX(0,'Debt Setup'!$F$5-(G332+K332+O332+S332+W332+AA332+AE332+AI332+AM332+AQ332+AU332+AY332)-(IF(AND('Debt Setup'!$H$10&lt;&gt;"",'Debt Setup'!$H$10&lt;'Debt Setup'!$H$17),MAX(0,I331+F332-G332),0)+IF(AND('Debt Setup'!$H$11&lt;&gt;"",'Debt Setup'!$H$11&lt;'Debt Setup'!$H$17),MAX(0,M331+J332-K332),0)+IF(AND('Debt Setup'!$H$12&lt;&gt;"",'Debt Setup'!$H$12&lt;'Debt Setup'!$H$17),MAX(0,Q331+N332-O332),0)+IF(AND('Debt Setup'!$H$13&lt;&gt;"",'Debt Setup'!$H$13&lt;'Debt Setup'!$H$17),MAX(0,U331+R332-S332),0)+IF(AND('Debt Setup'!$H$14&lt;&gt;"",'Debt Setup'!$H$14&lt;'Debt Setup'!$H$17),MAX(0,Y331+V332-W332),0)+IF(AND('Debt Setup'!$H$15&lt;&gt;"",'Debt Setup'!$H$15&lt;'Debt Setup'!$H$17),MAX(0,AC331+Z332-AA332),0)+IF(AND('Debt Setup'!$H$16&lt;&gt;"",'Debt Setup'!$H$16&lt;'Debt Setup'!$H$17),MAX(0,AG331+AD332-AE332),0)+IF(AND('Debt Setup'!$H$17&lt;&gt;"",'Debt Setup'!$H$17&lt;'Debt Setup'!$H$17),MAX(0,AK331+AH332-AI332),0)+IF(AND('Debt Setup'!$H$18&lt;&gt;"",'Debt Setup'!$H$18&lt;'Debt Setup'!$H$17),MAX(0,AO331+AL332-AM332),0)+IF(AND('Debt Setup'!$H$19&lt;&gt;"",'Debt Setup'!$H$19&lt;'Debt Setup'!$H$17),MAX(0,AS331+AP332-AQ332),0)+IF(AND('Debt Setup'!$H$20&lt;&gt;"",'Debt Setup'!$H$20&lt;'Debt Setup'!$H$17),MAX(0,AW331+AT332-AU332),0)+IF(AND('Debt Setup'!$H$21&lt;&gt;"",'Debt Setup'!$H$21&lt;'Debt Setup'!$H$17),MAX(0,BA331+AX332-AY332),0))))))</x:f>
      </x:c>
      <x:c r="AK332" s="54" t="str">
        <x:f>IF('Debt Setup'!$F$3=0,"",MAX(0,AK331+AH332-AI332-AJ332))</x:f>
      </x:c>
      <x:c r="AL332" s="54" t="str">
        <x:f>IF('Debt Setup'!$F$3=0,"",IF(AO331&lt;=0,0,AO331*'Debt Setup'!$D$18/100/12))</x:f>
      </x:c>
      <x:c r="AM332" s="54" t="str">
        <x:f>IF('Debt Setup'!$F$3=0,"",IF('Debt Setup'!$H$18="",0,MIN('Debt Setup'!$E$18,MAX(0,AO331+AL332))))</x:f>
      </x:c>
      <x:c r="AN332" s="54" t="str">
        <x:f>IF('Debt Setup'!$F$3=0,"",IF('Debt Setup'!$H$18="",0,MIN(MAX(0,AO331+AL332-AM332),MAX(0,'Debt Setup'!$F$5-(G332+K332+O332+S332+W332+AA332+AE332+AI332+AM332+AQ332+AU332+AY332)-(IF(AND('Debt Setup'!$H$10&lt;&gt;"",'Debt Setup'!$H$10&lt;'Debt Setup'!$H$18),MAX(0,I331+F332-G332),0)+IF(AND('Debt Setup'!$H$11&lt;&gt;"",'Debt Setup'!$H$11&lt;'Debt Setup'!$H$18),MAX(0,M331+J332-K332),0)+IF(AND('Debt Setup'!$H$12&lt;&gt;"",'Debt Setup'!$H$12&lt;'Debt Setup'!$H$18),MAX(0,Q331+N332-O332),0)+IF(AND('Debt Setup'!$H$13&lt;&gt;"",'Debt Setup'!$H$13&lt;'Debt Setup'!$H$18),MAX(0,U331+R332-S332),0)+IF(AND('Debt Setup'!$H$14&lt;&gt;"",'Debt Setup'!$H$14&lt;'Debt Setup'!$H$18),MAX(0,Y331+V332-W332),0)+IF(AND('Debt Setup'!$H$15&lt;&gt;"",'Debt Setup'!$H$15&lt;'Debt Setup'!$H$18),MAX(0,AC331+Z332-AA332),0)+IF(AND('Debt Setup'!$H$16&lt;&gt;"",'Debt Setup'!$H$16&lt;'Debt Setup'!$H$18),MAX(0,AG331+AD332-AE332),0)+IF(AND('Debt Setup'!$H$17&lt;&gt;"",'Debt Setup'!$H$17&lt;'Debt Setup'!$H$18),MAX(0,AK331+AH332-AI332),0)+IF(AND('Debt Setup'!$H$18&lt;&gt;"",'Debt Setup'!$H$18&lt;'Debt Setup'!$H$18),MAX(0,AO331+AL332-AM332),0)+IF(AND('Debt Setup'!$H$19&lt;&gt;"",'Debt Setup'!$H$19&lt;'Debt Setup'!$H$18),MAX(0,AS331+AP332-AQ332),0)+IF(AND('Debt Setup'!$H$20&lt;&gt;"",'Debt Setup'!$H$20&lt;'Debt Setup'!$H$18),MAX(0,AW331+AT332-AU332),0)+IF(AND('Debt Setup'!$H$21&lt;&gt;"",'Debt Setup'!$H$21&lt;'Debt Setup'!$H$18),MAX(0,BA331+AX332-AY332),0))))))</x:f>
      </x:c>
      <x:c r="AO332" s="54" t="str">
        <x:f>IF('Debt Setup'!$F$3=0,"",MAX(0,AO331+AL332-AM332-AN332))</x:f>
      </x:c>
      <x:c r="AP332" s="54" t="str">
        <x:f>IF('Debt Setup'!$F$3=0,"",IF(AS331&lt;=0,0,AS331*'Debt Setup'!$D$19/100/12))</x:f>
      </x:c>
      <x:c r="AQ332" s="54" t="str">
        <x:f>IF('Debt Setup'!$F$3=0,"",IF('Debt Setup'!$H$19="",0,MIN('Debt Setup'!$E$19,MAX(0,AS331+AP332))))</x:f>
      </x:c>
      <x:c r="AR332" s="54" t="str">
        <x:f>IF('Debt Setup'!$F$3=0,"",IF('Debt Setup'!$H$19="",0,MIN(MAX(0,AS331+AP332-AQ332),MAX(0,'Debt Setup'!$F$5-(G332+K332+O332+S332+W332+AA332+AE332+AI332+AM332+AQ332+AU332+AY332)-(IF(AND('Debt Setup'!$H$10&lt;&gt;"",'Debt Setup'!$H$10&lt;'Debt Setup'!$H$19),MAX(0,I331+F332-G332),0)+IF(AND('Debt Setup'!$H$11&lt;&gt;"",'Debt Setup'!$H$11&lt;'Debt Setup'!$H$19),MAX(0,M331+J332-K332),0)+IF(AND('Debt Setup'!$H$12&lt;&gt;"",'Debt Setup'!$H$12&lt;'Debt Setup'!$H$19),MAX(0,Q331+N332-O332),0)+IF(AND('Debt Setup'!$H$13&lt;&gt;"",'Debt Setup'!$H$13&lt;'Debt Setup'!$H$19),MAX(0,U331+R332-S332),0)+IF(AND('Debt Setup'!$H$14&lt;&gt;"",'Debt Setup'!$H$14&lt;'Debt Setup'!$H$19),MAX(0,Y331+V332-W332),0)+IF(AND('Debt Setup'!$H$15&lt;&gt;"",'Debt Setup'!$H$15&lt;'Debt Setup'!$H$19),MAX(0,AC331+Z332-AA332),0)+IF(AND('Debt Setup'!$H$16&lt;&gt;"",'Debt Setup'!$H$16&lt;'Debt Setup'!$H$19),MAX(0,AG331+AD332-AE332),0)+IF(AND('Debt Setup'!$H$17&lt;&gt;"",'Debt Setup'!$H$17&lt;'Debt Setup'!$H$19),MAX(0,AK331+AH332-AI332),0)+IF(AND('Debt Setup'!$H$18&lt;&gt;"",'Debt Setup'!$H$18&lt;'Debt Setup'!$H$19),MAX(0,AO331+AL332-AM332),0)+IF(AND('Debt Setup'!$H$19&lt;&gt;"",'Debt Setup'!$H$19&lt;'Debt Setup'!$H$19),MAX(0,AS331+AP332-AQ332),0)+IF(AND('Debt Setup'!$H$20&lt;&gt;"",'Debt Setup'!$H$20&lt;'Debt Setup'!$H$19),MAX(0,AW331+AT332-AU332),0)+IF(AND('Debt Setup'!$H$21&lt;&gt;"",'Debt Setup'!$H$21&lt;'Debt Setup'!$H$19),MAX(0,BA331+AX332-AY332),0))))))</x:f>
      </x:c>
      <x:c r="AS332" s="54" t="str">
        <x:f>IF('Debt Setup'!$F$3=0,"",MAX(0,AS331+AP332-AQ332-AR332))</x:f>
      </x:c>
      <x:c r="AT332" s="54" t="str">
        <x:f>IF('Debt Setup'!$F$3=0,"",IF(AW331&lt;=0,0,AW331*'Debt Setup'!$D$20/100/12))</x:f>
      </x:c>
      <x:c r="AU332" s="54" t="str">
        <x:f>IF('Debt Setup'!$F$3=0,"",IF('Debt Setup'!$H$20="",0,MIN('Debt Setup'!$E$20,MAX(0,AW331+AT332))))</x:f>
      </x:c>
      <x:c r="AV332" s="54" t="str">
        <x:f>IF('Debt Setup'!$F$3=0,"",IF('Debt Setup'!$H$20="",0,MIN(MAX(0,AW331+AT332-AU332),MAX(0,'Debt Setup'!$F$5-(G332+K332+O332+S332+W332+AA332+AE332+AI332+AM332+AQ332+AU332+AY332)-(IF(AND('Debt Setup'!$H$10&lt;&gt;"",'Debt Setup'!$H$10&lt;'Debt Setup'!$H$20),MAX(0,I331+F332-G332),0)+IF(AND('Debt Setup'!$H$11&lt;&gt;"",'Debt Setup'!$H$11&lt;'Debt Setup'!$H$20),MAX(0,M331+J332-K332),0)+IF(AND('Debt Setup'!$H$12&lt;&gt;"",'Debt Setup'!$H$12&lt;'Debt Setup'!$H$20),MAX(0,Q331+N332-O332),0)+IF(AND('Debt Setup'!$H$13&lt;&gt;"",'Debt Setup'!$H$13&lt;'Debt Setup'!$H$20),MAX(0,U331+R332-S332),0)+IF(AND('Debt Setup'!$H$14&lt;&gt;"",'Debt Setup'!$H$14&lt;'Debt Setup'!$H$20),MAX(0,Y331+V332-W332),0)+IF(AND('Debt Setup'!$H$15&lt;&gt;"",'Debt Setup'!$H$15&lt;'Debt Setup'!$H$20),MAX(0,AC331+Z332-AA332),0)+IF(AND('Debt Setup'!$H$16&lt;&gt;"",'Debt Setup'!$H$16&lt;'Debt Setup'!$H$20),MAX(0,AG331+AD332-AE332),0)+IF(AND('Debt Setup'!$H$17&lt;&gt;"",'Debt Setup'!$H$17&lt;'Debt Setup'!$H$20),MAX(0,AK331+AH332-AI332),0)+IF(AND('Debt Setup'!$H$18&lt;&gt;"",'Debt Setup'!$H$18&lt;'Debt Setup'!$H$20),MAX(0,AO331+AL332-AM332),0)+IF(AND('Debt Setup'!$H$19&lt;&gt;"",'Debt Setup'!$H$19&lt;'Debt Setup'!$H$20),MAX(0,AS331+AP332-AQ332),0)+IF(AND('Debt Setup'!$H$20&lt;&gt;"",'Debt Setup'!$H$20&lt;'Debt Setup'!$H$20),MAX(0,AW331+AT332-AU332),0)+IF(AND('Debt Setup'!$H$21&lt;&gt;"",'Debt Setup'!$H$21&lt;'Debt Setup'!$H$20),MAX(0,BA331+AX332-AY332),0))))))</x:f>
      </x:c>
      <x:c r="AW332" s="54" t="str">
        <x:f>IF('Debt Setup'!$F$3=0,"",MAX(0,AW331+AT332-AU332-AV332))</x:f>
      </x:c>
      <x:c r="AX332" s="54" t="str">
        <x:f>IF('Debt Setup'!$F$3=0,"",IF(BA331&lt;=0,0,BA331*'Debt Setup'!$D$21/100/12))</x:f>
      </x:c>
      <x:c r="AY332" s="54" t="str">
        <x:f>IF('Debt Setup'!$F$3=0,"",IF('Debt Setup'!$H$21="",0,MIN('Debt Setup'!$E$21,MAX(0,BA331+AX332))))</x:f>
      </x:c>
      <x:c r="AZ332" s="54" t="str">
        <x:f>IF('Debt Setup'!$F$3=0,"",IF('Debt Setup'!$H$21="",0,MIN(MAX(0,BA331+AX332-AY332),MAX(0,'Debt Setup'!$F$5-(G332+K332+O332+S332+W332+AA332+AE332+AI332+AM332+AQ332+AU332+AY332)-(IF(AND('Debt Setup'!$H$10&lt;&gt;"",'Debt Setup'!$H$10&lt;'Debt Setup'!$H$21),MAX(0,I331+F332-G332),0)+IF(AND('Debt Setup'!$H$11&lt;&gt;"",'Debt Setup'!$H$11&lt;'Debt Setup'!$H$21),MAX(0,M331+J332-K332),0)+IF(AND('Debt Setup'!$H$12&lt;&gt;"",'Debt Setup'!$H$12&lt;'Debt Setup'!$H$21),MAX(0,Q331+N332-O332),0)+IF(AND('Debt Setup'!$H$13&lt;&gt;"",'Debt Setup'!$H$13&lt;'Debt Setup'!$H$21),MAX(0,U331+R332-S332),0)+IF(AND('Debt Setup'!$H$14&lt;&gt;"",'Debt Setup'!$H$14&lt;'Debt Setup'!$H$21),MAX(0,Y331+V332-W332),0)+IF(AND('Debt Setup'!$H$15&lt;&gt;"",'Debt Setup'!$H$15&lt;'Debt Setup'!$H$21),MAX(0,AC331+Z332-AA332),0)+IF(AND('Debt Setup'!$H$16&lt;&gt;"",'Debt Setup'!$H$16&lt;'Debt Setup'!$H$21),MAX(0,AG331+AD332-AE332),0)+IF(AND('Debt Setup'!$H$17&lt;&gt;"",'Debt Setup'!$H$17&lt;'Debt Setup'!$H$21),MAX(0,AK331+AH332-AI332),0)+IF(AND('Debt Setup'!$H$18&lt;&gt;"",'Debt Setup'!$H$18&lt;'Debt Setup'!$H$21),MAX(0,AO331+AL332-AM332),0)+IF(AND('Debt Setup'!$H$19&lt;&gt;"",'Debt Setup'!$H$19&lt;'Debt Setup'!$H$21),MAX(0,AS331+AP332-AQ332),0)+IF(AND('Debt Setup'!$H$20&lt;&gt;"",'Debt Setup'!$H$20&lt;'Debt Setup'!$H$21),MAX(0,AW331+AT332-AU332),0)+IF(AND('Debt Setup'!$H$21&lt;&gt;"",'Debt Setup'!$H$21&lt;'Debt Setup'!$H$21),MAX(0,BA331+AX332-AY332),0))))))</x:f>
      </x:c>
      <x:c r="BA332" s="54" t="str">
        <x:f>IF('Debt Setup'!$F$3=0,"",MAX(0,BA331+AX332-AY332-AZ332))</x:f>
      </x:c>
    </x:row>
    <x:row r="333">
      <x:c r="A333" t="n">
        <x:v>328</x:v>
      </x:c>
      <x:c r="B333" s="86" t="str">
        <x:f>IF('Debt Setup'!$F$3=0,"",DATE(YEAR('Debt Setup'!$B$6),MONTH('Debt Setup'!$B$6)+A333-1,1))</x:f>
      </x:c>
      <x:c r="C333" s="54" t="str">
        <x:f>IF('Debt Setup'!$F$3=0,"",I333+M333+Q333+U333+Y333+AC333+AG333+AK333+AO333+AS333+AW333+BA333)</x:f>
      </x:c>
      <x:c r="D333" s="54" t="str">
        <x:f>IF('Debt Setup'!$F$3=0,"",G333+H333+K333+L333+O333+P333+S333+T333+W333+X333+AA333+AB333+AE333+AF333+AI333+AJ333+AM333+AN333+AQ333+AR333+AU333+AV333+AY333+AZ333)</x:f>
      </x:c>
      <x:c r="E333" s="54" t="str">
        <x:f>IF('Debt Setup'!$F$3=0,"",F333+J333+N333+R333+V333+Z333+AD333+AH333+AL333+AP333+AT333+AX333)</x:f>
      </x:c>
      <x:c r="F333" s="54" t="str">
        <x:f>IF('Debt Setup'!$F$3=0,"",IF(I332&lt;=0,0,I332*'Debt Setup'!$D$10/100/12))</x:f>
      </x:c>
      <x:c r="G333" s="54" t="str">
        <x:f>IF('Debt Setup'!$F$3=0,"",IF('Debt Setup'!$H$10="",0,MIN('Debt Setup'!$E$10,MAX(0,I332+F333))))</x:f>
      </x:c>
      <x:c r="H333" s="54" t="str">
        <x:f>IF('Debt Setup'!$F$3=0,"",IF('Debt Setup'!$H$10="",0,MIN(MAX(0,I332+F333-G333),MAX(0,'Debt Setup'!$F$5-(G333+K333+O333+S333+W333+AA333+AE333+AI333+AM333+AQ333+AU333+AY333)-(IF(AND('Debt Setup'!$H$10&lt;&gt;"",'Debt Setup'!$H$10&lt;'Debt Setup'!$H$10),MAX(0,I332+F333-G333),0)+IF(AND('Debt Setup'!$H$11&lt;&gt;"",'Debt Setup'!$H$11&lt;'Debt Setup'!$H$10),MAX(0,M332+J333-K333),0)+IF(AND('Debt Setup'!$H$12&lt;&gt;"",'Debt Setup'!$H$12&lt;'Debt Setup'!$H$10),MAX(0,Q332+N333-O333),0)+IF(AND('Debt Setup'!$H$13&lt;&gt;"",'Debt Setup'!$H$13&lt;'Debt Setup'!$H$10),MAX(0,U332+R333-S333),0)+IF(AND('Debt Setup'!$H$14&lt;&gt;"",'Debt Setup'!$H$14&lt;'Debt Setup'!$H$10),MAX(0,Y332+V333-W333),0)+IF(AND('Debt Setup'!$H$15&lt;&gt;"",'Debt Setup'!$H$15&lt;'Debt Setup'!$H$10),MAX(0,AC332+Z333-AA333),0)+IF(AND('Debt Setup'!$H$16&lt;&gt;"",'Debt Setup'!$H$16&lt;'Debt Setup'!$H$10),MAX(0,AG332+AD333-AE333),0)+IF(AND('Debt Setup'!$H$17&lt;&gt;"",'Debt Setup'!$H$17&lt;'Debt Setup'!$H$10),MAX(0,AK332+AH333-AI333),0)+IF(AND('Debt Setup'!$H$18&lt;&gt;"",'Debt Setup'!$H$18&lt;'Debt Setup'!$H$10),MAX(0,AO332+AL333-AM333),0)+IF(AND('Debt Setup'!$H$19&lt;&gt;"",'Debt Setup'!$H$19&lt;'Debt Setup'!$H$10),MAX(0,AS332+AP333-AQ333),0)+IF(AND('Debt Setup'!$H$20&lt;&gt;"",'Debt Setup'!$H$20&lt;'Debt Setup'!$H$10),MAX(0,AW332+AT333-AU333),0)+IF(AND('Debt Setup'!$H$21&lt;&gt;"",'Debt Setup'!$H$21&lt;'Debt Setup'!$H$10),MAX(0,BA332+AX333-AY333),0))))))</x:f>
      </x:c>
      <x:c r="I333" s="54" t="str">
        <x:f>IF('Debt Setup'!$F$3=0,"",MAX(0,I332+F333-G333-H333))</x:f>
      </x:c>
      <x:c r="J333" s="54" t="str">
        <x:f>IF('Debt Setup'!$F$3=0,"",IF(M332&lt;=0,0,M332*'Debt Setup'!$D$11/100/12))</x:f>
      </x:c>
      <x:c r="K333" s="54" t="str">
        <x:f>IF('Debt Setup'!$F$3=0,"",IF('Debt Setup'!$H$11="",0,MIN('Debt Setup'!$E$11,MAX(0,M332+J333))))</x:f>
      </x:c>
      <x:c r="L333" s="54" t="str">
        <x:f>IF('Debt Setup'!$F$3=0,"",IF('Debt Setup'!$H$11="",0,MIN(MAX(0,M332+J333-K333),MAX(0,'Debt Setup'!$F$5-(G333+K333+O333+S333+W333+AA333+AE333+AI333+AM333+AQ333+AU333+AY333)-(IF(AND('Debt Setup'!$H$10&lt;&gt;"",'Debt Setup'!$H$10&lt;'Debt Setup'!$H$11),MAX(0,I332+F333-G333),0)+IF(AND('Debt Setup'!$H$11&lt;&gt;"",'Debt Setup'!$H$11&lt;'Debt Setup'!$H$11),MAX(0,M332+J333-K333),0)+IF(AND('Debt Setup'!$H$12&lt;&gt;"",'Debt Setup'!$H$12&lt;'Debt Setup'!$H$11),MAX(0,Q332+N333-O333),0)+IF(AND('Debt Setup'!$H$13&lt;&gt;"",'Debt Setup'!$H$13&lt;'Debt Setup'!$H$11),MAX(0,U332+R333-S333),0)+IF(AND('Debt Setup'!$H$14&lt;&gt;"",'Debt Setup'!$H$14&lt;'Debt Setup'!$H$11),MAX(0,Y332+V333-W333),0)+IF(AND('Debt Setup'!$H$15&lt;&gt;"",'Debt Setup'!$H$15&lt;'Debt Setup'!$H$11),MAX(0,AC332+Z333-AA333),0)+IF(AND('Debt Setup'!$H$16&lt;&gt;"",'Debt Setup'!$H$16&lt;'Debt Setup'!$H$11),MAX(0,AG332+AD333-AE333),0)+IF(AND('Debt Setup'!$H$17&lt;&gt;"",'Debt Setup'!$H$17&lt;'Debt Setup'!$H$11),MAX(0,AK332+AH333-AI333),0)+IF(AND('Debt Setup'!$H$18&lt;&gt;"",'Debt Setup'!$H$18&lt;'Debt Setup'!$H$11),MAX(0,AO332+AL333-AM333),0)+IF(AND('Debt Setup'!$H$19&lt;&gt;"",'Debt Setup'!$H$19&lt;'Debt Setup'!$H$11),MAX(0,AS332+AP333-AQ333),0)+IF(AND('Debt Setup'!$H$20&lt;&gt;"",'Debt Setup'!$H$20&lt;'Debt Setup'!$H$11),MAX(0,AW332+AT333-AU333),0)+IF(AND('Debt Setup'!$H$21&lt;&gt;"",'Debt Setup'!$H$21&lt;'Debt Setup'!$H$11),MAX(0,BA332+AX333-AY333),0))))))</x:f>
      </x:c>
      <x:c r="M333" s="54" t="str">
        <x:f>IF('Debt Setup'!$F$3=0,"",MAX(0,M332+J333-K333-L333))</x:f>
      </x:c>
      <x:c r="N333" s="54" t="str">
        <x:f>IF('Debt Setup'!$F$3=0,"",IF(Q332&lt;=0,0,Q332*'Debt Setup'!$D$12/100/12))</x:f>
      </x:c>
      <x:c r="O333" s="54" t="str">
        <x:f>IF('Debt Setup'!$F$3=0,"",IF('Debt Setup'!$H$12="",0,MIN('Debt Setup'!$E$12,MAX(0,Q332+N333))))</x:f>
      </x:c>
      <x:c r="P333" s="54" t="str">
        <x:f>IF('Debt Setup'!$F$3=0,"",IF('Debt Setup'!$H$12="",0,MIN(MAX(0,Q332+N333-O333),MAX(0,'Debt Setup'!$F$5-(G333+K333+O333+S333+W333+AA333+AE333+AI333+AM333+AQ333+AU333+AY333)-(IF(AND('Debt Setup'!$H$10&lt;&gt;"",'Debt Setup'!$H$10&lt;'Debt Setup'!$H$12),MAX(0,I332+F333-G333),0)+IF(AND('Debt Setup'!$H$11&lt;&gt;"",'Debt Setup'!$H$11&lt;'Debt Setup'!$H$12),MAX(0,M332+J333-K333),0)+IF(AND('Debt Setup'!$H$12&lt;&gt;"",'Debt Setup'!$H$12&lt;'Debt Setup'!$H$12),MAX(0,Q332+N333-O333),0)+IF(AND('Debt Setup'!$H$13&lt;&gt;"",'Debt Setup'!$H$13&lt;'Debt Setup'!$H$12),MAX(0,U332+R333-S333),0)+IF(AND('Debt Setup'!$H$14&lt;&gt;"",'Debt Setup'!$H$14&lt;'Debt Setup'!$H$12),MAX(0,Y332+V333-W333),0)+IF(AND('Debt Setup'!$H$15&lt;&gt;"",'Debt Setup'!$H$15&lt;'Debt Setup'!$H$12),MAX(0,AC332+Z333-AA333),0)+IF(AND('Debt Setup'!$H$16&lt;&gt;"",'Debt Setup'!$H$16&lt;'Debt Setup'!$H$12),MAX(0,AG332+AD333-AE333),0)+IF(AND('Debt Setup'!$H$17&lt;&gt;"",'Debt Setup'!$H$17&lt;'Debt Setup'!$H$12),MAX(0,AK332+AH333-AI333),0)+IF(AND('Debt Setup'!$H$18&lt;&gt;"",'Debt Setup'!$H$18&lt;'Debt Setup'!$H$12),MAX(0,AO332+AL333-AM333),0)+IF(AND('Debt Setup'!$H$19&lt;&gt;"",'Debt Setup'!$H$19&lt;'Debt Setup'!$H$12),MAX(0,AS332+AP333-AQ333),0)+IF(AND('Debt Setup'!$H$20&lt;&gt;"",'Debt Setup'!$H$20&lt;'Debt Setup'!$H$12),MAX(0,AW332+AT333-AU333),0)+IF(AND('Debt Setup'!$H$21&lt;&gt;"",'Debt Setup'!$H$21&lt;'Debt Setup'!$H$12),MAX(0,BA332+AX333-AY333),0))))))</x:f>
      </x:c>
      <x:c r="Q333" s="54" t="str">
        <x:f>IF('Debt Setup'!$F$3=0,"",MAX(0,Q332+N333-O333-P333))</x:f>
      </x:c>
      <x:c r="R333" s="54" t="str">
        <x:f>IF('Debt Setup'!$F$3=0,"",IF(U332&lt;=0,0,U332*'Debt Setup'!$D$13/100/12))</x:f>
      </x:c>
      <x:c r="S333" s="54" t="str">
        <x:f>IF('Debt Setup'!$F$3=0,"",IF('Debt Setup'!$H$13="",0,MIN('Debt Setup'!$E$13,MAX(0,U332+R333))))</x:f>
      </x:c>
      <x:c r="T333" s="54" t="str">
        <x:f>IF('Debt Setup'!$F$3=0,"",IF('Debt Setup'!$H$13="",0,MIN(MAX(0,U332+R333-S333),MAX(0,'Debt Setup'!$F$5-(G333+K333+O333+S333+W333+AA333+AE333+AI333+AM333+AQ333+AU333+AY333)-(IF(AND('Debt Setup'!$H$10&lt;&gt;"",'Debt Setup'!$H$10&lt;'Debt Setup'!$H$13),MAX(0,I332+F333-G333),0)+IF(AND('Debt Setup'!$H$11&lt;&gt;"",'Debt Setup'!$H$11&lt;'Debt Setup'!$H$13),MAX(0,M332+J333-K333),0)+IF(AND('Debt Setup'!$H$12&lt;&gt;"",'Debt Setup'!$H$12&lt;'Debt Setup'!$H$13),MAX(0,Q332+N333-O333),0)+IF(AND('Debt Setup'!$H$13&lt;&gt;"",'Debt Setup'!$H$13&lt;'Debt Setup'!$H$13),MAX(0,U332+R333-S333),0)+IF(AND('Debt Setup'!$H$14&lt;&gt;"",'Debt Setup'!$H$14&lt;'Debt Setup'!$H$13),MAX(0,Y332+V333-W333),0)+IF(AND('Debt Setup'!$H$15&lt;&gt;"",'Debt Setup'!$H$15&lt;'Debt Setup'!$H$13),MAX(0,AC332+Z333-AA333),0)+IF(AND('Debt Setup'!$H$16&lt;&gt;"",'Debt Setup'!$H$16&lt;'Debt Setup'!$H$13),MAX(0,AG332+AD333-AE333),0)+IF(AND('Debt Setup'!$H$17&lt;&gt;"",'Debt Setup'!$H$17&lt;'Debt Setup'!$H$13),MAX(0,AK332+AH333-AI333),0)+IF(AND('Debt Setup'!$H$18&lt;&gt;"",'Debt Setup'!$H$18&lt;'Debt Setup'!$H$13),MAX(0,AO332+AL333-AM333),0)+IF(AND('Debt Setup'!$H$19&lt;&gt;"",'Debt Setup'!$H$19&lt;'Debt Setup'!$H$13),MAX(0,AS332+AP333-AQ333),0)+IF(AND('Debt Setup'!$H$20&lt;&gt;"",'Debt Setup'!$H$20&lt;'Debt Setup'!$H$13),MAX(0,AW332+AT333-AU333),0)+IF(AND('Debt Setup'!$H$21&lt;&gt;"",'Debt Setup'!$H$21&lt;'Debt Setup'!$H$13),MAX(0,BA332+AX333-AY333),0))))))</x:f>
      </x:c>
      <x:c r="U333" s="54" t="str">
        <x:f>IF('Debt Setup'!$F$3=0,"",MAX(0,U332+R333-S333-T333))</x:f>
      </x:c>
      <x:c r="V333" s="54" t="str">
        <x:f>IF('Debt Setup'!$F$3=0,"",IF(Y332&lt;=0,0,Y332*'Debt Setup'!$D$14/100/12))</x:f>
      </x:c>
      <x:c r="W333" s="54" t="str">
        <x:f>IF('Debt Setup'!$F$3=0,"",IF('Debt Setup'!$H$14="",0,MIN('Debt Setup'!$E$14,MAX(0,Y332+V333))))</x:f>
      </x:c>
      <x:c r="X333" s="54" t="str">
        <x:f>IF('Debt Setup'!$F$3=0,"",IF('Debt Setup'!$H$14="",0,MIN(MAX(0,Y332+V333-W333),MAX(0,'Debt Setup'!$F$5-(G333+K333+O333+S333+W333+AA333+AE333+AI333+AM333+AQ333+AU333+AY333)-(IF(AND('Debt Setup'!$H$10&lt;&gt;"",'Debt Setup'!$H$10&lt;'Debt Setup'!$H$14),MAX(0,I332+F333-G333),0)+IF(AND('Debt Setup'!$H$11&lt;&gt;"",'Debt Setup'!$H$11&lt;'Debt Setup'!$H$14),MAX(0,M332+J333-K333),0)+IF(AND('Debt Setup'!$H$12&lt;&gt;"",'Debt Setup'!$H$12&lt;'Debt Setup'!$H$14),MAX(0,Q332+N333-O333),0)+IF(AND('Debt Setup'!$H$13&lt;&gt;"",'Debt Setup'!$H$13&lt;'Debt Setup'!$H$14),MAX(0,U332+R333-S333),0)+IF(AND('Debt Setup'!$H$14&lt;&gt;"",'Debt Setup'!$H$14&lt;'Debt Setup'!$H$14),MAX(0,Y332+V333-W333),0)+IF(AND('Debt Setup'!$H$15&lt;&gt;"",'Debt Setup'!$H$15&lt;'Debt Setup'!$H$14),MAX(0,AC332+Z333-AA333),0)+IF(AND('Debt Setup'!$H$16&lt;&gt;"",'Debt Setup'!$H$16&lt;'Debt Setup'!$H$14),MAX(0,AG332+AD333-AE333),0)+IF(AND('Debt Setup'!$H$17&lt;&gt;"",'Debt Setup'!$H$17&lt;'Debt Setup'!$H$14),MAX(0,AK332+AH333-AI333),0)+IF(AND('Debt Setup'!$H$18&lt;&gt;"",'Debt Setup'!$H$18&lt;'Debt Setup'!$H$14),MAX(0,AO332+AL333-AM333),0)+IF(AND('Debt Setup'!$H$19&lt;&gt;"",'Debt Setup'!$H$19&lt;'Debt Setup'!$H$14),MAX(0,AS332+AP333-AQ333),0)+IF(AND('Debt Setup'!$H$20&lt;&gt;"",'Debt Setup'!$H$20&lt;'Debt Setup'!$H$14),MAX(0,AW332+AT333-AU333),0)+IF(AND('Debt Setup'!$H$21&lt;&gt;"",'Debt Setup'!$H$21&lt;'Debt Setup'!$H$14),MAX(0,BA332+AX333-AY333),0))))))</x:f>
      </x:c>
      <x:c r="Y333" s="54" t="str">
        <x:f>IF('Debt Setup'!$F$3=0,"",MAX(0,Y332+V333-W333-X333))</x:f>
      </x:c>
      <x:c r="Z333" s="54" t="str">
        <x:f>IF('Debt Setup'!$F$3=0,"",IF(AC332&lt;=0,0,AC332*'Debt Setup'!$D$15/100/12))</x:f>
      </x:c>
      <x:c r="AA333" s="54" t="str">
        <x:f>IF('Debt Setup'!$F$3=0,"",IF('Debt Setup'!$H$15="",0,MIN('Debt Setup'!$E$15,MAX(0,AC332+Z333))))</x:f>
      </x:c>
      <x:c r="AB333" s="54" t="str">
        <x:f>IF('Debt Setup'!$F$3=0,"",IF('Debt Setup'!$H$15="",0,MIN(MAX(0,AC332+Z333-AA333),MAX(0,'Debt Setup'!$F$5-(G333+K333+O333+S333+W333+AA333+AE333+AI333+AM333+AQ333+AU333+AY333)-(IF(AND('Debt Setup'!$H$10&lt;&gt;"",'Debt Setup'!$H$10&lt;'Debt Setup'!$H$15),MAX(0,I332+F333-G333),0)+IF(AND('Debt Setup'!$H$11&lt;&gt;"",'Debt Setup'!$H$11&lt;'Debt Setup'!$H$15),MAX(0,M332+J333-K333),0)+IF(AND('Debt Setup'!$H$12&lt;&gt;"",'Debt Setup'!$H$12&lt;'Debt Setup'!$H$15),MAX(0,Q332+N333-O333),0)+IF(AND('Debt Setup'!$H$13&lt;&gt;"",'Debt Setup'!$H$13&lt;'Debt Setup'!$H$15),MAX(0,U332+R333-S333),0)+IF(AND('Debt Setup'!$H$14&lt;&gt;"",'Debt Setup'!$H$14&lt;'Debt Setup'!$H$15),MAX(0,Y332+V333-W333),0)+IF(AND('Debt Setup'!$H$15&lt;&gt;"",'Debt Setup'!$H$15&lt;'Debt Setup'!$H$15),MAX(0,AC332+Z333-AA333),0)+IF(AND('Debt Setup'!$H$16&lt;&gt;"",'Debt Setup'!$H$16&lt;'Debt Setup'!$H$15),MAX(0,AG332+AD333-AE333),0)+IF(AND('Debt Setup'!$H$17&lt;&gt;"",'Debt Setup'!$H$17&lt;'Debt Setup'!$H$15),MAX(0,AK332+AH333-AI333),0)+IF(AND('Debt Setup'!$H$18&lt;&gt;"",'Debt Setup'!$H$18&lt;'Debt Setup'!$H$15),MAX(0,AO332+AL333-AM333),0)+IF(AND('Debt Setup'!$H$19&lt;&gt;"",'Debt Setup'!$H$19&lt;'Debt Setup'!$H$15),MAX(0,AS332+AP333-AQ333),0)+IF(AND('Debt Setup'!$H$20&lt;&gt;"",'Debt Setup'!$H$20&lt;'Debt Setup'!$H$15),MAX(0,AW332+AT333-AU333),0)+IF(AND('Debt Setup'!$H$21&lt;&gt;"",'Debt Setup'!$H$21&lt;'Debt Setup'!$H$15),MAX(0,BA332+AX333-AY333),0))))))</x:f>
      </x:c>
      <x:c r="AC333" s="54" t="str">
        <x:f>IF('Debt Setup'!$F$3=0,"",MAX(0,AC332+Z333-AA333-AB333))</x:f>
      </x:c>
      <x:c r="AD333" s="54" t="str">
        <x:f>IF('Debt Setup'!$F$3=0,"",IF(AG332&lt;=0,0,AG332*'Debt Setup'!$D$16/100/12))</x:f>
      </x:c>
      <x:c r="AE333" s="54" t="str">
        <x:f>IF('Debt Setup'!$F$3=0,"",IF('Debt Setup'!$H$16="",0,MIN('Debt Setup'!$E$16,MAX(0,AG332+AD333))))</x:f>
      </x:c>
      <x:c r="AF333" s="54" t="str">
        <x:f>IF('Debt Setup'!$F$3=0,"",IF('Debt Setup'!$H$16="",0,MIN(MAX(0,AG332+AD333-AE333),MAX(0,'Debt Setup'!$F$5-(G333+K333+O333+S333+W333+AA333+AE333+AI333+AM333+AQ333+AU333+AY333)-(IF(AND('Debt Setup'!$H$10&lt;&gt;"",'Debt Setup'!$H$10&lt;'Debt Setup'!$H$16),MAX(0,I332+F333-G333),0)+IF(AND('Debt Setup'!$H$11&lt;&gt;"",'Debt Setup'!$H$11&lt;'Debt Setup'!$H$16),MAX(0,M332+J333-K333),0)+IF(AND('Debt Setup'!$H$12&lt;&gt;"",'Debt Setup'!$H$12&lt;'Debt Setup'!$H$16),MAX(0,Q332+N333-O333),0)+IF(AND('Debt Setup'!$H$13&lt;&gt;"",'Debt Setup'!$H$13&lt;'Debt Setup'!$H$16),MAX(0,U332+R333-S333),0)+IF(AND('Debt Setup'!$H$14&lt;&gt;"",'Debt Setup'!$H$14&lt;'Debt Setup'!$H$16),MAX(0,Y332+V333-W333),0)+IF(AND('Debt Setup'!$H$15&lt;&gt;"",'Debt Setup'!$H$15&lt;'Debt Setup'!$H$16),MAX(0,AC332+Z333-AA333),0)+IF(AND('Debt Setup'!$H$16&lt;&gt;"",'Debt Setup'!$H$16&lt;'Debt Setup'!$H$16),MAX(0,AG332+AD333-AE333),0)+IF(AND('Debt Setup'!$H$17&lt;&gt;"",'Debt Setup'!$H$17&lt;'Debt Setup'!$H$16),MAX(0,AK332+AH333-AI333),0)+IF(AND('Debt Setup'!$H$18&lt;&gt;"",'Debt Setup'!$H$18&lt;'Debt Setup'!$H$16),MAX(0,AO332+AL333-AM333),0)+IF(AND('Debt Setup'!$H$19&lt;&gt;"",'Debt Setup'!$H$19&lt;'Debt Setup'!$H$16),MAX(0,AS332+AP333-AQ333),0)+IF(AND('Debt Setup'!$H$20&lt;&gt;"",'Debt Setup'!$H$20&lt;'Debt Setup'!$H$16),MAX(0,AW332+AT333-AU333),0)+IF(AND('Debt Setup'!$H$21&lt;&gt;"",'Debt Setup'!$H$21&lt;'Debt Setup'!$H$16),MAX(0,BA332+AX333-AY333),0))))))</x:f>
      </x:c>
      <x:c r="AG333" s="54" t="str">
        <x:f>IF('Debt Setup'!$F$3=0,"",MAX(0,AG332+AD333-AE333-AF333))</x:f>
      </x:c>
      <x:c r="AH333" s="54" t="str">
        <x:f>IF('Debt Setup'!$F$3=0,"",IF(AK332&lt;=0,0,AK332*'Debt Setup'!$D$17/100/12))</x:f>
      </x:c>
      <x:c r="AI333" s="54" t="str">
        <x:f>IF('Debt Setup'!$F$3=0,"",IF('Debt Setup'!$H$17="",0,MIN('Debt Setup'!$E$17,MAX(0,AK332+AH333))))</x:f>
      </x:c>
      <x:c r="AJ333" s="54" t="str">
        <x:f>IF('Debt Setup'!$F$3=0,"",IF('Debt Setup'!$H$17="",0,MIN(MAX(0,AK332+AH333-AI333),MAX(0,'Debt Setup'!$F$5-(G333+K333+O333+S333+W333+AA333+AE333+AI333+AM333+AQ333+AU333+AY333)-(IF(AND('Debt Setup'!$H$10&lt;&gt;"",'Debt Setup'!$H$10&lt;'Debt Setup'!$H$17),MAX(0,I332+F333-G333),0)+IF(AND('Debt Setup'!$H$11&lt;&gt;"",'Debt Setup'!$H$11&lt;'Debt Setup'!$H$17),MAX(0,M332+J333-K333),0)+IF(AND('Debt Setup'!$H$12&lt;&gt;"",'Debt Setup'!$H$12&lt;'Debt Setup'!$H$17),MAX(0,Q332+N333-O333),0)+IF(AND('Debt Setup'!$H$13&lt;&gt;"",'Debt Setup'!$H$13&lt;'Debt Setup'!$H$17),MAX(0,U332+R333-S333),0)+IF(AND('Debt Setup'!$H$14&lt;&gt;"",'Debt Setup'!$H$14&lt;'Debt Setup'!$H$17),MAX(0,Y332+V333-W333),0)+IF(AND('Debt Setup'!$H$15&lt;&gt;"",'Debt Setup'!$H$15&lt;'Debt Setup'!$H$17),MAX(0,AC332+Z333-AA333),0)+IF(AND('Debt Setup'!$H$16&lt;&gt;"",'Debt Setup'!$H$16&lt;'Debt Setup'!$H$17),MAX(0,AG332+AD333-AE333),0)+IF(AND('Debt Setup'!$H$17&lt;&gt;"",'Debt Setup'!$H$17&lt;'Debt Setup'!$H$17),MAX(0,AK332+AH333-AI333),0)+IF(AND('Debt Setup'!$H$18&lt;&gt;"",'Debt Setup'!$H$18&lt;'Debt Setup'!$H$17),MAX(0,AO332+AL333-AM333),0)+IF(AND('Debt Setup'!$H$19&lt;&gt;"",'Debt Setup'!$H$19&lt;'Debt Setup'!$H$17),MAX(0,AS332+AP333-AQ333),0)+IF(AND('Debt Setup'!$H$20&lt;&gt;"",'Debt Setup'!$H$20&lt;'Debt Setup'!$H$17),MAX(0,AW332+AT333-AU333),0)+IF(AND('Debt Setup'!$H$21&lt;&gt;"",'Debt Setup'!$H$21&lt;'Debt Setup'!$H$17),MAX(0,BA332+AX333-AY333),0))))))</x:f>
      </x:c>
      <x:c r="AK333" s="54" t="str">
        <x:f>IF('Debt Setup'!$F$3=0,"",MAX(0,AK332+AH333-AI333-AJ333))</x:f>
      </x:c>
      <x:c r="AL333" s="54" t="str">
        <x:f>IF('Debt Setup'!$F$3=0,"",IF(AO332&lt;=0,0,AO332*'Debt Setup'!$D$18/100/12))</x:f>
      </x:c>
      <x:c r="AM333" s="54" t="str">
        <x:f>IF('Debt Setup'!$F$3=0,"",IF('Debt Setup'!$H$18="",0,MIN('Debt Setup'!$E$18,MAX(0,AO332+AL333))))</x:f>
      </x:c>
      <x:c r="AN333" s="54" t="str">
        <x:f>IF('Debt Setup'!$F$3=0,"",IF('Debt Setup'!$H$18="",0,MIN(MAX(0,AO332+AL333-AM333),MAX(0,'Debt Setup'!$F$5-(G333+K333+O333+S333+W333+AA333+AE333+AI333+AM333+AQ333+AU333+AY333)-(IF(AND('Debt Setup'!$H$10&lt;&gt;"",'Debt Setup'!$H$10&lt;'Debt Setup'!$H$18),MAX(0,I332+F333-G333),0)+IF(AND('Debt Setup'!$H$11&lt;&gt;"",'Debt Setup'!$H$11&lt;'Debt Setup'!$H$18),MAX(0,M332+J333-K333),0)+IF(AND('Debt Setup'!$H$12&lt;&gt;"",'Debt Setup'!$H$12&lt;'Debt Setup'!$H$18),MAX(0,Q332+N333-O333),0)+IF(AND('Debt Setup'!$H$13&lt;&gt;"",'Debt Setup'!$H$13&lt;'Debt Setup'!$H$18),MAX(0,U332+R333-S333),0)+IF(AND('Debt Setup'!$H$14&lt;&gt;"",'Debt Setup'!$H$14&lt;'Debt Setup'!$H$18),MAX(0,Y332+V333-W333),0)+IF(AND('Debt Setup'!$H$15&lt;&gt;"",'Debt Setup'!$H$15&lt;'Debt Setup'!$H$18),MAX(0,AC332+Z333-AA333),0)+IF(AND('Debt Setup'!$H$16&lt;&gt;"",'Debt Setup'!$H$16&lt;'Debt Setup'!$H$18),MAX(0,AG332+AD333-AE333),0)+IF(AND('Debt Setup'!$H$17&lt;&gt;"",'Debt Setup'!$H$17&lt;'Debt Setup'!$H$18),MAX(0,AK332+AH333-AI333),0)+IF(AND('Debt Setup'!$H$18&lt;&gt;"",'Debt Setup'!$H$18&lt;'Debt Setup'!$H$18),MAX(0,AO332+AL333-AM333),0)+IF(AND('Debt Setup'!$H$19&lt;&gt;"",'Debt Setup'!$H$19&lt;'Debt Setup'!$H$18),MAX(0,AS332+AP333-AQ333),0)+IF(AND('Debt Setup'!$H$20&lt;&gt;"",'Debt Setup'!$H$20&lt;'Debt Setup'!$H$18),MAX(0,AW332+AT333-AU333),0)+IF(AND('Debt Setup'!$H$21&lt;&gt;"",'Debt Setup'!$H$21&lt;'Debt Setup'!$H$18),MAX(0,BA332+AX333-AY333),0))))))</x:f>
      </x:c>
      <x:c r="AO333" s="54" t="str">
        <x:f>IF('Debt Setup'!$F$3=0,"",MAX(0,AO332+AL333-AM333-AN333))</x:f>
      </x:c>
      <x:c r="AP333" s="54" t="str">
        <x:f>IF('Debt Setup'!$F$3=0,"",IF(AS332&lt;=0,0,AS332*'Debt Setup'!$D$19/100/12))</x:f>
      </x:c>
      <x:c r="AQ333" s="54" t="str">
        <x:f>IF('Debt Setup'!$F$3=0,"",IF('Debt Setup'!$H$19="",0,MIN('Debt Setup'!$E$19,MAX(0,AS332+AP333))))</x:f>
      </x:c>
      <x:c r="AR333" s="54" t="str">
        <x:f>IF('Debt Setup'!$F$3=0,"",IF('Debt Setup'!$H$19="",0,MIN(MAX(0,AS332+AP333-AQ333),MAX(0,'Debt Setup'!$F$5-(G333+K333+O333+S333+W333+AA333+AE333+AI333+AM333+AQ333+AU333+AY333)-(IF(AND('Debt Setup'!$H$10&lt;&gt;"",'Debt Setup'!$H$10&lt;'Debt Setup'!$H$19),MAX(0,I332+F333-G333),0)+IF(AND('Debt Setup'!$H$11&lt;&gt;"",'Debt Setup'!$H$11&lt;'Debt Setup'!$H$19),MAX(0,M332+J333-K333),0)+IF(AND('Debt Setup'!$H$12&lt;&gt;"",'Debt Setup'!$H$12&lt;'Debt Setup'!$H$19),MAX(0,Q332+N333-O333),0)+IF(AND('Debt Setup'!$H$13&lt;&gt;"",'Debt Setup'!$H$13&lt;'Debt Setup'!$H$19),MAX(0,U332+R333-S333),0)+IF(AND('Debt Setup'!$H$14&lt;&gt;"",'Debt Setup'!$H$14&lt;'Debt Setup'!$H$19),MAX(0,Y332+V333-W333),0)+IF(AND('Debt Setup'!$H$15&lt;&gt;"",'Debt Setup'!$H$15&lt;'Debt Setup'!$H$19),MAX(0,AC332+Z333-AA333),0)+IF(AND('Debt Setup'!$H$16&lt;&gt;"",'Debt Setup'!$H$16&lt;'Debt Setup'!$H$19),MAX(0,AG332+AD333-AE333),0)+IF(AND('Debt Setup'!$H$17&lt;&gt;"",'Debt Setup'!$H$17&lt;'Debt Setup'!$H$19),MAX(0,AK332+AH333-AI333),0)+IF(AND('Debt Setup'!$H$18&lt;&gt;"",'Debt Setup'!$H$18&lt;'Debt Setup'!$H$19),MAX(0,AO332+AL333-AM333),0)+IF(AND('Debt Setup'!$H$19&lt;&gt;"",'Debt Setup'!$H$19&lt;'Debt Setup'!$H$19),MAX(0,AS332+AP333-AQ333),0)+IF(AND('Debt Setup'!$H$20&lt;&gt;"",'Debt Setup'!$H$20&lt;'Debt Setup'!$H$19),MAX(0,AW332+AT333-AU333),0)+IF(AND('Debt Setup'!$H$21&lt;&gt;"",'Debt Setup'!$H$21&lt;'Debt Setup'!$H$19),MAX(0,BA332+AX333-AY333),0))))))</x:f>
      </x:c>
      <x:c r="AS333" s="54" t="str">
        <x:f>IF('Debt Setup'!$F$3=0,"",MAX(0,AS332+AP333-AQ333-AR333))</x:f>
      </x:c>
      <x:c r="AT333" s="54" t="str">
        <x:f>IF('Debt Setup'!$F$3=0,"",IF(AW332&lt;=0,0,AW332*'Debt Setup'!$D$20/100/12))</x:f>
      </x:c>
      <x:c r="AU333" s="54" t="str">
        <x:f>IF('Debt Setup'!$F$3=0,"",IF('Debt Setup'!$H$20="",0,MIN('Debt Setup'!$E$20,MAX(0,AW332+AT333))))</x:f>
      </x:c>
      <x:c r="AV333" s="54" t="str">
        <x:f>IF('Debt Setup'!$F$3=0,"",IF('Debt Setup'!$H$20="",0,MIN(MAX(0,AW332+AT333-AU333),MAX(0,'Debt Setup'!$F$5-(G333+K333+O333+S333+W333+AA333+AE333+AI333+AM333+AQ333+AU333+AY333)-(IF(AND('Debt Setup'!$H$10&lt;&gt;"",'Debt Setup'!$H$10&lt;'Debt Setup'!$H$20),MAX(0,I332+F333-G333),0)+IF(AND('Debt Setup'!$H$11&lt;&gt;"",'Debt Setup'!$H$11&lt;'Debt Setup'!$H$20),MAX(0,M332+J333-K333),0)+IF(AND('Debt Setup'!$H$12&lt;&gt;"",'Debt Setup'!$H$12&lt;'Debt Setup'!$H$20),MAX(0,Q332+N333-O333),0)+IF(AND('Debt Setup'!$H$13&lt;&gt;"",'Debt Setup'!$H$13&lt;'Debt Setup'!$H$20),MAX(0,U332+R333-S333),0)+IF(AND('Debt Setup'!$H$14&lt;&gt;"",'Debt Setup'!$H$14&lt;'Debt Setup'!$H$20),MAX(0,Y332+V333-W333),0)+IF(AND('Debt Setup'!$H$15&lt;&gt;"",'Debt Setup'!$H$15&lt;'Debt Setup'!$H$20),MAX(0,AC332+Z333-AA333),0)+IF(AND('Debt Setup'!$H$16&lt;&gt;"",'Debt Setup'!$H$16&lt;'Debt Setup'!$H$20),MAX(0,AG332+AD333-AE333),0)+IF(AND('Debt Setup'!$H$17&lt;&gt;"",'Debt Setup'!$H$17&lt;'Debt Setup'!$H$20),MAX(0,AK332+AH333-AI333),0)+IF(AND('Debt Setup'!$H$18&lt;&gt;"",'Debt Setup'!$H$18&lt;'Debt Setup'!$H$20),MAX(0,AO332+AL333-AM333),0)+IF(AND('Debt Setup'!$H$19&lt;&gt;"",'Debt Setup'!$H$19&lt;'Debt Setup'!$H$20),MAX(0,AS332+AP333-AQ333),0)+IF(AND('Debt Setup'!$H$20&lt;&gt;"",'Debt Setup'!$H$20&lt;'Debt Setup'!$H$20),MAX(0,AW332+AT333-AU333),0)+IF(AND('Debt Setup'!$H$21&lt;&gt;"",'Debt Setup'!$H$21&lt;'Debt Setup'!$H$20),MAX(0,BA332+AX333-AY333),0))))))</x:f>
      </x:c>
      <x:c r="AW333" s="54" t="str">
        <x:f>IF('Debt Setup'!$F$3=0,"",MAX(0,AW332+AT333-AU333-AV333))</x:f>
      </x:c>
      <x:c r="AX333" s="54" t="str">
        <x:f>IF('Debt Setup'!$F$3=0,"",IF(BA332&lt;=0,0,BA332*'Debt Setup'!$D$21/100/12))</x:f>
      </x:c>
      <x:c r="AY333" s="54" t="str">
        <x:f>IF('Debt Setup'!$F$3=0,"",IF('Debt Setup'!$H$21="",0,MIN('Debt Setup'!$E$21,MAX(0,BA332+AX333))))</x:f>
      </x:c>
      <x:c r="AZ333" s="54" t="str">
        <x:f>IF('Debt Setup'!$F$3=0,"",IF('Debt Setup'!$H$21="",0,MIN(MAX(0,BA332+AX333-AY333),MAX(0,'Debt Setup'!$F$5-(G333+K333+O333+S333+W333+AA333+AE333+AI333+AM333+AQ333+AU333+AY333)-(IF(AND('Debt Setup'!$H$10&lt;&gt;"",'Debt Setup'!$H$10&lt;'Debt Setup'!$H$21),MAX(0,I332+F333-G333),0)+IF(AND('Debt Setup'!$H$11&lt;&gt;"",'Debt Setup'!$H$11&lt;'Debt Setup'!$H$21),MAX(0,M332+J333-K333),0)+IF(AND('Debt Setup'!$H$12&lt;&gt;"",'Debt Setup'!$H$12&lt;'Debt Setup'!$H$21),MAX(0,Q332+N333-O333),0)+IF(AND('Debt Setup'!$H$13&lt;&gt;"",'Debt Setup'!$H$13&lt;'Debt Setup'!$H$21),MAX(0,U332+R333-S333),0)+IF(AND('Debt Setup'!$H$14&lt;&gt;"",'Debt Setup'!$H$14&lt;'Debt Setup'!$H$21),MAX(0,Y332+V333-W333),0)+IF(AND('Debt Setup'!$H$15&lt;&gt;"",'Debt Setup'!$H$15&lt;'Debt Setup'!$H$21),MAX(0,AC332+Z333-AA333),0)+IF(AND('Debt Setup'!$H$16&lt;&gt;"",'Debt Setup'!$H$16&lt;'Debt Setup'!$H$21),MAX(0,AG332+AD333-AE333),0)+IF(AND('Debt Setup'!$H$17&lt;&gt;"",'Debt Setup'!$H$17&lt;'Debt Setup'!$H$21),MAX(0,AK332+AH333-AI333),0)+IF(AND('Debt Setup'!$H$18&lt;&gt;"",'Debt Setup'!$H$18&lt;'Debt Setup'!$H$21),MAX(0,AO332+AL333-AM333),0)+IF(AND('Debt Setup'!$H$19&lt;&gt;"",'Debt Setup'!$H$19&lt;'Debt Setup'!$H$21),MAX(0,AS332+AP333-AQ333),0)+IF(AND('Debt Setup'!$H$20&lt;&gt;"",'Debt Setup'!$H$20&lt;'Debt Setup'!$H$21),MAX(0,AW332+AT333-AU333),0)+IF(AND('Debt Setup'!$H$21&lt;&gt;"",'Debt Setup'!$H$21&lt;'Debt Setup'!$H$21),MAX(0,BA332+AX333-AY333),0))))))</x:f>
      </x:c>
      <x:c r="BA333" s="54" t="str">
        <x:f>IF('Debt Setup'!$F$3=0,"",MAX(0,BA332+AX333-AY333-AZ333))</x:f>
      </x:c>
    </x:row>
    <x:row r="334">
      <x:c r="A334" t="n">
        <x:v>329</x:v>
      </x:c>
      <x:c r="B334" s="86" t="str">
        <x:f>IF('Debt Setup'!$F$3=0,"",DATE(YEAR('Debt Setup'!$B$6),MONTH('Debt Setup'!$B$6)+A334-1,1))</x:f>
      </x:c>
      <x:c r="C334" s="54" t="str">
        <x:f>IF('Debt Setup'!$F$3=0,"",I334+M334+Q334+U334+Y334+AC334+AG334+AK334+AO334+AS334+AW334+BA334)</x:f>
      </x:c>
      <x:c r="D334" s="54" t="str">
        <x:f>IF('Debt Setup'!$F$3=0,"",G334+H334+K334+L334+O334+P334+S334+T334+W334+X334+AA334+AB334+AE334+AF334+AI334+AJ334+AM334+AN334+AQ334+AR334+AU334+AV334+AY334+AZ334)</x:f>
      </x:c>
      <x:c r="E334" s="54" t="str">
        <x:f>IF('Debt Setup'!$F$3=0,"",F334+J334+N334+R334+V334+Z334+AD334+AH334+AL334+AP334+AT334+AX334)</x:f>
      </x:c>
      <x:c r="F334" s="54" t="str">
        <x:f>IF('Debt Setup'!$F$3=0,"",IF(I333&lt;=0,0,I333*'Debt Setup'!$D$10/100/12))</x:f>
      </x:c>
      <x:c r="G334" s="54" t="str">
        <x:f>IF('Debt Setup'!$F$3=0,"",IF('Debt Setup'!$H$10="",0,MIN('Debt Setup'!$E$10,MAX(0,I333+F334))))</x:f>
      </x:c>
      <x:c r="H334" s="54" t="str">
        <x:f>IF('Debt Setup'!$F$3=0,"",IF('Debt Setup'!$H$10="",0,MIN(MAX(0,I333+F334-G334),MAX(0,'Debt Setup'!$F$5-(G334+K334+O334+S334+W334+AA334+AE334+AI334+AM334+AQ334+AU334+AY334)-(IF(AND('Debt Setup'!$H$10&lt;&gt;"",'Debt Setup'!$H$10&lt;'Debt Setup'!$H$10),MAX(0,I333+F334-G334),0)+IF(AND('Debt Setup'!$H$11&lt;&gt;"",'Debt Setup'!$H$11&lt;'Debt Setup'!$H$10),MAX(0,M333+J334-K334),0)+IF(AND('Debt Setup'!$H$12&lt;&gt;"",'Debt Setup'!$H$12&lt;'Debt Setup'!$H$10),MAX(0,Q333+N334-O334),0)+IF(AND('Debt Setup'!$H$13&lt;&gt;"",'Debt Setup'!$H$13&lt;'Debt Setup'!$H$10),MAX(0,U333+R334-S334),0)+IF(AND('Debt Setup'!$H$14&lt;&gt;"",'Debt Setup'!$H$14&lt;'Debt Setup'!$H$10),MAX(0,Y333+V334-W334),0)+IF(AND('Debt Setup'!$H$15&lt;&gt;"",'Debt Setup'!$H$15&lt;'Debt Setup'!$H$10),MAX(0,AC333+Z334-AA334),0)+IF(AND('Debt Setup'!$H$16&lt;&gt;"",'Debt Setup'!$H$16&lt;'Debt Setup'!$H$10),MAX(0,AG333+AD334-AE334),0)+IF(AND('Debt Setup'!$H$17&lt;&gt;"",'Debt Setup'!$H$17&lt;'Debt Setup'!$H$10),MAX(0,AK333+AH334-AI334),0)+IF(AND('Debt Setup'!$H$18&lt;&gt;"",'Debt Setup'!$H$18&lt;'Debt Setup'!$H$10),MAX(0,AO333+AL334-AM334),0)+IF(AND('Debt Setup'!$H$19&lt;&gt;"",'Debt Setup'!$H$19&lt;'Debt Setup'!$H$10),MAX(0,AS333+AP334-AQ334),0)+IF(AND('Debt Setup'!$H$20&lt;&gt;"",'Debt Setup'!$H$20&lt;'Debt Setup'!$H$10),MAX(0,AW333+AT334-AU334),0)+IF(AND('Debt Setup'!$H$21&lt;&gt;"",'Debt Setup'!$H$21&lt;'Debt Setup'!$H$10),MAX(0,BA333+AX334-AY334),0))))))</x:f>
      </x:c>
      <x:c r="I334" s="54" t="str">
        <x:f>IF('Debt Setup'!$F$3=0,"",MAX(0,I333+F334-G334-H334))</x:f>
      </x:c>
      <x:c r="J334" s="54" t="str">
        <x:f>IF('Debt Setup'!$F$3=0,"",IF(M333&lt;=0,0,M333*'Debt Setup'!$D$11/100/12))</x:f>
      </x:c>
      <x:c r="K334" s="54" t="str">
        <x:f>IF('Debt Setup'!$F$3=0,"",IF('Debt Setup'!$H$11="",0,MIN('Debt Setup'!$E$11,MAX(0,M333+J334))))</x:f>
      </x:c>
      <x:c r="L334" s="54" t="str">
        <x:f>IF('Debt Setup'!$F$3=0,"",IF('Debt Setup'!$H$11="",0,MIN(MAX(0,M333+J334-K334),MAX(0,'Debt Setup'!$F$5-(G334+K334+O334+S334+W334+AA334+AE334+AI334+AM334+AQ334+AU334+AY334)-(IF(AND('Debt Setup'!$H$10&lt;&gt;"",'Debt Setup'!$H$10&lt;'Debt Setup'!$H$11),MAX(0,I333+F334-G334),0)+IF(AND('Debt Setup'!$H$11&lt;&gt;"",'Debt Setup'!$H$11&lt;'Debt Setup'!$H$11),MAX(0,M333+J334-K334),0)+IF(AND('Debt Setup'!$H$12&lt;&gt;"",'Debt Setup'!$H$12&lt;'Debt Setup'!$H$11),MAX(0,Q333+N334-O334),0)+IF(AND('Debt Setup'!$H$13&lt;&gt;"",'Debt Setup'!$H$13&lt;'Debt Setup'!$H$11),MAX(0,U333+R334-S334),0)+IF(AND('Debt Setup'!$H$14&lt;&gt;"",'Debt Setup'!$H$14&lt;'Debt Setup'!$H$11),MAX(0,Y333+V334-W334),0)+IF(AND('Debt Setup'!$H$15&lt;&gt;"",'Debt Setup'!$H$15&lt;'Debt Setup'!$H$11),MAX(0,AC333+Z334-AA334),0)+IF(AND('Debt Setup'!$H$16&lt;&gt;"",'Debt Setup'!$H$16&lt;'Debt Setup'!$H$11),MAX(0,AG333+AD334-AE334),0)+IF(AND('Debt Setup'!$H$17&lt;&gt;"",'Debt Setup'!$H$17&lt;'Debt Setup'!$H$11),MAX(0,AK333+AH334-AI334),0)+IF(AND('Debt Setup'!$H$18&lt;&gt;"",'Debt Setup'!$H$18&lt;'Debt Setup'!$H$11),MAX(0,AO333+AL334-AM334),0)+IF(AND('Debt Setup'!$H$19&lt;&gt;"",'Debt Setup'!$H$19&lt;'Debt Setup'!$H$11),MAX(0,AS333+AP334-AQ334),0)+IF(AND('Debt Setup'!$H$20&lt;&gt;"",'Debt Setup'!$H$20&lt;'Debt Setup'!$H$11),MAX(0,AW333+AT334-AU334),0)+IF(AND('Debt Setup'!$H$21&lt;&gt;"",'Debt Setup'!$H$21&lt;'Debt Setup'!$H$11),MAX(0,BA333+AX334-AY334),0))))))</x:f>
      </x:c>
      <x:c r="M334" s="54" t="str">
        <x:f>IF('Debt Setup'!$F$3=0,"",MAX(0,M333+J334-K334-L334))</x:f>
      </x:c>
      <x:c r="N334" s="54" t="str">
        <x:f>IF('Debt Setup'!$F$3=0,"",IF(Q333&lt;=0,0,Q333*'Debt Setup'!$D$12/100/12))</x:f>
      </x:c>
      <x:c r="O334" s="54" t="str">
        <x:f>IF('Debt Setup'!$F$3=0,"",IF('Debt Setup'!$H$12="",0,MIN('Debt Setup'!$E$12,MAX(0,Q333+N334))))</x:f>
      </x:c>
      <x:c r="P334" s="54" t="str">
        <x:f>IF('Debt Setup'!$F$3=0,"",IF('Debt Setup'!$H$12="",0,MIN(MAX(0,Q333+N334-O334),MAX(0,'Debt Setup'!$F$5-(G334+K334+O334+S334+W334+AA334+AE334+AI334+AM334+AQ334+AU334+AY334)-(IF(AND('Debt Setup'!$H$10&lt;&gt;"",'Debt Setup'!$H$10&lt;'Debt Setup'!$H$12),MAX(0,I333+F334-G334),0)+IF(AND('Debt Setup'!$H$11&lt;&gt;"",'Debt Setup'!$H$11&lt;'Debt Setup'!$H$12),MAX(0,M333+J334-K334),0)+IF(AND('Debt Setup'!$H$12&lt;&gt;"",'Debt Setup'!$H$12&lt;'Debt Setup'!$H$12),MAX(0,Q333+N334-O334),0)+IF(AND('Debt Setup'!$H$13&lt;&gt;"",'Debt Setup'!$H$13&lt;'Debt Setup'!$H$12),MAX(0,U333+R334-S334),0)+IF(AND('Debt Setup'!$H$14&lt;&gt;"",'Debt Setup'!$H$14&lt;'Debt Setup'!$H$12),MAX(0,Y333+V334-W334),0)+IF(AND('Debt Setup'!$H$15&lt;&gt;"",'Debt Setup'!$H$15&lt;'Debt Setup'!$H$12),MAX(0,AC333+Z334-AA334),0)+IF(AND('Debt Setup'!$H$16&lt;&gt;"",'Debt Setup'!$H$16&lt;'Debt Setup'!$H$12),MAX(0,AG333+AD334-AE334),0)+IF(AND('Debt Setup'!$H$17&lt;&gt;"",'Debt Setup'!$H$17&lt;'Debt Setup'!$H$12),MAX(0,AK333+AH334-AI334),0)+IF(AND('Debt Setup'!$H$18&lt;&gt;"",'Debt Setup'!$H$18&lt;'Debt Setup'!$H$12),MAX(0,AO333+AL334-AM334),0)+IF(AND('Debt Setup'!$H$19&lt;&gt;"",'Debt Setup'!$H$19&lt;'Debt Setup'!$H$12),MAX(0,AS333+AP334-AQ334),0)+IF(AND('Debt Setup'!$H$20&lt;&gt;"",'Debt Setup'!$H$20&lt;'Debt Setup'!$H$12),MAX(0,AW333+AT334-AU334),0)+IF(AND('Debt Setup'!$H$21&lt;&gt;"",'Debt Setup'!$H$21&lt;'Debt Setup'!$H$12),MAX(0,BA333+AX334-AY334),0))))))</x:f>
      </x:c>
      <x:c r="Q334" s="54" t="str">
        <x:f>IF('Debt Setup'!$F$3=0,"",MAX(0,Q333+N334-O334-P334))</x:f>
      </x:c>
      <x:c r="R334" s="54" t="str">
        <x:f>IF('Debt Setup'!$F$3=0,"",IF(U333&lt;=0,0,U333*'Debt Setup'!$D$13/100/12))</x:f>
      </x:c>
      <x:c r="S334" s="54" t="str">
        <x:f>IF('Debt Setup'!$F$3=0,"",IF('Debt Setup'!$H$13="",0,MIN('Debt Setup'!$E$13,MAX(0,U333+R334))))</x:f>
      </x:c>
      <x:c r="T334" s="54" t="str">
        <x:f>IF('Debt Setup'!$F$3=0,"",IF('Debt Setup'!$H$13="",0,MIN(MAX(0,U333+R334-S334),MAX(0,'Debt Setup'!$F$5-(G334+K334+O334+S334+W334+AA334+AE334+AI334+AM334+AQ334+AU334+AY334)-(IF(AND('Debt Setup'!$H$10&lt;&gt;"",'Debt Setup'!$H$10&lt;'Debt Setup'!$H$13),MAX(0,I333+F334-G334),0)+IF(AND('Debt Setup'!$H$11&lt;&gt;"",'Debt Setup'!$H$11&lt;'Debt Setup'!$H$13),MAX(0,M333+J334-K334),0)+IF(AND('Debt Setup'!$H$12&lt;&gt;"",'Debt Setup'!$H$12&lt;'Debt Setup'!$H$13),MAX(0,Q333+N334-O334),0)+IF(AND('Debt Setup'!$H$13&lt;&gt;"",'Debt Setup'!$H$13&lt;'Debt Setup'!$H$13),MAX(0,U333+R334-S334),0)+IF(AND('Debt Setup'!$H$14&lt;&gt;"",'Debt Setup'!$H$14&lt;'Debt Setup'!$H$13),MAX(0,Y333+V334-W334),0)+IF(AND('Debt Setup'!$H$15&lt;&gt;"",'Debt Setup'!$H$15&lt;'Debt Setup'!$H$13),MAX(0,AC333+Z334-AA334),0)+IF(AND('Debt Setup'!$H$16&lt;&gt;"",'Debt Setup'!$H$16&lt;'Debt Setup'!$H$13),MAX(0,AG333+AD334-AE334),0)+IF(AND('Debt Setup'!$H$17&lt;&gt;"",'Debt Setup'!$H$17&lt;'Debt Setup'!$H$13),MAX(0,AK333+AH334-AI334),0)+IF(AND('Debt Setup'!$H$18&lt;&gt;"",'Debt Setup'!$H$18&lt;'Debt Setup'!$H$13),MAX(0,AO333+AL334-AM334),0)+IF(AND('Debt Setup'!$H$19&lt;&gt;"",'Debt Setup'!$H$19&lt;'Debt Setup'!$H$13),MAX(0,AS333+AP334-AQ334),0)+IF(AND('Debt Setup'!$H$20&lt;&gt;"",'Debt Setup'!$H$20&lt;'Debt Setup'!$H$13),MAX(0,AW333+AT334-AU334),0)+IF(AND('Debt Setup'!$H$21&lt;&gt;"",'Debt Setup'!$H$21&lt;'Debt Setup'!$H$13),MAX(0,BA333+AX334-AY334),0))))))</x:f>
      </x:c>
      <x:c r="U334" s="54" t="str">
        <x:f>IF('Debt Setup'!$F$3=0,"",MAX(0,U333+R334-S334-T334))</x:f>
      </x:c>
      <x:c r="V334" s="54" t="str">
        <x:f>IF('Debt Setup'!$F$3=0,"",IF(Y333&lt;=0,0,Y333*'Debt Setup'!$D$14/100/12))</x:f>
      </x:c>
      <x:c r="W334" s="54" t="str">
        <x:f>IF('Debt Setup'!$F$3=0,"",IF('Debt Setup'!$H$14="",0,MIN('Debt Setup'!$E$14,MAX(0,Y333+V334))))</x:f>
      </x:c>
      <x:c r="X334" s="54" t="str">
        <x:f>IF('Debt Setup'!$F$3=0,"",IF('Debt Setup'!$H$14="",0,MIN(MAX(0,Y333+V334-W334),MAX(0,'Debt Setup'!$F$5-(G334+K334+O334+S334+W334+AA334+AE334+AI334+AM334+AQ334+AU334+AY334)-(IF(AND('Debt Setup'!$H$10&lt;&gt;"",'Debt Setup'!$H$10&lt;'Debt Setup'!$H$14),MAX(0,I333+F334-G334),0)+IF(AND('Debt Setup'!$H$11&lt;&gt;"",'Debt Setup'!$H$11&lt;'Debt Setup'!$H$14),MAX(0,M333+J334-K334),0)+IF(AND('Debt Setup'!$H$12&lt;&gt;"",'Debt Setup'!$H$12&lt;'Debt Setup'!$H$14),MAX(0,Q333+N334-O334),0)+IF(AND('Debt Setup'!$H$13&lt;&gt;"",'Debt Setup'!$H$13&lt;'Debt Setup'!$H$14),MAX(0,U333+R334-S334),0)+IF(AND('Debt Setup'!$H$14&lt;&gt;"",'Debt Setup'!$H$14&lt;'Debt Setup'!$H$14),MAX(0,Y333+V334-W334),0)+IF(AND('Debt Setup'!$H$15&lt;&gt;"",'Debt Setup'!$H$15&lt;'Debt Setup'!$H$14),MAX(0,AC333+Z334-AA334),0)+IF(AND('Debt Setup'!$H$16&lt;&gt;"",'Debt Setup'!$H$16&lt;'Debt Setup'!$H$14),MAX(0,AG333+AD334-AE334),0)+IF(AND('Debt Setup'!$H$17&lt;&gt;"",'Debt Setup'!$H$17&lt;'Debt Setup'!$H$14),MAX(0,AK333+AH334-AI334),0)+IF(AND('Debt Setup'!$H$18&lt;&gt;"",'Debt Setup'!$H$18&lt;'Debt Setup'!$H$14),MAX(0,AO333+AL334-AM334),0)+IF(AND('Debt Setup'!$H$19&lt;&gt;"",'Debt Setup'!$H$19&lt;'Debt Setup'!$H$14),MAX(0,AS333+AP334-AQ334),0)+IF(AND('Debt Setup'!$H$20&lt;&gt;"",'Debt Setup'!$H$20&lt;'Debt Setup'!$H$14),MAX(0,AW333+AT334-AU334),0)+IF(AND('Debt Setup'!$H$21&lt;&gt;"",'Debt Setup'!$H$21&lt;'Debt Setup'!$H$14),MAX(0,BA333+AX334-AY334),0))))))</x:f>
      </x:c>
      <x:c r="Y334" s="54" t="str">
        <x:f>IF('Debt Setup'!$F$3=0,"",MAX(0,Y333+V334-W334-X334))</x:f>
      </x:c>
      <x:c r="Z334" s="54" t="str">
        <x:f>IF('Debt Setup'!$F$3=0,"",IF(AC333&lt;=0,0,AC333*'Debt Setup'!$D$15/100/12))</x:f>
      </x:c>
      <x:c r="AA334" s="54" t="str">
        <x:f>IF('Debt Setup'!$F$3=0,"",IF('Debt Setup'!$H$15="",0,MIN('Debt Setup'!$E$15,MAX(0,AC333+Z334))))</x:f>
      </x:c>
      <x:c r="AB334" s="54" t="str">
        <x:f>IF('Debt Setup'!$F$3=0,"",IF('Debt Setup'!$H$15="",0,MIN(MAX(0,AC333+Z334-AA334),MAX(0,'Debt Setup'!$F$5-(G334+K334+O334+S334+W334+AA334+AE334+AI334+AM334+AQ334+AU334+AY334)-(IF(AND('Debt Setup'!$H$10&lt;&gt;"",'Debt Setup'!$H$10&lt;'Debt Setup'!$H$15),MAX(0,I333+F334-G334),0)+IF(AND('Debt Setup'!$H$11&lt;&gt;"",'Debt Setup'!$H$11&lt;'Debt Setup'!$H$15),MAX(0,M333+J334-K334),0)+IF(AND('Debt Setup'!$H$12&lt;&gt;"",'Debt Setup'!$H$12&lt;'Debt Setup'!$H$15),MAX(0,Q333+N334-O334),0)+IF(AND('Debt Setup'!$H$13&lt;&gt;"",'Debt Setup'!$H$13&lt;'Debt Setup'!$H$15),MAX(0,U333+R334-S334),0)+IF(AND('Debt Setup'!$H$14&lt;&gt;"",'Debt Setup'!$H$14&lt;'Debt Setup'!$H$15),MAX(0,Y333+V334-W334),0)+IF(AND('Debt Setup'!$H$15&lt;&gt;"",'Debt Setup'!$H$15&lt;'Debt Setup'!$H$15),MAX(0,AC333+Z334-AA334),0)+IF(AND('Debt Setup'!$H$16&lt;&gt;"",'Debt Setup'!$H$16&lt;'Debt Setup'!$H$15),MAX(0,AG333+AD334-AE334),0)+IF(AND('Debt Setup'!$H$17&lt;&gt;"",'Debt Setup'!$H$17&lt;'Debt Setup'!$H$15),MAX(0,AK333+AH334-AI334),0)+IF(AND('Debt Setup'!$H$18&lt;&gt;"",'Debt Setup'!$H$18&lt;'Debt Setup'!$H$15),MAX(0,AO333+AL334-AM334),0)+IF(AND('Debt Setup'!$H$19&lt;&gt;"",'Debt Setup'!$H$19&lt;'Debt Setup'!$H$15),MAX(0,AS333+AP334-AQ334),0)+IF(AND('Debt Setup'!$H$20&lt;&gt;"",'Debt Setup'!$H$20&lt;'Debt Setup'!$H$15),MAX(0,AW333+AT334-AU334),0)+IF(AND('Debt Setup'!$H$21&lt;&gt;"",'Debt Setup'!$H$21&lt;'Debt Setup'!$H$15),MAX(0,BA333+AX334-AY334),0))))))</x:f>
      </x:c>
      <x:c r="AC334" s="54" t="str">
        <x:f>IF('Debt Setup'!$F$3=0,"",MAX(0,AC333+Z334-AA334-AB334))</x:f>
      </x:c>
      <x:c r="AD334" s="54" t="str">
        <x:f>IF('Debt Setup'!$F$3=0,"",IF(AG333&lt;=0,0,AG333*'Debt Setup'!$D$16/100/12))</x:f>
      </x:c>
      <x:c r="AE334" s="54" t="str">
        <x:f>IF('Debt Setup'!$F$3=0,"",IF('Debt Setup'!$H$16="",0,MIN('Debt Setup'!$E$16,MAX(0,AG333+AD334))))</x:f>
      </x:c>
      <x:c r="AF334" s="54" t="str">
        <x:f>IF('Debt Setup'!$F$3=0,"",IF('Debt Setup'!$H$16="",0,MIN(MAX(0,AG333+AD334-AE334),MAX(0,'Debt Setup'!$F$5-(G334+K334+O334+S334+W334+AA334+AE334+AI334+AM334+AQ334+AU334+AY334)-(IF(AND('Debt Setup'!$H$10&lt;&gt;"",'Debt Setup'!$H$10&lt;'Debt Setup'!$H$16),MAX(0,I333+F334-G334),0)+IF(AND('Debt Setup'!$H$11&lt;&gt;"",'Debt Setup'!$H$11&lt;'Debt Setup'!$H$16),MAX(0,M333+J334-K334),0)+IF(AND('Debt Setup'!$H$12&lt;&gt;"",'Debt Setup'!$H$12&lt;'Debt Setup'!$H$16),MAX(0,Q333+N334-O334),0)+IF(AND('Debt Setup'!$H$13&lt;&gt;"",'Debt Setup'!$H$13&lt;'Debt Setup'!$H$16),MAX(0,U333+R334-S334),0)+IF(AND('Debt Setup'!$H$14&lt;&gt;"",'Debt Setup'!$H$14&lt;'Debt Setup'!$H$16),MAX(0,Y333+V334-W334),0)+IF(AND('Debt Setup'!$H$15&lt;&gt;"",'Debt Setup'!$H$15&lt;'Debt Setup'!$H$16),MAX(0,AC333+Z334-AA334),0)+IF(AND('Debt Setup'!$H$16&lt;&gt;"",'Debt Setup'!$H$16&lt;'Debt Setup'!$H$16),MAX(0,AG333+AD334-AE334),0)+IF(AND('Debt Setup'!$H$17&lt;&gt;"",'Debt Setup'!$H$17&lt;'Debt Setup'!$H$16),MAX(0,AK333+AH334-AI334),0)+IF(AND('Debt Setup'!$H$18&lt;&gt;"",'Debt Setup'!$H$18&lt;'Debt Setup'!$H$16),MAX(0,AO333+AL334-AM334),0)+IF(AND('Debt Setup'!$H$19&lt;&gt;"",'Debt Setup'!$H$19&lt;'Debt Setup'!$H$16),MAX(0,AS333+AP334-AQ334),0)+IF(AND('Debt Setup'!$H$20&lt;&gt;"",'Debt Setup'!$H$20&lt;'Debt Setup'!$H$16),MAX(0,AW333+AT334-AU334),0)+IF(AND('Debt Setup'!$H$21&lt;&gt;"",'Debt Setup'!$H$21&lt;'Debt Setup'!$H$16),MAX(0,BA333+AX334-AY334),0))))))</x:f>
      </x:c>
      <x:c r="AG334" s="54" t="str">
        <x:f>IF('Debt Setup'!$F$3=0,"",MAX(0,AG333+AD334-AE334-AF334))</x:f>
      </x:c>
      <x:c r="AH334" s="54" t="str">
        <x:f>IF('Debt Setup'!$F$3=0,"",IF(AK333&lt;=0,0,AK333*'Debt Setup'!$D$17/100/12))</x:f>
      </x:c>
      <x:c r="AI334" s="54" t="str">
        <x:f>IF('Debt Setup'!$F$3=0,"",IF('Debt Setup'!$H$17="",0,MIN('Debt Setup'!$E$17,MAX(0,AK333+AH334))))</x:f>
      </x:c>
      <x:c r="AJ334" s="54" t="str">
        <x:f>IF('Debt Setup'!$F$3=0,"",IF('Debt Setup'!$H$17="",0,MIN(MAX(0,AK333+AH334-AI334),MAX(0,'Debt Setup'!$F$5-(G334+K334+O334+S334+W334+AA334+AE334+AI334+AM334+AQ334+AU334+AY334)-(IF(AND('Debt Setup'!$H$10&lt;&gt;"",'Debt Setup'!$H$10&lt;'Debt Setup'!$H$17),MAX(0,I333+F334-G334),0)+IF(AND('Debt Setup'!$H$11&lt;&gt;"",'Debt Setup'!$H$11&lt;'Debt Setup'!$H$17),MAX(0,M333+J334-K334),0)+IF(AND('Debt Setup'!$H$12&lt;&gt;"",'Debt Setup'!$H$12&lt;'Debt Setup'!$H$17),MAX(0,Q333+N334-O334),0)+IF(AND('Debt Setup'!$H$13&lt;&gt;"",'Debt Setup'!$H$13&lt;'Debt Setup'!$H$17),MAX(0,U333+R334-S334),0)+IF(AND('Debt Setup'!$H$14&lt;&gt;"",'Debt Setup'!$H$14&lt;'Debt Setup'!$H$17),MAX(0,Y333+V334-W334),0)+IF(AND('Debt Setup'!$H$15&lt;&gt;"",'Debt Setup'!$H$15&lt;'Debt Setup'!$H$17),MAX(0,AC333+Z334-AA334),0)+IF(AND('Debt Setup'!$H$16&lt;&gt;"",'Debt Setup'!$H$16&lt;'Debt Setup'!$H$17),MAX(0,AG333+AD334-AE334),0)+IF(AND('Debt Setup'!$H$17&lt;&gt;"",'Debt Setup'!$H$17&lt;'Debt Setup'!$H$17),MAX(0,AK333+AH334-AI334),0)+IF(AND('Debt Setup'!$H$18&lt;&gt;"",'Debt Setup'!$H$18&lt;'Debt Setup'!$H$17),MAX(0,AO333+AL334-AM334),0)+IF(AND('Debt Setup'!$H$19&lt;&gt;"",'Debt Setup'!$H$19&lt;'Debt Setup'!$H$17),MAX(0,AS333+AP334-AQ334),0)+IF(AND('Debt Setup'!$H$20&lt;&gt;"",'Debt Setup'!$H$20&lt;'Debt Setup'!$H$17),MAX(0,AW333+AT334-AU334),0)+IF(AND('Debt Setup'!$H$21&lt;&gt;"",'Debt Setup'!$H$21&lt;'Debt Setup'!$H$17),MAX(0,BA333+AX334-AY334),0))))))</x:f>
      </x:c>
      <x:c r="AK334" s="54" t="str">
        <x:f>IF('Debt Setup'!$F$3=0,"",MAX(0,AK333+AH334-AI334-AJ334))</x:f>
      </x:c>
      <x:c r="AL334" s="54" t="str">
        <x:f>IF('Debt Setup'!$F$3=0,"",IF(AO333&lt;=0,0,AO333*'Debt Setup'!$D$18/100/12))</x:f>
      </x:c>
      <x:c r="AM334" s="54" t="str">
        <x:f>IF('Debt Setup'!$F$3=0,"",IF('Debt Setup'!$H$18="",0,MIN('Debt Setup'!$E$18,MAX(0,AO333+AL334))))</x:f>
      </x:c>
      <x:c r="AN334" s="54" t="str">
        <x:f>IF('Debt Setup'!$F$3=0,"",IF('Debt Setup'!$H$18="",0,MIN(MAX(0,AO333+AL334-AM334),MAX(0,'Debt Setup'!$F$5-(G334+K334+O334+S334+W334+AA334+AE334+AI334+AM334+AQ334+AU334+AY334)-(IF(AND('Debt Setup'!$H$10&lt;&gt;"",'Debt Setup'!$H$10&lt;'Debt Setup'!$H$18),MAX(0,I333+F334-G334),0)+IF(AND('Debt Setup'!$H$11&lt;&gt;"",'Debt Setup'!$H$11&lt;'Debt Setup'!$H$18),MAX(0,M333+J334-K334),0)+IF(AND('Debt Setup'!$H$12&lt;&gt;"",'Debt Setup'!$H$12&lt;'Debt Setup'!$H$18),MAX(0,Q333+N334-O334),0)+IF(AND('Debt Setup'!$H$13&lt;&gt;"",'Debt Setup'!$H$13&lt;'Debt Setup'!$H$18),MAX(0,U333+R334-S334),0)+IF(AND('Debt Setup'!$H$14&lt;&gt;"",'Debt Setup'!$H$14&lt;'Debt Setup'!$H$18),MAX(0,Y333+V334-W334),0)+IF(AND('Debt Setup'!$H$15&lt;&gt;"",'Debt Setup'!$H$15&lt;'Debt Setup'!$H$18),MAX(0,AC333+Z334-AA334),0)+IF(AND('Debt Setup'!$H$16&lt;&gt;"",'Debt Setup'!$H$16&lt;'Debt Setup'!$H$18),MAX(0,AG333+AD334-AE334),0)+IF(AND('Debt Setup'!$H$17&lt;&gt;"",'Debt Setup'!$H$17&lt;'Debt Setup'!$H$18),MAX(0,AK333+AH334-AI334),0)+IF(AND('Debt Setup'!$H$18&lt;&gt;"",'Debt Setup'!$H$18&lt;'Debt Setup'!$H$18),MAX(0,AO333+AL334-AM334),0)+IF(AND('Debt Setup'!$H$19&lt;&gt;"",'Debt Setup'!$H$19&lt;'Debt Setup'!$H$18),MAX(0,AS333+AP334-AQ334),0)+IF(AND('Debt Setup'!$H$20&lt;&gt;"",'Debt Setup'!$H$20&lt;'Debt Setup'!$H$18),MAX(0,AW333+AT334-AU334),0)+IF(AND('Debt Setup'!$H$21&lt;&gt;"",'Debt Setup'!$H$21&lt;'Debt Setup'!$H$18),MAX(0,BA333+AX334-AY334),0))))))</x:f>
      </x:c>
      <x:c r="AO334" s="54" t="str">
        <x:f>IF('Debt Setup'!$F$3=0,"",MAX(0,AO333+AL334-AM334-AN334))</x:f>
      </x:c>
      <x:c r="AP334" s="54" t="str">
        <x:f>IF('Debt Setup'!$F$3=0,"",IF(AS333&lt;=0,0,AS333*'Debt Setup'!$D$19/100/12))</x:f>
      </x:c>
      <x:c r="AQ334" s="54" t="str">
        <x:f>IF('Debt Setup'!$F$3=0,"",IF('Debt Setup'!$H$19="",0,MIN('Debt Setup'!$E$19,MAX(0,AS333+AP334))))</x:f>
      </x:c>
      <x:c r="AR334" s="54" t="str">
        <x:f>IF('Debt Setup'!$F$3=0,"",IF('Debt Setup'!$H$19="",0,MIN(MAX(0,AS333+AP334-AQ334),MAX(0,'Debt Setup'!$F$5-(G334+K334+O334+S334+W334+AA334+AE334+AI334+AM334+AQ334+AU334+AY334)-(IF(AND('Debt Setup'!$H$10&lt;&gt;"",'Debt Setup'!$H$10&lt;'Debt Setup'!$H$19),MAX(0,I333+F334-G334),0)+IF(AND('Debt Setup'!$H$11&lt;&gt;"",'Debt Setup'!$H$11&lt;'Debt Setup'!$H$19),MAX(0,M333+J334-K334),0)+IF(AND('Debt Setup'!$H$12&lt;&gt;"",'Debt Setup'!$H$12&lt;'Debt Setup'!$H$19),MAX(0,Q333+N334-O334),0)+IF(AND('Debt Setup'!$H$13&lt;&gt;"",'Debt Setup'!$H$13&lt;'Debt Setup'!$H$19),MAX(0,U333+R334-S334),0)+IF(AND('Debt Setup'!$H$14&lt;&gt;"",'Debt Setup'!$H$14&lt;'Debt Setup'!$H$19),MAX(0,Y333+V334-W334),0)+IF(AND('Debt Setup'!$H$15&lt;&gt;"",'Debt Setup'!$H$15&lt;'Debt Setup'!$H$19),MAX(0,AC333+Z334-AA334),0)+IF(AND('Debt Setup'!$H$16&lt;&gt;"",'Debt Setup'!$H$16&lt;'Debt Setup'!$H$19),MAX(0,AG333+AD334-AE334),0)+IF(AND('Debt Setup'!$H$17&lt;&gt;"",'Debt Setup'!$H$17&lt;'Debt Setup'!$H$19),MAX(0,AK333+AH334-AI334),0)+IF(AND('Debt Setup'!$H$18&lt;&gt;"",'Debt Setup'!$H$18&lt;'Debt Setup'!$H$19),MAX(0,AO333+AL334-AM334),0)+IF(AND('Debt Setup'!$H$19&lt;&gt;"",'Debt Setup'!$H$19&lt;'Debt Setup'!$H$19),MAX(0,AS333+AP334-AQ334),0)+IF(AND('Debt Setup'!$H$20&lt;&gt;"",'Debt Setup'!$H$20&lt;'Debt Setup'!$H$19),MAX(0,AW333+AT334-AU334),0)+IF(AND('Debt Setup'!$H$21&lt;&gt;"",'Debt Setup'!$H$21&lt;'Debt Setup'!$H$19),MAX(0,BA333+AX334-AY334),0))))))</x:f>
      </x:c>
      <x:c r="AS334" s="54" t="str">
        <x:f>IF('Debt Setup'!$F$3=0,"",MAX(0,AS333+AP334-AQ334-AR334))</x:f>
      </x:c>
      <x:c r="AT334" s="54" t="str">
        <x:f>IF('Debt Setup'!$F$3=0,"",IF(AW333&lt;=0,0,AW333*'Debt Setup'!$D$20/100/12))</x:f>
      </x:c>
      <x:c r="AU334" s="54" t="str">
        <x:f>IF('Debt Setup'!$F$3=0,"",IF('Debt Setup'!$H$20="",0,MIN('Debt Setup'!$E$20,MAX(0,AW333+AT334))))</x:f>
      </x:c>
      <x:c r="AV334" s="54" t="str">
        <x:f>IF('Debt Setup'!$F$3=0,"",IF('Debt Setup'!$H$20="",0,MIN(MAX(0,AW333+AT334-AU334),MAX(0,'Debt Setup'!$F$5-(G334+K334+O334+S334+W334+AA334+AE334+AI334+AM334+AQ334+AU334+AY334)-(IF(AND('Debt Setup'!$H$10&lt;&gt;"",'Debt Setup'!$H$10&lt;'Debt Setup'!$H$20),MAX(0,I333+F334-G334),0)+IF(AND('Debt Setup'!$H$11&lt;&gt;"",'Debt Setup'!$H$11&lt;'Debt Setup'!$H$20),MAX(0,M333+J334-K334),0)+IF(AND('Debt Setup'!$H$12&lt;&gt;"",'Debt Setup'!$H$12&lt;'Debt Setup'!$H$20),MAX(0,Q333+N334-O334),0)+IF(AND('Debt Setup'!$H$13&lt;&gt;"",'Debt Setup'!$H$13&lt;'Debt Setup'!$H$20),MAX(0,U333+R334-S334),0)+IF(AND('Debt Setup'!$H$14&lt;&gt;"",'Debt Setup'!$H$14&lt;'Debt Setup'!$H$20),MAX(0,Y333+V334-W334),0)+IF(AND('Debt Setup'!$H$15&lt;&gt;"",'Debt Setup'!$H$15&lt;'Debt Setup'!$H$20),MAX(0,AC333+Z334-AA334),0)+IF(AND('Debt Setup'!$H$16&lt;&gt;"",'Debt Setup'!$H$16&lt;'Debt Setup'!$H$20),MAX(0,AG333+AD334-AE334),0)+IF(AND('Debt Setup'!$H$17&lt;&gt;"",'Debt Setup'!$H$17&lt;'Debt Setup'!$H$20),MAX(0,AK333+AH334-AI334),0)+IF(AND('Debt Setup'!$H$18&lt;&gt;"",'Debt Setup'!$H$18&lt;'Debt Setup'!$H$20),MAX(0,AO333+AL334-AM334),0)+IF(AND('Debt Setup'!$H$19&lt;&gt;"",'Debt Setup'!$H$19&lt;'Debt Setup'!$H$20),MAX(0,AS333+AP334-AQ334),0)+IF(AND('Debt Setup'!$H$20&lt;&gt;"",'Debt Setup'!$H$20&lt;'Debt Setup'!$H$20),MAX(0,AW333+AT334-AU334),0)+IF(AND('Debt Setup'!$H$21&lt;&gt;"",'Debt Setup'!$H$21&lt;'Debt Setup'!$H$20),MAX(0,BA333+AX334-AY334),0))))))</x:f>
      </x:c>
      <x:c r="AW334" s="54" t="str">
        <x:f>IF('Debt Setup'!$F$3=0,"",MAX(0,AW333+AT334-AU334-AV334))</x:f>
      </x:c>
      <x:c r="AX334" s="54" t="str">
        <x:f>IF('Debt Setup'!$F$3=0,"",IF(BA333&lt;=0,0,BA333*'Debt Setup'!$D$21/100/12))</x:f>
      </x:c>
      <x:c r="AY334" s="54" t="str">
        <x:f>IF('Debt Setup'!$F$3=0,"",IF('Debt Setup'!$H$21="",0,MIN('Debt Setup'!$E$21,MAX(0,BA333+AX334))))</x:f>
      </x:c>
      <x:c r="AZ334" s="54" t="str">
        <x:f>IF('Debt Setup'!$F$3=0,"",IF('Debt Setup'!$H$21="",0,MIN(MAX(0,BA333+AX334-AY334),MAX(0,'Debt Setup'!$F$5-(G334+K334+O334+S334+W334+AA334+AE334+AI334+AM334+AQ334+AU334+AY334)-(IF(AND('Debt Setup'!$H$10&lt;&gt;"",'Debt Setup'!$H$10&lt;'Debt Setup'!$H$21),MAX(0,I333+F334-G334),0)+IF(AND('Debt Setup'!$H$11&lt;&gt;"",'Debt Setup'!$H$11&lt;'Debt Setup'!$H$21),MAX(0,M333+J334-K334),0)+IF(AND('Debt Setup'!$H$12&lt;&gt;"",'Debt Setup'!$H$12&lt;'Debt Setup'!$H$21),MAX(0,Q333+N334-O334),0)+IF(AND('Debt Setup'!$H$13&lt;&gt;"",'Debt Setup'!$H$13&lt;'Debt Setup'!$H$21),MAX(0,U333+R334-S334),0)+IF(AND('Debt Setup'!$H$14&lt;&gt;"",'Debt Setup'!$H$14&lt;'Debt Setup'!$H$21),MAX(0,Y333+V334-W334),0)+IF(AND('Debt Setup'!$H$15&lt;&gt;"",'Debt Setup'!$H$15&lt;'Debt Setup'!$H$21),MAX(0,AC333+Z334-AA334),0)+IF(AND('Debt Setup'!$H$16&lt;&gt;"",'Debt Setup'!$H$16&lt;'Debt Setup'!$H$21),MAX(0,AG333+AD334-AE334),0)+IF(AND('Debt Setup'!$H$17&lt;&gt;"",'Debt Setup'!$H$17&lt;'Debt Setup'!$H$21),MAX(0,AK333+AH334-AI334),0)+IF(AND('Debt Setup'!$H$18&lt;&gt;"",'Debt Setup'!$H$18&lt;'Debt Setup'!$H$21),MAX(0,AO333+AL334-AM334),0)+IF(AND('Debt Setup'!$H$19&lt;&gt;"",'Debt Setup'!$H$19&lt;'Debt Setup'!$H$21),MAX(0,AS333+AP334-AQ334),0)+IF(AND('Debt Setup'!$H$20&lt;&gt;"",'Debt Setup'!$H$20&lt;'Debt Setup'!$H$21),MAX(0,AW333+AT334-AU334),0)+IF(AND('Debt Setup'!$H$21&lt;&gt;"",'Debt Setup'!$H$21&lt;'Debt Setup'!$H$21),MAX(0,BA333+AX334-AY334),0))))))</x:f>
      </x:c>
      <x:c r="BA334" s="54" t="str">
        <x:f>IF('Debt Setup'!$F$3=0,"",MAX(0,BA333+AX334-AY334-AZ334))</x:f>
      </x:c>
    </x:row>
    <x:row r="335">
      <x:c r="A335" t="n">
        <x:v>330</x:v>
      </x:c>
      <x:c r="B335" s="86" t="str">
        <x:f>IF('Debt Setup'!$F$3=0,"",DATE(YEAR('Debt Setup'!$B$6),MONTH('Debt Setup'!$B$6)+A335-1,1))</x:f>
      </x:c>
      <x:c r="C335" s="54" t="str">
        <x:f>IF('Debt Setup'!$F$3=0,"",I335+M335+Q335+U335+Y335+AC335+AG335+AK335+AO335+AS335+AW335+BA335)</x:f>
      </x:c>
      <x:c r="D335" s="54" t="str">
        <x:f>IF('Debt Setup'!$F$3=0,"",G335+H335+K335+L335+O335+P335+S335+T335+W335+X335+AA335+AB335+AE335+AF335+AI335+AJ335+AM335+AN335+AQ335+AR335+AU335+AV335+AY335+AZ335)</x:f>
      </x:c>
      <x:c r="E335" s="54" t="str">
        <x:f>IF('Debt Setup'!$F$3=0,"",F335+J335+N335+R335+V335+Z335+AD335+AH335+AL335+AP335+AT335+AX335)</x:f>
      </x:c>
      <x:c r="F335" s="54" t="str">
        <x:f>IF('Debt Setup'!$F$3=0,"",IF(I334&lt;=0,0,I334*'Debt Setup'!$D$10/100/12))</x:f>
      </x:c>
      <x:c r="G335" s="54" t="str">
        <x:f>IF('Debt Setup'!$F$3=0,"",IF('Debt Setup'!$H$10="",0,MIN('Debt Setup'!$E$10,MAX(0,I334+F335))))</x:f>
      </x:c>
      <x:c r="H335" s="54" t="str">
        <x:f>IF('Debt Setup'!$F$3=0,"",IF('Debt Setup'!$H$10="",0,MIN(MAX(0,I334+F335-G335),MAX(0,'Debt Setup'!$F$5-(G335+K335+O335+S335+W335+AA335+AE335+AI335+AM335+AQ335+AU335+AY335)-(IF(AND('Debt Setup'!$H$10&lt;&gt;"",'Debt Setup'!$H$10&lt;'Debt Setup'!$H$10),MAX(0,I334+F335-G335),0)+IF(AND('Debt Setup'!$H$11&lt;&gt;"",'Debt Setup'!$H$11&lt;'Debt Setup'!$H$10),MAX(0,M334+J335-K335),0)+IF(AND('Debt Setup'!$H$12&lt;&gt;"",'Debt Setup'!$H$12&lt;'Debt Setup'!$H$10),MAX(0,Q334+N335-O335),0)+IF(AND('Debt Setup'!$H$13&lt;&gt;"",'Debt Setup'!$H$13&lt;'Debt Setup'!$H$10),MAX(0,U334+R335-S335),0)+IF(AND('Debt Setup'!$H$14&lt;&gt;"",'Debt Setup'!$H$14&lt;'Debt Setup'!$H$10),MAX(0,Y334+V335-W335),0)+IF(AND('Debt Setup'!$H$15&lt;&gt;"",'Debt Setup'!$H$15&lt;'Debt Setup'!$H$10),MAX(0,AC334+Z335-AA335),0)+IF(AND('Debt Setup'!$H$16&lt;&gt;"",'Debt Setup'!$H$16&lt;'Debt Setup'!$H$10),MAX(0,AG334+AD335-AE335),0)+IF(AND('Debt Setup'!$H$17&lt;&gt;"",'Debt Setup'!$H$17&lt;'Debt Setup'!$H$10),MAX(0,AK334+AH335-AI335),0)+IF(AND('Debt Setup'!$H$18&lt;&gt;"",'Debt Setup'!$H$18&lt;'Debt Setup'!$H$10),MAX(0,AO334+AL335-AM335),0)+IF(AND('Debt Setup'!$H$19&lt;&gt;"",'Debt Setup'!$H$19&lt;'Debt Setup'!$H$10),MAX(0,AS334+AP335-AQ335),0)+IF(AND('Debt Setup'!$H$20&lt;&gt;"",'Debt Setup'!$H$20&lt;'Debt Setup'!$H$10),MAX(0,AW334+AT335-AU335),0)+IF(AND('Debt Setup'!$H$21&lt;&gt;"",'Debt Setup'!$H$21&lt;'Debt Setup'!$H$10),MAX(0,BA334+AX335-AY335),0))))))</x:f>
      </x:c>
      <x:c r="I335" s="54" t="str">
        <x:f>IF('Debt Setup'!$F$3=0,"",MAX(0,I334+F335-G335-H335))</x:f>
      </x:c>
      <x:c r="J335" s="54" t="str">
        <x:f>IF('Debt Setup'!$F$3=0,"",IF(M334&lt;=0,0,M334*'Debt Setup'!$D$11/100/12))</x:f>
      </x:c>
      <x:c r="K335" s="54" t="str">
        <x:f>IF('Debt Setup'!$F$3=0,"",IF('Debt Setup'!$H$11="",0,MIN('Debt Setup'!$E$11,MAX(0,M334+J335))))</x:f>
      </x:c>
      <x:c r="L335" s="54" t="str">
        <x:f>IF('Debt Setup'!$F$3=0,"",IF('Debt Setup'!$H$11="",0,MIN(MAX(0,M334+J335-K335),MAX(0,'Debt Setup'!$F$5-(G335+K335+O335+S335+W335+AA335+AE335+AI335+AM335+AQ335+AU335+AY335)-(IF(AND('Debt Setup'!$H$10&lt;&gt;"",'Debt Setup'!$H$10&lt;'Debt Setup'!$H$11),MAX(0,I334+F335-G335),0)+IF(AND('Debt Setup'!$H$11&lt;&gt;"",'Debt Setup'!$H$11&lt;'Debt Setup'!$H$11),MAX(0,M334+J335-K335),0)+IF(AND('Debt Setup'!$H$12&lt;&gt;"",'Debt Setup'!$H$12&lt;'Debt Setup'!$H$11),MAX(0,Q334+N335-O335),0)+IF(AND('Debt Setup'!$H$13&lt;&gt;"",'Debt Setup'!$H$13&lt;'Debt Setup'!$H$11),MAX(0,U334+R335-S335),0)+IF(AND('Debt Setup'!$H$14&lt;&gt;"",'Debt Setup'!$H$14&lt;'Debt Setup'!$H$11),MAX(0,Y334+V335-W335),0)+IF(AND('Debt Setup'!$H$15&lt;&gt;"",'Debt Setup'!$H$15&lt;'Debt Setup'!$H$11),MAX(0,AC334+Z335-AA335),0)+IF(AND('Debt Setup'!$H$16&lt;&gt;"",'Debt Setup'!$H$16&lt;'Debt Setup'!$H$11),MAX(0,AG334+AD335-AE335),0)+IF(AND('Debt Setup'!$H$17&lt;&gt;"",'Debt Setup'!$H$17&lt;'Debt Setup'!$H$11),MAX(0,AK334+AH335-AI335),0)+IF(AND('Debt Setup'!$H$18&lt;&gt;"",'Debt Setup'!$H$18&lt;'Debt Setup'!$H$11),MAX(0,AO334+AL335-AM335),0)+IF(AND('Debt Setup'!$H$19&lt;&gt;"",'Debt Setup'!$H$19&lt;'Debt Setup'!$H$11),MAX(0,AS334+AP335-AQ335),0)+IF(AND('Debt Setup'!$H$20&lt;&gt;"",'Debt Setup'!$H$20&lt;'Debt Setup'!$H$11),MAX(0,AW334+AT335-AU335),0)+IF(AND('Debt Setup'!$H$21&lt;&gt;"",'Debt Setup'!$H$21&lt;'Debt Setup'!$H$11),MAX(0,BA334+AX335-AY335),0))))))</x:f>
      </x:c>
      <x:c r="M335" s="54" t="str">
        <x:f>IF('Debt Setup'!$F$3=0,"",MAX(0,M334+J335-K335-L335))</x:f>
      </x:c>
      <x:c r="N335" s="54" t="str">
        <x:f>IF('Debt Setup'!$F$3=0,"",IF(Q334&lt;=0,0,Q334*'Debt Setup'!$D$12/100/12))</x:f>
      </x:c>
      <x:c r="O335" s="54" t="str">
        <x:f>IF('Debt Setup'!$F$3=0,"",IF('Debt Setup'!$H$12="",0,MIN('Debt Setup'!$E$12,MAX(0,Q334+N335))))</x:f>
      </x:c>
      <x:c r="P335" s="54" t="str">
        <x:f>IF('Debt Setup'!$F$3=0,"",IF('Debt Setup'!$H$12="",0,MIN(MAX(0,Q334+N335-O335),MAX(0,'Debt Setup'!$F$5-(G335+K335+O335+S335+W335+AA335+AE335+AI335+AM335+AQ335+AU335+AY335)-(IF(AND('Debt Setup'!$H$10&lt;&gt;"",'Debt Setup'!$H$10&lt;'Debt Setup'!$H$12),MAX(0,I334+F335-G335),0)+IF(AND('Debt Setup'!$H$11&lt;&gt;"",'Debt Setup'!$H$11&lt;'Debt Setup'!$H$12),MAX(0,M334+J335-K335),0)+IF(AND('Debt Setup'!$H$12&lt;&gt;"",'Debt Setup'!$H$12&lt;'Debt Setup'!$H$12),MAX(0,Q334+N335-O335),0)+IF(AND('Debt Setup'!$H$13&lt;&gt;"",'Debt Setup'!$H$13&lt;'Debt Setup'!$H$12),MAX(0,U334+R335-S335),0)+IF(AND('Debt Setup'!$H$14&lt;&gt;"",'Debt Setup'!$H$14&lt;'Debt Setup'!$H$12),MAX(0,Y334+V335-W335),0)+IF(AND('Debt Setup'!$H$15&lt;&gt;"",'Debt Setup'!$H$15&lt;'Debt Setup'!$H$12),MAX(0,AC334+Z335-AA335),0)+IF(AND('Debt Setup'!$H$16&lt;&gt;"",'Debt Setup'!$H$16&lt;'Debt Setup'!$H$12),MAX(0,AG334+AD335-AE335),0)+IF(AND('Debt Setup'!$H$17&lt;&gt;"",'Debt Setup'!$H$17&lt;'Debt Setup'!$H$12),MAX(0,AK334+AH335-AI335),0)+IF(AND('Debt Setup'!$H$18&lt;&gt;"",'Debt Setup'!$H$18&lt;'Debt Setup'!$H$12),MAX(0,AO334+AL335-AM335),0)+IF(AND('Debt Setup'!$H$19&lt;&gt;"",'Debt Setup'!$H$19&lt;'Debt Setup'!$H$12),MAX(0,AS334+AP335-AQ335),0)+IF(AND('Debt Setup'!$H$20&lt;&gt;"",'Debt Setup'!$H$20&lt;'Debt Setup'!$H$12),MAX(0,AW334+AT335-AU335),0)+IF(AND('Debt Setup'!$H$21&lt;&gt;"",'Debt Setup'!$H$21&lt;'Debt Setup'!$H$12),MAX(0,BA334+AX335-AY335),0))))))</x:f>
      </x:c>
      <x:c r="Q335" s="54" t="str">
        <x:f>IF('Debt Setup'!$F$3=0,"",MAX(0,Q334+N335-O335-P335))</x:f>
      </x:c>
      <x:c r="R335" s="54" t="str">
        <x:f>IF('Debt Setup'!$F$3=0,"",IF(U334&lt;=0,0,U334*'Debt Setup'!$D$13/100/12))</x:f>
      </x:c>
      <x:c r="S335" s="54" t="str">
        <x:f>IF('Debt Setup'!$F$3=0,"",IF('Debt Setup'!$H$13="",0,MIN('Debt Setup'!$E$13,MAX(0,U334+R335))))</x:f>
      </x:c>
      <x:c r="T335" s="54" t="str">
        <x:f>IF('Debt Setup'!$F$3=0,"",IF('Debt Setup'!$H$13="",0,MIN(MAX(0,U334+R335-S335),MAX(0,'Debt Setup'!$F$5-(G335+K335+O335+S335+W335+AA335+AE335+AI335+AM335+AQ335+AU335+AY335)-(IF(AND('Debt Setup'!$H$10&lt;&gt;"",'Debt Setup'!$H$10&lt;'Debt Setup'!$H$13),MAX(0,I334+F335-G335),0)+IF(AND('Debt Setup'!$H$11&lt;&gt;"",'Debt Setup'!$H$11&lt;'Debt Setup'!$H$13),MAX(0,M334+J335-K335),0)+IF(AND('Debt Setup'!$H$12&lt;&gt;"",'Debt Setup'!$H$12&lt;'Debt Setup'!$H$13),MAX(0,Q334+N335-O335),0)+IF(AND('Debt Setup'!$H$13&lt;&gt;"",'Debt Setup'!$H$13&lt;'Debt Setup'!$H$13),MAX(0,U334+R335-S335),0)+IF(AND('Debt Setup'!$H$14&lt;&gt;"",'Debt Setup'!$H$14&lt;'Debt Setup'!$H$13),MAX(0,Y334+V335-W335),0)+IF(AND('Debt Setup'!$H$15&lt;&gt;"",'Debt Setup'!$H$15&lt;'Debt Setup'!$H$13),MAX(0,AC334+Z335-AA335),0)+IF(AND('Debt Setup'!$H$16&lt;&gt;"",'Debt Setup'!$H$16&lt;'Debt Setup'!$H$13),MAX(0,AG334+AD335-AE335),0)+IF(AND('Debt Setup'!$H$17&lt;&gt;"",'Debt Setup'!$H$17&lt;'Debt Setup'!$H$13),MAX(0,AK334+AH335-AI335),0)+IF(AND('Debt Setup'!$H$18&lt;&gt;"",'Debt Setup'!$H$18&lt;'Debt Setup'!$H$13),MAX(0,AO334+AL335-AM335),0)+IF(AND('Debt Setup'!$H$19&lt;&gt;"",'Debt Setup'!$H$19&lt;'Debt Setup'!$H$13),MAX(0,AS334+AP335-AQ335),0)+IF(AND('Debt Setup'!$H$20&lt;&gt;"",'Debt Setup'!$H$20&lt;'Debt Setup'!$H$13),MAX(0,AW334+AT335-AU335),0)+IF(AND('Debt Setup'!$H$21&lt;&gt;"",'Debt Setup'!$H$21&lt;'Debt Setup'!$H$13),MAX(0,BA334+AX335-AY335),0))))))</x:f>
      </x:c>
      <x:c r="U335" s="54" t="str">
        <x:f>IF('Debt Setup'!$F$3=0,"",MAX(0,U334+R335-S335-T335))</x:f>
      </x:c>
      <x:c r="V335" s="54" t="str">
        <x:f>IF('Debt Setup'!$F$3=0,"",IF(Y334&lt;=0,0,Y334*'Debt Setup'!$D$14/100/12))</x:f>
      </x:c>
      <x:c r="W335" s="54" t="str">
        <x:f>IF('Debt Setup'!$F$3=0,"",IF('Debt Setup'!$H$14="",0,MIN('Debt Setup'!$E$14,MAX(0,Y334+V335))))</x:f>
      </x:c>
      <x:c r="X335" s="54" t="str">
        <x:f>IF('Debt Setup'!$F$3=0,"",IF('Debt Setup'!$H$14="",0,MIN(MAX(0,Y334+V335-W335),MAX(0,'Debt Setup'!$F$5-(G335+K335+O335+S335+W335+AA335+AE335+AI335+AM335+AQ335+AU335+AY335)-(IF(AND('Debt Setup'!$H$10&lt;&gt;"",'Debt Setup'!$H$10&lt;'Debt Setup'!$H$14),MAX(0,I334+F335-G335),0)+IF(AND('Debt Setup'!$H$11&lt;&gt;"",'Debt Setup'!$H$11&lt;'Debt Setup'!$H$14),MAX(0,M334+J335-K335),0)+IF(AND('Debt Setup'!$H$12&lt;&gt;"",'Debt Setup'!$H$12&lt;'Debt Setup'!$H$14),MAX(0,Q334+N335-O335),0)+IF(AND('Debt Setup'!$H$13&lt;&gt;"",'Debt Setup'!$H$13&lt;'Debt Setup'!$H$14),MAX(0,U334+R335-S335),0)+IF(AND('Debt Setup'!$H$14&lt;&gt;"",'Debt Setup'!$H$14&lt;'Debt Setup'!$H$14),MAX(0,Y334+V335-W335),0)+IF(AND('Debt Setup'!$H$15&lt;&gt;"",'Debt Setup'!$H$15&lt;'Debt Setup'!$H$14),MAX(0,AC334+Z335-AA335),0)+IF(AND('Debt Setup'!$H$16&lt;&gt;"",'Debt Setup'!$H$16&lt;'Debt Setup'!$H$14),MAX(0,AG334+AD335-AE335),0)+IF(AND('Debt Setup'!$H$17&lt;&gt;"",'Debt Setup'!$H$17&lt;'Debt Setup'!$H$14),MAX(0,AK334+AH335-AI335),0)+IF(AND('Debt Setup'!$H$18&lt;&gt;"",'Debt Setup'!$H$18&lt;'Debt Setup'!$H$14),MAX(0,AO334+AL335-AM335),0)+IF(AND('Debt Setup'!$H$19&lt;&gt;"",'Debt Setup'!$H$19&lt;'Debt Setup'!$H$14),MAX(0,AS334+AP335-AQ335),0)+IF(AND('Debt Setup'!$H$20&lt;&gt;"",'Debt Setup'!$H$20&lt;'Debt Setup'!$H$14),MAX(0,AW334+AT335-AU335),0)+IF(AND('Debt Setup'!$H$21&lt;&gt;"",'Debt Setup'!$H$21&lt;'Debt Setup'!$H$14),MAX(0,BA334+AX335-AY335),0))))))</x:f>
      </x:c>
      <x:c r="Y335" s="54" t="str">
        <x:f>IF('Debt Setup'!$F$3=0,"",MAX(0,Y334+V335-W335-X335))</x:f>
      </x:c>
      <x:c r="Z335" s="54" t="str">
        <x:f>IF('Debt Setup'!$F$3=0,"",IF(AC334&lt;=0,0,AC334*'Debt Setup'!$D$15/100/12))</x:f>
      </x:c>
      <x:c r="AA335" s="54" t="str">
        <x:f>IF('Debt Setup'!$F$3=0,"",IF('Debt Setup'!$H$15="",0,MIN('Debt Setup'!$E$15,MAX(0,AC334+Z335))))</x:f>
      </x:c>
      <x:c r="AB335" s="54" t="str">
        <x:f>IF('Debt Setup'!$F$3=0,"",IF('Debt Setup'!$H$15="",0,MIN(MAX(0,AC334+Z335-AA335),MAX(0,'Debt Setup'!$F$5-(G335+K335+O335+S335+W335+AA335+AE335+AI335+AM335+AQ335+AU335+AY335)-(IF(AND('Debt Setup'!$H$10&lt;&gt;"",'Debt Setup'!$H$10&lt;'Debt Setup'!$H$15),MAX(0,I334+F335-G335),0)+IF(AND('Debt Setup'!$H$11&lt;&gt;"",'Debt Setup'!$H$11&lt;'Debt Setup'!$H$15),MAX(0,M334+J335-K335),0)+IF(AND('Debt Setup'!$H$12&lt;&gt;"",'Debt Setup'!$H$12&lt;'Debt Setup'!$H$15),MAX(0,Q334+N335-O335),0)+IF(AND('Debt Setup'!$H$13&lt;&gt;"",'Debt Setup'!$H$13&lt;'Debt Setup'!$H$15),MAX(0,U334+R335-S335),0)+IF(AND('Debt Setup'!$H$14&lt;&gt;"",'Debt Setup'!$H$14&lt;'Debt Setup'!$H$15),MAX(0,Y334+V335-W335),0)+IF(AND('Debt Setup'!$H$15&lt;&gt;"",'Debt Setup'!$H$15&lt;'Debt Setup'!$H$15),MAX(0,AC334+Z335-AA335),0)+IF(AND('Debt Setup'!$H$16&lt;&gt;"",'Debt Setup'!$H$16&lt;'Debt Setup'!$H$15),MAX(0,AG334+AD335-AE335),0)+IF(AND('Debt Setup'!$H$17&lt;&gt;"",'Debt Setup'!$H$17&lt;'Debt Setup'!$H$15),MAX(0,AK334+AH335-AI335),0)+IF(AND('Debt Setup'!$H$18&lt;&gt;"",'Debt Setup'!$H$18&lt;'Debt Setup'!$H$15),MAX(0,AO334+AL335-AM335),0)+IF(AND('Debt Setup'!$H$19&lt;&gt;"",'Debt Setup'!$H$19&lt;'Debt Setup'!$H$15),MAX(0,AS334+AP335-AQ335),0)+IF(AND('Debt Setup'!$H$20&lt;&gt;"",'Debt Setup'!$H$20&lt;'Debt Setup'!$H$15),MAX(0,AW334+AT335-AU335),0)+IF(AND('Debt Setup'!$H$21&lt;&gt;"",'Debt Setup'!$H$21&lt;'Debt Setup'!$H$15),MAX(0,BA334+AX335-AY335),0))))))</x:f>
      </x:c>
      <x:c r="AC335" s="54" t="str">
        <x:f>IF('Debt Setup'!$F$3=0,"",MAX(0,AC334+Z335-AA335-AB335))</x:f>
      </x:c>
      <x:c r="AD335" s="54" t="str">
        <x:f>IF('Debt Setup'!$F$3=0,"",IF(AG334&lt;=0,0,AG334*'Debt Setup'!$D$16/100/12))</x:f>
      </x:c>
      <x:c r="AE335" s="54" t="str">
        <x:f>IF('Debt Setup'!$F$3=0,"",IF('Debt Setup'!$H$16="",0,MIN('Debt Setup'!$E$16,MAX(0,AG334+AD335))))</x:f>
      </x:c>
      <x:c r="AF335" s="54" t="str">
        <x:f>IF('Debt Setup'!$F$3=0,"",IF('Debt Setup'!$H$16="",0,MIN(MAX(0,AG334+AD335-AE335),MAX(0,'Debt Setup'!$F$5-(G335+K335+O335+S335+W335+AA335+AE335+AI335+AM335+AQ335+AU335+AY335)-(IF(AND('Debt Setup'!$H$10&lt;&gt;"",'Debt Setup'!$H$10&lt;'Debt Setup'!$H$16),MAX(0,I334+F335-G335),0)+IF(AND('Debt Setup'!$H$11&lt;&gt;"",'Debt Setup'!$H$11&lt;'Debt Setup'!$H$16),MAX(0,M334+J335-K335),0)+IF(AND('Debt Setup'!$H$12&lt;&gt;"",'Debt Setup'!$H$12&lt;'Debt Setup'!$H$16),MAX(0,Q334+N335-O335),0)+IF(AND('Debt Setup'!$H$13&lt;&gt;"",'Debt Setup'!$H$13&lt;'Debt Setup'!$H$16),MAX(0,U334+R335-S335),0)+IF(AND('Debt Setup'!$H$14&lt;&gt;"",'Debt Setup'!$H$14&lt;'Debt Setup'!$H$16),MAX(0,Y334+V335-W335),0)+IF(AND('Debt Setup'!$H$15&lt;&gt;"",'Debt Setup'!$H$15&lt;'Debt Setup'!$H$16),MAX(0,AC334+Z335-AA335),0)+IF(AND('Debt Setup'!$H$16&lt;&gt;"",'Debt Setup'!$H$16&lt;'Debt Setup'!$H$16),MAX(0,AG334+AD335-AE335),0)+IF(AND('Debt Setup'!$H$17&lt;&gt;"",'Debt Setup'!$H$17&lt;'Debt Setup'!$H$16),MAX(0,AK334+AH335-AI335),0)+IF(AND('Debt Setup'!$H$18&lt;&gt;"",'Debt Setup'!$H$18&lt;'Debt Setup'!$H$16),MAX(0,AO334+AL335-AM335),0)+IF(AND('Debt Setup'!$H$19&lt;&gt;"",'Debt Setup'!$H$19&lt;'Debt Setup'!$H$16),MAX(0,AS334+AP335-AQ335),0)+IF(AND('Debt Setup'!$H$20&lt;&gt;"",'Debt Setup'!$H$20&lt;'Debt Setup'!$H$16),MAX(0,AW334+AT335-AU335),0)+IF(AND('Debt Setup'!$H$21&lt;&gt;"",'Debt Setup'!$H$21&lt;'Debt Setup'!$H$16),MAX(0,BA334+AX335-AY335),0))))))</x:f>
      </x:c>
      <x:c r="AG335" s="54" t="str">
        <x:f>IF('Debt Setup'!$F$3=0,"",MAX(0,AG334+AD335-AE335-AF335))</x:f>
      </x:c>
      <x:c r="AH335" s="54" t="str">
        <x:f>IF('Debt Setup'!$F$3=0,"",IF(AK334&lt;=0,0,AK334*'Debt Setup'!$D$17/100/12))</x:f>
      </x:c>
      <x:c r="AI335" s="54" t="str">
        <x:f>IF('Debt Setup'!$F$3=0,"",IF('Debt Setup'!$H$17="",0,MIN('Debt Setup'!$E$17,MAX(0,AK334+AH335))))</x:f>
      </x:c>
      <x:c r="AJ335" s="54" t="str">
        <x:f>IF('Debt Setup'!$F$3=0,"",IF('Debt Setup'!$H$17="",0,MIN(MAX(0,AK334+AH335-AI335),MAX(0,'Debt Setup'!$F$5-(G335+K335+O335+S335+W335+AA335+AE335+AI335+AM335+AQ335+AU335+AY335)-(IF(AND('Debt Setup'!$H$10&lt;&gt;"",'Debt Setup'!$H$10&lt;'Debt Setup'!$H$17),MAX(0,I334+F335-G335),0)+IF(AND('Debt Setup'!$H$11&lt;&gt;"",'Debt Setup'!$H$11&lt;'Debt Setup'!$H$17),MAX(0,M334+J335-K335),0)+IF(AND('Debt Setup'!$H$12&lt;&gt;"",'Debt Setup'!$H$12&lt;'Debt Setup'!$H$17),MAX(0,Q334+N335-O335),0)+IF(AND('Debt Setup'!$H$13&lt;&gt;"",'Debt Setup'!$H$13&lt;'Debt Setup'!$H$17),MAX(0,U334+R335-S335),0)+IF(AND('Debt Setup'!$H$14&lt;&gt;"",'Debt Setup'!$H$14&lt;'Debt Setup'!$H$17),MAX(0,Y334+V335-W335),0)+IF(AND('Debt Setup'!$H$15&lt;&gt;"",'Debt Setup'!$H$15&lt;'Debt Setup'!$H$17),MAX(0,AC334+Z335-AA335),0)+IF(AND('Debt Setup'!$H$16&lt;&gt;"",'Debt Setup'!$H$16&lt;'Debt Setup'!$H$17),MAX(0,AG334+AD335-AE335),0)+IF(AND('Debt Setup'!$H$17&lt;&gt;"",'Debt Setup'!$H$17&lt;'Debt Setup'!$H$17),MAX(0,AK334+AH335-AI335),0)+IF(AND('Debt Setup'!$H$18&lt;&gt;"",'Debt Setup'!$H$18&lt;'Debt Setup'!$H$17),MAX(0,AO334+AL335-AM335),0)+IF(AND('Debt Setup'!$H$19&lt;&gt;"",'Debt Setup'!$H$19&lt;'Debt Setup'!$H$17),MAX(0,AS334+AP335-AQ335),0)+IF(AND('Debt Setup'!$H$20&lt;&gt;"",'Debt Setup'!$H$20&lt;'Debt Setup'!$H$17),MAX(0,AW334+AT335-AU335),0)+IF(AND('Debt Setup'!$H$21&lt;&gt;"",'Debt Setup'!$H$21&lt;'Debt Setup'!$H$17),MAX(0,BA334+AX335-AY335),0))))))</x:f>
      </x:c>
      <x:c r="AK335" s="54" t="str">
        <x:f>IF('Debt Setup'!$F$3=0,"",MAX(0,AK334+AH335-AI335-AJ335))</x:f>
      </x:c>
      <x:c r="AL335" s="54" t="str">
        <x:f>IF('Debt Setup'!$F$3=0,"",IF(AO334&lt;=0,0,AO334*'Debt Setup'!$D$18/100/12))</x:f>
      </x:c>
      <x:c r="AM335" s="54" t="str">
        <x:f>IF('Debt Setup'!$F$3=0,"",IF('Debt Setup'!$H$18="",0,MIN('Debt Setup'!$E$18,MAX(0,AO334+AL335))))</x:f>
      </x:c>
      <x:c r="AN335" s="54" t="str">
        <x:f>IF('Debt Setup'!$F$3=0,"",IF('Debt Setup'!$H$18="",0,MIN(MAX(0,AO334+AL335-AM335),MAX(0,'Debt Setup'!$F$5-(G335+K335+O335+S335+W335+AA335+AE335+AI335+AM335+AQ335+AU335+AY335)-(IF(AND('Debt Setup'!$H$10&lt;&gt;"",'Debt Setup'!$H$10&lt;'Debt Setup'!$H$18),MAX(0,I334+F335-G335),0)+IF(AND('Debt Setup'!$H$11&lt;&gt;"",'Debt Setup'!$H$11&lt;'Debt Setup'!$H$18),MAX(0,M334+J335-K335),0)+IF(AND('Debt Setup'!$H$12&lt;&gt;"",'Debt Setup'!$H$12&lt;'Debt Setup'!$H$18),MAX(0,Q334+N335-O335),0)+IF(AND('Debt Setup'!$H$13&lt;&gt;"",'Debt Setup'!$H$13&lt;'Debt Setup'!$H$18),MAX(0,U334+R335-S335),0)+IF(AND('Debt Setup'!$H$14&lt;&gt;"",'Debt Setup'!$H$14&lt;'Debt Setup'!$H$18),MAX(0,Y334+V335-W335),0)+IF(AND('Debt Setup'!$H$15&lt;&gt;"",'Debt Setup'!$H$15&lt;'Debt Setup'!$H$18),MAX(0,AC334+Z335-AA335),0)+IF(AND('Debt Setup'!$H$16&lt;&gt;"",'Debt Setup'!$H$16&lt;'Debt Setup'!$H$18),MAX(0,AG334+AD335-AE335),0)+IF(AND('Debt Setup'!$H$17&lt;&gt;"",'Debt Setup'!$H$17&lt;'Debt Setup'!$H$18),MAX(0,AK334+AH335-AI335),0)+IF(AND('Debt Setup'!$H$18&lt;&gt;"",'Debt Setup'!$H$18&lt;'Debt Setup'!$H$18),MAX(0,AO334+AL335-AM335),0)+IF(AND('Debt Setup'!$H$19&lt;&gt;"",'Debt Setup'!$H$19&lt;'Debt Setup'!$H$18),MAX(0,AS334+AP335-AQ335),0)+IF(AND('Debt Setup'!$H$20&lt;&gt;"",'Debt Setup'!$H$20&lt;'Debt Setup'!$H$18),MAX(0,AW334+AT335-AU335),0)+IF(AND('Debt Setup'!$H$21&lt;&gt;"",'Debt Setup'!$H$21&lt;'Debt Setup'!$H$18),MAX(0,BA334+AX335-AY335),0))))))</x:f>
      </x:c>
      <x:c r="AO335" s="54" t="str">
        <x:f>IF('Debt Setup'!$F$3=0,"",MAX(0,AO334+AL335-AM335-AN335))</x:f>
      </x:c>
      <x:c r="AP335" s="54" t="str">
        <x:f>IF('Debt Setup'!$F$3=0,"",IF(AS334&lt;=0,0,AS334*'Debt Setup'!$D$19/100/12))</x:f>
      </x:c>
      <x:c r="AQ335" s="54" t="str">
        <x:f>IF('Debt Setup'!$F$3=0,"",IF('Debt Setup'!$H$19="",0,MIN('Debt Setup'!$E$19,MAX(0,AS334+AP335))))</x:f>
      </x:c>
      <x:c r="AR335" s="54" t="str">
        <x:f>IF('Debt Setup'!$F$3=0,"",IF('Debt Setup'!$H$19="",0,MIN(MAX(0,AS334+AP335-AQ335),MAX(0,'Debt Setup'!$F$5-(G335+K335+O335+S335+W335+AA335+AE335+AI335+AM335+AQ335+AU335+AY335)-(IF(AND('Debt Setup'!$H$10&lt;&gt;"",'Debt Setup'!$H$10&lt;'Debt Setup'!$H$19),MAX(0,I334+F335-G335),0)+IF(AND('Debt Setup'!$H$11&lt;&gt;"",'Debt Setup'!$H$11&lt;'Debt Setup'!$H$19),MAX(0,M334+J335-K335),0)+IF(AND('Debt Setup'!$H$12&lt;&gt;"",'Debt Setup'!$H$12&lt;'Debt Setup'!$H$19),MAX(0,Q334+N335-O335),0)+IF(AND('Debt Setup'!$H$13&lt;&gt;"",'Debt Setup'!$H$13&lt;'Debt Setup'!$H$19),MAX(0,U334+R335-S335),0)+IF(AND('Debt Setup'!$H$14&lt;&gt;"",'Debt Setup'!$H$14&lt;'Debt Setup'!$H$19),MAX(0,Y334+V335-W335),0)+IF(AND('Debt Setup'!$H$15&lt;&gt;"",'Debt Setup'!$H$15&lt;'Debt Setup'!$H$19),MAX(0,AC334+Z335-AA335),0)+IF(AND('Debt Setup'!$H$16&lt;&gt;"",'Debt Setup'!$H$16&lt;'Debt Setup'!$H$19),MAX(0,AG334+AD335-AE335),0)+IF(AND('Debt Setup'!$H$17&lt;&gt;"",'Debt Setup'!$H$17&lt;'Debt Setup'!$H$19),MAX(0,AK334+AH335-AI335),0)+IF(AND('Debt Setup'!$H$18&lt;&gt;"",'Debt Setup'!$H$18&lt;'Debt Setup'!$H$19),MAX(0,AO334+AL335-AM335),0)+IF(AND('Debt Setup'!$H$19&lt;&gt;"",'Debt Setup'!$H$19&lt;'Debt Setup'!$H$19),MAX(0,AS334+AP335-AQ335),0)+IF(AND('Debt Setup'!$H$20&lt;&gt;"",'Debt Setup'!$H$20&lt;'Debt Setup'!$H$19),MAX(0,AW334+AT335-AU335),0)+IF(AND('Debt Setup'!$H$21&lt;&gt;"",'Debt Setup'!$H$21&lt;'Debt Setup'!$H$19),MAX(0,BA334+AX335-AY335),0))))))</x:f>
      </x:c>
      <x:c r="AS335" s="54" t="str">
        <x:f>IF('Debt Setup'!$F$3=0,"",MAX(0,AS334+AP335-AQ335-AR335))</x:f>
      </x:c>
      <x:c r="AT335" s="54" t="str">
        <x:f>IF('Debt Setup'!$F$3=0,"",IF(AW334&lt;=0,0,AW334*'Debt Setup'!$D$20/100/12))</x:f>
      </x:c>
      <x:c r="AU335" s="54" t="str">
        <x:f>IF('Debt Setup'!$F$3=0,"",IF('Debt Setup'!$H$20="",0,MIN('Debt Setup'!$E$20,MAX(0,AW334+AT335))))</x:f>
      </x:c>
      <x:c r="AV335" s="54" t="str">
        <x:f>IF('Debt Setup'!$F$3=0,"",IF('Debt Setup'!$H$20="",0,MIN(MAX(0,AW334+AT335-AU335),MAX(0,'Debt Setup'!$F$5-(G335+K335+O335+S335+W335+AA335+AE335+AI335+AM335+AQ335+AU335+AY335)-(IF(AND('Debt Setup'!$H$10&lt;&gt;"",'Debt Setup'!$H$10&lt;'Debt Setup'!$H$20),MAX(0,I334+F335-G335),0)+IF(AND('Debt Setup'!$H$11&lt;&gt;"",'Debt Setup'!$H$11&lt;'Debt Setup'!$H$20),MAX(0,M334+J335-K335),0)+IF(AND('Debt Setup'!$H$12&lt;&gt;"",'Debt Setup'!$H$12&lt;'Debt Setup'!$H$20),MAX(0,Q334+N335-O335),0)+IF(AND('Debt Setup'!$H$13&lt;&gt;"",'Debt Setup'!$H$13&lt;'Debt Setup'!$H$20),MAX(0,U334+R335-S335),0)+IF(AND('Debt Setup'!$H$14&lt;&gt;"",'Debt Setup'!$H$14&lt;'Debt Setup'!$H$20),MAX(0,Y334+V335-W335),0)+IF(AND('Debt Setup'!$H$15&lt;&gt;"",'Debt Setup'!$H$15&lt;'Debt Setup'!$H$20),MAX(0,AC334+Z335-AA335),0)+IF(AND('Debt Setup'!$H$16&lt;&gt;"",'Debt Setup'!$H$16&lt;'Debt Setup'!$H$20),MAX(0,AG334+AD335-AE335),0)+IF(AND('Debt Setup'!$H$17&lt;&gt;"",'Debt Setup'!$H$17&lt;'Debt Setup'!$H$20),MAX(0,AK334+AH335-AI335),0)+IF(AND('Debt Setup'!$H$18&lt;&gt;"",'Debt Setup'!$H$18&lt;'Debt Setup'!$H$20),MAX(0,AO334+AL335-AM335),0)+IF(AND('Debt Setup'!$H$19&lt;&gt;"",'Debt Setup'!$H$19&lt;'Debt Setup'!$H$20),MAX(0,AS334+AP335-AQ335),0)+IF(AND('Debt Setup'!$H$20&lt;&gt;"",'Debt Setup'!$H$20&lt;'Debt Setup'!$H$20),MAX(0,AW334+AT335-AU335),0)+IF(AND('Debt Setup'!$H$21&lt;&gt;"",'Debt Setup'!$H$21&lt;'Debt Setup'!$H$20),MAX(0,BA334+AX335-AY335),0))))))</x:f>
      </x:c>
      <x:c r="AW335" s="54" t="str">
        <x:f>IF('Debt Setup'!$F$3=0,"",MAX(0,AW334+AT335-AU335-AV335))</x:f>
      </x:c>
      <x:c r="AX335" s="54" t="str">
        <x:f>IF('Debt Setup'!$F$3=0,"",IF(BA334&lt;=0,0,BA334*'Debt Setup'!$D$21/100/12))</x:f>
      </x:c>
      <x:c r="AY335" s="54" t="str">
        <x:f>IF('Debt Setup'!$F$3=0,"",IF('Debt Setup'!$H$21="",0,MIN('Debt Setup'!$E$21,MAX(0,BA334+AX335))))</x:f>
      </x:c>
      <x:c r="AZ335" s="54" t="str">
        <x:f>IF('Debt Setup'!$F$3=0,"",IF('Debt Setup'!$H$21="",0,MIN(MAX(0,BA334+AX335-AY335),MAX(0,'Debt Setup'!$F$5-(G335+K335+O335+S335+W335+AA335+AE335+AI335+AM335+AQ335+AU335+AY335)-(IF(AND('Debt Setup'!$H$10&lt;&gt;"",'Debt Setup'!$H$10&lt;'Debt Setup'!$H$21),MAX(0,I334+F335-G335),0)+IF(AND('Debt Setup'!$H$11&lt;&gt;"",'Debt Setup'!$H$11&lt;'Debt Setup'!$H$21),MAX(0,M334+J335-K335),0)+IF(AND('Debt Setup'!$H$12&lt;&gt;"",'Debt Setup'!$H$12&lt;'Debt Setup'!$H$21),MAX(0,Q334+N335-O335),0)+IF(AND('Debt Setup'!$H$13&lt;&gt;"",'Debt Setup'!$H$13&lt;'Debt Setup'!$H$21),MAX(0,U334+R335-S335),0)+IF(AND('Debt Setup'!$H$14&lt;&gt;"",'Debt Setup'!$H$14&lt;'Debt Setup'!$H$21),MAX(0,Y334+V335-W335),0)+IF(AND('Debt Setup'!$H$15&lt;&gt;"",'Debt Setup'!$H$15&lt;'Debt Setup'!$H$21),MAX(0,AC334+Z335-AA335),0)+IF(AND('Debt Setup'!$H$16&lt;&gt;"",'Debt Setup'!$H$16&lt;'Debt Setup'!$H$21),MAX(0,AG334+AD335-AE335),0)+IF(AND('Debt Setup'!$H$17&lt;&gt;"",'Debt Setup'!$H$17&lt;'Debt Setup'!$H$21),MAX(0,AK334+AH335-AI335),0)+IF(AND('Debt Setup'!$H$18&lt;&gt;"",'Debt Setup'!$H$18&lt;'Debt Setup'!$H$21),MAX(0,AO334+AL335-AM335),0)+IF(AND('Debt Setup'!$H$19&lt;&gt;"",'Debt Setup'!$H$19&lt;'Debt Setup'!$H$21),MAX(0,AS334+AP335-AQ335),0)+IF(AND('Debt Setup'!$H$20&lt;&gt;"",'Debt Setup'!$H$20&lt;'Debt Setup'!$H$21),MAX(0,AW334+AT335-AU335),0)+IF(AND('Debt Setup'!$H$21&lt;&gt;"",'Debt Setup'!$H$21&lt;'Debt Setup'!$H$21),MAX(0,BA334+AX335-AY335),0))))))</x:f>
      </x:c>
      <x:c r="BA335" s="54" t="str">
        <x:f>IF('Debt Setup'!$F$3=0,"",MAX(0,BA334+AX335-AY335-AZ335))</x:f>
      </x:c>
    </x:row>
    <x:row r="336">
      <x:c r="A336" t="n">
        <x:v>331</x:v>
      </x:c>
      <x:c r="B336" s="86" t="str">
        <x:f>IF('Debt Setup'!$F$3=0,"",DATE(YEAR('Debt Setup'!$B$6),MONTH('Debt Setup'!$B$6)+A336-1,1))</x:f>
      </x:c>
      <x:c r="C336" s="54" t="str">
        <x:f>IF('Debt Setup'!$F$3=0,"",I336+M336+Q336+U336+Y336+AC336+AG336+AK336+AO336+AS336+AW336+BA336)</x:f>
      </x:c>
      <x:c r="D336" s="54" t="str">
        <x:f>IF('Debt Setup'!$F$3=0,"",G336+H336+K336+L336+O336+P336+S336+T336+W336+X336+AA336+AB336+AE336+AF336+AI336+AJ336+AM336+AN336+AQ336+AR336+AU336+AV336+AY336+AZ336)</x:f>
      </x:c>
      <x:c r="E336" s="54" t="str">
        <x:f>IF('Debt Setup'!$F$3=0,"",F336+J336+N336+R336+V336+Z336+AD336+AH336+AL336+AP336+AT336+AX336)</x:f>
      </x:c>
      <x:c r="F336" s="54" t="str">
        <x:f>IF('Debt Setup'!$F$3=0,"",IF(I335&lt;=0,0,I335*'Debt Setup'!$D$10/100/12))</x:f>
      </x:c>
      <x:c r="G336" s="54" t="str">
        <x:f>IF('Debt Setup'!$F$3=0,"",IF('Debt Setup'!$H$10="",0,MIN('Debt Setup'!$E$10,MAX(0,I335+F336))))</x:f>
      </x:c>
      <x:c r="H336" s="54" t="str">
        <x:f>IF('Debt Setup'!$F$3=0,"",IF('Debt Setup'!$H$10="",0,MIN(MAX(0,I335+F336-G336),MAX(0,'Debt Setup'!$F$5-(G336+K336+O336+S336+W336+AA336+AE336+AI336+AM336+AQ336+AU336+AY336)-(IF(AND('Debt Setup'!$H$10&lt;&gt;"",'Debt Setup'!$H$10&lt;'Debt Setup'!$H$10),MAX(0,I335+F336-G336),0)+IF(AND('Debt Setup'!$H$11&lt;&gt;"",'Debt Setup'!$H$11&lt;'Debt Setup'!$H$10),MAX(0,M335+J336-K336),0)+IF(AND('Debt Setup'!$H$12&lt;&gt;"",'Debt Setup'!$H$12&lt;'Debt Setup'!$H$10),MAX(0,Q335+N336-O336),0)+IF(AND('Debt Setup'!$H$13&lt;&gt;"",'Debt Setup'!$H$13&lt;'Debt Setup'!$H$10),MAX(0,U335+R336-S336),0)+IF(AND('Debt Setup'!$H$14&lt;&gt;"",'Debt Setup'!$H$14&lt;'Debt Setup'!$H$10),MAX(0,Y335+V336-W336),0)+IF(AND('Debt Setup'!$H$15&lt;&gt;"",'Debt Setup'!$H$15&lt;'Debt Setup'!$H$10),MAX(0,AC335+Z336-AA336),0)+IF(AND('Debt Setup'!$H$16&lt;&gt;"",'Debt Setup'!$H$16&lt;'Debt Setup'!$H$10),MAX(0,AG335+AD336-AE336),0)+IF(AND('Debt Setup'!$H$17&lt;&gt;"",'Debt Setup'!$H$17&lt;'Debt Setup'!$H$10),MAX(0,AK335+AH336-AI336),0)+IF(AND('Debt Setup'!$H$18&lt;&gt;"",'Debt Setup'!$H$18&lt;'Debt Setup'!$H$10),MAX(0,AO335+AL336-AM336),0)+IF(AND('Debt Setup'!$H$19&lt;&gt;"",'Debt Setup'!$H$19&lt;'Debt Setup'!$H$10),MAX(0,AS335+AP336-AQ336),0)+IF(AND('Debt Setup'!$H$20&lt;&gt;"",'Debt Setup'!$H$20&lt;'Debt Setup'!$H$10),MAX(0,AW335+AT336-AU336),0)+IF(AND('Debt Setup'!$H$21&lt;&gt;"",'Debt Setup'!$H$21&lt;'Debt Setup'!$H$10),MAX(0,BA335+AX336-AY336),0))))))</x:f>
      </x:c>
      <x:c r="I336" s="54" t="str">
        <x:f>IF('Debt Setup'!$F$3=0,"",MAX(0,I335+F336-G336-H336))</x:f>
      </x:c>
      <x:c r="J336" s="54" t="str">
        <x:f>IF('Debt Setup'!$F$3=0,"",IF(M335&lt;=0,0,M335*'Debt Setup'!$D$11/100/12))</x:f>
      </x:c>
      <x:c r="K336" s="54" t="str">
        <x:f>IF('Debt Setup'!$F$3=0,"",IF('Debt Setup'!$H$11="",0,MIN('Debt Setup'!$E$11,MAX(0,M335+J336))))</x:f>
      </x:c>
      <x:c r="L336" s="54" t="str">
        <x:f>IF('Debt Setup'!$F$3=0,"",IF('Debt Setup'!$H$11="",0,MIN(MAX(0,M335+J336-K336),MAX(0,'Debt Setup'!$F$5-(G336+K336+O336+S336+W336+AA336+AE336+AI336+AM336+AQ336+AU336+AY336)-(IF(AND('Debt Setup'!$H$10&lt;&gt;"",'Debt Setup'!$H$10&lt;'Debt Setup'!$H$11),MAX(0,I335+F336-G336),0)+IF(AND('Debt Setup'!$H$11&lt;&gt;"",'Debt Setup'!$H$11&lt;'Debt Setup'!$H$11),MAX(0,M335+J336-K336),0)+IF(AND('Debt Setup'!$H$12&lt;&gt;"",'Debt Setup'!$H$12&lt;'Debt Setup'!$H$11),MAX(0,Q335+N336-O336),0)+IF(AND('Debt Setup'!$H$13&lt;&gt;"",'Debt Setup'!$H$13&lt;'Debt Setup'!$H$11),MAX(0,U335+R336-S336),0)+IF(AND('Debt Setup'!$H$14&lt;&gt;"",'Debt Setup'!$H$14&lt;'Debt Setup'!$H$11),MAX(0,Y335+V336-W336),0)+IF(AND('Debt Setup'!$H$15&lt;&gt;"",'Debt Setup'!$H$15&lt;'Debt Setup'!$H$11),MAX(0,AC335+Z336-AA336),0)+IF(AND('Debt Setup'!$H$16&lt;&gt;"",'Debt Setup'!$H$16&lt;'Debt Setup'!$H$11),MAX(0,AG335+AD336-AE336),0)+IF(AND('Debt Setup'!$H$17&lt;&gt;"",'Debt Setup'!$H$17&lt;'Debt Setup'!$H$11),MAX(0,AK335+AH336-AI336),0)+IF(AND('Debt Setup'!$H$18&lt;&gt;"",'Debt Setup'!$H$18&lt;'Debt Setup'!$H$11),MAX(0,AO335+AL336-AM336),0)+IF(AND('Debt Setup'!$H$19&lt;&gt;"",'Debt Setup'!$H$19&lt;'Debt Setup'!$H$11),MAX(0,AS335+AP336-AQ336),0)+IF(AND('Debt Setup'!$H$20&lt;&gt;"",'Debt Setup'!$H$20&lt;'Debt Setup'!$H$11),MAX(0,AW335+AT336-AU336),0)+IF(AND('Debt Setup'!$H$21&lt;&gt;"",'Debt Setup'!$H$21&lt;'Debt Setup'!$H$11),MAX(0,BA335+AX336-AY336),0))))))</x:f>
      </x:c>
      <x:c r="M336" s="54" t="str">
        <x:f>IF('Debt Setup'!$F$3=0,"",MAX(0,M335+J336-K336-L336))</x:f>
      </x:c>
      <x:c r="N336" s="54" t="str">
        <x:f>IF('Debt Setup'!$F$3=0,"",IF(Q335&lt;=0,0,Q335*'Debt Setup'!$D$12/100/12))</x:f>
      </x:c>
      <x:c r="O336" s="54" t="str">
        <x:f>IF('Debt Setup'!$F$3=0,"",IF('Debt Setup'!$H$12="",0,MIN('Debt Setup'!$E$12,MAX(0,Q335+N336))))</x:f>
      </x:c>
      <x:c r="P336" s="54" t="str">
        <x:f>IF('Debt Setup'!$F$3=0,"",IF('Debt Setup'!$H$12="",0,MIN(MAX(0,Q335+N336-O336),MAX(0,'Debt Setup'!$F$5-(G336+K336+O336+S336+W336+AA336+AE336+AI336+AM336+AQ336+AU336+AY336)-(IF(AND('Debt Setup'!$H$10&lt;&gt;"",'Debt Setup'!$H$10&lt;'Debt Setup'!$H$12),MAX(0,I335+F336-G336),0)+IF(AND('Debt Setup'!$H$11&lt;&gt;"",'Debt Setup'!$H$11&lt;'Debt Setup'!$H$12),MAX(0,M335+J336-K336),0)+IF(AND('Debt Setup'!$H$12&lt;&gt;"",'Debt Setup'!$H$12&lt;'Debt Setup'!$H$12),MAX(0,Q335+N336-O336),0)+IF(AND('Debt Setup'!$H$13&lt;&gt;"",'Debt Setup'!$H$13&lt;'Debt Setup'!$H$12),MAX(0,U335+R336-S336),0)+IF(AND('Debt Setup'!$H$14&lt;&gt;"",'Debt Setup'!$H$14&lt;'Debt Setup'!$H$12),MAX(0,Y335+V336-W336),0)+IF(AND('Debt Setup'!$H$15&lt;&gt;"",'Debt Setup'!$H$15&lt;'Debt Setup'!$H$12),MAX(0,AC335+Z336-AA336),0)+IF(AND('Debt Setup'!$H$16&lt;&gt;"",'Debt Setup'!$H$16&lt;'Debt Setup'!$H$12),MAX(0,AG335+AD336-AE336),0)+IF(AND('Debt Setup'!$H$17&lt;&gt;"",'Debt Setup'!$H$17&lt;'Debt Setup'!$H$12),MAX(0,AK335+AH336-AI336),0)+IF(AND('Debt Setup'!$H$18&lt;&gt;"",'Debt Setup'!$H$18&lt;'Debt Setup'!$H$12),MAX(0,AO335+AL336-AM336),0)+IF(AND('Debt Setup'!$H$19&lt;&gt;"",'Debt Setup'!$H$19&lt;'Debt Setup'!$H$12),MAX(0,AS335+AP336-AQ336),0)+IF(AND('Debt Setup'!$H$20&lt;&gt;"",'Debt Setup'!$H$20&lt;'Debt Setup'!$H$12),MAX(0,AW335+AT336-AU336),0)+IF(AND('Debt Setup'!$H$21&lt;&gt;"",'Debt Setup'!$H$21&lt;'Debt Setup'!$H$12),MAX(0,BA335+AX336-AY336),0))))))</x:f>
      </x:c>
      <x:c r="Q336" s="54" t="str">
        <x:f>IF('Debt Setup'!$F$3=0,"",MAX(0,Q335+N336-O336-P336))</x:f>
      </x:c>
      <x:c r="R336" s="54" t="str">
        <x:f>IF('Debt Setup'!$F$3=0,"",IF(U335&lt;=0,0,U335*'Debt Setup'!$D$13/100/12))</x:f>
      </x:c>
      <x:c r="S336" s="54" t="str">
        <x:f>IF('Debt Setup'!$F$3=0,"",IF('Debt Setup'!$H$13="",0,MIN('Debt Setup'!$E$13,MAX(0,U335+R336))))</x:f>
      </x:c>
      <x:c r="T336" s="54" t="str">
        <x:f>IF('Debt Setup'!$F$3=0,"",IF('Debt Setup'!$H$13="",0,MIN(MAX(0,U335+R336-S336),MAX(0,'Debt Setup'!$F$5-(G336+K336+O336+S336+W336+AA336+AE336+AI336+AM336+AQ336+AU336+AY336)-(IF(AND('Debt Setup'!$H$10&lt;&gt;"",'Debt Setup'!$H$10&lt;'Debt Setup'!$H$13),MAX(0,I335+F336-G336),0)+IF(AND('Debt Setup'!$H$11&lt;&gt;"",'Debt Setup'!$H$11&lt;'Debt Setup'!$H$13),MAX(0,M335+J336-K336),0)+IF(AND('Debt Setup'!$H$12&lt;&gt;"",'Debt Setup'!$H$12&lt;'Debt Setup'!$H$13),MAX(0,Q335+N336-O336),0)+IF(AND('Debt Setup'!$H$13&lt;&gt;"",'Debt Setup'!$H$13&lt;'Debt Setup'!$H$13),MAX(0,U335+R336-S336),0)+IF(AND('Debt Setup'!$H$14&lt;&gt;"",'Debt Setup'!$H$14&lt;'Debt Setup'!$H$13),MAX(0,Y335+V336-W336),0)+IF(AND('Debt Setup'!$H$15&lt;&gt;"",'Debt Setup'!$H$15&lt;'Debt Setup'!$H$13),MAX(0,AC335+Z336-AA336),0)+IF(AND('Debt Setup'!$H$16&lt;&gt;"",'Debt Setup'!$H$16&lt;'Debt Setup'!$H$13),MAX(0,AG335+AD336-AE336),0)+IF(AND('Debt Setup'!$H$17&lt;&gt;"",'Debt Setup'!$H$17&lt;'Debt Setup'!$H$13),MAX(0,AK335+AH336-AI336),0)+IF(AND('Debt Setup'!$H$18&lt;&gt;"",'Debt Setup'!$H$18&lt;'Debt Setup'!$H$13),MAX(0,AO335+AL336-AM336),0)+IF(AND('Debt Setup'!$H$19&lt;&gt;"",'Debt Setup'!$H$19&lt;'Debt Setup'!$H$13),MAX(0,AS335+AP336-AQ336),0)+IF(AND('Debt Setup'!$H$20&lt;&gt;"",'Debt Setup'!$H$20&lt;'Debt Setup'!$H$13),MAX(0,AW335+AT336-AU336),0)+IF(AND('Debt Setup'!$H$21&lt;&gt;"",'Debt Setup'!$H$21&lt;'Debt Setup'!$H$13),MAX(0,BA335+AX336-AY336),0))))))</x:f>
      </x:c>
      <x:c r="U336" s="54" t="str">
        <x:f>IF('Debt Setup'!$F$3=0,"",MAX(0,U335+R336-S336-T336))</x:f>
      </x:c>
      <x:c r="V336" s="54" t="str">
        <x:f>IF('Debt Setup'!$F$3=0,"",IF(Y335&lt;=0,0,Y335*'Debt Setup'!$D$14/100/12))</x:f>
      </x:c>
      <x:c r="W336" s="54" t="str">
        <x:f>IF('Debt Setup'!$F$3=0,"",IF('Debt Setup'!$H$14="",0,MIN('Debt Setup'!$E$14,MAX(0,Y335+V336))))</x:f>
      </x:c>
      <x:c r="X336" s="54" t="str">
        <x:f>IF('Debt Setup'!$F$3=0,"",IF('Debt Setup'!$H$14="",0,MIN(MAX(0,Y335+V336-W336),MAX(0,'Debt Setup'!$F$5-(G336+K336+O336+S336+W336+AA336+AE336+AI336+AM336+AQ336+AU336+AY336)-(IF(AND('Debt Setup'!$H$10&lt;&gt;"",'Debt Setup'!$H$10&lt;'Debt Setup'!$H$14),MAX(0,I335+F336-G336),0)+IF(AND('Debt Setup'!$H$11&lt;&gt;"",'Debt Setup'!$H$11&lt;'Debt Setup'!$H$14),MAX(0,M335+J336-K336),0)+IF(AND('Debt Setup'!$H$12&lt;&gt;"",'Debt Setup'!$H$12&lt;'Debt Setup'!$H$14),MAX(0,Q335+N336-O336),0)+IF(AND('Debt Setup'!$H$13&lt;&gt;"",'Debt Setup'!$H$13&lt;'Debt Setup'!$H$14),MAX(0,U335+R336-S336),0)+IF(AND('Debt Setup'!$H$14&lt;&gt;"",'Debt Setup'!$H$14&lt;'Debt Setup'!$H$14),MAX(0,Y335+V336-W336),0)+IF(AND('Debt Setup'!$H$15&lt;&gt;"",'Debt Setup'!$H$15&lt;'Debt Setup'!$H$14),MAX(0,AC335+Z336-AA336),0)+IF(AND('Debt Setup'!$H$16&lt;&gt;"",'Debt Setup'!$H$16&lt;'Debt Setup'!$H$14),MAX(0,AG335+AD336-AE336),0)+IF(AND('Debt Setup'!$H$17&lt;&gt;"",'Debt Setup'!$H$17&lt;'Debt Setup'!$H$14),MAX(0,AK335+AH336-AI336),0)+IF(AND('Debt Setup'!$H$18&lt;&gt;"",'Debt Setup'!$H$18&lt;'Debt Setup'!$H$14),MAX(0,AO335+AL336-AM336),0)+IF(AND('Debt Setup'!$H$19&lt;&gt;"",'Debt Setup'!$H$19&lt;'Debt Setup'!$H$14),MAX(0,AS335+AP336-AQ336),0)+IF(AND('Debt Setup'!$H$20&lt;&gt;"",'Debt Setup'!$H$20&lt;'Debt Setup'!$H$14),MAX(0,AW335+AT336-AU336),0)+IF(AND('Debt Setup'!$H$21&lt;&gt;"",'Debt Setup'!$H$21&lt;'Debt Setup'!$H$14),MAX(0,BA335+AX336-AY336),0))))))</x:f>
      </x:c>
      <x:c r="Y336" s="54" t="str">
        <x:f>IF('Debt Setup'!$F$3=0,"",MAX(0,Y335+V336-W336-X336))</x:f>
      </x:c>
      <x:c r="Z336" s="54" t="str">
        <x:f>IF('Debt Setup'!$F$3=0,"",IF(AC335&lt;=0,0,AC335*'Debt Setup'!$D$15/100/12))</x:f>
      </x:c>
      <x:c r="AA336" s="54" t="str">
        <x:f>IF('Debt Setup'!$F$3=0,"",IF('Debt Setup'!$H$15="",0,MIN('Debt Setup'!$E$15,MAX(0,AC335+Z336))))</x:f>
      </x:c>
      <x:c r="AB336" s="54" t="str">
        <x:f>IF('Debt Setup'!$F$3=0,"",IF('Debt Setup'!$H$15="",0,MIN(MAX(0,AC335+Z336-AA336),MAX(0,'Debt Setup'!$F$5-(G336+K336+O336+S336+W336+AA336+AE336+AI336+AM336+AQ336+AU336+AY336)-(IF(AND('Debt Setup'!$H$10&lt;&gt;"",'Debt Setup'!$H$10&lt;'Debt Setup'!$H$15),MAX(0,I335+F336-G336),0)+IF(AND('Debt Setup'!$H$11&lt;&gt;"",'Debt Setup'!$H$11&lt;'Debt Setup'!$H$15),MAX(0,M335+J336-K336),0)+IF(AND('Debt Setup'!$H$12&lt;&gt;"",'Debt Setup'!$H$12&lt;'Debt Setup'!$H$15),MAX(0,Q335+N336-O336),0)+IF(AND('Debt Setup'!$H$13&lt;&gt;"",'Debt Setup'!$H$13&lt;'Debt Setup'!$H$15),MAX(0,U335+R336-S336),0)+IF(AND('Debt Setup'!$H$14&lt;&gt;"",'Debt Setup'!$H$14&lt;'Debt Setup'!$H$15),MAX(0,Y335+V336-W336),0)+IF(AND('Debt Setup'!$H$15&lt;&gt;"",'Debt Setup'!$H$15&lt;'Debt Setup'!$H$15),MAX(0,AC335+Z336-AA336),0)+IF(AND('Debt Setup'!$H$16&lt;&gt;"",'Debt Setup'!$H$16&lt;'Debt Setup'!$H$15),MAX(0,AG335+AD336-AE336),0)+IF(AND('Debt Setup'!$H$17&lt;&gt;"",'Debt Setup'!$H$17&lt;'Debt Setup'!$H$15),MAX(0,AK335+AH336-AI336),0)+IF(AND('Debt Setup'!$H$18&lt;&gt;"",'Debt Setup'!$H$18&lt;'Debt Setup'!$H$15),MAX(0,AO335+AL336-AM336),0)+IF(AND('Debt Setup'!$H$19&lt;&gt;"",'Debt Setup'!$H$19&lt;'Debt Setup'!$H$15),MAX(0,AS335+AP336-AQ336),0)+IF(AND('Debt Setup'!$H$20&lt;&gt;"",'Debt Setup'!$H$20&lt;'Debt Setup'!$H$15),MAX(0,AW335+AT336-AU336),0)+IF(AND('Debt Setup'!$H$21&lt;&gt;"",'Debt Setup'!$H$21&lt;'Debt Setup'!$H$15),MAX(0,BA335+AX336-AY336),0))))))</x:f>
      </x:c>
      <x:c r="AC336" s="54" t="str">
        <x:f>IF('Debt Setup'!$F$3=0,"",MAX(0,AC335+Z336-AA336-AB336))</x:f>
      </x:c>
      <x:c r="AD336" s="54" t="str">
        <x:f>IF('Debt Setup'!$F$3=0,"",IF(AG335&lt;=0,0,AG335*'Debt Setup'!$D$16/100/12))</x:f>
      </x:c>
      <x:c r="AE336" s="54" t="str">
        <x:f>IF('Debt Setup'!$F$3=0,"",IF('Debt Setup'!$H$16="",0,MIN('Debt Setup'!$E$16,MAX(0,AG335+AD336))))</x:f>
      </x:c>
      <x:c r="AF336" s="54" t="str">
        <x:f>IF('Debt Setup'!$F$3=0,"",IF('Debt Setup'!$H$16="",0,MIN(MAX(0,AG335+AD336-AE336),MAX(0,'Debt Setup'!$F$5-(G336+K336+O336+S336+W336+AA336+AE336+AI336+AM336+AQ336+AU336+AY336)-(IF(AND('Debt Setup'!$H$10&lt;&gt;"",'Debt Setup'!$H$10&lt;'Debt Setup'!$H$16),MAX(0,I335+F336-G336),0)+IF(AND('Debt Setup'!$H$11&lt;&gt;"",'Debt Setup'!$H$11&lt;'Debt Setup'!$H$16),MAX(0,M335+J336-K336),0)+IF(AND('Debt Setup'!$H$12&lt;&gt;"",'Debt Setup'!$H$12&lt;'Debt Setup'!$H$16),MAX(0,Q335+N336-O336),0)+IF(AND('Debt Setup'!$H$13&lt;&gt;"",'Debt Setup'!$H$13&lt;'Debt Setup'!$H$16),MAX(0,U335+R336-S336),0)+IF(AND('Debt Setup'!$H$14&lt;&gt;"",'Debt Setup'!$H$14&lt;'Debt Setup'!$H$16),MAX(0,Y335+V336-W336),0)+IF(AND('Debt Setup'!$H$15&lt;&gt;"",'Debt Setup'!$H$15&lt;'Debt Setup'!$H$16),MAX(0,AC335+Z336-AA336),0)+IF(AND('Debt Setup'!$H$16&lt;&gt;"",'Debt Setup'!$H$16&lt;'Debt Setup'!$H$16),MAX(0,AG335+AD336-AE336),0)+IF(AND('Debt Setup'!$H$17&lt;&gt;"",'Debt Setup'!$H$17&lt;'Debt Setup'!$H$16),MAX(0,AK335+AH336-AI336),0)+IF(AND('Debt Setup'!$H$18&lt;&gt;"",'Debt Setup'!$H$18&lt;'Debt Setup'!$H$16),MAX(0,AO335+AL336-AM336),0)+IF(AND('Debt Setup'!$H$19&lt;&gt;"",'Debt Setup'!$H$19&lt;'Debt Setup'!$H$16),MAX(0,AS335+AP336-AQ336),0)+IF(AND('Debt Setup'!$H$20&lt;&gt;"",'Debt Setup'!$H$20&lt;'Debt Setup'!$H$16),MAX(0,AW335+AT336-AU336),0)+IF(AND('Debt Setup'!$H$21&lt;&gt;"",'Debt Setup'!$H$21&lt;'Debt Setup'!$H$16),MAX(0,BA335+AX336-AY336),0))))))</x:f>
      </x:c>
      <x:c r="AG336" s="54" t="str">
        <x:f>IF('Debt Setup'!$F$3=0,"",MAX(0,AG335+AD336-AE336-AF336))</x:f>
      </x:c>
      <x:c r="AH336" s="54" t="str">
        <x:f>IF('Debt Setup'!$F$3=0,"",IF(AK335&lt;=0,0,AK335*'Debt Setup'!$D$17/100/12))</x:f>
      </x:c>
      <x:c r="AI336" s="54" t="str">
        <x:f>IF('Debt Setup'!$F$3=0,"",IF('Debt Setup'!$H$17="",0,MIN('Debt Setup'!$E$17,MAX(0,AK335+AH336))))</x:f>
      </x:c>
      <x:c r="AJ336" s="54" t="str">
        <x:f>IF('Debt Setup'!$F$3=0,"",IF('Debt Setup'!$H$17="",0,MIN(MAX(0,AK335+AH336-AI336),MAX(0,'Debt Setup'!$F$5-(G336+K336+O336+S336+W336+AA336+AE336+AI336+AM336+AQ336+AU336+AY336)-(IF(AND('Debt Setup'!$H$10&lt;&gt;"",'Debt Setup'!$H$10&lt;'Debt Setup'!$H$17),MAX(0,I335+F336-G336),0)+IF(AND('Debt Setup'!$H$11&lt;&gt;"",'Debt Setup'!$H$11&lt;'Debt Setup'!$H$17),MAX(0,M335+J336-K336),0)+IF(AND('Debt Setup'!$H$12&lt;&gt;"",'Debt Setup'!$H$12&lt;'Debt Setup'!$H$17),MAX(0,Q335+N336-O336),0)+IF(AND('Debt Setup'!$H$13&lt;&gt;"",'Debt Setup'!$H$13&lt;'Debt Setup'!$H$17),MAX(0,U335+R336-S336),0)+IF(AND('Debt Setup'!$H$14&lt;&gt;"",'Debt Setup'!$H$14&lt;'Debt Setup'!$H$17),MAX(0,Y335+V336-W336),0)+IF(AND('Debt Setup'!$H$15&lt;&gt;"",'Debt Setup'!$H$15&lt;'Debt Setup'!$H$17),MAX(0,AC335+Z336-AA336),0)+IF(AND('Debt Setup'!$H$16&lt;&gt;"",'Debt Setup'!$H$16&lt;'Debt Setup'!$H$17),MAX(0,AG335+AD336-AE336),0)+IF(AND('Debt Setup'!$H$17&lt;&gt;"",'Debt Setup'!$H$17&lt;'Debt Setup'!$H$17),MAX(0,AK335+AH336-AI336),0)+IF(AND('Debt Setup'!$H$18&lt;&gt;"",'Debt Setup'!$H$18&lt;'Debt Setup'!$H$17),MAX(0,AO335+AL336-AM336),0)+IF(AND('Debt Setup'!$H$19&lt;&gt;"",'Debt Setup'!$H$19&lt;'Debt Setup'!$H$17),MAX(0,AS335+AP336-AQ336),0)+IF(AND('Debt Setup'!$H$20&lt;&gt;"",'Debt Setup'!$H$20&lt;'Debt Setup'!$H$17),MAX(0,AW335+AT336-AU336),0)+IF(AND('Debt Setup'!$H$21&lt;&gt;"",'Debt Setup'!$H$21&lt;'Debt Setup'!$H$17),MAX(0,BA335+AX336-AY336),0))))))</x:f>
      </x:c>
      <x:c r="AK336" s="54" t="str">
        <x:f>IF('Debt Setup'!$F$3=0,"",MAX(0,AK335+AH336-AI336-AJ336))</x:f>
      </x:c>
      <x:c r="AL336" s="54" t="str">
        <x:f>IF('Debt Setup'!$F$3=0,"",IF(AO335&lt;=0,0,AO335*'Debt Setup'!$D$18/100/12))</x:f>
      </x:c>
      <x:c r="AM336" s="54" t="str">
        <x:f>IF('Debt Setup'!$F$3=0,"",IF('Debt Setup'!$H$18="",0,MIN('Debt Setup'!$E$18,MAX(0,AO335+AL336))))</x:f>
      </x:c>
      <x:c r="AN336" s="54" t="str">
        <x:f>IF('Debt Setup'!$F$3=0,"",IF('Debt Setup'!$H$18="",0,MIN(MAX(0,AO335+AL336-AM336),MAX(0,'Debt Setup'!$F$5-(G336+K336+O336+S336+W336+AA336+AE336+AI336+AM336+AQ336+AU336+AY336)-(IF(AND('Debt Setup'!$H$10&lt;&gt;"",'Debt Setup'!$H$10&lt;'Debt Setup'!$H$18),MAX(0,I335+F336-G336),0)+IF(AND('Debt Setup'!$H$11&lt;&gt;"",'Debt Setup'!$H$11&lt;'Debt Setup'!$H$18),MAX(0,M335+J336-K336),0)+IF(AND('Debt Setup'!$H$12&lt;&gt;"",'Debt Setup'!$H$12&lt;'Debt Setup'!$H$18),MAX(0,Q335+N336-O336),0)+IF(AND('Debt Setup'!$H$13&lt;&gt;"",'Debt Setup'!$H$13&lt;'Debt Setup'!$H$18),MAX(0,U335+R336-S336),0)+IF(AND('Debt Setup'!$H$14&lt;&gt;"",'Debt Setup'!$H$14&lt;'Debt Setup'!$H$18),MAX(0,Y335+V336-W336),0)+IF(AND('Debt Setup'!$H$15&lt;&gt;"",'Debt Setup'!$H$15&lt;'Debt Setup'!$H$18),MAX(0,AC335+Z336-AA336),0)+IF(AND('Debt Setup'!$H$16&lt;&gt;"",'Debt Setup'!$H$16&lt;'Debt Setup'!$H$18),MAX(0,AG335+AD336-AE336),0)+IF(AND('Debt Setup'!$H$17&lt;&gt;"",'Debt Setup'!$H$17&lt;'Debt Setup'!$H$18),MAX(0,AK335+AH336-AI336),0)+IF(AND('Debt Setup'!$H$18&lt;&gt;"",'Debt Setup'!$H$18&lt;'Debt Setup'!$H$18),MAX(0,AO335+AL336-AM336),0)+IF(AND('Debt Setup'!$H$19&lt;&gt;"",'Debt Setup'!$H$19&lt;'Debt Setup'!$H$18),MAX(0,AS335+AP336-AQ336),0)+IF(AND('Debt Setup'!$H$20&lt;&gt;"",'Debt Setup'!$H$20&lt;'Debt Setup'!$H$18),MAX(0,AW335+AT336-AU336),0)+IF(AND('Debt Setup'!$H$21&lt;&gt;"",'Debt Setup'!$H$21&lt;'Debt Setup'!$H$18),MAX(0,BA335+AX336-AY336),0))))))</x:f>
      </x:c>
      <x:c r="AO336" s="54" t="str">
        <x:f>IF('Debt Setup'!$F$3=0,"",MAX(0,AO335+AL336-AM336-AN336))</x:f>
      </x:c>
      <x:c r="AP336" s="54" t="str">
        <x:f>IF('Debt Setup'!$F$3=0,"",IF(AS335&lt;=0,0,AS335*'Debt Setup'!$D$19/100/12))</x:f>
      </x:c>
      <x:c r="AQ336" s="54" t="str">
        <x:f>IF('Debt Setup'!$F$3=0,"",IF('Debt Setup'!$H$19="",0,MIN('Debt Setup'!$E$19,MAX(0,AS335+AP336))))</x:f>
      </x:c>
      <x:c r="AR336" s="54" t="str">
        <x:f>IF('Debt Setup'!$F$3=0,"",IF('Debt Setup'!$H$19="",0,MIN(MAX(0,AS335+AP336-AQ336),MAX(0,'Debt Setup'!$F$5-(G336+K336+O336+S336+W336+AA336+AE336+AI336+AM336+AQ336+AU336+AY336)-(IF(AND('Debt Setup'!$H$10&lt;&gt;"",'Debt Setup'!$H$10&lt;'Debt Setup'!$H$19),MAX(0,I335+F336-G336),0)+IF(AND('Debt Setup'!$H$11&lt;&gt;"",'Debt Setup'!$H$11&lt;'Debt Setup'!$H$19),MAX(0,M335+J336-K336),0)+IF(AND('Debt Setup'!$H$12&lt;&gt;"",'Debt Setup'!$H$12&lt;'Debt Setup'!$H$19),MAX(0,Q335+N336-O336),0)+IF(AND('Debt Setup'!$H$13&lt;&gt;"",'Debt Setup'!$H$13&lt;'Debt Setup'!$H$19),MAX(0,U335+R336-S336),0)+IF(AND('Debt Setup'!$H$14&lt;&gt;"",'Debt Setup'!$H$14&lt;'Debt Setup'!$H$19),MAX(0,Y335+V336-W336),0)+IF(AND('Debt Setup'!$H$15&lt;&gt;"",'Debt Setup'!$H$15&lt;'Debt Setup'!$H$19),MAX(0,AC335+Z336-AA336),0)+IF(AND('Debt Setup'!$H$16&lt;&gt;"",'Debt Setup'!$H$16&lt;'Debt Setup'!$H$19),MAX(0,AG335+AD336-AE336),0)+IF(AND('Debt Setup'!$H$17&lt;&gt;"",'Debt Setup'!$H$17&lt;'Debt Setup'!$H$19),MAX(0,AK335+AH336-AI336),0)+IF(AND('Debt Setup'!$H$18&lt;&gt;"",'Debt Setup'!$H$18&lt;'Debt Setup'!$H$19),MAX(0,AO335+AL336-AM336),0)+IF(AND('Debt Setup'!$H$19&lt;&gt;"",'Debt Setup'!$H$19&lt;'Debt Setup'!$H$19),MAX(0,AS335+AP336-AQ336),0)+IF(AND('Debt Setup'!$H$20&lt;&gt;"",'Debt Setup'!$H$20&lt;'Debt Setup'!$H$19),MAX(0,AW335+AT336-AU336),0)+IF(AND('Debt Setup'!$H$21&lt;&gt;"",'Debt Setup'!$H$21&lt;'Debt Setup'!$H$19),MAX(0,BA335+AX336-AY336),0))))))</x:f>
      </x:c>
      <x:c r="AS336" s="54" t="str">
        <x:f>IF('Debt Setup'!$F$3=0,"",MAX(0,AS335+AP336-AQ336-AR336))</x:f>
      </x:c>
      <x:c r="AT336" s="54" t="str">
        <x:f>IF('Debt Setup'!$F$3=0,"",IF(AW335&lt;=0,0,AW335*'Debt Setup'!$D$20/100/12))</x:f>
      </x:c>
      <x:c r="AU336" s="54" t="str">
        <x:f>IF('Debt Setup'!$F$3=0,"",IF('Debt Setup'!$H$20="",0,MIN('Debt Setup'!$E$20,MAX(0,AW335+AT336))))</x:f>
      </x:c>
      <x:c r="AV336" s="54" t="str">
        <x:f>IF('Debt Setup'!$F$3=0,"",IF('Debt Setup'!$H$20="",0,MIN(MAX(0,AW335+AT336-AU336),MAX(0,'Debt Setup'!$F$5-(G336+K336+O336+S336+W336+AA336+AE336+AI336+AM336+AQ336+AU336+AY336)-(IF(AND('Debt Setup'!$H$10&lt;&gt;"",'Debt Setup'!$H$10&lt;'Debt Setup'!$H$20),MAX(0,I335+F336-G336),0)+IF(AND('Debt Setup'!$H$11&lt;&gt;"",'Debt Setup'!$H$11&lt;'Debt Setup'!$H$20),MAX(0,M335+J336-K336),0)+IF(AND('Debt Setup'!$H$12&lt;&gt;"",'Debt Setup'!$H$12&lt;'Debt Setup'!$H$20),MAX(0,Q335+N336-O336),0)+IF(AND('Debt Setup'!$H$13&lt;&gt;"",'Debt Setup'!$H$13&lt;'Debt Setup'!$H$20),MAX(0,U335+R336-S336),0)+IF(AND('Debt Setup'!$H$14&lt;&gt;"",'Debt Setup'!$H$14&lt;'Debt Setup'!$H$20),MAX(0,Y335+V336-W336),0)+IF(AND('Debt Setup'!$H$15&lt;&gt;"",'Debt Setup'!$H$15&lt;'Debt Setup'!$H$20),MAX(0,AC335+Z336-AA336),0)+IF(AND('Debt Setup'!$H$16&lt;&gt;"",'Debt Setup'!$H$16&lt;'Debt Setup'!$H$20),MAX(0,AG335+AD336-AE336),0)+IF(AND('Debt Setup'!$H$17&lt;&gt;"",'Debt Setup'!$H$17&lt;'Debt Setup'!$H$20),MAX(0,AK335+AH336-AI336),0)+IF(AND('Debt Setup'!$H$18&lt;&gt;"",'Debt Setup'!$H$18&lt;'Debt Setup'!$H$20),MAX(0,AO335+AL336-AM336),0)+IF(AND('Debt Setup'!$H$19&lt;&gt;"",'Debt Setup'!$H$19&lt;'Debt Setup'!$H$20),MAX(0,AS335+AP336-AQ336),0)+IF(AND('Debt Setup'!$H$20&lt;&gt;"",'Debt Setup'!$H$20&lt;'Debt Setup'!$H$20),MAX(0,AW335+AT336-AU336),0)+IF(AND('Debt Setup'!$H$21&lt;&gt;"",'Debt Setup'!$H$21&lt;'Debt Setup'!$H$20),MAX(0,BA335+AX336-AY336),0))))))</x:f>
      </x:c>
      <x:c r="AW336" s="54" t="str">
        <x:f>IF('Debt Setup'!$F$3=0,"",MAX(0,AW335+AT336-AU336-AV336))</x:f>
      </x:c>
      <x:c r="AX336" s="54" t="str">
        <x:f>IF('Debt Setup'!$F$3=0,"",IF(BA335&lt;=0,0,BA335*'Debt Setup'!$D$21/100/12))</x:f>
      </x:c>
      <x:c r="AY336" s="54" t="str">
        <x:f>IF('Debt Setup'!$F$3=0,"",IF('Debt Setup'!$H$21="",0,MIN('Debt Setup'!$E$21,MAX(0,BA335+AX336))))</x:f>
      </x:c>
      <x:c r="AZ336" s="54" t="str">
        <x:f>IF('Debt Setup'!$F$3=0,"",IF('Debt Setup'!$H$21="",0,MIN(MAX(0,BA335+AX336-AY336),MAX(0,'Debt Setup'!$F$5-(G336+K336+O336+S336+W336+AA336+AE336+AI336+AM336+AQ336+AU336+AY336)-(IF(AND('Debt Setup'!$H$10&lt;&gt;"",'Debt Setup'!$H$10&lt;'Debt Setup'!$H$21),MAX(0,I335+F336-G336),0)+IF(AND('Debt Setup'!$H$11&lt;&gt;"",'Debt Setup'!$H$11&lt;'Debt Setup'!$H$21),MAX(0,M335+J336-K336),0)+IF(AND('Debt Setup'!$H$12&lt;&gt;"",'Debt Setup'!$H$12&lt;'Debt Setup'!$H$21),MAX(0,Q335+N336-O336),0)+IF(AND('Debt Setup'!$H$13&lt;&gt;"",'Debt Setup'!$H$13&lt;'Debt Setup'!$H$21),MAX(0,U335+R336-S336),0)+IF(AND('Debt Setup'!$H$14&lt;&gt;"",'Debt Setup'!$H$14&lt;'Debt Setup'!$H$21),MAX(0,Y335+V336-W336),0)+IF(AND('Debt Setup'!$H$15&lt;&gt;"",'Debt Setup'!$H$15&lt;'Debt Setup'!$H$21),MAX(0,AC335+Z336-AA336),0)+IF(AND('Debt Setup'!$H$16&lt;&gt;"",'Debt Setup'!$H$16&lt;'Debt Setup'!$H$21),MAX(0,AG335+AD336-AE336),0)+IF(AND('Debt Setup'!$H$17&lt;&gt;"",'Debt Setup'!$H$17&lt;'Debt Setup'!$H$21),MAX(0,AK335+AH336-AI336),0)+IF(AND('Debt Setup'!$H$18&lt;&gt;"",'Debt Setup'!$H$18&lt;'Debt Setup'!$H$21),MAX(0,AO335+AL336-AM336),0)+IF(AND('Debt Setup'!$H$19&lt;&gt;"",'Debt Setup'!$H$19&lt;'Debt Setup'!$H$21),MAX(0,AS335+AP336-AQ336),0)+IF(AND('Debt Setup'!$H$20&lt;&gt;"",'Debt Setup'!$H$20&lt;'Debt Setup'!$H$21),MAX(0,AW335+AT336-AU336),0)+IF(AND('Debt Setup'!$H$21&lt;&gt;"",'Debt Setup'!$H$21&lt;'Debt Setup'!$H$21),MAX(0,BA335+AX336-AY336),0))))))</x:f>
      </x:c>
      <x:c r="BA336" s="54" t="str">
        <x:f>IF('Debt Setup'!$F$3=0,"",MAX(0,BA335+AX336-AY336-AZ336))</x:f>
      </x:c>
    </x:row>
    <x:row r="337">
      <x:c r="A337" t="n">
        <x:v>332</x:v>
      </x:c>
      <x:c r="B337" s="86" t="str">
        <x:f>IF('Debt Setup'!$F$3=0,"",DATE(YEAR('Debt Setup'!$B$6),MONTH('Debt Setup'!$B$6)+A337-1,1))</x:f>
      </x:c>
      <x:c r="C337" s="54" t="str">
        <x:f>IF('Debt Setup'!$F$3=0,"",I337+M337+Q337+U337+Y337+AC337+AG337+AK337+AO337+AS337+AW337+BA337)</x:f>
      </x:c>
      <x:c r="D337" s="54" t="str">
        <x:f>IF('Debt Setup'!$F$3=0,"",G337+H337+K337+L337+O337+P337+S337+T337+W337+X337+AA337+AB337+AE337+AF337+AI337+AJ337+AM337+AN337+AQ337+AR337+AU337+AV337+AY337+AZ337)</x:f>
      </x:c>
      <x:c r="E337" s="54" t="str">
        <x:f>IF('Debt Setup'!$F$3=0,"",F337+J337+N337+R337+V337+Z337+AD337+AH337+AL337+AP337+AT337+AX337)</x:f>
      </x:c>
      <x:c r="F337" s="54" t="str">
        <x:f>IF('Debt Setup'!$F$3=0,"",IF(I336&lt;=0,0,I336*'Debt Setup'!$D$10/100/12))</x:f>
      </x:c>
      <x:c r="G337" s="54" t="str">
        <x:f>IF('Debt Setup'!$F$3=0,"",IF('Debt Setup'!$H$10="",0,MIN('Debt Setup'!$E$10,MAX(0,I336+F337))))</x:f>
      </x:c>
      <x:c r="H337" s="54" t="str">
        <x:f>IF('Debt Setup'!$F$3=0,"",IF('Debt Setup'!$H$10="",0,MIN(MAX(0,I336+F337-G337),MAX(0,'Debt Setup'!$F$5-(G337+K337+O337+S337+W337+AA337+AE337+AI337+AM337+AQ337+AU337+AY337)-(IF(AND('Debt Setup'!$H$10&lt;&gt;"",'Debt Setup'!$H$10&lt;'Debt Setup'!$H$10),MAX(0,I336+F337-G337),0)+IF(AND('Debt Setup'!$H$11&lt;&gt;"",'Debt Setup'!$H$11&lt;'Debt Setup'!$H$10),MAX(0,M336+J337-K337),0)+IF(AND('Debt Setup'!$H$12&lt;&gt;"",'Debt Setup'!$H$12&lt;'Debt Setup'!$H$10),MAX(0,Q336+N337-O337),0)+IF(AND('Debt Setup'!$H$13&lt;&gt;"",'Debt Setup'!$H$13&lt;'Debt Setup'!$H$10),MAX(0,U336+R337-S337),0)+IF(AND('Debt Setup'!$H$14&lt;&gt;"",'Debt Setup'!$H$14&lt;'Debt Setup'!$H$10),MAX(0,Y336+V337-W337),0)+IF(AND('Debt Setup'!$H$15&lt;&gt;"",'Debt Setup'!$H$15&lt;'Debt Setup'!$H$10),MAX(0,AC336+Z337-AA337),0)+IF(AND('Debt Setup'!$H$16&lt;&gt;"",'Debt Setup'!$H$16&lt;'Debt Setup'!$H$10),MAX(0,AG336+AD337-AE337),0)+IF(AND('Debt Setup'!$H$17&lt;&gt;"",'Debt Setup'!$H$17&lt;'Debt Setup'!$H$10),MAX(0,AK336+AH337-AI337),0)+IF(AND('Debt Setup'!$H$18&lt;&gt;"",'Debt Setup'!$H$18&lt;'Debt Setup'!$H$10),MAX(0,AO336+AL337-AM337),0)+IF(AND('Debt Setup'!$H$19&lt;&gt;"",'Debt Setup'!$H$19&lt;'Debt Setup'!$H$10),MAX(0,AS336+AP337-AQ337),0)+IF(AND('Debt Setup'!$H$20&lt;&gt;"",'Debt Setup'!$H$20&lt;'Debt Setup'!$H$10),MAX(0,AW336+AT337-AU337),0)+IF(AND('Debt Setup'!$H$21&lt;&gt;"",'Debt Setup'!$H$21&lt;'Debt Setup'!$H$10),MAX(0,BA336+AX337-AY337),0))))))</x:f>
      </x:c>
      <x:c r="I337" s="54" t="str">
        <x:f>IF('Debt Setup'!$F$3=0,"",MAX(0,I336+F337-G337-H337))</x:f>
      </x:c>
      <x:c r="J337" s="54" t="str">
        <x:f>IF('Debt Setup'!$F$3=0,"",IF(M336&lt;=0,0,M336*'Debt Setup'!$D$11/100/12))</x:f>
      </x:c>
      <x:c r="K337" s="54" t="str">
        <x:f>IF('Debt Setup'!$F$3=0,"",IF('Debt Setup'!$H$11="",0,MIN('Debt Setup'!$E$11,MAX(0,M336+J337))))</x:f>
      </x:c>
      <x:c r="L337" s="54" t="str">
        <x:f>IF('Debt Setup'!$F$3=0,"",IF('Debt Setup'!$H$11="",0,MIN(MAX(0,M336+J337-K337),MAX(0,'Debt Setup'!$F$5-(G337+K337+O337+S337+W337+AA337+AE337+AI337+AM337+AQ337+AU337+AY337)-(IF(AND('Debt Setup'!$H$10&lt;&gt;"",'Debt Setup'!$H$10&lt;'Debt Setup'!$H$11),MAX(0,I336+F337-G337),0)+IF(AND('Debt Setup'!$H$11&lt;&gt;"",'Debt Setup'!$H$11&lt;'Debt Setup'!$H$11),MAX(0,M336+J337-K337),0)+IF(AND('Debt Setup'!$H$12&lt;&gt;"",'Debt Setup'!$H$12&lt;'Debt Setup'!$H$11),MAX(0,Q336+N337-O337),0)+IF(AND('Debt Setup'!$H$13&lt;&gt;"",'Debt Setup'!$H$13&lt;'Debt Setup'!$H$11),MAX(0,U336+R337-S337),0)+IF(AND('Debt Setup'!$H$14&lt;&gt;"",'Debt Setup'!$H$14&lt;'Debt Setup'!$H$11),MAX(0,Y336+V337-W337),0)+IF(AND('Debt Setup'!$H$15&lt;&gt;"",'Debt Setup'!$H$15&lt;'Debt Setup'!$H$11),MAX(0,AC336+Z337-AA337),0)+IF(AND('Debt Setup'!$H$16&lt;&gt;"",'Debt Setup'!$H$16&lt;'Debt Setup'!$H$11),MAX(0,AG336+AD337-AE337),0)+IF(AND('Debt Setup'!$H$17&lt;&gt;"",'Debt Setup'!$H$17&lt;'Debt Setup'!$H$11),MAX(0,AK336+AH337-AI337),0)+IF(AND('Debt Setup'!$H$18&lt;&gt;"",'Debt Setup'!$H$18&lt;'Debt Setup'!$H$11),MAX(0,AO336+AL337-AM337),0)+IF(AND('Debt Setup'!$H$19&lt;&gt;"",'Debt Setup'!$H$19&lt;'Debt Setup'!$H$11),MAX(0,AS336+AP337-AQ337),0)+IF(AND('Debt Setup'!$H$20&lt;&gt;"",'Debt Setup'!$H$20&lt;'Debt Setup'!$H$11),MAX(0,AW336+AT337-AU337),0)+IF(AND('Debt Setup'!$H$21&lt;&gt;"",'Debt Setup'!$H$21&lt;'Debt Setup'!$H$11),MAX(0,BA336+AX337-AY337),0))))))</x:f>
      </x:c>
      <x:c r="M337" s="54" t="str">
        <x:f>IF('Debt Setup'!$F$3=0,"",MAX(0,M336+J337-K337-L337))</x:f>
      </x:c>
      <x:c r="N337" s="54" t="str">
        <x:f>IF('Debt Setup'!$F$3=0,"",IF(Q336&lt;=0,0,Q336*'Debt Setup'!$D$12/100/12))</x:f>
      </x:c>
      <x:c r="O337" s="54" t="str">
        <x:f>IF('Debt Setup'!$F$3=0,"",IF('Debt Setup'!$H$12="",0,MIN('Debt Setup'!$E$12,MAX(0,Q336+N337))))</x:f>
      </x:c>
      <x:c r="P337" s="54" t="str">
        <x:f>IF('Debt Setup'!$F$3=0,"",IF('Debt Setup'!$H$12="",0,MIN(MAX(0,Q336+N337-O337),MAX(0,'Debt Setup'!$F$5-(G337+K337+O337+S337+W337+AA337+AE337+AI337+AM337+AQ337+AU337+AY337)-(IF(AND('Debt Setup'!$H$10&lt;&gt;"",'Debt Setup'!$H$10&lt;'Debt Setup'!$H$12),MAX(0,I336+F337-G337),0)+IF(AND('Debt Setup'!$H$11&lt;&gt;"",'Debt Setup'!$H$11&lt;'Debt Setup'!$H$12),MAX(0,M336+J337-K337),0)+IF(AND('Debt Setup'!$H$12&lt;&gt;"",'Debt Setup'!$H$12&lt;'Debt Setup'!$H$12),MAX(0,Q336+N337-O337),0)+IF(AND('Debt Setup'!$H$13&lt;&gt;"",'Debt Setup'!$H$13&lt;'Debt Setup'!$H$12),MAX(0,U336+R337-S337),0)+IF(AND('Debt Setup'!$H$14&lt;&gt;"",'Debt Setup'!$H$14&lt;'Debt Setup'!$H$12),MAX(0,Y336+V337-W337),0)+IF(AND('Debt Setup'!$H$15&lt;&gt;"",'Debt Setup'!$H$15&lt;'Debt Setup'!$H$12),MAX(0,AC336+Z337-AA337),0)+IF(AND('Debt Setup'!$H$16&lt;&gt;"",'Debt Setup'!$H$16&lt;'Debt Setup'!$H$12),MAX(0,AG336+AD337-AE337),0)+IF(AND('Debt Setup'!$H$17&lt;&gt;"",'Debt Setup'!$H$17&lt;'Debt Setup'!$H$12),MAX(0,AK336+AH337-AI337),0)+IF(AND('Debt Setup'!$H$18&lt;&gt;"",'Debt Setup'!$H$18&lt;'Debt Setup'!$H$12),MAX(0,AO336+AL337-AM337),0)+IF(AND('Debt Setup'!$H$19&lt;&gt;"",'Debt Setup'!$H$19&lt;'Debt Setup'!$H$12),MAX(0,AS336+AP337-AQ337),0)+IF(AND('Debt Setup'!$H$20&lt;&gt;"",'Debt Setup'!$H$20&lt;'Debt Setup'!$H$12),MAX(0,AW336+AT337-AU337),0)+IF(AND('Debt Setup'!$H$21&lt;&gt;"",'Debt Setup'!$H$21&lt;'Debt Setup'!$H$12),MAX(0,BA336+AX337-AY337),0))))))</x:f>
      </x:c>
      <x:c r="Q337" s="54" t="str">
        <x:f>IF('Debt Setup'!$F$3=0,"",MAX(0,Q336+N337-O337-P337))</x:f>
      </x:c>
      <x:c r="R337" s="54" t="str">
        <x:f>IF('Debt Setup'!$F$3=0,"",IF(U336&lt;=0,0,U336*'Debt Setup'!$D$13/100/12))</x:f>
      </x:c>
      <x:c r="S337" s="54" t="str">
        <x:f>IF('Debt Setup'!$F$3=0,"",IF('Debt Setup'!$H$13="",0,MIN('Debt Setup'!$E$13,MAX(0,U336+R337))))</x:f>
      </x:c>
      <x:c r="T337" s="54" t="str">
        <x:f>IF('Debt Setup'!$F$3=0,"",IF('Debt Setup'!$H$13="",0,MIN(MAX(0,U336+R337-S337),MAX(0,'Debt Setup'!$F$5-(G337+K337+O337+S337+W337+AA337+AE337+AI337+AM337+AQ337+AU337+AY337)-(IF(AND('Debt Setup'!$H$10&lt;&gt;"",'Debt Setup'!$H$10&lt;'Debt Setup'!$H$13),MAX(0,I336+F337-G337),0)+IF(AND('Debt Setup'!$H$11&lt;&gt;"",'Debt Setup'!$H$11&lt;'Debt Setup'!$H$13),MAX(0,M336+J337-K337),0)+IF(AND('Debt Setup'!$H$12&lt;&gt;"",'Debt Setup'!$H$12&lt;'Debt Setup'!$H$13),MAX(0,Q336+N337-O337),0)+IF(AND('Debt Setup'!$H$13&lt;&gt;"",'Debt Setup'!$H$13&lt;'Debt Setup'!$H$13),MAX(0,U336+R337-S337),0)+IF(AND('Debt Setup'!$H$14&lt;&gt;"",'Debt Setup'!$H$14&lt;'Debt Setup'!$H$13),MAX(0,Y336+V337-W337),0)+IF(AND('Debt Setup'!$H$15&lt;&gt;"",'Debt Setup'!$H$15&lt;'Debt Setup'!$H$13),MAX(0,AC336+Z337-AA337),0)+IF(AND('Debt Setup'!$H$16&lt;&gt;"",'Debt Setup'!$H$16&lt;'Debt Setup'!$H$13),MAX(0,AG336+AD337-AE337),0)+IF(AND('Debt Setup'!$H$17&lt;&gt;"",'Debt Setup'!$H$17&lt;'Debt Setup'!$H$13),MAX(0,AK336+AH337-AI337),0)+IF(AND('Debt Setup'!$H$18&lt;&gt;"",'Debt Setup'!$H$18&lt;'Debt Setup'!$H$13),MAX(0,AO336+AL337-AM337),0)+IF(AND('Debt Setup'!$H$19&lt;&gt;"",'Debt Setup'!$H$19&lt;'Debt Setup'!$H$13),MAX(0,AS336+AP337-AQ337),0)+IF(AND('Debt Setup'!$H$20&lt;&gt;"",'Debt Setup'!$H$20&lt;'Debt Setup'!$H$13),MAX(0,AW336+AT337-AU337),0)+IF(AND('Debt Setup'!$H$21&lt;&gt;"",'Debt Setup'!$H$21&lt;'Debt Setup'!$H$13),MAX(0,BA336+AX337-AY337),0))))))</x:f>
      </x:c>
      <x:c r="U337" s="54" t="str">
        <x:f>IF('Debt Setup'!$F$3=0,"",MAX(0,U336+R337-S337-T337))</x:f>
      </x:c>
      <x:c r="V337" s="54" t="str">
        <x:f>IF('Debt Setup'!$F$3=0,"",IF(Y336&lt;=0,0,Y336*'Debt Setup'!$D$14/100/12))</x:f>
      </x:c>
      <x:c r="W337" s="54" t="str">
        <x:f>IF('Debt Setup'!$F$3=0,"",IF('Debt Setup'!$H$14="",0,MIN('Debt Setup'!$E$14,MAX(0,Y336+V337))))</x:f>
      </x:c>
      <x:c r="X337" s="54" t="str">
        <x:f>IF('Debt Setup'!$F$3=0,"",IF('Debt Setup'!$H$14="",0,MIN(MAX(0,Y336+V337-W337),MAX(0,'Debt Setup'!$F$5-(G337+K337+O337+S337+W337+AA337+AE337+AI337+AM337+AQ337+AU337+AY337)-(IF(AND('Debt Setup'!$H$10&lt;&gt;"",'Debt Setup'!$H$10&lt;'Debt Setup'!$H$14),MAX(0,I336+F337-G337),0)+IF(AND('Debt Setup'!$H$11&lt;&gt;"",'Debt Setup'!$H$11&lt;'Debt Setup'!$H$14),MAX(0,M336+J337-K337),0)+IF(AND('Debt Setup'!$H$12&lt;&gt;"",'Debt Setup'!$H$12&lt;'Debt Setup'!$H$14),MAX(0,Q336+N337-O337),0)+IF(AND('Debt Setup'!$H$13&lt;&gt;"",'Debt Setup'!$H$13&lt;'Debt Setup'!$H$14),MAX(0,U336+R337-S337),0)+IF(AND('Debt Setup'!$H$14&lt;&gt;"",'Debt Setup'!$H$14&lt;'Debt Setup'!$H$14),MAX(0,Y336+V337-W337),0)+IF(AND('Debt Setup'!$H$15&lt;&gt;"",'Debt Setup'!$H$15&lt;'Debt Setup'!$H$14),MAX(0,AC336+Z337-AA337),0)+IF(AND('Debt Setup'!$H$16&lt;&gt;"",'Debt Setup'!$H$16&lt;'Debt Setup'!$H$14),MAX(0,AG336+AD337-AE337),0)+IF(AND('Debt Setup'!$H$17&lt;&gt;"",'Debt Setup'!$H$17&lt;'Debt Setup'!$H$14),MAX(0,AK336+AH337-AI337),0)+IF(AND('Debt Setup'!$H$18&lt;&gt;"",'Debt Setup'!$H$18&lt;'Debt Setup'!$H$14),MAX(0,AO336+AL337-AM337),0)+IF(AND('Debt Setup'!$H$19&lt;&gt;"",'Debt Setup'!$H$19&lt;'Debt Setup'!$H$14),MAX(0,AS336+AP337-AQ337),0)+IF(AND('Debt Setup'!$H$20&lt;&gt;"",'Debt Setup'!$H$20&lt;'Debt Setup'!$H$14),MAX(0,AW336+AT337-AU337),0)+IF(AND('Debt Setup'!$H$21&lt;&gt;"",'Debt Setup'!$H$21&lt;'Debt Setup'!$H$14),MAX(0,BA336+AX337-AY337),0))))))</x:f>
      </x:c>
      <x:c r="Y337" s="54" t="str">
        <x:f>IF('Debt Setup'!$F$3=0,"",MAX(0,Y336+V337-W337-X337))</x:f>
      </x:c>
      <x:c r="Z337" s="54" t="str">
        <x:f>IF('Debt Setup'!$F$3=0,"",IF(AC336&lt;=0,0,AC336*'Debt Setup'!$D$15/100/12))</x:f>
      </x:c>
      <x:c r="AA337" s="54" t="str">
        <x:f>IF('Debt Setup'!$F$3=0,"",IF('Debt Setup'!$H$15="",0,MIN('Debt Setup'!$E$15,MAX(0,AC336+Z337))))</x:f>
      </x:c>
      <x:c r="AB337" s="54" t="str">
        <x:f>IF('Debt Setup'!$F$3=0,"",IF('Debt Setup'!$H$15="",0,MIN(MAX(0,AC336+Z337-AA337),MAX(0,'Debt Setup'!$F$5-(G337+K337+O337+S337+W337+AA337+AE337+AI337+AM337+AQ337+AU337+AY337)-(IF(AND('Debt Setup'!$H$10&lt;&gt;"",'Debt Setup'!$H$10&lt;'Debt Setup'!$H$15),MAX(0,I336+F337-G337),0)+IF(AND('Debt Setup'!$H$11&lt;&gt;"",'Debt Setup'!$H$11&lt;'Debt Setup'!$H$15),MAX(0,M336+J337-K337),0)+IF(AND('Debt Setup'!$H$12&lt;&gt;"",'Debt Setup'!$H$12&lt;'Debt Setup'!$H$15),MAX(0,Q336+N337-O337),0)+IF(AND('Debt Setup'!$H$13&lt;&gt;"",'Debt Setup'!$H$13&lt;'Debt Setup'!$H$15),MAX(0,U336+R337-S337),0)+IF(AND('Debt Setup'!$H$14&lt;&gt;"",'Debt Setup'!$H$14&lt;'Debt Setup'!$H$15),MAX(0,Y336+V337-W337),0)+IF(AND('Debt Setup'!$H$15&lt;&gt;"",'Debt Setup'!$H$15&lt;'Debt Setup'!$H$15),MAX(0,AC336+Z337-AA337),0)+IF(AND('Debt Setup'!$H$16&lt;&gt;"",'Debt Setup'!$H$16&lt;'Debt Setup'!$H$15),MAX(0,AG336+AD337-AE337),0)+IF(AND('Debt Setup'!$H$17&lt;&gt;"",'Debt Setup'!$H$17&lt;'Debt Setup'!$H$15),MAX(0,AK336+AH337-AI337),0)+IF(AND('Debt Setup'!$H$18&lt;&gt;"",'Debt Setup'!$H$18&lt;'Debt Setup'!$H$15),MAX(0,AO336+AL337-AM337),0)+IF(AND('Debt Setup'!$H$19&lt;&gt;"",'Debt Setup'!$H$19&lt;'Debt Setup'!$H$15),MAX(0,AS336+AP337-AQ337),0)+IF(AND('Debt Setup'!$H$20&lt;&gt;"",'Debt Setup'!$H$20&lt;'Debt Setup'!$H$15),MAX(0,AW336+AT337-AU337),0)+IF(AND('Debt Setup'!$H$21&lt;&gt;"",'Debt Setup'!$H$21&lt;'Debt Setup'!$H$15),MAX(0,BA336+AX337-AY337),0))))))</x:f>
      </x:c>
      <x:c r="AC337" s="54" t="str">
        <x:f>IF('Debt Setup'!$F$3=0,"",MAX(0,AC336+Z337-AA337-AB337))</x:f>
      </x:c>
      <x:c r="AD337" s="54" t="str">
        <x:f>IF('Debt Setup'!$F$3=0,"",IF(AG336&lt;=0,0,AG336*'Debt Setup'!$D$16/100/12))</x:f>
      </x:c>
      <x:c r="AE337" s="54" t="str">
        <x:f>IF('Debt Setup'!$F$3=0,"",IF('Debt Setup'!$H$16="",0,MIN('Debt Setup'!$E$16,MAX(0,AG336+AD337))))</x:f>
      </x:c>
      <x:c r="AF337" s="54" t="str">
        <x:f>IF('Debt Setup'!$F$3=0,"",IF('Debt Setup'!$H$16="",0,MIN(MAX(0,AG336+AD337-AE337),MAX(0,'Debt Setup'!$F$5-(G337+K337+O337+S337+W337+AA337+AE337+AI337+AM337+AQ337+AU337+AY337)-(IF(AND('Debt Setup'!$H$10&lt;&gt;"",'Debt Setup'!$H$10&lt;'Debt Setup'!$H$16),MAX(0,I336+F337-G337),0)+IF(AND('Debt Setup'!$H$11&lt;&gt;"",'Debt Setup'!$H$11&lt;'Debt Setup'!$H$16),MAX(0,M336+J337-K337),0)+IF(AND('Debt Setup'!$H$12&lt;&gt;"",'Debt Setup'!$H$12&lt;'Debt Setup'!$H$16),MAX(0,Q336+N337-O337),0)+IF(AND('Debt Setup'!$H$13&lt;&gt;"",'Debt Setup'!$H$13&lt;'Debt Setup'!$H$16),MAX(0,U336+R337-S337),0)+IF(AND('Debt Setup'!$H$14&lt;&gt;"",'Debt Setup'!$H$14&lt;'Debt Setup'!$H$16),MAX(0,Y336+V337-W337),0)+IF(AND('Debt Setup'!$H$15&lt;&gt;"",'Debt Setup'!$H$15&lt;'Debt Setup'!$H$16),MAX(0,AC336+Z337-AA337),0)+IF(AND('Debt Setup'!$H$16&lt;&gt;"",'Debt Setup'!$H$16&lt;'Debt Setup'!$H$16),MAX(0,AG336+AD337-AE337),0)+IF(AND('Debt Setup'!$H$17&lt;&gt;"",'Debt Setup'!$H$17&lt;'Debt Setup'!$H$16),MAX(0,AK336+AH337-AI337),0)+IF(AND('Debt Setup'!$H$18&lt;&gt;"",'Debt Setup'!$H$18&lt;'Debt Setup'!$H$16),MAX(0,AO336+AL337-AM337),0)+IF(AND('Debt Setup'!$H$19&lt;&gt;"",'Debt Setup'!$H$19&lt;'Debt Setup'!$H$16),MAX(0,AS336+AP337-AQ337),0)+IF(AND('Debt Setup'!$H$20&lt;&gt;"",'Debt Setup'!$H$20&lt;'Debt Setup'!$H$16),MAX(0,AW336+AT337-AU337),0)+IF(AND('Debt Setup'!$H$21&lt;&gt;"",'Debt Setup'!$H$21&lt;'Debt Setup'!$H$16),MAX(0,BA336+AX337-AY337),0))))))</x:f>
      </x:c>
      <x:c r="AG337" s="54" t="str">
        <x:f>IF('Debt Setup'!$F$3=0,"",MAX(0,AG336+AD337-AE337-AF337))</x:f>
      </x:c>
      <x:c r="AH337" s="54" t="str">
        <x:f>IF('Debt Setup'!$F$3=0,"",IF(AK336&lt;=0,0,AK336*'Debt Setup'!$D$17/100/12))</x:f>
      </x:c>
      <x:c r="AI337" s="54" t="str">
        <x:f>IF('Debt Setup'!$F$3=0,"",IF('Debt Setup'!$H$17="",0,MIN('Debt Setup'!$E$17,MAX(0,AK336+AH337))))</x:f>
      </x:c>
      <x:c r="AJ337" s="54" t="str">
        <x:f>IF('Debt Setup'!$F$3=0,"",IF('Debt Setup'!$H$17="",0,MIN(MAX(0,AK336+AH337-AI337),MAX(0,'Debt Setup'!$F$5-(G337+K337+O337+S337+W337+AA337+AE337+AI337+AM337+AQ337+AU337+AY337)-(IF(AND('Debt Setup'!$H$10&lt;&gt;"",'Debt Setup'!$H$10&lt;'Debt Setup'!$H$17),MAX(0,I336+F337-G337),0)+IF(AND('Debt Setup'!$H$11&lt;&gt;"",'Debt Setup'!$H$11&lt;'Debt Setup'!$H$17),MAX(0,M336+J337-K337),0)+IF(AND('Debt Setup'!$H$12&lt;&gt;"",'Debt Setup'!$H$12&lt;'Debt Setup'!$H$17),MAX(0,Q336+N337-O337),0)+IF(AND('Debt Setup'!$H$13&lt;&gt;"",'Debt Setup'!$H$13&lt;'Debt Setup'!$H$17),MAX(0,U336+R337-S337),0)+IF(AND('Debt Setup'!$H$14&lt;&gt;"",'Debt Setup'!$H$14&lt;'Debt Setup'!$H$17),MAX(0,Y336+V337-W337),0)+IF(AND('Debt Setup'!$H$15&lt;&gt;"",'Debt Setup'!$H$15&lt;'Debt Setup'!$H$17),MAX(0,AC336+Z337-AA337),0)+IF(AND('Debt Setup'!$H$16&lt;&gt;"",'Debt Setup'!$H$16&lt;'Debt Setup'!$H$17),MAX(0,AG336+AD337-AE337),0)+IF(AND('Debt Setup'!$H$17&lt;&gt;"",'Debt Setup'!$H$17&lt;'Debt Setup'!$H$17),MAX(0,AK336+AH337-AI337),0)+IF(AND('Debt Setup'!$H$18&lt;&gt;"",'Debt Setup'!$H$18&lt;'Debt Setup'!$H$17),MAX(0,AO336+AL337-AM337),0)+IF(AND('Debt Setup'!$H$19&lt;&gt;"",'Debt Setup'!$H$19&lt;'Debt Setup'!$H$17),MAX(0,AS336+AP337-AQ337),0)+IF(AND('Debt Setup'!$H$20&lt;&gt;"",'Debt Setup'!$H$20&lt;'Debt Setup'!$H$17),MAX(0,AW336+AT337-AU337),0)+IF(AND('Debt Setup'!$H$21&lt;&gt;"",'Debt Setup'!$H$21&lt;'Debt Setup'!$H$17),MAX(0,BA336+AX337-AY337),0))))))</x:f>
      </x:c>
      <x:c r="AK337" s="54" t="str">
        <x:f>IF('Debt Setup'!$F$3=0,"",MAX(0,AK336+AH337-AI337-AJ337))</x:f>
      </x:c>
      <x:c r="AL337" s="54" t="str">
        <x:f>IF('Debt Setup'!$F$3=0,"",IF(AO336&lt;=0,0,AO336*'Debt Setup'!$D$18/100/12))</x:f>
      </x:c>
      <x:c r="AM337" s="54" t="str">
        <x:f>IF('Debt Setup'!$F$3=0,"",IF('Debt Setup'!$H$18="",0,MIN('Debt Setup'!$E$18,MAX(0,AO336+AL337))))</x:f>
      </x:c>
      <x:c r="AN337" s="54" t="str">
        <x:f>IF('Debt Setup'!$F$3=0,"",IF('Debt Setup'!$H$18="",0,MIN(MAX(0,AO336+AL337-AM337),MAX(0,'Debt Setup'!$F$5-(G337+K337+O337+S337+W337+AA337+AE337+AI337+AM337+AQ337+AU337+AY337)-(IF(AND('Debt Setup'!$H$10&lt;&gt;"",'Debt Setup'!$H$10&lt;'Debt Setup'!$H$18),MAX(0,I336+F337-G337),0)+IF(AND('Debt Setup'!$H$11&lt;&gt;"",'Debt Setup'!$H$11&lt;'Debt Setup'!$H$18),MAX(0,M336+J337-K337),0)+IF(AND('Debt Setup'!$H$12&lt;&gt;"",'Debt Setup'!$H$12&lt;'Debt Setup'!$H$18),MAX(0,Q336+N337-O337),0)+IF(AND('Debt Setup'!$H$13&lt;&gt;"",'Debt Setup'!$H$13&lt;'Debt Setup'!$H$18),MAX(0,U336+R337-S337),0)+IF(AND('Debt Setup'!$H$14&lt;&gt;"",'Debt Setup'!$H$14&lt;'Debt Setup'!$H$18),MAX(0,Y336+V337-W337),0)+IF(AND('Debt Setup'!$H$15&lt;&gt;"",'Debt Setup'!$H$15&lt;'Debt Setup'!$H$18),MAX(0,AC336+Z337-AA337),0)+IF(AND('Debt Setup'!$H$16&lt;&gt;"",'Debt Setup'!$H$16&lt;'Debt Setup'!$H$18),MAX(0,AG336+AD337-AE337),0)+IF(AND('Debt Setup'!$H$17&lt;&gt;"",'Debt Setup'!$H$17&lt;'Debt Setup'!$H$18),MAX(0,AK336+AH337-AI337),0)+IF(AND('Debt Setup'!$H$18&lt;&gt;"",'Debt Setup'!$H$18&lt;'Debt Setup'!$H$18),MAX(0,AO336+AL337-AM337),0)+IF(AND('Debt Setup'!$H$19&lt;&gt;"",'Debt Setup'!$H$19&lt;'Debt Setup'!$H$18),MAX(0,AS336+AP337-AQ337),0)+IF(AND('Debt Setup'!$H$20&lt;&gt;"",'Debt Setup'!$H$20&lt;'Debt Setup'!$H$18),MAX(0,AW336+AT337-AU337),0)+IF(AND('Debt Setup'!$H$21&lt;&gt;"",'Debt Setup'!$H$21&lt;'Debt Setup'!$H$18),MAX(0,BA336+AX337-AY337),0))))))</x:f>
      </x:c>
      <x:c r="AO337" s="54" t="str">
        <x:f>IF('Debt Setup'!$F$3=0,"",MAX(0,AO336+AL337-AM337-AN337))</x:f>
      </x:c>
      <x:c r="AP337" s="54" t="str">
        <x:f>IF('Debt Setup'!$F$3=0,"",IF(AS336&lt;=0,0,AS336*'Debt Setup'!$D$19/100/12))</x:f>
      </x:c>
      <x:c r="AQ337" s="54" t="str">
        <x:f>IF('Debt Setup'!$F$3=0,"",IF('Debt Setup'!$H$19="",0,MIN('Debt Setup'!$E$19,MAX(0,AS336+AP337))))</x:f>
      </x:c>
      <x:c r="AR337" s="54" t="str">
        <x:f>IF('Debt Setup'!$F$3=0,"",IF('Debt Setup'!$H$19="",0,MIN(MAX(0,AS336+AP337-AQ337),MAX(0,'Debt Setup'!$F$5-(G337+K337+O337+S337+W337+AA337+AE337+AI337+AM337+AQ337+AU337+AY337)-(IF(AND('Debt Setup'!$H$10&lt;&gt;"",'Debt Setup'!$H$10&lt;'Debt Setup'!$H$19),MAX(0,I336+F337-G337),0)+IF(AND('Debt Setup'!$H$11&lt;&gt;"",'Debt Setup'!$H$11&lt;'Debt Setup'!$H$19),MAX(0,M336+J337-K337),0)+IF(AND('Debt Setup'!$H$12&lt;&gt;"",'Debt Setup'!$H$12&lt;'Debt Setup'!$H$19),MAX(0,Q336+N337-O337),0)+IF(AND('Debt Setup'!$H$13&lt;&gt;"",'Debt Setup'!$H$13&lt;'Debt Setup'!$H$19),MAX(0,U336+R337-S337),0)+IF(AND('Debt Setup'!$H$14&lt;&gt;"",'Debt Setup'!$H$14&lt;'Debt Setup'!$H$19),MAX(0,Y336+V337-W337),0)+IF(AND('Debt Setup'!$H$15&lt;&gt;"",'Debt Setup'!$H$15&lt;'Debt Setup'!$H$19),MAX(0,AC336+Z337-AA337),0)+IF(AND('Debt Setup'!$H$16&lt;&gt;"",'Debt Setup'!$H$16&lt;'Debt Setup'!$H$19),MAX(0,AG336+AD337-AE337),0)+IF(AND('Debt Setup'!$H$17&lt;&gt;"",'Debt Setup'!$H$17&lt;'Debt Setup'!$H$19),MAX(0,AK336+AH337-AI337),0)+IF(AND('Debt Setup'!$H$18&lt;&gt;"",'Debt Setup'!$H$18&lt;'Debt Setup'!$H$19),MAX(0,AO336+AL337-AM337),0)+IF(AND('Debt Setup'!$H$19&lt;&gt;"",'Debt Setup'!$H$19&lt;'Debt Setup'!$H$19),MAX(0,AS336+AP337-AQ337),0)+IF(AND('Debt Setup'!$H$20&lt;&gt;"",'Debt Setup'!$H$20&lt;'Debt Setup'!$H$19),MAX(0,AW336+AT337-AU337),0)+IF(AND('Debt Setup'!$H$21&lt;&gt;"",'Debt Setup'!$H$21&lt;'Debt Setup'!$H$19),MAX(0,BA336+AX337-AY337),0))))))</x:f>
      </x:c>
      <x:c r="AS337" s="54" t="str">
        <x:f>IF('Debt Setup'!$F$3=0,"",MAX(0,AS336+AP337-AQ337-AR337))</x:f>
      </x:c>
      <x:c r="AT337" s="54" t="str">
        <x:f>IF('Debt Setup'!$F$3=0,"",IF(AW336&lt;=0,0,AW336*'Debt Setup'!$D$20/100/12))</x:f>
      </x:c>
      <x:c r="AU337" s="54" t="str">
        <x:f>IF('Debt Setup'!$F$3=0,"",IF('Debt Setup'!$H$20="",0,MIN('Debt Setup'!$E$20,MAX(0,AW336+AT337))))</x:f>
      </x:c>
      <x:c r="AV337" s="54" t="str">
        <x:f>IF('Debt Setup'!$F$3=0,"",IF('Debt Setup'!$H$20="",0,MIN(MAX(0,AW336+AT337-AU337),MAX(0,'Debt Setup'!$F$5-(G337+K337+O337+S337+W337+AA337+AE337+AI337+AM337+AQ337+AU337+AY337)-(IF(AND('Debt Setup'!$H$10&lt;&gt;"",'Debt Setup'!$H$10&lt;'Debt Setup'!$H$20),MAX(0,I336+F337-G337),0)+IF(AND('Debt Setup'!$H$11&lt;&gt;"",'Debt Setup'!$H$11&lt;'Debt Setup'!$H$20),MAX(0,M336+J337-K337),0)+IF(AND('Debt Setup'!$H$12&lt;&gt;"",'Debt Setup'!$H$12&lt;'Debt Setup'!$H$20),MAX(0,Q336+N337-O337),0)+IF(AND('Debt Setup'!$H$13&lt;&gt;"",'Debt Setup'!$H$13&lt;'Debt Setup'!$H$20),MAX(0,U336+R337-S337),0)+IF(AND('Debt Setup'!$H$14&lt;&gt;"",'Debt Setup'!$H$14&lt;'Debt Setup'!$H$20),MAX(0,Y336+V337-W337),0)+IF(AND('Debt Setup'!$H$15&lt;&gt;"",'Debt Setup'!$H$15&lt;'Debt Setup'!$H$20),MAX(0,AC336+Z337-AA337),0)+IF(AND('Debt Setup'!$H$16&lt;&gt;"",'Debt Setup'!$H$16&lt;'Debt Setup'!$H$20),MAX(0,AG336+AD337-AE337),0)+IF(AND('Debt Setup'!$H$17&lt;&gt;"",'Debt Setup'!$H$17&lt;'Debt Setup'!$H$20),MAX(0,AK336+AH337-AI337),0)+IF(AND('Debt Setup'!$H$18&lt;&gt;"",'Debt Setup'!$H$18&lt;'Debt Setup'!$H$20),MAX(0,AO336+AL337-AM337),0)+IF(AND('Debt Setup'!$H$19&lt;&gt;"",'Debt Setup'!$H$19&lt;'Debt Setup'!$H$20),MAX(0,AS336+AP337-AQ337),0)+IF(AND('Debt Setup'!$H$20&lt;&gt;"",'Debt Setup'!$H$20&lt;'Debt Setup'!$H$20),MAX(0,AW336+AT337-AU337),0)+IF(AND('Debt Setup'!$H$21&lt;&gt;"",'Debt Setup'!$H$21&lt;'Debt Setup'!$H$20),MAX(0,BA336+AX337-AY337),0))))))</x:f>
      </x:c>
      <x:c r="AW337" s="54" t="str">
        <x:f>IF('Debt Setup'!$F$3=0,"",MAX(0,AW336+AT337-AU337-AV337))</x:f>
      </x:c>
      <x:c r="AX337" s="54" t="str">
        <x:f>IF('Debt Setup'!$F$3=0,"",IF(BA336&lt;=0,0,BA336*'Debt Setup'!$D$21/100/12))</x:f>
      </x:c>
      <x:c r="AY337" s="54" t="str">
        <x:f>IF('Debt Setup'!$F$3=0,"",IF('Debt Setup'!$H$21="",0,MIN('Debt Setup'!$E$21,MAX(0,BA336+AX337))))</x:f>
      </x:c>
      <x:c r="AZ337" s="54" t="str">
        <x:f>IF('Debt Setup'!$F$3=0,"",IF('Debt Setup'!$H$21="",0,MIN(MAX(0,BA336+AX337-AY337),MAX(0,'Debt Setup'!$F$5-(G337+K337+O337+S337+W337+AA337+AE337+AI337+AM337+AQ337+AU337+AY337)-(IF(AND('Debt Setup'!$H$10&lt;&gt;"",'Debt Setup'!$H$10&lt;'Debt Setup'!$H$21),MAX(0,I336+F337-G337),0)+IF(AND('Debt Setup'!$H$11&lt;&gt;"",'Debt Setup'!$H$11&lt;'Debt Setup'!$H$21),MAX(0,M336+J337-K337),0)+IF(AND('Debt Setup'!$H$12&lt;&gt;"",'Debt Setup'!$H$12&lt;'Debt Setup'!$H$21),MAX(0,Q336+N337-O337),0)+IF(AND('Debt Setup'!$H$13&lt;&gt;"",'Debt Setup'!$H$13&lt;'Debt Setup'!$H$21),MAX(0,U336+R337-S337),0)+IF(AND('Debt Setup'!$H$14&lt;&gt;"",'Debt Setup'!$H$14&lt;'Debt Setup'!$H$21),MAX(0,Y336+V337-W337),0)+IF(AND('Debt Setup'!$H$15&lt;&gt;"",'Debt Setup'!$H$15&lt;'Debt Setup'!$H$21),MAX(0,AC336+Z337-AA337),0)+IF(AND('Debt Setup'!$H$16&lt;&gt;"",'Debt Setup'!$H$16&lt;'Debt Setup'!$H$21),MAX(0,AG336+AD337-AE337),0)+IF(AND('Debt Setup'!$H$17&lt;&gt;"",'Debt Setup'!$H$17&lt;'Debt Setup'!$H$21),MAX(0,AK336+AH337-AI337),0)+IF(AND('Debt Setup'!$H$18&lt;&gt;"",'Debt Setup'!$H$18&lt;'Debt Setup'!$H$21),MAX(0,AO336+AL337-AM337),0)+IF(AND('Debt Setup'!$H$19&lt;&gt;"",'Debt Setup'!$H$19&lt;'Debt Setup'!$H$21),MAX(0,AS336+AP337-AQ337),0)+IF(AND('Debt Setup'!$H$20&lt;&gt;"",'Debt Setup'!$H$20&lt;'Debt Setup'!$H$21),MAX(0,AW336+AT337-AU337),0)+IF(AND('Debt Setup'!$H$21&lt;&gt;"",'Debt Setup'!$H$21&lt;'Debt Setup'!$H$21),MAX(0,BA336+AX337-AY337),0))))))</x:f>
      </x:c>
      <x:c r="BA337" s="54" t="str">
        <x:f>IF('Debt Setup'!$F$3=0,"",MAX(0,BA336+AX337-AY337-AZ337))</x:f>
      </x:c>
    </x:row>
    <x:row r="338">
      <x:c r="A338" t="n">
        <x:v>333</x:v>
      </x:c>
      <x:c r="B338" s="86" t="str">
        <x:f>IF('Debt Setup'!$F$3=0,"",DATE(YEAR('Debt Setup'!$B$6),MONTH('Debt Setup'!$B$6)+A338-1,1))</x:f>
      </x:c>
      <x:c r="C338" s="54" t="str">
        <x:f>IF('Debt Setup'!$F$3=0,"",I338+M338+Q338+U338+Y338+AC338+AG338+AK338+AO338+AS338+AW338+BA338)</x:f>
      </x:c>
      <x:c r="D338" s="54" t="str">
        <x:f>IF('Debt Setup'!$F$3=0,"",G338+H338+K338+L338+O338+P338+S338+T338+W338+X338+AA338+AB338+AE338+AF338+AI338+AJ338+AM338+AN338+AQ338+AR338+AU338+AV338+AY338+AZ338)</x:f>
      </x:c>
      <x:c r="E338" s="54" t="str">
        <x:f>IF('Debt Setup'!$F$3=0,"",F338+J338+N338+R338+V338+Z338+AD338+AH338+AL338+AP338+AT338+AX338)</x:f>
      </x:c>
      <x:c r="F338" s="54" t="str">
        <x:f>IF('Debt Setup'!$F$3=0,"",IF(I337&lt;=0,0,I337*'Debt Setup'!$D$10/100/12))</x:f>
      </x:c>
      <x:c r="G338" s="54" t="str">
        <x:f>IF('Debt Setup'!$F$3=0,"",IF('Debt Setup'!$H$10="",0,MIN('Debt Setup'!$E$10,MAX(0,I337+F338))))</x:f>
      </x:c>
      <x:c r="H338" s="54" t="str">
        <x:f>IF('Debt Setup'!$F$3=0,"",IF('Debt Setup'!$H$10="",0,MIN(MAX(0,I337+F338-G338),MAX(0,'Debt Setup'!$F$5-(G338+K338+O338+S338+W338+AA338+AE338+AI338+AM338+AQ338+AU338+AY338)-(IF(AND('Debt Setup'!$H$10&lt;&gt;"",'Debt Setup'!$H$10&lt;'Debt Setup'!$H$10),MAX(0,I337+F338-G338),0)+IF(AND('Debt Setup'!$H$11&lt;&gt;"",'Debt Setup'!$H$11&lt;'Debt Setup'!$H$10),MAX(0,M337+J338-K338),0)+IF(AND('Debt Setup'!$H$12&lt;&gt;"",'Debt Setup'!$H$12&lt;'Debt Setup'!$H$10),MAX(0,Q337+N338-O338),0)+IF(AND('Debt Setup'!$H$13&lt;&gt;"",'Debt Setup'!$H$13&lt;'Debt Setup'!$H$10),MAX(0,U337+R338-S338),0)+IF(AND('Debt Setup'!$H$14&lt;&gt;"",'Debt Setup'!$H$14&lt;'Debt Setup'!$H$10),MAX(0,Y337+V338-W338),0)+IF(AND('Debt Setup'!$H$15&lt;&gt;"",'Debt Setup'!$H$15&lt;'Debt Setup'!$H$10),MAX(0,AC337+Z338-AA338),0)+IF(AND('Debt Setup'!$H$16&lt;&gt;"",'Debt Setup'!$H$16&lt;'Debt Setup'!$H$10),MAX(0,AG337+AD338-AE338),0)+IF(AND('Debt Setup'!$H$17&lt;&gt;"",'Debt Setup'!$H$17&lt;'Debt Setup'!$H$10),MAX(0,AK337+AH338-AI338),0)+IF(AND('Debt Setup'!$H$18&lt;&gt;"",'Debt Setup'!$H$18&lt;'Debt Setup'!$H$10),MAX(0,AO337+AL338-AM338),0)+IF(AND('Debt Setup'!$H$19&lt;&gt;"",'Debt Setup'!$H$19&lt;'Debt Setup'!$H$10),MAX(0,AS337+AP338-AQ338),0)+IF(AND('Debt Setup'!$H$20&lt;&gt;"",'Debt Setup'!$H$20&lt;'Debt Setup'!$H$10),MAX(0,AW337+AT338-AU338),0)+IF(AND('Debt Setup'!$H$21&lt;&gt;"",'Debt Setup'!$H$21&lt;'Debt Setup'!$H$10),MAX(0,BA337+AX338-AY338),0))))))</x:f>
      </x:c>
      <x:c r="I338" s="54" t="str">
        <x:f>IF('Debt Setup'!$F$3=0,"",MAX(0,I337+F338-G338-H338))</x:f>
      </x:c>
      <x:c r="J338" s="54" t="str">
        <x:f>IF('Debt Setup'!$F$3=0,"",IF(M337&lt;=0,0,M337*'Debt Setup'!$D$11/100/12))</x:f>
      </x:c>
      <x:c r="K338" s="54" t="str">
        <x:f>IF('Debt Setup'!$F$3=0,"",IF('Debt Setup'!$H$11="",0,MIN('Debt Setup'!$E$11,MAX(0,M337+J338))))</x:f>
      </x:c>
      <x:c r="L338" s="54" t="str">
        <x:f>IF('Debt Setup'!$F$3=0,"",IF('Debt Setup'!$H$11="",0,MIN(MAX(0,M337+J338-K338),MAX(0,'Debt Setup'!$F$5-(G338+K338+O338+S338+W338+AA338+AE338+AI338+AM338+AQ338+AU338+AY338)-(IF(AND('Debt Setup'!$H$10&lt;&gt;"",'Debt Setup'!$H$10&lt;'Debt Setup'!$H$11),MAX(0,I337+F338-G338),0)+IF(AND('Debt Setup'!$H$11&lt;&gt;"",'Debt Setup'!$H$11&lt;'Debt Setup'!$H$11),MAX(0,M337+J338-K338),0)+IF(AND('Debt Setup'!$H$12&lt;&gt;"",'Debt Setup'!$H$12&lt;'Debt Setup'!$H$11),MAX(0,Q337+N338-O338),0)+IF(AND('Debt Setup'!$H$13&lt;&gt;"",'Debt Setup'!$H$13&lt;'Debt Setup'!$H$11),MAX(0,U337+R338-S338),0)+IF(AND('Debt Setup'!$H$14&lt;&gt;"",'Debt Setup'!$H$14&lt;'Debt Setup'!$H$11),MAX(0,Y337+V338-W338),0)+IF(AND('Debt Setup'!$H$15&lt;&gt;"",'Debt Setup'!$H$15&lt;'Debt Setup'!$H$11),MAX(0,AC337+Z338-AA338),0)+IF(AND('Debt Setup'!$H$16&lt;&gt;"",'Debt Setup'!$H$16&lt;'Debt Setup'!$H$11),MAX(0,AG337+AD338-AE338),0)+IF(AND('Debt Setup'!$H$17&lt;&gt;"",'Debt Setup'!$H$17&lt;'Debt Setup'!$H$11),MAX(0,AK337+AH338-AI338),0)+IF(AND('Debt Setup'!$H$18&lt;&gt;"",'Debt Setup'!$H$18&lt;'Debt Setup'!$H$11),MAX(0,AO337+AL338-AM338),0)+IF(AND('Debt Setup'!$H$19&lt;&gt;"",'Debt Setup'!$H$19&lt;'Debt Setup'!$H$11),MAX(0,AS337+AP338-AQ338),0)+IF(AND('Debt Setup'!$H$20&lt;&gt;"",'Debt Setup'!$H$20&lt;'Debt Setup'!$H$11),MAX(0,AW337+AT338-AU338),0)+IF(AND('Debt Setup'!$H$21&lt;&gt;"",'Debt Setup'!$H$21&lt;'Debt Setup'!$H$11),MAX(0,BA337+AX338-AY338),0))))))</x:f>
      </x:c>
      <x:c r="M338" s="54" t="str">
        <x:f>IF('Debt Setup'!$F$3=0,"",MAX(0,M337+J338-K338-L338))</x:f>
      </x:c>
      <x:c r="N338" s="54" t="str">
        <x:f>IF('Debt Setup'!$F$3=0,"",IF(Q337&lt;=0,0,Q337*'Debt Setup'!$D$12/100/12))</x:f>
      </x:c>
      <x:c r="O338" s="54" t="str">
        <x:f>IF('Debt Setup'!$F$3=0,"",IF('Debt Setup'!$H$12="",0,MIN('Debt Setup'!$E$12,MAX(0,Q337+N338))))</x:f>
      </x:c>
      <x:c r="P338" s="54" t="str">
        <x:f>IF('Debt Setup'!$F$3=0,"",IF('Debt Setup'!$H$12="",0,MIN(MAX(0,Q337+N338-O338),MAX(0,'Debt Setup'!$F$5-(G338+K338+O338+S338+W338+AA338+AE338+AI338+AM338+AQ338+AU338+AY338)-(IF(AND('Debt Setup'!$H$10&lt;&gt;"",'Debt Setup'!$H$10&lt;'Debt Setup'!$H$12),MAX(0,I337+F338-G338),0)+IF(AND('Debt Setup'!$H$11&lt;&gt;"",'Debt Setup'!$H$11&lt;'Debt Setup'!$H$12),MAX(0,M337+J338-K338),0)+IF(AND('Debt Setup'!$H$12&lt;&gt;"",'Debt Setup'!$H$12&lt;'Debt Setup'!$H$12),MAX(0,Q337+N338-O338),0)+IF(AND('Debt Setup'!$H$13&lt;&gt;"",'Debt Setup'!$H$13&lt;'Debt Setup'!$H$12),MAX(0,U337+R338-S338),0)+IF(AND('Debt Setup'!$H$14&lt;&gt;"",'Debt Setup'!$H$14&lt;'Debt Setup'!$H$12),MAX(0,Y337+V338-W338),0)+IF(AND('Debt Setup'!$H$15&lt;&gt;"",'Debt Setup'!$H$15&lt;'Debt Setup'!$H$12),MAX(0,AC337+Z338-AA338),0)+IF(AND('Debt Setup'!$H$16&lt;&gt;"",'Debt Setup'!$H$16&lt;'Debt Setup'!$H$12),MAX(0,AG337+AD338-AE338),0)+IF(AND('Debt Setup'!$H$17&lt;&gt;"",'Debt Setup'!$H$17&lt;'Debt Setup'!$H$12),MAX(0,AK337+AH338-AI338),0)+IF(AND('Debt Setup'!$H$18&lt;&gt;"",'Debt Setup'!$H$18&lt;'Debt Setup'!$H$12),MAX(0,AO337+AL338-AM338),0)+IF(AND('Debt Setup'!$H$19&lt;&gt;"",'Debt Setup'!$H$19&lt;'Debt Setup'!$H$12),MAX(0,AS337+AP338-AQ338),0)+IF(AND('Debt Setup'!$H$20&lt;&gt;"",'Debt Setup'!$H$20&lt;'Debt Setup'!$H$12),MAX(0,AW337+AT338-AU338),0)+IF(AND('Debt Setup'!$H$21&lt;&gt;"",'Debt Setup'!$H$21&lt;'Debt Setup'!$H$12),MAX(0,BA337+AX338-AY338),0))))))</x:f>
      </x:c>
      <x:c r="Q338" s="54" t="str">
        <x:f>IF('Debt Setup'!$F$3=0,"",MAX(0,Q337+N338-O338-P338))</x:f>
      </x:c>
      <x:c r="R338" s="54" t="str">
        <x:f>IF('Debt Setup'!$F$3=0,"",IF(U337&lt;=0,0,U337*'Debt Setup'!$D$13/100/12))</x:f>
      </x:c>
      <x:c r="S338" s="54" t="str">
        <x:f>IF('Debt Setup'!$F$3=0,"",IF('Debt Setup'!$H$13="",0,MIN('Debt Setup'!$E$13,MAX(0,U337+R338))))</x:f>
      </x:c>
      <x:c r="T338" s="54" t="str">
        <x:f>IF('Debt Setup'!$F$3=0,"",IF('Debt Setup'!$H$13="",0,MIN(MAX(0,U337+R338-S338),MAX(0,'Debt Setup'!$F$5-(G338+K338+O338+S338+W338+AA338+AE338+AI338+AM338+AQ338+AU338+AY338)-(IF(AND('Debt Setup'!$H$10&lt;&gt;"",'Debt Setup'!$H$10&lt;'Debt Setup'!$H$13),MAX(0,I337+F338-G338),0)+IF(AND('Debt Setup'!$H$11&lt;&gt;"",'Debt Setup'!$H$11&lt;'Debt Setup'!$H$13),MAX(0,M337+J338-K338),0)+IF(AND('Debt Setup'!$H$12&lt;&gt;"",'Debt Setup'!$H$12&lt;'Debt Setup'!$H$13),MAX(0,Q337+N338-O338),0)+IF(AND('Debt Setup'!$H$13&lt;&gt;"",'Debt Setup'!$H$13&lt;'Debt Setup'!$H$13),MAX(0,U337+R338-S338),0)+IF(AND('Debt Setup'!$H$14&lt;&gt;"",'Debt Setup'!$H$14&lt;'Debt Setup'!$H$13),MAX(0,Y337+V338-W338),0)+IF(AND('Debt Setup'!$H$15&lt;&gt;"",'Debt Setup'!$H$15&lt;'Debt Setup'!$H$13),MAX(0,AC337+Z338-AA338),0)+IF(AND('Debt Setup'!$H$16&lt;&gt;"",'Debt Setup'!$H$16&lt;'Debt Setup'!$H$13),MAX(0,AG337+AD338-AE338),0)+IF(AND('Debt Setup'!$H$17&lt;&gt;"",'Debt Setup'!$H$17&lt;'Debt Setup'!$H$13),MAX(0,AK337+AH338-AI338),0)+IF(AND('Debt Setup'!$H$18&lt;&gt;"",'Debt Setup'!$H$18&lt;'Debt Setup'!$H$13),MAX(0,AO337+AL338-AM338),0)+IF(AND('Debt Setup'!$H$19&lt;&gt;"",'Debt Setup'!$H$19&lt;'Debt Setup'!$H$13),MAX(0,AS337+AP338-AQ338),0)+IF(AND('Debt Setup'!$H$20&lt;&gt;"",'Debt Setup'!$H$20&lt;'Debt Setup'!$H$13),MAX(0,AW337+AT338-AU338),0)+IF(AND('Debt Setup'!$H$21&lt;&gt;"",'Debt Setup'!$H$21&lt;'Debt Setup'!$H$13),MAX(0,BA337+AX338-AY338),0))))))</x:f>
      </x:c>
      <x:c r="U338" s="54" t="str">
        <x:f>IF('Debt Setup'!$F$3=0,"",MAX(0,U337+R338-S338-T338))</x:f>
      </x:c>
      <x:c r="V338" s="54" t="str">
        <x:f>IF('Debt Setup'!$F$3=0,"",IF(Y337&lt;=0,0,Y337*'Debt Setup'!$D$14/100/12))</x:f>
      </x:c>
      <x:c r="W338" s="54" t="str">
        <x:f>IF('Debt Setup'!$F$3=0,"",IF('Debt Setup'!$H$14="",0,MIN('Debt Setup'!$E$14,MAX(0,Y337+V338))))</x:f>
      </x:c>
      <x:c r="X338" s="54" t="str">
        <x:f>IF('Debt Setup'!$F$3=0,"",IF('Debt Setup'!$H$14="",0,MIN(MAX(0,Y337+V338-W338),MAX(0,'Debt Setup'!$F$5-(G338+K338+O338+S338+W338+AA338+AE338+AI338+AM338+AQ338+AU338+AY338)-(IF(AND('Debt Setup'!$H$10&lt;&gt;"",'Debt Setup'!$H$10&lt;'Debt Setup'!$H$14),MAX(0,I337+F338-G338),0)+IF(AND('Debt Setup'!$H$11&lt;&gt;"",'Debt Setup'!$H$11&lt;'Debt Setup'!$H$14),MAX(0,M337+J338-K338),0)+IF(AND('Debt Setup'!$H$12&lt;&gt;"",'Debt Setup'!$H$12&lt;'Debt Setup'!$H$14),MAX(0,Q337+N338-O338),0)+IF(AND('Debt Setup'!$H$13&lt;&gt;"",'Debt Setup'!$H$13&lt;'Debt Setup'!$H$14),MAX(0,U337+R338-S338),0)+IF(AND('Debt Setup'!$H$14&lt;&gt;"",'Debt Setup'!$H$14&lt;'Debt Setup'!$H$14),MAX(0,Y337+V338-W338),0)+IF(AND('Debt Setup'!$H$15&lt;&gt;"",'Debt Setup'!$H$15&lt;'Debt Setup'!$H$14),MAX(0,AC337+Z338-AA338),0)+IF(AND('Debt Setup'!$H$16&lt;&gt;"",'Debt Setup'!$H$16&lt;'Debt Setup'!$H$14),MAX(0,AG337+AD338-AE338),0)+IF(AND('Debt Setup'!$H$17&lt;&gt;"",'Debt Setup'!$H$17&lt;'Debt Setup'!$H$14),MAX(0,AK337+AH338-AI338),0)+IF(AND('Debt Setup'!$H$18&lt;&gt;"",'Debt Setup'!$H$18&lt;'Debt Setup'!$H$14),MAX(0,AO337+AL338-AM338),0)+IF(AND('Debt Setup'!$H$19&lt;&gt;"",'Debt Setup'!$H$19&lt;'Debt Setup'!$H$14),MAX(0,AS337+AP338-AQ338),0)+IF(AND('Debt Setup'!$H$20&lt;&gt;"",'Debt Setup'!$H$20&lt;'Debt Setup'!$H$14),MAX(0,AW337+AT338-AU338),0)+IF(AND('Debt Setup'!$H$21&lt;&gt;"",'Debt Setup'!$H$21&lt;'Debt Setup'!$H$14),MAX(0,BA337+AX338-AY338),0))))))</x:f>
      </x:c>
      <x:c r="Y338" s="54" t="str">
        <x:f>IF('Debt Setup'!$F$3=0,"",MAX(0,Y337+V338-W338-X338))</x:f>
      </x:c>
      <x:c r="Z338" s="54" t="str">
        <x:f>IF('Debt Setup'!$F$3=0,"",IF(AC337&lt;=0,0,AC337*'Debt Setup'!$D$15/100/12))</x:f>
      </x:c>
      <x:c r="AA338" s="54" t="str">
        <x:f>IF('Debt Setup'!$F$3=0,"",IF('Debt Setup'!$H$15="",0,MIN('Debt Setup'!$E$15,MAX(0,AC337+Z338))))</x:f>
      </x:c>
      <x:c r="AB338" s="54" t="str">
        <x:f>IF('Debt Setup'!$F$3=0,"",IF('Debt Setup'!$H$15="",0,MIN(MAX(0,AC337+Z338-AA338),MAX(0,'Debt Setup'!$F$5-(G338+K338+O338+S338+W338+AA338+AE338+AI338+AM338+AQ338+AU338+AY338)-(IF(AND('Debt Setup'!$H$10&lt;&gt;"",'Debt Setup'!$H$10&lt;'Debt Setup'!$H$15),MAX(0,I337+F338-G338),0)+IF(AND('Debt Setup'!$H$11&lt;&gt;"",'Debt Setup'!$H$11&lt;'Debt Setup'!$H$15),MAX(0,M337+J338-K338),0)+IF(AND('Debt Setup'!$H$12&lt;&gt;"",'Debt Setup'!$H$12&lt;'Debt Setup'!$H$15),MAX(0,Q337+N338-O338),0)+IF(AND('Debt Setup'!$H$13&lt;&gt;"",'Debt Setup'!$H$13&lt;'Debt Setup'!$H$15),MAX(0,U337+R338-S338),0)+IF(AND('Debt Setup'!$H$14&lt;&gt;"",'Debt Setup'!$H$14&lt;'Debt Setup'!$H$15),MAX(0,Y337+V338-W338),0)+IF(AND('Debt Setup'!$H$15&lt;&gt;"",'Debt Setup'!$H$15&lt;'Debt Setup'!$H$15),MAX(0,AC337+Z338-AA338),0)+IF(AND('Debt Setup'!$H$16&lt;&gt;"",'Debt Setup'!$H$16&lt;'Debt Setup'!$H$15),MAX(0,AG337+AD338-AE338),0)+IF(AND('Debt Setup'!$H$17&lt;&gt;"",'Debt Setup'!$H$17&lt;'Debt Setup'!$H$15),MAX(0,AK337+AH338-AI338),0)+IF(AND('Debt Setup'!$H$18&lt;&gt;"",'Debt Setup'!$H$18&lt;'Debt Setup'!$H$15),MAX(0,AO337+AL338-AM338),0)+IF(AND('Debt Setup'!$H$19&lt;&gt;"",'Debt Setup'!$H$19&lt;'Debt Setup'!$H$15),MAX(0,AS337+AP338-AQ338),0)+IF(AND('Debt Setup'!$H$20&lt;&gt;"",'Debt Setup'!$H$20&lt;'Debt Setup'!$H$15),MAX(0,AW337+AT338-AU338),0)+IF(AND('Debt Setup'!$H$21&lt;&gt;"",'Debt Setup'!$H$21&lt;'Debt Setup'!$H$15),MAX(0,BA337+AX338-AY338),0))))))</x:f>
      </x:c>
      <x:c r="AC338" s="54" t="str">
        <x:f>IF('Debt Setup'!$F$3=0,"",MAX(0,AC337+Z338-AA338-AB338))</x:f>
      </x:c>
      <x:c r="AD338" s="54" t="str">
        <x:f>IF('Debt Setup'!$F$3=0,"",IF(AG337&lt;=0,0,AG337*'Debt Setup'!$D$16/100/12))</x:f>
      </x:c>
      <x:c r="AE338" s="54" t="str">
        <x:f>IF('Debt Setup'!$F$3=0,"",IF('Debt Setup'!$H$16="",0,MIN('Debt Setup'!$E$16,MAX(0,AG337+AD338))))</x:f>
      </x:c>
      <x:c r="AF338" s="54" t="str">
        <x:f>IF('Debt Setup'!$F$3=0,"",IF('Debt Setup'!$H$16="",0,MIN(MAX(0,AG337+AD338-AE338),MAX(0,'Debt Setup'!$F$5-(G338+K338+O338+S338+W338+AA338+AE338+AI338+AM338+AQ338+AU338+AY338)-(IF(AND('Debt Setup'!$H$10&lt;&gt;"",'Debt Setup'!$H$10&lt;'Debt Setup'!$H$16),MAX(0,I337+F338-G338),0)+IF(AND('Debt Setup'!$H$11&lt;&gt;"",'Debt Setup'!$H$11&lt;'Debt Setup'!$H$16),MAX(0,M337+J338-K338),0)+IF(AND('Debt Setup'!$H$12&lt;&gt;"",'Debt Setup'!$H$12&lt;'Debt Setup'!$H$16),MAX(0,Q337+N338-O338),0)+IF(AND('Debt Setup'!$H$13&lt;&gt;"",'Debt Setup'!$H$13&lt;'Debt Setup'!$H$16),MAX(0,U337+R338-S338),0)+IF(AND('Debt Setup'!$H$14&lt;&gt;"",'Debt Setup'!$H$14&lt;'Debt Setup'!$H$16),MAX(0,Y337+V338-W338),0)+IF(AND('Debt Setup'!$H$15&lt;&gt;"",'Debt Setup'!$H$15&lt;'Debt Setup'!$H$16),MAX(0,AC337+Z338-AA338),0)+IF(AND('Debt Setup'!$H$16&lt;&gt;"",'Debt Setup'!$H$16&lt;'Debt Setup'!$H$16),MAX(0,AG337+AD338-AE338),0)+IF(AND('Debt Setup'!$H$17&lt;&gt;"",'Debt Setup'!$H$17&lt;'Debt Setup'!$H$16),MAX(0,AK337+AH338-AI338),0)+IF(AND('Debt Setup'!$H$18&lt;&gt;"",'Debt Setup'!$H$18&lt;'Debt Setup'!$H$16),MAX(0,AO337+AL338-AM338),0)+IF(AND('Debt Setup'!$H$19&lt;&gt;"",'Debt Setup'!$H$19&lt;'Debt Setup'!$H$16),MAX(0,AS337+AP338-AQ338),0)+IF(AND('Debt Setup'!$H$20&lt;&gt;"",'Debt Setup'!$H$20&lt;'Debt Setup'!$H$16),MAX(0,AW337+AT338-AU338),0)+IF(AND('Debt Setup'!$H$21&lt;&gt;"",'Debt Setup'!$H$21&lt;'Debt Setup'!$H$16),MAX(0,BA337+AX338-AY338),0))))))</x:f>
      </x:c>
      <x:c r="AG338" s="54" t="str">
        <x:f>IF('Debt Setup'!$F$3=0,"",MAX(0,AG337+AD338-AE338-AF338))</x:f>
      </x:c>
      <x:c r="AH338" s="54" t="str">
        <x:f>IF('Debt Setup'!$F$3=0,"",IF(AK337&lt;=0,0,AK337*'Debt Setup'!$D$17/100/12))</x:f>
      </x:c>
      <x:c r="AI338" s="54" t="str">
        <x:f>IF('Debt Setup'!$F$3=0,"",IF('Debt Setup'!$H$17="",0,MIN('Debt Setup'!$E$17,MAX(0,AK337+AH338))))</x:f>
      </x:c>
      <x:c r="AJ338" s="54" t="str">
        <x:f>IF('Debt Setup'!$F$3=0,"",IF('Debt Setup'!$H$17="",0,MIN(MAX(0,AK337+AH338-AI338),MAX(0,'Debt Setup'!$F$5-(G338+K338+O338+S338+W338+AA338+AE338+AI338+AM338+AQ338+AU338+AY338)-(IF(AND('Debt Setup'!$H$10&lt;&gt;"",'Debt Setup'!$H$10&lt;'Debt Setup'!$H$17),MAX(0,I337+F338-G338),0)+IF(AND('Debt Setup'!$H$11&lt;&gt;"",'Debt Setup'!$H$11&lt;'Debt Setup'!$H$17),MAX(0,M337+J338-K338),0)+IF(AND('Debt Setup'!$H$12&lt;&gt;"",'Debt Setup'!$H$12&lt;'Debt Setup'!$H$17),MAX(0,Q337+N338-O338),0)+IF(AND('Debt Setup'!$H$13&lt;&gt;"",'Debt Setup'!$H$13&lt;'Debt Setup'!$H$17),MAX(0,U337+R338-S338),0)+IF(AND('Debt Setup'!$H$14&lt;&gt;"",'Debt Setup'!$H$14&lt;'Debt Setup'!$H$17),MAX(0,Y337+V338-W338),0)+IF(AND('Debt Setup'!$H$15&lt;&gt;"",'Debt Setup'!$H$15&lt;'Debt Setup'!$H$17),MAX(0,AC337+Z338-AA338),0)+IF(AND('Debt Setup'!$H$16&lt;&gt;"",'Debt Setup'!$H$16&lt;'Debt Setup'!$H$17),MAX(0,AG337+AD338-AE338),0)+IF(AND('Debt Setup'!$H$17&lt;&gt;"",'Debt Setup'!$H$17&lt;'Debt Setup'!$H$17),MAX(0,AK337+AH338-AI338),0)+IF(AND('Debt Setup'!$H$18&lt;&gt;"",'Debt Setup'!$H$18&lt;'Debt Setup'!$H$17),MAX(0,AO337+AL338-AM338),0)+IF(AND('Debt Setup'!$H$19&lt;&gt;"",'Debt Setup'!$H$19&lt;'Debt Setup'!$H$17),MAX(0,AS337+AP338-AQ338),0)+IF(AND('Debt Setup'!$H$20&lt;&gt;"",'Debt Setup'!$H$20&lt;'Debt Setup'!$H$17),MAX(0,AW337+AT338-AU338),0)+IF(AND('Debt Setup'!$H$21&lt;&gt;"",'Debt Setup'!$H$21&lt;'Debt Setup'!$H$17),MAX(0,BA337+AX338-AY338),0))))))</x:f>
      </x:c>
      <x:c r="AK338" s="54" t="str">
        <x:f>IF('Debt Setup'!$F$3=0,"",MAX(0,AK337+AH338-AI338-AJ338))</x:f>
      </x:c>
      <x:c r="AL338" s="54" t="str">
        <x:f>IF('Debt Setup'!$F$3=0,"",IF(AO337&lt;=0,0,AO337*'Debt Setup'!$D$18/100/12))</x:f>
      </x:c>
      <x:c r="AM338" s="54" t="str">
        <x:f>IF('Debt Setup'!$F$3=0,"",IF('Debt Setup'!$H$18="",0,MIN('Debt Setup'!$E$18,MAX(0,AO337+AL338))))</x:f>
      </x:c>
      <x:c r="AN338" s="54" t="str">
        <x:f>IF('Debt Setup'!$F$3=0,"",IF('Debt Setup'!$H$18="",0,MIN(MAX(0,AO337+AL338-AM338),MAX(0,'Debt Setup'!$F$5-(G338+K338+O338+S338+W338+AA338+AE338+AI338+AM338+AQ338+AU338+AY338)-(IF(AND('Debt Setup'!$H$10&lt;&gt;"",'Debt Setup'!$H$10&lt;'Debt Setup'!$H$18),MAX(0,I337+F338-G338),0)+IF(AND('Debt Setup'!$H$11&lt;&gt;"",'Debt Setup'!$H$11&lt;'Debt Setup'!$H$18),MAX(0,M337+J338-K338),0)+IF(AND('Debt Setup'!$H$12&lt;&gt;"",'Debt Setup'!$H$12&lt;'Debt Setup'!$H$18),MAX(0,Q337+N338-O338),0)+IF(AND('Debt Setup'!$H$13&lt;&gt;"",'Debt Setup'!$H$13&lt;'Debt Setup'!$H$18),MAX(0,U337+R338-S338),0)+IF(AND('Debt Setup'!$H$14&lt;&gt;"",'Debt Setup'!$H$14&lt;'Debt Setup'!$H$18),MAX(0,Y337+V338-W338),0)+IF(AND('Debt Setup'!$H$15&lt;&gt;"",'Debt Setup'!$H$15&lt;'Debt Setup'!$H$18),MAX(0,AC337+Z338-AA338),0)+IF(AND('Debt Setup'!$H$16&lt;&gt;"",'Debt Setup'!$H$16&lt;'Debt Setup'!$H$18),MAX(0,AG337+AD338-AE338),0)+IF(AND('Debt Setup'!$H$17&lt;&gt;"",'Debt Setup'!$H$17&lt;'Debt Setup'!$H$18),MAX(0,AK337+AH338-AI338),0)+IF(AND('Debt Setup'!$H$18&lt;&gt;"",'Debt Setup'!$H$18&lt;'Debt Setup'!$H$18),MAX(0,AO337+AL338-AM338),0)+IF(AND('Debt Setup'!$H$19&lt;&gt;"",'Debt Setup'!$H$19&lt;'Debt Setup'!$H$18),MAX(0,AS337+AP338-AQ338),0)+IF(AND('Debt Setup'!$H$20&lt;&gt;"",'Debt Setup'!$H$20&lt;'Debt Setup'!$H$18),MAX(0,AW337+AT338-AU338),0)+IF(AND('Debt Setup'!$H$21&lt;&gt;"",'Debt Setup'!$H$21&lt;'Debt Setup'!$H$18),MAX(0,BA337+AX338-AY338),0))))))</x:f>
      </x:c>
      <x:c r="AO338" s="54" t="str">
        <x:f>IF('Debt Setup'!$F$3=0,"",MAX(0,AO337+AL338-AM338-AN338))</x:f>
      </x:c>
      <x:c r="AP338" s="54" t="str">
        <x:f>IF('Debt Setup'!$F$3=0,"",IF(AS337&lt;=0,0,AS337*'Debt Setup'!$D$19/100/12))</x:f>
      </x:c>
      <x:c r="AQ338" s="54" t="str">
        <x:f>IF('Debt Setup'!$F$3=0,"",IF('Debt Setup'!$H$19="",0,MIN('Debt Setup'!$E$19,MAX(0,AS337+AP338))))</x:f>
      </x:c>
      <x:c r="AR338" s="54" t="str">
        <x:f>IF('Debt Setup'!$F$3=0,"",IF('Debt Setup'!$H$19="",0,MIN(MAX(0,AS337+AP338-AQ338),MAX(0,'Debt Setup'!$F$5-(G338+K338+O338+S338+W338+AA338+AE338+AI338+AM338+AQ338+AU338+AY338)-(IF(AND('Debt Setup'!$H$10&lt;&gt;"",'Debt Setup'!$H$10&lt;'Debt Setup'!$H$19),MAX(0,I337+F338-G338),0)+IF(AND('Debt Setup'!$H$11&lt;&gt;"",'Debt Setup'!$H$11&lt;'Debt Setup'!$H$19),MAX(0,M337+J338-K338),0)+IF(AND('Debt Setup'!$H$12&lt;&gt;"",'Debt Setup'!$H$12&lt;'Debt Setup'!$H$19),MAX(0,Q337+N338-O338),0)+IF(AND('Debt Setup'!$H$13&lt;&gt;"",'Debt Setup'!$H$13&lt;'Debt Setup'!$H$19),MAX(0,U337+R338-S338),0)+IF(AND('Debt Setup'!$H$14&lt;&gt;"",'Debt Setup'!$H$14&lt;'Debt Setup'!$H$19),MAX(0,Y337+V338-W338),0)+IF(AND('Debt Setup'!$H$15&lt;&gt;"",'Debt Setup'!$H$15&lt;'Debt Setup'!$H$19),MAX(0,AC337+Z338-AA338),0)+IF(AND('Debt Setup'!$H$16&lt;&gt;"",'Debt Setup'!$H$16&lt;'Debt Setup'!$H$19),MAX(0,AG337+AD338-AE338),0)+IF(AND('Debt Setup'!$H$17&lt;&gt;"",'Debt Setup'!$H$17&lt;'Debt Setup'!$H$19),MAX(0,AK337+AH338-AI338),0)+IF(AND('Debt Setup'!$H$18&lt;&gt;"",'Debt Setup'!$H$18&lt;'Debt Setup'!$H$19),MAX(0,AO337+AL338-AM338),0)+IF(AND('Debt Setup'!$H$19&lt;&gt;"",'Debt Setup'!$H$19&lt;'Debt Setup'!$H$19),MAX(0,AS337+AP338-AQ338),0)+IF(AND('Debt Setup'!$H$20&lt;&gt;"",'Debt Setup'!$H$20&lt;'Debt Setup'!$H$19),MAX(0,AW337+AT338-AU338),0)+IF(AND('Debt Setup'!$H$21&lt;&gt;"",'Debt Setup'!$H$21&lt;'Debt Setup'!$H$19),MAX(0,BA337+AX338-AY338),0))))))</x:f>
      </x:c>
      <x:c r="AS338" s="54" t="str">
        <x:f>IF('Debt Setup'!$F$3=0,"",MAX(0,AS337+AP338-AQ338-AR338))</x:f>
      </x:c>
      <x:c r="AT338" s="54" t="str">
        <x:f>IF('Debt Setup'!$F$3=0,"",IF(AW337&lt;=0,0,AW337*'Debt Setup'!$D$20/100/12))</x:f>
      </x:c>
      <x:c r="AU338" s="54" t="str">
        <x:f>IF('Debt Setup'!$F$3=0,"",IF('Debt Setup'!$H$20="",0,MIN('Debt Setup'!$E$20,MAX(0,AW337+AT338))))</x:f>
      </x:c>
      <x:c r="AV338" s="54" t="str">
        <x:f>IF('Debt Setup'!$F$3=0,"",IF('Debt Setup'!$H$20="",0,MIN(MAX(0,AW337+AT338-AU338),MAX(0,'Debt Setup'!$F$5-(G338+K338+O338+S338+W338+AA338+AE338+AI338+AM338+AQ338+AU338+AY338)-(IF(AND('Debt Setup'!$H$10&lt;&gt;"",'Debt Setup'!$H$10&lt;'Debt Setup'!$H$20),MAX(0,I337+F338-G338),0)+IF(AND('Debt Setup'!$H$11&lt;&gt;"",'Debt Setup'!$H$11&lt;'Debt Setup'!$H$20),MAX(0,M337+J338-K338),0)+IF(AND('Debt Setup'!$H$12&lt;&gt;"",'Debt Setup'!$H$12&lt;'Debt Setup'!$H$20),MAX(0,Q337+N338-O338),0)+IF(AND('Debt Setup'!$H$13&lt;&gt;"",'Debt Setup'!$H$13&lt;'Debt Setup'!$H$20),MAX(0,U337+R338-S338),0)+IF(AND('Debt Setup'!$H$14&lt;&gt;"",'Debt Setup'!$H$14&lt;'Debt Setup'!$H$20),MAX(0,Y337+V338-W338),0)+IF(AND('Debt Setup'!$H$15&lt;&gt;"",'Debt Setup'!$H$15&lt;'Debt Setup'!$H$20),MAX(0,AC337+Z338-AA338),0)+IF(AND('Debt Setup'!$H$16&lt;&gt;"",'Debt Setup'!$H$16&lt;'Debt Setup'!$H$20),MAX(0,AG337+AD338-AE338),0)+IF(AND('Debt Setup'!$H$17&lt;&gt;"",'Debt Setup'!$H$17&lt;'Debt Setup'!$H$20),MAX(0,AK337+AH338-AI338),0)+IF(AND('Debt Setup'!$H$18&lt;&gt;"",'Debt Setup'!$H$18&lt;'Debt Setup'!$H$20),MAX(0,AO337+AL338-AM338),0)+IF(AND('Debt Setup'!$H$19&lt;&gt;"",'Debt Setup'!$H$19&lt;'Debt Setup'!$H$20),MAX(0,AS337+AP338-AQ338),0)+IF(AND('Debt Setup'!$H$20&lt;&gt;"",'Debt Setup'!$H$20&lt;'Debt Setup'!$H$20),MAX(0,AW337+AT338-AU338),0)+IF(AND('Debt Setup'!$H$21&lt;&gt;"",'Debt Setup'!$H$21&lt;'Debt Setup'!$H$20),MAX(0,BA337+AX338-AY338),0))))))</x:f>
      </x:c>
      <x:c r="AW338" s="54" t="str">
        <x:f>IF('Debt Setup'!$F$3=0,"",MAX(0,AW337+AT338-AU338-AV338))</x:f>
      </x:c>
      <x:c r="AX338" s="54" t="str">
        <x:f>IF('Debt Setup'!$F$3=0,"",IF(BA337&lt;=0,0,BA337*'Debt Setup'!$D$21/100/12))</x:f>
      </x:c>
      <x:c r="AY338" s="54" t="str">
        <x:f>IF('Debt Setup'!$F$3=0,"",IF('Debt Setup'!$H$21="",0,MIN('Debt Setup'!$E$21,MAX(0,BA337+AX338))))</x:f>
      </x:c>
      <x:c r="AZ338" s="54" t="str">
        <x:f>IF('Debt Setup'!$F$3=0,"",IF('Debt Setup'!$H$21="",0,MIN(MAX(0,BA337+AX338-AY338),MAX(0,'Debt Setup'!$F$5-(G338+K338+O338+S338+W338+AA338+AE338+AI338+AM338+AQ338+AU338+AY338)-(IF(AND('Debt Setup'!$H$10&lt;&gt;"",'Debt Setup'!$H$10&lt;'Debt Setup'!$H$21),MAX(0,I337+F338-G338),0)+IF(AND('Debt Setup'!$H$11&lt;&gt;"",'Debt Setup'!$H$11&lt;'Debt Setup'!$H$21),MAX(0,M337+J338-K338),0)+IF(AND('Debt Setup'!$H$12&lt;&gt;"",'Debt Setup'!$H$12&lt;'Debt Setup'!$H$21),MAX(0,Q337+N338-O338),0)+IF(AND('Debt Setup'!$H$13&lt;&gt;"",'Debt Setup'!$H$13&lt;'Debt Setup'!$H$21),MAX(0,U337+R338-S338),0)+IF(AND('Debt Setup'!$H$14&lt;&gt;"",'Debt Setup'!$H$14&lt;'Debt Setup'!$H$21),MAX(0,Y337+V338-W338),0)+IF(AND('Debt Setup'!$H$15&lt;&gt;"",'Debt Setup'!$H$15&lt;'Debt Setup'!$H$21),MAX(0,AC337+Z338-AA338),0)+IF(AND('Debt Setup'!$H$16&lt;&gt;"",'Debt Setup'!$H$16&lt;'Debt Setup'!$H$21),MAX(0,AG337+AD338-AE338),0)+IF(AND('Debt Setup'!$H$17&lt;&gt;"",'Debt Setup'!$H$17&lt;'Debt Setup'!$H$21),MAX(0,AK337+AH338-AI338),0)+IF(AND('Debt Setup'!$H$18&lt;&gt;"",'Debt Setup'!$H$18&lt;'Debt Setup'!$H$21),MAX(0,AO337+AL338-AM338),0)+IF(AND('Debt Setup'!$H$19&lt;&gt;"",'Debt Setup'!$H$19&lt;'Debt Setup'!$H$21),MAX(0,AS337+AP338-AQ338),0)+IF(AND('Debt Setup'!$H$20&lt;&gt;"",'Debt Setup'!$H$20&lt;'Debt Setup'!$H$21),MAX(0,AW337+AT338-AU338),0)+IF(AND('Debt Setup'!$H$21&lt;&gt;"",'Debt Setup'!$H$21&lt;'Debt Setup'!$H$21),MAX(0,BA337+AX338-AY338),0))))))</x:f>
      </x:c>
      <x:c r="BA338" s="54" t="str">
        <x:f>IF('Debt Setup'!$F$3=0,"",MAX(0,BA337+AX338-AY338-AZ338))</x:f>
      </x:c>
    </x:row>
    <x:row r="339">
      <x:c r="A339" t="n">
        <x:v>334</x:v>
      </x:c>
      <x:c r="B339" s="86" t="str">
        <x:f>IF('Debt Setup'!$F$3=0,"",DATE(YEAR('Debt Setup'!$B$6),MONTH('Debt Setup'!$B$6)+A339-1,1))</x:f>
      </x:c>
      <x:c r="C339" s="54" t="str">
        <x:f>IF('Debt Setup'!$F$3=0,"",I339+M339+Q339+U339+Y339+AC339+AG339+AK339+AO339+AS339+AW339+BA339)</x:f>
      </x:c>
      <x:c r="D339" s="54" t="str">
        <x:f>IF('Debt Setup'!$F$3=0,"",G339+H339+K339+L339+O339+P339+S339+T339+W339+X339+AA339+AB339+AE339+AF339+AI339+AJ339+AM339+AN339+AQ339+AR339+AU339+AV339+AY339+AZ339)</x:f>
      </x:c>
      <x:c r="E339" s="54" t="str">
        <x:f>IF('Debt Setup'!$F$3=0,"",F339+J339+N339+R339+V339+Z339+AD339+AH339+AL339+AP339+AT339+AX339)</x:f>
      </x:c>
      <x:c r="F339" s="54" t="str">
        <x:f>IF('Debt Setup'!$F$3=0,"",IF(I338&lt;=0,0,I338*'Debt Setup'!$D$10/100/12))</x:f>
      </x:c>
      <x:c r="G339" s="54" t="str">
        <x:f>IF('Debt Setup'!$F$3=0,"",IF('Debt Setup'!$H$10="",0,MIN('Debt Setup'!$E$10,MAX(0,I338+F339))))</x:f>
      </x:c>
      <x:c r="H339" s="54" t="str">
        <x:f>IF('Debt Setup'!$F$3=0,"",IF('Debt Setup'!$H$10="",0,MIN(MAX(0,I338+F339-G339),MAX(0,'Debt Setup'!$F$5-(G339+K339+O339+S339+W339+AA339+AE339+AI339+AM339+AQ339+AU339+AY339)-(IF(AND('Debt Setup'!$H$10&lt;&gt;"",'Debt Setup'!$H$10&lt;'Debt Setup'!$H$10),MAX(0,I338+F339-G339),0)+IF(AND('Debt Setup'!$H$11&lt;&gt;"",'Debt Setup'!$H$11&lt;'Debt Setup'!$H$10),MAX(0,M338+J339-K339),0)+IF(AND('Debt Setup'!$H$12&lt;&gt;"",'Debt Setup'!$H$12&lt;'Debt Setup'!$H$10),MAX(0,Q338+N339-O339),0)+IF(AND('Debt Setup'!$H$13&lt;&gt;"",'Debt Setup'!$H$13&lt;'Debt Setup'!$H$10),MAX(0,U338+R339-S339),0)+IF(AND('Debt Setup'!$H$14&lt;&gt;"",'Debt Setup'!$H$14&lt;'Debt Setup'!$H$10),MAX(0,Y338+V339-W339),0)+IF(AND('Debt Setup'!$H$15&lt;&gt;"",'Debt Setup'!$H$15&lt;'Debt Setup'!$H$10),MAX(0,AC338+Z339-AA339),0)+IF(AND('Debt Setup'!$H$16&lt;&gt;"",'Debt Setup'!$H$16&lt;'Debt Setup'!$H$10),MAX(0,AG338+AD339-AE339),0)+IF(AND('Debt Setup'!$H$17&lt;&gt;"",'Debt Setup'!$H$17&lt;'Debt Setup'!$H$10),MAX(0,AK338+AH339-AI339),0)+IF(AND('Debt Setup'!$H$18&lt;&gt;"",'Debt Setup'!$H$18&lt;'Debt Setup'!$H$10),MAX(0,AO338+AL339-AM339),0)+IF(AND('Debt Setup'!$H$19&lt;&gt;"",'Debt Setup'!$H$19&lt;'Debt Setup'!$H$10),MAX(0,AS338+AP339-AQ339),0)+IF(AND('Debt Setup'!$H$20&lt;&gt;"",'Debt Setup'!$H$20&lt;'Debt Setup'!$H$10),MAX(0,AW338+AT339-AU339),0)+IF(AND('Debt Setup'!$H$21&lt;&gt;"",'Debt Setup'!$H$21&lt;'Debt Setup'!$H$10),MAX(0,BA338+AX339-AY339),0))))))</x:f>
      </x:c>
      <x:c r="I339" s="54" t="str">
        <x:f>IF('Debt Setup'!$F$3=0,"",MAX(0,I338+F339-G339-H339))</x:f>
      </x:c>
      <x:c r="J339" s="54" t="str">
        <x:f>IF('Debt Setup'!$F$3=0,"",IF(M338&lt;=0,0,M338*'Debt Setup'!$D$11/100/12))</x:f>
      </x:c>
      <x:c r="K339" s="54" t="str">
        <x:f>IF('Debt Setup'!$F$3=0,"",IF('Debt Setup'!$H$11="",0,MIN('Debt Setup'!$E$11,MAX(0,M338+J339))))</x:f>
      </x:c>
      <x:c r="L339" s="54" t="str">
        <x:f>IF('Debt Setup'!$F$3=0,"",IF('Debt Setup'!$H$11="",0,MIN(MAX(0,M338+J339-K339),MAX(0,'Debt Setup'!$F$5-(G339+K339+O339+S339+W339+AA339+AE339+AI339+AM339+AQ339+AU339+AY339)-(IF(AND('Debt Setup'!$H$10&lt;&gt;"",'Debt Setup'!$H$10&lt;'Debt Setup'!$H$11),MAX(0,I338+F339-G339),0)+IF(AND('Debt Setup'!$H$11&lt;&gt;"",'Debt Setup'!$H$11&lt;'Debt Setup'!$H$11),MAX(0,M338+J339-K339),0)+IF(AND('Debt Setup'!$H$12&lt;&gt;"",'Debt Setup'!$H$12&lt;'Debt Setup'!$H$11),MAX(0,Q338+N339-O339),0)+IF(AND('Debt Setup'!$H$13&lt;&gt;"",'Debt Setup'!$H$13&lt;'Debt Setup'!$H$11),MAX(0,U338+R339-S339),0)+IF(AND('Debt Setup'!$H$14&lt;&gt;"",'Debt Setup'!$H$14&lt;'Debt Setup'!$H$11),MAX(0,Y338+V339-W339),0)+IF(AND('Debt Setup'!$H$15&lt;&gt;"",'Debt Setup'!$H$15&lt;'Debt Setup'!$H$11),MAX(0,AC338+Z339-AA339),0)+IF(AND('Debt Setup'!$H$16&lt;&gt;"",'Debt Setup'!$H$16&lt;'Debt Setup'!$H$11),MAX(0,AG338+AD339-AE339),0)+IF(AND('Debt Setup'!$H$17&lt;&gt;"",'Debt Setup'!$H$17&lt;'Debt Setup'!$H$11),MAX(0,AK338+AH339-AI339),0)+IF(AND('Debt Setup'!$H$18&lt;&gt;"",'Debt Setup'!$H$18&lt;'Debt Setup'!$H$11),MAX(0,AO338+AL339-AM339),0)+IF(AND('Debt Setup'!$H$19&lt;&gt;"",'Debt Setup'!$H$19&lt;'Debt Setup'!$H$11),MAX(0,AS338+AP339-AQ339),0)+IF(AND('Debt Setup'!$H$20&lt;&gt;"",'Debt Setup'!$H$20&lt;'Debt Setup'!$H$11),MAX(0,AW338+AT339-AU339),0)+IF(AND('Debt Setup'!$H$21&lt;&gt;"",'Debt Setup'!$H$21&lt;'Debt Setup'!$H$11),MAX(0,BA338+AX339-AY339),0))))))</x:f>
      </x:c>
      <x:c r="M339" s="54" t="str">
        <x:f>IF('Debt Setup'!$F$3=0,"",MAX(0,M338+J339-K339-L339))</x:f>
      </x:c>
      <x:c r="N339" s="54" t="str">
        <x:f>IF('Debt Setup'!$F$3=0,"",IF(Q338&lt;=0,0,Q338*'Debt Setup'!$D$12/100/12))</x:f>
      </x:c>
      <x:c r="O339" s="54" t="str">
        <x:f>IF('Debt Setup'!$F$3=0,"",IF('Debt Setup'!$H$12="",0,MIN('Debt Setup'!$E$12,MAX(0,Q338+N339))))</x:f>
      </x:c>
      <x:c r="P339" s="54" t="str">
        <x:f>IF('Debt Setup'!$F$3=0,"",IF('Debt Setup'!$H$12="",0,MIN(MAX(0,Q338+N339-O339),MAX(0,'Debt Setup'!$F$5-(G339+K339+O339+S339+W339+AA339+AE339+AI339+AM339+AQ339+AU339+AY339)-(IF(AND('Debt Setup'!$H$10&lt;&gt;"",'Debt Setup'!$H$10&lt;'Debt Setup'!$H$12),MAX(0,I338+F339-G339),0)+IF(AND('Debt Setup'!$H$11&lt;&gt;"",'Debt Setup'!$H$11&lt;'Debt Setup'!$H$12),MAX(0,M338+J339-K339),0)+IF(AND('Debt Setup'!$H$12&lt;&gt;"",'Debt Setup'!$H$12&lt;'Debt Setup'!$H$12),MAX(0,Q338+N339-O339),0)+IF(AND('Debt Setup'!$H$13&lt;&gt;"",'Debt Setup'!$H$13&lt;'Debt Setup'!$H$12),MAX(0,U338+R339-S339),0)+IF(AND('Debt Setup'!$H$14&lt;&gt;"",'Debt Setup'!$H$14&lt;'Debt Setup'!$H$12),MAX(0,Y338+V339-W339),0)+IF(AND('Debt Setup'!$H$15&lt;&gt;"",'Debt Setup'!$H$15&lt;'Debt Setup'!$H$12),MAX(0,AC338+Z339-AA339),0)+IF(AND('Debt Setup'!$H$16&lt;&gt;"",'Debt Setup'!$H$16&lt;'Debt Setup'!$H$12),MAX(0,AG338+AD339-AE339),0)+IF(AND('Debt Setup'!$H$17&lt;&gt;"",'Debt Setup'!$H$17&lt;'Debt Setup'!$H$12),MAX(0,AK338+AH339-AI339),0)+IF(AND('Debt Setup'!$H$18&lt;&gt;"",'Debt Setup'!$H$18&lt;'Debt Setup'!$H$12),MAX(0,AO338+AL339-AM339),0)+IF(AND('Debt Setup'!$H$19&lt;&gt;"",'Debt Setup'!$H$19&lt;'Debt Setup'!$H$12),MAX(0,AS338+AP339-AQ339),0)+IF(AND('Debt Setup'!$H$20&lt;&gt;"",'Debt Setup'!$H$20&lt;'Debt Setup'!$H$12),MAX(0,AW338+AT339-AU339),0)+IF(AND('Debt Setup'!$H$21&lt;&gt;"",'Debt Setup'!$H$21&lt;'Debt Setup'!$H$12),MAX(0,BA338+AX339-AY339),0))))))</x:f>
      </x:c>
      <x:c r="Q339" s="54" t="str">
        <x:f>IF('Debt Setup'!$F$3=0,"",MAX(0,Q338+N339-O339-P339))</x:f>
      </x:c>
      <x:c r="R339" s="54" t="str">
        <x:f>IF('Debt Setup'!$F$3=0,"",IF(U338&lt;=0,0,U338*'Debt Setup'!$D$13/100/12))</x:f>
      </x:c>
      <x:c r="S339" s="54" t="str">
        <x:f>IF('Debt Setup'!$F$3=0,"",IF('Debt Setup'!$H$13="",0,MIN('Debt Setup'!$E$13,MAX(0,U338+R339))))</x:f>
      </x:c>
      <x:c r="T339" s="54" t="str">
        <x:f>IF('Debt Setup'!$F$3=0,"",IF('Debt Setup'!$H$13="",0,MIN(MAX(0,U338+R339-S339),MAX(0,'Debt Setup'!$F$5-(G339+K339+O339+S339+W339+AA339+AE339+AI339+AM339+AQ339+AU339+AY339)-(IF(AND('Debt Setup'!$H$10&lt;&gt;"",'Debt Setup'!$H$10&lt;'Debt Setup'!$H$13),MAX(0,I338+F339-G339),0)+IF(AND('Debt Setup'!$H$11&lt;&gt;"",'Debt Setup'!$H$11&lt;'Debt Setup'!$H$13),MAX(0,M338+J339-K339),0)+IF(AND('Debt Setup'!$H$12&lt;&gt;"",'Debt Setup'!$H$12&lt;'Debt Setup'!$H$13),MAX(0,Q338+N339-O339),0)+IF(AND('Debt Setup'!$H$13&lt;&gt;"",'Debt Setup'!$H$13&lt;'Debt Setup'!$H$13),MAX(0,U338+R339-S339),0)+IF(AND('Debt Setup'!$H$14&lt;&gt;"",'Debt Setup'!$H$14&lt;'Debt Setup'!$H$13),MAX(0,Y338+V339-W339),0)+IF(AND('Debt Setup'!$H$15&lt;&gt;"",'Debt Setup'!$H$15&lt;'Debt Setup'!$H$13),MAX(0,AC338+Z339-AA339),0)+IF(AND('Debt Setup'!$H$16&lt;&gt;"",'Debt Setup'!$H$16&lt;'Debt Setup'!$H$13),MAX(0,AG338+AD339-AE339),0)+IF(AND('Debt Setup'!$H$17&lt;&gt;"",'Debt Setup'!$H$17&lt;'Debt Setup'!$H$13),MAX(0,AK338+AH339-AI339),0)+IF(AND('Debt Setup'!$H$18&lt;&gt;"",'Debt Setup'!$H$18&lt;'Debt Setup'!$H$13),MAX(0,AO338+AL339-AM339),0)+IF(AND('Debt Setup'!$H$19&lt;&gt;"",'Debt Setup'!$H$19&lt;'Debt Setup'!$H$13),MAX(0,AS338+AP339-AQ339),0)+IF(AND('Debt Setup'!$H$20&lt;&gt;"",'Debt Setup'!$H$20&lt;'Debt Setup'!$H$13),MAX(0,AW338+AT339-AU339),0)+IF(AND('Debt Setup'!$H$21&lt;&gt;"",'Debt Setup'!$H$21&lt;'Debt Setup'!$H$13),MAX(0,BA338+AX339-AY339),0))))))</x:f>
      </x:c>
      <x:c r="U339" s="54" t="str">
        <x:f>IF('Debt Setup'!$F$3=0,"",MAX(0,U338+R339-S339-T339))</x:f>
      </x:c>
      <x:c r="V339" s="54" t="str">
        <x:f>IF('Debt Setup'!$F$3=0,"",IF(Y338&lt;=0,0,Y338*'Debt Setup'!$D$14/100/12))</x:f>
      </x:c>
      <x:c r="W339" s="54" t="str">
        <x:f>IF('Debt Setup'!$F$3=0,"",IF('Debt Setup'!$H$14="",0,MIN('Debt Setup'!$E$14,MAX(0,Y338+V339))))</x:f>
      </x:c>
      <x:c r="X339" s="54" t="str">
        <x:f>IF('Debt Setup'!$F$3=0,"",IF('Debt Setup'!$H$14="",0,MIN(MAX(0,Y338+V339-W339),MAX(0,'Debt Setup'!$F$5-(G339+K339+O339+S339+W339+AA339+AE339+AI339+AM339+AQ339+AU339+AY339)-(IF(AND('Debt Setup'!$H$10&lt;&gt;"",'Debt Setup'!$H$10&lt;'Debt Setup'!$H$14),MAX(0,I338+F339-G339),0)+IF(AND('Debt Setup'!$H$11&lt;&gt;"",'Debt Setup'!$H$11&lt;'Debt Setup'!$H$14),MAX(0,M338+J339-K339),0)+IF(AND('Debt Setup'!$H$12&lt;&gt;"",'Debt Setup'!$H$12&lt;'Debt Setup'!$H$14),MAX(0,Q338+N339-O339),0)+IF(AND('Debt Setup'!$H$13&lt;&gt;"",'Debt Setup'!$H$13&lt;'Debt Setup'!$H$14),MAX(0,U338+R339-S339),0)+IF(AND('Debt Setup'!$H$14&lt;&gt;"",'Debt Setup'!$H$14&lt;'Debt Setup'!$H$14),MAX(0,Y338+V339-W339),0)+IF(AND('Debt Setup'!$H$15&lt;&gt;"",'Debt Setup'!$H$15&lt;'Debt Setup'!$H$14),MAX(0,AC338+Z339-AA339),0)+IF(AND('Debt Setup'!$H$16&lt;&gt;"",'Debt Setup'!$H$16&lt;'Debt Setup'!$H$14),MAX(0,AG338+AD339-AE339),0)+IF(AND('Debt Setup'!$H$17&lt;&gt;"",'Debt Setup'!$H$17&lt;'Debt Setup'!$H$14),MAX(0,AK338+AH339-AI339),0)+IF(AND('Debt Setup'!$H$18&lt;&gt;"",'Debt Setup'!$H$18&lt;'Debt Setup'!$H$14),MAX(0,AO338+AL339-AM339),0)+IF(AND('Debt Setup'!$H$19&lt;&gt;"",'Debt Setup'!$H$19&lt;'Debt Setup'!$H$14),MAX(0,AS338+AP339-AQ339),0)+IF(AND('Debt Setup'!$H$20&lt;&gt;"",'Debt Setup'!$H$20&lt;'Debt Setup'!$H$14),MAX(0,AW338+AT339-AU339),0)+IF(AND('Debt Setup'!$H$21&lt;&gt;"",'Debt Setup'!$H$21&lt;'Debt Setup'!$H$14),MAX(0,BA338+AX339-AY339),0))))))</x:f>
      </x:c>
      <x:c r="Y339" s="54" t="str">
        <x:f>IF('Debt Setup'!$F$3=0,"",MAX(0,Y338+V339-W339-X339))</x:f>
      </x:c>
      <x:c r="Z339" s="54" t="str">
        <x:f>IF('Debt Setup'!$F$3=0,"",IF(AC338&lt;=0,0,AC338*'Debt Setup'!$D$15/100/12))</x:f>
      </x:c>
      <x:c r="AA339" s="54" t="str">
        <x:f>IF('Debt Setup'!$F$3=0,"",IF('Debt Setup'!$H$15="",0,MIN('Debt Setup'!$E$15,MAX(0,AC338+Z339))))</x:f>
      </x:c>
      <x:c r="AB339" s="54" t="str">
        <x:f>IF('Debt Setup'!$F$3=0,"",IF('Debt Setup'!$H$15="",0,MIN(MAX(0,AC338+Z339-AA339),MAX(0,'Debt Setup'!$F$5-(G339+K339+O339+S339+W339+AA339+AE339+AI339+AM339+AQ339+AU339+AY339)-(IF(AND('Debt Setup'!$H$10&lt;&gt;"",'Debt Setup'!$H$10&lt;'Debt Setup'!$H$15),MAX(0,I338+F339-G339),0)+IF(AND('Debt Setup'!$H$11&lt;&gt;"",'Debt Setup'!$H$11&lt;'Debt Setup'!$H$15),MAX(0,M338+J339-K339),0)+IF(AND('Debt Setup'!$H$12&lt;&gt;"",'Debt Setup'!$H$12&lt;'Debt Setup'!$H$15),MAX(0,Q338+N339-O339),0)+IF(AND('Debt Setup'!$H$13&lt;&gt;"",'Debt Setup'!$H$13&lt;'Debt Setup'!$H$15),MAX(0,U338+R339-S339),0)+IF(AND('Debt Setup'!$H$14&lt;&gt;"",'Debt Setup'!$H$14&lt;'Debt Setup'!$H$15),MAX(0,Y338+V339-W339),0)+IF(AND('Debt Setup'!$H$15&lt;&gt;"",'Debt Setup'!$H$15&lt;'Debt Setup'!$H$15),MAX(0,AC338+Z339-AA339),0)+IF(AND('Debt Setup'!$H$16&lt;&gt;"",'Debt Setup'!$H$16&lt;'Debt Setup'!$H$15),MAX(0,AG338+AD339-AE339),0)+IF(AND('Debt Setup'!$H$17&lt;&gt;"",'Debt Setup'!$H$17&lt;'Debt Setup'!$H$15),MAX(0,AK338+AH339-AI339),0)+IF(AND('Debt Setup'!$H$18&lt;&gt;"",'Debt Setup'!$H$18&lt;'Debt Setup'!$H$15),MAX(0,AO338+AL339-AM339),0)+IF(AND('Debt Setup'!$H$19&lt;&gt;"",'Debt Setup'!$H$19&lt;'Debt Setup'!$H$15),MAX(0,AS338+AP339-AQ339),0)+IF(AND('Debt Setup'!$H$20&lt;&gt;"",'Debt Setup'!$H$20&lt;'Debt Setup'!$H$15),MAX(0,AW338+AT339-AU339),0)+IF(AND('Debt Setup'!$H$21&lt;&gt;"",'Debt Setup'!$H$21&lt;'Debt Setup'!$H$15),MAX(0,BA338+AX339-AY339),0))))))</x:f>
      </x:c>
      <x:c r="AC339" s="54" t="str">
        <x:f>IF('Debt Setup'!$F$3=0,"",MAX(0,AC338+Z339-AA339-AB339))</x:f>
      </x:c>
      <x:c r="AD339" s="54" t="str">
        <x:f>IF('Debt Setup'!$F$3=0,"",IF(AG338&lt;=0,0,AG338*'Debt Setup'!$D$16/100/12))</x:f>
      </x:c>
      <x:c r="AE339" s="54" t="str">
        <x:f>IF('Debt Setup'!$F$3=0,"",IF('Debt Setup'!$H$16="",0,MIN('Debt Setup'!$E$16,MAX(0,AG338+AD339))))</x:f>
      </x:c>
      <x:c r="AF339" s="54" t="str">
        <x:f>IF('Debt Setup'!$F$3=0,"",IF('Debt Setup'!$H$16="",0,MIN(MAX(0,AG338+AD339-AE339),MAX(0,'Debt Setup'!$F$5-(G339+K339+O339+S339+W339+AA339+AE339+AI339+AM339+AQ339+AU339+AY339)-(IF(AND('Debt Setup'!$H$10&lt;&gt;"",'Debt Setup'!$H$10&lt;'Debt Setup'!$H$16),MAX(0,I338+F339-G339),0)+IF(AND('Debt Setup'!$H$11&lt;&gt;"",'Debt Setup'!$H$11&lt;'Debt Setup'!$H$16),MAX(0,M338+J339-K339),0)+IF(AND('Debt Setup'!$H$12&lt;&gt;"",'Debt Setup'!$H$12&lt;'Debt Setup'!$H$16),MAX(0,Q338+N339-O339),0)+IF(AND('Debt Setup'!$H$13&lt;&gt;"",'Debt Setup'!$H$13&lt;'Debt Setup'!$H$16),MAX(0,U338+R339-S339),0)+IF(AND('Debt Setup'!$H$14&lt;&gt;"",'Debt Setup'!$H$14&lt;'Debt Setup'!$H$16),MAX(0,Y338+V339-W339),0)+IF(AND('Debt Setup'!$H$15&lt;&gt;"",'Debt Setup'!$H$15&lt;'Debt Setup'!$H$16),MAX(0,AC338+Z339-AA339),0)+IF(AND('Debt Setup'!$H$16&lt;&gt;"",'Debt Setup'!$H$16&lt;'Debt Setup'!$H$16),MAX(0,AG338+AD339-AE339),0)+IF(AND('Debt Setup'!$H$17&lt;&gt;"",'Debt Setup'!$H$17&lt;'Debt Setup'!$H$16),MAX(0,AK338+AH339-AI339),0)+IF(AND('Debt Setup'!$H$18&lt;&gt;"",'Debt Setup'!$H$18&lt;'Debt Setup'!$H$16),MAX(0,AO338+AL339-AM339),0)+IF(AND('Debt Setup'!$H$19&lt;&gt;"",'Debt Setup'!$H$19&lt;'Debt Setup'!$H$16),MAX(0,AS338+AP339-AQ339),0)+IF(AND('Debt Setup'!$H$20&lt;&gt;"",'Debt Setup'!$H$20&lt;'Debt Setup'!$H$16),MAX(0,AW338+AT339-AU339),0)+IF(AND('Debt Setup'!$H$21&lt;&gt;"",'Debt Setup'!$H$21&lt;'Debt Setup'!$H$16),MAX(0,BA338+AX339-AY339),0))))))</x:f>
      </x:c>
      <x:c r="AG339" s="54" t="str">
        <x:f>IF('Debt Setup'!$F$3=0,"",MAX(0,AG338+AD339-AE339-AF339))</x:f>
      </x:c>
      <x:c r="AH339" s="54" t="str">
        <x:f>IF('Debt Setup'!$F$3=0,"",IF(AK338&lt;=0,0,AK338*'Debt Setup'!$D$17/100/12))</x:f>
      </x:c>
      <x:c r="AI339" s="54" t="str">
        <x:f>IF('Debt Setup'!$F$3=0,"",IF('Debt Setup'!$H$17="",0,MIN('Debt Setup'!$E$17,MAX(0,AK338+AH339))))</x:f>
      </x:c>
      <x:c r="AJ339" s="54" t="str">
        <x:f>IF('Debt Setup'!$F$3=0,"",IF('Debt Setup'!$H$17="",0,MIN(MAX(0,AK338+AH339-AI339),MAX(0,'Debt Setup'!$F$5-(G339+K339+O339+S339+W339+AA339+AE339+AI339+AM339+AQ339+AU339+AY339)-(IF(AND('Debt Setup'!$H$10&lt;&gt;"",'Debt Setup'!$H$10&lt;'Debt Setup'!$H$17),MAX(0,I338+F339-G339),0)+IF(AND('Debt Setup'!$H$11&lt;&gt;"",'Debt Setup'!$H$11&lt;'Debt Setup'!$H$17),MAX(0,M338+J339-K339),0)+IF(AND('Debt Setup'!$H$12&lt;&gt;"",'Debt Setup'!$H$12&lt;'Debt Setup'!$H$17),MAX(0,Q338+N339-O339),0)+IF(AND('Debt Setup'!$H$13&lt;&gt;"",'Debt Setup'!$H$13&lt;'Debt Setup'!$H$17),MAX(0,U338+R339-S339),0)+IF(AND('Debt Setup'!$H$14&lt;&gt;"",'Debt Setup'!$H$14&lt;'Debt Setup'!$H$17),MAX(0,Y338+V339-W339),0)+IF(AND('Debt Setup'!$H$15&lt;&gt;"",'Debt Setup'!$H$15&lt;'Debt Setup'!$H$17),MAX(0,AC338+Z339-AA339),0)+IF(AND('Debt Setup'!$H$16&lt;&gt;"",'Debt Setup'!$H$16&lt;'Debt Setup'!$H$17),MAX(0,AG338+AD339-AE339),0)+IF(AND('Debt Setup'!$H$17&lt;&gt;"",'Debt Setup'!$H$17&lt;'Debt Setup'!$H$17),MAX(0,AK338+AH339-AI339),0)+IF(AND('Debt Setup'!$H$18&lt;&gt;"",'Debt Setup'!$H$18&lt;'Debt Setup'!$H$17),MAX(0,AO338+AL339-AM339),0)+IF(AND('Debt Setup'!$H$19&lt;&gt;"",'Debt Setup'!$H$19&lt;'Debt Setup'!$H$17),MAX(0,AS338+AP339-AQ339),0)+IF(AND('Debt Setup'!$H$20&lt;&gt;"",'Debt Setup'!$H$20&lt;'Debt Setup'!$H$17),MAX(0,AW338+AT339-AU339),0)+IF(AND('Debt Setup'!$H$21&lt;&gt;"",'Debt Setup'!$H$21&lt;'Debt Setup'!$H$17),MAX(0,BA338+AX339-AY339),0))))))</x:f>
      </x:c>
      <x:c r="AK339" s="54" t="str">
        <x:f>IF('Debt Setup'!$F$3=0,"",MAX(0,AK338+AH339-AI339-AJ339))</x:f>
      </x:c>
      <x:c r="AL339" s="54" t="str">
        <x:f>IF('Debt Setup'!$F$3=0,"",IF(AO338&lt;=0,0,AO338*'Debt Setup'!$D$18/100/12))</x:f>
      </x:c>
      <x:c r="AM339" s="54" t="str">
        <x:f>IF('Debt Setup'!$F$3=0,"",IF('Debt Setup'!$H$18="",0,MIN('Debt Setup'!$E$18,MAX(0,AO338+AL339))))</x:f>
      </x:c>
      <x:c r="AN339" s="54" t="str">
        <x:f>IF('Debt Setup'!$F$3=0,"",IF('Debt Setup'!$H$18="",0,MIN(MAX(0,AO338+AL339-AM339),MAX(0,'Debt Setup'!$F$5-(G339+K339+O339+S339+W339+AA339+AE339+AI339+AM339+AQ339+AU339+AY339)-(IF(AND('Debt Setup'!$H$10&lt;&gt;"",'Debt Setup'!$H$10&lt;'Debt Setup'!$H$18),MAX(0,I338+F339-G339),0)+IF(AND('Debt Setup'!$H$11&lt;&gt;"",'Debt Setup'!$H$11&lt;'Debt Setup'!$H$18),MAX(0,M338+J339-K339),0)+IF(AND('Debt Setup'!$H$12&lt;&gt;"",'Debt Setup'!$H$12&lt;'Debt Setup'!$H$18),MAX(0,Q338+N339-O339),0)+IF(AND('Debt Setup'!$H$13&lt;&gt;"",'Debt Setup'!$H$13&lt;'Debt Setup'!$H$18),MAX(0,U338+R339-S339),0)+IF(AND('Debt Setup'!$H$14&lt;&gt;"",'Debt Setup'!$H$14&lt;'Debt Setup'!$H$18),MAX(0,Y338+V339-W339),0)+IF(AND('Debt Setup'!$H$15&lt;&gt;"",'Debt Setup'!$H$15&lt;'Debt Setup'!$H$18),MAX(0,AC338+Z339-AA339),0)+IF(AND('Debt Setup'!$H$16&lt;&gt;"",'Debt Setup'!$H$16&lt;'Debt Setup'!$H$18),MAX(0,AG338+AD339-AE339),0)+IF(AND('Debt Setup'!$H$17&lt;&gt;"",'Debt Setup'!$H$17&lt;'Debt Setup'!$H$18),MAX(0,AK338+AH339-AI339),0)+IF(AND('Debt Setup'!$H$18&lt;&gt;"",'Debt Setup'!$H$18&lt;'Debt Setup'!$H$18),MAX(0,AO338+AL339-AM339),0)+IF(AND('Debt Setup'!$H$19&lt;&gt;"",'Debt Setup'!$H$19&lt;'Debt Setup'!$H$18),MAX(0,AS338+AP339-AQ339),0)+IF(AND('Debt Setup'!$H$20&lt;&gt;"",'Debt Setup'!$H$20&lt;'Debt Setup'!$H$18),MAX(0,AW338+AT339-AU339),0)+IF(AND('Debt Setup'!$H$21&lt;&gt;"",'Debt Setup'!$H$21&lt;'Debt Setup'!$H$18),MAX(0,BA338+AX339-AY339),0))))))</x:f>
      </x:c>
      <x:c r="AO339" s="54" t="str">
        <x:f>IF('Debt Setup'!$F$3=0,"",MAX(0,AO338+AL339-AM339-AN339))</x:f>
      </x:c>
      <x:c r="AP339" s="54" t="str">
        <x:f>IF('Debt Setup'!$F$3=0,"",IF(AS338&lt;=0,0,AS338*'Debt Setup'!$D$19/100/12))</x:f>
      </x:c>
      <x:c r="AQ339" s="54" t="str">
        <x:f>IF('Debt Setup'!$F$3=0,"",IF('Debt Setup'!$H$19="",0,MIN('Debt Setup'!$E$19,MAX(0,AS338+AP339))))</x:f>
      </x:c>
      <x:c r="AR339" s="54" t="str">
        <x:f>IF('Debt Setup'!$F$3=0,"",IF('Debt Setup'!$H$19="",0,MIN(MAX(0,AS338+AP339-AQ339),MAX(0,'Debt Setup'!$F$5-(G339+K339+O339+S339+W339+AA339+AE339+AI339+AM339+AQ339+AU339+AY339)-(IF(AND('Debt Setup'!$H$10&lt;&gt;"",'Debt Setup'!$H$10&lt;'Debt Setup'!$H$19),MAX(0,I338+F339-G339),0)+IF(AND('Debt Setup'!$H$11&lt;&gt;"",'Debt Setup'!$H$11&lt;'Debt Setup'!$H$19),MAX(0,M338+J339-K339),0)+IF(AND('Debt Setup'!$H$12&lt;&gt;"",'Debt Setup'!$H$12&lt;'Debt Setup'!$H$19),MAX(0,Q338+N339-O339),0)+IF(AND('Debt Setup'!$H$13&lt;&gt;"",'Debt Setup'!$H$13&lt;'Debt Setup'!$H$19),MAX(0,U338+R339-S339),0)+IF(AND('Debt Setup'!$H$14&lt;&gt;"",'Debt Setup'!$H$14&lt;'Debt Setup'!$H$19),MAX(0,Y338+V339-W339),0)+IF(AND('Debt Setup'!$H$15&lt;&gt;"",'Debt Setup'!$H$15&lt;'Debt Setup'!$H$19),MAX(0,AC338+Z339-AA339),0)+IF(AND('Debt Setup'!$H$16&lt;&gt;"",'Debt Setup'!$H$16&lt;'Debt Setup'!$H$19),MAX(0,AG338+AD339-AE339),0)+IF(AND('Debt Setup'!$H$17&lt;&gt;"",'Debt Setup'!$H$17&lt;'Debt Setup'!$H$19),MAX(0,AK338+AH339-AI339),0)+IF(AND('Debt Setup'!$H$18&lt;&gt;"",'Debt Setup'!$H$18&lt;'Debt Setup'!$H$19),MAX(0,AO338+AL339-AM339),0)+IF(AND('Debt Setup'!$H$19&lt;&gt;"",'Debt Setup'!$H$19&lt;'Debt Setup'!$H$19),MAX(0,AS338+AP339-AQ339),0)+IF(AND('Debt Setup'!$H$20&lt;&gt;"",'Debt Setup'!$H$20&lt;'Debt Setup'!$H$19),MAX(0,AW338+AT339-AU339),0)+IF(AND('Debt Setup'!$H$21&lt;&gt;"",'Debt Setup'!$H$21&lt;'Debt Setup'!$H$19),MAX(0,BA338+AX339-AY339),0))))))</x:f>
      </x:c>
      <x:c r="AS339" s="54" t="str">
        <x:f>IF('Debt Setup'!$F$3=0,"",MAX(0,AS338+AP339-AQ339-AR339))</x:f>
      </x:c>
      <x:c r="AT339" s="54" t="str">
        <x:f>IF('Debt Setup'!$F$3=0,"",IF(AW338&lt;=0,0,AW338*'Debt Setup'!$D$20/100/12))</x:f>
      </x:c>
      <x:c r="AU339" s="54" t="str">
        <x:f>IF('Debt Setup'!$F$3=0,"",IF('Debt Setup'!$H$20="",0,MIN('Debt Setup'!$E$20,MAX(0,AW338+AT339))))</x:f>
      </x:c>
      <x:c r="AV339" s="54" t="str">
        <x:f>IF('Debt Setup'!$F$3=0,"",IF('Debt Setup'!$H$20="",0,MIN(MAX(0,AW338+AT339-AU339),MAX(0,'Debt Setup'!$F$5-(G339+K339+O339+S339+W339+AA339+AE339+AI339+AM339+AQ339+AU339+AY339)-(IF(AND('Debt Setup'!$H$10&lt;&gt;"",'Debt Setup'!$H$10&lt;'Debt Setup'!$H$20),MAX(0,I338+F339-G339),0)+IF(AND('Debt Setup'!$H$11&lt;&gt;"",'Debt Setup'!$H$11&lt;'Debt Setup'!$H$20),MAX(0,M338+J339-K339),0)+IF(AND('Debt Setup'!$H$12&lt;&gt;"",'Debt Setup'!$H$12&lt;'Debt Setup'!$H$20),MAX(0,Q338+N339-O339),0)+IF(AND('Debt Setup'!$H$13&lt;&gt;"",'Debt Setup'!$H$13&lt;'Debt Setup'!$H$20),MAX(0,U338+R339-S339),0)+IF(AND('Debt Setup'!$H$14&lt;&gt;"",'Debt Setup'!$H$14&lt;'Debt Setup'!$H$20),MAX(0,Y338+V339-W339),0)+IF(AND('Debt Setup'!$H$15&lt;&gt;"",'Debt Setup'!$H$15&lt;'Debt Setup'!$H$20),MAX(0,AC338+Z339-AA339),0)+IF(AND('Debt Setup'!$H$16&lt;&gt;"",'Debt Setup'!$H$16&lt;'Debt Setup'!$H$20),MAX(0,AG338+AD339-AE339),0)+IF(AND('Debt Setup'!$H$17&lt;&gt;"",'Debt Setup'!$H$17&lt;'Debt Setup'!$H$20),MAX(0,AK338+AH339-AI339),0)+IF(AND('Debt Setup'!$H$18&lt;&gt;"",'Debt Setup'!$H$18&lt;'Debt Setup'!$H$20),MAX(0,AO338+AL339-AM339),0)+IF(AND('Debt Setup'!$H$19&lt;&gt;"",'Debt Setup'!$H$19&lt;'Debt Setup'!$H$20),MAX(0,AS338+AP339-AQ339),0)+IF(AND('Debt Setup'!$H$20&lt;&gt;"",'Debt Setup'!$H$20&lt;'Debt Setup'!$H$20),MAX(0,AW338+AT339-AU339),0)+IF(AND('Debt Setup'!$H$21&lt;&gt;"",'Debt Setup'!$H$21&lt;'Debt Setup'!$H$20),MAX(0,BA338+AX339-AY339),0))))))</x:f>
      </x:c>
      <x:c r="AW339" s="54" t="str">
        <x:f>IF('Debt Setup'!$F$3=0,"",MAX(0,AW338+AT339-AU339-AV339))</x:f>
      </x:c>
      <x:c r="AX339" s="54" t="str">
        <x:f>IF('Debt Setup'!$F$3=0,"",IF(BA338&lt;=0,0,BA338*'Debt Setup'!$D$21/100/12))</x:f>
      </x:c>
      <x:c r="AY339" s="54" t="str">
        <x:f>IF('Debt Setup'!$F$3=0,"",IF('Debt Setup'!$H$21="",0,MIN('Debt Setup'!$E$21,MAX(0,BA338+AX339))))</x:f>
      </x:c>
      <x:c r="AZ339" s="54" t="str">
        <x:f>IF('Debt Setup'!$F$3=0,"",IF('Debt Setup'!$H$21="",0,MIN(MAX(0,BA338+AX339-AY339),MAX(0,'Debt Setup'!$F$5-(G339+K339+O339+S339+W339+AA339+AE339+AI339+AM339+AQ339+AU339+AY339)-(IF(AND('Debt Setup'!$H$10&lt;&gt;"",'Debt Setup'!$H$10&lt;'Debt Setup'!$H$21),MAX(0,I338+F339-G339),0)+IF(AND('Debt Setup'!$H$11&lt;&gt;"",'Debt Setup'!$H$11&lt;'Debt Setup'!$H$21),MAX(0,M338+J339-K339),0)+IF(AND('Debt Setup'!$H$12&lt;&gt;"",'Debt Setup'!$H$12&lt;'Debt Setup'!$H$21),MAX(0,Q338+N339-O339),0)+IF(AND('Debt Setup'!$H$13&lt;&gt;"",'Debt Setup'!$H$13&lt;'Debt Setup'!$H$21),MAX(0,U338+R339-S339),0)+IF(AND('Debt Setup'!$H$14&lt;&gt;"",'Debt Setup'!$H$14&lt;'Debt Setup'!$H$21),MAX(0,Y338+V339-W339),0)+IF(AND('Debt Setup'!$H$15&lt;&gt;"",'Debt Setup'!$H$15&lt;'Debt Setup'!$H$21),MAX(0,AC338+Z339-AA339),0)+IF(AND('Debt Setup'!$H$16&lt;&gt;"",'Debt Setup'!$H$16&lt;'Debt Setup'!$H$21),MAX(0,AG338+AD339-AE339),0)+IF(AND('Debt Setup'!$H$17&lt;&gt;"",'Debt Setup'!$H$17&lt;'Debt Setup'!$H$21),MAX(0,AK338+AH339-AI339),0)+IF(AND('Debt Setup'!$H$18&lt;&gt;"",'Debt Setup'!$H$18&lt;'Debt Setup'!$H$21),MAX(0,AO338+AL339-AM339),0)+IF(AND('Debt Setup'!$H$19&lt;&gt;"",'Debt Setup'!$H$19&lt;'Debt Setup'!$H$21),MAX(0,AS338+AP339-AQ339),0)+IF(AND('Debt Setup'!$H$20&lt;&gt;"",'Debt Setup'!$H$20&lt;'Debt Setup'!$H$21),MAX(0,AW338+AT339-AU339),0)+IF(AND('Debt Setup'!$H$21&lt;&gt;"",'Debt Setup'!$H$21&lt;'Debt Setup'!$H$21),MAX(0,BA338+AX339-AY339),0))))))</x:f>
      </x:c>
      <x:c r="BA339" s="54" t="str">
        <x:f>IF('Debt Setup'!$F$3=0,"",MAX(0,BA338+AX339-AY339-AZ339))</x:f>
      </x:c>
    </x:row>
    <x:row r="340">
      <x:c r="A340" t="n">
        <x:v>335</x:v>
      </x:c>
      <x:c r="B340" s="86" t="str">
        <x:f>IF('Debt Setup'!$F$3=0,"",DATE(YEAR('Debt Setup'!$B$6),MONTH('Debt Setup'!$B$6)+A340-1,1))</x:f>
      </x:c>
      <x:c r="C340" s="54" t="str">
        <x:f>IF('Debt Setup'!$F$3=0,"",I340+M340+Q340+U340+Y340+AC340+AG340+AK340+AO340+AS340+AW340+BA340)</x:f>
      </x:c>
      <x:c r="D340" s="54" t="str">
        <x:f>IF('Debt Setup'!$F$3=0,"",G340+H340+K340+L340+O340+P340+S340+T340+W340+X340+AA340+AB340+AE340+AF340+AI340+AJ340+AM340+AN340+AQ340+AR340+AU340+AV340+AY340+AZ340)</x:f>
      </x:c>
      <x:c r="E340" s="54" t="str">
        <x:f>IF('Debt Setup'!$F$3=0,"",F340+J340+N340+R340+V340+Z340+AD340+AH340+AL340+AP340+AT340+AX340)</x:f>
      </x:c>
      <x:c r="F340" s="54" t="str">
        <x:f>IF('Debt Setup'!$F$3=0,"",IF(I339&lt;=0,0,I339*'Debt Setup'!$D$10/100/12))</x:f>
      </x:c>
      <x:c r="G340" s="54" t="str">
        <x:f>IF('Debt Setup'!$F$3=0,"",IF('Debt Setup'!$H$10="",0,MIN('Debt Setup'!$E$10,MAX(0,I339+F340))))</x:f>
      </x:c>
      <x:c r="H340" s="54" t="str">
        <x:f>IF('Debt Setup'!$F$3=0,"",IF('Debt Setup'!$H$10="",0,MIN(MAX(0,I339+F340-G340),MAX(0,'Debt Setup'!$F$5-(G340+K340+O340+S340+W340+AA340+AE340+AI340+AM340+AQ340+AU340+AY340)-(IF(AND('Debt Setup'!$H$10&lt;&gt;"",'Debt Setup'!$H$10&lt;'Debt Setup'!$H$10),MAX(0,I339+F340-G340),0)+IF(AND('Debt Setup'!$H$11&lt;&gt;"",'Debt Setup'!$H$11&lt;'Debt Setup'!$H$10),MAX(0,M339+J340-K340),0)+IF(AND('Debt Setup'!$H$12&lt;&gt;"",'Debt Setup'!$H$12&lt;'Debt Setup'!$H$10),MAX(0,Q339+N340-O340),0)+IF(AND('Debt Setup'!$H$13&lt;&gt;"",'Debt Setup'!$H$13&lt;'Debt Setup'!$H$10),MAX(0,U339+R340-S340),0)+IF(AND('Debt Setup'!$H$14&lt;&gt;"",'Debt Setup'!$H$14&lt;'Debt Setup'!$H$10),MAX(0,Y339+V340-W340),0)+IF(AND('Debt Setup'!$H$15&lt;&gt;"",'Debt Setup'!$H$15&lt;'Debt Setup'!$H$10),MAX(0,AC339+Z340-AA340),0)+IF(AND('Debt Setup'!$H$16&lt;&gt;"",'Debt Setup'!$H$16&lt;'Debt Setup'!$H$10),MAX(0,AG339+AD340-AE340),0)+IF(AND('Debt Setup'!$H$17&lt;&gt;"",'Debt Setup'!$H$17&lt;'Debt Setup'!$H$10),MAX(0,AK339+AH340-AI340),0)+IF(AND('Debt Setup'!$H$18&lt;&gt;"",'Debt Setup'!$H$18&lt;'Debt Setup'!$H$10),MAX(0,AO339+AL340-AM340),0)+IF(AND('Debt Setup'!$H$19&lt;&gt;"",'Debt Setup'!$H$19&lt;'Debt Setup'!$H$10),MAX(0,AS339+AP340-AQ340),0)+IF(AND('Debt Setup'!$H$20&lt;&gt;"",'Debt Setup'!$H$20&lt;'Debt Setup'!$H$10),MAX(0,AW339+AT340-AU340),0)+IF(AND('Debt Setup'!$H$21&lt;&gt;"",'Debt Setup'!$H$21&lt;'Debt Setup'!$H$10),MAX(0,BA339+AX340-AY340),0))))))</x:f>
      </x:c>
      <x:c r="I340" s="54" t="str">
        <x:f>IF('Debt Setup'!$F$3=0,"",MAX(0,I339+F340-G340-H340))</x:f>
      </x:c>
      <x:c r="J340" s="54" t="str">
        <x:f>IF('Debt Setup'!$F$3=0,"",IF(M339&lt;=0,0,M339*'Debt Setup'!$D$11/100/12))</x:f>
      </x:c>
      <x:c r="K340" s="54" t="str">
        <x:f>IF('Debt Setup'!$F$3=0,"",IF('Debt Setup'!$H$11="",0,MIN('Debt Setup'!$E$11,MAX(0,M339+J340))))</x:f>
      </x:c>
      <x:c r="L340" s="54" t="str">
        <x:f>IF('Debt Setup'!$F$3=0,"",IF('Debt Setup'!$H$11="",0,MIN(MAX(0,M339+J340-K340),MAX(0,'Debt Setup'!$F$5-(G340+K340+O340+S340+W340+AA340+AE340+AI340+AM340+AQ340+AU340+AY340)-(IF(AND('Debt Setup'!$H$10&lt;&gt;"",'Debt Setup'!$H$10&lt;'Debt Setup'!$H$11),MAX(0,I339+F340-G340),0)+IF(AND('Debt Setup'!$H$11&lt;&gt;"",'Debt Setup'!$H$11&lt;'Debt Setup'!$H$11),MAX(0,M339+J340-K340),0)+IF(AND('Debt Setup'!$H$12&lt;&gt;"",'Debt Setup'!$H$12&lt;'Debt Setup'!$H$11),MAX(0,Q339+N340-O340),0)+IF(AND('Debt Setup'!$H$13&lt;&gt;"",'Debt Setup'!$H$13&lt;'Debt Setup'!$H$11),MAX(0,U339+R340-S340),0)+IF(AND('Debt Setup'!$H$14&lt;&gt;"",'Debt Setup'!$H$14&lt;'Debt Setup'!$H$11),MAX(0,Y339+V340-W340),0)+IF(AND('Debt Setup'!$H$15&lt;&gt;"",'Debt Setup'!$H$15&lt;'Debt Setup'!$H$11),MAX(0,AC339+Z340-AA340),0)+IF(AND('Debt Setup'!$H$16&lt;&gt;"",'Debt Setup'!$H$16&lt;'Debt Setup'!$H$11),MAX(0,AG339+AD340-AE340),0)+IF(AND('Debt Setup'!$H$17&lt;&gt;"",'Debt Setup'!$H$17&lt;'Debt Setup'!$H$11),MAX(0,AK339+AH340-AI340),0)+IF(AND('Debt Setup'!$H$18&lt;&gt;"",'Debt Setup'!$H$18&lt;'Debt Setup'!$H$11),MAX(0,AO339+AL340-AM340),0)+IF(AND('Debt Setup'!$H$19&lt;&gt;"",'Debt Setup'!$H$19&lt;'Debt Setup'!$H$11),MAX(0,AS339+AP340-AQ340),0)+IF(AND('Debt Setup'!$H$20&lt;&gt;"",'Debt Setup'!$H$20&lt;'Debt Setup'!$H$11),MAX(0,AW339+AT340-AU340),0)+IF(AND('Debt Setup'!$H$21&lt;&gt;"",'Debt Setup'!$H$21&lt;'Debt Setup'!$H$11),MAX(0,BA339+AX340-AY340),0))))))</x:f>
      </x:c>
      <x:c r="M340" s="54" t="str">
        <x:f>IF('Debt Setup'!$F$3=0,"",MAX(0,M339+J340-K340-L340))</x:f>
      </x:c>
      <x:c r="N340" s="54" t="str">
        <x:f>IF('Debt Setup'!$F$3=0,"",IF(Q339&lt;=0,0,Q339*'Debt Setup'!$D$12/100/12))</x:f>
      </x:c>
      <x:c r="O340" s="54" t="str">
        <x:f>IF('Debt Setup'!$F$3=0,"",IF('Debt Setup'!$H$12="",0,MIN('Debt Setup'!$E$12,MAX(0,Q339+N340))))</x:f>
      </x:c>
      <x:c r="P340" s="54" t="str">
        <x:f>IF('Debt Setup'!$F$3=0,"",IF('Debt Setup'!$H$12="",0,MIN(MAX(0,Q339+N340-O340),MAX(0,'Debt Setup'!$F$5-(G340+K340+O340+S340+W340+AA340+AE340+AI340+AM340+AQ340+AU340+AY340)-(IF(AND('Debt Setup'!$H$10&lt;&gt;"",'Debt Setup'!$H$10&lt;'Debt Setup'!$H$12),MAX(0,I339+F340-G340),0)+IF(AND('Debt Setup'!$H$11&lt;&gt;"",'Debt Setup'!$H$11&lt;'Debt Setup'!$H$12),MAX(0,M339+J340-K340),0)+IF(AND('Debt Setup'!$H$12&lt;&gt;"",'Debt Setup'!$H$12&lt;'Debt Setup'!$H$12),MAX(0,Q339+N340-O340),0)+IF(AND('Debt Setup'!$H$13&lt;&gt;"",'Debt Setup'!$H$13&lt;'Debt Setup'!$H$12),MAX(0,U339+R340-S340),0)+IF(AND('Debt Setup'!$H$14&lt;&gt;"",'Debt Setup'!$H$14&lt;'Debt Setup'!$H$12),MAX(0,Y339+V340-W340),0)+IF(AND('Debt Setup'!$H$15&lt;&gt;"",'Debt Setup'!$H$15&lt;'Debt Setup'!$H$12),MAX(0,AC339+Z340-AA340),0)+IF(AND('Debt Setup'!$H$16&lt;&gt;"",'Debt Setup'!$H$16&lt;'Debt Setup'!$H$12),MAX(0,AG339+AD340-AE340),0)+IF(AND('Debt Setup'!$H$17&lt;&gt;"",'Debt Setup'!$H$17&lt;'Debt Setup'!$H$12),MAX(0,AK339+AH340-AI340),0)+IF(AND('Debt Setup'!$H$18&lt;&gt;"",'Debt Setup'!$H$18&lt;'Debt Setup'!$H$12),MAX(0,AO339+AL340-AM340),0)+IF(AND('Debt Setup'!$H$19&lt;&gt;"",'Debt Setup'!$H$19&lt;'Debt Setup'!$H$12),MAX(0,AS339+AP340-AQ340),0)+IF(AND('Debt Setup'!$H$20&lt;&gt;"",'Debt Setup'!$H$20&lt;'Debt Setup'!$H$12),MAX(0,AW339+AT340-AU340),0)+IF(AND('Debt Setup'!$H$21&lt;&gt;"",'Debt Setup'!$H$21&lt;'Debt Setup'!$H$12),MAX(0,BA339+AX340-AY340),0))))))</x:f>
      </x:c>
      <x:c r="Q340" s="54" t="str">
        <x:f>IF('Debt Setup'!$F$3=0,"",MAX(0,Q339+N340-O340-P340))</x:f>
      </x:c>
      <x:c r="R340" s="54" t="str">
        <x:f>IF('Debt Setup'!$F$3=0,"",IF(U339&lt;=0,0,U339*'Debt Setup'!$D$13/100/12))</x:f>
      </x:c>
      <x:c r="S340" s="54" t="str">
        <x:f>IF('Debt Setup'!$F$3=0,"",IF('Debt Setup'!$H$13="",0,MIN('Debt Setup'!$E$13,MAX(0,U339+R340))))</x:f>
      </x:c>
      <x:c r="T340" s="54" t="str">
        <x:f>IF('Debt Setup'!$F$3=0,"",IF('Debt Setup'!$H$13="",0,MIN(MAX(0,U339+R340-S340),MAX(0,'Debt Setup'!$F$5-(G340+K340+O340+S340+W340+AA340+AE340+AI340+AM340+AQ340+AU340+AY340)-(IF(AND('Debt Setup'!$H$10&lt;&gt;"",'Debt Setup'!$H$10&lt;'Debt Setup'!$H$13),MAX(0,I339+F340-G340),0)+IF(AND('Debt Setup'!$H$11&lt;&gt;"",'Debt Setup'!$H$11&lt;'Debt Setup'!$H$13),MAX(0,M339+J340-K340),0)+IF(AND('Debt Setup'!$H$12&lt;&gt;"",'Debt Setup'!$H$12&lt;'Debt Setup'!$H$13),MAX(0,Q339+N340-O340),0)+IF(AND('Debt Setup'!$H$13&lt;&gt;"",'Debt Setup'!$H$13&lt;'Debt Setup'!$H$13),MAX(0,U339+R340-S340),0)+IF(AND('Debt Setup'!$H$14&lt;&gt;"",'Debt Setup'!$H$14&lt;'Debt Setup'!$H$13),MAX(0,Y339+V340-W340),0)+IF(AND('Debt Setup'!$H$15&lt;&gt;"",'Debt Setup'!$H$15&lt;'Debt Setup'!$H$13),MAX(0,AC339+Z340-AA340),0)+IF(AND('Debt Setup'!$H$16&lt;&gt;"",'Debt Setup'!$H$16&lt;'Debt Setup'!$H$13),MAX(0,AG339+AD340-AE340),0)+IF(AND('Debt Setup'!$H$17&lt;&gt;"",'Debt Setup'!$H$17&lt;'Debt Setup'!$H$13),MAX(0,AK339+AH340-AI340),0)+IF(AND('Debt Setup'!$H$18&lt;&gt;"",'Debt Setup'!$H$18&lt;'Debt Setup'!$H$13),MAX(0,AO339+AL340-AM340),0)+IF(AND('Debt Setup'!$H$19&lt;&gt;"",'Debt Setup'!$H$19&lt;'Debt Setup'!$H$13),MAX(0,AS339+AP340-AQ340),0)+IF(AND('Debt Setup'!$H$20&lt;&gt;"",'Debt Setup'!$H$20&lt;'Debt Setup'!$H$13),MAX(0,AW339+AT340-AU340),0)+IF(AND('Debt Setup'!$H$21&lt;&gt;"",'Debt Setup'!$H$21&lt;'Debt Setup'!$H$13),MAX(0,BA339+AX340-AY340),0))))))</x:f>
      </x:c>
      <x:c r="U340" s="54" t="str">
        <x:f>IF('Debt Setup'!$F$3=0,"",MAX(0,U339+R340-S340-T340))</x:f>
      </x:c>
      <x:c r="V340" s="54" t="str">
        <x:f>IF('Debt Setup'!$F$3=0,"",IF(Y339&lt;=0,0,Y339*'Debt Setup'!$D$14/100/12))</x:f>
      </x:c>
      <x:c r="W340" s="54" t="str">
        <x:f>IF('Debt Setup'!$F$3=0,"",IF('Debt Setup'!$H$14="",0,MIN('Debt Setup'!$E$14,MAX(0,Y339+V340))))</x:f>
      </x:c>
      <x:c r="X340" s="54" t="str">
        <x:f>IF('Debt Setup'!$F$3=0,"",IF('Debt Setup'!$H$14="",0,MIN(MAX(0,Y339+V340-W340),MAX(0,'Debt Setup'!$F$5-(G340+K340+O340+S340+W340+AA340+AE340+AI340+AM340+AQ340+AU340+AY340)-(IF(AND('Debt Setup'!$H$10&lt;&gt;"",'Debt Setup'!$H$10&lt;'Debt Setup'!$H$14),MAX(0,I339+F340-G340),0)+IF(AND('Debt Setup'!$H$11&lt;&gt;"",'Debt Setup'!$H$11&lt;'Debt Setup'!$H$14),MAX(0,M339+J340-K340),0)+IF(AND('Debt Setup'!$H$12&lt;&gt;"",'Debt Setup'!$H$12&lt;'Debt Setup'!$H$14),MAX(0,Q339+N340-O340),0)+IF(AND('Debt Setup'!$H$13&lt;&gt;"",'Debt Setup'!$H$13&lt;'Debt Setup'!$H$14),MAX(0,U339+R340-S340),0)+IF(AND('Debt Setup'!$H$14&lt;&gt;"",'Debt Setup'!$H$14&lt;'Debt Setup'!$H$14),MAX(0,Y339+V340-W340),0)+IF(AND('Debt Setup'!$H$15&lt;&gt;"",'Debt Setup'!$H$15&lt;'Debt Setup'!$H$14),MAX(0,AC339+Z340-AA340),0)+IF(AND('Debt Setup'!$H$16&lt;&gt;"",'Debt Setup'!$H$16&lt;'Debt Setup'!$H$14),MAX(0,AG339+AD340-AE340),0)+IF(AND('Debt Setup'!$H$17&lt;&gt;"",'Debt Setup'!$H$17&lt;'Debt Setup'!$H$14),MAX(0,AK339+AH340-AI340),0)+IF(AND('Debt Setup'!$H$18&lt;&gt;"",'Debt Setup'!$H$18&lt;'Debt Setup'!$H$14),MAX(0,AO339+AL340-AM340),0)+IF(AND('Debt Setup'!$H$19&lt;&gt;"",'Debt Setup'!$H$19&lt;'Debt Setup'!$H$14),MAX(0,AS339+AP340-AQ340),0)+IF(AND('Debt Setup'!$H$20&lt;&gt;"",'Debt Setup'!$H$20&lt;'Debt Setup'!$H$14),MAX(0,AW339+AT340-AU340),0)+IF(AND('Debt Setup'!$H$21&lt;&gt;"",'Debt Setup'!$H$21&lt;'Debt Setup'!$H$14),MAX(0,BA339+AX340-AY340),0))))))</x:f>
      </x:c>
      <x:c r="Y340" s="54" t="str">
        <x:f>IF('Debt Setup'!$F$3=0,"",MAX(0,Y339+V340-W340-X340))</x:f>
      </x:c>
      <x:c r="Z340" s="54" t="str">
        <x:f>IF('Debt Setup'!$F$3=0,"",IF(AC339&lt;=0,0,AC339*'Debt Setup'!$D$15/100/12))</x:f>
      </x:c>
      <x:c r="AA340" s="54" t="str">
        <x:f>IF('Debt Setup'!$F$3=0,"",IF('Debt Setup'!$H$15="",0,MIN('Debt Setup'!$E$15,MAX(0,AC339+Z340))))</x:f>
      </x:c>
      <x:c r="AB340" s="54" t="str">
        <x:f>IF('Debt Setup'!$F$3=0,"",IF('Debt Setup'!$H$15="",0,MIN(MAX(0,AC339+Z340-AA340),MAX(0,'Debt Setup'!$F$5-(G340+K340+O340+S340+W340+AA340+AE340+AI340+AM340+AQ340+AU340+AY340)-(IF(AND('Debt Setup'!$H$10&lt;&gt;"",'Debt Setup'!$H$10&lt;'Debt Setup'!$H$15),MAX(0,I339+F340-G340),0)+IF(AND('Debt Setup'!$H$11&lt;&gt;"",'Debt Setup'!$H$11&lt;'Debt Setup'!$H$15),MAX(0,M339+J340-K340),0)+IF(AND('Debt Setup'!$H$12&lt;&gt;"",'Debt Setup'!$H$12&lt;'Debt Setup'!$H$15),MAX(0,Q339+N340-O340),0)+IF(AND('Debt Setup'!$H$13&lt;&gt;"",'Debt Setup'!$H$13&lt;'Debt Setup'!$H$15),MAX(0,U339+R340-S340),0)+IF(AND('Debt Setup'!$H$14&lt;&gt;"",'Debt Setup'!$H$14&lt;'Debt Setup'!$H$15),MAX(0,Y339+V340-W340),0)+IF(AND('Debt Setup'!$H$15&lt;&gt;"",'Debt Setup'!$H$15&lt;'Debt Setup'!$H$15),MAX(0,AC339+Z340-AA340),0)+IF(AND('Debt Setup'!$H$16&lt;&gt;"",'Debt Setup'!$H$16&lt;'Debt Setup'!$H$15),MAX(0,AG339+AD340-AE340),0)+IF(AND('Debt Setup'!$H$17&lt;&gt;"",'Debt Setup'!$H$17&lt;'Debt Setup'!$H$15),MAX(0,AK339+AH340-AI340),0)+IF(AND('Debt Setup'!$H$18&lt;&gt;"",'Debt Setup'!$H$18&lt;'Debt Setup'!$H$15),MAX(0,AO339+AL340-AM340),0)+IF(AND('Debt Setup'!$H$19&lt;&gt;"",'Debt Setup'!$H$19&lt;'Debt Setup'!$H$15),MAX(0,AS339+AP340-AQ340),0)+IF(AND('Debt Setup'!$H$20&lt;&gt;"",'Debt Setup'!$H$20&lt;'Debt Setup'!$H$15),MAX(0,AW339+AT340-AU340),0)+IF(AND('Debt Setup'!$H$21&lt;&gt;"",'Debt Setup'!$H$21&lt;'Debt Setup'!$H$15),MAX(0,BA339+AX340-AY340),0))))))</x:f>
      </x:c>
      <x:c r="AC340" s="54" t="str">
        <x:f>IF('Debt Setup'!$F$3=0,"",MAX(0,AC339+Z340-AA340-AB340))</x:f>
      </x:c>
      <x:c r="AD340" s="54" t="str">
        <x:f>IF('Debt Setup'!$F$3=0,"",IF(AG339&lt;=0,0,AG339*'Debt Setup'!$D$16/100/12))</x:f>
      </x:c>
      <x:c r="AE340" s="54" t="str">
        <x:f>IF('Debt Setup'!$F$3=0,"",IF('Debt Setup'!$H$16="",0,MIN('Debt Setup'!$E$16,MAX(0,AG339+AD340))))</x:f>
      </x:c>
      <x:c r="AF340" s="54" t="str">
        <x:f>IF('Debt Setup'!$F$3=0,"",IF('Debt Setup'!$H$16="",0,MIN(MAX(0,AG339+AD340-AE340),MAX(0,'Debt Setup'!$F$5-(G340+K340+O340+S340+W340+AA340+AE340+AI340+AM340+AQ340+AU340+AY340)-(IF(AND('Debt Setup'!$H$10&lt;&gt;"",'Debt Setup'!$H$10&lt;'Debt Setup'!$H$16),MAX(0,I339+F340-G340),0)+IF(AND('Debt Setup'!$H$11&lt;&gt;"",'Debt Setup'!$H$11&lt;'Debt Setup'!$H$16),MAX(0,M339+J340-K340),0)+IF(AND('Debt Setup'!$H$12&lt;&gt;"",'Debt Setup'!$H$12&lt;'Debt Setup'!$H$16),MAX(0,Q339+N340-O340),0)+IF(AND('Debt Setup'!$H$13&lt;&gt;"",'Debt Setup'!$H$13&lt;'Debt Setup'!$H$16),MAX(0,U339+R340-S340),0)+IF(AND('Debt Setup'!$H$14&lt;&gt;"",'Debt Setup'!$H$14&lt;'Debt Setup'!$H$16),MAX(0,Y339+V340-W340),0)+IF(AND('Debt Setup'!$H$15&lt;&gt;"",'Debt Setup'!$H$15&lt;'Debt Setup'!$H$16),MAX(0,AC339+Z340-AA340),0)+IF(AND('Debt Setup'!$H$16&lt;&gt;"",'Debt Setup'!$H$16&lt;'Debt Setup'!$H$16),MAX(0,AG339+AD340-AE340),0)+IF(AND('Debt Setup'!$H$17&lt;&gt;"",'Debt Setup'!$H$17&lt;'Debt Setup'!$H$16),MAX(0,AK339+AH340-AI340),0)+IF(AND('Debt Setup'!$H$18&lt;&gt;"",'Debt Setup'!$H$18&lt;'Debt Setup'!$H$16),MAX(0,AO339+AL340-AM340),0)+IF(AND('Debt Setup'!$H$19&lt;&gt;"",'Debt Setup'!$H$19&lt;'Debt Setup'!$H$16),MAX(0,AS339+AP340-AQ340),0)+IF(AND('Debt Setup'!$H$20&lt;&gt;"",'Debt Setup'!$H$20&lt;'Debt Setup'!$H$16),MAX(0,AW339+AT340-AU340),0)+IF(AND('Debt Setup'!$H$21&lt;&gt;"",'Debt Setup'!$H$21&lt;'Debt Setup'!$H$16),MAX(0,BA339+AX340-AY340),0))))))</x:f>
      </x:c>
      <x:c r="AG340" s="54" t="str">
        <x:f>IF('Debt Setup'!$F$3=0,"",MAX(0,AG339+AD340-AE340-AF340))</x:f>
      </x:c>
      <x:c r="AH340" s="54" t="str">
        <x:f>IF('Debt Setup'!$F$3=0,"",IF(AK339&lt;=0,0,AK339*'Debt Setup'!$D$17/100/12))</x:f>
      </x:c>
      <x:c r="AI340" s="54" t="str">
        <x:f>IF('Debt Setup'!$F$3=0,"",IF('Debt Setup'!$H$17="",0,MIN('Debt Setup'!$E$17,MAX(0,AK339+AH340))))</x:f>
      </x:c>
      <x:c r="AJ340" s="54" t="str">
        <x:f>IF('Debt Setup'!$F$3=0,"",IF('Debt Setup'!$H$17="",0,MIN(MAX(0,AK339+AH340-AI340),MAX(0,'Debt Setup'!$F$5-(G340+K340+O340+S340+W340+AA340+AE340+AI340+AM340+AQ340+AU340+AY340)-(IF(AND('Debt Setup'!$H$10&lt;&gt;"",'Debt Setup'!$H$10&lt;'Debt Setup'!$H$17),MAX(0,I339+F340-G340),0)+IF(AND('Debt Setup'!$H$11&lt;&gt;"",'Debt Setup'!$H$11&lt;'Debt Setup'!$H$17),MAX(0,M339+J340-K340),0)+IF(AND('Debt Setup'!$H$12&lt;&gt;"",'Debt Setup'!$H$12&lt;'Debt Setup'!$H$17),MAX(0,Q339+N340-O340),0)+IF(AND('Debt Setup'!$H$13&lt;&gt;"",'Debt Setup'!$H$13&lt;'Debt Setup'!$H$17),MAX(0,U339+R340-S340),0)+IF(AND('Debt Setup'!$H$14&lt;&gt;"",'Debt Setup'!$H$14&lt;'Debt Setup'!$H$17),MAX(0,Y339+V340-W340),0)+IF(AND('Debt Setup'!$H$15&lt;&gt;"",'Debt Setup'!$H$15&lt;'Debt Setup'!$H$17),MAX(0,AC339+Z340-AA340),0)+IF(AND('Debt Setup'!$H$16&lt;&gt;"",'Debt Setup'!$H$16&lt;'Debt Setup'!$H$17),MAX(0,AG339+AD340-AE340),0)+IF(AND('Debt Setup'!$H$17&lt;&gt;"",'Debt Setup'!$H$17&lt;'Debt Setup'!$H$17),MAX(0,AK339+AH340-AI340),0)+IF(AND('Debt Setup'!$H$18&lt;&gt;"",'Debt Setup'!$H$18&lt;'Debt Setup'!$H$17),MAX(0,AO339+AL340-AM340),0)+IF(AND('Debt Setup'!$H$19&lt;&gt;"",'Debt Setup'!$H$19&lt;'Debt Setup'!$H$17),MAX(0,AS339+AP340-AQ340),0)+IF(AND('Debt Setup'!$H$20&lt;&gt;"",'Debt Setup'!$H$20&lt;'Debt Setup'!$H$17),MAX(0,AW339+AT340-AU340),0)+IF(AND('Debt Setup'!$H$21&lt;&gt;"",'Debt Setup'!$H$21&lt;'Debt Setup'!$H$17),MAX(0,BA339+AX340-AY340),0))))))</x:f>
      </x:c>
      <x:c r="AK340" s="54" t="str">
        <x:f>IF('Debt Setup'!$F$3=0,"",MAX(0,AK339+AH340-AI340-AJ340))</x:f>
      </x:c>
      <x:c r="AL340" s="54" t="str">
        <x:f>IF('Debt Setup'!$F$3=0,"",IF(AO339&lt;=0,0,AO339*'Debt Setup'!$D$18/100/12))</x:f>
      </x:c>
      <x:c r="AM340" s="54" t="str">
        <x:f>IF('Debt Setup'!$F$3=0,"",IF('Debt Setup'!$H$18="",0,MIN('Debt Setup'!$E$18,MAX(0,AO339+AL340))))</x:f>
      </x:c>
      <x:c r="AN340" s="54" t="str">
        <x:f>IF('Debt Setup'!$F$3=0,"",IF('Debt Setup'!$H$18="",0,MIN(MAX(0,AO339+AL340-AM340),MAX(0,'Debt Setup'!$F$5-(G340+K340+O340+S340+W340+AA340+AE340+AI340+AM340+AQ340+AU340+AY340)-(IF(AND('Debt Setup'!$H$10&lt;&gt;"",'Debt Setup'!$H$10&lt;'Debt Setup'!$H$18),MAX(0,I339+F340-G340),0)+IF(AND('Debt Setup'!$H$11&lt;&gt;"",'Debt Setup'!$H$11&lt;'Debt Setup'!$H$18),MAX(0,M339+J340-K340),0)+IF(AND('Debt Setup'!$H$12&lt;&gt;"",'Debt Setup'!$H$12&lt;'Debt Setup'!$H$18),MAX(0,Q339+N340-O340),0)+IF(AND('Debt Setup'!$H$13&lt;&gt;"",'Debt Setup'!$H$13&lt;'Debt Setup'!$H$18),MAX(0,U339+R340-S340),0)+IF(AND('Debt Setup'!$H$14&lt;&gt;"",'Debt Setup'!$H$14&lt;'Debt Setup'!$H$18),MAX(0,Y339+V340-W340),0)+IF(AND('Debt Setup'!$H$15&lt;&gt;"",'Debt Setup'!$H$15&lt;'Debt Setup'!$H$18),MAX(0,AC339+Z340-AA340),0)+IF(AND('Debt Setup'!$H$16&lt;&gt;"",'Debt Setup'!$H$16&lt;'Debt Setup'!$H$18),MAX(0,AG339+AD340-AE340),0)+IF(AND('Debt Setup'!$H$17&lt;&gt;"",'Debt Setup'!$H$17&lt;'Debt Setup'!$H$18),MAX(0,AK339+AH340-AI340),0)+IF(AND('Debt Setup'!$H$18&lt;&gt;"",'Debt Setup'!$H$18&lt;'Debt Setup'!$H$18),MAX(0,AO339+AL340-AM340),0)+IF(AND('Debt Setup'!$H$19&lt;&gt;"",'Debt Setup'!$H$19&lt;'Debt Setup'!$H$18),MAX(0,AS339+AP340-AQ340),0)+IF(AND('Debt Setup'!$H$20&lt;&gt;"",'Debt Setup'!$H$20&lt;'Debt Setup'!$H$18),MAX(0,AW339+AT340-AU340),0)+IF(AND('Debt Setup'!$H$21&lt;&gt;"",'Debt Setup'!$H$21&lt;'Debt Setup'!$H$18),MAX(0,BA339+AX340-AY340),0))))))</x:f>
      </x:c>
      <x:c r="AO340" s="54" t="str">
        <x:f>IF('Debt Setup'!$F$3=0,"",MAX(0,AO339+AL340-AM340-AN340))</x:f>
      </x:c>
      <x:c r="AP340" s="54" t="str">
        <x:f>IF('Debt Setup'!$F$3=0,"",IF(AS339&lt;=0,0,AS339*'Debt Setup'!$D$19/100/12))</x:f>
      </x:c>
      <x:c r="AQ340" s="54" t="str">
        <x:f>IF('Debt Setup'!$F$3=0,"",IF('Debt Setup'!$H$19="",0,MIN('Debt Setup'!$E$19,MAX(0,AS339+AP340))))</x:f>
      </x:c>
      <x:c r="AR340" s="54" t="str">
        <x:f>IF('Debt Setup'!$F$3=0,"",IF('Debt Setup'!$H$19="",0,MIN(MAX(0,AS339+AP340-AQ340),MAX(0,'Debt Setup'!$F$5-(G340+K340+O340+S340+W340+AA340+AE340+AI340+AM340+AQ340+AU340+AY340)-(IF(AND('Debt Setup'!$H$10&lt;&gt;"",'Debt Setup'!$H$10&lt;'Debt Setup'!$H$19),MAX(0,I339+F340-G340),0)+IF(AND('Debt Setup'!$H$11&lt;&gt;"",'Debt Setup'!$H$11&lt;'Debt Setup'!$H$19),MAX(0,M339+J340-K340),0)+IF(AND('Debt Setup'!$H$12&lt;&gt;"",'Debt Setup'!$H$12&lt;'Debt Setup'!$H$19),MAX(0,Q339+N340-O340),0)+IF(AND('Debt Setup'!$H$13&lt;&gt;"",'Debt Setup'!$H$13&lt;'Debt Setup'!$H$19),MAX(0,U339+R340-S340),0)+IF(AND('Debt Setup'!$H$14&lt;&gt;"",'Debt Setup'!$H$14&lt;'Debt Setup'!$H$19),MAX(0,Y339+V340-W340),0)+IF(AND('Debt Setup'!$H$15&lt;&gt;"",'Debt Setup'!$H$15&lt;'Debt Setup'!$H$19),MAX(0,AC339+Z340-AA340),0)+IF(AND('Debt Setup'!$H$16&lt;&gt;"",'Debt Setup'!$H$16&lt;'Debt Setup'!$H$19),MAX(0,AG339+AD340-AE340),0)+IF(AND('Debt Setup'!$H$17&lt;&gt;"",'Debt Setup'!$H$17&lt;'Debt Setup'!$H$19),MAX(0,AK339+AH340-AI340),0)+IF(AND('Debt Setup'!$H$18&lt;&gt;"",'Debt Setup'!$H$18&lt;'Debt Setup'!$H$19),MAX(0,AO339+AL340-AM340),0)+IF(AND('Debt Setup'!$H$19&lt;&gt;"",'Debt Setup'!$H$19&lt;'Debt Setup'!$H$19),MAX(0,AS339+AP340-AQ340),0)+IF(AND('Debt Setup'!$H$20&lt;&gt;"",'Debt Setup'!$H$20&lt;'Debt Setup'!$H$19),MAX(0,AW339+AT340-AU340),0)+IF(AND('Debt Setup'!$H$21&lt;&gt;"",'Debt Setup'!$H$21&lt;'Debt Setup'!$H$19),MAX(0,BA339+AX340-AY340),0))))))</x:f>
      </x:c>
      <x:c r="AS340" s="54" t="str">
        <x:f>IF('Debt Setup'!$F$3=0,"",MAX(0,AS339+AP340-AQ340-AR340))</x:f>
      </x:c>
      <x:c r="AT340" s="54" t="str">
        <x:f>IF('Debt Setup'!$F$3=0,"",IF(AW339&lt;=0,0,AW339*'Debt Setup'!$D$20/100/12))</x:f>
      </x:c>
      <x:c r="AU340" s="54" t="str">
        <x:f>IF('Debt Setup'!$F$3=0,"",IF('Debt Setup'!$H$20="",0,MIN('Debt Setup'!$E$20,MAX(0,AW339+AT340))))</x:f>
      </x:c>
      <x:c r="AV340" s="54" t="str">
        <x:f>IF('Debt Setup'!$F$3=0,"",IF('Debt Setup'!$H$20="",0,MIN(MAX(0,AW339+AT340-AU340),MAX(0,'Debt Setup'!$F$5-(G340+K340+O340+S340+W340+AA340+AE340+AI340+AM340+AQ340+AU340+AY340)-(IF(AND('Debt Setup'!$H$10&lt;&gt;"",'Debt Setup'!$H$10&lt;'Debt Setup'!$H$20),MAX(0,I339+F340-G340),0)+IF(AND('Debt Setup'!$H$11&lt;&gt;"",'Debt Setup'!$H$11&lt;'Debt Setup'!$H$20),MAX(0,M339+J340-K340),0)+IF(AND('Debt Setup'!$H$12&lt;&gt;"",'Debt Setup'!$H$12&lt;'Debt Setup'!$H$20),MAX(0,Q339+N340-O340),0)+IF(AND('Debt Setup'!$H$13&lt;&gt;"",'Debt Setup'!$H$13&lt;'Debt Setup'!$H$20),MAX(0,U339+R340-S340),0)+IF(AND('Debt Setup'!$H$14&lt;&gt;"",'Debt Setup'!$H$14&lt;'Debt Setup'!$H$20),MAX(0,Y339+V340-W340),0)+IF(AND('Debt Setup'!$H$15&lt;&gt;"",'Debt Setup'!$H$15&lt;'Debt Setup'!$H$20),MAX(0,AC339+Z340-AA340),0)+IF(AND('Debt Setup'!$H$16&lt;&gt;"",'Debt Setup'!$H$16&lt;'Debt Setup'!$H$20),MAX(0,AG339+AD340-AE340),0)+IF(AND('Debt Setup'!$H$17&lt;&gt;"",'Debt Setup'!$H$17&lt;'Debt Setup'!$H$20),MAX(0,AK339+AH340-AI340),0)+IF(AND('Debt Setup'!$H$18&lt;&gt;"",'Debt Setup'!$H$18&lt;'Debt Setup'!$H$20),MAX(0,AO339+AL340-AM340),0)+IF(AND('Debt Setup'!$H$19&lt;&gt;"",'Debt Setup'!$H$19&lt;'Debt Setup'!$H$20),MAX(0,AS339+AP340-AQ340),0)+IF(AND('Debt Setup'!$H$20&lt;&gt;"",'Debt Setup'!$H$20&lt;'Debt Setup'!$H$20),MAX(0,AW339+AT340-AU340),0)+IF(AND('Debt Setup'!$H$21&lt;&gt;"",'Debt Setup'!$H$21&lt;'Debt Setup'!$H$20),MAX(0,BA339+AX340-AY340),0))))))</x:f>
      </x:c>
      <x:c r="AW340" s="54" t="str">
        <x:f>IF('Debt Setup'!$F$3=0,"",MAX(0,AW339+AT340-AU340-AV340))</x:f>
      </x:c>
      <x:c r="AX340" s="54" t="str">
        <x:f>IF('Debt Setup'!$F$3=0,"",IF(BA339&lt;=0,0,BA339*'Debt Setup'!$D$21/100/12))</x:f>
      </x:c>
      <x:c r="AY340" s="54" t="str">
        <x:f>IF('Debt Setup'!$F$3=0,"",IF('Debt Setup'!$H$21="",0,MIN('Debt Setup'!$E$21,MAX(0,BA339+AX340))))</x:f>
      </x:c>
      <x:c r="AZ340" s="54" t="str">
        <x:f>IF('Debt Setup'!$F$3=0,"",IF('Debt Setup'!$H$21="",0,MIN(MAX(0,BA339+AX340-AY340),MAX(0,'Debt Setup'!$F$5-(G340+K340+O340+S340+W340+AA340+AE340+AI340+AM340+AQ340+AU340+AY340)-(IF(AND('Debt Setup'!$H$10&lt;&gt;"",'Debt Setup'!$H$10&lt;'Debt Setup'!$H$21),MAX(0,I339+F340-G340),0)+IF(AND('Debt Setup'!$H$11&lt;&gt;"",'Debt Setup'!$H$11&lt;'Debt Setup'!$H$21),MAX(0,M339+J340-K340),0)+IF(AND('Debt Setup'!$H$12&lt;&gt;"",'Debt Setup'!$H$12&lt;'Debt Setup'!$H$21),MAX(0,Q339+N340-O340),0)+IF(AND('Debt Setup'!$H$13&lt;&gt;"",'Debt Setup'!$H$13&lt;'Debt Setup'!$H$21),MAX(0,U339+R340-S340),0)+IF(AND('Debt Setup'!$H$14&lt;&gt;"",'Debt Setup'!$H$14&lt;'Debt Setup'!$H$21),MAX(0,Y339+V340-W340),0)+IF(AND('Debt Setup'!$H$15&lt;&gt;"",'Debt Setup'!$H$15&lt;'Debt Setup'!$H$21),MAX(0,AC339+Z340-AA340),0)+IF(AND('Debt Setup'!$H$16&lt;&gt;"",'Debt Setup'!$H$16&lt;'Debt Setup'!$H$21),MAX(0,AG339+AD340-AE340),0)+IF(AND('Debt Setup'!$H$17&lt;&gt;"",'Debt Setup'!$H$17&lt;'Debt Setup'!$H$21),MAX(0,AK339+AH340-AI340),0)+IF(AND('Debt Setup'!$H$18&lt;&gt;"",'Debt Setup'!$H$18&lt;'Debt Setup'!$H$21),MAX(0,AO339+AL340-AM340),0)+IF(AND('Debt Setup'!$H$19&lt;&gt;"",'Debt Setup'!$H$19&lt;'Debt Setup'!$H$21),MAX(0,AS339+AP340-AQ340),0)+IF(AND('Debt Setup'!$H$20&lt;&gt;"",'Debt Setup'!$H$20&lt;'Debt Setup'!$H$21),MAX(0,AW339+AT340-AU340),0)+IF(AND('Debt Setup'!$H$21&lt;&gt;"",'Debt Setup'!$H$21&lt;'Debt Setup'!$H$21),MAX(0,BA339+AX340-AY340),0))))))</x:f>
      </x:c>
      <x:c r="BA340" s="54" t="str">
        <x:f>IF('Debt Setup'!$F$3=0,"",MAX(0,BA339+AX340-AY340-AZ340))</x:f>
      </x:c>
    </x:row>
    <x:row r="341">
      <x:c r="A341" t="n">
        <x:v>336</x:v>
      </x:c>
      <x:c r="B341" s="86" t="str">
        <x:f>IF('Debt Setup'!$F$3=0,"",DATE(YEAR('Debt Setup'!$B$6),MONTH('Debt Setup'!$B$6)+A341-1,1))</x:f>
      </x:c>
      <x:c r="C341" s="54" t="str">
        <x:f>IF('Debt Setup'!$F$3=0,"",I341+M341+Q341+U341+Y341+AC341+AG341+AK341+AO341+AS341+AW341+BA341)</x:f>
      </x:c>
      <x:c r="D341" s="54" t="str">
        <x:f>IF('Debt Setup'!$F$3=0,"",G341+H341+K341+L341+O341+P341+S341+T341+W341+X341+AA341+AB341+AE341+AF341+AI341+AJ341+AM341+AN341+AQ341+AR341+AU341+AV341+AY341+AZ341)</x:f>
      </x:c>
      <x:c r="E341" s="54" t="str">
        <x:f>IF('Debt Setup'!$F$3=0,"",F341+J341+N341+R341+V341+Z341+AD341+AH341+AL341+AP341+AT341+AX341)</x:f>
      </x:c>
      <x:c r="F341" s="54" t="str">
        <x:f>IF('Debt Setup'!$F$3=0,"",IF(I340&lt;=0,0,I340*'Debt Setup'!$D$10/100/12))</x:f>
      </x:c>
      <x:c r="G341" s="54" t="str">
        <x:f>IF('Debt Setup'!$F$3=0,"",IF('Debt Setup'!$H$10="",0,MIN('Debt Setup'!$E$10,MAX(0,I340+F341))))</x:f>
      </x:c>
      <x:c r="H341" s="54" t="str">
        <x:f>IF('Debt Setup'!$F$3=0,"",IF('Debt Setup'!$H$10="",0,MIN(MAX(0,I340+F341-G341),MAX(0,'Debt Setup'!$F$5-(G341+K341+O341+S341+W341+AA341+AE341+AI341+AM341+AQ341+AU341+AY341)-(IF(AND('Debt Setup'!$H$10&lt;&gt;"",'Debt Setup'!$H$10&lt;'Debt Setup'!$H$10),MAX(0,I340+F341-G341),0)+IF(AND('Debt Setup'!$H$11&lt;&gt;"",'Debt Setup'!$H$11&lt;'Debt Setup'!$H$10),MAX(0,M340+J341-K341),0)+IF(AND('Debt Setup'!$H$12&lt;&gt;"",'Debt Setup'!$H$12&lt;'Debt Setup'!$H$10),MAX(0,Q340+N341-O341),0)+IF(AND('Debt Setup'!$H$13&lt;&gt;"",'Debt Setup'!$H$13&lt;'Debt Setup'!$H$10),MAX(0,U340+R341-S341),0)+IF(AND('Debt Setup'!$H$14&lt;&gt;"",'Debt Setup'!$H$14&lt;'Debt Setup'!$H$10),MAX(0,Y340+V341-W341),0)+IF(AND('Debt Setup'!$H$15&lt;&gt;"",'Debt Setup'!$H$15&lt;'Debt Setup'!$H$10),MAX(0,AC340+Z341-AA341),0)+IF(AND('Debt Setup'!$H$16&lt;&gt;"",'Debt Setup'!$H$16&lt;'Debt Setup'!$H$10),MAX(0,AG340+AD341-AE341),0)+IF(AND('Debt Setup'!$H$17&lt;&gt;"",'Debt Setup'!$H$17&lt;'Debt Setup'!$H$10),MAX(0,AK340+AH341-AI341),0)+IF(AND('Debt Setup'!$H$18&lt;&gt;"",'Debt Setup'!$H$18&lt;'Debt Setup'!$H$10),MAX(0,AO340+AL341-AM341),0)+IF(AND('Debt Setup'!$H$19&lt;&gt;"",'Debt Setup'!$H$19&lt;'Debt Setup'!$H$10),MAX(0,AS340+AP341-AQ341),0)+IF(AND('Debt Setup'!$H$20&lt;&gt;"",'Debt Setup'!$H$20&lt;'Debt Setup'!$H$10),MAX(0,AW340+AT341-AU341),0)+IF(AND('Debt Setup'!$H$21&lt;&gt;"",'Debt Setup'!$H$21&lt;'Debt Setup'!$H$10),MAX(0,BA340+AX341-AY341),0))))))</x:f>
      </x:c>
      <x:c r="I341" s="54" t="str">
        <x:f>IF('Debt Setup'!$F$3=0,"",MAX(0,I340+F341-G341-H341))</x:f>
      </x:c>
      <x:c r="J341" s="54" t="str">
        <x:f>IF('Debt Setup'!$F$3=0,"",IF(M340&lt;=0,0,M340*'Debt Setup'!$D$11/100/12))</x:f>
      </x:c>
      <x:c r="K341" s="54" t="str">
        <x:f>IF('Debt Setup'!$F$3=0,"",IF('Debt Setup'!$H$11="",0,MIN('Debt Setup'!$E$11,MAX(0,M340+J341))))</x:f>
      </x:c>
      <x:c r="L341" s="54" t="str">
        <x:f>IF('Debt Setup'!$F$3=0,"",IF('Debt Setup'!$H$11="",0,MIN(MAX(0,M340+J341-K341),MAX(0,'Debt Setup'!$F$5-(G341+K341+O341+S341+W341+AA341+AE341+AI341+AM341+AQ341+AU341+AY341)-(IF(AND('Debt Setup'!$H$10&lt;&gt;"",'Debt Setup'!$H$10&lt;'Debt Setup'!$H$11),MAX(0,I340+F341-G341),0)+IF(AND('Debt Setup'!$H$11&lt;&gt;"",'Debt Setup'!$H$11&lt;'Debt Setup'!$H$11),MAX(0,M340+J341-K341),0)+IF(AND('Debt Setup'!$H$12&lt;&gt;"",'Debt Setup'!$H$12&lt;'Debt Setup'!$H$11),MAX(0,Q340+N341-O341),0)+IF(AND('Debt Setup'!$H$13&lt;&gt;"",'Debt Setup'!$H$13&lt;'Debt Setup'!$H$11),MAX(0,U340+R341-S341),0)+IF(AND('Debt Setup'!$H$14&lt;&gt;"",'Debt Setup'!$H$14&lt;'Debt Setup'!$H$11),MAX(0,Y340+V341-W341),0)+IF(AND('Debt Setup'!$H$15&lt;&gt;"",'Debt Setup'!$H$15&lt;'Debt Setup'!$H$11),MAX(0,AC340+Z341-AA341),0)+IF(AND('Debt Setup'!$H$16&lt;&gt;"",'Debt Setup'!$H$16&lt;'Debt Setup'!$H$11),MAX(0,AG340+AD341-AE341),0)+IF(AND('Debt Setup'!$H$17&lt;&gt;"",'Debt Setup'!$H$17&lt;'Debt Setup'!$H$11),MAX(0,AK340+AH341-AI341),0)+IF(AND('Debt Setup'!$H$18&lt;&gt;"",'Debt Setup'!$H$18&lt;'Debt Setup'!$H$11),MAX(0,AO340+AL341-AM341),0)+IF(AND('Debt Setup'!$H$19&lt;&gt;"",'Debt Setup'!$H$19&lt;'Debt Setup'!$H$11),MAX(0,AS340+AP341-AQ341),0)+IF(AND('Debt Setup'!$H$20&lt;&gt;"",'Debt Setup'!$H$20&lt;'Debt Setup'!$H$11),MAX(0,AW340+AT341-AU341),0)+IF(AND('Debt Setup'!$H$21&lt;&gt;"",'Debt Setup'!$H$21&lt;'Debt Setup'!$H$11),MAX(0,BA340+AX341-AY341),0))))))</x:f>
      </x:c>
      <x:c r="M341" s="54" t="str">
        <x:f>IF('Debt Setup'!$F$3=0,"",MAX(0,M340+J341-K341-L341))</x:f>
      </x:c>
      <x:c r="N341" s="54" t="str">
        <x:f>IF('Debt Setup'!$F$3=0,"",IF(Q340&lt;=0,0,Q340*'Debt Setup'!$D$12/100/12))</x:f>
      </x:c>
      <x:c r="O341" s="54" t="str">
        <x:f>IF('Debt Setup'!$F$3=0,"",IF('Debt Setup'!$H$12="",0,MIN('Debt Setup'!$E$12,MAX(0,Q340+N341))))</x:f>
      </x:c>
      <x:c r="P341" s="54" t="str">
        <x:f>IF('Debt Setup'!$F$3=0,"",IF('Debt Setup'!$H$12="",0,MIN(MAX(0,Q340+N341-O341),MAX(0,'Debt Setup'!$F$5-(G341+K341+O341+S341+W341+AA341+AE341+AI341+AM341+AQ341+AU341+AY341)-(IF(AND('Debt Setup'!$H$10&lt;&gt;"",'Debt Setup'!$H$10&lt;'Debt Setup'!$H$12),MAX(0,I340+F341-G341),0)+IF(AND('Debt Setup'!$H$11&lt;&gt;"",'Debt Setup'!$H$11&lt;'Debt Setup'!$H$12),MAX(0,M340+J341-K341),0)+IF(AND('Debt Setup'!$H$12&lt;&gt;"",'Debt Setup'!$H$12&lt;'Debt Setup'!$H$12),MAX(0,Q340+N341-O341),0)+IF(AND('Debt Setup'!$H$13&lt;&gt;"",'Debt Setup'!$H$13&lt;'Debt Setup'!$H$12),MAX(0,U340+R341-S341),0)+IF(AND('Debt Setup'!$H$14&lt;&gt;"",'Debt Setup'!$H$14&lt;'Debt Setup'!$H$12),MAX(0,Y340+V341-W341),0)+IF(AND('Debt Setup'!$H$15&lt;&gt;"",'Debt Setup'!$H$15&lt;'Debt Setup'!$H$12),MAX(0,AC340+Z341-AA341),0)+IF(AND('Debt Setup'!$H$16&lt;&gt;"",'Debt Setup'!$H$16&lt;'Debt Setup'!$H$12),MAX(0,AG340+AD341-AE341),0)+IF(AND('Debt Setup'!$H$17&lt;&gt;"",'Debt Setup'!$H$17&lt;'Debt Setup'!$H$12),MAX(0,AK340+AH341-AI341),0)+IF(AND('Debt Setup'!$H$18&lt;&gt;"",'Debt Setup'!$H$18&lt;'Debt Setup'!$H$12),MAX(0,AO340+AL341-AM341),0)+IF(AND('Debt Setup'!$H$19&lt;&gt;"",'Debt Setup'!$H$19&lt;'Debt Setup'!$H$12),MAX(0,AS340+AP341-AQ341),0)+IF(AND('Debt Setup'!$H$20&lt;&gt;"",'Debt Setup'!$H$20&lt;'Debt Setup'!$H$12),MAX(0,AW340+AT341-AU341),0)+IF(AND('Debt Setup'!$H$21&lt;&gt;"",'Debt Setup'!$H$21&lt;'Debt Setup'!$H$12),MAX(0,BA340+AX341-AY341),0))))))</x:f>
      </x:c>
      <x:c r="Q341" s="54" t="str">
        <x:f>IF('Debt Setup'!$F$3=0,"",MAX(0,Q340+N341-O341-P341))</x:f>
      </x:c>
      <x:c r="R341" s="54" t="str">
        <x:f>IF('Debt Setup'!$F$3=0,"",IF(U340&lt;=0,0,U340*'Debt Setup'!$D$13/100/12))</x:f>
      </x:c>
      <x:c r="S341" s="54" t="str">
        <x:f>IF('Debt Setup'!$F$3=0,"",IF('Debt Setup'!$H$13="",0,MIN('Debt Setup'!$E$13,MAX(0,U340+R341))))</x:f>
      </x:c>
      <x:c r="T341" s="54" t="str">
        <x:f>IF('Debt Setup'!$F$3=0,"",IF('Debt Setup'!$H$13="",0,MIN(MAX(0,U340+R341-S341),MAX(0,'Debt Setup'!$F$5-(G341+K341+O341+S341+W341+AA341+AE341+AI341+AM341+AQ341+AU341+AY341)-(IF(AND('Debt Setup'!$H$10&lt;&gt;"",'Debt Setup'!$H$10&lt;'Debt Setup'!$H$13),MAX(0,I340+F341-G341),0)+IF(AND('Debt Setup'!$H$11&lt;&gt;"",'Debt Setup'!$H$11&lt;'Debt Setup'!$H$13),MAX(0,M340+J341-K341),0)+IF(AND('Debt Setup'!$H$12&lt;&gt;"",'Debt Setup'!$H$12&lt;'Debt Setup'!$H$13),MAX(0,Q340+N341-O341),0)+IF(AND('Debt Setup'!$H$13&lt;&gt;"",'Debt Setup'!$H$13&lt;'Debt Setup'!$H$13),MAX(0,U340+R341-S341),0)+IF(AND('Debt Setup'!$H$14&lt;&gt;"",'Debt Setup'!$H$14&lt;'Debt Setup'!$H$13),MAX(0,Y340+V341-W341),0)+IF(AND('Debt Setup'!$H$15&lt;&gt;"",'Debt Setup'!$H$15&lt;'Debt Setup'!$H$13),MAX(0,AC340+Z341-AA341),0)+IF(AND('Debt Setup'!$H$16&lt;&gt;"",'Debt Setup'!$H$16&lt;'Debt Setup'!$H$13),MAX(0,AG340+AD341-AE341),0)+IF(AND('Debt Setup'!$H$17&lt;&gt;"",'Debt Setup'!$H$17&lt;'Debt Setup'!$H$13),MAX(0,AK340+AH341-AI341),0)+IF(AND('Debt Setup'!$H$18&lt;&gt;"",'Debt Setup'!$H$18&lt;'Debt Setup'!$H$13),MAX(0,AO340+AL341-AM341),0)+IF(AND('Debt Setup'!$H$19&lt;&gt;"",'Debt Setup'!$H$19&lt;'Debt Setup'!$H$13),MAX(0,AS340+AP341-AQ341),0)+IF(AND('Debt Setup'!$H$20&lt;&gt;"",'Debt Setup'!$H$20&lt;'Debt Setup'!$H$13),MAX(0,AW340+AT341-AU341),0)+IF(AND('Debt Setup'!$H$21&lt;&gt;"",'Debt Setup'!$H$21&lt;'Debt Setup'!$H$13),MAX(0,BA340+AX341-AY341),0))))))</x:f>
      </x:c>
      <x:c r="U341" s="54" t="str">
        <x:f>IF('Debt Setup'!$F$3=0,"",MAX(0,U340+R341-S341-T341))</x:f>
      </x:c>
      <x:c r="V341" s="54" t="str">
        <x:f>IF('Debt Setup'!$F$3=0,"",IF(Y340&lt;=0,0,Y340*'Debt Setup'!$D$14/100/12))</x:f>
      </x:c>
      <x:c r="W341" s="54" t="str">
        <x:f>IF('Debt Setup'!$F$3=0,"",IF('Debt Setup'!$H$14="",0,MIN('Debt Setup'!$E$14,MAX(0,Y340+V341))))</x:f>
      </x:c>
      <x:c r="X341" s="54" t="str">
        <x:f>IF('Debt Setup'!$F$3=0,"",IF('Debt Setup'!$H$14="",0,MIN(MAX(0,Y340+V341-W341),MAX(0,'Debt Setup'!$F$5-(G341+K341+O341+S341+W341+AA341+AE341+AI341+AM341+AQ341+AU341+AY341)-(IF(AND('Debt Setup'!$H$10&lt;&gt;"",'Debt Setup'!$H$10&lt;'Debt Setup'!$H$14),MAX(0,I340+F341-G341),0)+IF(AND('Debt Setup'!$H$11&lt;&gt;"",'Debt Setup'!$H$11&lt;'Debt Setup'!$H$14),MAX(0,M340+J341-K341),0)+IF(AND('Debt Setup'!$H$12&lt;&gt;"",'Debt Setup'!$H$12&lt;'Debt Setup'!$H$14),MAX(0,Q340+N341-O341),0)+IF(AND('Debt Setup'!$H$13&lt;&gt;"",'Debt Setup'!$H$13&lt;'Debt Setup'!$H$14),MAX(0,U340+R341-S341),0)+IF(AND('Debt Setup'!$H$14&lt;&gt;"",'Debt Setup'!$H$14&lt;'Debt Setup'!$H$14),MAX(0,Y340+V341-W341),0)+IF(AND('Debt Setup'!$H$15&lt;&gt;"",'Debt Setup'!$H$15&lt;'Debt Setup'!$H$14),MAX(0,AC340+Z341-AA341),0)+IF(AND('Debt Setup'!$H$16&lt;&gt;"",'Debt Setup'!$H$16&lt;'Debt Setup'!$H$14),MAX(0,AG340+AD341-AE341),0)+IF(AND('Debt Setup'!$H$17&lt;&gt;"",'Debt Setup'!$H$17&lt;'Debt Setup'!$H$14),MAX(0,AK340+AH341-AI341),0)+IF(AND('Debt Setup'!$H$18&lt;&gt;"",'Debt Setup'!$H$18&lt;'Debt Setup'!$H$14),MAX(0,AO340+AL341-AM341),0)+IF(AND('Debt Setup'!$H$19&lt;&gt;"",'Debt Setup'!$H$19&lt;'Debt Setup'!$H$14),MAX(0,AS340+AP341-AQ341),0)+IF(AND('Debt Setup'!$H$20&lt;&gt;"",'Debt Setup'!$H$20&lt;'Debt Setup'!$H$14),MAX(0,AW340+AT341-AU341),0)+IF(AND('Debt Setup'!$H$21&lt;&gt;"",'Debt Setup'!$H$21&lt;'Debt Setup'!$H$14),MAX(0,BA340+AX341-AY341),0))))))</x:f>
      </x:c>
      <x:c r="Y341" s="54" t="str">
        <x:f>IF('Debt Setup'!$F$3=0,"",MAX(0,Y340+V341-W341-X341))</x:f>
      </x:c>
      <x:c r="Z341" s="54" t="str">
        <x:f>IF('Debt Setup'!$F$3=0,"",IF(AC340&lt;=0,0,AC340*'Debt Setup'!$D$15/100/12))</x:f>
      </x:c>
      <x:c r="AA341" s="54" t="str">
        <x:f>IF('Debt Setup'!$F$3=0,"",IF('Debt Setup'!$H$15="",0,MIN('Debt Setup'!$E$15,MAX(0,AC340+Z341))))</x:f>
      </x:c>
      <x:c r="AB341" s="54" t="str">
        <x:f>IF('Debt Setup'!$F$3=0,"",IF('Debt Setup'!$H$15="",0,MIN(MAX(0,AC340+Z341-AA341),MAX(0,'Debt Setup'!$F$5-(G341+K341+O341+S341+W341+AA341+AE341+AI341+AM341+AQ341+AU341+AY341)-(IF(AND('Debt Setup'!$H$10&lt;&gt;"",'Debt Setup'!$H$10&lt;'Debt Setup'!$H$15),MAX(0,I340+F341-G341),0)+IF(AND('Debt Setup'!$H$11&lt;&gt;"",'Debt Setup'!$H$11&lt;'Debt Setup'!$H$15),MAX(0,M340+J341-K341),0)+IF(AND('Debt Setup'!$H$12&lt;&gt;"",'Debt Setup'!$H$12&lt;'Debt Setup'!$H$15),MAX(0,Q340+N341-O341),0)+IF(AND('Debt Setup'!$H$13&lt;&gt;"",'Debt Setup'!$H$13&lt;'Debt Setup'!$H$15),MAX(0,U340+R341-S341),0)+IF(AND('Debt Setup'!$H$14&lt;&gt;"",'Debt Setup'!$H$14&lt;'Debt Setup'!$H$15),MAX(0,Y340+V341-W341),0)+IF(AND('Debt Setup'!$H$15&lt;&gt;"",'Debt Setup'!$H$15&lt;'Debt Setup'!$H$15),MAX(0,AC340+Z341-AA341),0)+IF(AND('Debt Setup'!$H$16&lt;&gt;"",'Debt Setup'!$H$16&lt;'Debt Setup'!$H$15),MAX(0,AG340+AD341-AE341),0)+IF(AND('Debt Setup'!$H$17&lt;&gt;"",'Debt Setup'!$H$17&lt;'Debt Setup'!$H$15),MAX(0,AK340+AH341-AI341),0)+IF(AND('Debt Setup'!$H$18&lt;&gt;"",'Debt Setup'!$H$18&lt;'Debt Setup'!$H$15),MAX(0,AO340+AL341-AM341),0)+IF(AND('Debt Setup'!$H$19&lt;&gt;"",'Debt Setup'!$H$19&lt;'Debt Setup'!$H$15),MAX(0,AS340+AP341-AQ341),0)+IF(AND('Debt Setup'!$H$20&lt;&gt;"",'Debt Setup'!$H$20&lt;'Debt Setup'!$H$15),MAX(0,AW340+AT341-AU341),0)+IF(AND('Debt Setup'!$H$21&lt;&gt;"",'Debt Setup'!$H$21&lt;'Debt Setup'!$H$15),MAX(0,BA340+AX341-AY341),0))))))</x:f>
      </x:c>
      <x:c r="AC341" s="54" t="str">
        <x:f>IF('Debt Setup'!$F$3=0,"",MAX(0,AC340+Z341-AA341-AB341))</x:f>
      </x:c>
      <x:c r="AD341" s="54" t="str">
        <x:f>IF('Debt Setup'!$F$3=0,"",IF(AG340&lt;=0,0,AG340*'Debt Setup'!$D$16/100/12))</x:f>
      </x:c>
      <x:c r="AE341" s="54" t="str">
        <x:f>IF('Debt Setup'!$F$3=0,"",IF('Debt Setup'!$H$16="",0,MIN('Debt Setup'!$E$16,MAX(0,AG340+AD341))))</x:f>
      </x:c>
      <x:c r="AF341" s="54" t="str">
        <x:f>IF('Debt Setup'!$F$3=0,"",IF('Debt Setup'!$H$16="",0,MIN(MAX(0,AG340+AD341-AE341),MAX(0,'Debt Setup'!$F$5-(G341+K341+O341+S341+W341+AA341+AE341+AI341+AM341+AQ341+AU341+AY341)-(IF(AND('Debt Setup'!$H$10&lt;&gt;"",'Debt Setup'!$H$10&lt;'Debt Setup'!$H$16),MAX(0,I340+F341-G341),0)+IF(AND('Debt Setup'!$H$11&lt;&gt;"",'Debt Setup'!$H$11&lt;'Debt Setup'!$H$16),MAX(0,M340+J341-K341),0)+IF(AND('Debt Setup'!$H$12&lt;&gt;"",'Debt Setup'!$H$12&lt;'Debt Setup'!$H$16),MAX(0,Q340+N341-O341),0)+IF(AND('Debt Setup'!$H$13&lt;&gt;"",'Debt Setup'!$H$13&lt;'Debt Setup'!$H$16),MAX(0,U340+R341-S341),0)+IF(AND('Debt Setup'!$H$14&lt;&gt;"",'Debt Setup'!$H$14&lt;'Debt Setup'!$H$16),MAX(0,Y340+V341-W341),0)+IF(AND('Debt Setup'!$H$15&lt;&gt;"",'Debt Setup'!$H$15&lt;'Debt Setup'!$H$16),MAX(0,AC340+Z341-AA341),0)+IF(AND('Debt Setup'!$H$16&lt;&gt;"",'Debt Setup'!$H$16&lt;'Debt Setup'!$H$16),MAX(0,AG340+AD341-AE341),0)+IF(AND('Debt Setup'!$H$17&lt;&gt;"",'Debt Setup'!$H$17&lt;'Debt Setup'!$H$16),MAX(0,AK340+AH341-AI341),0)+IF(AND('Debt Setup'!$H$18&lt;&gt;"",'Debt Setup'!$H$18&lt;'Debt Setup'!$H$16),MAX(0,AO340+AL341-AM341),0)+IF(AND('Debt Setup'!$H$19&lt;&gt;"",'Debt Setup'!$H$19&lt;'Debt Setup'!$H$16),MAX(0,AS340+AP341-AQ341),0)+IF(AND('Debt Setup'!$H$20&lt;&gt;"",'Debt Setup'!$H$20&lt;'Debt Setup'!$H$16),MAX(0,AW340+AT341-AU341),0)+IF(AND('Debt Setup'!$H$21&lt;&gt;"",'Debt Setup'!$H$21&lt;'Debt Setup'!$H$16),MAX(0,BA340+AX341-AY341),0))))))</x:f>
      </x:c>
      <x:c r="AG341" s="54" t="str">
        <x:f>IF('Debt Setup'!$F$3=0,"",MAX(0,AG340+AD341-AE341-AF341))</x:f>
      </x:c>
      <x:c r="AH341" s="54" t="str">
        <x:f>IF('Debt Setup'!$F$3=0,"",IF(AK340&lt;=0,0,AK340*'Debt Setup'!$D$17/100/12))</x:f>
      </x:c>
      <x:c r="AI341" s="54" t="str">
        <x:f>IF('Debt Setup'!$F$3=0,"",IF('Debt Setup'!$H$17="",0,MIN('Debt Setup'!$E$17,MAX(0,AK340+AH341))))</x:f>
      </x:c>
      <x:c r="AJ341" s="54" t="str">
        <x:f>IF('Debt Setup'!$F$3=0,"",IF('Debt Setup'!$H$17="",0,MIN(MAX(0,AK340+AH341-AI341),MAX(0,'Debt Setup'!$F$5-(G341+K341+O341+S341+W341+AA341+AE341+AI341+AM341+AQ341+AU341+AY341)-(IF(AND('Debt Setup'!$H$10&lt;&gt;"",'Debt Setup'!$H$10&lt;'Debt Setup'!$H$17),MAX(0,I340+F341-G341),0)+IF(AND('Debt Setup'!$H$11&lt;&gt;"",'Debt Setup'!$H$11&lt;'Debt Setup'!$H$17),MAX(0,M340+J341-K341),0)+IF(AND('Debt Setup'!$H$12&lt;&gt;"",'Debt Setup'!$H$12&lt;'Debt Setup'!$H$17),MAX(0,Q340+N341-O341),0)+IF(AND('Debt Setup'!$H$13&lt;&gt;"",'Debt Setup'!$H$13&lt;'Debt Setup'!$H$17),MAX(0,U340+R341-S341),0)+IF(AND('Debt Setup'!$H$14&lt;&gt;"",'Debt Setup'!$H$14&lt;'Debt Setup'!$H$17),MAX(0,Y340+V341-W341),0)+IF(AND('Debt Setup'!$H$15&lt;&gt;"",'Debt Setup'!$H$15&lt;'Debt Setup'!$H$17),MAX(0,AC340+Z341-AA341),0)+IF(AND('Debt Setup'!$H$16&lt;&gt;"",'Debt Setup'!$H$16&lt;'Debt Setup'!$H$17),MAX(0,AG340+AD341-AE341),0)+IF(AND('Debt Setup'!$H$17&lt;&gt;"",'Debt Setup'!$H$17&lt;'Debt Setup'!$H$17),MAX(0,AK340+AH341-AI341),0)+IF(AND('Debt Setup'!$H$18&lt;&gt;"",'Debt Setup'!$H$18&lt;'Debt Setup'!$H$17),MAX(0,AO340+AL341-AM341),0)+IF(AND('Debt Setup'!$H$19&lt;&gt;"",'Debt Setup'!$H$19&lt;'Debt Setup'!$H$17),MAX(0,AS340+AP341-AQ341),0)+IF(AND('Debt Setup'!$H$20&lt;&gt;"",'Debt Setup'!$H$20&lt;'Debt Setup'!$H$17),MAX(0,AW340+AT341-AU341),0)+IF(AND('Debt Setup'!$H$21&lt;&gt;"",'Debt Setup'!$H$21&lt;'Debt Setup'!$H$17),MAX(0,BA340+AX341-AY341),0))))))</x:f>
      </x:c>
      <x:c r="AK341" s="54" t="str">
        <x:f>IF('Debt Setup'!$F$3=0,"",MAX(0,AK340+AH341-AI341-AJ341))</x:f>
      </x:c>
      <x:c r="AL341" s="54" t="str">
        <x:f>IF('Debt Setup'!$F$3=0,"",IF(AO340&lt;=0,0,AO340*'Debt Setup'!$D$18/100/12))</x:f>
      </x:c>
      <x:c r="AM341" s="54" t="str">
        <x:f>IF('Debt Setup'!$F$3=0,"",IF('Debt Setup'!$H$18="",0,MIN('Debt Setup'!$E$18,MAX(0,AO340+AL341))))</x:f>
      </x:c>
      <x:c r="AN341" s="54" t="str">
        <x:f>IF('Debt Setup'!$F$3=0,"",IF('Debt Setup'!$H$18="",0,MIN(MAX(0,AO340+AL341-AM341),MAX(0,'Debt Setup'!$F$5-(G341+K341+O341+S341+W341+AA341+AE341+AI341+AM341+AQ341+AU341+AY341)-(IF(AND('Debt Setup'!$H$10&lt;&gt;"",'Debt Setup'!$H$10&lt;'Debt Setup'!$H$18),MAX(0,I340+F341-G341),0)+IF(AND('Debt Setup'!$H$11&lt;&gt;"",'Debt Setup'!$H$11&lt;'Debt Setup'!$H$18),MAX(0,M340+J341-K341),0)+IF(AND('Debt Setup'!$H$12&lt;&gt;"",'Debt Setup'!$H$12&lt;'Debt Setup'!$H$18),MAX(0,Q340+N341-O341),0)+IF(AND('Debt Setup'!$H$13&lt;&gt;"",'Debt Setup'!$H$13&lt;'Debt Setup'!$H$18),MAX(0,U340+R341-S341),0)+IF(AND('Debt Setup'!$H$14&lt;&gt;"",'Debt Setup'!$H$14&lt;'Debt Setup'!$H$18),MAX(0,Y340+V341-W341),0)+IF(AND('Debt Setup'!$H$15&lt;&gt;"",'Debt Setup'!$H$15&lt;'Debt Setup'!$H$18),MAX(0,AC340+Z341-AA341),0)+IF(AND('Debt Setup'!$H$16&lt;&gt;"",'Debt Setup'!$H$16&lt;'Debt Setup'!$H$18),MAX(0,AG340+AD341-AE341),0)+IF(AND('Debt Setup'!$H$17&lt;&gt;"",'Debt Setup'!$H$17&lt;'Debt Setup'!$H$18),MAX(0,AK340+AH341-AI341),0)+IF(AND('Debt Setup'!$H$18&lt;&gt;"",'Debt Setup'!$H$18&lt;'Debt Setup'!$H$18),MAX(0,AO340+AL341-AM341),0)+IF(AND('Debt Setup'!$H$19&lt;&gt;"",'Debt Setup'!$H$19&lt;'Debt Setup'!$H$18),MAX(0,AS340+AP341-AQ341),0)+IF(AND('Debt Setup'!$H$20&lt;&gt;"",'Debt Setup'!$H$20&lt;'Debt Setup'!$H$18),MAX(0,AW340+AT341-AU341),0)+IF(AND('Debt Setup'!$H$21&lt;&gt;"",'Debt Setup'!$H$21&lt;'Debt Setup'!$H$18),MAX(0,BA340+AX341-AY341),0))))))</x:f>
      </x:c>
      <x:c r="AO341" s="54" t="str">
        <x:f>IF('Debt Setup'!$F$3=0,"",MAX(0,AO340+AL341-AM341-AN341))</x:f>
      </x:c>
      <x:c r="AP341" s="54" t="str">
        <x:f>IF('Debt Setup'!$F$3=0,"",IF(AS340&lt;=0,0,AS340*'Debt Setup'!$D$19/100/12))</x:f>
      </x:c>
      <x:c r="AQ341" s="54" t="str">
        <x:f>IF('Debt Setup'!$F$3=0,"",IF('Debt Setup'!$H$19="",0,MIN('Debt Setup'!$E$19,MAX(0,AS340+AP341))))</x:f>
      </x:c>
      <x:c r="AR341" s="54" t="str">
        <x:f>IF('Debt Setup'!$F$3=0,"",IF('Debt Setup'!$H$19="",0,MIN(MAX(0,AS340+AP341-AQ341),MAX(0,'Debt Setup'!$F$5-(G341+K341+O341+S341+W341+AA341+AE341+AI341+AM341+AQ341+AU341+AY341)-(IF(AND('Debt Setup'!$H$10&lt;&gt;"",'Debt Setup'!$H$10&lt;'Debt Setup'!$H$19),MAX(0,I340+F341-G341),0)+IF(AND('Debt Setup'!$H$11&lt;&gt;"",'Debt Setup'!$H$11&lt;'Debt Setup'!$H$19),MAX(0,M340+J341-K341),0)+IF(AND('Debt Setup'!$H$12&lt;&gt;"",'Debt Setup'!$H$12&lt;'Debt Setup'!$H$19),MAX(0,Q340+N341-O341),0)+IF(AND('Debt Setup'!$H$13&lt;&gt;"",'Debt Setup'!$H$13&lt;'Debt Setup'!$H$19),MAX(0,U340+R341-S341),0)+IF(AND('Debt Setup'!$H$14&lt;&gt;"",'Debt Setup'!$H$14&lt;'Debt Setup'!$H$19),MAX(0,Y340+V341-W341),0)+IF(AND('Debt Setup'!$H$15&lt;&gt;"",'Debt Setup'!$H$15&lt;'Debt Setup'!$H$19),MAX(0,AC340+Z341-AA341),0)+IF(AND('Debt Setup'!$H$16&lt;&gt;"",'Debt Setup'!$H$16&lt;'Debt Setup'!$H$19),MAX(0,AG340+AD341-AE341),0)+IF(AND('Debt Setup'!$H$17&lt;&gt;"",'Debt Setup'!$H$17&lt;'Debt Setup'!$H$19),MAX(0,AK340+AH341-AI341),0)+IF(AND('Debt Setup'!$H$18&lt;&gt;"",'Debt Setup'!$H$18&lt;'Debt Setup'!$H$19),MAX(0,AO340+AL341-AM341),0)+IF(AND('Debt Setup'!$H$19&lt;&gt;"",'Debt Setup'!$H$19&lt;'Debt Setup'!$H$19),MAX(0,AS340+AP341-AQ341),0)+IF(AND('Debt Setup'!$H$20&lt;&gt;"",'Debt Setup'!$H$20&lt;'Debt Setup'!$H$19),MAX(0,AW340+AT341-AU341),0)+IF(AND('Debt Setup'!$H$21&lt;&gt;"",'Debt Setup'!$H$21&lt;'Debt Setup'!$H$19),MAX(0,BA340+AX341-AY341),0))))))</x:f>
      </x:c>
      <x:c r="AS341" s="54" t="str">
        <x:f>IF('Debt Setup'!$F$3=0,"",MAX(0,AS340+AP341-AQ341-AR341))</x:f>
      </x:c>
      <x:c r="AT341" s="54" t="str">
        <x:f>IF('Debt Setup'!$F$3=0,"",IF(AW340&lt;=0,0,AW340*'Debt Setup'!$D$20/100/12))</x:f>
      </x:c>
      <x:c r="AU341" s="54" t="str">
        <x:f>IF('Debt Setup'!$F$3=0,"",IF('Debt Setup'!$H$20="",0,MIN('Debt Setup'!$E$20,MAX(0,AW340+AT341))))</x:f>
      </x:c>
      <x:c r="AV341" s="54" t="str">
        <x:f>IF('Debt Setup'!$F$3=0,"",IF('Debt Setup'!$H$20="",0,MIN(MAX(0,AW340+AT341-AU341),MAX(0,'Debt Setup'!$F$5-(G341+K341+O341+S341+W341+AA341+AE341+AI341+AM341+AQ341+AU341+AY341)-(IF(AND('Debt Setup'!$H$10&lt;&gt;"",'Debt Setup'!$H$10&lt;'Debt Setup'!$H$20),MAX(0,I340+F341-G341),0)+IF(AND('Debt Setup'!$H$11&lt;&gt;"",'Debt Setup'!$H$11&lt;'Debt Setup'!$H$20),MAX(0,M340+J341-K341),0)+IF(AND('Debt Setup'!$H$12&lt;&gt;"",'Debt Setup'!$H$12&lt;'Debt Setup'!$H$20),MAX(0,Q340+N341-O341),0)+IF(AND('Debt Setup'!$H$13&lt;&gt;"",'Debt Setup'!$H$13&lt;'Debt Setup'!$H$20),MAX(0,U340+R341-S341),0)+IF(AND('Debt Setup'!$H$14&lt;&gt;"",'Debt Setup'!$H$14&lt;'Debt Setup'!$H$20),MAX(0,Y340+V341-W341),0)+IF(AND('Debt Setup'!$H$15&lt;&gt;"",'Debt Setup'!$H$15&lt;'Debt Setup'!$H$20),MAX(0,AC340+Z341-AA341),0)+IF(AND('Debt Setup'!$H$16&lt;&gt;"",'Debt Setup'!$H$16&lt;'Debt Setup'!$H$20),MAX(0,AG340+AD341-AE341),0)+IF(AND('Debt Setup'!$H$17&lt;&gt;"",'Debt Setup'!$H$17&lt;'Debt Setup'!$H$20),MAX(0,AK340+AH341-AI341),0)+IF(AND('Debt Setup'!$H$18&lt;&gt;"",'Debt Setup'!$H$18&lt;'Debt Setup'!$H$20),MAX(0,AO340+AL341-AM341),0)+IF(AND('Debt Setup'!$H$19&lt;&gt;"",'Debt Setup'!$H$19&lt;'Debt Setup'!$H$20),MAX(0,AS340+AP341-AQ341),0)+IF(AND('Debt Setup'!$H$20&lt;&gt;"",'Debt Setup'!$H$20&lt;'Debt Setup'!$H$20),MAX(0,AW340+AT341-AU341),0)+IF(AND('Debt Setup'!$H$21&lt;&gt;"",'Debt Setup'!$H$21&lt;'Debt Setup'!$H$20),MAX(0,BA340+AX341-AY341),0))))))</x:f>
      </x:c>
      <x:c r="AW341" s="54" t="str">
        <x:f>IF('Debt Setup'!$F$3=0,"",MAX(0,AW340+AT341-AU341-AV341))</x:f>
      </x:c>
      <x:c r="AX341" s="54" t="str">
        <x:f>IF('Debt Setup'!$F$3=0,"",IF(BA340&lt;=0,0,BA340*'Debt Setup'!$D$21/100/12))</x:f>
      </x:c>
      <x:c r="AY341" s="54" t="str">
        <x:f>IF('Debt Setup'!$F$3=0,"",IF('Debt Setup'!$H$21="",0,MIN('Debt Setup'!$E$21,MAX(0,BA340+AX341))))</x:f>
      </x:c>
      <x:c r="AZ341" s="54" t="str">
        <x:f>IF('Debt Setup'!$F$3=0,"",IF('Debt Setup'!$H$21="",0,MIN(MAX(0,BA340+AX341-AY341),MAX(0,'Debt Setup'!$F$5-(G341+K341+O341+S341+W341+AA341+AE341+AI341+AM341+AQ341+AU341+AY341)-(IF(AND('Debt Setup'!$H$10&lt;&gt;"",'Debt Setup'!$H$10&lt;'Debt Setup'!$H$21),MAX(0,I340+F341-G341),0)+IF(AND('Debt Setup'!$H$11&lt;&gt;"",'Debt Setup'!$H$11&lt;'Debt Setup'!$H$21),MAX(0,M340+J341-K341),0)+IF(AND('Debt Setup'!$H$12&lt;&gt;"",'Debt Setup'!$H$12&lt;'Debt Setup'!$H$21),MAX(0,Q340+N341-O341),0)+IF(AND('Debt Setup'!$H$13&lt;&gt;"",'Debt Setup'!$H$13&lt;'Debt Setup'!$H$21),MAX(0,U340+R341-S341),0)+IF(AND('Debt Setup'!$H$14&lt;&gt;"",'Debt Setup'!$H$14&lt;'Debt Setup'!$H$21),MAX(0,Y340+V341-W341),0)+IF(AND('Debt Setup'!$H$15&lt;&gt;"",'Debt Setup'!$H$15&lt;'Debt Setup'!$H$21),MAX(0,AC340+Z341-AA341),0)+IF(AND('Debt Setup'!$H$16&lt;&gt;"",'Debt Setup'!$H$16&lt;'Debt Setup'!$H$21),MAX(0,AG340+AD341-AE341),0)+IF(AND('Debt Setup'!$H$17&lt;&gt;"",'Debt Setup'!$H$17&lt;'Debt Setup'!$H$21),MAX(0,AK340+AH341-AI341),0)+IF(AND('Debt Setup'!$H$18&lt;&gt;"",'Debt Setup'!$H$18&lt;'Debt Setup'!$H$21),MAX(0,AO340+AL341-AM341),0)+IF(AND('Debt Setup'!$H$19&lt;&gt;"",'Debt Setup'!$H$19&lt;'Debt Setup'!$H$21),MAX(0,AS340+AP341-AQ341),0)+IF(AND('Debt Setup'!$H$20&lt;&gt;"",'Debt Setup'!$H$20&lt;'Debt Setup'!$H$21),MAX(0,AW340+AT341-AU341),0)+IF(AND('Debt Setup'!$H$21&lt;&gt;"",'Debt Setup'!$H$21&lt;'Debt Setup'!$H$21),MAX(0,BA340+AX341-AY341),0))))))</x:f>
      </x:c>
      <x:c r="BA341" s="54" t="str">
        <x:f>IF('Debt Setup'!$F$3=0,"",MAX(0,BA340+AX341-AY341-AZ341))</x:f>
      </x:c>
    </x:row>
    <x:row r="342">
      <x:c r="A342" t="n">
        <x:v>337</x:v>
      </x:c>
      <x:c r="B342" s="86" t="str">
        <x:f>IF('Debt Setup'!$F$3=0,"",DATE(YEAR('Debt Setup'!$B$6),MONTH('Debt Setup'!$B$6)+A342-1,1))</x:f>
      </x:c>
      <x:c r="C342" s="54" t="str">
        <x:f>IF('Debt Setup'!$F$3=0,"",I342+M342+Q342+U342+Y342+AC342+AG342+AK342+AO342+AS342+AW342+BA342)</x:f>
      </x:c>
      <x:c r="D342" s="54" t="str">
        <x:f>IF('Debt Setup'!$F$3=0,"",G342+H342+K342+L342+O342+P342+S342+T342+W342+X342+AA342+AB342+AE342+AF342+AI342+AJ342+AM342+AN342+AQ342+AR342+AU342+AV342+AY342+AZ342)</x:f>
      </x:c>
      <x:c r="E342" s="54" t="str">
        <x:f>IF('Debt Setup'!$F$3=0,"",F342+J342+N342+R342+V342+Z342+AD342+AH342+AL342+AP342+AT342+AX342)</x:f>
      </x:c>
      <x:c r="F342" s="54" t="str">
        <x:f>IF('Debt Setup'!$F$3=0,"",IF(I341&lt;=0,0,I341*'Debt Setup'!$D$10/100/12))</x:f>
      </x:c>
      <x:c r="G342" s="54" t="str">
        <x:f>IF('Debt Setup'!$F$3=0,"",IF('Debt Setup'!$H$10="",0,MIN('Debt Setup'!$E$10,MAX(0,I341+F342))))</x:f>
      </x:c>
      <x:c r="H342" s="54" t="str">
        <x:f>IF('Debt Setup'!$F$3=0,"",IF('Debt Setup'!$H$10="",0,MIN(MAX(0,I341+F342-G342),MAX(0,'Debt Setup'!$F$5-(G342+K342+O342+S342+W342+AA342+AE342+AI342+AM342+AQ342+AU342+AY342)-(IF(AND('Debt Setup'!$H$10&lt;&gt;"",'Debt Setup'!$H$10&lt;'Debt Setup'!$H$10),MAX(0,I341+F342-G342),0)+IF(AND('Debt Setup'!$H$11&lt;&gt;"",'Debt Setup'!$H$11&lt;'Debt Setup'!$H$10),MAX(0,M341+J342-K342),0)+IF(AND('Debt Setup'!$H$12&lt;&gt;"",'Debt Setup'!$H$12&lt;'Debt Setup'!$H$10),MAX(0,Q341+N342-O342),0)+IF(AND('Debt Setup'!$H$13&lt;&gt;"",'Debt Setup'!$H$13&lt;'Debt Setup'!$H$10),MAX(0,U341+R342-S342),0)+IF(AND('Debt Setup'!$H$14&lt;&gt;"",'Debt Setup'!$H$14&lt;'Debt Setup'!$H$10),MAX(0,Y341+V342-W342),0)+IF(AND('Debt Setup'!$H$15&lt;&gt;"",'Debt Setup'!$H$15&lt;'Debt Setup'!$H$10),MAX(0,AC341+Z342-AA342),0)+IF(AND('Debt Setup'!$H$16&lt;&gt;"",'Debt Setup'!$H$16&lt;'Debt Setup'!$H$10),MAX(0,AG341+AD342-AE342),0)+IF(AND('Debt Setup'!$H$17&lt;&gt;"",'Debt Setup'!$H$17&lt;'Debt Setup'!$H$10),MAX(0,AK341+AH342-AI342),0)+IF(AND('Debt Setup'!$H$18&lt;&gt;"",'Debt Setup'!$H$18&lt;'Debt Setup'!$H$10),MAX(0,AO341+AL342-AM342),0)+IF(AND('Debt Setup'!$H$19&lt;&gt;"",'Debt Setup'!$H$19&lt;'Debt Setup'!$H$10),MAX(0,AS341+AP342-AQ342),0)+IF(AND('Debt Setup'!$H$20&lt;&gt;"",'Debt Setup'!$H$20&lt;'Debt Setup'!$H$10),MAX(0,AW341+AT342-AU342),0)+IF(AND('Debt Setup'!$H$21&lt;&gt;"",'Debt Setup'!$H$21&lt;'Debt Setup'!$H$10),MAX(0,BA341+AX342-AY342),0))))))</x:f>
      </x:c>
      <x:c r="I342" s="54" t="str">
        <x:f>IF('Debt Setup'!$F$3=0,"",MAX(0,I341+F342-G342-H342))</x:f>
      </x:c>
      <x:c r="J342" s="54" t="str">
        <x:f>IF('Debt Setup'!$F$3=0,"",IF(M341&lt;=0,0,M341*'Debt Setup'!$D$11/100/12))</x:f>
      </x:c>
      <x:c r="K342" s="54" t="str">
        <x:f>IF('Debt Setup'!$F$3=0,"",IF('Debt Setup'!$H$11="",0,MIN('Debt Setup'!$E$11,MAX(0,M341+J342))))</x:f>
      </x:c>
      <x:c r="L342" s="54" t="str">
        <x:f>IF('Debt Setup'!$F$3=0,"",IF('Debt Setup'!$H$11="",0,MIN(MAX(0,M341+J342-K342),MAX(0,'Debt Setup'!$F$5-(G342+K342+O342+S342+W342+AA342+AE342+AI342+AM342+AQ342+AU342+AY342)-(IF(AND('Debt Setup'!$H$10&lt;&gt;"",'Debt Setup'!$H$10&lt;'Debt Setup'!$H$11),MAX(0,I341+F342-G342),0)+IF(AND('Debt Setup'!$H$11&lt;&gt;"",'Debt Setup'!$H$11&lt;'Debt Setup'!$H$11),MAX(0,M341+J342-K342),0)+IF(AND('Debt Setup'!$H$12&lt;&gt;"",'Debt Setup'!$H$12&lt;'Debt Setup'!$H$11),MAX(0,Q341+N342-O342),0)+IF(AND('Debt Setup'!$H$13&lt;&gt;"",'Debt Setup'!$H$13&lt;'Debt Setup'!$H$11),MAX(0,U341+R342-S342),0)+IF(AND('Debt Setup'!$H$14&lt;&gt;"",'Debt Setup'!$H$14&lt;'Debt Setup'!$H$11),MAX(0,Y341+V342-W342),0)+IF(AND('Debt Setup'!$H$15&lt;&gt;"",'Debt Setup'!$H$15&lt;'Debt Setup'!$H$11),MAX(0,AC341+Z342-AA342),0)+IF(AND('Debt Setup'!$H$16&lt;&gt;"",'Debt Setup'!$H$16&lt;'Debt Setup'!$H$11),MAX(0,AG341+AD342-AE342),0)+IF(AND('Debt Setup'!$H$17&lt;&gt;"",'Debt Setup'!$H$17&lt;'Debt Setup'!$H$11),MAX(0,AK341+AH342-AI342),0)+IF(AND('Debt Setup'!$H$18&lt;&gt;"",'Debt Setup'!$H$18&lt;'Debt Setup'!$H$11),MAX(0,AO341+AL342-AM342),0)+IF(AND('Debt Setup'!$H$19&lt;&gt;"",'Debt Setup'!$H$19&lt;'Debt Setup'!$H$11),MAX(0,AS341+AP342-AQ342),0)+IF(AND('Debt Setup'!$H$20&lt;&gt;"",'Debt Setup'!$H$20&lt;'Debt Setup'!$H$11),MAX(0,AW341+AT342-AU342),0)+IF(AND('Debt Setup'!$H$21&lt;&gt;"",'Debt Setup'!$H$21&lt;'Debt Setup'!$H$11),MAX(0,BA341+AX342-AY342),0))))))</x:f>
      </x:c>
      <x:c r="M342" s="54" t="str">
        <x:f>IF('Debt Setup'!$F$3=0,"",MAX(0,M341+J342-K342-L342))</x:f>
      </x:c>
      <x:c r="N342" s="54" t="str">
        <x:f>IF('Debt Setup'!$F$3=0,"",IF(Q341&lt;=0,0,Q341*'Debt Setup'!$D$12/100/12))</x:f>
      </x:c>
      <x:c r="O342" s="54" t="str">
        <x:f>IF('Debt Setup'!$F$3=0,"",IF('Debt Setup'!$H$12="",0,MIN('Debt Setup'!$E$12,MAX(0,Q341+N342))))</x:f>
      </x:c>
      <x:c r="P342" s="54" t="str">
        <x:f>IF('Debt Setup'!$F$3=0,"",IF('Debt Setup'!$H$12="",0,MIN(MAX(0,Q341+N342-O342),MAX(0,'Debt Setup'!$F$5-(G342+K342+O342+S342+W342+AA342+AE342+AI342+AM342+AQ342+AU342+AY342)-(IF(AND('Debt Setup'!$H$10&lt;&gt;"",'Debt Setup'!$H$10&lt;'Debt Setup'!$H$12),MAX(0,I341+F342-G342),0)+IF(AND('Debt Setup'!$H$11&lt;&gt;"",'Debt Setup'!$H$11&lt;'Debt Setup'!$H$12),MAX(0,M341+J342-K342),0)+IF(AND('Debt Setup'!$H$12&lt;&gt;"",'Debt Setup'!$H$12&lt;'Debt Setup'!$H$12),MAX(0,Q341+N342-O342),0)+IF(AND('Debt Setup'!$H$13&lt;&gt;"",'Debt Setup'!$H$13&lt;'Debt Setup'!$H$12),MAX(0,U341+R342-S342),0)+IF(AND('Debt Setup'!$H$14&lt;&gt;"",'Debt Setup'!$H$14&lt;'Debt Setup'!$H$12),MAX(0,Y341+V342-W342),0)+IF(AND('Debt Setup'!$H$15&lt;&gt;"",'Debt Setup'!$H$15&lt;'Debt Setup'!$H$12),MAX(0,AC341+Z342-AA342),0)+IF(AND('Debt Setup'!$H$16&lt;&gt;"",'Debt Setup'!$H$16&lt;'Debt Setup'!$H$12),MAX(0,AG341+AD342-AE342),0)+IF(AND('Debt Setup'!$H$17&lt;&gt;"",'Debt Setup'!$H$17&lt;'Debt Setup'!$H$12),MAX(0,AK341+AH342-AI342),0)+IF(AND('Debt Setup'!$H$18&lt;&gt;"",'Debt Setup'!$H$18&lt;'Debt Setup'!$H$12),MAX(0,AO341+AL342-AM342),0)+IF(AND('Debt Setup'!$H$19&lt;&gt;"",'Debt Setup'!$H$19&lt;'Debt Setup'!$H$12),MAX(0,AS341+AP342-AQ342),0)+IF(AND('Debt Setup'!$H$20&lt;&gt;"",'Debt Setup'!$H$20&lt;'Debt Setup'!$H$12),MAX(0,AW341+AT342-AU342),0)+IF(AND('Debt Setup'!$H$21&lt;&gt;"",'Debt Setup'!$H$21&lt;'Debt Setup'!$H$12),MAX(0,BA341+AX342-AY342),0))))))</x:f>
      </x:c>
      <x:c r="Q342" s="54" t="str">
        <x:f>IF('Debt Setup'!$F$3=0,"",MAX(0,Q341+N342-O342-P342))</x:f>
      </x:c>
      <x:c r="R342" s="54" t="str">
        <x:f>IF('Debt Setup'!$F$3=0,"",IF(U341&lt;=0,0,U341*'Debt Setup'!$D$13/100/12))</x:f>
      </x:c>
      <x:c r="S342" s="54" t="str">
        <x:f>IF('Debt Setup'!$F$3=0,"",IF('Debt Setup'!$H$13="",0,MIN('Debt Setup'!$E$13,MAX(0,U341+R342))))</x:f>
      </x:c>
      <x:c r="T342" s="54" t="str">
        <x:f>IF('Debt Setup'!$F$3=0,"",IF('Debt Setup'!$H$13="",0,MIN(MAX(0,U341+R342-S342),MAX(0,'Debt Setup'!$F$5-(G342+K342+O342+S342+W342+AA342+AE342+AI342+AM342+AQ342+AU342+AY342)-(IF(AND('Debt Setup'!$H$10&lt;&gt;"",'Debt Setup'!$H$10&lt;'Debt Setup'!$H$13),MAX(0,I341+F342-G342),0)+IF(AND('Debt Setup'!$H$11&lt;&gt;"",'Debt Setup'!$H$11&lt;'Debt Setup'!$H$13),MAX(0,M341+J342-K342),0)+IF(AND('Debt Setup'!$H$12&lt;&gt;"",'Debt Setup'!$H$12&lt;'Debt Setup'!$H$13),MAX(0,Q341+N342-O342),0)+IF(AND('Debt Setup'!$H$13&lt;&gt;"",'Debt Setup'!$H$13&lt;'Debt Setup'!$H$13),MAX(0,U341+R342-S342),0)+IF(AND('Debt Setup'!$H$14&lt;&gt;"",'Debt Setup'!$H$14&lt;'Debt Setup'!$H$13),MAX(0,Y341+V342-W342),0)+IF(AND('Debt Setup'!$H$15&lt;&gt;"",'Debt Setup'!$H$15&lt;'Debt Setup'!$H$13),MAX(0,AC341+Z342-AA342),0)+IF(AND('Debt Setup'!$H$16&lt;&gt;"",'Debt Setup'!$H$16&lt;'Debt Setup'!$H$13),MAX(0,AG341+AD342-AE342),0)+IF(AND('Debt Setup'!$H$17&lt;&gt;"",'Debt Setup'!$H$17&lt;'Debt Setup'!$H$13),MAX(0,AK341+AH342-AI342),0)+IF(AND('Debt Setup'!$H$18&lt;&gt;"",'Debt Setup'!$H$18&lt;'Debt Setup'!$H$13),MAX(0,AO341+AL342-AM342),0)+IF(AND('Debt Setup'!$H$19&lt;&gt;"",'Debt Setup'!$H$19&lt;'Debt Setup'!$H$13),MAX(0,AS341+AP342-AQ342),0)+IF(AND('Debt Setup'!$H$20&lt;&gt;"",'Debt Setup'!$H$20&lt;'Debt Setup'!$H$13),MAX(0,AW341+AT342-AU342),0)+IF(AND('Debt Setup'!$H$21&lt;&gt;"",'Debt Setup'!$H$21&lt;'Debt Setup'!$H$13),MAX(0,BA341+AX342-AY342),0))))))</x:f>
      </x:c>
      <x:c r="U342" s="54" t="str">
        <x:f>IF('Debt Setup'!$F$3=0,"",MAX(0,U341+R342-S342-T342))</x:f>
      </x:c>
      <x:c r="V342" s="54" t="str">
        <x:f>IF('Debt Setup'!$F$3=0,"",IF(Y341&lt;=0,0,Y341*'Debt Setup'!$D$14/100/12))</x:f>
      </x:c>
      <x:c r="W342" s="54" t="str">
        <x:f>IF('Debt Setup'!$F$3=0,"",IF('Debt Setup'!$H$14="",0,MIN('Debt Setup'!$E$14,MAX(0,Y341+V342))))</x:f>
      </x:c>
      <x:c r="X342" s="54" t="str">
        <x:f>IF('Debt Setup'!$F$3=0,"",IF('Debt Setup'!$H$14="",0,MIN(MAX(0,Y341+V342-W342),MAX(0,'Debt Setup'!$F$5-(G342+K342+O342+S342+W342+AA342+AE342+AI342+AM342+AQ342+AU342+AY342)-(IF(AND('Debt Setup'!$H$10&lt;&gt;"",'Debt Setup'!$H$10&lt;'Debt Setup'!$H$14),MAX(0,I341+F342-G342),0)+IF(AND('Debt Setup'!$H$11&lt;&gt;"",'Debt Setup'!$H$11&lt;'Debt Setup'!$H$14),MAX(0,M341+J342-K342),0)+IF(AND('Debt Setup'!$H$12&lt;&gt;"",'Debt Setup'!$H$12&lt;'Debt Setup'!$H$14),MAX(0,Q341+N342-O342),0)+IF(AND('Debt Setup'!$H$13&lt;&gt;"",'Debt Setup'!$H$13&lt;'Debt Setup'!$H$14),MAX(0,U341+R342-S342),0)+IF(AND('Debt Setup'!$H$14&lt;&gt;"",'Debt Setup'!$H$14&lt;'Debt Setup'!$H$14),MAX(0,Y341+V342-W342),0)+IF(AND('Debt Setup'!$H$15&lt;&gt;"",'Debt Setup'!$H$15&lt;'Debt Setup'!$H$14),MAX(0,AC341+Z342-AA342),0)+IF(AND('Debt Setup'!$H$16&lt;&gt;"",'Debt Setup'!$H$16&lt;'Debt Setup'!$H$14),MAX(0,AG341+AD342-AE342),0)+IF(AND('Debt Setup'!$H$17&lt;&gt;"",'Debt Setup'!$H$17&lt;'Debt Setup'!$H$14),MAX(0,AK341+AH342-AI342),0)+IF(AND('Debt Setup'!$H$18&lt;&gt;"",'Debt Setup'!$H$18&lt;'Debt Setup'!$H$14),MAX(0,AO341+AL342-AM342),0)+IF(AND('Debt Setup'!$H$19&lt;&gt;"",'Debt Setup'!$H$19&lt;'Debt Setup'!$H$14),MAX(0,AS341+AP342-AQ342),0)+IF(AND('Debt Setup'!$H$20&lt;&gt;"",'Debt Setup'!$H$20&lt;'Debt Setup'!$H$14),MAX(0,AW341+AT342-AU342),0)+IF(AND('Debt Setup'!$H$21&lt;&gt;"",'Debt Setup'!$H$21&lt;'Debt Setup'!$H$14),MAX(0,BA341+AX342-AY342),0))))))</x:f>
      </x:c>
      <x:c r="Y342" s="54" t="str">
        <x:f>IF('Debt Setup'!$F$3=0,"",MAX(0,Y341+V342-W342-X342))</x:f>
      </x:c>
      <x:c r="Z342" s="54" t="str">
        <x:f>IF('Debt Setup'!$F$3=0,"",IF(AC341&lt;=0,0,AC341*'Debt Setup'!$D$15/100/12))</x:f>
      </x:c>
      <x:c r="AA342" s="54" t="str">
        <x:f>IF('Debt Setup'!$F$3=0,"",IF('Debt Setup'!$H$15="",0,MIN('Debt Setup'!$E$15,MAX(0,AC341+Z342))))</x:f>
      </x:c>
      <x:c r="AB342" s="54" t="str">
        <x:f>IF('Debt Setup'!$F$3=0,"",IF('Debt Setup'!$H$15="",0,MIN(MAX(0,AC341+Z342-AA342),MAX(0,'Debt Setup'!$F$5-(G342+K342+O342+S342+W342+AA342+AE342+AI342+AM342+AQ342+AU342+AY342)-(IF(AND('Debt Setup'!$H$10&lt;&gt;"",'Debt Setup'!$H$10&lt;'Debt Setup'!$H$15),MAX(0,I341+F342-G342),0)+IF(AND('Debt Setup'!$H$11&lt;&gt;"",'Debt Setup'!$H$11&lt;'Debt Setup'!$H$15),MAX(0,M341+J342-K342),0)+IF(AND('Debt Setup'!$H$12&lt;&gt;"",'Debt Setup'!$H$12&lt;'Debt Setup'!$H$15),MAX(0,Q341+N342-O342),0)+IF(AND('Debt Setup'!$H$13&lt;&gt;"",'Debt Setup'!$H$13&lt;'Debt Setup'!$H$15),MAX(0,U341+R342-S342),0)+IF(AND('Debt Setup'!$H$14&lt;&gt;"",'Debt Setup'!$H$14&lt;'Debt Setup'!$H$15),MAX(0,Y341+V342-W342),0)+IF(AND('Debt Setup'!$H$15&lt;&gt;"",'Debt Setup'!$H$15&lt;'Debt Setup'!$H$15),MAX(0,AC341+Z342-AA342),0)+IF(AND('Debt Setup'!$H$16&lt;&gt;"",'Debt Setup'!$H$16&lt;'Debt Setup'!$H$15),MAX(0,AG341+AD342-AE342),0)+IF(AND('Debt Setup'!$H$17&lt;&gt;"",'Debt Setup'!$H$17&lt;'Debt Setup'!$H$15),MAX(0,AK341+AH342-AI342),0)+IF(AND('Debt Setup'!$H$18&lt;&gt;"",'Debt Setup'!$H$18&lt;'Debt Setup'!$H$15),MAX(0,AO341+AL342-AM342),0)+IF(AND('Debt Setup'!$H$19&lt;&gt;"",'Debt Setup'!$H$19&lt;'Debt Setup'!$H$15),MAX(0,AS341+AP342-AQ342),0)+IF(AND('Debt Setup'!$H$20&lt;&gt;"",'Debt Setup'!$H$20&lt;'Debt Setup'!$H$15),MAX(0,AW341+AT342-AU342),0)+IF(AND('Debt Setup'!$H$21&lt;&gt;"",'Debt Setup'!$H$21&lt;'Debt Setup'!$H$15),MAX(0,BA341+AX342-AY342),0))))))</x:f>
      </x:c>
      <x:c r="AC342" s="54" t="str">
        <x:f>IF('Debt Setup'!$F$3=0,"",MAX(0,AC341+Z342-AA342-AB342))</x:f>
      </x:c>
      <x:c r="AD342" s="54" t="str">
        <x:f>IF('Debt Setup'!$F$3=0,"",IF(AG341&lt;=0,0,AG341*'Debt Setup'!$D$16/100/12))</x:f>
      </x:c>
      <x:c r="AE342" s="54" t="str">
        <x:f>IF('Debt Setup'!$F$3=0,"",IF('Debt Setup'!$H$16="",0,MIN('Debt Setup'!$E$16,MAX(0,AG341+AD342))))</x:f>
      </x:c>
      <x:c r="AF342" s="54" t="str">
        <x:f>IF('Debt Setup'!$F$3=0,"",IF('Debt Setup'!$H$16="",0,MIN(MAX(0,AG341+AD342-AE342),MAX(0,'Debt Setup'!$F$5-(G342+K342+O342+S342+W342+AA342+AE342+AI342+AM342+AQ342+AU342+AY342)-(IF(AND('Debt Setup'!$H$10&lt;&gt;"",'Debt Setup'!$H$10&lt;'Debt Setup'!$H$16),MAX(0,I341+F342-G342),0)+IF(AND('Debt Setup'!$H$11&lt;&gt;"",'Debt Setup'!$H$11&lt;'Debt Setup'!$H$16),MAX(0,M341+J342-K342),0)+IF(AND('Debt Setup'!$H$12&lt;&gt;"",'Debt Setup'!$H$12&lt;'Debt Setup'!$H$16),MAX(0,Q341+N342-O342),0)+IF(AND('Debt Setup'!$H$13&lt;&gt;"",'Debt Setup'!$H$13&lt;'Debt Setup'!$H$16),MAX(0,U341+R342-S342),0)+IF(AND('Debt Setup'!$H$14&lt;&gt;"",'Debt Setup'!$H$14&lt;'Debt Setup'!$H$16),MAX(0,Y341+V342-W342),0)+IF(AND('Debt Setup'!$H$15&lt;&gt;"",'Debt Setup'!$H$15&lt;'Debt Setup'!$H$16),MAX(0,AC341+Z342-AA342),0)+IF(AND('Debt Setup'!$H$16&lt;&gt;"",'Debt Setup'!$H$16&lt;'Debt Setup'!$H$16),MAX(0,AG341+AD342-AE342),0)+IF(AND('Debt Setup'!$H$17&lt;&gt;"",'Debt Setup'!$H$17&lt;'Debt Setup'!$H$16),MAX(0,AK341+AH342-AI342),0)+IF(AND('Debt Setup'!$H$18&lt;&gt;"",'Debt Setup'!$H$18&lt;'Debt Setup'!$H$16),MAX(0,AO341+AL342-AM342),0)+IF(AND('Debt Setup'!$H$19&lt;&gt;"",'Debt Setup'!$H$19&lt;'Debt Setup'!$H$16),MAX(0,AS341+AP342-AQ342),0)+IF(AND('Debt Setup'!$H$20&lt;&gt;"",'Debt Setup'!$H$20&lt;'Debt Setup'!$H$16),MAX(0,AW341+AT342-AU342),0)+IF(AND('Debt Setup'!$H$21&lt;&gt;"",'Debt Setup'!$H$21&lt;'Debt Setup'!$H$16),MAX(0,BA341+AX342-AY342),0))))))</x:f>
      </x:c>
      <x:c r="AG342" s="54" t="str">
        <x:f>IF('Debt Setup'!$F$3=0,"",MAX(0,AG341+AD342-AE342-AF342))</x:f>
      </x:c>
      <x:c r="AH342" s="54" t="str">
        <x:f>IF('Debt Setup'!$F$3=0,"",IF(AK341&lt;=0,0,AK341*'Debt Setup'!$D$17/100/12))</x:f>
      </x:c>
      <x:c r="AI342" s="54" t="str">
        <x:f>IF('Debt Setup'!$F$3=0,"",IF('Debt Setup'!$H$17="",0,MIN('Debt Setup'!$E$17,MAX(0,AK341+AH342))))</x:f>
      </x:c>
      <x:c r="AJ342" s="54" t="str">
        <x:f>IF('Debt Setup'!$F$3=0,"",IF('Debt Setup'!$H$17="",0,MIN(MAX(0,AK341+AH342-AI342),MAX(0,'Debt Setup'!$F$5-(G342+K342+O342+S342+W342+AA342+AE342+AI342+AM342+AQ342+AU342+AY342)-(IF(AND('Debt Setup'!$H$10&lt;&gt;"",'Debt Setup'!$H$10&lt;'Debt Setup'!$H$17),MAX(0,I341+F342-G342),0)+IF(AND('Debt Setup'!$H$11&lt;&gt;"",'Debt Setup'!$H$11&lt;'Debt Setup'!$H$17),MAX(0,M341+J342-K342),0)+IF(AND('Debt Setup'!$H$12&lt;&gt;"",'Debt Setup'!$H$12&lt;'Debt Setup'!$H$17),MAX(0,Q341+N342-O342),0)+IF(AND('Debt Setup'!$H$13&lt;&gt;"",'Debt Setup'!$H$13&lt;'Debt Setup'!$H$17),MAX(0,U341+R342-S342),0)+IF(AND('Debt Setup'!$H$14&lt;&gt;"",'Debt Setup'!$H$14&lt;'Debt Setup'!$H$17),MAX(0,Y341+V342-W342),0)+IF(AND('Debt Setup'!$H$15&lt;&gt;"",'Debt Setup'!$H$15&lt;'Debt Setup'!$H$17),MAX(0,AC341+Z342-AA342),0)+IF(AND('Debt Setup'!$H$16&lt;&gt;"",'Debt Setup'!$H$16&lt;'Debt Setup'!$H$17),MAX(0,AG341+AD342-AE342),0)+IF(AND('Debt Setup'!$H$17&lt;&gt;"",'Debt Setup'!$H$17&lt;'Debt Setup'!$H$17),MAX(0,AK341+AH342-AI342),0)+IF(AND('Debt Setup'!$H$18&lt;&gt;"",'Debt Setup'!$H$18&lt;'Debt Setup'!$H$17),MAX(0,AO341+AL342-AM342),0)+IF(AND('Debt Setup'!$H$19&lt;&gt;"",'Debt Setup'!$H$19&lt;'Debt Setup'!$H$17),MAX(0,AS341+AP342-AQ342),0)+IF(AND('Debt Setup'!$H$20&lt;&gt;"",'Debt Setup'!$H$20&lt;'Debt Setup'!$H$17),MAX(0,AW341+AT342-AU342),0)+IF(AND('Debt Setup'!$H$21&lt;&gt;"",'Debt Setup'!$H$21&lt;'Debt Setup'!$H$17),MAX(0,BA341+AX342-AY342),0))))))</x:f>
      </x:c>
      <x:c r="AK342" s="54" t="str">
        <x:f>IF('Debt Setup'!$F$3=0,"",MAX(0,AK341+AH342-AI342-AJ342))</x:f>
      </x:c>
      <x:c r="AL342" s="54" t="str">
        <x:f>IF('Debt Setup'!$F$3=0,"",IF(AO341&lt;=0,0,AO341*'Debt Setup'!$D$18/100/12))</x:f>
      </x:c>
      <x:c r="AM342" s="54" t="str">
        <x:f>IF('Debt Setup'!$F$3=0,"",IF('Debt Setup'!$H$18="",0,MIN('Debt Setup'!$E$18,MAX(0,AO341+AL342))))</x:f>
      </x:c>
      <x:c r="AN342" s="54" t="str">
        <x:f>IF('Debt Setup'!$F$3=0,"",IF('Debt Setup'!$H$18="",0,MIN(MAX(0,AO341+AL342-AM342),MAX(0,'Debt Setup'!$F$5-(G342+K342+O342+S342+W342+AA342+AE342+AI342+AM342+AQ342+AU342+AY342)-(IF(AND('Debt Setup'!$H$10&lt;&gt;"",'Debt Setup'!$H$10&lt;'Debt Setup'!$H$18),MAX(0,I341+F342-G342),0)+IF(AND('Debt Setup'!$H$11&lt;&gt;"",'Debt Setup'!$H$11&lt;'Debt Setup'!$H$18),MAX(0,M341+J342-K342),0)+IF(AND('Debt Setup'!$H$12&lt;&gt;"",'Debt Setup'!$H$12&lt;'Debt Setup'!$H$18),MAX(0,Q341+N342-O342),0)+IF(AND('Debt Setup'!$H$13&lt;&gt;"",'Debt Setup'!$H$13&lt;'Debt Setup'!$H$18),MAX(0,U341+R342-S342),0)+IF(AND('Debt Setup'!$H$14&lt;&gt;"",'Debt Setup'!$H$14&lt;'Debt Setup'!$H$18),MAX(0,Y341+V342-W342),0)+IF(AND('Debt Setup'!$H$15&lt;&gt;"",'Debt Setup'!$H$15&lt;'Debt Setup'!$H$18),MAX(0,AC341+Z342-AA342),0)+IF(AND('Debt Setup'!$H$16&lt;&gt;"",'Debt Setup'!$H$16&lt;'Debt Setup'!$H$18),MAX(0,AG341+AD342-AE342),0)+IF(AND('Debt Setup'!$H$17&lt;&gt;"",'Debt Setup'!$H$17&lt;'Debt Setup'!$H$18),MAX(0,AK341+AH342-AI342),0)+IF(AND('Debt Setup'!$H$18&lt;&gt;"",'Debt Setup'!$H$18&lt;'Debt Setup'!$H$18),MAX(0,AO341+AL342-AM342),0)+IF(AND('Debt Setup'!$H$19&lt;&gt;"",'Debt Setup'!$H$19&lt;'Debt Setup'!$H$18),MAX(0,AS341+AP342-AQ342),0)+IF(AND('Debt Setup'!$H$20&lt;&gt;"",'Debt Setup'!$H$20&lt;'Debt Setup'!$H$18),MAX(0,AW341+AT342-AU342),0)+IF(AND('Debt Setup'!$H$21&lt;&gt;"",'Debt Setup'!$H$21&lt;'Debt Setup'!$H$18),MAX(0,BA341+AX342-AY342),0))))))</x:f>
      </x:c>
      <x:c r="AO342" s="54" t="str">
        <x:f>IF('Debt Setup'!$F$3=0,"",MAX(0,AO341+AL342-AM342-AN342))</x:f>
      </x:c>
      <x:c r="AP342" s="54" t="str">
        <x:f>IF('Debt Setup'!$F$3=0,"",IF(AS341&lt;=0,0,AS341*'Debt Setup'!$D$19/100/12))</x:f>
      </x:c>
      <x:c r="AQ342" s="54" t="str">
        <x:f>IF('Debt Setup'!$F$3=0,"",IF('Debt Setup'!$H$19="",0,MIN('Debt Setup'!$E$19,MAX(0,AS341+AP342))))</x:f>
      </x:c>
      <x:c r="AR342" s="54" t="str">
        <x:f>IF('Debt Setup'!$F$3=0,"",IF('Debt Setup'!$H$19="",0,MIN(MAX(0,AS341+AP342-AQ342),MAX(0,'Debt Setup'!$F$5-(G342+K342+O342+S342+W342+AA342+AE342+AI342+AM342+AQ342+AU342+AY342)-(IF(AND('Debt Setup'!$H$10&lt;&gt;"",'Debt Setup'!$H$10&lt;'Debt Setup'!$H$19),MAX(0,I341+F342-G342),0)+IF(AND('Debt Setup'!$H$11&lt;&gt;"",'Debt Setup'!$H$11&lt;'Debt Setup'!$H$19),MAX(0,M341+J342-K342),0)+IF(AND('Debt Setup'!$H$12&lt;&gt;"",'Debt Setup'!$H$12&lt;'Debt Setup'!$H$19),MAX(0,Q341+N342-O342),0)+IF(AND('Debt Setup'!$H$13&lt;&gt;"",'Debt Setup'!$H$13&lt;'Debt Setup'!$H$19),MAX(0,U341+R342-S342),0)+IF(AND('Debt Setup'!$H$14&lt;&gt;"",'Debt Setup'!$H$14&lt;'Debt Setup'!$H$19),MAX(0,Y341+V342-W342),0)+IF(AND('Debt Setup'!$H$15&lt;&gt;"",'Debt Setup'!$H$15&lt;'Debt Setup'!$H$19),MAX(0,AC341+Z342-AA342),0)+IF(AND('Debt Setup'!$H$16&lt;&gt;"",'Debt Setup'!$H$16&lt;'Debt Setup'!$H$19),MAX(0,AG341+AD342-AE342),0)+IF(AND('Debt Setup'!$H$17&lt;&gt;"",'Debt Setup'!$H$17&lt;'Debt Setup'!$H$19),MAX(0,AK341+AH342-AI342),0)+IF(AND('Debt Setup'!$H$18&lt;&gt;"",'Debt Setup'!$H$18&lt;'Debt Setup'!$H$19),MAX(0,AO341+AL342-AM342),0)+IF(AND('Debt Setup'!$H$19&lt;&gt;"",'Debt Setup'!$H$19&lt;'Debt Setup'!$H$19),MAX(0,AS341+AP342-AQ342),0)+IF(AND('Debt Setup'!$H$20&lt;&gt;"",'Debt Setup'!$H$20&lt;'Debt Setup'!$H$19),MAX(0,AW341+AT342-AU342),0)+IF(AND('Debt Setup'!$H$21&lt;&gt;"",'Debt Setup'!$H$21&lt;'Debt Setup'!$H$19),MAX(0,BA341+AX342-AY342),0))))))</x:f>
      </x:c>
      <x:c r="AS342" s="54" t="str">
        <x:f>IF('Debt Setup'!$F$3=0,"",MAX(0,AS341+AP342-AQ342-AR342))</x:f>
      </x:c>
      <x:c r="AT342" s="54" t="str">
        <x:f>IF('Debt Setup'!$F$3=0,"",IF(AW341&lt;=0,0,AW341*'Debt Setup'!$D$20/100/12))</x:f>
      </x:c>
      <x:c r="AU342" s="54" t="str">
        <x:f>IF('Debt Setup'!$F$3=0,"",IF('Debt Setup'!$H$20="",0,MIN('Debt Setup'!$E$20,MAX(0,AW341+AT342))))</x:f>
      </x:c>
      <x:c r="AV342" s="54" t="str">
        <x:f>IF('Debt Setup'!$F$3=0,"",IF('Debt Setup'!$H$20="",0,MIN(MAX(0,AW341+AT342-AU342),MAX(0,'Debt Setup'!$F$5-(G342+K342+O342+S342+W342+AA342+AE342+AI342+AM342+AQ342+AU342+AY342)-(IF(AND('Debt Setup'!$H$10&lt;&gt;"",'Debt Setup'!$H$10&lt;'Debt Setup'!$H$20),MAX(0,I341+F342-G342),0)+IF(AND('Debt Setup'!$H$11&lt;&gt;"",'Debt Setup'!$H$11&lt;'Debt Setup'!$H$20),MAX(0,M341+J342-K342),0)+IF(AND('Debt Setup'!$H$12&lt;&gt;"",'Debt Setup'!$H$12&lt;'Debt Setup'!$H$20),MAX(0,Q341+N342-O342),0)+IF(AND('Debt Setup'!$H$13&lt;&gt;"",'Debt Setup'!$H$13&lt;'Debt Setup'!$H$20),MAX(0,U341+R342-S342),0)+IF(AND('Debt Setup'!$H$14&lt;&gt;"",'Debt Setup'!$H$14&lt;'Debt Setup'!$H$20),MAX(0,Y341+V342-W342),0)+IF(AND('Debt Setup'!$H$15&lt;&gt;"",'Debt Setup'!$H$15&lt;'Debt Setup'!$H$20),MAX(0,AC341+Z342-AA342),0)+IF(AND('Debt Setup'!$H$16&lt;&gt;"",'Debt Setup'!$H$16&lt;'Debt Setup'!$H$20),MAX(0,AG341+AD342-AE342),0)+IF(AND('Debt Setup'!$H$17&lt;&gt;"",'Debt Setup'!$H$17&lt;'Debt Setup'!$H$20),MAX(0,AK341+AH342-AI342),0)+IF(AND('Debt Setup'!$H$18&lt;&gt;"",'Debt Setup'!$H$18&lt;'Debt Setup'!$H$20),MAX(0,AO341+AL342-AM342),0)+IF(AND('Debt Setup'!$H$19&lt;&gt;"",'Debt Setup'!$H$19&lt;'Debt Setup'!$H$20),MAX(0,AS341+AP342-AQ342),0)+IF(AND('Debt Setup'!$H$20&lt;&gt;"",'Debt Setup'!$H$20&lt;'Debt Setup'!$H$20),MAX(0,AW341+AT342-AU342),0)+IF(AND('Debt Setup'!$H$21&lt;&gt;"",'Debt Setup'!$H$21&lt;'Debt Setup'!$H$20),MAX(0,BA341+AX342-AY342),0))))))</x:f>
      </x:c>
      <x:c r="AW342" s="54" t="str">
        <x:f>IF('Debt Setup'!$F$3=0,"",MAX(0,AW341+AT342-AU342-AV342))</x:f>
      </x:c>
      <x:c r="AX342" s="54" t="str">
        <x:f>IF('Debt Setup'!$F$3=0,"",IF(BA341&lt;=0,0,BA341*'Debt Setup'!$D$21/100/12))</x:f>
      </x:c>
      <x:c r="AY342" s="54" t="str">
        <x:f>IF('Debt Setup'!$F$3=0,"",IF('Debt Setup'!$H$21="",0,MIN('Debt Setup'!$E$21,MAX(0,BA341+AX342))))</x:f>
      </x:c>
      <x:c r="AZ342" s="54" t="str">
        <x:f>IF('Debt Setup'!$F$3=0,"",IF('Debt Setup'!$H$21="",0,MIN(MAX(0,BA341+AX342-AY342),MAX(0,'Debt Setup'!$F$5-(G342+K342+O342+S342+W342+AA342+AE342+AI342+AM342+AQ342+AU342+AY342)-(IF(AND('Debt Setup'!$H$10&lt;&gt;"",'Debt Setup'!$H$10&lt;'Debt Setup'!$H$21),MAX(0,I341+F342-G342),0)+IF(AND('Debt Setup'!$H$11&lt;&gt;"",'Debt Setup'!$H$11&lt;'Debt Setup'!$H$21),MAX(0,M341+J342-K342),0)+IF(AND('Debt Setup'!$H$12&lt;&gt;"",'Debt Setup'!$H$12&lt;'Debt Setup'!$H$21),MAX(0,Q341+N342-O342),0)+IF(AND('Debt Setup'!$H$13&lt;&gt;"",'Debt Setup'!$H$13&lt;'Debt Setup'!$H$21),MAX(0,U341+R342-S342),0)+IF(AND('Debt Setup'!$H$14&lt;&gt;"",'Debt Setup'!$H$14&lt;'Debt Setup'!$H$21),MAX(0,Y341+V342-W342),0)+IF(AND('Debt Setup'!$H$15&lt;&gt;"",'Debt Setup'!$H$15&lt;'Debt Setup'!$H$21),MAX(0,AC341+Z342-AA342),0)+IF(AND('Debt Setup'!$H$16&lt;&gt;"",'Debt Setup'!$H$16&lt;'Debt Setup'!$H$21),MAX(0,AG341+AD342-AE342),0)+IF(AND('Debt Setup'!$H$17&lt;&gt;"",'Debt Setup'!$H$17&lt;'Debt Setup'!$H$21),MAX(0,AK341+AH342-AI342),0)+IF(AND('Debt Setup'!$H$18&lt;&gt;"",'Debt Setup'!$H$18&lt;'Debt Setup'!$H$21),MAX(0,AO341+AL342-AM342),0)+IF(AND('Debt Setup'!$H$19&lt;&gt;"",'Debt Setup'!$H$19&lt;'Debt Setup'!$H$21),MAX(0,AS341+AP342-AQ342),0)+IF(AND('Debt Setup'!$H$20&lt;&gt;"",'Debt Setup'!$H$20&lt;'Debt Setup'!$H$21),MAX(0,AW341+AT342-AU342),0)+IF(AND('Debt Setup'!$H$21&lt;&gt;"",'Debt Setup'!$H$21&lt;'Debt Setup'!$H$21),MAX(0,BA341+AX342-AY342),0))))))</x:f>
      </x:c>
      <x:c r="BA342" s="54" t="str">
        <x:f>IF('Debt Setup'!$F$3=0,"",MAX(0,BA341+AX342-AY342-AZ342))</x:f>
      </x:c>
    </x:row>
    <x:row r="343">
      <x:c r="A343" t="n">
        <x:v>338</x:v>
      </x:c>
      <x:c r="B343" s="86" t="str">
        <x:f>IF('Debt Setup'!$F$3=0,"",DATE(YEAR('Debt Setup'!$B$6),MONTH('Debt Setup'!$B$6)+A343-1,1))</x:f>
      </x:c>
      <x:c r="C343" s="54" t="str">
        <x:f>IF('Debt Setup'!$F$3=0,"",I343+M343+Q343+U343+Y343+AC343+AG343+AK343+AO343+AS343+AW343+BA343)</x:f>
      </x:c>
      <x:c r="D343" s="54" t="str">
        <x:f>IF('Debt Setup'!$F$3=0,"",G343+H343+K343+L343+O343+P343+S343+T343+W343+X343+AA343+AB343+AE343+AF343+AI343+AJ343+AM343+AN343+AQ343+AR343+AU343+AV343+AY343+AZ343)</x:f>
      </x:c>
      <x:c r="E343" s="54" t="str">
        <x:f>IF('Debt Setup'!$F$3=0,"",F343+J343+N343+R343+V343+Z343+AD343+AH343+AL343+AP343+AT343+AX343)</x:f>
      </x:c>
      <x:c r="F343" s="54" t="str">
        <x:f>IF('Debt Setup'!$F$3=0,"",IF(I342&lt;=0,0,I342*'Debt Setup'!$D$10/100/12))</x:f>
      </x:c>
      <x:c r="G343" s="54" t="str">
        <x:f>IF('Debt Setup'!$F$3=0,"",IF('Debt Setup'!$H$10="",0,MIN('Debt Setup'!$E$10,MAX(0,I342+F343))))</x:f>
      </x:c>
      <x:c r="H343" s="54" t="str">
        <x:f>IF('Debt Setup'!$F$3=0,"",IF('Debt Setup'!$H$10="",0,MIN(MAX(0,I342+F343-G343),MAX(0,'Debt Setup'!$F$5-(G343+K343+O343+S343+W343+AA343+AE343+AI343+AM343+AQ343+AU343+AY343)-(IF(AND('Debt Setup'!$H$10&lt;&gt;"",'Debt Setup'!$H$10&lt;'Debt Setup'!$H$10),MAX(0,I342+F343-G343),0)+IF(AND('Debt Setup'!$H$11&lt;&gt;"",'Debt Setup'!$H$11&lt;'Debt Setup'!$H$10),MAX(0,M342+J343-K343),0)+IF(AND('Debt Setup'!$H$12&lt;&gt;"",'Debt Setup'!$H$12&lt;'Debt Setup'!$H$10),MAX(0,Q342+N343-O343),0)+IF(AND('Debt Setup'!$H$13&lt;&gt;"",'Debt Setup'!$H$13&lt;'Debt Setup'!$H$10),MAX(0,U342+R343-S343),0)+IF(AND('Debt Setup'!$H$14&lt;&gt;"",'Debt Setup'!$H$14&lt;'Debt Setup'!$H$10),MAX(0,Y342+V343-W343),0)+IF(AND('Debt Setup'!$H$15&lt;&gt;"",'Debt Setup'!$H$15&lt;'Debt Setup'!$H$10),MAX(0,AC342+Z343-AA343),0)+IF(AND('Debt Setup'!$H$16&lt;&gt;"",'Debt Setup'!$H$16&lt;'Debt Setup'!$H$10),MAX(0,AG342+AD343-AE343),0)+IF(AND('Debt Setup'!$H$17&lt;&gt;"",'Debt Setup'!$H$17&lt;'Debt Setup'!$H$10),MAX(0,AK342+AH343-AI343),0)+IF(AND('Debt Setup'!$H$18&lt;&gt;"",'Debt Setup'!$H$18&lt;'Debt Setup'!$H$10),MAX(0,AO342+AL343-AM343),0)+IF(AND('Debt Setup'!$H$19&lt;&gt;"",'Debt Setup'!$H$19&lt;'Debt Setup'!$H$10),MAX(0,AS342+AP343-AQ343),0)+IF(AND('Debt Setup'!$H$20&lt;&gt;"",'Debt Setup'!$H$20&lt;'Debt Setup'!$H$10),MAX(0,AW342+AT343-AU343),0)+IF(AND('Debt Setup'!$H$21&lt;&gt;"",'Debt Setup'!$H$21&lt;'Debt Setup'!$H$10),MAX(0,BA342+AX343-AY343),0))))))</x:f>
      </x:c>
      <x:c r="I343" s="54" t="str">
        <x:f>IF('Debt Setup'!$F$3=0,"",MAX(0,I342+F343-G343-H343))</x:f>
      </x:c>
      <x:c r="J343" s="54" t="str">
        <x:f>IF('Debt Setup'!$F$3=0,"",IF(M342&lt;=0,0,M342*'Debt Setup'!$D$11/100/12))</x:f>
      </x:c>
      <x:c r="K343" s="54" t="str">
        <x:f>IF('Debt Setup'!$F$3=0,"",IF('Debt Setup'!$H$11="",0,MIN('Debt Setup'!$E$11,MAX(0,M342+J343))))</x:f>
      </x:c>
      <x:c r="L343" s="54" t="str">
        <x:f>IF('Debt Setup'!$F$3=0,"",IF('Debt Setup'!$H$11="",0,MIN(MAX(0,M342+J343-K343),MAX(0,'Debt Setup'!$F$5-(G343+K343+O343+S343+W343+AA343+AE343+AI343+AM343+AQ343+AU343+AY343)-(IF(AND('Debt Setup'!$H$10&lt;&gt;"",'Debt Setup'!$H$10&lt;'Debt Setup'!$H$11),MAX(0,I342+F343-G343),0)+IF(AND('Debt Setup'!$H$11&lt;&gt;"",'Debt Setup'!$H$11&lt;'Debt Setup'!$H$11),MAX(0,M342+J343-K343),0)+IF(AND('Debt Setup'!$H$12&lt;&gt;"",'Debt Setup'!$H$12&lt;'Debt Setup'!$H$11),MAX(0,Q342+N343-O343),0)+IF(AND('Debt Setup'!$H$13&lt;&gt;"",'Debt Setup'!$H$13&lt;'Debt Setup'!$H$11),MAX(0,U342+R343-S343),0)+IF(AND('Debt Setup'!$H$14&lt;&gt;"",'Debt Setup'!$H$14&lt;'Debt Setup'!$H$11),MAX(0,Y342+V343-W343),0)+IF(AND('Debt Setup'!$H$15&lt;&gt;"",'Debt Setup'!$H$15&lt;'Debt Setup'!$H$11),MAX(0,AC342+Z343-AA343),0)+IF(AND('Debt Setup'!$H$16&lt;&gt;"",'Debt Setup'!$H$16&lt;'Debt Setup'!$H$11),MAX(0,AG342+AD343-AE343),0)+IF(AND('Debt Setup'!$H$17&lt;&gt;"",'Debt Setup'!$H$17&lt;'Debt Setup'!$H$11),MAX(0,AK342+AH343-AI343),0)+IF(AND('Debt Setup'!$H$18&lt;&gt;"",'Debt Setup'!$H$18&lt;'Debt Setup'!$H$11),MAX(0,AO342+AL343-AM343),0)+IF(AND('Debt Setup'!$H$19&lt;&gt;"",'Debt Setup'!$H$19&lt;'Debt Setup'!$H$11),MAX(0,AS342+AP343-AQ343),0)+IF(AND('Debt Setup'!$H$20&lt;&gt;"",'Debt Setup'!$H$20&lt;'Debt Setup'!$H$11),MAX(0,AW342+AT343-AU343),0)+IF(AND('Debt Setup'!$H$21&lt;&gt;"",'Debt Setup'!$H$21&lt;'Debt Setup'!$H$11),MAX(0,BA342+AX343-AY343),0))))))</x:f>
      </x:c>
      <x:c r="M343" s="54" t="str">
        <x:f>IF('Debt Setup'!$F$3=0,"",MAX(0,M342+J343-K343-L343))</x:f>
      </x:c>
      <x:c r="N343" s="54" t="str">
        <x:f>IF('Debt Setup'!$F$3=0,"",IF(Q342&lt;=0,0,Q342*'Debt Setup'!$D$12/100/12))</x:f>
      </x:c>
      <x:c r="O343" s="54" t="str">
        <x:f>IF('Debt Setup'!$F$3=0,"",IF('Debt Setup'!$H$12="",0,MIN('Debt Setup'!$E$12,MAX(0,Q342+N343))))</x:f>
      </x:c>
      <x:c r="P343" s="54" t="str">
        <x:f>IF('Debt Setup'!$F$3=0,"",IF('Debt Setup'!$H$12="",0,MIN(MAX(0,Q342+N343-O343),MAX(0,'Debt Setup'!$F$5-(G343+K343+O343+S343+W343+AA343+AE343+AI343+AM343+AQ343+AU343+AY343)-(IF(AND('Debt Setup'!$H$10&lt;&gt;"",'Debt Setup'!$H$10&lt;'Debt Setup'!$H$12),MAX(0,I342+F343-G343),0)+IF(AND('Debt Setup'!$H$11&lt;&gt;"",'Debt Setup'!$H$11&lt;'Debt Setup'!$H$12),MAX(0,M342+J343-K343),0)+IF(AND('Debt Setup'!$H$12&lt;&gt;"",'Debt Setup'!$H$12&lt;'Debt Setup'!$H$12),MAX(0,Q342+N343-O343),0)+IF(AND('Debt Setup'!$H$13&lt;&gt;"",'Debt Setup'!$H$13&lt;'Debt Setup'!$H$12),MAX(0,U342+R343-S343),0)+IF(AND('Debt Setup'!$H$14&lt;&gt;"",'Debt Setup'!$H$14&lt;'Debt Setup'!$H$12),MAX(0,Y342+V343-W343),0)+IF(AND('Debt Setup'!$H$15&lt;&gt;"",'Debt Setup'!$H$15&lt;'Debt Setup'!$H$12),MAX(0,AC342+Z343-AA343),0)+IF(AND('Debt Setup'!$H$16&lt;&gt;"",'Debt Setup'!$H$16&lt;'Debt Setup'!$H$12),MAX(0,AG342+AD343-AE343),0)+IF(AND('Debt Setup'!$H$17&lt;&gt;"",'Debt Setup'!$H$17&lt;'Debt Setup'!$H$12),MAX(0,AK342+AH343-AI343),0)+IF(AND('Debt Setup'!$H$18&lt;&gt;"",'Debt Setup'!$H$18&lt;'Debt Setup'!$H$12),MAX(0,AO342+AL343-AM343),0)+IF(AND('Debt Setup'!$H$19&lt;&gt;"",'Debt Setup'!$H$19&lt;'Debt Setup'!$H$12),MAX(0,AS342+AP343-AQ343),0)+IF(AND('Debt Setup'!$H$20&lt;&gt;"",'Debt Setup'!$H$20&lt;'Debt Setup'!$H$12),MAX(0,AW342+AT343-AU343),0)+IF(AND('Debt Setup'!$H$21&lt;&gt;"",'Debt Setup'!$H$21&lt;'Debt Setup'!$H$12),MAX(0,BA342+AX343-AY343),0))))))</x:f>
      </x:c>
      <x:c r="Q343" s="54" t="str">
        <x:f>IF('Debt Setup'!$F$3=0,"",MAX(0,Q342+N343-O343-P343))</x:f>
      </x:c>
      <x:c r="R343" s="54" t="str">
        <x:f>IF('Debt Setup'!$F$3=0,"",IF(U342&lt;=0,0,U342*'Debt Setup'!$D$13/100/12))</x:f>
      </x:c>
      <x:c r="S343" s="54" t="str">
        <x:f>IF('Debt Setup'!$F$3=0,"",IF('Debt Setup'!$H$13="",0,MIN('Debt Setup'!$E$13,MAX(0,U342+R343))))</x:f>
      </x:c>
      <x:c r="T343" s="54" t="str">
        <x:f>IF('Debt Setup'!$F$3=0,"",IF('Debt Setup'!$H$13="",0,MIN(MAX(0,U342+R343-S343),MAX(0,'Debt Setup'!$F$5-(G343+K343+O343+S343+W343+AA343+AE343+AI343+AM343+AQ343+AU343+AY343)-(IF(AND('Debt Setup'!$H$10&lt;&gt;"",'Debt Setup'!$H$10&lt;'Debt Setup'!$H$13),MAX(0,I342+F343-G343),0)+IF(AND('Debt Setup'!$H$11&lt;&gt;"",'Debt Setup'!$H$11&lt;'Debt Setup'!$H$13),MAX(0,M342+J343-K343),0)+IF(AND('Debt Setup'!$H$12&lt;&gt;"",'Debt Setup'!$H$12&lt;'Debt Setup'!$H$13),MAX(0,Q342+N343-O343),0)+IF(AND('Debt Setup'!$H$13&lt;&gt;"",'Debt Setup'!$H$13&lt;'Debt Setup'!$H$13),MAX(0,U342+R343-S343),0)+IF(AND('Debt Setup'!$H$14&lt;&gt;"",'Debt Setup'!$H$14&lt;'Debt Setup'!$H$13),MAX(0,Y342+V343-W343),0)+IF(AND('Debt Setup'!$H$15&lt;&gt;"",'Debt Setup'!$H$15&lt;'Debt Setup'!$H$13),MAX(0,AC342+Z343-AA343),0)+IF(AND('Debt Setup'!$H$16&lt;&gt;"",'Debt Setup'!$H$16&lt;'Debt Setup'!$H$13),MAX(0,AG342+AD343-AE343),0)+IF(AND('Debt Setup'!$H$17&lt;&gt;"",'Debt Setup'!$H$17&lt;'Debt Setup'!$H$13),MAX(0,AK342+AH343-AI343),0)+IF(AND('Debt Setup'!$H$18&lt;&gt;"",'Debt Setup'!$H$18&lt;'Debt Setup'!$H$13),MAX(0,AO342+AL343-AM343),0)+IF(AND('Debt Setup'!$H$19&lt;&gt;"",'Debt Setup'!$H$19&lt;'Debt Setup'!$H$13),MAX(0,AS342+AP343-AQ343),0)+IF(AND('Debt Setup'!$H$20&lt;&gt;"",'Debt Setup'!$H$20&lt;'Debt Setup'!$H$13),MAX(0,AW342+AT343-AU343),0)+IF(AND('Debt Setup'!$H$21&lt;&gt;"",'Debt Setup'!$H$21&lt;'Debt Setup'!$H$13),MAX(0,BA342+AX343-AY343),0))))))</x:f>
      </x:c>
      <x:c r="U343" s="54" t="str">
        <x:f>IF('Debt Setup'!$F$3=0,"",MAX(0,U342+R343-S343-T343))</x:f>
      </x:c>
      <x:c r="V343" s="54" t="str">
        <x:f>IF('Debt Setup'!$F$3=0,"",IF(Y342&lt;=0,0,Y342*'Debt Setup'!$D$14/100/12))</x:f>
      </x:c>
      <x:c r="W343" s="54" t="str">
        <x:f>IF('Debt Setup'!$F$3=0,"",IF('Debt Setup'!$H$14="",0,MIN('Debt Setup'!$E$14,MAX(0,Y342+V343))))</x:f>
      </x:c>
      <x:c r="X343" s="54" t="str">
        <x:f>IF('Debt Setup'!$F$3=0,"",IF('Debt Setup'!$H$14="",0,MIN(MAX(0,Y342+V343-W343),MAX(0,'Debt Setup'!$F$5-(G343+K343+O343+S343+W343+AA343+AE343+AI343+AM343+AQ343+AU343+AY343)-(IF(AND('Debt Setup'!$H$10&lt;&gt;"",'Debt Setup'!$H$10&lt;'Debt Setup'!$H$14),MAX(0,I342+F343-G343),0)+IF(AND('Debt Setup'!$H$11&lt;&gt;"",'Debt Setup'!$H$11&lt;'Debt Setup'!$H$14),MAX(0,M342+J343-K343),0)+IF(AND('Debt Setup'!$H$12&lt;&gt;"",'Debt Setup'!$H$12&lt;'Debt Setup'!$H$14),MAX(0,Q342+N343-O343),0)+IF(AND('Debt Setup'!$H$13&lt;&gt;"",'Debt Setup'!$H$13&lt;'Debt Setup'!$H$14),MAX(0,U342+R343-S343),0)+IF(AND('Debt Setup'!$H$14&lt;&gt;"",'Debt Setup'!$H$14&lt;'Debt Setup'!$H$14),MAX(0,Y342+V343-W343),0)+IF(AND('Debt Setup'!$H$15&lt;&gt;"",'Debt Setup'!$H$15&lt;'Debt Setup'!$H$14),MAX(0,AC342+Z343-AA343),0)+IF(AND('Debt Setup'!$H$16&lt;&gt;"",'Debt Setup'!$H$16&lt;'Debt Setup'!$H$14),MAX(0,AG342+AD343-AE343),0)+IF(AND('Debt Setup'!$H$17&lt;&gt;"",'Debt Setup'!$H$17&lt;'Debt Setup'!$H$14),MAX(0,AK342+AH343-AI343),0)+IF(AND('Debt Setup'!$H$18&lt;&gt;"",'Debt Setup'!$H$18&lt;'Debt Setup'!$H$14),MAX(0,AO342+AL343-AM343),0)+IF(AND('Debt Setup'!$H$19&lt;&gt;"",'Debt Setup'!$H$19&lt;'Debt Setup'!$H$14),MAX(0,AS342+AP343-AQ343),0)+IF(AND('Debt Setup'!$H$20&lt;&gt;"",'Debt Setup'!$H$20&lt;'Debt Setup'!$H$14),MAX(0,AW342+AT343-AU343),0)+IF(AND('Debt Setup'!$H$21&lt;&gt;"",'Debt Setup'!$H$21&lt;'Debt Setup'!$H$14),MAX(0,BA342+AX343-AY343),0))))))</x:f>
      </x:c>
      <x:c r="Y343" s="54" t="str">
        <x:f>IF('Debt Setup'!$F$3=0,"",MAX(0,Y342+V343-W343-X343))</x:f>
      </x:c>
      <x:c r="Z343" s="54" t="str">
        <x:f>IF('Debt Setup'!$F$3=0,"",IF(AC342&lt;=0,0,AC342*'Debt Setup'!$D$15/100/12))</x:f>
      </x:c>
      <x:c r="AA343" s="54" t="str">
        <x:f>IF('Debt Setup'!$F$3=0,"",IF('Debt Setup'!$H$15="",0,MIN('Debt Setup'!$E$15,MAX(0,AC342+Z343))))</x:f>
      </x:c>
      <x:c r="AB343" s="54" t="str">
        <x:f>IF('Debt Setup'!$F$3=0,"",IF('Debt Setup'!$H$15="",0,MIN(MAX(0,AC342+Z343-AA343),MAX(0,'Debt Setup'!$F$5-(G343+K343+O343+S343+W343+AA343+AE343+AI343+AM343+AQ343+AU343+AY343)-(IF(AND('Debt Setup'!$H$10&lt;&gt;"",'Debt Setup'!$H$10&lt;'Debt Setup'!$H$15),MAX(0,I342+F343-G343),0)+IF(AND('Debt Setup'!$H$11&lt;&gt;"",'Debt Setup'!$H$11&lt;'Debt Setup'!$H$15),MAX(0,M342+J343-K343),0)+IF(AND('Debt Setup'!$H$12&lt;&gt;"",'Debt Setup'!$H$12&lt;'Debt Setup'!$H$15),MAX(0,Q342+N343-O343),0)+IF(AND('Debt Setup'!$H$13&lt;&gt;"",'Debt Setup'!$H$13&lt;'Debt Setup'!$H$15),MAX(0,U342+R343-S343),0)+IF(AND('Debt Setup'!$H$14&lt;&gt;"",'Debt Setup'!$H$14&lt;'Debt Setup'!$H$15),MAX(0,Y342+V343-W343),0)+IF(AND('Debt Setup'!$H$15&lt;&gt;"",'Debt Setup'!$H$15&lt;'Debt Setup'!$H$15),MAX(0,AC342+Z343-AA343),0)+IF(AND('Debt Setup'!$H$16&lt;&gt;"",'Debt Setup'!$H$16&lt;'Debt Setup'!$H$15),MAX(0,AG342+AD343-AE343),0)+IF(AND('Debt Setup'!$H$17&lt;&gt;"",'Debt Setup'!$H$17&lt;'Debt Setup'!$H$15),MAX(0,AK342+AH343-AI343),0)+IF(AND('Debt Setup'!$H$18&lt;&gt;"",'Debt Setup'!$H$18&lt;'Debt Setup'!$H$15),MAX(0,AO342+AL343-AM343),0)+IF(AND('Debt Setup'!$H$19&lt;&gt;"",'Debt Setup'!$H$19&lt;'Debt Setup'!$H$15),MAX(0,AS342+AP343-AQ343),0)+IF(AND('Debt Setup'!$H$20&lt;&gt;"",'Debt Setup'!$H$20&lt;'Debt Setup'!$H$15),MAX(0,AW342+AT343-AU343),0)+IF(AND('Debt Setup'!$H$21&lt;&gt;"",'Debt Setup'!$H$21&lt;'Debt Setup'!$H$15),MAX(0,BA342+AX343-AY343),0))))))</x:f>
      </x:c>
      <x:c r="AC343" s="54" t="str">
        <x:f>IF('Debt Setup'!$F$3=0,"",MAX(0,AC342+Z343-AA343-AB343))</x:f>
      </x:c>
      <x:c r="AD343" s="54" t="str">
        <x:f>IF('Debt Setup'!$F$3=0,"",IF(AG342&lt;=0,0,AG342*'Debt Setup'!$D$16/100/12))</x:f>
      </x:c>
      <x:c r="AE343" s="54" t="str">
        <x:f>IF('Debt Setup'!$F$3=0,"",IF('Debt Setup'!$H$16="",0,MIN('Debt Setup'!$E$16,MAX(0,AG342+AD343))))</x:f>
      </x:c>
      <x:c r="AF343" s="54" t="str">
        <x:f>IF('Debt Setup'!$F$3=0,"",IF('Debt Setup'!$H$16="",0,MIN(MAX(0,AG342+AD343-AE343),MAX(0,'Debt Setup'!$F$5-(G343+K343+O343+S343+W343+AA343+AE343+AI343+AM343+AQ343+AU343+AY343)-(IF(AND('Debt Setup'!$H$10&lt;&gt;"",'Debt Setup'!$H$10&lt;'Debt Setup'!$H$16),MAX(0,I342+F343-G343),0)+IF(AND('Debt Setup'!$H$11&lt;&gt;"",'Debt Setup'!$H$11&lt;'Debt Setup'!$H$16),MAX(0,M342+J343-K343),0)+IF(AND('Debt Setup'!$H$12&lt;&gt;"",'Debt Setup'!$H$12&lt;'Debt Setup'!$H$16),MAX(0,Q342+N343-O343),0)+IF(AND('Debt Setup'!$H$13&lt;&gt;"",'Debt Setup'!$H$13&lt;'Debt Setup'!$H$16),MAX(0,U342+R343-S343),0)+IF(AND('Debt Setup'!$H$14&lt;&gt;"",'Debt Setup'!$H$14&lt;'Debt Setup'!$H$16),MAX(0,Y342+V343-W343),0)+IF(AND('Debt Setup'!$H$15&lt;&gt;"",'Debt Setup'!$H$15&lt;'Debt Setup'!$H$16),MAX(0,AC342+Z343-AA343),0)+IF(AND('Debt Setup'!$H$16&lt;&gt;"",'Debt Setup'!$H$16&lt;'Debt Setup'!$H$16),MAX(0,AG342+AD343-AE343),0)+IF(AND('Debt Setup'!$H$17&lt;&gt;"",'Debt Setup'!$H$17&lt;'Debt Setup'!$H$16),MAX(0,AK342+AH343-AI343),0)+IF(AND('Debt Setup'!$H$18&lt;&gt;"",'Debt Setup'!$H$18&lt;'Debt Setup'!$H$16),MAX(0,AO342+AL343-AM343),0)+IF(AND('Debt Setup'!$H$19&lt;&gt;"",'Debt Setup'!$H$19&lt;'Debt Setup'!$H$16),MAX(0,AS342+AP343-AQ343),0)+IF(AND('Debt Setup'!$H$20&lt;&gt;"",'Debt Setup'!$H$20&lt;'Debt Setup'!$H$16),MAX(0,AW342+AT343-AU343),0)+IF(AND('Debt Setup'!$H$21&lt;&gt;"",'Debt Setup'!$H$21&lt;'Debt Setup'!$H$16),MAX(0,BA342+AX343-AY343),0))))))</x:f>
      </x:c>
      <x:c r="AG343" s="54" t="str">
        <x:f>IF('Debt Setup'!$F$3=0,"",MAX(0,AG342+AD343-AE343-AF343))</x:f>
      </x:c>
      <x:c r="AH343" s="54" t="str">
        <x:f>IF('Debt Setup'!$F$3=0,"",IF(AK342&lt;=0,0,AK342*'Debt Setup'!$D$17/100/12))</x:f>
      </x:c>
      <x:c r="AI343" s="54" t="str">
        <x:f>IF('Debt Setup'!$F$3=0,"",IF('Debt Setup'!$H$17="",0,MIN('Debt Setup'!$E$17,MAX(0,AK342+AH343))))</x:f>
      </x:c>
      <x:c r="AJ343" s="54" t="str">
        <x:f>IF('Debt Setup'!$F$3=0,"",IF('Debt Setup'!$H$17="",0,MIN(MAX(0,AK342+AH343-AI343),MAX(0,'Debt Setup'!$F$5-(G343+K343+O343+S343+W343+AA343+AE343+AI343+AM343+AQ343+AU343+AY343)-(IF(AND('Debt Setup'!$H$10&lt;&gt;"",'Debt Setup'!$H$10&lt;'Debt Setup'!$H$17),MAX(0,I342+F343-G343),0)+IF(AND('Debt Setup'!$H$11&lt;&gt;"",'Debt Setup'!$H$11&lt;'Debt Setup'!$H$17),MAX(0,M342+J343-K343),0)+IF(AND('Debt Setup'!$H$12&lt;&gt;"",'Debt Setup'!$H$12&lt;'Debt Setup'!$H$17),MAX(0,Q342+N343-O343),0)+IF(AND('Debt Setup'!$H$13&lt;&gt;"",'Debt Setup'!$H$13&lt;'Debt Setup'!$H$17),MAX(0,U342+R343-S343),0)+IF(AND('Debt Setup'!$H$14&lt;&gt;"",'Debt Setup'!$H$14&lt;'Debt Setup'!$H$17),MAX(0,Y342+V343-W343),0)+IF(AND('Debt Setup'!$H$15&lt;&gt;"",'Debt Setup'!$H$15&lt;'Debt Setup'!$H$17),MAX(0,AC342+Z343-AA343),0)+IF(AND('Debt Setup'!$H$16&lt;&gt;"",'Debt Setup'!$H$16&lt;'Debt Setup'!$H$17),MAX(0,AG342+AD343-AE343),0)+IF(AND('Debt Setup'!$H$17&lt;&gt;"",'Debt Setup'!$H$17&lt;'Debt Setup'!$H$17),MAX(0,AK342+AH343-AI343),0)+IF(AND('Debt Setup'!$H$18&lt;&gt;"",'Debt Setup'!$H$18&lt;'Debt Setup'!$H$17),MAX(0,AO342+AL343-AM343),0)+IF(AND('Debt Setup'!$H$19&lt;&gt;"",'Debt Setup'!$H$19&lt;'Debt Setup'!$H$17),MAX(0,AS342+AP343-AQ343),0)+IF(AND('Debt Setup'!$H$20&lt;&gt;"",'Debt Setup'!$H$20&lt;'Debt Setup'!$H$17),MAX(0,AW342+AT343-AU343),0)+IF(AND('Debt Setup'!$H$21&lt;&gt;"",'Debt Setup'!$H$21&lt;'Debt Setup'!$H$17),MAX(0,BA342+AX343-AY343),0))))))</x:f>
      </x:c>
      <x:c r="AK343" s="54" t="str">
        <x:f>IF('Debt Setup'!$F$3=0,"",MAX(0,AK342+AH343-AI343-AJ343))</x:f>
      </x:c>
      <x:c r="AL343" s="54" t="str">
        <x:f>IF('Debt Setup'!$F$3=0,"",IF(AO342&lt;=0,0,AO342*'Debt Setup'!$D$18/100/12))</x:f>
      </x:c>
      <x:c r="AM343" s="54" t="str">
        <x:f>IF('Debt Setup'!$F$3=0,"",IF('Debt Setup'!$H$18="",0,MIN('Debt Setup'!$E$18,MAX(0,AO342+AL343))))</x:f>
      </x:c>
      <x:c r="AN343" s="54" t="str">
        <x:f>IF('Debt Setup'!$F$3=0,"",IF('Debt Setup'!$H$18="",0,MIN(MAX(0,AO342+AL343-AM343),MAX(0,'Debt Setup'!$F$5-(G343+K343+O343+S343+W343+AA343+AE343+AI343+AM343+AQ343+AU343+AY343)-(IF(AND('Debt Setup'!$H$10&lt;&gt;"",'Debt Setup'!$H$10&lt;'Debt Setup'!$H$18),MAX(0,I342+F343-G343),0)+IF(AND('Debt Setup'!$H$11&lt;&gt;"",'Debt Setup'!$H$11&lt;'Debt Setup'!$H$18),MAX(0,M342+J343-K343),0)+IF(AND('Debt Setup'!$H$12&lt;&gt;"",'Debt Setup'!$H$12&lt;'Debt Setup'!$H$18),MAX(0,Q342+N343-O343),0)+IF(AND('Debt Setup'!$H$13&lt;&gt;"",'Debt Setup'!$H$13&lt;'Debt Setup'!$H$18),MAX(0,U342+R343-S343),0)+IF(AND('Debt Setup'!$H$14&lt;&gt;"",'Debt Setup'!$H$14&lt;'Debt Setup'!$H$18),MAX(0,Y342+V343-W343),0)+IF(AND('Debt Setup'!$H$15&lt;&gt;"",'Debt Setup'!$H$15&lt;'Debt Setup'!$H$18),MAX(0,AC342+Z343-AA343),0)+IF(AND('Debt Setup'!$H$16&lt;&gt;"",'Debt Setup'!$H$16&lt;'Debt Setup'!$H$18),MAX(0,AG342+AD343-AE343),0)+IF(AND('Debt Setup'!$H$17&lt;&gt;"",'Debt Setup'!$H$17&lt;'Debt Setup'!$H$18),MAX(0,AK342+AH343-AI343),0)+IF(AND('Debt Setup'!$H$18&lt;&gt;"",'Debt Setup'!$H$18&lt;'Debt Setup'!$H$18),MAX(0,AO342+AL343-AM343),0)+IF(AND('Debt Setup'!$H$19&lt;&gt;"",'Debt Setup'!$H$19&lt;'Debt Setup'!$H$18),MAX(0,AS342+AP343-AQ343),0)+IF(AND('Debt Setup'!$H$20&lt;&gt;"",'Debt Setup'!$H$20&lt;'Debt Setup'!$H$18),MAX(0,AW342+AT343-AU343),0)+IF(AND('Debt Setup'!$H$21&lt;&gt;"",'Debt Setup'!$H$21&lt;'Debt Setup'!$H$18),MAX(0,BA342+AX343-AY343),0))))))</x:f>
      </x:c>
      <x:c r="AO343" s="54" t="str">
        <x:f>IF('Debt Setup'!$F$3=0,"",MAX(0,AO342+AL343-AM343-AN343))</x:f>
      </x:c>
      <x:c r="AP343" s="54" t="str">
        <x:f>IF('Debt Setup'!$F$3=0,"",IF(AS342&lt;=0,0,AS342*'Debt Setup'!$D$19/100/12))</x:f>
      </x:c>
      <x:c r="AQ343" s="54" t="str">
        <x:f>IF('Debt Setup'!$F$3=0,"",IF('Debt Setup'!$H$19="",0,MIN('Debt Setup'!$E$19,MAX(0,AS342+AP343))))</x:f>
      </x:c>
      <x:c r="AR343" s="54" t="str">
        <x:f>IF('Debt Setup'!$F$3=0,"",IF('Debt Setup'!$H$19="",0,MIN(MAX(0,AS342+AP343-AQ343),MAX(0,'Debt Setup'!$F$5-(G343+K343+O343+S343+W343+AA343+AE343+AI343+AM343+AQ343+AU343+AY343)-(IF(AND('Debt Setup'!$H$10&lt;&gt;"",'Debt Setup'!$H$10&lt;'Debt Setup'!$H$19),MAX(0,I342+F343-G343),0)+IF(AND('Debt Setup'!$H$11&lt;&gt;"",'Debt Setup'!$H$11&lt;'Debt Setup'!$H$19),MAX(0,M342+J343-K343),0)+IF(AND('Debt Setup'!$H$12&lt;&gt;"",'Debt Setup'!$H$12&lt;'Debt Setup'!$H$19),MAX(0,Q342+N343-O343),0)+IF(AND('Debt Setup'!$H$13&lt;&gt;"",'Debt Setup'!$H$13&lt;'Debt Setup'!$H$19),MAX(0,U342+R343-S343),0)+IF(AND('Debt Setup'!$H$14&lt;&gt;"",'Debt Setup'!$H$14&lt;'Debt Setup'!$H$19),MAX(0,Y342+V343-W343),0)+IF(AND('Debt Setup'!$H$15&lt;&gt;"",'Debt Setup'!$H$15&lt;'Debt Setup'!$H$19),MAX(0,AC342+Z343-AA343),0)+IF(AND('Debt Setup'!$H$16&lt;&gt;"",'Debt Setup'!$H$16&lt;'Debt Setup'!$H$19),MAX(0,AG342+AD343-AE343),0)+IF(AND('Debt Setup'!$H$17&lt;&gt;"",'Debt Setup'!$H$17&lt;'Debt Setup'!$H$19),MAX(0,AK342+AH343-AI343),0)+IF(AND('Debt Setup'!$H$18&lt;&gt;"",'Debt Setup'!$H$18&lt;'Debt Setup'!$H$19),MAX(0,AO342+AL343-AM343),0)+IF(AND('Debt Setup'!$H$19&lt;&gt;"",'Debt Setup'!$H$19&lt;'Debt Setup'!$H$19),MAX(0,AS342+AP343-AQ343),0)+IF(AND('Debt Setup'!$H$20&lt;&gt;"",'Debt Setup'!$H$20&lt;'Debt Setup'!$H$19),MAX(0,AW342+AT343-AU343),0)+IF(AND('Debt Setup'!$H$21&lt;&gt;"",'Debt Setup'!$H$21&lt;'Debt Setup'!$H$19),MAX(0,BA342+AX343-AY343),0))))))</x:f>
      </x:c>
      <x:c r="AS343" s="54" t="str">
        <x:f>IF('Debt Setup'!$F$3=0,"",MAX(0,AS342+AP343-AQ343-AR343))</x:f>
      </x:c>
      <x:c r="AT343" s="54" t="str">
        <x:f>IF('Debt Setup'!$F$3=0,"",IF(AW342&lt;=0,0,AW342*'Debt Setup'!$D$20/100/12))</x:f>
      </x:c>
      <x:c r="AU343" s="54" t="str">
        <x:f>IF('Debt Setup'!$F$3=0,"",IF('Debt Setup'!$H$20="",0,MIN('Debt Setup'!$E$20,MAX(0,AW342+AT343))))</x:f>
      </x:c>
      <x:c r="AV343" s="54" t="str">
        <x:f>IF('Debt Setup'!$F$3=0,"",IF('Debt Setup'!$H$20="",0,MIN(MAX(0,AW342+AT343-AU343),MAX(0,'Debt Setup'!$F$5-(G343+K343+O343+S343+W343+AA343+AE343+AI343+AM343+AQ343+AU343+AY343)-(IF(AND('Debt Setup'!$H$10&lt;&gt;"",'Debt Setup'!$H$10&lt;'Debt Setup'!$H$20),MAX(0,I342+F343-G343),0)+IF(AND('Debt Setup'!$H$11&lt;&gt;"",'Debt Setup'!$H$11&lt;'Debt Setup'!$H$20),MAX(0,M342+J343-K343),0)+IF(AND('Debt Setup'!$H$12&lt;&gt;"",'Debt Setup'!$H$12&lt;'Debt Setup'!$H$20),MAX(0,Q342+N343-O343),0)+IF(AND('Debt Setup'!$H$13&lt;&gt;"",'Debt Setup'!$H$13&lt;'Debt Setup'!$H$20),MAX(0,U342+R343-S343),0)+IF(AND('Debt Setup'!$H$14&lt;&gt;"",'Debt Setup'!$H$14&lt;'Debt Setup'!$H$20),MAX(0,Y342+V343-W343),0)+IF(AND('Debt Setup'!$H$15&lt;&gt;"",'Debt Setup'!$H$15&lt;'Debt Setup'!$H$20),MAX(0,AC342+Z343-AA343),0)+IF(AND('Debt Setup'!$H$16&lt;&gt;"",'Debt Setup'!$H$16&lt;'Debt Setup'!$H$20),MAX(0,AG342+AD343-AE343),0)+IF(AND('Debt Setup'!$H$17&lt;&gt;"",'Debt Setup'!$H$17&lt;'Debt Setup'!$H$20),MAX(0,AK342+AH343-AI343),0)+IF(AND('Debt Setup'!$H$18&lt;&gt;"",'Debt Setup'!$H$18&lt;'Debt Setup'!$H$20),MAX(0,AO342+AL343-AM343),0)+IF(AND('Debt Setup'!$H$19&lt;&gt;"",'Debt Setup'!$H$19&lt;'Debt Setup'!$H$20),MAX(0,AS342+AP343-AQ343),0)+IF(AND('Debt Setup'!$H$20&lt;&gt;"",'Debt Setup'!$H$20&lt;'Debt Setup'!$H$20),MAX(0,AW342+AT343-AU343),0)+IF(AND('Debt Setup'!$H$21&lt;&gt;"",'Debt Setup'!$H$21&lt;'Debt Setup'!$H$20),MAX(0,BA342+AX343-AY343),0))))))</x:f>
      </x:c>
      <x:c r="AW343" s="54" t="str">
        <x:f>IF('Debt Setup'!$F$3=0,"",MAX(0,AW342+AT343-AU343-AV343))</x:f>
      </x:c>
      <x:c r="AX343" s="54" t="str">
        <x:f>IF('Debt Setup'!$F$3=0,"",IF(BA342&lt;=0,0,BA342*'Debt Setup'!$D$21/100/12))</x:f>
      </x:c>
      <x:c r="AY343" s="54" t="str">
        <x:f>IF('Debt Setup'!$F$3=0,"",IF('Debt Setup'!$H$21="",0,MIN('Debt Setup'!$E$21,MAX(0,BA342+AX343))))</x:f>
      </x:c>
      <x:c r="AZ343" s="54" t="str">
        <x:f>IF('Debt Setup'!$F$3=0,"",IF('Debt Setup'!$H$21="",0,MIN(MAX(0,BA342+AX343-AY343),MAX(0,'Debt Setup'!$F$5-(G343+K343+O343+S343+W343+AA343+AE343+AI343+AM343+AQ343+AU343+AY343)-(IF(AND('Debt Setup'!$H$10&lt;&gt;"",'Debt Setup'!$H$10&lt;'Debt Setup'!$H$21),MAX(0,I342+F343-G343),0)+IF(AND('Debt Setup'!$H$11&lt;&gt;"",'Debt Setup'!$H$11&lt;'Debt Setup'!$H$21),MAX(0,M342+J343-K343),0)+IF(AND('Debt Setup'!$H$12&lt;&gt;"",'Debt Setup'!$H$12&lt;'Debt Setup'!$H$21),MAX(0,Q342+N343-O343),0)+IF(AND('Debt Setup'!$H$13&lt;&gt;"",'Debt Setup'!$H$13&lt;'Debt Setup'!$H$21),MAX(0,U342+R343-S343),0)+IF(AND('Debt Setup'!$H$14&lt;&gt;"",'Debt Setup'!$H$14&lt;'Debt Setup'!$H$21),MAX(0,Y342+V343-W343),0)+IF(AND('Debt Setup'!$H$15&lt;&gt;"",'Debt Setup'!$H$15&lt;'Debt Setup'!$H$21),MAX(0,AC342+Z343-AA343),0)+IF(AND('Debt Setup'!$H$16&lt;&gt;"",'Debt Setup'!$H$16&lt;'Debt Setup'!$H$21),MAX(0,AG342+AD343-AE343),0)+IF(AND('Debt Setup'!$H$17&lt;&gt;"",'Debt Setup'!$H$17&lt;'Debt Setup'!$H$21),MAX(0,AK342+AH343-AI343),0)+IF(AND('Debt Setup'!$H$18&lt;&gt;"",'Debt Setup'!$H$18&lt;'Debt Setup'!$H$21),MAX(0,AO342+AL343-AM343),0)+IF(AND('Debt Setup'!$H$19&lt;&gt;"",'Debt Setup'!$H$19&lt;'Debt Setup'!$H$21),MAX(0,AS342+AP343-AQ343),0)+IF(AND('Debt Setup'!$H$20&lt;&gt;"",'Debt Setup'!$H$20&lt;'Debt Setup'!$H$21),MAX(0,AW342+AT343-AU343),0)+IF(AND('Debt Setup'!$H$21&lt;&gt;"",'Debt Setup'!$H$21&lt;'Debt Setup'!$H$21),MAX(0,BA342+AX343-AY343),0))))))</x:f>
      </x:c>
      <x:c r="BA343" s="54" t="str">
        <x:f>IF('Debt Setup'!$F$3=0,"",MAX(0,BA342+AX343-AY343-AZ343))</x:f>
      </x:c>
    </x:row>
    <x:row r="344">
      <x:c r="A344" t="n">
        <x:v>339</x:v>
      </x:c>
      <x:c r="B344" s="86" t="str">
        <x:f>IF('Debt Setup'!$F$3=0,"",DATE(YEAR('Debt Setup'!$B$6),MONTH('Debt Setup'!$B$6)+A344-1,1))</x:f>
      </x:c>
      <x:c r="C344" s="54" t="str">
        <x:f>IF('Debt Setup'!$F$3=0,"",I344+M344+Q344+U344+Y344+AC344+AG344+AK344+AO344+AS344+AW344+BA344)</x:f>
      </x:c>
      <x:c r="D344" s="54" t="str">
        <x:f>IF('Debt Setup'!$F$3=0,"",G344+H344+K344+L344+O344+P344+S344+T344+W344+X344+AA344+AB344+AE344+AF344+AI344+AJ344+AM344+AN344+AQ344+AR344+AU344+AV344+AY344+AZ344)</x:f>
      </x:c>
      <x:c r="E344" s="54" t="str">
        <x:f>IF('Debt Setup'!$F$3=0,"",F344+J344+N344+R344+V344+Z344+AD344+AH344+AL344+AP344+AT344+AX344)</x:f>
      </x:c>
      <x:c r="F344" s="54" t="str">
        <x:f>IF('Debt Setup'!$F$3=0,"",IF(I343&lt;=0,0,I343*'Debt Setup'!$D$10/100/12))</x:f>
      </x:c>
      <x:c r="G344" s="54" t="str">
        <x:f>IF('Debt Setup'!$F$3=0,"",IF('Debt Setup'!$H$10="",0,MIN('Debt Setup'!$E$10,MAX(0,I343+F344))))</x:f>
      </x:c>
      <x:c r="H344" s="54" t="str">
        <x:f>IF('Debt Setup'!$F$3=0,"",IF('Debt Setup'!$H$10="",0,MIN(MAX(0,I343+F344-G344),MAX(0,'Debt Setup'!$F$5-(G344+K344+O344+S344+W344+AA344+AE344+AI344+AM344+AQ344+AU344+AY344)-(IF(AND('Debt Setup'!$H$10&lt;&gt;"",'Debt Setup'!$H$10&lt;'Debt Setup'!$H$10),MAX(0,I343+F344-G344),0)+IF(AND('Debt Setup'!$H$11&lt;&gt;"",'Debt Setup'!$H$11&lt;'Debt Setup'!$H$10),MAX(0,M343+J344-K344),0)+IF(AND('Debt Setup'!$H$12&lt;&gt;"",'Debt Setup'!$H$12&lt;'Debt Setup'!$H$10),MAX(0,Q343+N344-O344),0)+IF(AND('Debt Setup'!$H$13&lt;&gt;"",'Debt Setup'!$H$13&lt;'Debt Setup'!$H$10),MAX(0,U343+R344-S344),0)+IF(AND('Debt Setup'!$H$14&lt;&gt;"",'Debt Setup'!$H$14&lt;'Debt Setup'!$H$10),MAX(0,Y343+V344-W344),0)+IF(AND('Debt Setup'!$H$15&lt;&gt;"",'Debt Setup'!$H$15&lt;'Debt Setup'!$H$10),MAX(0,AC343+Z344-AA344),0)+IF(AND('Debt Setup'!$H$16&lt;&gt;"",'Debt Setup'!$H$16&lt;'Debt Setup'!$H$10),MAX(0,AG343+AD344-AE344),0)+IF(AND('Debt Setup'!$H$17&lt;&gt;"",'Debt Setup'!$H$17&lt;'Debt Setup'!$H$10),MAX(0,AK343+AH344-AI344),0)+IF(AND('Debt Setup'!$H$18&lt;&gt;"",'Debt Setup'!$H$18&lt;'Debt Setup'!$H$10),MAX(0,AO343+AL344-AM344),0)+IF(AND('Debt Setup'!$H$19&lt;&gt;"",'Debt Setup'!$H$19&lt;'Debt Setup'!$H$10),MAX(0,AS343+AP344-AQ344),0)+IF(AND('Debt Setup'!$H$20&lt;&gt;"",'Debt Setup'!$H$20&lt;'Debt Setup'!$H$10),MAX(0,AW343+AT344-AU344),0)+IF(AND('Debt Setup'!$H$21&lt;&gt;"",'Debt Setup'!$H$21&lt;'Debt Setup'!$H$10),MAX(0,BA343+AX344-AY344),0))))))</x:f>
      </x:c>
      <x:c r="I344" s="54" t="str">
        <x:f>IF('Debt Setup'!$F$3=0,"",MAX(0,I343+F344-G344-H344))</x:f>
      </x:c>
      <x:c r="J344" s="54" t="str">
        <x:f>IF('Debt Setup'!$F$3=0,"",IF(M343&lt;=0,0,M343*'Debt Setup'!$D$11/100/12))</x:f>
      </x:c>
      <x:c r="K344" s="54" t="str">
        <x:f>IF('Debt Setup'!$F$3=0,"",IF('Debt Setup'!$H$11="",0,MIN('Debt Setup'!$E$11,MAX(0,M343+J344))))</x:f>
      </x:c>
      <x:c r="L344" s="54" t="str">
        <x:f>IF('Debt Setup'!$F$3=0,"",IF('Debt Setup'!$H$11="",0,MIN(MAX(0,M343+J344-K344),MAX(0,'Debt Setup'!$F$5-(G344+K344+O344+S344+W344+AA344+AE344+AI344+AM344+AQ344+AU344+AY344)-(IF(AND('Debt Setup'!$H$10&lt;&gt;"",'Debt Setup'!$H$10&lt;'Debt Setup'!$H$11),MAX(0,I343+F344-G344),0)+IF(AND('Debt Setup'!$H$11&lt;&gt;"",'Debt Setup'!$H$11&lt;'Debt Setup'!$H$11),MAX(0,M343+J344-K344),0)+IF(AND('Debt Setup'!$H$12&lt;&gt;"",'Debt Setup'!$H$12&lt;'Debt Setup'!$H$11),MAX(0,Q343+N344-O344),0)+IF(AND('Debt Setup'!$H$13&lt;&gt;"",'Debt Setup'!$H$13&lt;'Debt Setup'!$H$11),MAX(0,U343+R344-S344),0)+IF(AND('Debt Setup'!$H$14&lt;&gt;"",'Debt Setup'!$H$14&lt;'Debt Setup'!$H$11),MAX(0,Y343+V344-W344),0)+IF(AND('Debt Setup'!$H$15&lt;&gt;"",'Debt Setup'!$H$15&lt;'Debt Setup'!$H$11),MAX(0,AC343+Z344-AA344),0)+IF(AND('Debt Setup'!$H$16&lt;&gt;"",'Debt Setup'!$H$16&lt;'Debt Setup'!$H$11),MAX(0,AG343+AD344-AE344),0)+IF(AND('Debt Setup'!$H$17&lt;&gt;"",'Debt Setup'!$H$17&lt;'Debt Setup'!$H$11),MAX(0,AK343+AH344-AI344),0)+IF(AND('Debt Setup'!$H$18&lt;&gt;"",'Debt Setup'!$H$18&lt;'Debt Setup'!$H$11),MAX(0,AO343+AL344-AM344),0)+IF(AND('Debt Setup'!$H$19&lt;&gt;"",'Debt Setup'!$H$19&lt;'Debt Setup'!$H$11),MAX(0,AS343+AP344-AQ344),0)+IF(AND('Debt Setup'!$H$20&lt;&gt;"",'Debt Setup'!$H$20&lt;'Debt Setup'!$H$11),MAX(0,AW343+AT344-AU344),0)+IF(AND('Debt Setup'!$H$21&lt;&gt;"",'Debt Setup'!$H$21&lt;'Debt Setup'!$H$11),MAX(0,BA343+AX344-AY344),0))))))</x:f>
      </x:c>
      <x:c r="M344" s="54" t="str">
        <x:f>IF('Debt Setup'!$F$3=0,"",MAX(0,M343+J344-K344-L344))</x:f>
      </x:c>
      <x:c r="N344" s="54" t="str">
        <x:f>IF('Debt Setup'!$F$3=0,"",IF(Q343&lt;=0,0,Q343*'Debt Setup'!$D$12/100/12))</x:f>
      </x:c>
      <x:c r="O344" s="54" t="str">
        <x:f>IF('Debt Setup'!$F$3=0,"",IF('Debt Setup'!$H$12="",0,MIN('Debt Setup'!$E$12,MAX(0,Q343+N344))))</x:f>
      </x:c>
      <x:c r="P344" s="54" t="str">
        <x:f>IF('Debt Setup'!$F$3=0,"",IF('Debt Setup'!$H$12="",0,MIN(MAX(0,Q343+N344-O344),MAX(0,'Debt Setup'!$F$5-(G344+K344+O344+S344+W344+AA344+AE344+AI344+AM344+AQ344+AU344+AY344)-(IF(AND('Debt Setup'!$H$10&lt;&gt;"",'Debt Setup'!$H$10&lt;'Debt Setup'!$H$12),MAX(0,I343+F344-G344),0)+IF(AND('Debt Setup'!$H$11&lt;&gt;"",'Debt Setup'!$H$11&lt;'Debt Setup'!$H$12),MAX(0,M343+J344-K344),0)+IF(AND('Debt Setup'!$H$12&lt;&gt;"",'Debt Setup'!$H$12&lt;'Debt Setup'!$H$12),MAX(0,Q343+N344-O344),0)+IF(AND('Debt Setup'!$H$13&lt;&gt;"",'Debt Setup'!$H$13&lt;'Debt Setup'!$H$12),MAX(0,U343+R344-S344),0)+IF(AND('Debt Setup'!$H$14&lt;&gt;"",'Debt Setup'!$H$14&lt;'Debt Setup'!$H$12),MAX(0,Y343+V344-W344),0)+IF(AND('Debt Setup'!$H$15&lt;&gt;"",'Debt Setup'!$H$15&lt;'Debt Setup'!$H$12),MAX(0,AC343+Z344-AA344),0)+IF(AND('Debt Setup'!$H$16&lt;&gt;"",'Debt Setup'!$H$16&lt;'Debt Setup'!$H$12),MAX(0,AG343+AD344-AE344),0)+IF(AND('Debt Setup'!$H$17&lt;&gt;"",'Debt Setup'!$H$17&lt;'Debt Setup'!$H$12),MAX(0,AK343+AH344-AI344),0)+IF(AND('Debt Setup'!$H$18&lt;&gt;"",'Debt Setup'!$H$18&lt;'Debt Setup'!$H$12),MAX(0,AO343+AL344-AM344),0)+IF(AND('Debt Setup'!$H$19&lt;&gt;"",'Debt Setup'!$H$19&lt;'Debt Setup'!$H$12),MAX(0,AS343+AP344-AQ344),0)+IF(AND('Debt Setup'!$H$20&lt;&gt;"",'Debt Setup'!$H$20&lt;'Debt Setup'!$H$12),MAX(0,AW343+AT344-AU344),0)+IF(AND('Debt Setup'!$H$21&lt;&gt;"",'Debt Setup'!$H$21&lt;'Debt Setup'!$H$12),MAX(0,BA343+AX344-AY344),0))))))</x:f>
      </x:c>
      <x:c r="Q344" s="54" t="str">
        <x:f>IF('Debt Setup'!$F$3=0,"",MAX(0,Q343+N344-O344-P344))</x:f>
      </x:c>
      <x:c r="R344" s="54" t="str">
        <x:f>IF('Debt Setup'!$F$3=0,"",IF(U343&lt;=0,0,U343*'Debt Setup'!$D$13/100/12))</x:f>
      </x:c>
      <x:c r="S344" s="54" t="str">
        <x:f>IF('Debt Setup'!$F$3=0,"",IF('Debt Setup'!$H$13="",0,MIN('Debt Setup'!$E$13,MAX(0,U343+R344))))</x:f>
      </x:c>
      <x:c r="T344" s="54" t="str">
        <x:f>IF('Debt Setup'!$F$3=0,"",IF('Debt Setup'!$H$13="",0,MIN(MAX(0,U343+R344-S344),MAX(0,'Debt Setup'!$F$5-(G344+K344+O344+S344+W344+AA344+AE344+AI344+AM344+AQ344+AU344+AY344)-(IF(AND('Debt Setup'!$H$10&lt;&gt;"",'Debt Setup'!$H$10&lt;'Debt Setup'!$H$13),MAX(0,I343+F344-G344),0)+IF(AND('Debt Setup'!$H$11&lt;&gt;"",'Debt Setup'!$H$11&lt;'Debt Setup'!$H$13),MAX(0,M343+J344-K344),0)+IF(AND('Debt Setup'!$H$12&lt;&gt;"",'Debt Setup'!$H$12&lt;'Debt Setup'!$H$13),MAX(0,Q343+N344-O344),0)+IF(AND('Debt Setup'!$H$13&lt;&gt;"",'Debt Setup'!$H$13&lt;'Debt Setup'!$H$13),MAX(0,U343+R344-S344),0)+IF(AND('Debt Setup'!$H$14&lt;&gt;"",'Debt Setup'!$H$14&lt;'Debt Setup'!$H$13),MAX(0,Y343+V344-W344),0)+IF(AND('Debt Setup'!$H$15&lt;&gt;"",'Debt Setup'!$H$15&lt;'Debt Setup'!$H$13),MAX(0,AC343+Z344-AA344),0)+IF(AND('Debt Setup'!$H$16&lt;&gt;"",'Debt Setup'!$H$16&lt;'Debt Setup'!$H$13),MAX(0,AG343+AD344-AE344),0)+IF(AND('Debt Setup'!$H$17&lt;&gt;"",'Debt Setup'!$H$17&lt;'Debt Setup'!$H$13),MAX(0,AK343+AH344-AI344),0)+IF(AND('Debt Setup'!$H$18&lt;&gt;"",'Debt Setup'!$H$18&lt;'Debt Setup'!$H$13),MAX(0,AO343+AL344-AM344),0)+IF(AND('Debt Setup'!$H$19&lt;&gt;"",'Debt Setup'!$H$19&lt;'Debt Setup'!$H$13),MAX(0,AS343+AP344-AQ344),0)+IF(AND('Debt Setup'!$H$20&lt;&gt;"",'Debt Setup'!$H$20&lt;'Debt Setup'!$H$13),MAX(0,AW343+AT344-AU344),0)+IF(AND('Debt Setup'!$H$21&lt;&gt;"",'Debt Setup'!$H$21&lt;'Debt Setup'!$H$13),MAX(0,BA343+AX344-AY344),0))))))</x:f>
      </x:c>
      <x:c r="U344" s="54" t="str">
        <x:f>IF('Debt Setup'!$F$3=0,"",MAX(0,U343+R344-S344-T344))</x:f>
      </x:c>
      <x:c r="V344" s="54" t="str">
        <x:f>IF('Debt Setup'!$F$3=0,"",IF(Y343&lt;=0,0,Y343*'Debt Setup'!$D$14/100/12))</x:f>
      </x:c>
      <x:c r="W344" s="54" t="str">
        <x:f>IF('Debt Setup'!$F$3=0,"",IF('Debt Setup'!$H$14="",0,MIN('Debt Setup'!$E$14,MAX(0,Y343+V344))))</x:f>
      </x:c>
      <x:c r="X344" s="54" t="str">
        <x:f>IF('Debt Setup'!$F$3=0,"",IF('Debt Setup'!$H$14="",0,MIN(MAX(0,Y343+V344-W344),MAX(0,'Debt Setup'!$F$5-(G344+K344+O344+S344+W344+AA344+AE344+AI344+AM344+AQ344+AU344+AY344)-(IF(AND('Debt Setup'!$H$10&lt;&gt;"",'Debt Setup'!$H$10&lt;'Debt Setup'!$H$14),MAX(0,I343+F344-G344),0)+IF(AND('Debt Setup'!$H$11&lt;&gt;"",'Debt Setup'!$H$11&lt;'Debt Setup'!$H$14),MAX(0,M343+J344-K344),0)+IF(AND('Debt Setup'!$H$12&lt;&gt;"",'Debt Setup'!$H$12&lt;'Debt Setup'!$H$14),MAX(0,Q343+N344-O344),0)+IF(AND('Debt Setup'!$H$13&lt;&gt;"",'Debt Setup'!$H$13&lt;'Debt Setup'!$H$14),MAX(0,U343+R344-S344),0)+IF(AND('Debt Setup'!$H$14&lt;&gt;"",'Debt Setup'!$H$14&lt;'Debt Setup'!$H$14),MAX(0,Y343+V344-W344),0)+IF(AND('Debt Setup'!$H$15&lt;&gt;"",'Debt Setup'!$H$15&lt;'Debt Setup'!$H$14),MAX(0,AC343+Z344-AA344),0)+IF(AND('Debt Setup'!$H$16&lt;&gt;"",'Debt Setup'!$H$16&lt;'Debt Setup'!$H$14),MAX(0,AG343+AD344-AE344),0)+IF(AND('Debt Setup'!$H$17&lt;&gt;"",'Debt Setup'!$H$17&lt;'Debt Setup'!$H$14),MAX(0,AK343+AH344-AI344),0)+IF(AND('Debt Setup'!$H$18&lt;&gt;"",'Debt Setup'!$H$18&lt;'Debt Setup'!$H$14),MAX(0,AO343+AL344-AM344),0)+IF(AND('Debt Setup'!$H$19&lt;&gt;"",'Debt Setup'!$H$19&lt;'Debt Setup'!$H$14),MAX(0,AS343+AP344-AQ344),0)+IF(AND('Debt Setup'!$H$20&lt;&gt;"",'Debt Setup'!$H$20&lt;'Debt Setup'!$H$14),MAX(0,AW343+AT344-AU344),0)+IF(AND('Debt Setup'!$H$21&lt;&gt;"",'Debt Setup'!$H$21&lt;'Debt Setup'!$H$14),MAX(0,BA343+AX344-AY344),0))))))</x:f>
      </x:c>
      <x:c r="Y344" s="54" t="str">
        <x:f>IF('Debt Setup'!$F$3=0,"",MAX(0,Y343+V344-W344-X344))</x:f>
      </x:c>
      <x:c r="Z344" s="54" t="str">
        <x:f>IF('Debt Setup'!$F$3=0,"",IF(AC343&lt;=0,0,AC343*'Debt Setup'!$D$15/100/12))</x:f>
      </x:c>
      <x:c r="AA344" s="54" t="str">
        <x:f>IF('Debt Setup'!$F$3=0,"",IF('Debt Setup'!$H$15="",0,MIN('Debt Setup'!$E$15,MAX(0,AC343+Z344))))</x:f>
      </x:c>
      <x:c r="AB344" s="54" t="str">
        <x:f>IF('Debt Setup'!$F$3=0,"",IF('Debt Setup'!$H$15="",0,MIN(MAX(0,AC343+Z344-AA344),MAX(0,'Debt Setup'!$F$5-(G344+K344+O344+S344+W344+AA344+AE344+AI344+AM344+AQ344+AU344+AY344)-(IF(AND('Debt Setup'!$H$10&lt;&gt;"",'Debt Setup'!$H$10&lt;'Debt Setup'!$H$15),MAX(0,I343+F344-G344),0)+IF(AND('Debt Setup'!$H$11&lt;&gt;"",'Debt Setup'!$H$11&lt;'Debt Setup'!$H$15),MAX(0,M343+J344-K344),0)+IF(AND('Debt Setup'!$H$12&lt;&gt;"",'Debt Setup'!$H$12&lt;'Debt Setup'!$H$15),MAX(0,Q343+N344-O344),0)+IF(AND('Debt Setup'!$H$13&lt;&gt;"",'Debt Setup'!$H$13&lt;'Debt Setup'!$H$15),MAX(0,U343+R344-S344),0)+IF(AND('Debt Setup'!$H$14&lt;&gt;"",'Debt Setup'!$H$14&lt;'Debt Setup'!$H$15),MAX(0,Y343+V344-W344),0)+IF(AND('Debt Setup'!$H$15&lt;&gt;"",'Debt Setup'!$H$15&lt;'Debt Setup'!$H$15),MAX(0,AC343+Z344-AA344),0)+IF(AND('Debt Setup'!$H$16&lt;&gt;"",'Debt Setup'!$H$16&lt;'Debt Setup'!$H$15),MAX(0,AG343+AD344-AE344),0)+IF(AND('Debt Setup'!$H$17&lt;&gt;"",'Debt Setup'!$H$17&lt;'Debt Setup'!$H$15),MAX(0,AK343+AH344-AI344),0)+IF(AND('Debt Setup'!$H$18&lt;&gt;"",'Debt Setup'!$H$18&lt;'Debt Setup'!$H$15),MAX(0,AO343+AL344-AM344),0)+IF(AND('Debt Setup'!$H$19&lt;&gt;"",'Debt Setup'!$H$19&lt;'Debt Setup'!$H$15),MAX(0,AS343+AP344-AQ344),0)+IF(AND('Debt Setup'!$H$20&lt;&gt;"",'Debt Setup'!$H$20&lt;'Debt Setup'!$H$15),MAX(0,AW343+AT344-AU344),0)+IF(AND('Debt Setup'!$H$21&lt;&gt;"",'Debt Setup'!$H$21&lt;'Debt Setup'!$H$15),MAX(0,BA343+AX344-AY344),0))))))</x:f>
      </x:c>
      <x:c r="AC344" s="54" t="str">
        <x:f>IF('Debt Setup'!$F$3=0,"",MAX(0,AC343+Z344-AA344-AB344))</x:f>
      </x:c>
      <x:c r="AD344" s="54" t="str">
        <x:f>IF('Debt Setup'!$F$3=0,"",IF(AG343&lt;=0,0,AG343*'Debt Setup'!$D$16/100/12))</x:f>
      </x:c>
      <x:c r="AE344" s="54" t="str">
        <x:f>IF('Debt Setup'!$F$3=0,"",IF('Debt Setup'!$H$16="",0,MIN('Debt Setup'!$E$16,MAX(0,AG343+AD344))))</x:f>
      </x:c>
      <x:c r="AF344" s="54" t="str">
        <x:f>IF('Debt Setup'!$F$3=0,"",IF('Debt Setup'!$H$16="",0,MIN(MAX(0,AG343+AD344-AE344),MAX(0,'Debt Setup'!$F$5-(G344+K344+O344+S344+W344+AA344+AE344+AI344+AM344+AQ344+AU344+AY344)-(IF(AND('Debt Setup'!$H$10&lt;&gt;"",'Debt Setup'!$H$10&lt;'Debt Setup'!$H$16),MAX(0,I343+F344-G344),0)+IF(AND('Debt Setup'!$H$11&lt;&gt;"",'Debt Setup'!$H$11&lt;'Debt Setup'!$H$16),MAX(0,M343+J344-K344),0)+IF(AND('Debt Setup'!$H$12&lt;&gt;"",'Debt Setup'!$H$12&lt;'Debt Setup'!$H$16),MAX(0,Q343+N344-O344),0)+IF(AND('Debt Setup'!$H$13&lt;&gt;"",'Debt Setup'!$H$13&lt;'Debt Setup'!$H$16),MAX(0,U343+R344-S344),0)+IF(AND('Debt Setup'!$H$14&lt;&gt;"",'Debt Setup'!$H$14&lt;'Debt Setup'!$H$16),MAX(0,Y343+V344-W344),0)+IF(AND('Debt Setup'!$H$15&lt;&gt;"",'Debt Setup'!$H$15&lt;'Debt Setup'!$H$16),MAX(0,AC343+Z344-AA344),0)+IF(AND('Debt Setup'!$H$16&lt;&gt;"",'Debt Setup'!$H$16&lt;'Debt Setup'!$H$16),MAX(0,AG343+AD344-AE344),0)+IF(AND('Debt Setup'!$H$17&lt;&gt;"",'Debt Setup'!$H$17&lt;'Debt Setup'!$H$16),MAX(0,AK343+AH344-AI344),0)+IF(AND('Debt Setup'!$H$18&lt;&gt;"",'Debt Setup'!$H$18&lt;'Debt Setup'!$H$16),MAX(0,AO343+AL344-AM344),0)+IF(AND('Debt Setup'!$H$19&lt;&gt;"",'Debt Setup'!$H$19&lt;'Debt Setup'!$H$16),MAX(0,AS343+AP344-AQ344),0)+IF(AND('Debt Setup'!$H$20&lt;&gt;"",'Debt Setup'!$H$20&lt;'Debt Setup'!$H$16),MAX(0,AW343+AT344-AU344),0)+IF(AND('Debt Setup'!$H$21&lt;&gt;"",'Debt Setup'!$H$21&lt;'Debt Setup'!$H$16),MAX(0,BA343+AX344-AY344),0))))))</x:f>
      </x:c>
      <x:c r="AG344" s="54" t="str">
        <x:f>IF('Debt Setup'!$F$3=0,"",MAX(0,AG343+AD344-AE344-AF344))</x:f>
      </x:c>
      <x:c r="AH344" s="54" t="str">
        <x:f>IF('Debt Setup'!$F$3=0,"",IF(AK343&lt;=0,0,AK343*'Debt Setup'!$D$17/100/12))</x:f>
      </x:c>
      <x:c r="AI344" s="54" t="str">
        <x:f>IF('Debt Setup'!$F$3=0,"",IF('Debt Setup'!$H$17="",0,MIN('Debt Setup'!$E$17,MAX(0,AK343+AH344))))</x:f>
      </x:c>
      <x:c r="AJ344" s="54" t="str">
        <x:f>IF('Debt Setup'!$F$3=0,"",IF('Debt Setup'!$H$17="",0,MIN(MAX(0,AK343+AH344-AI344),MAX(0,'Debt Setup'!$F$5-(G344+K344+O344+S344+W344+AA344+AE344+AI344+AM344+AQ344+AU344+AY344)-(IF(AND('Debt Setup'!$H$10&lt;&gt;"",'Debt Setup'!$H$10&lt;'Debt Setup'!$H$17),MAX(0,I343+F344-G344),0)+IF(AND('Debt Setup'!$H$11&lt;&gt;"",'Debt Setup'!$H$11&lt;'Debt Setup'!$H$17),MAX(0,M343+J344-K344),0)+IF(AND('Debt Setup'!$H$12&lt;&gt;"",'Debt Setup'!$H$12&lt;'Debt Setup'!$H$17),MAX(0,Q343+N344-O344),0)+IF(AND('Debt Setup'!$H$13&lt;&gt;"",'Debt Setup'!$H$13&lt;'Debt Setup'!$H$17),MAX(0,U343+R344-S344),0)+IF(AND('Debt Setup'!$H$14&lt;&gt;"",'Debt Setup'!$H$14&lt;'Debt Setup'!$H$17),MAX(0,Y343+V344-W344),0)+IF(AND('Debt Setup'!$H$15&lt;&gt;"",'Debt Setup'!$H$15&lt;'Debt Setup'!$H$17),MAX(0,AC343+Z344-AA344),0)+IF(AND('Debt Setup'!$H$16&lt;&gt;"",'Debt Setup'!$H$16&lt;'Debt Setup'!$H$17),MAX(0,AG343+AD344-AE344),0)+IF(AND('Debt Setup'!$H$17&lt;&gt;"",'Debt Setup'!$H$17&lt;'Debt Setup'!$H$17),MAX(0,AK343+AH344-AI344),0)+IF(AND('Debt Setup'!$H$18&lt;&gt;"",'Debt Setup'!$H$18&lt;'Debt Setup'!$H$17),MAX(0,AO343+AL344-AM344),0)+IF(AND('Debt Setup'!$H$19&lt;&gt;"",'Debt Setup'!$H$19&lt;'Debt Setup'!$H$17),MAX(0,AS343+AP344-AQ344),0)+IF(AND('Debt Setup'!$H$20&lt;&gt;"",'Debt Setup'!$H$20&lt;'Debt Setup'!$H$17),MAX(0,AW343+AT344-AU344),0)+IF(AND('Debt Setup'!$H$21&lt;&gt;"",'Debt Setup'!$H$21&lt;'Debt Setup'!$H$17),MAX(0,BA343+AX344-AY344),0))))))</x:f>
      </x:c>
      <x:c r="AK344" s="54" t="str">
        <x:f>IF('Debt Setup'!$F$3=0,"",MAX(0,AK343+AH344-AI344-AJ344))</x:f>
      </x:c>
      <x:c r="AL344" s="54" t="str">
        <x:f>IF('Debt Setup'!$F$3=0,"",IF(AO343&lt;=0,0,AO343*'Debt Setup'!$D$18/100/12))</x:f>
      </x:c>
      <x:c r="AM344" s="54" t="str">
        <x:f>IF('Debt Setup'!$F$3=0,"",IF('Debt Setup'!$H$18="",0,MIN('Debt Setup'!$E$18,MAX(0,AO343+AL344))))</x:f>
      </x:c>
      <x:c r="AN344" s="54" t="str">
        <x:f>IF('Debt Setup'!$F$3=0,"",IF('Debt Setup'!$H$18="",0,MIN(MAX(0,AO343+AL344-AM344),MAX(0,'Debt Setup'!$F$5-(G344+K344+O344+S344+W344+AA344+AE344+AI344+AM344+AQ344+AU344+AY344)-(IF(AND('Debt Setup'!$H$10&lt;&gt;"",'Debt Setup'!$H$10&lt;'Debt Setup'!$H$18),MAX(0,I343+F344-G344),0)+IF(AND('Debt Setup'!$H$11&lt;&gt;"",'Debt Setup'!$H$11&lt;'Debt Setup'!$H$18),MAX(0,M343+J344-K344),0)+IF(AND('Debt Setup'!$H$12&lt;&gt;"",'Debt Setup'!$H$12&lt;'Debt Setup'!$H$18),MAX(0,Q343+N344-O344),0)+IF(AND('Debt Setup'!$H$13&lt;&gt;"",'Debt Setup'!$H$13&lt;'Debt Setup'!$H$18),MAX(0,U343+R344-S344),0)+IF(AND('Debt Setup'!$H$14&lt;&gt;"",'Debt Setup'!$H$14&lt;'Debt Setup'!$H$18),MAX(0,Y343+V344-W344),0)+IF(AND('Debt Setup'!$H$15&lt;&gt;"",'Debt Setup'!$H$15&lt;'Debt Setup'!$H$18),MAX(0,AC343+Z344-AA344),0)+IF(AND('Debt Setup'!$H$16&lt;&gt;"",'Debt Setup'!$H$16&lt;'Debt Setup'!$H$18),MAX(0,AG343+AD344-AE344),0)+IF(AND('Debt Setup'!$H$17&lt;&gt;"",'Debt Setup'!$H$17&lt;'Debt Setup'!$H$18),MAX(0,AK343+AH344-AI344),0)+IF(AND('Debt Setup'!$H$18&lt;&gt;"",'Debt Setup'!$H$18&lt;'Debt Setup'!$H$18),MAX(0,AO343+AL344-AM344),0)+IF(AND('Debt Setup'!$H$19&lt;&gt;"",'Debt Setup'!$H$19&lt;'Debt Setup'!$H$18),MAX(0,AS343+AP344-AQ344),0)+IF(AND('Debt Setup'!$H$20&lt;&gt;"",'Debt Setup'!$H$20&lt;'Debt Setup'!$H$18),MAX(0,AW343+AT344-AU344),0)+IF(AND('Debt Setup'!$H$21&lt;&gt;"",'Debt Setup'!$H$21&lt;'Debt Setup'!$H$18),MAX(0,BA343+AX344-AY344),0))))))</x:f>
      </x:c>
      <x:c r="AO344" s="54" t="str">
        <x:f>IF('Debt Setup'!$F$3=0,"",MAX(0,AO343+AL344-AM344-AN344))</x:f>
      </x:c>
      <x:c r="AP344" s="54" t="str">
        <x:f>IF('Debt Setup'!$F$3=0,"",IF(AS343&lt;=0,0,AS343*'Debt Setup'!$D$19/100/12))</x:f>
      </x:c>
      <x:c r="AQ344" s="54" t="str">
        <x:f>IF('Debt Setup'!$F$3=0,"",IF('Debt Setup'!$H$19="",0,MIN('Debt Setup'!$E$19,MAX(0,AS343+AP344))))</x:f>
      </x:c>
      <x:c r="AR344" s="54" t="str">
        <x:f>IF('Debt Setup'!$F$3=0,"",IF('Debt Setup'!$H$19="",0,MIN(MAX(0,AS343+AP344-AQ344),MAX(0,'Debt Setup'!$F$5-(G344+K344+O344+S344+W344+AA344+AE344+AI344+AM344+AQ344+AU344+AY344)-(IF(AND('Debt Setup'!$H$10&lt;&gt;"",'Debt Setup'!$H$10&lt;'Debt Setup'!$H$19),MAX(0,I343+F344-G344),0)+IF(AND('Debt Setup'!$H$11&lt;&gt;"",'Debt Setup'!$H$11&lt;'Debt Setup'!$H$19),MAX(0,M343+J344-K344),0)+IF(AND('Debt Setup'!$H$12&lt;&gt;"",'Debt Setup'!$H$12&lt;'Debt Setup'!$H$19),MAX(0,Q343+N344-O344),0)+IF(AND('Debt Setup'!$H$13&lt;&gt;"",'Debt Setup'!$H$13&lt;'Debt Setup'!$H$19),MAX(0,U343+R344-S344),0)+IF(AND('Debt Setup'!$H$14&lt;&gt;"",'Debt Setup'!$H$14&lt;'Debt Setup'!$H$19),MAX(0,Y343+V344-W344),0)+IF(AND('Debt Setup'!$H$15&lt;&gt;"",'Debt Setup'!$H$15&lt;'Debt Setup'!$H$19),MAX(0,AC343+Z344-AA344),0)+IF(AND('Debt Setup'!$H$16&lt;&gt;"",'Debt Setup'!$H$16&lt;'Debt Setup'!$H$19),MAX(0,AG343+AD344-AE344),0)+IF(AND('Debt Setup'!$H$17&lt;&gt;"",'Debt Setup'!$H$17&lt;'Debt Setup'!$H$19),MAX(0,AK343+AH344-AI344),0)+IF(AND('Debt Setup'!$H$18&lt;&gt;"",'Debt Setup'!$H$18&lt;'Debt Setup'!$H$19),MAX(0,AO343+AL344-AM344),0)+IF(AND('Debt Setup'!$H$19&lt;&gt;"",'Debt Setup'!$H$19&lt;'Debt Setup'!$H$19),MAX(0,AS343+AP344-AQ344),0)+IF(AND('Debt Setup'!$H$20&lt;&gt;"",'Debt Setup'!$H$20&lt;'Debt Setup'!$H$19),MAX(0,AW343+AT344-AU344),0)+IF(AND('Debt Setup'!$H$21&lt;&gt;"",'Debt Setup'!$H$21&lt;'Debt Setup'!$H$19),MAX(0,BA343+AX344-AY344),0))))))</x:f>
      </x:c>
      <x:c r="AS344" s="54" t="str">
        <x:f>IF('Debt Setup'!$F$3=0,"",MAX(0,AS343+AP344-AQ344-AR344))</x:f>
      </x:c>
      <x:c r="AT344" s="54" t="str">
        <x:f>IF('Debt Setup'!$F$3=0,"",IF(AW343&lt;=0,0,AW343*'Debt Setup'!$D$20/100/12))</x:f>
      </x:c>
      <x:c r="AU344" s="54" t="str">
        <x:f>IF('Debt Setup'!$F$3=0,"",IF('Debt Setup'!$H$20="",0,MIN('Debt Setup'!$E$20,MAX(0,AW343+AT344))))</x:f>
      </x:c>
      <x:c r="AV344" s="54" t="str">
        <x:f>IF('Debt Setup'!$F$3=0,"",IF('Debt Setup'!$H$20="",0,MIN(MAX(0,AW343+AT344-AU344),MAX(0,'Debt Setup'!$F$5-(G344+K344+O344+S344+W344+AA344+AE344+AI344+AM344+AQ344+AU344+AY344)-(IF(AND('Debt Setup'!$H$10&lt;&gt;"",'Debt Setup'!$H$10&lt;'Debt Setup'!$H$20),MAX(0,I343+F344-G344),0)+IF(AND('Debt Setup'!$H$11&lt;&gt;"",'Debt Setup'!$H$11&lt;'Debt Setup'!$H$20),MAX(0,M343+J344-K344),0)+IF(AND('Debt Setup'!$H$12&lt;&gt;"",'Debt Setup'!$H$12&lt;'Debt Setup'!$H$20),MAX(0,Q343+N344-O344),0)+IF(AND('Debt Setup'!$H$13&lt;&gt;"",'Debt Setup'!$H$13&lt;'Debt Setup'!$H$20),MAX(0,U343+R344-S344),0)+IF(AND('Debt Setup'!$H$14&lt;&gt;"",'Debt Setup'!$H$14&lt;'Debt Setup'!$H$20),MAX(0,Y343+V344-W344),0)+IF(AND('Debt Setup'!$H$15&lt;&gt;"",'Debt Setup'!$H$15&lt;'Debt Setup'!$H$20),MAX(0,AC343+Z344-AA344),0)+IF(AND('Debt Setup'!$H$16&lt;&gt;"",'Debt Setup'!$H$16&lt;'Debt Setup'!$H$20),MAX(0,AG343+AD344-AE344),0)+IF(AND('Debt Setup'!$H$17&lt;&gt;"",'Debt Setup'!$H$17&lt;'Debt Setup'!$H$20),MAX(0,AK343+AH344-AI344),0)+IF(AND('Debt Setup'!$H$18&lt;&gt;"",'Debt Setup'!$H$18&lt;'Debt Setup'!$H$20),MAX(0,AO343+AL344-AM344),0)+IF(AND('Debt Setup'!$H$19&lt;&gt;"",'Debt Setup'!$H$19&lt;'Debt Setup'!$H$20),MAX(0,AS343+AP344-AQ344),0)+IF(AND('Debt Setup'!$H$20&lt;&gt;"",'Debt Setup'!$H$20&lt;'Debt Setup'!$H$20),MAX(0,AW343+AT344-AU344),0)+IF(AND('Debt Setup'!$H$21&lt;&gt;"",'Debt Setup'!$H$21&lt;'Debt Setup'!$H$20),MAX(0,BA343+AX344-AY344),0))))))</x:f>
      </x:c>
      <x:c r="AW344" s="54" t="str">
        <x:f>IF('Debt Setup'!$F$3=0,"",MAX(0,AW343+AT344-AU344-AV344))</x:f>
      </x:c>
      <x:c r="AX344" s="54" t="str">
        <x:f>IF('Debt Setup'!$F$3=0,"",IF(BA343&lt;=0,0,BA343*'Debt Setup'!$D$21/100/12))</x:f>
      </x:c>
      <x:c r="AY344" s="54" t="str">
        <x:f>IF('Debt Setup'!$F$3=0,"",IF('Debt Setup'!$H$21="",0,MIN('Debt Setup'!$E$21,MAX(0,BA343+AX344))))</x:f>
      </x:c>
      <x:c r="AZ344" s="54" t="str">
        <x:f>IF('Debt Setup'!$F$3=0,"",IF('Debt Setup'!$H$21="",0,MIN(MAX(0,BA343+AX344-AY344),MAX(0,'Debt Setup'!$F$5-(G344+K344+O344+S344+W344+AA344+AE344+AI344+AM344+AQ344+AU344+AY344)-(IF(AND('Debt Setup'!$H$10&lt;&gt;"",'Debt Setup'!$H$10&lt;'Debt Setup'!$H$21),MAX(0,I343+F344-G344),0)+IF(AND('Debt Setup'!$H$11&lt;&gt;"",'Debt Setup'!$H$11&lt;'Debt Setup'!$H$21),MAX(0,M343+J344-K344),0)+IF(AND('Debt Setup'!$H$12&lt;&gt;"",'Debt Setup'!$H$12&lt;'Debt Setup'!$H$21),MAX(0,Q343+N344-O344),0)+IF(AND('Debt Setup'!$H$13&lt;&gt;"",'Debt Setup'!$H$13&lt;'Debt Setup'!$H$21),MAX(0,U343+R344-S344),0)+IF(AND('Debt Setup'!$H$14&lt;&gt;"",'Debt Setup'!$H$14&lt;'Debt Setup'!$H$21),MAX(0,Y343+V344-W344),0)+IF(AND('Debt Setup'!$H$15&lt;&gt;"",'Debt Setup'!$H$15&lt;'Debt Setup'!$H$21),MAX(0,AC343+Z344-AA344),0)+IF(AND('Debt Setup'!$H$16&lt;&gt;"",'Debt Setup'!$H$16&lt;'Debt Setup'!$H$21),MAX(0,AG343+AD344-AE344),0)+IF(AND('Debt Setup'!$H$17&lt;&gt;"",'Debt Setup'!$H$17&lt;'Debt Setup'!$H$21),MAX(0,AK343+AH344-AI344),0)+IF(AND('Debt Setup'!$H$18&lt;&gt;"",'Debt Setup'!$H$18&lt;'Debt Setup'!$H$21),MAX(0,AO343+AL344-AM344),0)+IF(AND('Debt Setup'!$H$19&lt;&gt;"",'Debt Setup'!$H$19&lt;'Debt Setup'!$H$21),MAX(0,AS343+AP344-AQ344),0)+IF(AND('Debt Setup'!$H$20&lt;&gt;"",'Debt Setup'!$H$20&lt;'Debt Setup'!$H$21),MAX(0,AW343+AT344-AU344),0)+IF(AND('Debt Setup'!$H$21&lt;&gt;"",'Debt Setup'!$H$21&lt;'Debt Setup'!$H$21),MAX(0,BA343+AX344-AY344),0))))))</x:f>
      </x:c>
      <x:c r="BA344" s="54" t="str">
        <x:f>IF('Debt Setup'!$F$3=0,"",MAX(0,BA343+AX344-AY344-AZ344))</x:f>
      </x:c>
    </x:row>
    <x:row r="345">
      <x:c r="A345" t="n">
        <x:v>340</x:v>
      </x:c>
      <x:c r="B345" s="86" t="str">
        <x:f>IF('Debt Setup'!$F$3=0,"",DATE(YEAR('Debt Setup'!$B$6),MONTH('Debt Setup'!$B$6)+A345-1,1))</x:f>
      </x:c>
      <x:c r="C345" s="54" t="str">
        <x:f>IF('Debt Setup'!$F$3=0,"",I345+M345+Q345+U345+Y345+AC345+AG345+AK345+AO345+AS345+AW345+BA345)</x:f>
      </x:c>
      <x:c r="D345" s="54" t="str">
        <x:f>IF('Debt Setup'!$F$3=0,"",G345+H345+K345+L345+O345+P345+S345+T345+W345+X345+AA345+AB345+AE345+AF345+AI345+AJ345+AM345+AN345+AQ345+AR345+AU345+AV345+AY345+AZ345)</x:f>
      </x:c>
      <x:c r="E345" s="54" t="str">
        <x:f>IF('Debt Setup'!$F$3=0,"",F345+J345+N345+R345+V345+Z345+AD345+AH345+AL345+AP345+AT345+AX345)</x:f>
      </x:c>
      <x:c r="F345" s="54" t="str">
        <x:f>IF('Debt Setup'!$F$3=0,"",IF(I344&lt;=0,0,I344*'Debt Setup'!$D$10/100/12))</x:f>
      </x:c>
      <x:c r="G345" s="54" t="str">
        <x:f>IF('Debt Setup'!$F$3=0,"",IF('Debt Setup'!$H$10="",0,MIN('Debt Setup'!$E$10,MAX(0,I344+F345))))</x:f>
      </x:c>
      <x:c r="H345" s="54" t="str">
        <x:f>IF('Debt Setup'!$F$3=0,"",IF('Debt Setup'!$H$10="",0,MIN(MAX(0,I344+F345-G345),MAX(0,'Debt Setup'!$F$5-(G345+K345+O345+S345+W345+AA345+AE345+AI345+AM345+AQ345+AU345+AY345)-(IF(AND('Debt Setup'!$H$10&lt;&gt;"",'Debt Setup'!$H$10&lt;'Debt Setup'!$H$10),MAX(0,I344+F345-G345),0)+IF(AND('Debt Setup'!$H$11&lt;&gt;"",'Debt Setup'!$H$11&lt;'Debt Setup'!$H$10),MAX(0,M344+J345-K345),0)+IF(AND('Debt Setup'!$H$12&lt;&gt;"",'Debt Setup'!$H$12&lt;'Debt Setup'!$H$10),MAX(0,Q344+N345-O345),0)+IF(AND('Debt Setup'!$H$13&lt;&gt;"",'Debt Setup'!$H$13&lt;'Debt Setup'!$H$10),MAX(0,U344+R345-S345),0)+IF(AND('Debt Setup'!$H$14&lt;&gt;"",'Debt Setup'!$H$14&lt;'Debt Setup'!$H$10),MAX(0,Y344+V345-W345),0)+IF(AND('Debt Setup'!$H$15&lt;&gt;"",'Debt Setup'!$H$15&lt;'Debt Setup'!$H$10),MAX(0,AC344+Z345-AA345),0)+IF(AND('Debt Setup'!$H$16&lt;&gt;"",'Debt Setup'!$H$16&lt;'Debt Setup'!$H$10),MAX(0,AG344+AD345-AE345),0)+IF(AND('Debt Setup'!$H$17&lt;&gt;"",'Debt Setup'!$H$17&lt;'Debt Setup'!$H$10),MAX(0,AK344+AH345-AI345),0)+IF(AND('Debt Setup'!$H$18&lt;&gt;"",'Debt Setup'!$H$18&lt;'Debt Setup'!$H$10),MAX(0,AO344+AL345-AM345),0)+IF(AND('Debt Setup'!$H$19&lt;&gt;"",'Debt Setup'!$H$19&lt;'Debt Setup'!$H$10),MAX(0,AS344+AP345-AQ345),0)+IF(AND('Debt Setup'!$H$20&lt;&gt;"",'Debt Setup'!$H$20&lt;'Debt Setup'!$H$10),MAX(0,AW344+AT345-AU345),0)+IF(AND('Debt Setup'!$H$21&lt;&gt;"",'Debt Setup'!$H$21&lt;'Debt Setup'!$H$10),MAX(0,BA344+AX345-AY345),0))))))</x:f>
      </x:c>
      <x:c r="I345" s="54" t="str">
        <x:f>IF('Debt Setup'!$F$3=0,"",MAX(0,I344+F345-G345-H345))</x:f>
      </x:c>
      <x:c r="J345" s="54" t="str">
        <x:f>IF('Debt Setup'!$F$3=0,"",IF(M344&lt;=0,0,M344*'Debt Setup'!$D$11/100/12))</x:f>
      </x:c>
      <x:c r="K345" s="54" t="str">
        <x:f>IF('Debt Setup'!$F$3=0,"",IF('Debt Setup'!$H$11="",0,MIN('Debt Setup'!$E$11,MAX(0,M344+J345))))</x:f>
      </x:c>
      <x:c r="L345" s="54" t="str">
        <x:f>IF('Debt Setup'!$F$3=0,"",IF('Debt Setup'!$H$11="",0,MIN(MAX(0,M344+J345-K345),MAX(0,'Debt Setup'!$F$5-(G345+K345+O345+S345+W345+AA345+AE345+AI345+AM345+AQ345+AU345+AY345)-(IF(AND('Debt Setup'!$H$10&lt;&gt;"",'Debt Setup'!$H$10&lt;'Debt Setup'!$H$11),MAX(0,I344+F345-G345),0)+IF(AND('Debt Setup'!$H$11&lt;&gt;"",'Debt Setup'!$H$11&lt;'Debt Setup'!$H$11),MAX(0,M344+J345-K345),0)+IF(AND('Debt Setup'!$H$12&lt;&gt;"",'Debt Setup'!$H$12&lt;'Debt Setup'!$H$11),MAX(0,Q344+N345-O345),0)+IF(AND('Debt Setup'!$H$13&lt;&gt;"",'Debt Setup'!$H$13&lt;'Debt Setup'!$H$11),MAX(0,U344+R345-S345),0)+IF(AND('Debt Setup'!$H$14&lt;&gt;"",'Debt Setup'!$H$14&lt;'Debt Setup'!$H$11),MAX(0,Y344+V345-W345),0)+IF(AND('Debt Setup'!$H$15&lt;&gt;"",'Debt Setup'!$H$15&lt;'Debt Setup'!$H$11),MAX(0,AC344+Z345-AA345),0)+IF(AND('Debt Setup'!$H$16&lt;&gt;"",'Debt Setup'!$H$16&lt;'Debt Setup'!$H$11),MAX(0,AG344+AD345-AE345),0)+IF(AND('Debt Setup'!$H$17&lt;&gt;"",'Debt Setup'!$H$17&lt;'Debt Setup'!$H$11),MAX(0,AK344+AH345-AI345),0)+IF(AND('Debt Setup'!$H$18&lt;&gt;"",'Debt Setup'!$H$18&lt;'Debt Setup'!$H$11),MAX(0,AO344+AL345-AM345),0)+IF(AND('Debt Setup'!$H$19&lt;&gt;"",'Debt Setup'!$H$19&lt;'Debt Setup'!$H$11),MAX(0,AS344+AP345-AQ345),0)+IF(AND('Debt Setup'!$H$20&lt;&gt;"",'Debt Setup'!$H$20&lt;'Debt Setup'!$H$11),MAX(0,AW344+AT345-AU345),0)+IF(AND('Debt Setup'!$H$21&lt;&gt;"",'Debt Setup'!$H$21&lt;'Debt Setup'!$H$11),MAX(0,BA344+AX345-AY345),0))))))</x:f>
      </x:c>
      <x:c r="M345" s="54" t="str">
        <x:f>IF('Debt Setup'!$F$3=0,"",MAX(0,M344+J345-K345-L345))</x:f>
      </x:c>
      <x:c r="N345" s="54" t="str">
        <x:f>IF('Debt Setup'!$F$3=0,"",IF(Q344&lt;=0,0,Q344*'Debt Setup'!$D$12/100/12))</x:f>
      </x:c>
      <x:c r="O345" s="54" t="str">
        <x:f>IF('Debt Setup'!$F$3=0,"",IF('Debt Setup'!$H$12="",0,MIN('Debt Setup'!$E$12,MAX(0,Q344+N345))))</x:f>
      </x:c>
      <x:c r="P345" s="54" t="str">
        <x:f>IF('Debt Setup'!$F$3=0,"",IF('Debt Setup'!$H$12="",0,MIN(MAX(0,Q344+N345-O345),MAX(0,'Debt Setup'!$F$5-(G345+K345+O345+S345+W345+AA345+AE345+AI345+AM345+AQ345+AU345+AY345)-(IF(AND('Debt Setup'!$H$10&lt;&gt;"",'Debt Setup'!$H$10&lt;'Debt Setup'!$H$12),MAX(0,I344+F345-G345),0)+IF(AND('Debt Setup'!$H$11&lt;&gt;"",'Debt Setup'!$H$11&lt;'Debt Setup'!$H$12),MAX(0,M344+J345-K345),0)+IF(AND('Debt Setup'!$H$12&lt;&gt;"",'Debt Setup'!$H$12&lt;'Debt Setup'!$H$12),MAX(0,Q344+N345-O345),0)+IF(AND('Debt Setup'!$H$13&lt;&gt;"",'Debt Setup'!$H$13&lt;'Debt Setup'!$H$12),MAX(0,U344+R345-S345),0)+IF(AND('Debt Setup'!$H$14&lt;&gt;"",'Debt Setup'!$H$14&lt;'Debt Setup'!$H$12),MAX(0,Y344+V345-W345),0)+IF(AND('Debt Setup'!$H$15&lt;&gt;"",'Debt Setup'!$H$15&lt;'Debt Setup'!$H$12),MAX(0,AC344+Z345-AA345),0)+IF(AND('Debt Setup'!$H$16&lt;&gt;"",'Debt Setup'!$H$16&lt;'Debt Setup'!$H$12),MAX(0,AG344+AD345-AE345),0)+IF(AND('Debt Setup'!$H$17&lt;&gt;"",'Debt Setup'!$H$17&lt;'Debt Setup'!$H$12),MAX(0,AK344+AH345-AI345),0)+IF(AND('Debt Setup'!$H$18&lt;&gt;"",'Debt Setup'!$H$18&lt;'Debt Setup'!$H$12),MAX(0,AO344+AL345-AM345),0)+IF(AND('Debt Setup'!$H$19&lt;&gt;"",'Debt Setup'!$H$19&lt;'Debt Setup'!$H$12),MAX(0,AS344+AP345-AQ345),0)+IF(AND('Debt Setup'!$H$20&lt;&gt;"",'Debt Setup'!$H$20&lt;'Debt Setup'!$H$12),MAX(0,AW344+AT345-AU345),0)+IF(AND('Debt Setup'!$H$21&lt;&gt;"",'Debt Setup'!$H$21&lt;'Debt Setup'!$H$12),MAX(0,BA344+AX345-AY345),0))))))</x:f>
      </x:c>
      <x:c r="Q345" s="54" t="str">
        <x:f>IF('Debt Setup'!$F$3=0,"",MAX(0,Q344+N345-O345-P345))</x:f>
      </x:c>
      <x:c r="R345" s="54" t="str">
        <x:f>IF('Debt Setup'!$F$3=0,"",IF(U344&lt;=0,0,U344*'Debt Setup'!$D$13/100/12))</x:f>
      </x:c>
      <x:c r="S345" s="54" t="str">
        <x:f>IF('Debt Setup'!$F$3=0,"",IF('Debt Setup'!$H$13="",0,MIN('Debt Setup'!$E$13,MAX(0,U344+R345))))</x:f>
      </x:c>
      <x:c r="T345" s="54" t="str">
        <x:f>IF('Debt Setup'!$F$3=0,"",IF('Debt Setup'!$H$13="",0,MIN(MAX(0,U344+R345-S345),MAX(0,'Debt Setup'!$F$5-(G345+K345+O345+S345+W345+AA345+AE345+AI345+AM345+AQ345+AU345+AY345)-(IF(AND('Debt Setup'!$H$10&lt;&gt;"",'Debt Setup'!$H$10&lt;'Debt Setup'!$H$13),MAX(0,I344+F345-G345),0)+IF(AND('Debt Setup'!$H$11&lt;&gt;"",'Debt Setup'!$H$11&lt;'Debt Setup'!$H$13),MAX(0,M344+J345-K345),0)+IF(AND('Debt Setup'!$H$12&lt;&gt;"",'Debt Setup'!$H$12&lt;'Debt Setup'!$H$13),MAX(0,Q344+N345-O345),0)+IF(AND('Debt Setup'!$H$13&lt;&gt;"",'Debt Setup'!$H$13&lt;'Debt Setup'!$H$13),MAX(0,U344+R345-S345),0)+IF(AND('Debt Setup'!$H$14&lt;&gt;"",'Debt Setup'!$H$14&lt;'Debt Setup'!$H$13),MAX(0,Y344+V345-W345),0)+IF(AND('Debt Setup'!$H$15&lt;&gt;"",'Debt Setup'!$H$15&lt;'Debt Setup'!$H$13),MAX(0,AC344+Z345-AA345),0)+IF(AND('Debt Setup'!$H$16&lt;&gt;"",'Debt Setup'!$H$16&lt;'Debt Setup'!$H$13),MAX(0,AG344+AD345-AE345),0)+IF(AND('Debt Setup'!$H$17&lt;&gt;"",'Debt Setup'!$H$17&lt;'Debt Setup'!$H$13),MAX(0,AK344+AH345-AI345),0)+IF(AND('Debt Setup'!$H$18&lt;&gt;"",'Debt Setup'!$H$18&lt;'Debt Setup'!$H$13),MAX(0,AO344+AL345-AM345),0)+IF(AND('Debt Setup'!$H$19&lt;&gt;"",'Debt Setup'!$H$19&lt;'Debt Setup'!$H$13),MAX(0,AS344+AP345-AQ345),0)+IF(AND('Debt Setup'!$H$20&lt;&gt;"",'Debt Setup'!$H$20&lt;'Debt Setup'!$H$13),MAX(0,AW344+AT345-AU345),0)+IF(AND('Debt Setup'!$H$21&lt;&gt;"",'Debt Setup'!$H$21&lt;'Debt Setup'!$H$13),MAX(0,BA344+AX345-AY345),0))))))</x:f>
      </x:c>
      <x:c r="U345" s="54" t="str">
        <x:f>IF('Debt Setup'!$F$3=0,"",MAX(0,U344+R345-S345-T345))</x:f>
      </x:c>
      <x:c r="V345" s="54" t="str">
        <x:f>IF('Debt Setup'!$F$3=0,"",IF(Y344&lt;=0,0,Y344*'Debt Setup'!$D$14/100/12))</x:f>
      </x:c>
      <x:c r="W345" s="54" t="str">
        <x:f>IF('Debt Setup'!$F$3=0,"",IF('Debt Setup'!$H$14="",0,MIN('Debt Setup'!$E$14,MAX(0,Y344+V345))))</x:f>
      </x:c>
      <x:c r="X345" s="54" t="str">
        <x:f>IF('Debt Setup'!$F$3=0,"",IF('Debt Setup'!$H$14="",0,MIN(MAX(0,Y344+V345-W345),MAX(0,'Debt Setup'!$F$5-(G345+K345+O345+S345+W345+AA345+AE345+AI345+AM345+AQ345+AU345+AY345)-(IF(AND('Debt Setup'!$H$10&lt;&gt;"",'Debt Setup'!$H$10&lt;'Debt Setup'!$H$14),MAX(0,I344+F345-G345),0)+IF(AND('Debt Setup'!$H$11&lt;&gt;"",'Debt Setup'!$H$11&lt;'Debt Setup'!$H$14),MAX(0,M344+J345-K345),0)+IF(AND('Debt Setup'!$H$12&lt;&gt;"",'Debt Setup'!$H$12&lt;'Debt Setup'!$H$14),MAX(0,Q344+N345-O345),0)+IF(AND('Debt Setup'!$H$13&lt;&gt;"",'Debt Setup'!$H$13&lt;'Debt Setup'!$H$14),MAX(0,U344+R345-S345),0)+IF(AND('Debt Setup'!$H$14&lt;&gt;"",'Debt Setup'!$H$14&lt;'Debt Setup'!$H$14),MAX(0,Y344+V345-W345),0)+IF(AND('Debt Setup'!$H$15&lt;&gt;"",'Debt Setup'!$H$15&lt;'Debt Setup'!$H$14),MAX(0,AC344+Z345-AA345),0)+IF(AND('Debt Setup'!$H$16&lt;&gt;"",'Debt Setup'!$H$16&lt;'Debt Setup'!$H$14),MAX(0,AG344+AD345-AE345),0)+IF(AND('Debt Setup'!$H$17&lt;&gt;"",'Debt Setup'!$H$17&lt;'Debt Setup'!$H$14),MAX(0,AK344+AH345-AI345),0)+IF(AND('Debt Setup'!$H$18&lt;&gt;"",'Debt Setup'!$H$18&lt;'Debt Setup'!$H$14),MAX(0,AO344+AL345-AM345),0)+IF(AND('Debt Setup'!$H$19&lt;&gt;"",'Debt Setup'!$H$19&lt;'Debt Setup'!$H$14),MAX(0,AS344+AP345-AQ345),0)+IF(AND('Debt Setup'!$H$20&lt;&gt;"",'Debt Setup'!$H$20&lt;'Debt Setup'!$H$14),MAX(0,AW344+AT345-AU345),0)+IF(AND('Debt Setup'!$H$21&lt;&gt;"",'Debt Setup'!$H$21&lt;'Debt Setup'!$H$14),MAX(0,BA344+AX345-AY345),0))))))</x:f>
      </x:c>
      <x:c r="Y345" s="54" t="str">
        <x:f>IF('Debt Setup'!$F$3=0,"",MAX(0,Y344+V345-W345-X345))</x:f>
      </x:c>
      <x:c r="Z345" s="54" t="str">
        <x:f>IF('Debt Setup'!$F$3=0,"",IF(AC344&lt;=0,0,AC344*'Debt Setup'!$D$15/100/12))</x:f>
      </x:c>
      <x:c r="AA345" s="54" t="str">
        <x:f>IF('Debt Setup'!$F$3=0,"",IF('Debt Setup'!$H$15="",0,MIN('Debt Setup'!$E$15,MAX(0,AC344+Z345))))</x:f>
      </x:c>
      <x:c r="AB345" s="54" t="str">
        <x:f>IF('Debt Setup'!$F$3=0,"",IF('Debt Setup'!$H$15="",0,MIN(MAX(0,AC344+Z345-AA345),MAX(0,'Debt Setup'!$F$5-(G345+K345+O345+S345+W345+AA345+AE345+AI345+AM345+AQ345+AU345+AY345)-(IF(AND('Debt Setup'!$H$10&lt;&gt;"",'Debt Setup'!$H$10&lt;'Debt Setup'!$H$15),MAX(0,I344+F345-G345),0)+IF(AND('Debt Setup'!$H$11&lt;&gt;"",'Debt Setup'!$H$11&lt;'Debt Setup'!$H$15),MAX(0,M344+J345-K345),0)+IF(AND('Debt Setup'!$H$12&lt;&gt;"",'Debt Setup'!$H$12&lt;'Debt Setup'!$H$15),MAX(0,Q344+N345-O345),0)+IF(AND('Debt Setup'!$H$13&lt;&gt;"",'Debt Setup'!$H$13&lt;'Debt Setup'!$H$15),MAX(0,U344+R345-S345),0)+IF(AND('Debt Setup'!$H$14&lt;&gt;"",'Debt Setup'!$H$14&lt;'Debt Setup'!$H$15),MAX(0,Y344+V345-W345),0)+IF(AND('Debt Setup'!$H$15&lt;&gt;"",'Debt Setup'!$H$15&lt;'Debt Setup'!$H$15),MAX(0,AC344+Z345-AA345),0)+IF(AND('Debt Setup'!$H$16&lt;&gt;"",'Debt Setup'!$H$16&lt;'Debt Setup'!$H$15),MAX(0,AG344+AD345-AE345),0)+IF(AND('Debt Setup'!$H$17&lt;&gt;"",'Debt Setup'!$H$17&lt;'Debt Setup'!$H$15),MAX(0,AK344+AH345-AI345),0)+IF(AND('Debt Setup'!$H$18&lt;&gt;"",'Debt Setup'!$H$18&lt;'Debt Setup'!$H$15),MAX(0,AO344+AL345-AM345),0)+IF(AND('Debt Setup'!$H$19&lt;&gt;"",'Debt Setup'!$H$19&lt;'Debt Setup'!$H$15),MAX(0,AS344+AP345-AQ345),0)+IF(AND('Debt Setup'!$H$20&lt;&gt;"",'Debt Setup'!$H$20&lt;'Debt Setup'!$H$15),MAX(0,AW344+AT345-AU345),0)+IF(AND('Debt Setup'!$H$21&lt;&gt;"",'Debt Setup'!$H$21&lt;'Debt Setup'!$H$15),MAX(0,BA344+AX345-AY345),0))))))</x:f>
      </x:c>
      <x:c r="AC345" s="54" t="str">
        <x:f>IF('Debt Setup'!$F$3=0,"",MAX(0,AC344+Z345-AA345-AB345))</x:f>
      </x:c>
      <x:c r="AD345" s="54" t="str">
        <x:f>IF('Debt Setup'!$F$3=0,"",IF(AG344&lt;=0,0,AG344*'Debt Setup'!$D$16/100/12))</x:f>
      </x:c>
      <x:c r="AE345" s="54" t="str">
        <x:f>IF('Debt Setup'!$F$3=0,"",IF('Debt Setup'!$H$16="",0,MIN('Debt Setup'!$E$16,MAX(0,AG344+AD345))))</x:f>
      </x:c>
      <x:c r="AF345" s="54" t="str">
        <x:f>IF('Debt Setup'!$F$3=0,"",IF('Debt Setup'!$H$16="",0,MIN(MAX(0,AG344+AD345-AE345),MAX(0,'Debt Setup'!$F$5-(G345+K345+O345+S345+W345+AA345+AE345+AI345+AM345+AQ345+AU345+AY345)-(IF(AND('Debt Setup'!$H$10&lt;&gt;"",'Debt Setup'!$H$10&lt;'Debt Setup'!$H$16),MAX(0,I344+F345-G345),0)+IF(AND('Debt Setup'!$H$11&lt;&gt;"",'Debt Setup'!$H$11&lt;'Debt Setup'!$H$16),MAX(0,M344+J345-K345),0)+IF(AND('Debt Setup'!$H$12&lt;&gt;"",'Debt Setup'!$H$12&lt;'Debt Setup'!$H$16),MAX(0,Q344+N345-O345),0)+IF(AND('Debt Setup'!$H$13&lt;&gt;"",'Debt Setup'!$H$13&lt;'Debt Setup'!$H$16),MAX(0,U344+R345-S345),0)+IF(AND('Debt Setup'!$H$14&lt;&gt;"",'Debt Setup'!$H$14&lt;'Debt Setup'!$H$16),MAX(0,Y344+V345-W345),0)+IF(AND('Debt Setup'!$H$15&lt;&gt;"",'Debt Setup'!$H$15&lt;'Debt Setup'!$H$16),MAX(0,AC344+Z345-AA345),0)+IF(AND('Debt Setup'!$H$16&lt;&gt;"",'Debt Setup'!$H$16&lt;'Debt Setup'!$H$16),MAX(0,AG344+AD345-AE345),0)+IF(AND('Debt Setup'!$H$17&lt;&gt;"",'Debt Setup'!$H$17&lt;'Debt Setup'!$H$16),MAX(0,AK344+AH345-AI345),0)+IF(AND('Debt Setup'!$H$18&lt;&gt;"",'Debt Setup'!$H$18&lt;'Debt Setup'!$H$16),MAX(0,AO344+AL345-AM345),0)+IF(AND('Debt Setup'!$H$19&lt;&gt;"",'Debt Setup'!$H$19&lt;'Debt Setup'!$H$16),MAX(0,AS344+AP345-AQ345),0)+IF(AND('Debt Setup'!$H$20&lt;&gt;"",'Debt Setup'!$H$20&lt;'Debt Setup'!$H$16),MAX(0,AW344+AT345-AU345),0)+IF(AND('Debt Setup'!$H$21&lt;&gt;"",'Debt Setup'!$H$21&lt;'Debt Setup'!$H$16),MAX(0,BA344+AX345-AY345),0))))))</x:f>
      </x:c>
      <x:c r="AG345" s="54" t="str">
        <x:f>IF('Debt Setup'!$F$3=0,"",MAX(0,AG344+AD345-AE345-AF345))</x:f>
      </x:c>
      <x:c r="AH345" s="54" t="str">
        <x:f>IF('Debt Setup'!$F$3=0,"",IF(AK344&lt;=0,0,AK344*'Debt Setup'!$D$17/100/12))</x:f>
      </x:c>
      <x:c r="AI345" s="54" t="str">
        <x:f>IF('Debt Setup'!$F$3=0,"",IF('Debt Setup'!$H$17="",0,MIN('Debt Setup'!$E$17,MAX(0,AK344+AH345))))</x:f>
      </x:c>
      <x:c r="AJ345" s="54" t="str">
        <x:f>IF('Debt Setup'!$F$3=0,"",IF('Debt Setup'!$H$17="",0,MIN(MAX(0,AK344+AH345-AI345),MAX(0,'Debt Setup'!$F$5-(G345+K345+O345+S345+W345+AA345+AE345+AI345+AM345+AQ345+AU345+AY345)-(IF(AND('Debt Setup'!$H$10&lt;&gt;"",'Debt Setup'!$H$10&lt;'Debt Setup'!$H$17),MAX(0,I344+F345-G345),0)+IF(AND('Debt Setup'!$H$11&lt;&gt;"",'Debt Setup'!$H$11&lt;'Debt Setup'!$H$17),MAX(0,M344+J345-K345),0)+IF(AND('Debt Setup'!$H$12&lt;&gt;"",'Debt Setup'!$H$12&lt;'Debt Setup'!$H$17),MAX(0,Q344+N345-O345),0)+IF(AND('Debt Setup'!$H$13&lt;&gt;"",'Debt Setup'!$H$13&lt;'Debt Setup'!$H$17),MAX(0,U344+R345-S345),0)+IF(AND('Debt Setup'!$H$14&lt;&gt;"",'Debt Setup'!$H$14&lt;'Debt Setup'!$H$17),MAX(0,Y344+V345-W345),0)+IF(AND('Debt Setup'!$H$15&lt;&gt;"",'Debt Setup'!$H$15&lt;'Debt Setup'!$H$17),MAX(0,AC344+Z345-AA345),0)+IF(AND('Debt Setup'!$H$16&lt;&gt;"",'Debt Setup'!$H$16&lt;'Debt Setup'!$H$17),MAX(0,AG344+AD345-AE345),0)+IF(AND('Debt Setup'!$H$17&lt;&gt;"",'Debt Setup'!$H$17&lt;'Debt Setup'!$H$17),MAX(0,AK344+AH345-AI345),0)+IF(AND('Debt Setup'!$H$18&lt;&gt;"",'Debt Setup'!$H$18&lt;'Debt Setup'!$H$17),MAX(0,AO344+AL345-AM345),0)+IF(AND('Debt Setup'!$H$19&lt;&gt;"",'Debt Setup'!$H$19&lt;'Debt Setup'!$H$17),MAX(0,AS344+AP345-AQ345),0)+IF(AND('Debt Setup'!$H$20&lt;&gt;"",'Debt Setup'!$H$20&lt;'Debt Setup'!$H$17),MAX(0,AW344+AT345-AU345),0)+IF(AND('Debt Setup'!$H$21&lt;&gt;"",'Debt Setup'!$H$21&lt;'Debt Setup'!$H$17),MAX(0,BA344+AX345-AY345),0))))))</x:f>
      </x:c>
      <x:c r="AK345" s="54" t="str">
        <x:f>IF('Debt Setup'!$F$3=0,"",MAX(0,AK344+AH345-AI345-AJ345))</x:f>
      </x:c>
      <x:c r="AL345" s="54" t="str">
        <x:f>IF('Debt Setup'!$F$3=0,"",IF(AO344&lt;=0,0,AO344*'Debt Setup'!$D$18/100/12))</x:f>
      </x:c>
      <x:c r="AM345" s="54" t="str">
        <x:f>IF('Debt Setup'!$F$3=0,"",IF('Debt Setup'!$H$18="",0,MIN('Debt Setup'!$E$18,MAX(0,AO344+AL345))))</x:f>
      </x:c>
      <x:c r="AN345" s="54" t="str">
        <x:f>IF('Debt Setup'!$F$3=0,"",IF('Debt Setup'!$H$18="",0,MIN(MAX(0,AO344+AL345-AM345),MAX(0,'Debt Setup'!$F$5-(G345+K345+O345+S345+W345+AA345+AE345+AI345+AM345+AQ345+AU345+AY345)-(IF(AND('Debt Setup'!$H$10&lt;&gt;"",'Debt Setup'!$H$10&lt;'Debt Setup'!$H$18),MAX(0,I344+F345-G345),0)+IF(AND('Debt Setup'!$H$11&lt;&gt;"",'Debt Setup'!$H$11&lt;'Debt Setup'!$H$18),MAX(0,M344+J345-K345),0)+IF(AND('Debt Setup'!$H$12&lt;&gt;"",'Debt Setup'!$H$12&lt;'Debt Setup'!$H$18),MAX(0,Q344+N345-O345),0)+IF(AND('Debt Setup'!$H$13&lt;&gt;"",'Debt Setup'!$H$13&lt;'Debt Setup'!$H$18),MAX(0,U344+R345-S345),0)+IF(AND('Debt Setup'!$H$14&lt;&gt;"",'Debt Setup'!$H$14&lt;'Debt Setup'!$H$18),MAX(0,Y344+V345-W345),0)+IF(AND('Debt Setup'!$H$15&lt;&gt;"",'Debt Setup'!$H$15&lt;'Debt Setup'!$H$18),MAX(0,AC344+Z345-AA345),0)+IF(AND('Debt Setup'!$H$16&lt;&gt;"",'Debt Setup'!$H$16&lt;'Debt Setup'!$H$18),MAX(0,AG344+AD345-AE345),0)+IF(AND('Debt Setup'!$H$17&lt;&gt;"",'Debt Setup'!$H$17&lt;'Debt Setup'!$H$18),MAX(0,AK344+AH345-AI345),0)+IF(AND('Debt Setup'!$H$18&lt;&gt;"",'Debt Setup'!$H$18&lt;'Debt Setup'!$H$18),MAX(0,AO344+AL345-AM345),0)+IF(AND('Debt Setup'!$H$19&lt;&gt;"",'Debt Setup'!$H$19&lt;'Debt Setup'!$H$18),MAX(0,AS344+AP345-AQ345),0)+IF(AND('Debt Setup'!$H$20&lt;&gt;"",'Debt Setup'!$H$20&lt;'Debt Setup'!$H$18),MAX(0,AW344+AT345-AU345),0)+IF(AND('Debt Setup'!$H$21&lt;&gt;"",'Debt Setup'!$H$21&lt;'Debt Setup'!$H$18),MAX(0,BA344+AX345-AY345),0))))))</x:f>
      </x:c>
      <x:c r="AO345" s="54" t="str">
        <x:f>IF('Debt Setup'!$F$3=0,"",MAX(0,AO344+AL345-AM345-AN345))</x:f>
      </x:c>
      <x:c r="AP345" s="54" t="str">
        <x:f>IF('Debt Setup'!$F$3=0,"",IF(AS344&lt;=0,0,AS344*'Debt Setup'!$D$19/100/12))</x:f>
      </x:c>
      <x:c r="AQ345" s="54" t="str">
        <x:f>IF('Debt Setup'!$F$3=0,"",IF('Debt Setup'!$H$19="",0,MIN('Debt Setup'!$E$19,MAX(0,AS344+AP345))))</x:f>
      </x:c>
      <x:c r="AR345" s="54" t="str">
        <x:f>IF('Debt Setup'!$F$3=0,"",IF('Debt Setup'!$H$19="",0,MIN(MAX(0,AS344+AP345-AQ345),MAX(0,'Debt Setup'!$F$5-(G345+K345+O345+S345+W345+AA345+AE345+AI345+AM345+AQ345+AU345+AY345)-(IF(AND('Debt Setup'!$H$10&lt;&gt;"",'Debt Setup'!$H$10&lt;'Debt Setup'!$H$19),MAX(0,I344+F345-G345),0)+IF(AND('Debt Setup'!$H$11&lt;&gt;"",'Debt Setup'!$H$11&lt;'Debt Setup'!$H$19),MAX(0,M344+J345-K345),0)+IF(AND('Debt Setup'!$H$12&lt;&gt;"",'Debt Setup'!$H$12&lt;'Debt Setup'!$H$19),MAX(0,Q344+N345-O345),0)+IF(AND('Debt Setup'!$H$13&lt;&gt;"",'Debt Setup'!$H$13&lt;'Debt Setup'!$H$19),MAX(0,U344+R345-S345),0)+IF(AND('Debt Setup'!$H$14&lt;&gt;"",'Debt Setup'!$H$14&lt;'Debt Setup'!$H$19),MAX(0,Y344+V345-W345),0)+IF(AND('Debt Setup'!$H$15&lt;&gt;"",'Debt Setup'!$H$15&lt;'Debt Setup'!$H$19),MAX(0,AC344+Z345-AA345),0)+IF(AND('Debt Setup'!$H$16&lt;&gt;"",'Debt Setup'!$H$16&lt;'Debt Setup'!$H$19),MAX(0,AG344+AD345-AE345),0)+IF(AND('Debt Setup'!$H$17&lt;&gt;"",'Debt Setup'!$H$17&lt;'Debt Setup'!$H$19),MAX(0,AK344+AH345-AI345),0)+IF(AND('Debt Setup'!$H$18&lt;&gt;"",'Debt Setup'!$H$18&lt;'Debt Setup'!$H$19),MAX(0,AO344+AL345-AM345),0)+IF(AND('Debt Setup'!$H$19&lt;&gt;"",'Debt Setup'!$H$19&lt;'Debt Setup'!$H$19),MAX(0,AS344+AP345-AQ345),0)+IF(AND('Debt Setup'!$H$20&lt;&gt;"",'Debt Setup'!$H$20&lt;'Debt Setup'!$H$19),MAX(0,AW344+AT345-AU345),0)+IF(AND('Debt Setup'!$H$21&lt;&gt;"",'Debt Setup'!$H$21&lt;'Debt Setup'!$H$19),MAX(0,BA344+AX345-AY345),0))))))</x:f>
      </x:c>
      <x:c r="AS345" s="54" t="str">
        <x:f>IF('Debt Setup'!$F$3=0,"",MAX(0,AS344+AP345-AQ345-AR345))</x:f>
      </x:c>
      <x:c r="AT345" s="54" t="str">
        <x:f>IF('Debt Setup'!$F$3=0,"",IF(AW344&lt;=0,0,AW344*'Debt Setup'!$D$20/100/12))</x:f>
      </x:c>
      <x:c r="AU345" s="54" t="str">
        <x:f>IF('Debt Setup'!$F$3=0,"",IF('Debt Setup'!$H$20="",0,MIN('Debt Setup'!$E$20,MAX(0,AW344+AT345))))</x:f>
      </x:c>
      <x:c r="AV345" s="54" t="str">
        <x:f>IF('Debt Setup'!$F$3=0,"",IF('Debt Setup'!$H$20="",0,MIN(MAX(0,AW344+AT345-AU345),MAX(0,'Debt Setup'!$F$5-(G345+K345+O345+S345+W345+AA345+AE345+AI345+AM345+AQ345+AU345+AY345)-(IF(AND('Debt Setup'!$H$10&lt;&gt;"",'Debt Setup'!$H$10&lt;'Debt Setup'!$H$20),MAX(0,I344+F345-G345),0)+IF(AND('Debt Setup'!$H$11&lt;&gt;"",'Debt Setup'!$H$11&lt;'Debt Setup'!$H$20),MAX(0,M344+J345-K345),0)+IF(AND('Debt Setup'!$H$12&lt;&gt;"",'Debt Setup'!$H$12&lt;'Debt Setup'!$H$20),MAX(0,Q344+N345-O345),0)+IF(AND('Debt Setup'!$H$13&lt;&gt;"",'Debt Setup'!$H$13&lt;'Debt Setup'!$H$20),MAX(0,U344+R345-S345),0)+IF(AND('Debt Setup'!$H$14&lt;&gt;"",'Debt Setup'!$H$14&lt;'Debt Setup'!$H$20),MAX(0,Y344+V345-W345),0)+IF(AND('Debt Setup'!$H$15&lt;&gt;"",'Debt Setup'!$H$15&lt;'Debt Setup'!$H$20),MAX(0,AC344+Z345-AA345),0)+IF(AND('Debt Setup'!$H$16&lt;&gt;"",'Debt Setup'!$H$16&lt;'Debt Setup'!$H$20),MAX(0,AG344+AD345-AE345),0)+IF(AND('Debt Setup'!$H$17&lt;&gt;"",'Debt Setup'!$H$17&lt;'Debt Setup'!$H$20),MAX(0,AK344+AH345-AI345),0)+IF(AND('Debt Setup'!$H$18&lt;&gt;"",'Debt Setup'!$H$18&lt;'Debt Setup'!$H$20),MAX(0,AO344+AL345-AM345),0)+IF(AND('Debt Setup'!$H$19&lt;&gt;"",'Debt Setup'!$H$19&lt;'Debt Setup'!$H$20),MAX(0,AS344+AP345-AQ345),0)+IF(AND('Debt Setup'!$H$20&lt;&gt;"",'Debt Setup'!$H$20&lt;'Debt Setup'!$H$20),MAX(0,AW344+AT345-AU345),0)+IF(AND('Debt Setup'!$H$21&lt;&gt;"",'Debt Setup'!$H$21&lt;'Debt Setup'!$H$20),MAX(0,BA344+AX345-AY345),0))))))</x:f>
      </x:c>
      <x:c r="AW345" s="54" t="str">
        <x:f>IF('Debt Setup'!$F$3=0,"",MAX(0,AW344+AT345-AU345-AV345))</x:f>
      </x:c>
      <x:c r="AX345" s="54" t="str">
        <x:f>IF('Debt Setup'!$F$3=0,"",IF(BA344&lt;=0,0,BA344*'Debt Setup'!$D$21/100/12))</x:f>
      </x:c>
      <x:c r="AY345" s="54" t="str">
        <x:f>IF('Debt Setup'!$F$3=0,"",IF('Debt Setup'!$H$21="",0,MIN('Debt Setup'!$E$21,MAX(0,BA344+AX345))))</x:f>
      </x:c>
      <x:c r="AZ345" s="54" t="str">
        <x:f>IF('Debt Setup'!$F$3=0,"",IF('Debt Setup'!$H$21="",0,MIN(MAX(0,BA344+AX345-AY345),MAX(0,'Debt Setup'!$F$5-(G345+K345+O345+S345+W345+AA345+AE345+AI345+AM345+AQ345+AU345+AY345)-(IF(AND('Debt Setup'!$H$10&lt;&gt;"",'Debt Setup'!$H$10&lt;'Debt Setup'!$H$21),MAX(0,I344+F345-G345),0)+IF(AND('Debt Setup'!$H$11&lt;&gt;"",'Debt Setup'!$H$11&lt;'Debt Setup'!$H$21),MAX(0,M344+J345-K345),0)+IF(AND('Debt Setup'!$H$12&lt;&gt;"",'Debt Setup'!$H$12&lt;'Debt Setup'!$H$21),MAX(0,Q344+N345-O345),0)+IF(AND('Debt Setup'!$H$13&lt;&gt;"",'Debt Setup'!$H$13&lt;'Debt Setup'!$H$21),MAX(0,U344+R345-S345),0)+IF(AND('Debt Setup'!$H$14&lt;&gt;"",'Debt Setup'!$H$14&lt;'Debt Setup'!$H$21),MAX(0,Y344+V345-W345),0)+IF(AND('Debt Setup'!$H$15&lt;&gt;"",'Debt Setup'!$H$15&lt;'Debt Setup'!$H$21),MAX(0,AC344+Z345-AA345),0)+IF(AND('Debt Setup'!$H$16&lt;&gt;"",'Debt Setup'!$H$16&lt;'Debt Setup'!$H$21),MAX(0,AG344+AD345-AE345),0)+IF(AND('Debt Setup'!$H$17&lt;&gt;"",'Debt Setup'!$H$17&lt;'Debt Setup'!$H$21),MAX(0,AK344+AH345-AI345),0)+IF(AND('Debt Setup'!$H$18&lt;&gt;"",'Debt Setup'!$H$18&lt;'Debt Setup'!$H$21),MAX(0,AO344+AL345-AM345),0)+IF(AND('Debt Setup'!$H$19&lt;&gt;"",'Debt Setup'!$H$19&lt;'Debt Setup'!$H$21),MAX(0,AS344+AP345-AQ345),0)+IF(AND('Debt Setup'!$H$20&lt;&gt;"",'Debt Setup'!$H$20&lt;'Debt Setup'!$H$21),MAX(0,AW344+AT345-AU345),0)+IF(AND('Debt Setup'!$H$21&lt;&gt;"",'Debt Setup'!$H$21&lt;'Debt Setup'!$H$21),MAX(0,BA344+AX345-AY345),0))))))</x:f>
      </x:c>
      <x:c r="BA345" s="54" t="str">
        <x:f>IF('Debt Setup'!$F$3=0,"",MAX(0,BA344+AX345-AY345-AZ345))</x:f>
      </x:c>
    </x:row>
    <x:row r="346">
      <x:c r="A346" t="n">
        <x:v>341</x:v>
      </x:c>
      <x:c r="B346" s="86" t="str">
        <x:f>IF('Debt Setup'!$F$3=0,"",DATE(YEAR('Debt Setup'!$B$6),MONTH('Debt Setup'!$B$6)+A346-1,1))</x:f>
      </x:c>
      <x:c r="C346" s="54" t="str">
        <x:f>IF('Debt Setup'!$F$3=0,"",I346+M346+Q346+U346+Y346+AC346+AG346+AK346+AO346+AS346+AW346+BA346)</x:f>
      </x:c>
      <x:c r="D346" s="54" t="str">
        <x:f>IF('Debt Setup'!$F$3=0,"",G346+H346+K346+L346+O346+P346+S346+T346+W346+X346+AA346+AB346+AE346+AF346+AI346+AJ346+AM346+AN346+AQ346+AR346+AU346+AV346+AY346+AZ346)</x:f>
      </x:c>
      <x:c r="E346" s="54" t="str">
        <x:f>IF('Debt Setup'!$F$3=0,"",F346+J346+N346+R346+V346+Z346+AD346+AH346+AL346+AP346+AT346+AX346)</x:f>
      </x:c>
      <x:c r="F346" s="54" t="str">
        <x:f>IF('Debt Setup'!$F$3=0,"",IF(I345&lt;=0,0,I345*'Debt Setup'!$D$10/100/12))</x:f>
      </x:c>
      <x:c r="G346" s="54" t="str">
        <x:f>IF('Debt Setup'!$F$3=0,"",IF('Debt Setup'!$H$10="",0,MIN('Debt Setup'!$E$10,MAX(0,I345+F346))))</x:f>
      </x:c>
      <x:c r="H346" s="54" t="str">
        <x:f>IF('Debt Setup'!$F$3=0,"",IF('Debt Setup'!$H$10="",0,MIN(MAX(0,I345+F346-G346),MAX(0,'Debt Setup'!$F$5-(G346+K346+O346+S346+W346+AA346+AE346+AI346+AM346+AQ346+AU346+AY346)-(IF(AND('Debt Setup'!$H$10&lt;&gt;"",'Debt Setup'!$H$10&lt;'Debt Setup'!$H$10),MAX(0,I345+F346-G346),0)+IF(AND('Debt Setup'!$H$11&lt;&gt;"",'Debt Setup'!$H$11&lt;'Debt Setup'!$H$10),MAX(0,M345+J346-K346),0)+IF(AND('Debt Setup'!$H$12&lt;&gt;"",'Debt Setup'!$H$12&lt;'Debt Setup'!$H$10),MAX(0,Q345+N346-O346),0)+IF(AND('Debt Setup'!$H$13&lt;&gt;"",'Debt Setup'!$H$13&lt;'Debt Setup'!$H$10),MAX(0,U345+R346-S346),0)+IF(AND('Debt Setup'!$H$14&lt;&gt;"",'Debt Setup'!$H$14&lt;'Debt Setup'!$H$10),MAX(0,Y345+V346-W346),0)+IF(AND('Debt Setup'!$H$15&lt;&gt;"",'Debt Setup'!$H$15&lt;'Debt Setup'!$H$10),MAX(0,AC345+Z346-AA346),0)+IF(AND('Debt Setup'!$H$16&lt;&gt;"",'Debt Setup'!$H$16&lt;'Debt Setup'!$H$10),MAX(0,AG345+AD346-AE346),0)+IF(AND('Debt Setup'!$H$17&lt;&gt;"",'Debt Setup'!$H$17&lt;'Debt Setup'!$H$10),MAX(0,AK345+AH346-AI346),0)+IF(AND('Debt Setup'!$H$18&lt;&gt;"",'Debt Setup'!$H$18&lt;'Debt Setup'!$H$10),MAX(0,AO345+AL346-AM346),0)+IF(AND('Debt Setup'!$H$19&lt;&gt;"",'Debt Setup'!$H$19&lt;'Debt Setup'!$H$10),MAX(0,AS345+AP346-AQ346),0)+IF(AND('Debt Setup'!$H$20&lt;&gt;"",'Debt Setup'!$H$20&lt;'Debt Setup'!$H$10),MAX(0,AW345+AT346-AU346),0)+IF(AND('Debt Setup'!$H$21&lt;&gt;"",'Debt Setup'!$H$21&lt;'Debt Setup'!$H$10),MAX(0,BA345+AX346-AY346),0))))))</x:f>
      </x:c>
      <x:c r="I346" s="54" t="str">
        <x:f>IF('Debt Setup'!$F$3=0,"",MAX(0,I345+F346-G346-H346))</x:f>
      </x:c>
      <x:c r="J346" s="54" t="str">
        <x:f>IF('Debt Setup'!$F$3=0,"",IF(M345&lt;=0,0,M345*'Debt Setup'!$D$11/100/12))</x:f>
      </x:c>
      <x:c r="K346" s="54" t="str">
        <x:f>IF('Debt Setup'!$F$3=0,"",IF('Debt Setup'!$H$11="",0,MIN('Debt Setup'!$E$11,MAX(0,M345+J346))))</x:f>
      </x:c>
      <x:c r="L346" s="54" t="str">
        <x:f>IF('Debt Setup'!$F$3=0,"",IF('Debt Setup'!$H$11="",0,MIN(MAX(0,M345+J346-K346),MAX(0,'Debt Setup'!$F$5-(G346+K346+O346+S346+W346+AA346+AE346+AI346+AM346+AQ346+AU346+AY346)-(IF(AND('Debt Setup'!$H$10&lt;&gt;"",'Debt Setup'!$H$10&lt;'Debt Setup'!$H$11),MAX(0,I345+F346-G346),0)+IF(AND('Debt Setup'!$H$11&lt;&gt;"",'Debt Setup'!$H$11&lt;'Debt Setup'!$H$11),MAX(0,M345+J346-K346),0)+IF(AND('Debt Setup'!$H$12&lt;&gt;"",'Debt Setup'!$H$12&lt;'Debt Setup'!$H$11),MAX(0,Q345+N346-O346),0)+IF(AND('Debt Setup'!$H$13&lt;&gt;"",'Debt Setup'!$H$13&lt;'Debt Setup'!$H$11),MAX(0,U345+R346-S346),0)+IF(AND('Debt Setup'!$H$14&lt;&gt;"",'Debt Setup'!$H$14&lt;'Debt Setup'!$H$11),MAX(0,Y345+V346-W346),0)+IF(AND('Debt Setup'!$H$15&lt;&gt;"",'Debt Setup'!$H$15&lt;'Debt Setup'!$H$11),MAX(0,AC345+Z346-AA346),0)+IF(AND('Debt Setup'!$H$16&lt;&gt;"",'Debt Setup'!$H$16&lt;'Debt Setup'!$H$11),MAX(0,AG345+AD346-AE346),0)+IF(AND('Debt Setup'!$H$17&lt;&gt;"",'Debt Setup'!$H$17&lt;'Debt Setup'!$H$11),MAX(0,AK345+AH346-AI346),0)+IF(AND('Debt Setup'!$H$18&lt;&gt;"",'Debt Setup'!$H$18&lt;'Debt Setup'!$H$11),MAX(0,AO345+AL346-AM346),0)+IF(AND('Debt Setup'!$H$19&lt;&gt;"",'Debt Setup'!$H$19&lt;'Debt Setup'!$H$11),MAX(0,AS345+AP346-AQ346),0)+IF(AND('Debt Setup'!$H$20&lt;&gt;"",'Debt Setup'!$H$20&lt;'Debt Setup'!$H$11),MAX(0,AW345+AT346-AU346),0)+IF(AND('Debt Setup'!$H$21&lt;&gt;"",'Debt Setup'!$H$21&lt;'Debt Setup'!$H$11),MAX(0,BA345+AX346-AY346),0))))))</x:f>
      </x:c>
      <x:c r="M346" s="54" t="str">
        <x:f>IF('Debt Setup'!$F$3=0,"",MAX(0,M345+J346-K346-L346))</x:f>
      </x:c>
      <x:c r="N346" s="54" t="str">
        <x:f>IF('Debt Setup'!$F$3=0,"",IF(Q345&lt;=0,0,Q345*'Debt Setup'!$D$12/100/12))</x:f>
      </x:c>
      <x:c r="O346" s="54" t="str">
        <x:f>IF('Debt Setup'!$F$3=0,"",IF('Debt Setup'!$H$12="",0,MIN('Debt Setup'!$E$12,MAX(0,Q345+N346))))</x:f>
      </x:c>
      <x:c r="P346" s="54" t="str">
        <x:f>IF('Debt Setup'!$F$3=0,"",IF('Debt Setup'!$H$12="",0,MIN(MAX(0,Q345+N346-O346),MAX(0,'Debt Setup'!$F$5-(G346+K346+O346+S346+W346+AA346+AE346+AI346+AM346+AQ346+AU346+AY346)-(IF(AND('Debt Setup'!$H$10&lt;&gt;"",'Debt Setup'!$H$10&lt;'Debt Setup'!$H$12),MAX(0,I345+F346-G346),0)+IF(AND('Debt Setup'!$H$11&lt;&gt;"",'Debt Setup'!$H$11&lt;'Debt Setup'!$H$12),MAX(0,M345+J346-K346),0)+IF(AND('Debt Setup'!$H$12&lt;&gt;"",'Debt Setup'!$H$12&lt;'Debt Setup'!$H$12),MAX(0,Q345+N346-O346),0)+IF(AND('Debt Setup'!$H$13&lt;&gt;"",'Debt Setup'!$H$13&lt;'Debt Setup'!$H$12),MAX(0,U345+R346-S346),0)+IF(AND('Debt Setup'!$H$14&lt;&gt;"",'Debt Setup'!$H$14&lt;'Debt Setup'!$H$12),MAX(0,Y345+V346-W346),0)+IF(AND('Debt Setup'!$H$15&lt;&gt;"",'Debt Setup'!$H$15&lt;'Debt Setup'!$H$12),MAX(0,AC345+Z346-AA346),0)+IF(AND('Debt Setup'!$H$16&lt;&gt;"",'Debt Setup'!$H$16&lt;'Debt Setup'!$H$12),MAX(0,AG345+AD346-AE346),0)+IF(AND('Debt Setup'!$H$17&lt;&gt;"",'Debt Setup'!$H$17&lt;'Debt Setup'!$H$12),MAX(0,AK345+AH346-AI346),0)+IF(AND('Debt Setup'!$H$18&lt;&gt;"",'Debt Setup'!$H$18&lt;'Debt Setup'!$H$12),MAX(0,AO345+AL346-AM346),0)+IF(AND('Debt Setup'!$H$19&lt;&gt;"",'Debt Setup'!$H$19&lt;'Debt Setup'!$H$12),MAX(0,AS345+AP346-AQ346),0)+IF(AND('Debt Setup'!$H$20&lt;&gt;"",'Debt Setup'!$H$20&lt;'Debt Setup'!$H$12),MAX(0,AW345+AT346-AU346),0)+IF(AND('Debt Setup'!$H$21&lt;&gt;"",'Debt Setup'!$H$21&lt;'Debt Setup'!$H$12),MAX(0,BA345+AX346-AY346),0))))))</x:f>
      </x:c>
      <x:c r="Q346" s="54" t="str">
        <x:f>IF('Debt Setup'!$F$3=0,"",MAX(0,Q345+N346-O346-P346))</x:f>
      </x:c>
      <x:c r="R346" s="54" t="str">
        <x:f>IF('Debt Setup'!$F$3=0,"",IF(U345&lt;=0,0,U345*'Debt Setup'!$D$13/100/12))</x:f>
      </x:c>
      <x:c r="S346" s="54" t="str">
        <x:f>IF('Debt Setup'!$F$3=0,"",IF('Debt Setup'!$H$13="",0,MIN('Debt Setup'!$E$13,MAX(0,U345+R346))))</x:f>
      </x:c>
      <x:c r="T346" s="54" t="str">
        <x:f>IF('Debt Setup'!$F$3=0,"",IF('Debt Setup'!$H$13="",0,MIN(MAX(0,U345+R346-S346),MAX(0,'Debt Setup'!$F$5-(G346+K346+O346+S346+W346+AA346+AE346+AI346+AM346+AQ346+AU346+AY346)-(IF(AND('Debt Setup'!$H$10&lt;&gt;"",'Debt Setup'!$H$10&lt;'Debt Setup'!$H$13),MAX(0,I345+F346-G346),0)+IF(AND('Debt Setup'!$H$11&lt;&gt;"",'Debt Setup'!$H$11&lt;'Debt Setup'!$H$13),MAX(0,M345+J346-K346),0)+IF(AND('Debt Setup'!$H$12&lt;&gt;"",'Debt Setup'!$H$12&lt;'Debt Setup'!$H$13),MAX(0,Q345+N346-O346),0)+IF(AND('Debt Setup'!$H$13&lt;&gt;"",'Debt Setup'!$H$13&lt;'Debt Setup'!$H$13),MAX(0,U345+R346-S346),0)+IF(AND('Debt Setup'!$H$14&lt;&gt;"",'Debt Setup'!$H$14&lt;'Debt Setup'!$H$13),MAX(0,Y345+V346-W346),0)+IF(AND('Debt Setup'!$H$15&lt;&gt;"",'Debt Setup'!$H$15&lt;'Debt Setup'!$H$13),MAX(0,AC345+Z346-AA346),0)+IF(AND('Debt Setup'!$H$16&lt;&gt;"",'Debt Setup'!$H$16&lt;'Debt Setup'!$H$13),MAX(0,AG345+AD346-AE346),0)+IF(AND('Debt Setup'!$H$17&lt;&gt;"",'Debt Setup'!$H$17&lt;'Debt Setup'!$H$13),MAX(0,AK345+AH346-AI346),0)+IF(AND('Debt Setup'!$H$18&lt;&gt;"",'Debt Setup'!$H$18&lt;'Debt Setup'!$H$13),MAX(0,AO345+AL346-AM346),0)+IF(AND('Debt Setup'!$H$19&lt;&gt;"",'Debt Setup'!$H$19&lt;'Debt Setup'!$H$13),MAX(0,AS345+AP346-AQ346),0)+IF(AND('Debt Setup'!$H$20&lt;&gt;"",'Debt Setup'!$H$20&lt;'Debt Setup'!$H$13),MAX(0,AW345+AT346-AU346),0)+IF(AND('Debt Setup'!$H$21&lt;&gt;"",'Debt Setup'!$H$21&lt;'Debt Setup'!$H$13),MAX(0,BA345+AX346-AY346),0))))))</x:f>
      </x:c>
      <x:c r="U346" s="54" t="str">
        <x:f>IF('Debt Setup'!$F$3=0,"",MAX(0,U345+R346-S346-T346))</x:f>
      </x:c>
      <x:c r="V346" s="54" t="str">
        <x:f>IF('Debt Setup'!$F$3=0,"",IF(Y345&lt;=0,0,Y345*'Debt Setup'!$D$14/100/12))</x:f>
      </x:c>
      <x:c r="W346" s="54" t="str">
        <x:f>IF('Debt Setup'!$F$3=0,"",IF('Debt Setup'!$H$14="",0,MIN('Debt Setup'!$E$14,MAX(0,Y345+V346))))</x:f>
      </x:c>
      <x:c r="X346" s="54" t="str">
        <x:f>IF('Debt Setup'!$F$3=0,"",IF('Debt Setup'!$H$14="",0,MIN(MAX(0,Y345+V346-W346),MAX(0,'Debt Setup'!$F$5-(G346+K346+O346+S346+W346+AA346+AE346+AI346+AM346+AQ346+AU346+AY346)-(IF(AND('Debt Setup'!$H$10&lt;&gt;"",'Debt Setup'!$H$10&lt;'Debt Setup'!$H$14),MAX(0,I345+F346-G346),0)+IF(AND('Debt Setup'!$H$11&lt;&gt;"",'Debt Setup'!$H$11&lt;'Debt Setup'!$H$14),MAX(0,M345+J346-K346),0)+IF(AND('Debt Setup'!$H$12&lt;&gt;"",'Debt Setup'!$H$12&lt;'Debt Setup'!$H$14),MAX(0,Q345+N346-O346),0)+IF(AND('Debt Setup'!$H$13&lt;&gt;"",'Debt Setup'!$H$13&lt;'Debt Setup'!$H$14),MAX(0,U345+R346-S346),0)+IF(AND('Debt Setup'!$H$14&lt;&gt;"",'Debt Setup'!$H$14&lt;'Debt Setup'!$H$14),MAX(0,Y345+V346-W346),0)+IF(AND('Debt Setup'!$H$15&lt;&gt;"",'Debt Setup'!$H$15&lt;'Debt Setup'!$H$14),MAX(0,AC345+Z346-AA346),0)+IF(AND('Debt Setup'!$H$16&lt;&gt;"",'Debt Setup'!$H$16&lt;'Debt Setup'!$H$14),MAX(0,AG345+AD346-AE346),0)+IF(AND('Debt Setup'!$H$17&lt;&gt;"",'Debt Setup'!$H$17&lt;'Debt Setup'!$H$14),MAX(0,AK345+AH346-AI346),0)+IF(AND('Debt Setup'!$H$18&lt;&gt;"",'Debt Setup'!$H$18&lt;'Debt Setup'!$H$14),MAX(0,AO345+AL346-AM346),0)+IF(AND('Debt Setup'!$H$19&lt;&gt;"",'Debt Setup'!$H$19&lt;'Debt Setup'!$H$14),MAX(0,AS345+AP346-AQ346),0)+IF(AND('Debt Setup'!$H$20&lt;&gt;"",'Debt Setup'!$H$20&lt;'Debt Setup'!$H$14),MAX(0,AW345+AT346-AU346),0)+IF(AND('Debt Setup'!$H$21&lt;&gt;"",'Debt Setup'!$H$21&lt;'Debt Setup'!$H$14),MAX(0,BA345+AX346-AY346),0))))))</x:f>
      </x:c>
      <x:c r="Y346" s="54" t="str">
        <x:f>IF('Debt Setup'!$F$3=0,"",MAX(0,Y345+V346-W346-X346))</x:f>
      </x:c>
      <x:c r="Z346" s="54" t="str">
        <x:f>IF('Debt Setup'!$F$3=0,"",IF(AC345&lt;=0,0,AC345*'Debt Setup'!$D$15/100/12))</x:f>
      </x:c>
      <x:c r="AA346" s="54" t="str">
        <x:f>IF('Debt Setup'!$F$3=0,"",IF('Debt Setup'!$H$15="",0,MIN('Debt Setup'!$E$15,MAX(0,AC345+Z346))))</x:f>
      </x:c>
      <x:c r="AB346" s="54" t="str">
        <x:f>IF('Debt Setup'!$F$3=0,"",IF('Debt Setup'!$H$15="",0,MIN(MAX(0,AC345+Z346-AA346),MAX(0,'Debt Setup'!$F$5-(G346+K346+O346+S346+W346+AA346+AE346+AI346+AM346+AQ346+AU346+AY346)-(IF(AND('Debt Setup'!$H$10&lt;&gt;"",'Debt Setup'!$H$10&lt;'Debt Setup'!$H$15),MAX(0,I345+F346-G346),0)+IF(AND('Debt Setup'!$H$11&lt;&gt;"",'Debt Setup'!$H$11&lt;'Debt Setup'!$H$15),MAX(0,M345+J346-K346),0)+IF(AND('Debt Setup'!$H$12&lt;&gt;"",'Debt Setup'!$H$12&lt;'Debt Setup'!$H$15),MAX(0,Q345+N346-O346),0)+IF(AND('Debt Setup'!$H$13&lt;&gt;"",'Debt Setup'!$H$13&lt;'Debt Setup'!$H$15),MAX(0,U345+R346-S346),0)+IF(AND('Debt Setup'!$H$14&lt;&gt;"",'Debt Setup'!$H$14&lt;'Debt Setup'!$H$15),MAX(0,Y345+V346-W346),0)+IF(AND('Debt Setup'!$H$15&lt;&gt;"",'Debt Setup'!$H$15&lt;'Debt Setup'!$H$15),MAX(0,AC345+Z346-AA346),0)+IF(AND('Debt Setup'!$H$16&lt;&gt;"",'Debt Setup'!$H$16&lt;'Debt Setup'!$H$15),MAX(0,AG345+AD346-AE346),0)+IF(AND('Debt Setup'!$H$17&lt;&gt;"",'Debt Setup'!$H$17&lt;'Debt Setup'!$H$15),MAX(0,AK345+AH346-AI346),0)+IF(AND('Debt Setup'!$H$18&lt;&gt;"",'Debt Setup'!$H$18&lt;'Debt Setup'!$H$15),MAX(0,AO345+AL346-AM346),0)+IF(AND('Debt Setup'!$H$19&lt;&gt;"",'Debt Setup'!$H$19&lt;'Debt Setup'!$H$15),MAX(0,AS345+AP346-AQ346),0)+IF(AND('Debt Setup'!$H$20&lt;&gt;"",'Debt Setup'!$H$20&lt;'Debt Setup'!$H$15),MAX(0,AW345+AT346-AU346),0)+IF(AND('Debt Setup'!$H$21&lt;&gt;"",'Debt Setup'!$H$21&lt;'Debt Setup'!$H$15),MAX(0,BA345+AX346-AY346),0))))))</x:f>
      </x:c>
      <x:c r="AC346" s="54" t="str">
        <x:f>IF('Debt Setup'!$F$3=0,"",MAX(0,AC345+Z346-AA346-AB346))</x:f>
      </x:c>
      <x:c r="AD346" s="54" t="str">
        <x:f>IF('Debt Setup'!$F$3=0,"",IF(AG345&lt;=0,0,AG345*'Debt Setup'!$D$16/100/12))</x:f>
      </x:c>
      <x:c r="AE346" s="54" t="str">
        <x:f>IF('Debt Setup'!$F$3=0,"",IF('Debt Setup'!$H$16="",0,MIN('Debt Setup'!$E$16,MAX(0,AG345+AD346))))</x:f>
      </x:c>
      <x:c r="AF346" s="54" t="str">
        <x:f>IF('Debt Setup'!$F$3=0,"",IF('Debt Setup'!$H$16="",0,MIN(MAX(0,AG345+AD346-AE346),MAX(0,'Debt Setup'!$F$5-(G346+K346+O346+S346+W346+AA346+AE346+AI346+AM346+AQ346+AU346+AY346)-(IF(AND('Debt Setup'!$H$10&lt;&gt;"",'Debt Setup'!$H$10&lt;'Debt Setup'!$H$16),MAX(0,I345+F346-G346),0)+IF(AND('Debt Setup'!$H$11&lt;&gt;"",'Debt Setup'!$H$11&lt;'Debt Setup'!$H$16),MAX(0,M345+J346-K346),0)+IF(AND('Debt Setup'!$H$12&lt;&gt;"",'Debt Setup'!$H$12&lt;'Debt Setup'!$H$16),MAX(0,Q345+N346-O346),0)+IF(AND('Debt Setup'!$H$13&lt;&gt;"",'Debt Setup'!$H$13&lt;'Debt Setup'!$H$16),MAX(0,U345+R346-S346),0)+IF(AND('Debt Setup'!$H$14&lt;&gt;"",'Debt Setup'!$H$14&lt;'Debt Setup'!$H$16),MAX(0,Y345+V346-W346),0)+IF(AND('Debt Setup'!$H$15&lt;&gt;"",'Debt Setup'!$H$15&lt;'Debt Setup'!$H$16),MAX(0,AC345+Z346-AA346),0)+IF(AND('Debt Setup'!$H$16&lt;&gt;"",'Debt Setup'!$H$16&lt;'Debt Setup'!$H$16),MAX(0,AG345+AD346-AE346),0)+IF(AND('Debt Setup'!$H$17&lt;&gt;"",'Debt Setup'!$H$17&lt;'Debt Setup'!$H$16),MAX(0,AK345+AH346-AI346),0)+IF(AND('Debt Setup'!$H$18&lt;&gt;"",'Debt Setup'!$H$18&lt;'Debt Setup'!$H$16),MAX(0,AO345+AL346-AM346),0)+IF(AND('Debt Setup'!$H$19&lt;&gt;"",'Debt Setup'!$H$19&lt;'Debt Setup'!$H$16),MAX(0,AS345+AP346-AQ346),0)+IF(AND('Debt Setup'!$H$20&lt;&gt;"",'Debt Setup'!$H$20&lt;'Debt Setup'!$H$16),MAX(0,AW345+AT346-AU346),0)+IF(AND('Debt Setup'!$H$21&lt;&gt;"",'Debt Setup'!$H$21&lt;'Debt Setup'!$H$16),MAX(0,BA345+AX346-AY346),0))))))</x:f>
      </x:c>
      <x:c r="AG346" s="54" t="str">
        <x:f>IF('Debt Setup'!$F$3=0,"",MAX(0,AG345+AD346-AE346-AF346))</x:f>
      </x:c>
      <x:c r="AH346" s="54" t="str">
        <x:f>IF('Debt Setup'!$F$3=0,"",IF(AK345&lt;=0,0,AK345*'Debt Setup'!$D$17/100/12))</x:f>
      </x:c>
      <x:c r="AI346" s="54" t="str">
        <x:f>IF('Debt Setup'!$F$3=0,"",IF('Debt Setup'!$H$17="",0,MIN('Debt Setup'!$E$17,MAX(0,AK345+AH346))))</x:f>
      </x:c>
      <x:c r="AJ346" s="54" t="str">
        <x:f>IF('Debt Setup'!$F$3=0,"",IF('Debt Setup'!$H$17="",0,MIN(MAX(0,AK345+AH346-AI346),MAX(0,'Debt Setup'!$F$5-(G346+K346+O346+S346+W346+AA346+AE346+AI346+AM346+AQ346+AU346+AY346)-(IF(AND('Debt Setup'!$H$10&lt;&gt;"",'Debt Setup'!$H$10&lt;'Debt Setup'!$H$17),MAX(0,I345+F346-G346),0)+IF(AND('Debt Setup'!$H$11&lt;&gt;"",'Debt Setup'!$H$11&lt;'Debt Setup'!$H$17),MAX(0,M345+J346-K346),0)+IF(AND('Debt Setup'!$H$12&lt;&gt;"",'Debt Setup'!$H$12&lt;'Debt Setup'!$H$17),MAX(0,Q345+N346-O346),0)+IF(AND('Debt Setup'!$H$13&lt;&gt;"",'Debt Setup'!$H$13&lt;'Debt Setup'!$H$17),MAX(0,U345+R346-S346),0)+IF(AND('Debt Setup'!$H$14&lt;&gt;"",'Debt Setup'!$H$14&lt;'Debt Setup'!$H$17),MAX(0,Y345+V346-W346),0)+IF(AND('Debt Setup'!$H$15&lt;&gt;"",'Debt Setup'!$H$15&lt;'Debt Setup'!$H$17),MAX(0,AC345+Z346-AA346),0)+IF(AND('Debt Setup'!$H$16&lt;&gt;"",'Debt Setup'!$H$16&lt;'Debt Setup'!$H$17),MAX(0,AG345+AD346-AE346),0)+IF(AND('Debt Setup'!$H$17&lt;&gt;"",'Debt Setup'!$H$17&lt;'Debt Setup'!$H$17),MAX(0,AK345+AH346-AI346),0)+IF(AND('Debt Setup'!$H$18&lt;&gt;"",'Debt Setup'!$H$18&lt;'Debt Setup'!$H$17),MAX(0,AO345+AL346-AM346),0)+IF(AND('Debt Setup'!$H$19&lt;&gt;"",'Debt Setup'!$H$19&lt;'Debt Setup'!$H$17),MAX(0,AS345+AP346-AQ346),0)+IF(AND('Debt Setup'!$H$20&lt;&gt;"",'Debt Setup'!$H$20&lt;'Debt Setup'!$H$17),MAX(0,AW345+AT346-AU346),0)+IF(AND('Debt Setup'!$H$21&lt;&gt;"",'Debt Setup'!$H$21&lt;'Debt Setup'!$H$17),MAX(0,BA345+AX346-AY346),0))))))</x:f>
      </x:c>
      <x:c r="AK346" s="54" t="str">
        <x:f>IF('Debt Setup'!$F$3=0,"",MAX(0,AK345+AH346-AI346-AJ346))</x:f>
      </x:c>
      <x:c r="AL346" s="54" t="str">
        <x:f>IF('Debt Setup'!$F$3=0,"",IF(AO345&lt;=0,0,AO345*'Debt Setup'!$D$18/100/12))</x:f>
      </x:c>
      <x:c r="AM346" s="54" t="str">
        <x:f>IF('Debt Setup'!$F$3=0,"",IF('Debt Setup'!$H$18="",0,MIN('Debt Setup'!$E$18,MAX(0,AO345+AL346))))</x:f>
      </x:c>
      <x:c r="AN346" s="54" t="str">
        <x:f>IF('Debt Setup'!$F$3=0,"",IF('Debt Setup'!$H$18="",0,MIN(MAX(0,AO345+AL346-AM346),MAX(0,'Debt Setup'!$F$5-(G346+K346+O346+S346+W346+AA346+AE346+AI346+AM346+AQ346+AU346+AY346)-(IF(AND('Debt Setup'!$H$10&lt;&gt;"",'Debt Setup'!$H$10&lt;'Debt Setup'!$H$18),MAX(0,I345+F346-G346),0)+IF(AND('Debt Setup'!$H$11&lt;&gt;"",'Debt Setup'!$H$11&lt;'Debt Setup'!$H$18),MAX(0,M345+J346-K346),0)+IF(AND('Debt Setup'!$H$12&lt;&gt;"",'Debt Setup'!$H$12&lt;'Debt Setup'!$H$18),MAX(0,Q345+N346-O346),0)+IF(AND('Debt Setup'!$H$13&lt;&gt;"",'Debt Setup'!$H$13&lt;'Debt Setup'!$H$18),MAX(0,U345+R346-S346),0)+IF(AND('Debt Setup'!$H$14&lt;&gt;"",'Debt Setup'!$H$14&lt;'Debt Setup'!$H$18),MAX(0,Y345+V346-W346),0)+IF(AND('Debt Setup'!$H$15&lt;&gt;"",'Debt Setup'!$H$15&lt;'Debt Setup'!$H$18),MAX(0,AC345+Z346-AA346),0)+IF(AND('Debt Setup'!$H$16&lt;&gt;"",'Debt Setup'!$H$16&lt;'Debt Setup'!$H$18),MAX(0,AG345+AD346-AE346),0)+IF(AND('Debt Setup'!$H$17&lt;&gt;"",'Debt Setup'!$H$17&lt;'Debt Setup'!$H$18),MAX(0,AK345+AH346-AI346),0)+IF(AND('Debt Setup'!$H$18&lt;&gt;"",'Debt Setup'!$H$18&lt;'Debt Setup'!$H$18),MAX(0,AO345+AL346-AM346),0)+IF(AND('Debt Setup'!$H$19&lt;&gt;"",'Debt Setup'!$H$19&lt;'Debt Setup'!$H$18),MAX(0,AS345+AP346-AQ346),0)+IF(AND('Debt Setup'!$H$20&lt;&gt;"",'Debt Setup'!$H$20&lt;'Debt Setup'!$H$18),MAX(0,AW345+AT346-AU346),0)+IF(AND('Debt Setup'!$H$21&lt;&gt;"",'Debt Setup'!$H$21&lt;'Debt Setup'!$H$18),MAX(0,BA345+AX346-AY346),0))))))</x:f>
      </x:c>
      <x:c r="AO346" s="54" t="str">
        <x:f>IF('Debt Setup'!$F$3=0,"",MAX(0,AO345+AL346-AM346-AN346))</x:f>
      </x:c>
      <x:c r="AP346" s="54" t="str">
        <x:f>IF('Debt Setup'!$F$3=0,"",IF(AS345&lt;=0,0,AS345*'Debt Setup'!$D$19/100/12))</x:f>
      </x:c>
      <x:c r="AQ346" s="54" t="str">
        <x:f>IF('Debt Setup'!$F$3=0,"",IF('Debt Setup'!$H$19="",0,MIN('Debt Setup'!$E$19,MAX(0,AS345+AP346))))</x:f>
      </x:c>
      <x:c r="AR346" s="54" t="str">
        <x:f>IF('Debt Setup'!$F$3=0,"",IF('Debt Setup'!$H$19="",0,MIN(MAX(0,AS345+AP346-AQ346),MAX(0,'Debt Setup'!$F$5-(G346+K346+O346+S346+W346+AA346+AE346+AI346+AM346+AQ346+AU346+AY346)-(IF(AND('Debt Setup'!$H$10&lt;&gt;"",'Debt Setup'!$H$10&lt;'Debt Setup'!$H$19),MAX(0,I345+F346-G346),0)+IF(AND('Debt Setup'!$H$11&lt;&gt;"",'Debt Setup'!$H$11&lt;'Debt Setup'!$H$19),MAX(0,M345+J346-K346),0)+IF(AND('Debt Setup'!$H$12&lt;&gt;"",'Debt Setup'!$H$12&lt;'Debt Setup'!$H$19),MAX(0,Q345+N346-O346),0)+IF(AND('Debt Setup'!$H$13&lt;&gt;"",'Debt Setup'!$H$13&lt;'Debt Setup'!$H$19),MAX(0,U345+R346-S346),0)+IF(AND('Debt Setup'!$H$14&lt;&gt;"",'Debt Setup'!$H$14&lt;'Debt Setup'!$H$19),MAX(0,Y345+V346-W346),0)+IF(AND('Debt Setup'!$H$15&lt;&gt;"",'Debt Setup'!$H$15&lt;'Debt Setup'!$H$19),MAX(0,AC345+Z346-AA346),0)+IF(AND('Debt Setup'!$H$16&lt;&gt;"",'Debt Setup'!$H$16&lt;'Debt Setup'!$H$19),MAX(0,AG345+AD346-AE346),0)+IF(AND('Debt Setup'!$H$17&lt;&gt;"",'Debt Setup'!$H$17&lt;'Debt Setup'!$H$19),MAX(0,AK345+AH346-AI346),0)+IF(AND('Debt Setup'!$H$18&lt;&gt;"",'Debt Setup'!$H$18&lt;'Debt Setup'!$H$19),MAX(0,AO345+AL346-AM346),0)+IF(AND('Debt Setup'!$H$19&lt;&gt;"",'Debt Setup'!$H$19&lt;'Debt Setup'!$H$19),MAX(0,AS345+AP346-AQ346),0)+IF(AND('Debt Setup'!$H$20&lt;&gt;"",'Debt Setup'!$H$20&lt;'Debt Setup'!$H$19),MAX(0,AW345+AT346-AU346),0)+IF(AND('Debt Setup'!$H$21&lt;&gt;"",'Debt Setup'!$H$21&lt;'Debt Setup'!$H$19),MAX(0,BA345+AX346-AY346),0))))))</x:f>
      </x:c>
      <x:c r="AS346" s="54" t="str">
        <x:f>IF('Debt Setup'!$F$3=0,"",MAX(0,AS345+AP346-AQ346-AR346))</x:f>
      </x:c>
      <x:c r="AT346" s="54" t="str">
        <x:f>IF('Debt Setup'!$F$3=0,"",IF(AW345&lt;=0,0,AW345*'Debt Setup'!$D$20/100/12))</x:f>
      </x:c>
      <x:c r="AU346" s="54" t="str">
        <x:f>IF('Debt Setup'!$F$3=0,"",IF('Debt Setup'!$H$20="",0,MIN('Debt Setup'!$E$20,MAX(0,AW345+AT346))))</x:f>
      </x:c>
      <x:c r="AV346" s="54" t="str">
        <x:f>IF('Debt Setup'!$F$3=0,"",IF('Debt Setup'!$H$20="",0,MIN(MAX(0,AW345+AT346-AU346),MAX(0,'Debt Setup'!$F$5-(G346+K346+O346+S346+W346+AA346+AE346+AI346+AM346+AQ346+AU346+AY346)-(IF(AND('Debt Setup'!$H$10&lt;&gt;"",'Debt Setup'!$H$10&lt;'Debt Setup'!$H$20),MAX(0,I345+F346-G346),0)+IF(AND('Debt Setup'!$H$11&lt;&gt;"",'Debt Setup'!$H$11&lt;'Debt Setup'!$H$20),MAX(0,M345+J346-K346),0)+IF(AND('Debt Setup'!$H$12&lt;&gt;"",'Debt Setup'!$H$12&lt;'Debt Setup'!$H$20),MAX(0,Q345+N346-O346),0)+IF(AND('Debt Setup'!$H$13&lt;&gt;"",'Debt Setup'!$H$13&lt;'Debt Setup'!$H$20),MAX(0,U345+R346-S346),0)+IF(AND('Debt Setup'!$H$14&lt;&gt;"",'Debt Setup'!$H$14&lt;'Debt Setup'!$H$20),MAX(0,Y345+V346-W346),0)+IF(AND('Debt Setup'!$H$15&lt;&gt;"",'Debt Setup'!$H$15&lt;'Debt Setup'!$H$20),MAX(0,AC345+Z346-AA346),0)+IF(AND('Debt Setup'!$H$16&lt;&gt;"",'Debt Setup'!$H$16&lt;'Debt Setup'!$H$20),MAX(0,AG345+AD346-AE346),0)+IF(AND('Debt Setup'!$H$17&lt;&gt;"",'Debt Setup'!$H$17&lt;'Debt Setup'!$H$20),MAX(0,AK345+AH346-AI346),0)+IF(AND('Debt Setup'!$H$18&lt;&gt;"",'Debt Setup'!$H$18&lt;'Debt Setup'!$H$20),MAX(0,AO345+AL346-AM346),0)+IF(AND('Debt Setup'!$H$19&lt;&gt;"",'Debt Setup'!$H$19&lt;'Debt Setup'!$H$20),MAX(0,AS345+AP346-AQ346),0)+IF(AND('Debt Setup'!$H$20&lt;&gt;"",'Debt Setup'!$H$20&lt;'Debt Setup'!$H$20),MAX(0,AW345+AT346-AU346),0)+IF(AND('Debt Setup'!$H$21&lt;&gt;"",'Debt Setup'!$H$21&lt;'Debt Setup'!$H$20),MAX(0,BA345+AX346-AY346),0))))))</x:f>
      </x:c>
      <x:c r="AW346" s="54" t="str">
        <x:f>IF('Debt Setup'!$F$3=0,"",MAX(0,AW345+AT346-AU346-AV346))</x:f>
      </x:c>
      <x:c r="AX346" s="54" t="str">
        <x:f>IF('Debt Setup'!$F$3=0,"",IF(BA345&lt;=0,0,BA345*'Debt Setup'!$D$21/100/12))</x:f>
      </x:c>
      <x:c r="AY346" s="54" t="str">
        <x:f>IF('Debt Setup'!$F$3=0,"",IF('Debt Setup'!$H$21="",0,MIN('Debt Setup'!$E$21,MAX(0,BA345+AX346))))</x:f>
      </x:c>
      <x:c r="AZ346" s="54" t="str">
        <x:f>IF('Debt Setup'!$F$3=0,"",IF('Debt Setup'!$H$21="",0,MIN(MAX(0,BA345+AX346-AY346),MAX(0,'Debt Setup'!$F$5-(G346+K346+O346+S346+W346+AA346+AE346+AI346+AM346+AQ346+AU346+AY346)-(IF(AND('Debt Setup'!$H$10&lt;&gt;"",'Debt Setup'!$H$10&lt;'Debt Setup'!$H$21),MAX(0,I345+F346-G346),0)+IF(AND('Debt Setup'!$H$11&lt;&gt;"",'Debt Setup'!$H$11&lt;'Debt Setup'!$H$21),MAX(0,M345+J346-K346),0)+IF(AND('Debt Setup'!$H$12&lt;&gt;"",'Debt Setup'!$H$12&lt;'Debt Setup'!$H$21),MAX(0,Q345+N346-O346),0)+IF(AND('Debt Setup'!$H$13&lt;&gt;"",'Debt Setup'!$H$13&lt;'Debt Setup'!$H$21),MAX(0,U345+R346-S346),0)+IF(AND('Debt Setup'!$H$14&lt;&gt;"",'Debt Setup'!$H$14&lt;'Debt Setup'!$H$21),MAX(0,Y345+V346-W346),0)+IF(AND('Debt Setup'!$H$15&lt;&gt;"",'Debt Setup'!$H$15&lt;'Debt Setup'!$H$21),MAX(0,AC345+Z346-AA346),0)+IF(AND('Debt Setup'!$H$16&lt;&gt;"",'Debt Setup'!$H$16&lt;'Debt Setup'!$H$21),MAX(0,AG345+AD346-AE346),0)+IF(AND('Debt Setup'!$H$17&lt;&gt;"",'Debt Setup'!$H$17&lt;'Debt Setup'!$H$21),MAX(0,AK345+AH346-AI346),0)+IF(AND('Debt Setup'!$H$18&lt;&gt;"",'Debt Setup'!$H$18&lt;'Debt Setup'!$H$21),MAX(0,AO345+AL346-AM346),0)+IF(AND('Debt Setup'!$H$19&lt;&gt;"",'Debt Setup'!$H$19&lt;'Debt Setup'!$H$21),MAX(0,AS345+AP346-AQ346),0)+IF(AND('Debt Setup'!$H$20&lt;&gt;"",'Debt Setup'!$H$20&lt;'Debt Setup'!$H$21),MAX(0,AW345+AT346-AU346),0)+IF(AND('Debt Setup'!$H$21&lt;&gt;"",'Debt Setup'!$H$21&lt;'Debt Setup'!$H$21),MAX(0,BA345+AX346-AY346),0))))))</x:f>
      </x:c>
      <x:c r="BA346" s="54" t="str">
        <x:f>IF('Debt Setup'!$F$3=0,"",MAX(0,BA345+AX346-AY346-AZ346))</x:f>
      </x:c>
    </x:row>
    <x:row r="347">
      <x:c r="A347" t="n">
        <x:v>342</x:v>
      </x:c>
      <x:c r="B347" s="86" t="str">
        <x:f>IF('Debt Setup'!$F$3=0,"",DATE(YEAR('Debt Setup'!$B$6),MONTH('Debt Setup'!$B$6)+A347-1,1))</x:f>
      </x:c>
      <x:c r="C347" s="54" t="str">
        <x:f>IF('Debt Setup'!$F$3=0,"",I347+M347+Q347+U347+Y347+AC347+AG347+AK347+AO347+AS347+AW347+BA347)</x:f>
      </x:c>
      <x:c r="D347" s="54" t="str">
        <x:f>IF('Debt Setup'!$F$3=0,"",G347+H347+K347+L347+O347+P347+S347+T347+W347+X347+AA347+AB347+AE347+AF347+AI347+AJ347+AM347+AN347+AQ347+AR347+AU347+AV347+AY347+AZ347)</x:f>
      </x:c>
      <x:c r="E347" s="54" t="str">
        <x:f>IF('Debt Setup'!$F$3=0,"",F347+J347+N347+R347+V347+Z347+AD347+AH347+AL347+AP347+AT347+AX347)</x:f>
      </x:c>
      <x:c r="F347" s="54" t="str">
        <x:f>IF('Debt Setup'!$F$3=0,"",IF(I346&lt;=0,0,I346*'Debt Setup'!$D$10/100/12))</x:f>
      </x:c>
      <x:c r="G347" s="54" t="str">
        <x:f>IF('Debt Setup'!$F$3=0,"",IF('Debt Setup'!$H$10="",0,MIN('Debt Setup'!$E$10,MAX(0,I346+F347))))</x:f>
      </x:c>
      <x:c r="H347" s="54" t="str">
        <x:f>IF('Debt Setup'!$F$3=0,"",IF('Debt Setup'!$H$10="",0,MIN(MAX(0,I346+F347-G347),MAX(0,'Debt Setup'!$F$5-(G347+K347+O347+S347+W347+AA347+AE347+AI347+AM347+AQ347+AU347+AY347)-(IF(AND('Debt Setup'!$H$10&lt;&gt;"",'Debt Setup'!$H$10&lt;'Debt Setup'!$H$10),MAX(0,I346+F347-G347),0)+IF(AND('Debt Setup'!$H$11&lt;&gt;"",'Debt Setup'!$H$11&lt;'Debt Setup'!$H$10),MAX(0,M346+J347-K347),0)+IF(AND('Debt Setup'!$H$12&lt;&gt;"",'Debt Setup'!$H$12&lt;'Debt Setup'!$H$10),MAX(0,Q346+N347-O347),0)+IF(AND('Debt Setup'!$H$13&lt;&gt;"",'Debt Setup'!$H$13&lt;'Debt Setup'!$H$10),MAX(0,U346+R347-S347),0)+IF(AND('Debt Setup'!$H$14&lt;&gt;"",'Debt Setup'!$H$14&lt;'Debt Setup'!$H$10),MAX(0,Y346+V347-W347),0)+IF(AND('Debt Setup'!$H$15&lt;&gt;"",'Debt Setup'!$H$15&lt;'Debt Setup'!$H$10),MAX(0,AC346+Z347-AA347),0)+IF(AND('Debt Setup'!$H$16&lt;&gt;"",'Debt Setup'!$H$16&lt;'Debt Setup'!$H$10),MAX(0,AG346+AD347-AE347),0)+IF(AND('Debt Setup'!$H$17&lt;&gt;"",'Debt Setup'!$H$17&lt;'Debt Setup'!$H$10),MAX(0,AK346+AH347-AI347),0)+IF(AND('Debt Setup'!$H$18&lt;&gt;"",'Debt Setup'!$H$18&lt;'Debt Setup'!$H$10),MAX(0,AO346+AL347-AM347),0)+IF(AND('Debt Setup'!$H$19&lt;&gt;"",'Debt Setup'!$H$19&lt;'Debt Setup'!$H$10),MAX(0,AS346+AP347-AQ347),0)+IF(AND('Debt Setup'!$H$20&lt;&gt;"",'Debt Setup'!$H$20&lt;'Debt Setup'!$H$10),MAX(0,AW346+AT347-AU347),0)+IF(AND('Debt Setup'!$H$21&lt;&gt;"",'Debt Setup'!$H$21&lt;'Debt Setup'!$H$10),MAX(0,BA346+AX347-AY347),0))))))</x:f>
      </x:c>
      <x:c r="I347" s="54" t="str">
        <x:f>IF('Debt Setup'!$F$3=0,"",MAX(0,I346+F347-G347-H347))</x:f>
      </x:c>
      <x:c r="J347" s="54" t="str">
        <x:f>IF('Debt Setup'!$F$3=0,"",IF(M346&lt;=0,0,M346*'Debt Setup'!$D$11/100/12))</x:f>
      </x:c>
      <x:c r="K347" s="54" t="str">
        <x:f>IF('Debt Setup'!$F$3=0,"",IF('Debt Setup'!$H$11="",0,MIN('Debt Setup'!$E$11,MAX(0,M346+J347))))</x:f>
      </x:c>
      <x:c r="L347" s="54" t="str">
        <x:f>IF('Debt Setup'!$F$3=0,"",IF('Debt Setup'!$H$11="",0,MIN(MAX(0,M346+J347-K347),MAX(0,'Debt Setup'!$F$5-(G347+K347+O347+S347+W347+AA347+AE347+AI347+AM347+AQ347+AU347+AY347)-(IF(AND('Debt Setup'!$H$10&lt;&gt;"",'Debt Setup'!$H$10&lt;'Debt Setup'!$H$11),MAX(0,I346+F347-G347),0)+IF(AND('Debt Setup'!$H$11&lt;&gt;"",'Debt Setup'!$H$11&lt;'Debt Setup'!$H$11),MAX(0,M346+J347-K347),0)+IF(AND('Debt Setup'!$H$12&lt;&gt;"",'Debt Setup'!$H$12&lt;'Debt Setup'!$H$11),MAX(0,Q346+N347-O347),0)+IF(AND('Debt Setup'!$H$13&lt;&gt;"",'Debt Setup'!$H$13&lt;'Debt Setup'!$H$11),MAX(0,U346+R347-S347),0)+IF(AND('Debt Setup'!$H$14&lt;&gt;"",'Debt Setup'!$H$14&lt;'Debt Setup'!$H$11),MAX(0,Y346+V347-W347),0)+IF(AND('Debt Setup'!$H$15&lt;&gt;"",'Debt Setup'!$H$15&lt;'Debt Setup'!$H$11),MAX(0,AC346+Z347-AA347),0)+IF(AND('Debt Setup'!$H$16&lt;&gt;"",'Debt Setup'!$H$16&lt;'Debt Setup'!$H$11),MAX(0,AG346+AD347-AE347),0)+IF(AND('Debt Setup'!$H$17&lt;&gt;"",'Debt Setup'!$H$17&lt;'Debt Setup'!$H$11),MAX(0,AK346+AH347-AI347),0)+IF(AND('Debt Setup'!$H$18&lt;&gt;"",'Debt Setup'!$H$18&lt;'Debt Setup'!$H$11),MAX(0,AO346+AL347-AM347),0)+IF(AND('Debt Setup'!$H$19&lt;&gt;"",'Debt Setup'!$H$19&lt;'Debt Setup'!$H$11),MAX(0,AS346+AP347-AQ347),0)+IF(AND('Debt Setup'!$H$20&lt;&gt;"",'Debt Setup'!$H$20&lt;'Debt Setup'!$H$11),MAX(0,AW346+AT347-AU347),0)+IF(AND('Debt Setup'!$H$21&lt;&gt;"",'Debt Setup'!$H$21&lt;'Debt Setup'!$H$11),MAX(0,BA346+AX347-AY347),0))))))</x:f>
      </x:c>
      <x:c r="M347" s="54" t="str">
        <x:f>IF('Debt Setup'!$F$3=0,"",MAX(0,M346+J347-K347-L347))</x:f>
      </x:c>
      <x:c r="N347" s="54" t="str">
        <x:f>IF('Debt Setup'!$F$3=0,"",IF(Q346&lt;=0,0,Q346*'Debt Setup'!$D$12/100/12))</x:f>
      </x:c>
      <x:c r="O347" s="54" t="str">
        <x:f>IF('Debt Setup'!$F$3=0,"",IF('Debt Setup'!$H$12="",0,MIN('Debt Setup'!$E$12,MAX(0,Q346+N347))))</x:f>
      </x:c>
      <x:c r="P347" s="54" t="str">
        <x:f>IF('Debt Setup'!$F$3=0,"",IF('Debt Setup'!$H$12="",0,MIN(MAX(0,Q346+N347-O347),MAX(0,'Debt Setup'!$F$5-(G347+K347+O347+S347+W347+AA347+AE347+AI347+AM347+AQ347+AU347+AY347)-(IF(AND('Debt Setup'!$H$10&lt;&gt;"",'Debt Setup'!$H$10&lt;'Debt Setup'!$H$12),MAX(0,I346+F347-G347),0)+IF(AND('Debt Setup'!$H$11&lt;&gt;"",'Debt Setup'!$H$11&lt;'Debt Setup'!$H$12),MAX(0,M346+J347-K347),0)+IF(AND('Debt Setup'!$H$12&lt;&gt;"",'Debt Setup'!$H$12&lt;'Debt Setup'!$H$12),MAX(0,Q346+N347-O347),0)+IF(AND('Debt Setup'!$H$13&lt;&gt;"",'Debt Setup'!$H$13&lt;'Debt Setup'!$H$12),MAX(0,U346+R347-S347),0)+IF(AND('Debt Setup'!$H$14&lt;&gt;"",'Debt Setup'!$H$14&lt;'Debt Setup'!$H$12),MAX(0,Y346+V347-W347),0)+IF(AND('Debt Setup'!$H$15&lt;&gt;"",'Debt Setup'!$H$15&lt;'Debt Setup'!$H$12),MAX(0,AC346+Z347-AA347),0)+IF(AND('Debt Setup'!$H$16&lt;&gt;"",'Debt Setup'!$H$16&lt;'Debt Setup'!$H$12),MAX(0,AG346+AD347-AE347),0)+IF(AND('Debt Setup'!$H$17&lt;&gt;"",'Debt Setup'!$H$17&lt;'Debt Setup'!$H$12),MAX(0,AK346+AH347-AI347),0)+IF(AND('Debt Setup'!$H$18&lt;&gt;"",'Debt Setup'!$H$18&lt;'Debt Setup'!$H$12),MAX(0,AO346+AL347-AM347),0)+IF(AND('Debt Setup'!$H$19&lt;&gt;"",'Debt Setup'!$H$19&lt;'Debt Setup'!$H$12),MAX(0,AS346+AP347-AQ347),0)+IF(AND('Debt Setup'!$H$20&lt;&gt;"",'Debt Setup'!$H$20&lt;'Debt Setup'!$H$12),MAX(0,AW346+AT347-AU347),0)+IF(AND('Debt Setup'!$H$21&lt;&gt;"",'Debt Setup'!$H$21&lt;'Debt Setup'!$H$12),MAX(0,BA346+AX347-AY347),0))))))</x:f>
      </x:c>
      <x:c r="Q347" s="54" t="str">
        <x:f>IF('Debt Setup'!$F$3=0,"",MAX(0,Q346+N347-O347-P347))</x:f>
      </x:c>
      <x:c r="R347" s="54" t="str">
        <x:f>IF('Debt Setup'!$F$3=0,"",IF(U346&lt;=0,0,U346*'Debt Setup'!$D$13/100/12))</x:f>
      </x:c>
      <x:c r="S347" s="54" t="str">
        <x:f>IF('Debt Setup'!$F$3=0,"",IF('Debt Setup'!$H$13="",0,MIN('Debt Setup'!$E$13,MAX(0,U346+R347))))</x:f>
      </x:c>
      <x:c r="T347" s="54" t="str">
        <x:f>IF('Debt Setup'!$F$3=0,"",IF('Debt Setup'!$H$13="",0,MIN(MAX(0,U346+R347-S347),MAX(0,'Debt Setup'!$F$5-(G347+K347+O347+S347+W347+AA347+AE347+AI347+AM347+AQ347+AU347+AY347)-(IF(AND('Debt Setup'!$H$10&lt;&gt;"",'Debt Setup'!$H$10&lt;'Debt Setup'!$H$13),MAX(0,I346+F347-G347),0)+IF(AND('Debt Setup'!$H$11&lt;&gt;"",'Debt Setup'!$H$11&lt;'Debt Setup'!$H$13),MAX(0,M346+J347-K347),0)+IF(AND('Debt Setup'!$H$12&lt;&gt;"",'Debt Setup'!$H$12&lt;'Debt Setup'!$H$13),MAX(0,Q346+N347-O347),0)+IF(AND('Debt Setup'!$H$13&lt;&gt;"",'Debt Setup'!$H$13&lt;'Debt Setup'!$H$13),MAX(0,U346+R347-S347),0)+IF(AND('Debt Setup'!$H$14&lt;&gt;"",'Debt Setup'!$H$14&lt;'Debt Setup'!$H$13),MAX(0,Y346+V347-W347),0)+IF(AND('Debt Setup'!$H$15&lt;&gt;"",'Debt Setup'!$H$15&lt;'Debt Setup'!$H$13),MAX(0,AC346+Z347-AA347),0)+IF(AND('Debt Setup'!$H$16&lt;&gt;"",'Debt Setup'!$H$16&lt;'Debt Setup'!$H$13),MAX(0,AG346+AD347-AE347),0)+IF(AND('Debt Setup'!$H$17&lt;&gt;"",'Debt Setup'!$H$17&lt;'Debt Setup'!$H$13),MAX(0,AK346+AH347-AI347),0)+IF(AND('Debt Setup'!$H$18&lt;&gt;"",'Debt Setup'!$H$18&lt;'Debt Setup'!$H$13),MAX(0,AO346+AL347-AM347),0)+IF(AND('Debt Setup'!$H$19&lt;&gt;"",'Debt Setup'!$H$19&lt;'Debt Setup'!$H$13),MAX(0,AS346+AP347-AQ347),0)+IF(AND('Debt Setup'!$H$20&lt;&gt;"",'Debt Setup'!$H$20&lt;'Debt Setup'!$H$13),MAX(0,AW346+AT347-AU347),0)+IF(AND('Debt Setup'!$H$21&lt;&gt;"",'Debt Setup'!$H$21&lt;'Debt Setup'!$H$13),MAX(0,BA346+AX347-AY347),0))))))</x:f>
      </x:c>
      <x:c r="U347" s="54" t="str">
        <x:f>IF('Debt Setup'!$F$3=0,"",MAX(0,U346+R347-S347-T347))</x:f>
      </x:c>
      <x:c r="V347" s="54" t="str">
        <x:f>IF('Debt Setup'!$F$3=0,"",IF(Y346&lt;=0,0,Y346*'Debt Setup'!$D$14/100/12))</x:f>
      </x:c>
      <x:c r="W347" s="54" t="str">
        <x:f>IF('Debt Setup'!$F$3=0,"",IF('Debt Setup'!$H$14="",0,MIN('Debt Setup'!$E$14,MAX(0,Y346+V347))))</x:f>
      </x:c>
      <x:c r="X347" s="54" t="str">
        <x:f>IF('Debt Setup'!$F$3=0,"",IF('Debt Setup'!$H$14="",0,MIN(MAX(0,Y346+V347-W347),MAX(0,'Debt Setup'!$F$5-(G347+K347+O347+S347+W347+AA347+AE347+AI347+AM347+AQ347+AU347+AY347)-(IF(AND('Debt Setup'!$H$10&lt;&gt;"",'Debt Setup'!$H$10&lt;'Debt Setup'!$H$14),MAX(0,I346+F347-G347),0)+IF(AND('Debt Setup'!$H$11&lt;&gt;"",'Debt Setup'!$H$11&lt;'Debt Setup'!$H$14),MAX(0,M346+J347-K347),0)+IF(AND('Debt Setup'!$H$12&lt;&gt;"",'Debt Setup'!$H$12&lt;'Debt Setup'!$H$14),MAX(0,Q346+N347-O347),0)+IF(AND('Debt Setup'!$H$13&lt;&gt;"",'Debt Setup'!$H$13&lt;'Debt Setup'!$H$14),MAX(0,U346+R347-S347),0)+IF(AND('Debt Setup'!$H$14&lt;&gt;"",'Debt Setup'!$H$14&lt;'Debt Setup'!$H$14),MAX(0,Y346+V347-W347),0)+IF(AND('Debt Setup'!$H$15&lt;&gt;"",'Debt Setup'!$H$15&lt;'Debt Setup'!$H$14),MAX(0,AC346+Z347-AA347),0)+IF(AND('Debt Setup'!$H$16&lt;&gt;"",'Debt Setup'!$H$16&lt;'Debt Setup'!$H$14),MAX(0,AG346+AD347-AE347),0)+IF(AND('Debt Setup'!$H$17&lt;&gt;"",'Debt Setup'!$H$17&lt;'Debt Setup'!$H$14),MAX(0,AK346+AH347-AI347),0)+IF(AND('Debt Setup'!$H$18&lt;&gt;"",'Debt Setup'!$H$18&lt;'Debt Setup'!$H$14),MAX(0,AO346+AL347-AM347),0)+IF(AND('Debt Setup'!$H$19&lt;&gt;"",'Debt Setup'!$H$19&lt;'Debt Setup'!$H$14),MAX(0,AS346+AP347-AQ347),0)+IF(AND('Debt Setup'!$H$20&lt;&gt;"",'Debt Setup'!$H$20&lt;'Debt Setup'!$H$14),MAX(0,AW346+AT347-AU347),0)+IF(AND('Debt Setup'!$H$21&lt;&gt;"",'Debt Setup'!$H$21&lt;'Debt Setup'!$H$14),MAX(0,BA346+AX347-AY347),0))))))</x:f>
      </x:c>
      <x:c r="Y347" s="54" t="str">
        <x:f>IF('Debt Setup'!$F$3=0,"",MAX(0,Y346+V347-W347-X347))</x:f>
      </x:c>
      <x:c r="Z347" s="54" t="str">
        <x:f>IF('Debt Setup'!$F$3=0,"",IF(AC346&lt;=0,0,AC346*'Debt Setup'!$D$15/100/12))</x:f>
      </x:c>
      <x:c r="AA347" s="54" t="str">
        <x:f>IF('Debt Setup'!$F$3=0,"",IF('Debt Setup'!$H$15="",0,MIN('Debt Setup'!$E$15,MAX(0,AC346+Z347))))</x:f>
      </x:c>
      <x:c r="AB347" s="54" t="str">
        <x:f>IF('Debt Setup'!$F$3=0,"",IF('Debt Setup'!$H$15="",0,MIN(MAX(0,AC346+Z347-AA347),MAX(0,'Debt Setup'!$F$5-(G347+K347+O347+S347+W347+AA347+AE347+AI347+AM347+AQ347+AU347+AY347)-(IF(AND('Debt Setup'!$H$10&lt;&gt;"",'Debt Setup'!$H$10&lt;'Debt Setup'!$H$15),MAX(0,I346+F347-G347),0)+IF(AND('Debt Setup'!$H$11&lt;&gt;"",'Debt Setup'!$H$11&lt;'Debt Setup'!$H$15),MAX(0,M346+J347-K347),0)+IF(AND('Debt Setup'!$H$12&lt;&gt;"",'Debt Setup'!$H$12&lt;'Debt Setup'!$H$15),MAX(0,Q346+N347-O347),0)+IF(AND('Debt Setup'!$H$13&lt;&gt;"",'Debt Setup'!$H$13&lt;'Debt Setup'!$H$15),MAX(0,U346+R347-S347),0)+IF(AND('Debt Setup'!$H$14&lt;&gt;"",'Debt Setup'!$H$14&lt;'Debt Setup'!$H$15),MAX(0,Y346+V347-W347),0)+IF(AND('Debt Setup'!$H$15&lt;&gt;"",'Debt Setup'!$H$15&lt;'Debt Setup'!$H$15),MAX(0,AC346+Z347-AA347),0)+IF(AND('Debt Setup'!$H$16&lt;&gt;"",'Debt Setup'!$H$16&lt;'Debt Setup'!$H$15),MAX(0,AG346+AD347-AE347),0)+IF(AND('Debt Setup'!$H$17&lt;&gt;"",'Debt Setup'!$H$17&lt;'Debt Setup'!$H$15),MAX(0,AK346+AH347-AI347),0)+IF(AND('Debt Setup'!$H$18&lt;&gt;"",'Debt Setup'!$H$18&lt;'Debt Setup'!$H$15),MAX(0,AO346+AL347-AM347),0)+IF(AND('Debt Setup'!$H$19&lt;&gt;"",'Debt Setup'!$H$19&lt;'Debt Setup'!$H$15),MAX(0,AS346+AP347-AQ347),0)+IF(AND('Debt Setup'!$H$20&lt;&gt;"",'Debt Setup'!$H$20&lt;'Debt Setup'!$H$15),MAX(0,AW346+AT347-AU347),0)+IF(AND('Debt Setup'!$H$21&lt;&gt;"",'Debt Setup'!$H$21&lt;'Debt Setup'!$H$15),MAX(0,BA346+AX347-AY347),0))))))</x:f>
      </x:c>
      <x:c r="AC347" s="54" t="str">
        <x:f>IF('Debt Setup'!$F$3=0,"",MAX(0,AC346+Z347-AA347-AB347))</x:f>
      </x:c>
      <x:c r="AD347" s="54" t="str">
        <x:f>IF('Debt Setup'!$F$3=0,"",IF(AG346&lt;=0,0,AG346*'Debt Setup'!$D$16/100/12))</x:f>
      </x:c>
      <x:c r="AE347" s="54" t="str">
        <x:f>IF('Debt Setup'!$F$3=0,"",IF('Debt Setup'!$H$16="",0,MIN('Debt Setup'!$E$16,MAX(0,AG346+AD347))))</x:f>
      </x:c>
      <x:c r="AF347" s="54" t="str">
        <x:f>IF('Debt Setup'!$F$3=0,"",IF('Debt Setup'!$H$16="",0,MIN(MAX(0,AG346+AD347-AE347),MAX(0,'Debt Setup'!$F$5-(G347+K347+O347+S347+W347+AA347+AE347+AI347+AM347+AQ347+AU347+AY347)-(IF(AND('Debt Setup'!$H$10&lt;&gt;"",'Debt Setup'!$H$10&lt;'Debt Setup'!$H$16),MAX(0,I346+F347-G347),0)+IF(AND('Debt Setup'!$H$11&lt;&gt;"",'Debt Setup'!$H$11&lt;'Debt Setup'!$H$16),MAX(0,M346+J347-K347),0)+IF(AND('Debt Setup'!$H$12&lt;&gt;"",'Debt Setup'!$H$12&lt;'Debt Setup'!$H$16),MAX(0,Q346+N347-O347),0)+IF(AND('Debt Setup'!$H$13&lt;&gt;"",'Debt Setup'!$H$13&lt;'Debt Setup'!$H$16),MAX(0,U346+R347-S347),0)+IF(AND('Debt Setup'!$H$14&lt;&gt;"",'Debt Setup'!$H$14&lt;'Debt Setup'!$H$16),MAX(0,Y346+V347-W347),0)+IF(AND('Debt Setup'!$H$15&lt;&gt;"",'Debt Setup'!$H$15&lt;'Debt Setup'!$H$16),MAX(0,AC346+Z347-AA347),0)+IF(AND('Debt Setup'!$H$16&lt;&gt;"",'Debt Setup'!$H$16&lt;'Debt Setup'!$H$16),MAX(0,AG346+AD347-AE347),0)+IF(AND('Debt Setup'!$H$17&lt;&gt;"",'Debt Setup'!$H$17&lt;'Debt Setup'!$H$16),MAX(0,AK346+AH347-AI347),0)+IF(AND('Debt Setup'!$H$18&lt;&gt;"",'Debt Setup'!$H$18&lt;'Debt Setup'!$H$16),MAX(0,AO346+AL347-AM347),0)+IF(AND('Debt Setup'!$H$19&lt;&gt;"",'Debt Setup'!$H$19&lt;'Debt Setup'!$H$16),MAX(0,AS346+AP347-AQ347),0)+IF(AND('Debt Setup'!$H$20&lt;&gt;"",'Debt Setup'!$H$20&lt;'Debt Setup'!$H$16),MAX(0,AW346+AT347-AU347),0)+IF(AND('Debt Setup'!$H$21&lt;&gt;"",'Debt Setup'!$H$21&lt;'Debt Setup'!$H$16),MAX(0,BA346+AX347-AY347),0))))))</x:f>
      </x:c>
      <x:c r="AG347" s="54" t="str">
        <x:f>IF('Debt Setup'!$F$3=0,"",MAX(0,AG346+AD347-AE347-AF347))</x:f>
      </x:c>
      <x:c r="AH347" s="54" t="str">
        <x:f>IF('Debt Setup'!$F$3=0,"",IF(AK346&lt;=0,0,AK346*'Debt Setup'!$D$17/100/12))</x:f>
      </x:c>
      <x:c r="AI347" s="54" t="str">
        <x:f>IF('Debt Setup'!$F$3=0,"",IF('Debt Setup'!$H$17="",0,MIN('Debt Setup'!$E$17,MAX(0,AK346+AH347))))</x:f>
      </x:c>
      <x:c r="AJ347" s="54" t="str">
        <x:f>IF('Debt Setup'!$F$3=0,"",IF('Debt Setup'!$H$17="",0,MIN(MAX(0,AK346+AH347-AI347),MAX(0,'Debt Setup'!$F$5-(G347+K347+O347+S347+W347+AA347+AE347+AI347+AM347+AQ347+AU347+AY347)-(IF(AND('Debt Setup'!$H$10&lt;&gt;"",'Debt Setup'!$H$10&lt;'Debt Setup'!$H$17),MAX(0,I346+F347-G347),0)+IF(AND('Debt Setup'!$H$11&lt;&gt;"",'Debt Setup'!$H$11&lt;'Debt Setup'!$H$17),MAX(0,M346+J347-K347),0)+IF(AND('Debt Setup'!$H$12&lt;&gt;"",'Debt Setup'!$H$12&lt;'Debt Setup'!$H$17),MAX(0,Q346+N347-O347),0)+IF(AND('Debt Setup'!$H$13&lt;&gt;"",'Debt Setup'!$H$13&lt;'Debt Setup'!$H$17),MAX(0,U346+R347-S347),0)+IF(AND('Debt Setup'!$H$14&lt;&gt;"",'Debt Setup'!$H$14&lt;'Debt Setup'!$H$17),MAX(0,Y346+V347-W347),0)+IF(AND('Debt Setup'!$H$15&lt;&gt;"",'Debt Setup'!$H$15&lt;'Debt Setup'!$H$17),MAX(0,AC346+Z347-AA347),0)+IF(AND('Debt Setup'!$H$16&lt;&gt;"",'Debt Setup'!$H$16&lt;'Debt Setup'!$H$17),MAX(0,AG346+AD347-AE347),0)+IF(AND('Debt Setup'!$H$17&lt;&gt;"",'Debt Setup'!$H$17&lt;'Debt Setup'!$H$17),MAX(0,AK346+AH347-AI347),0)+IF(AND('Debt Setup'!$H$18&lt;&gt;"",'Debt Setup'!$H$18&lt;'Debt Setup'!$H$17),MAX(0,AO346+AL347-AM347),0)+IF(AND('Debt Setup'!$H$19&lt;&gt;"",'Debt Setup'!$H$19&lt;'Debt Setup'!$H$17),MAX(0,AS346+AP347-AQ347),0)+IF(AND('Debt Setup'!$H$20&lt;&gt;"",'Debt Setup'!$H$20&lt;'Debt Setup'!$H$17),MAX(0,AW346+AT347-AU347),0)+IF(AND('Debt Setup'!$H$21&lt;&gt;"",'Debt Setup'!$H$21&lt;'Debt Setup'!$H$17),MAX(0,BA346+AX347-AY347),0))))))</x:f>
      </x:c>
      <x:c r="AK347" s="54" t="str">
        <x:f>IF('Debt Setup'!$F$3=0,"",MAX(0,AK346+AH347-AI347-AJ347))</x:f>
      </x:c>
      <x:c r="AL347" s="54" t="str">
        <x:f>IF('Debt Setup'!$F$3=0,"",IF(AO346&lt;=0,0,AO346*'Debt Setup'!$D$18/100/12))</x:f>
      </x:c>
      <x:c r="AM347" s="54" t="str">
        <x:f>IF('Debt Setup'!$F$3=0,"",IF('Debt Setup'!$H$18="",0,MIN('Debt Setup'!$E$18,MAX(0,AO346+AL347))))</x:f>
      </x:c>
      <x:c r="AN347" s="54" t="str">
        <x:f>IF('Debt Setup'!$F$3=0,"",IF('Debt Setup'!$H$18="",0,MIN(MAX(0,AO346+AL347-AM347),MAX(0,'Debt Setup'!$F$5-(G347+K347+O347+S347+W347+AA347+AE347+AI347+AM347+AQ347+AU347+AY347)-(IF(AND('Debt Setup'!$H$10&lt;&gt;"",'Debt Setup'!$H$10&lt;'Debt Setup'!$H$18),MAX(0,I346+F347-G347),0)+IF(AND('Debt Setup'!$H$11&lt;&gt;"",'Debt Setup'!$H$11&lt;'Debt Setup'!$H$18),MAX(0,M346+J347-K347),0)+IF(AND('Debt Setup'!$H$12&lt;&gt;"",'Debt Setup'!$H$12&lt;'Debt Setup'!$H$18),MAX(0,Q346+N347-O347),0)+IF(AND('Debt Setup'!$H$13&lt;&gt;"",'Debt Setup'!$H$13&lt;'Debt Setup'!$H$18),MAX(0,U346+R347-S347),0)+IF(AND('Debt Setup'!$H$14&lt;&gt;"",'Debt Setup'!$H$14&lt;'Debt Setup'!$H$18),MAX(0,Y346+V347-W347),0)+IF(AND('Debt Setup'!$H$15&lt;&gt;"",'Debt Setup'!$H$15&lt;'Debt Setup'!$H$18),MAX(0,AC346+Z347-AA347),0)+IF(AND('Debt Setup'!$H$16&lt;&gt;"",'Debt Setup'!$H$16&lt;'Debt Setup'!$H$18),MAX(0,AG346+AD347-AE347),0)+IF(AND('Debt Setup'!$H$17&lt;&gt;"",'Debt Setup'!$H$17&lt;'Debt Setup'!$H$18),MAX(0,AK346+AH347-AI347),0)+IF(AND('Debt Setup'!$H$18&lt;&gt;"",'Debt Setup'!$H$18&lt;'Debt Setup'!$H$18),MAX(0,AO346+AL347-AM347),0)+IF(AND('Debt Setup'!$H$19&lt;&gt;"",'Debt Setup'!$H$19&lt;'Debt Setup'!$H$18),MAX(0,AS346+AP347-AQ347),0)+IF(AND('Debt Setup'!$H$20&lt;&gt;"",'Debt Setup'!$H$20&lt;'Debt Setup'!$H$18),MAX(0,AW346+AT347-AU347),0)+IF(AND('Debt Setup'!$H$21&lt;&gt;"",'Debt Setup'!$H$21&lt;'Debt Setup'!$H$18),MAX(0,BA346+AX347-AY347),0))))))</x:f>
      </x:c>
      <x:c r="AO347" s="54" t="str">
        <x:f>IF('Debt Setup'!$F$3=0,"",MAX(0,AO346+AL347-AM347-AN347))</x:f>
      </x:c>
      <x:c r="AP347" s="54" t="str">
        <x:f>IF('Debt Setup'!$F$3=0,"",IF(AS346&lt;=0,0,AS346*'Debt Setup'!$D$19/100/12))</x:f>
      </x:c>
      <x:c r="AQ347" s="54" t="str">
        <x:f>IF('Debt Setup'!$F$3=0,"",IF('Debt Setup'!$H$19="",0,MIN('Debt Setup'!$E$19,MAX(0,AS346+AP347))))</x:f>
      </x:c>
      <x:c r="AR347" s="54" t="str">
        <x:f>IF('Debt Setup'!$F$3=0,"",IF('Debt Setup'!$H$19="",0,MIN(MAX(0,AS346+AP347-AQ347),MAX(0,'Debt Setup'!$F$5-(G347+K347+O347+S347+W347+AA347+AE347+AI347+AM347+AQ347+AU347+AY347)-(IF(AND('Debt Setup'!$H$10&lt;&gt;"",'Debt Setup'!$H$10&lt;'Debt Setup'!$H$19),MAX(0,I346+F347-G347),0)+IF(AND('Debt Setup'!$H$11&lt;&gt;"",'Debt Setup'!$H$11&lt;'Debt Setup'!$H$19),MAX(0,M346+J347-K347),0)+IF(AND('Debt Setup'!$H$12&lt;&gt;"",'Debt Setup'!$H$12&lt;'Debt Setup'!$H$19),MAX(0,Q346+N347-O347),0)+IF(AND('Debt Setup'!$H$13&lt;&gt;"",'Debt Setup'!$H$13&lt;'Debt Setup'!$H$19),MAX(0,U346+R347-S347),0)+IF(AND('Debt Setup'!$H$14&lt;&gt;"",'Debt Setup'!$H$14&lt;'Debt Setup'!$H$19),MAX(0,Y346+V347-W347),0)+IF(AND('Debt Setup'!$H$15&lt;&gt;"",'Debt Setup'!$H$15&lt;'Debt Setup'!$H$19),MAX(0,AC346+Z347-AA347),0)+IF(AND('Debt Setup'!$H$16&lt;&gt;"",'Debt Setup'!$H$16&lt;'Debt Setup'!$H$19),MAX(0,AG346+AD347-AE347),0)+IF(AND('Debt Setup'!$H$17&lt;&gt;"",'Debt Setup'!$H$17&lt;'Debt Setup'!$H$19),MAX(0,AK346+AH347-AI347),0)+IF(AND('Debt Setup'!$H$18&lt;&gt;"",'Debt Setup'!$H$18&lt;'Debt Setup'!$H$19),MAX(0,AO346+AL347-AM347),0)+IF(AND('Debt Setup'!$H$19&lt;&gt;"",'Debt Setup'!$H$19&lt;'Debt Setup'!$H$19),MAX(0,AS346+AP347-AQ347),0)+IF(AND('Debt Setup'!$H$20&lt;&gt;"",'Debt Setup'!$H$20&lt;'Debt Setup'!$H$19),MAX(0,AW346+AT347-AU347),0)+IF(AND('Debt Setup'!$H$21&lt;&gt;"",'Debt Setup'!$H$21&lt;'Debt Setup'!$H$19),MAX(0,BA346+AX347-AY347),0))))))</x:f>
      </x:c>
      <x:c r="AS347" s="54" t="str">
        <x:f>IF('Debt Setup'!$F$3=0,"",MAX(0,AS346+AP347-AQ347-AR347))</x:f>
      </x:c>
      <x:c r="AT347" s="54" t="str">
        <x:f>IF('Debt Setup'!$F$3=0,"",IF(AW346&lt;=0,0,AW346*'Debt Setup'!$D$20/100/12))</x:f>
      </x:c>
      <x:c r="AU347" s="54" t="str">
        <x:f>IF('Debt Setup'!$F$3=0,"",IF('Debt Setup'!$H$20="",0,MIN('Debt Setup'!$E$20,MAX(0,AW346+AT347))))</x:f>
      </x:c>
      <x:c r="AV347" s="54" t="str">
        <x:f>IF('Debt Setup'!$F$3=0,"",IF('Debt Setup'!$H$20="",0,MIN(MAX(0,AW346+AT347-AU347),MAX(0,'Debt Setup'!$F$5-(G347+K347+O347+S347+W347+AA347+AE347+AI347+AM347+AQ347+AU347+AY347)-(IF(AND('Debt Setup'!$H$10&lt;&gt;"",'Debt Setup'!$H$10&lt;'Debt Setup'!$H$20),MAX(0,I346+F347-G347),0)+IF(AND('Debt Setup'!$H$11&lt;&gt;"",'Debt Setup'!$H$11&lt;'Debt Setup'!$H$20),MAX(0,M346+J347-K347),0)+IF(AND('Debt Setup'!$H$12&lt;&gt;"",'Debt Setup'!$H$12&lt;'Debt Setup'!$H$20),MAX(0,Q346+N347-O347),0)+IF(AND('Debt Setup'!$H$13&lt;&gt;"",'Debt Setup'!$H$13&lt;'Debt Setup'!$H$20),MAX(0,U346+R347-S347),0)+IF(AND('Debt Setup'!$H$14&lt;&gt;"",'Debt Setup'!$H$14&lt;'Debt Setup'!$H$20),MAX(0,Y346+V347-W347),0)+IF(AND('Debt Setup'!$H$15&lt;&gt;"",'Debt Setup'!$H$15&lt;'Debt Setup'!$H$20),MAX(0,AC346+Z347-AA347),0)+IF(AND('Debt Setup'!$H$16&lt;&gt;"",'Debt Setup'!$H$16&lt;'Debt Setup'!$H$20),MAX(0,AG346+AD347-AE347),0)+IF(AND('Debt Setup'!$H$17&lt;&gt;"",'Debt Setup'!$H$17&lt;'Debt Setup'!$H$20),MAX(0,AK346+AH347-AI347),0)+IF(AND('Debt Setup'!$H$18&lt;&gt;"",'Debt Setup'!$H$18&lt;'Debt Setup'!$H$20),MAX(0,AO346+AL347-AM347),0)+IF(AND('Debt Setup'!$H$19&lt;&gt;"",'Debt Setup'!$H$19&lt;'Debt Setup'!$H$20),MAX(0,AS346+AP347-AQ347),0)+IF(AND('Debt Setup'!$H$20&lt;&gt;"",'Debt Setup'!$H$20&lt;'Debt Setup'!$H$20),MAX(0,AW346+AT347-AU347),0)+IF(AND('Debt Setup'!$H$21&lt;&gt;"",'Debt Setup'!$H$21&lt;'Debt Setup'!$H$20),MAX(0,BA346+AX347-AY347),0))))))</x:f>
      </x:c>
      <x:c r="AW347" s="54" t="str">
        <x:f>IF('Debt Setup'!$F$3=0,"",MAX(0,AW346+AT347-AU347-AV347))</x:f>
      </x:c>
      <x:c r="AX347" s="54" t="str">
        <x:f>IF('Debt Setup'!$F$3=0,"",IF(BA346&lt;=0,0,BA346*'Debt Setup'!$D$21/100/12))</x:f>
      </x:c>
      <x:c r="AY347" s="54" t="str">
        <x:f>IF('Debt Setup'!$F$3=0,"",IF('Debt Setup'!$H$21="",0,MIN('Debt Setup'!$E$21,MAX(0,BA346+AX347))))</x:f>
      </x:c>
      <x:c r="AZ347" s="54" t="str">
        <x:f>IF('Debt Setup'!$F$3=0,"",IF('Debt Setup'!$H$21="",0,MIN(MAX(0,BA346+AX347-AY347),MAX(0,'Debt Setup'!$F$5-(G347+K347+O347+S347+W347+AA347+AE347+AI347+AM347+AQ347+AU347+AY347)-(IF(AND('Debt Setup'!$H$10&lt;&gt;"",'Debt Setup'!$H$10&lt;'Debt Setup'!$H$21),MAX(0,I346+F347-G347),0)+IF(AND('Debt Setup'!$H$11&lt;&gt;"",'Debt Setup'!$H$11&lt;'Debt Setup'!$H$21),MAX(0,M346+J347-K347),0)+IF(AND('Debt Setup'!$H$12&lt;&gt;"",'Debt Setup'!$H$12&lt;'Debt Setup'!$H$21),MAX(0,Q346+N347-O347),0)+IF(AND('Debt Setup'!$H$13&lt;&gt;"",'Debt Setup'!$H$13&lt;'Debt Setup'!$H$21),MAX(0,U346+R347-S347),0)+IF(AND('Debt Setup'!$H$14&lt;&gt;"",'Debt Setup'!$H$14&lt;'Debt Setup'!$H$21),MAX(0,Y346+V347-W347),0)+IF(AND('Debt Setup'!$H$15&lt;&gt;"",'Debt Setup'!$H$15&lt;'Debt Setup'!$H$21),MAX(0,AC346+Z347-AA347),0)+IF(AND('Debt Setup'!$H$16&lt;&gt;"",'Debt Setup'!$H$16&lt;'Debt Setup'!$H$21),MAX(0,AG346+AD347-AE347),0)+IF(AND('Debt Setup'!$H$17&lt;&gt;"",'Debt Setup'!$H$17&lt;'Debt Setup'!$H$21),MAX(0,AK346+AH347-AI347),0)+IF(AND('Debt Setup'!$H$18&lt;&gt;"",'Debt Setup'!$H$18&lt;'Debt Setup'!$H$21),MAX(0,AO346+AL347-AM347),0)+IF(AND('Debt Setup'!$H$19&lt;&gt;"",'Debt Setup'!$H$19&lt;'Debt Setup'!$H$21),MAX(0,AS346+AP347-AQ347),0)+IF(AND('Debt Setup'!$H$20&lt;&gt;"",'Debt Setup'!$H$20&lt;'Debt Setup'!$H$21),MAX(0,AW346+AT347-AU347),0)+IF(AND('Debt Setup'!$H$21&lt;&gt;"",'Debt Setup'!$H$21&lt;'Debt Setup'!$H$21),MAX(0,BA346+AX347-AY347),0))))))</x:f>
      </x:c>
      <x:c r="BA347" s="54" t="str">
        <x:f>IF('Debt Setup'!$F$3=0,"",MAX(0,BA346+AX347-AY347-AZ347))</x:f>
      </x:c>
    </x:row>
    <x:row r="348">
      <x:c r="A348" t="n">
        <x:v>343</x:v>
      </x:c>
      <x:c r="B348" s="86" t="str">
        <x:f>IF('Debt Setup'!$F$3=0,"",DATE(YEAR('Debt Setup'!$B$6),MONTH('Debt Setup'!$B$6)+A348-1,1))</x:f>
      </x:c>
      <x:c r="C348" s="54" t="str">
        <x:f>IF('Debt Setup'!$F$3=0,"",I348+M348+Q348+U348+Y348+AC348+AG348+AK348+AO348+AS348+AW348+BA348)</x:f>
      </x:c>
      <x:c r="D348" s="54" t="str">
        <x:f>IF('Debt Setup'!$F$3=0,"",G348+H348+K348+L348+O348+P348+S348+T348+W348+X348+AA348+AB348+AE348+AF348+AI348+AJ348+AM348+AN348+AQ348+AR348+AU348+AV348+AY348+AZ348)</x:f>
      </x:c>
      <x:c r="E348" s="54" t="str">
        <x:f>IF('Debt Setup'!$F$3=0,"",F348+J348+N348+R348+V348+Z348+AD348+AH348+AL348+AP348+AT348+AX348)</x:f>
      </x:c>
      <x:c r="F348" s="54" t="str">
        <x:f>IF('Debt Setup'!$F$3=0,"",IF(I347&lt;=0,0,I347*'Debt Setup'!$D$10/100/12))</x:f>
      </x:c>
      <x:c r="G348" s="54" t="str">
        <x:f>IF('Debt Setup'!$F$3=0,"",IF('Debt Setup'!$H$10="",0,MIN('Debt Setup'!$E$10,MAX(0,I347+F348))))</x:f>
      </x:c>
      <x:c r="H348" s="54" t="str">
        <x:f>IF('Debt Setup'!$F$3=0,"",IF('Debt Setup'!$H$10="",0,MIN(MAX(0,I347+F348-G348),MAX(0,'Debt Setup'!$F$5-(G348+K348+O348+S348+W348+AA348+AE348+AI348+AM348+AQ348+AU348+AY348)-(IF(AND('Debt Setup'!$H$10&lt;&gt;"",'Debt Setup'!$H$10&lt;'Debt Setup'!$H$10),MAX(0,I347+F348-G348),0)+IF(AND('Debt Setup'!$H$11&lt;&gt;"",'Debt Setup'!$H$11&lt;'Debt Setup'!$H$10),MAX(0,M347+J348-K348),0)+IF(AND('Debt Setup'!$H$12&lt;&gt;"",'Debt Setup'!$H$12&lt;'Debt Setup'!$H$10),MAX(0,Q347+N348-O348),0)+IF(AND('Debt Setup'!$H$13&lt;&gt;"",'Debt Setup'!$H$13&lt;'Debt Setup'!$H$10),MAX(0,U347+R348-S348),0)+IF(AND('Debt Setup'!$H$14&lt;&gt;"",'Debt Setup'!$H$14&lt;'Debt Setup'!$H$10),MAX(0,Y347+V348-W348),0)+IF(AND('Debt Setup'!$H$15&lt;&gt;"",'Debt Setup'!$H$15&lt;'Debt Setup'!$H$10),MAX(0,AC347+Z348-AA348),0)+IF(AND('Debt Setup'!$H$16&lt;&gt;"",'Debt Setup'!$H$16&lt;'Debt Setup'!$H$10),MAX(0,AG347+AD348-AE348),0)+IF(AND('Debt Setup'!$H$17&lt;&gt;"",'Debt Setup'!$H$17&lt;'Debt Setup'!$H$10),MAX(0,AK347+AH348-AI348),0)+IF(AND('Debt Setup'!$H$18&lt;&gt;"",'Debt Setup'!$H$18&lt;'Debt Setup'!$H$10),MAX(0,AO347+AL348-AM348),0)+IF(AND('Debt Setup'!$H$19&lt;&gt;"",'Debt Setup'!$H$19&lt;'Debt Setup'!$H$10),MAX(0,AS347+AP348-AQ348),0)+IF(AND('Debt Setup'!$H$20&lt;&gt;"",'Debt Setup'!$H$20&lt;'Debt Setup'!$H$10),MAX(0,AW347+AT348-AU348),0)+IF(AND('Debt Setup'!$H$21&lt;&gt;"",'Debt Setup'!$H$21&lt;'Debt Setup'!$H$10),MAX(0,BA347+AX348-AY348),0))))))</x:f>
      </x:c>
      <x:c r="I348" s="54" t="str">
        <x:f>IF('Debt Setup'!$F$3=0,"",MAX(0,I347+F348-G348-H348))</x:f>
      </x:c>
      <x:c r="J348" s="54" t="str">
        <x:f>IF('Debt Setup'!$F$3=0,"",IF(M347&lt;=0,0,M347*'Debt Setup'!$D$11/100/12))</x:f>
      </x:c>
      <x:c r="K348" s="54" t="str">
        <x:f>IF('Debt Setup'!$F$3=0,"",IF('Debt Setup'!$H$11="",0,MIN('Debt Setup'!$E$11,MAX(0,M347+J348))))</x:f>
      </x:c>
      <x:c r="L348" s="54" t="str">
        <x:f>IF('Debt Setup'!$F$3=0,"",IF('Debt Setup'!$H$11="",0,MIN(MAX(0,M347+J348-K348),MAX(0,'Debt Setup'!$F$5-(G348+K348+O348+S348+W348+AA348+AE348+AI348+AM348+AQ348+AU348+AY348)-(IF(AND('Debt Setup'!$H$10&lt;&gt;"",'Debt Setup'!$H$10&lt;'Debt Setup'!$H$11),MAX(0,I347+F348-G348),0)+IF(AND('Debt Setup'!$H$11&lt;&gt;"",'Debt Setup'!$H$11&lt;'Debt Setup'!$H$11),MAX(0,M347+J348-K348),0)+IF(AND('Debt Setup'!$H$12&lt;&gt;"",'Debt Setup'!$H$12&lt;'Debt Setup'!$H$11),MAX(0,Q347+N348-O348),0)+IF(AND('Debt Setup'!$H$13&lt;&gt;"",'Debt Setup'!$H$13&lt;'Debt Setup'!$H$11),MAX(0,U347+R348-S348),0)+IF(AND('Debt Setup'!$H$14&lt;&gt;"",'Debt Setup'!$H$14&lt;'Debt Setup'!$H$11),MAX(0,Y347+V348-W348),0)+IF(AND('Debt Setup'!$H$15&lt;&gt;"",'Debt Setup'!$H$15&lt;'Debt Setup'!$H$11),MAX(0,AC347+Z348-AA348),0)+IF(AND('Debt Setup'!$H$16&lt;&gt;"",'Debt Setup'!$H$16&lt;'Debt Setup'!$H$11),MAX(0,AG347+AD348-AE348),0)+IF(AND('Debt Setup'!$H$17&lt;&gt;"",'Debt Setup'!$H$17&lt;'Debt Setup'!$H$11),MAX(0,AK347+AH348-AI348),0)+IF(AND('Debt Setup'!$H$18&lt;&gt;"",'Debt Setup'!$H$18&lt;'Debt Setup'!$H$11),MAX(0,AO347+AL348-AM348),0)+IF(AND('Debt Setup'!$H$19&lt;&gt;"",'Debt Setup'!$H$19&lt;'Debt Setup'!$H$11),MAX(0,AS347+AP348-AQ348),0)+IF(AND('Debt Setup'!$H$20&lt;&gt;"",'Debt Setup'!$H$20&lt;'Debt Setup'!$H$11),MAX(0,AW347+AT348-AU348),0)+IF(AND('Debt Setup'!$H$21&lt;&gt;"",'Debt Setup'!$H$21&lt;'Debt Setup'!$H$11),MAX(0,BA347+AX348-AY348),0))))))</x:f>
      </x:c>
      <x:c r="M348" s="54" t="str">
        <x:f>IF('Debt Setup'!$F$3=0,"",MAX(0,M347+J348-K348-L348))</x:f>
      </x:c>
      <x:c r="N348" s="54" t="str">
        <x:f>IF('Debt Setup'!$F$3=0,"",IF(Q347&lt;=0,0,Q347*'Debt Setup'!$D$12/100/12))</x:f>
      </x:c>
      <x:c r="O348" s="54" t="str">
        <x:f>IF('Debt Setup'!$F$3=0,"",IF('Debt Setup'!$H$12="",0,MIN('Debt Setup'!$E$12,MAX(0,Q347+N348))))</x:f>
      </x:c>
      <x:c r="P348" s="54" t="str">
        <x:f>IF('Debt Setup'!$F$3=0,"",IF('Debt Setup'!$H$12="",0,MIN(MAX(0,Q347+N348-O348),MAX(0,'Debt Setup'!$F$5-(G348+K348+O348+S348+W348+AA348+AE348+AI348+AM348+AQ348+AU348+AY348)-(IF(AND('Debt Setup'!$H$10&lt;&gt;"",'Debt Setup'!$H$10&lt;'Debt Setup'!$H$12),MAX(0,I347+F348-G348),0)+IF(AND('Debt Setup'!$H$11&lt;&gt;"",'Debt Setup'!$H$11&lt;'Debt Setup'!$H$12),MAX(0,M347+J348-K348),0)+IF(AND('Debt Setup'!$H$12&lt;&gt;"",'Debt Setup'!$H$12&lt;'Debt Setup'!$H$12),MAX(0,Q347+N348-O348),0)+IF(AND('Debt Setup'!$H$13&lt;&gt;"",'Debt Setup'!$H$13&lt;'Debt Setup'!$H$12),MAX(0,U347+R348-S348),0)+IF(AND('Debt Setup'!$H$14&lt;&gt;"",'Debt Setup'!$H$14&lt;'Debt Setup'!$H$12),MAX(0,Y347+V348-W348),0)+IF(AND('Debt Setup'!$H$15&lt;&gt;"",'Debt Setup'!$H$15&lt;'Debt Setup'!$H$12),MAX(0,AC347+Z348-AA348),0)+IF(AND('Debt Setup'!$H$16&lt;&gt;"",'Debt Setup'!$H$16&lt;'Debt Setup'!$H$12),MAX(0,AG347+AD348-AE348),0)+IF(AND('Debt Setup'!$H$17&lt;&gt;"",'Debt Setup'!$H$17&lt;'Debt Setup'!$H$12),MAX(0,AK347+AH348-AI348),0)+IF(AND('Debt Setup'!$H$18&lt;&gt;"",'Debt Setup'!$H$18&lt;'Debt Setup'!$H$12),MAX(0,AO347+AL348-AM348),0)+IF(AND('Debt Setup'!$H$19&lt;&gt;"",'Debt Setup'!$H$19&lt;'Debt Setup'!$H$12),MAX(0,AS347+AP348-AQ348),0)+IF(AND('Debt Setup'!$H$20&lt;&gt;"",'Debt Setup'!$H$20&lt;'Debt Setup'!$H$12),MAX(0,AW347+AT348-AU348),0)+IF(AND('Debt Setup'!$H$21&lt;&gt;"",'Debt Setup'!$H$21&lt;'Debt Setup'!$H$12),MAX(0,BA347+AX348-AY348),0))))))</x:f>
      </x:c>
      <x:c r="Q348" s="54" t="str">
        <x:f>IF('Debt Setup'!$F$3=0,"",MAX(0,Q347+N348-O348-P348))</x:f>
      </x:c>
      <x:c r="R348" s="54" t="str">
        <x:f>IF('Debt Setup'!$F$3=0,"",IF(U347&lt;=0,0,U347*'Debt Setup'!$D$13/100/12))</x:f>
      </x:c>
      <x:c r="S348" s="54" t="str">
        <x:f>IF('Debt Setup'!$F$3=0,"",IF('Debt Setup'!$H$13="",0,MIN('Debt Setup'!$E$13,MAX(0,U347+R348))))</x:f>
      </x:c>
      <x:c r="T348" s="54" t="str">
        <x:f>IF('Debt Setup'!$F$3=0,"",IF('Debt Setup'!$H$13="",0,MIN(MAX(0,U347+R348-S348),MAX(0,'Debt Setup'!$F$5-(G348+K348+O348+S348+W348+AA348+AE348+AI348+AM348+AQ348+AU348+AY348)-(IF(AND('Debt Setup'!$H$10&lt;&gt;"",'Debt Setup'!$H$10&lt;'Debt Setup'!$H$13),MAX(0,I347+F348-G348),0)+IF(AND('Debt Setup'!$H$11&lt;&gt;"",'Debt Setup'!$H$11&lt;'Debt Setup'!$H$13),MAX(0,M347+J348-K348),0)+IF(AND('Debt Setup'!$H$12&lt;&gt;"",'Debt Setup'!$H$12&lt;'Debt Setup'!$H$13),MAX(0,Q347+N348-O348),0)+IF(AND('Debt Setup'!$H$13&lt;&gt;"",'Debt Setup'!$H$13&lt;'Debt Setup'!$H$13),MAX(0,U347+R348-S348),0)+IF(AND('Debt Setup'!$H$14&lt;&gt;"",'Debt Setup'!$H$14&lt;'Debt Setup'!$H$13),MAX(0,Y347+V348-W348),0)+IF(AND('Debt Setup'!$H$15&lt;&gt;"",'Debt Setup'!$H$15&lt;'Debt Setup'!$H$13),MAX(0,AC347+Z348-AA348),0)+IF(AND('Debt Setup'!$H$16&lt;&gt;"",'Debt Setup'!$H$16&lt;'Debt Setup'!$H$13),MAX(0,AG347+AD348-AE348),0)+IF(AND('Debt Setup'!$H$17&lt;&gt;"",'Debt Setup'!$H$17&lt;'Debt Setup'!$H$13),MAX(0,AK347+AH348-AI348),0)+IF(AND('Debt Setup'!$H$18&lt;&gt;"",'Debt Setup'!$H$18&lt;'Debt Setup'!$H$13),MAX(0,AO347+AL348-AM348),0)+IF(AND('Debt Setup'!$H$19&lt;&gt;"",'Debt Setup'!$H$19&lt;'Debt Setup'!$H$13),MAX(0,AS347+AP348-AQ348),0)+IF(AND('Debt Setup'!$H$20&lt;&gt;"",'Debt Setup'!$H$20&lt;'Debt Setup'!$H$13),MAX(0,AW347+AT348-AU348),0)+IF(AND('Debt Setup'!$H$21&lt;&gt;"",'Debt Setup'!$H$21&lt;'Debt Setup'!$H$13),MAX(0,BA347+AX348-AY348),0))))))</x:f>
      </x:c>
      <x:c r="U348" s="54" t="str">
        <x:f>IF('Debt Setup'!$F$3=0,"",MAX(0,U347+R348-S348-T348))</x:f>
      </x:c>
      <x:c r="V348" s="54" t="str">
        <x:f>IF('Debt Setup'!$F$3=0,"",IF(Y347&lt;=0,0,Y347*'Debt Setup'!$D$14/100/12))</x:f>
      </x:c>
      <x:c r="W348" s="54" t="str">
        <x:f>IF('Debt Setup'!$F$3=0,"",IF('Debt Setup'!$H$14="",0,MIN('Debt Setup'!$E$14,MAX(0,Y347+V348))))</x:f>
      </x:c>
      <x:c r="X348" s="54" t="str">
        <x:f>IF('Debt Setup'!$F$3=0,"",IF('Debt Setup'!$H$14="",0,MIN(MAX(0,Y347+V348-W348),MAX(0,'Debt Setup'!$F$5-(G348+K348+O348+S348+W348+AA348+AE348+AI348+AM348+AQ348+AU348+AY348)-(IF(AND('Debt Setup'!$H$10&lt;&gt;"",'Debt Setup'!$H$10&lt;'Debt Setup'!$H$14),MAX(0,I347+F348-G348),0)+IF(AND('Debt Setup'!$H$11&lt;&gt;"",'Debt Setup'!$H$11&lt;'Debt Setup'!$H$14),MAX(0,M347+J348-K348),0)+IF(AND('Debt Setup'!$H$12&lt;&gt;"",'Debt Setup'!$H$12&lt;'Debt Setup'!$H$14),MAX(0,Q347+N348-O348),0)+IF(AND('Debt Setup'!$H$13&lt;&gt;"",'Debt Setup'!$H$13&lt;'Debt Setup'!$H$14),MAX(0,U347+R348-S348),0)+IF(AND('Debt Setup'!$H$14&lt;&gt;"",'Debt Setup'!$H$14&lt;'Debt Setup'!$H$14),MAX(0,Y347+V348-W348),0)+IF(AND('Debt Setup'!$H$15&lt;&gt;"",'Debt Setup'!$H$15&lt;'Debt Setup'!$H$14),MAX(0,AC347+Z348-AA348),0)+IF(AND('Debt Setup'!$H$16&lt;&gt;"",'Debt Setup'!$H$16&lt;'Debt Setup'!$H$14),MAX(0,AG347+AD348-AE348),0)+IF(AND('Debt Setup'!$H$17&lt;&gt;"",'Debt Setup'!$H$17&lt;'Debt Setup'!$H$14),MAX(0,AK347+AH348-AI348),0)+IF(AND('Debt Setup'!$H$18&lt;&gt;"",'Debt Setup'!$H$18&lt;'Debt Setup'!$H$14),MAX(0,AO347+AL348-AM348),0)+IF(AND('Debt Setup'!$H$19&lt;&gt;"",'Debt Setup'!$H$19&lt;'Debt Setup'!$H$14),MAX(0,AS347+AP348-AQ348),0)+IF(AND('Debt Setup'!$H$20&lt;&gt;"",'Debt Setup'!$H$20&lt;'Debt Setup'!$H$14),MAX(0,AW347+AT348-AU348),0)+IF(AND('Debt Setup'!$H$21&lt;&gt;"",'Debt Setup'!$H$21&lt;'Debt Setup'!$H$14),MAX(0,BA347+AX348-AY348),0))))))</x:f>
      </x:c>
      <x:c r="Y348" s="54" t="str">
        <x:f>IF('Debt Setup'!$F$3=0,"",MAX(0,Y347+V348-W348-X348))</x:f>
      </x:c>
      <x:c r="Z348" s="54" t="str">
        <x:f>IF('Debt Setup'!$F$3=0,"",IF(AC347&lt;=0,0,AC347*'Debt Setup'!$D$15/100/12))</x:f>
      </x:c>
      <x:c r="AA348" s="54" t="str">
        <x:f>IF('Debt Setup'!$F$3=0,"",IF('Debt Setup'!$H$15="",0,MIN('Debt Setup'!$E$15,MAX(0,AC347+Z348))))</x:f>
      </x:c>
      <x:c r="AB348" s="54" t="str">
        <x:f>IF('Debt Setup'!$F$3=0,"",IF('Debt Setup'!$H$15="",0,MIN(MAX(0,AC347+Z348-AA348),MAX(0,'Debt Setup'!$F$5-(G348+K348+O348+S348+W348+AA348+AE348+AI348+AM348+AQ348+AU348+AY348)-(IF(AND('Debt Setup'!$H$10&lt;&gt;"",'Debt Setup'!$H$10&lt;'Debt Setup'!$H$15),MAX(0,I347+F348-G348),0)+IF(AND('Debt Setup'!$H$11&lt;&gt;"",'Debt Setup'!$H$11&lt;'Debt Setup'!$H$15),MAX(0,M347+J348-K348),0)+IF(AND('Debt Setup'!$H$12&lt;&gt;"",'Debt Setup'!$H$12&lt;'Debt Setup'!$H$15),MAX(0,Q347+N348-O348),0)+IF(AND('Debt Setup'!$H$13&lt;&gt;"",'Debt Setup'!$H$13&lt;'Debt Setup'!$H$15),MAX(0,U347+R348-S348),0)+IF(AND('Debt Setup'!$H$14&lt;&gt;"",'Debt Setup'!$H$14&lt;'Debt Setup'!$H$15),MAX(0,Y347+V348-W348),0)+IF(AND('Debt Setup'!$H$15&lt;&gt;"",'Debt Setup'!$H$15&lt;'Debt Setup'!$H$15),MAX(0,AC347+Z348-AA348),0)+IF(AND('Debt Setup'!$H$16&lt;&gt;"",'Debt Setup'!$H$16&lt;'Debt Setup'!$H$15),MAX(0,AG347+AD348-AE348),0)+IF(AND('Debt Setup'!$H$17&lt;&gt;"",'Debt Setup'!$H$17&lt;'Debt Setup'!$H$15),MAX(0,AK347+AH348-AI348),0)+IF(AND('Debt Setup'!$H$18&lt;&gt;"",'Debt Setup'!$H$18&lt;'Debt Setup'!$H$15),MAX(0,AO347+AL348-AM348),0)+IF(AND('Debt Setup'!$H$19&lt;&gt;"",'Debt Setup'!$H$19&lt;'Debt Setup'!$H$15),MAX(0,AS347+AP348-AQ348),0)+IF(AND('Debt Setup'!$H$20&lt;&gt;"",'Debt Setup'!$H$20&lt;'Debt Setup'!$H$15),MAX(0,AW347+AT348-AU348),0)+IF(AND('Debt Setup'!$H$21&lt;&gt;"",'Debt Setup'!$H$21&lt;'Debt Setup'!$H$15),MAX(0,BA347+AX348-AY348),0))))))</x:f>
      </x:c>
      <x:c r="AC348" s="54" t="str">
        <x:f>IF('Debt Setup'!$F$3=0,"",MAX(0,AC347+Z348-AA348-AB348))</x:f>
      </x:c>
      <x:c r="AD348" s="54" t="str">
        <x:f>IF('Debt Setup'!$F$3=0,"",IF(AG347&lt;=0,0,AG347*'Debt Setup'!$D$16/100/12))</x:f>
      </x:c>
      <x:c r="AE348" s="54" t="str">
        <x:f>IF('Debt Setup'!$F$3=0,"",IF('Debt Setup'!$H$16="",0,MIN('Debt Setup'!$E$16,MAX(0,AG347+AD348))))</x:f>
      </x:c>
      <x:c r="AF348" s="54" t="str">
        <x:f>IF('Debt Setup'!$F$3=0,"",IF('Debt Setup'!$H$16="",0,MIN(MAX(0,AG347+AD348-AE348),MAX(0,'Debt Setup'!$F$5-(G348+K348+O348+S348+W348+AA348+AE348+AI348+AM348+AQ348+AU348+AY348)-(IF(AND('Debt Setup'!$H$10&lt;&gt;"",'Debt Setup'!$H$10&lt;'Debt Setup'!$H$16),MAX(0,I347+F348-G348),0)+IF(AND('Debt Setup'!$H$11&lt;&gt;"",'Debt Setup'!$H$11&lt;'Debt Setup'!$H$16),MAX(0,M347+J348-K348),0)+IF(AND('Debt Setup'!$H$12&lt;&gt;"",'Debt Setup'!$H$12&lt;'Debt Setup'!$H$16),MAX(0,Q347+N348-O348),0)+IF(AND('Debt Setup'!$H$13&lt;&gt;"",'Debt Setup'!$H$13&lt;'Debt Setup'!$H$16),MAX(0,U347+R348-S348),0)+IF(AND('Debt Setup'!$H$14&lt;&gt;"",'Debt Setup'!$H$14&lt;'Debt Setup'!$H$16),MAX(0,Y347+V348-W348),0)+IF(AND('Debt Setup'!$H$15&lt;&gt;"",'Debt Setup'!$H$15&lt;'Debt Setup'!$H$16),MAX(0,AC347+Z348-AA348),0)+IF(AND('Debt Setup'!$H$16&lt;&gt;"",'Debt Setup'!$H$16&lt;'Debt Setup'!$H$16),MAX(0,AG347+AD348-AE348),0)+IF(AND('Debt Setup'!$H$17&lt;&gt;"",'Debt Setup'!$H$17&lt;'Debt Setup'!$H$16),MAX(0,AK347+AH348-AI348),0)+IF(AND('Debt Setup'!$H$18&lt;&gt;"",'Debt Setup'!$H$18&lt;'Debt Setup'!$H$16),MAX(0,AO347+AL348-AM348),0)+IF(AND('Debt Setup'!$H$19&lt;&gt;"",'Debt Setup'!$H$19&lt;'Debt Setup'!$H$16),MAX(0,AS347+AP348-AQ348),0)+IF(AND('Debt Setup'!$H$20&lt;&gt;"",'Debt Setup'!$H$20&lt;'Debt Setup'!$H$16),MAX(0,AW347+AT348-AU348),0)+IF(AND('Debt Setup'!$H$21&lt;&gt;"",'Debt Setup'!$H$21&lt;'Debt Setup'!$H$16),MAX(0,BA347+AX348-AY348),0))))))</x:f>
      </x:c>
      <x:c r="AG348" s="54" t="str">
        <x:f>IF('Debt Setup'!$F$3=0,"",MAX(0,AG347+AD348-AE348-AF348))</x:f>
      </x:c>
      <x:c r="AH348" s="54" t="str">
        <x:f>IF('Debt Setup'!$F$3=0,"",IF(AK347&lt;=0,0,AK347*'Debt Setup'!$D$17/100/12))</x:f>
      </x:c>
      <x:c r="AI348" s="54" t="str">
        <x:f>IF('Debt Setup'!$F$3=0,"",IF('Debt Setup'!$H$17="",0,MIN('Debt Setup'!$E$17,MAX(0,AK347+AH348))))</x:f>
      </x:c>
      <x:c r="AJ348" s="54" t="str">
        <x:f>IF('Debt Setup'!$F$3=0,"",IF('Debt Setup'!$H$17="",0,MIN(MAX(0,AK347+AH348-AI348),MAX(0,'Debt Setup'!$F$5-(G348+K348+O348+S348+W348+AA348+AE348+AI348+AM348+AQ348+AU348+AY348)-(IF(AND('Debt Setup'!$H$10&lt;&gt;"",'Debt Setup'!$H$10&lt;'Debt Setup'!$H$17),MAX(0,I347+F348-G348),0)+IF(AND('Debt Setup'!$H$11&lt;&gt;"",'Debt Setup'!$H$11&lt;'Debt Setup'!$H$17),MAX(0,M347+J348-K348),0)+IF(AND('Debt Setup'!$H$12&lt;&gt;"",'Debt Setup'!$H$12&lt;'Debt Setup'!$H$17),MAX(0,Q347+N348-O348),0)+IF(AND('Debt Setup'!$H$13&lt;&gt;"",'Debt Setup'!$H$13&lt;'Debt Setup'!$H$17),MAX(0,U347+R348-S348),0)+IF(AND('Debt Setup'!$H$14&lt;&gt;"",'Debt Setup'!$H$14&lt;'Debt Setup'!$H$17),MAX(0,Y347+V348-W348),0)+IF(AND('Debt Setup'!$H$15&lt;&gt;"",'Debt Setup'!$H$15&lt;'Debt Setup'!$H$17),MAX(0,AC347+Z348-AA348),0)+IF(AND('Debt Setup'!$H$16&lt;&gt;"",'Debt Setup'!$H$16&lt;'Debt Setup'!$H$17),MAX(0,AG347+AD348-AE348),0)+IF(AND('Debt Setup'!$H$17&lt;&gt;"",'Debt Setup'!$H$17&lt;'Debt Setup'!$H$17),MAX(0,AK347+AH348-AI348),0)+IF(AND('Debt Setup'!$H$18&lt;&gt;"",'Debt Setup'!$H$18&lt;'Debt Setup'!$H$17),MAX(0,AO347+AL348-AM348),0)+IF(AND('Debt Setup'!$H$19&lt;&gt;"",'Debt Setup'!$H$19&lt;'Debt Setup'!$H$17),MAX(0,AS347+AP348-AQ348),0)+IF(AND('Debt Setup'!$H$20&lt;&gt;"",'Debt Setup'!$H$20&lt;'Debt Setup'!$H$17),MAX(0,AW347+AT348-AU348),0)+IF(AND('Debt Setup'!$H$21&lt;&gt;"",'Debt Setup'!$H$21&lt;'Debt Setup'!$H$17),MAX(0,BA347+AX348-AY348),0))))))</x:f>
      </x:c>
      <x:c r="AK348" s="54" t="str">
        <x:f>IF('Debt Setup'!$F$3=0,"",MAX(0,AK347+AH348-AI348-AJ348))</x:f>
      </x:c>
      <x:c r="AL348" s="54" t="str">
        <x:f>IF('Debt Setup'!$F$3=0,"",IF(AO347&lt;=0,0,AO347*'Debt Setup'!$D$18/100/12))</x:f>
      </x:c>
      <x:c r="AM348" s="54" t="str">
        <x:f>IF('Debt Setup'!$F$3=0,"",IF('Debt Setup'!$H$18="",0,MIN('Debt Setup'!$E$18,MAX(0,AO347+AL348))))</x:f>
      </x:c>
      <x:c r="AN348" s="54" t="str">
        <x:f>IF('Debt Setup'!$F$3=0,"",IF('Debt Setup'!$H$18="",0,MIN(MAX(0,AO347+AL348-AM348),MAX(0,'Debt Setup'!$F$5-(G348+K348+O348+S348+W348+AA348+AE348+AI348+AM348+AQ348+AU348+AY348)-(IF(AND('Debt Setup'!$H$10&lt;&gt;"",'Debt Setup'!$H$10&lt;'Debt Setup'!$H$18),MAX(0,I347+F348-G348),0)+IF(AND('Debt Setup'!$H$11&lt;&gt;"",'Debt Setup'!$H$11&lt;'Debt Setup'!$H$18),MAX(0,M347+J348-K348),0)+IF(AND('Debt Setup'!$H$12&lt;&gt;"",'Debt Setup'!$H$12&lt;'Debt Setup'!$H$18),MAX(0,Q347+N348-O348),0)+IF(AND('Debt Setup'!$H$13&lt;&gt;"",'Debt Setup'!$H$13&lt;'Debt Setup'!$H$18),MAX(0,U347+R348-S348),0)+IF(AND('Debt Setup'!$H$14&lt;&gt;"",'Debt Setup'!$H$14&lt;'Debt Setup'!$H$18),MAX(0,Y347+V348-W348),0)+IF(AND('Debt Setup'!$H$15&lt;&gt;"",'Debt Setup'!$H$15&lt;'Debt Setup'!$H$18),MAX(0,AC347+Z348-AA348),0)+IF(AND('Debt Setup'!$H$16&lt;&gt;"",'Debt Setup'!$H$16&lt;'Debt Setup'!$H$18),MAX(0,AG347+AD348-AE348),0)+IF(AND('Debt Setup'!$H$17&lt;&gt;"",'Debt Setup'!$H$17&lt;'Debt Setup'!$H$18),MAX(0,AK347+AH348-AI348),0)+IF(AND('Debt Setup'!$H$18&lt;&gt;"",'Debt Setup'!$H$18&lt;'Debt Setup'!$H$18),MAX(0,AO347+AL348-AM348),0)+IF(AND('Debt Setup'!$H$19&lt;&gt;"",'Debt Setup'!$H$19&lt;'Debt Setup'!$H$18),MAX(0,AS347+AP348-AQ348),0)+IF(AND('Debt Setup'!$H$20&lt;&gt;"",'Debt Setup'!$H$20&lt;'Debt Setup'!$H$18),MAX(0,AW347+AT348-AU348),0)+IF(AND('Debt Setup'!$H$21&lt;&gt;"",'Debt Setup'!$H$21&lt;'Debt Setup'!$H$18),MAX(0,BA347+AX348-AY348),0))))))</x:f>
      </x:c>
      <x:c r="AO348" s="54" t="str">
        <x:f>IF('Debt Setup'!$F$3=0,"",MAX(0,AO347+AL348-AM348-AN348))</x:f>
      </x:c>
      <x:c r="AP348" s="54" t="str">
        <x:f>IF('Debt Setup'!$F$3=0,"",IF(AS347&lt;=0,0,AS347*'Debt Setup'!$D$19/100/12))</x:f>
      </x:c>
      <x:c r="AQ348" s="54" t="str">
        <x:f>IF('Debt Setup'!$F$3=0,"",IF('Debt Setup'!$H$19="",0,MIN('Debt Setup'!$E$19,MAX(0,AS347+AP348))))</x:f>
      </x:c>
      <x:c r="AR348" s="54" t="str">
        <x:f>IF('Debt Setup'!$F$3=0,"",IF('Debt Setup'!$H$19="",0,MIN(MAX(0,AS347+AP348-AQ348),MAX(0,'Debt Setup'!$F$5-(G348+K348+O348+S348+W348+AA348+AE348+AI348+AM348+AQ348+AU348+AY348)-(IF(AND('Debt Setup'!$H$10&lt;&gt;"",'Debt Setup'!$H$10&lt;'Debt Setup'!$H$19),MAX(0,I347+F348-G348),0)+IF(AND('Debt Setup'!$H$11&lt;&gt;"",'Debt Setup'!$H$11&lt;'Debt Setup'!$H$19),MAX(0,M347+J348-K348),0)+IF(AND('Debt Setup'!$H$12&lt;&gt;"",'Debt Setup'!$H$12&lt;'Debt Setup'!$H$19),MAX(0,Q347+N348-O348),0)+IF(AND('Debt Setup'!$H$13&lt;&gt;"",'Debt Setup'!$H$13&lt;'Debt Setup'!$H$19),MAX(0,U347+R348-S348),0)+IF(AND('Debt Setup'!$H$14&lt;&gt;"",'Debt Setup'!$H$14&lt;'Debt Setup'!$H$19),MAX(0,Y347+V348-W348),0)+IF(AND('Debt Setup'!$H$15&lt;&gt;"",'Debt Setup'!$H$15&lt;'Debt Setup'!$H$19),MAX(0,AC347+Z348-AA348),0)+IF(AND('Debt Setup'!$H$16&lt;&gt;"",'Debt Setup'!$H$16&lt;'Debt Setup'!$H$19),MAX(0,AG347+AD348-AE348),0)+IF(AND('Debt Setup'!$H$17&lt;&gt;"",'Debt Setup'!$H$17&lt;'Debt Setup'!$H$19),MAX(0,AK347+AH348-AI348),0)+IF(AND('Debt Setup'!$H$18&lt;&gt;"",'Debt Setup'!$H$18&lt;'Debt Setup'!$H$19),MAX(0,AO347+AL348-AM348),0)+IF(AND('Debt Setup'!$H$19&lt;&gt;"",'Debt Setup'!$H$19&lt;'Debt Setup'!$H$19),MAX(0,AS347+AP348-AQ348),0)+IF(AND('Debt Setup'!$H$20&lt;&gt;"",'Debt Setup'!$H$20&lt;'Debt Setup'!$H$19),MAX(0,AW347+AT348-AU348),0)+IF(AND('Debt Setup'!$H$21&lt;&gt;"",'Debt Setup'!$H$21&lt;'Debt Setup'!$H$19),MAX(0,BA347+AX348-AY348),0))))))</x:f>
      </x:c>
      <x:c r="AS348" s="54" t="str">
        <x:f>IF('Debt Setup'!$F$3=0,"",MAX(0,AS347+AP348-AQ348-AR348))</x:f>
      </x:c>
      <x:c r="AT348" s="54" t="str">
        <x:f>IF('Debt Setup'!$F$3=0,"",IF(AW347&lt;=0,0,AW347*'Debt Setup'!$D$20/100/12))</x:f>
      </x:c>
      <x:c r="AU348" s="54" t="str">
        <x:f>IF('Debt Setup'!$F$3=0,"",IF('Debt Setup'!$H$20="",0,MIN('Debt Setup'!$E$20,MAX(0,AW347+AT348))))</x:f>
      </x:c>
      <x:c r="AV348" s="54" t="str">
        <x:f>IF('Debt Setup'!$F$3=0,"",IF('Debt Setup'!$H$20="",0,MIN(MAX(0,AW347+AT348-AU348),MAX(0,'Debt Setup'!$F$5-(G348+K348+O348+S348+W348+AA348+AE348+AI348+AM348+AQ348+AU348+AY348)-(IF(AND('Debt Setup'!$H$10&lt;&gt;"",'Debt Setup'!$H$10&lt;'Debt Setup'!$H$20),MAX(0,I347+F348-G348),0)+IF(AND('Debt Setup'!$H$11&lt;&gt;"",'Debt Setup'!$H$11&lt;'Debt Setup'!$H$20),MAX(0,M347+J348-K348),0)+IF(AND('Debt Setup'!$H$12&lt;&gt;"",'Debt Setup'!$H$12&lt;'Debt Setup'!$H$20),MAX(0,Q347+N348-O348),0)+IF(AND('Debt Setup'!$H$13&lt;&gt;"",'Debt Setup'!$H$13&lt;'Debt Setup'!$H$20),MAX(0,U347+R348-S348),0)+IF(AND('Debt Setup'!$H$14&lt;&gt;"",'Debt Setup'!$H$14&lt;'Debt Setup'!$H$20),MAX(0,Y347+V348-W348),0)+IF(AND('Debt Setup'!$H$15&lt;&gt;"",'Debt Setup'!$H$15&lt;'Debt Setup'!$H$20),MAX(0,AC347+Z348-AA348),0)+IF(AND('Debt Setup'!$H$16&lt;&gt;"",'Debt Setup'!$H$16&lt;'Debt Setup'!$H$20),MAX(0,AG347+AD348-AE348),0)+IF(AND('Debt Setup'!$H$17&lt;&gt;"",'Debt Setup'!$H$17&lt;'Debt Setup'!$H$20),MAX(0,AK347+AH348-AI348),0)+IF(AND('Debt Setup'!$H$18&lt;&gt;"",'Debt Setup'!$H$18&lt;'Debt Setup'!$H$20),MAX(0,AO347+AL348-AM348),0)+IF(AND('Debt Setup'!$H$19&lt;&gt;"",'Debt Setup'!$H$19&lt;'Debt Setup'!$H$20),MAX(0,AS347+AP348-AQ348),0)+IF(AND('Debt Setup'!$H$20&lt;&gt;"",'Debt Setup'!$H$20&lt;'Debt Setup'!$H$20),MAX(0,AW347+AT348-AU348),0)+IF(AND('Debt Setup'!$H$21&lt;&gt;"",'Debt Setup'!$H$21&lt;'Debt Setup'!$H$20),MAX(0,BA347+AX348-AY348),0))))))</x:f>
      </x:c>
      <x:c r="AW348" s="54" t="str">
        <x:f>IF('Debt Setup'!$F$3=0,"",MAX(0,AW347+AT348-AU348-AV348))</x:f>
      </x:c>
      <x:c r="AX348" s="54" t="str">
        <x:f>IF('Debt Setup'!$F$3=0,"",IF(BA347&lt;=0,0,BA347*'Debt Setup'!$D$21/100/12))</x:f>
      </x:c>
      <x:c r="AY348" s="54" t="str">
        <x:f>IF('Debt Setup'!$F$3=0,"",IF('Debt Setup'!$H$21="",0,MIN('Debt Setup'!$E$21,MAX(0,BA347+AX348))))</x:f>
      </x:c>
      <x:c r="AZ348" s="54" t="str">
        <x:f>IF('Debt Setup'!$F$3=0,"",IF('Debt Setup'!$H$21="",0,MIN(MAX(0,BA347+AX348-AY348),MAX(0,'Debt Setup'!$F$5-(G348+K348+O348+S348+W348+AA348+AE348+AI348+AM348+AQ348+AU348+AY348)-(IF(AND('Debt Setup'!$H$10&lt;&gt;"",'Debt Setup'!$H$10&lt;'Debt Setup'!$H$21),MAX(0,I347+F348-G348),0)+IF(AND('Debt Setup'!$H$11&lt;&gt;"",'Debt Setup'!$H$11&lt;'Debt Setup'!$H$21),MAX(0,M347+J348-K348),0)+IF(AND('Debt Setup'!$H$12&lt;&gt;"",'Debt Setup'!$H$12&lt;'Debt Setup'!$H$21),MAX(0,Q347+N348-O348),0)+IF(AND('Debt Setup'!$H$13&lt;&gt;"",'Debt Setup'!$H$13&lt;'Debt Setup'!$H$21),MAX(0,U347+R348-S348),0)+IF(AND('Debt Setup'!$H$14&lt;&gt;"",'Debt Setup'!$H$14&lt;'Debt Setup'!$H$21),MAX(0,Y347+V348-W348),0)+IF(AND('Debt Setup'!$H$15&lt;&gt;"",'Debt Setup'!$H$15&lt;'Debt Setup'!$H$21),MAX(0,AC347+Z348-AA348),0)+IF(AND('Debt Setup'!$H$16&lt;&gt;"",'Debt Setup'!$H$16&lt;'Debt Setup'!$H$21),MAX(0,AG347+AD348-AE348),0)+IF(AND('Debt Setup'!$H$17&lt;&gt;"",'Debt Setup'!$H$17&lt;'Debt Setup'!$H$21),MAX(0,AK347+AH348-AI348),0)+IF(AND('Debt Setup'!$H$18&lt;&gt;"",'Debt Setup'!$H$18&lt;'Debt Setup'!$H$21),MAX(0,AO347+AL348-AM348),0)+IF(AND('Debt Setup'!$H$19&lt;&gt;"",'Debt Setup'!$H$19&lt;'Debt Setup'!$H$21),MAX(0,AS347+AP348-AQ348),0)+IF(AND('Debt Setup'!$H$20&lt;&gt;"",'Debt Setup'!$H$20&lt;'Debt Setup'!$H$21),MAX(0,AW347+AT348-AU348),0)+IF(AND('Debt Setup'!$H$21&lt;&gt;"",'Debt Setup'!$H$21&lt;'Debt Setup'!$H$21),MAX(0,BA347+AX348-AY348),0))))))</x:f>
      </x:c>
      <x:c r="BA348" s="54" t="str">
        <x:f>IF('Debt Setup'!$F$3=0,"",MAX(0,BA347+AX348-AY348-AZ348))</x:f>
      </x:c>
    </x:row>
    <x:row r="349">
      <x:c r="A349" t="n">
        <x:v>344</x:v>
      </x:c>
      <x:c r="B349" s="86" t="str">
        <x:f>IF('Debt Setup'!$F$3=0,"",DATE(YEAR('Debt Setup'!$B$6),MONTH('Debt Setup'!$B$6)+A349-1,1))</x:f>
      </x:c>
      <x:c r="C349" s="54" t="str">
        <x:f>IF('Debt Setup'!$F$3=0,"",I349+M349+Q349+U349+Y349+AC349+AG349+AK349+AO349+AS349+AW349+BA349)</x:f>
      </x:c>
      <x:c r="D349" s="54" t="str">
        <x:f>IF('Debt Setup'!$F$3=0,"",G349+H349+K349+L349+O349+P349+S349+T349+W349+X349+AA349+AB349+AE349+AF349+AI349+AJ349+AM349+AN349+AQ349+AR349+AU349+AV349+AY349+AZ349)</x:f>
      </x:c>
      <x:c r="E349" s="54" t="str">
        <x:f>IF('Debt Setup'!$F$3=0,"",F349+J349+N349+R349+V349+Z349+AD349+AH349+AL349+AP349+AT349+AX349)</x:f>
      </x:c>
      <x:c r="F349" s="54" t="str">
        <x:f>IF('Debt Setup'!$F$3=0,"",IF(I348&lt;=0,0,I348*'Debt Setup'!$D$10/100/12))</x:f>
      </x:c>
      <x:c r="G349" s="54" t="str">
        <x:f>IF('Debt Setup'!$F$3=0,"",IF('Debt Setup'!$H$10="",0,MIN('Debt Setup'!$E$10,MAX(0,I348+F349))))</x:f>
      </x:c>
      <x:c r="H349" s="54" t="str">
        <x:f>IF('Debt Setup'!$F$3=0,"",IF('Debt Setup'!$H$10="",0,MIN(MAX(0,I348+F349-G349),MAX(0,'Debt Setup'!$F$5-(G349+K349+O349+S349+W349+AA349+AE349+AI349+AM349+AQ349+AU349+AY349)-(IF(AND('Debt Setup'!$H$10&lt;&gt;"",'Debt Setup'!$H$10&lt;'Debt Setup'!$H$10),MAX(0,I348+F349-G349),0)+IF(AND('Debt Setup'!$H$11&lt;&gt;"",'Debt Setup'!$H$11&lt;'Debt Setup'!$H$10),MAX(0,M348+J349-K349),0)+IF(AND('Debt Setup'!$H$12&lt;&gt;"",'Debt Setup'!$H$12&lt;'Debt Setup'!$H$10),MAX(0,Q348+N349-O349),0)+IF(AND('Debt Setup'!$H$13&lt;&gt;"",'Debt Setup'!$H$13&lt;'Debt Setup'!$H$10),MAX(0,U348+R349-S349),0)+IF(AND('Debt Setup'!$H$14&lt;&gt;"",'Debt Setup'!$H$14&lt;'Debt Setup'!$H$10),MAX(0,Y348+V349-W349),0)+IF(AND('Debt Setup'!$H$15&lt;&gt;"",'Debt Setup'!$H$15&lt;'Debt Setup'!$H$10),MAX(0,AC348+Z349-AA349),0)+IF(AND('Debt Setup'!$H$16&lt;&gt;"",'Debt Setup'!$H$16&lt;'Debt Setup'!$H$10),MAX(0,AG348+AD349-AE349),0)+IF(AND('Debt Setup'!$H$17&lt;&gt;"",'Debt Setup'!$H$17&lt;'Debt Setup'!$H$10),MAX(0,AK348+AH349-AI349),0)+IF(AND('Debt Setup'!$H$18&lt;&gt;"",'Debt Setup'!$H$18&lt;'Debt Setup'!$H$10),MAX(0,AO348+AL349-AM349),0)+IF(AND('Debt Setup'!$H$19&lt;&gt;"",'Debt Setup'!$H$19&lt;'Debt Setup'!$H$10),MAX(0,AS348+AP349-AQ349),0)+IF(AND('Debt Setup'!$H$20&lt;&gt;"",'Debt Setup'!$H$20&lt;'Debt Setup'!$H$10),MAX(0,AW348+AT349-AU349),0)+IF(AND('Debt Setup'!$H$21&lt;&gt;"",'Debt Setup'!$H$21&lt;'Debt Setup'!$H$10),MAX(0,BA348+AX349-AY349),0))))))</x:f>
      </x:c>
      <x:c r="I349" s="54" t="str">
        <x:f>IF('Debt Setup'!$F$3=0,"",MAX(0,I348+F349-G349-H349))</x:f>
      </x:c>
      <x:c r="J349" s="54" t="str">
        <x:f>IF('Debt Setup'!$F$3=0,"",IF(M348&lt;=0,0,M348*'Debt Setup'!$D$11/100/12))</x:f>
      </x:c>
      <x:c r="K349" s="54" t="str">
        <x:f>IF('Debt Setup'!$F$3=0,"",IF('Debt Setup'!$H$11="",0,MIN('Debt Setup'!$E$11,MAX(0,M348+J349))))</x:f>
      </x:c>
      <x:c r="L349" s="54" t="str">
        <x:f>IF('Debt Setup'!$F$3=0,"",IF('Debt Setup'!$H$11="",0,MIN(MAX(0,M348+J349-K349),MAX(0,'Debt Setup'!$F$5-(G349+K349+O349+S349+W349+AA349+AE349+AI349+AM349+AQ349+AU349+AY349)-(IF(AND('Debt Setup'!$H$10&lt;&gt;"",'Debt Setup'!$H$10&lt;'Debt Setup'!$H$11),MAX(0,I348+F349-G349),0)+IF(AND('Debt Setup'!$H$11&lt;&gt;"",'Debt Setup'!$H$11&lt;'Debt Setup'!$H$11),MAX(0,M348+J349-K349),0)+IF(AND('Debt Setup'!$H$12&lt;&gt;"",'Debt Setup'!$H$12&lt;'Debt Setup'!$H$11),MAX(0,Q348+N349-O349),0)+IF(AND('Debt Setup'!$H$13&lt;&gt;"",'Debt Setup'!$H$13&lt;'Debt Setup'!$H$11),MAX(0,U348+R349-S349),0)+IF(AND('Debt Setup'!$H$14&lt;&gt;"",'Debt Setup'!$H$14&lt;'Debt Setup'!$H$11),MAX(0,Y348+V349-W349),0)+IF(AND('Debt Setup'!$H$15&lt;&gt;"",'Debt Setup'!$H$15&lt;'Debt Setup'!$H$11),MAX(0,AC348+Z349-AA349),0)+IF(AND('Debt Setup'!$H$16&lt;&gt;"",'Debt Setup'!$H$16&lt;'Debt Setup'!$H$11),MAX(0,AG348+AD349-AE349),0)+IF(AND('Debt Setup'!$H$17&lt;&gt;"",'Debt Setup'!$H$17&lt;'Debt Setup'!$H$11),MAX(0,AK348+AH349-AI349),0)+IF(AND('Debt Setup'!$H$18&lt;&gt;"",'Debt Setup'!$H$18&lt;'Debt Setup'!$H$11),MAX(0,AO348+AL349-AM349),0)+IF(AND('Debt Setup'!$H$19&lt;&gt;"",'Debt Setup'!$H$19&lt;'Debt Setup'!$H$11),MAX(0,AS348+AP349-AQ349),0)+IF(AND('Debt Setup'!$H$20&lt;&gt;"",'Debt Setup'!$H$20&lt;'Debt Setup'!$H$11),MAX(0,AW348+AT349-AU349),0)+IF(AND('Debt Setup'!$H$21&lt;&gt;"",'Debt Setup'!$H$21&lt;'Debt Setup'!$H$11),MAX(0,BA348+AX349-AY349),0))))))</x:f>
      </x:c>
      <x:c r="M349" s="54" t="str">
        <x:f>IF('Debt Setup'!$F$3=0,"",MAX(0,M348+J349-K349-L349))</x:f>
      </x:c>
      <x:c r="N349" s="54" t="str">
        <x:f>IF('Debt Setup'!$F$3=0,"",IF(Q348&lt;=0,0,Q348*'Debt Setup'!$D$12/100/12))</x:f>
      </x:c>
      <x:c r="O349" s="54" t="str">
        <x:f>IF('Debt Setup'!$F$3=0,"",IF('Debt Setup'!$H$12="",0,MIN('Debt Setup'!$E$12,MAX(0,Q348+N349))))</x:f>
      </x:c>
      <x:c r="P349" s="54" t="str">
        <x:f>IF('Debt Setup'!$F$3=0,"",IF('Debt Setup'!$H$12="",0,MIN(MAX(0,Q348+N349-O349),MAX(0,'Debt Setup'!$F$5-(G349+K349+O349+S349+W349+AA349+AE349+AI349+AM349+AQ349+AU349+AY349)-(IF(AND('Debt Setup'!$H$10&lt;&gt;"",'Debt Setup'!$H$10&lt;'Debt Setup'!$H$12),MAX(0,I348+F349-G349),0)+IF(AND('Debt Setup'!$H$11&lt;&gt;"",'Debt Setup'!$H$11&lt;'Debt Setup'!$H$12),MAX(0,M348+J349-K349),0)+IF(AND('Debt Setup'!$H$12&lt;&gt;"",'Debt Setup'!$H$12&lt;'Debt Setup'!$H$12),MAX(0,Q348+N349-O349),0)+IF(AND('Debt Setup'!$H$13&lt;&gt;"",'Debt Setup'!$H$13&lt;'Debt Setup'!$H$12),MAX(0,U348+R349-S349),0)+IF(AND('Debt Setup'!$H$14&lt;&gt;"",'Debt Setup'!$H$14&lt;'Debt Setup'!$H$12),MAX(0,Y348+V349-W349),0)+IF(AND('Debt Setup'!$H$15&lt;&gt;"",'Debt Setup'!$H$15&lt;'Debt Setup'!$H$12),MAX(0,AC348+Z349-AA349),0)+IF(AND('Debt Setup'!$H$16&lt;&gt;"",'Debt Setup'!$H$16&lt;'Debt Setup'!$H$12),MAX(0,AG348+AD349-AE349),0)+IF(AND('Debt Setup'!$H$17&lt;&gt;"",'Debt Setup'!$H$17&lt;'Debt Setup'!$H$12),MAX(0,AK348+AH349-AI349),0)+IF(AND('Debt Setup'!$H$18&lt;&gt;"",'Debt Setup'!$H$18&lt;'Debt Setup'!$H$12),MAX(0,AO348+AL349-AM349),0)+IF(AND('Debt Setup'!$H$19&lt;&gt;"",'Debt Setup'!$H$19&lt;'Debt Setup'!$H$12),MAX(0,AS348+AP349-AQ349),0)+IF(AND('Debt Setup'!$H$20&lt;&gt;"",'Debt Setup'!$H$20&lt;'Debt Setup'!$H$12),MAX(0,AW348+AT349-AU349),0)+IF(AND('Debt Setup'!$H$21&lt;&gt;"",'Debt Setup'!$H$21&lt;'Debt Setup'!$H$12),MAX(0,BA348+AX349-AY349),0))))))</x:f>
      </x:c>
      <x:c r="Q349" s="54" t="str">
        <x:f>IF('Debt Setup'!$F$3=0,"",MAX(0,Q348+N349-O349-P349))</x:f>
      </x:c>
      <x:c r="R349" s="54" t="str">
        <x:f>IF('Debt Setup'!$F$3=0,"",IF(U348&lt;=0,0,U348*'Debt Setup'!$D$13/100/12))</x:f>
      </x:c>
      <x:c r="S349" s="54" t="str">
        <x:f>IF('Debt Setup'!$F$3=0,"",IF('Debt Setup'!$H$13="",0,MIN('Debt Setup'!$E$13,MAX(0,U348+R349))))</x:f>
      </x:c>
      <x:c r="T349" s="54" t="str">
        <x:f>IF('Debt Setup'!$F$3=0,"",IF('Debt Setup'!$H$13="",0,MIN(MAX(0,U348+R349-S349),MAX(0,'Debt Setup'!$F$5-(G349+K349+O349+S349+W349+AA349+AE349+AI349+AM349+AQ349+AU349+AY349)-(IF(AND('Debt Setup'!$H$10&lt;&gt;"",'Debt Setup'!$H$10&lt;'Debt Setup'!$H$13),MAX(0,I348+F349-G349),0)+IF(AND('Debt Setup'!$H$11&lt;&gt;"",'Debt Setup'!$H$11&lt;'Debt Setup'!$H$13),MAX(0,M348+J349-K349),0)+IF(AND('Debt Setup'!$H$12&lt;&gt;"",'Debt Setup'!$H$12&lt;'Debt Setup'!$H$13),MAX(0,Q348+N349-O349),0)+IF(AND('Debt Setup'!$H$13&lt;&gt;"",'Debt Setup'!$H$13&lt;'Debt Setup'!$H$13),MAX(0,U348+R349-S349),0)+IF(AND('Debt Setup'!$H$14&lt;&gt;"",'Debt Setup'!$H$14&lt;'Debt Setup'!$H$13),MAX(0,Y348+V349-W349),0)+IF(AND('Debt Setup'!$H$15&lt;&gt;"",'Debt Setup'!$H$15&lt;'Debt Setup'!$H$13),MAX(0,AC348+Z349-AA349),0)+IF(AND('Debt Setup'!$H$16&lt;&gt;"",'Debt Setup'!$H$16&lt;'Debt Setup'!$H$13),MAX(0,AG348+AD349-AE349),0)+IF(AND('Debt Setup'!$H$17&lt;&gt;"",'Debt Setup'!$H$17&lt;'Debt Setup'!$H$13),MAX(0,AK348+AH349-AI349),0)+IF(AND('Debt Setup'!$H$18&lt;&gt;"",'Debt Setup'!$H$18&lt;'Debt Setup'!$H$13),MAX(0,AO348+AL349-AM349),0)+IF(AND('Debt Setup'!$H$19&lt;&gt;"",'Debt Setup'!$H$19&lt;'Debt Setup'!$H$13),MAX(0,AS348+AP349-AQ349),0)+IF(AND('Debt Setup'!$H$20&lt;&gt;"",'Debt Setup'!$H$20&lt;'Debt Setup'!$H$13),MAX(0,AW348+AT349-AU349),0)+IF(AND('Debt Setup'!$H$21&lt;&gt;"",'Debt Setup'!$H$21&lt;'Debt Setup'!$H$13),MAX(0,BA348+AX349-AY349),0))))))</x:f>
      </x:c>
      <x:c r="U349" s="54" t="str">
        <x:f>IF('Debt Setup'!$F$3=0,"",MAX(0,U348+R349-S349-T349))</x:f>
      </x:c>
      <x:c r="V349" s="54" t="str">
        <x:f>IF('Debt Setup'!$F$3=0,"",IF(Y348&lt;=0,0,Y348*'Debt Setup'!$D$14/100/12))</x:f>
      </x:c>
      <x:c r="W349" s="54" t="str">
        <x:f>IF('Debt Setup'!$F$3=0,"",IF('Debt Setup'!$H$14="",0,MIN('Debt Setup'!$E$14,MAX(0,Y348+V349))))</x:f>
      </x:c>
      <x:c r="X349" s="54" t="str">
        <x:f>IF('Debt Setup'!$F$3=0,"",IF('Debt Setup'!$H$14="",0,MIN(MAX(0,Y348+V349-W349),MAX(0,'Debt Setup'!$F$5-(G349+K349+O349+S349+W349+AA349+AE349+AI349+AM349+AQ349+AU349+AY349)-(IF(AND('Debt Setup'!$H$10&lt;&gt;"",'Debt Setup'!$H$10&lt;'Debt Setup'!$H$14),MAX(0,I348+F349-G349),0)+IF(AND('Debt Setup'!$H$11&lt;&gt;"",'Debt Setup'!$H$11&lt;'Debt Setup'!$H$14),MAX(0,M348+J349-K349),0)+IF(AND('Debt Setup'!$H$12&lt;&gt;"",'Debt Setup'!$H$12&lt;'Debt Setup'!$H$14),MAX(0,Q348+N349-O349),0)+IF(AND('Debt Setup'!$H$13&lt;&gt;"",'Debt Setup'!$H$13&lt;'Debt Setup'!$H$14),MAX(0,U348+R349-S349),0)+IF(AND('Debt Setup'!$H$14&lt;&gt;"",'Debt Setup'!$H$14&lt;'Debt Setup'!$H$14),MAX(0,Y348+V349-W349),0)+IF(AND('Debt Setup'!$H$15&lt;&gt;"",'Debt Setup'!$H$15&lt;'Debt Setup'!$H$14),MAX(0,AC348+Z349-AA349),0)+IF(AND('Debt Setup'!$H$16&lt;&gt;"",'Debt Setup'!$H$16&lt;'Debt Setup'!$H$14),MAX(0,AG348+AD349-AE349),0)+IF(AND('Debt Setup'!$H$17&lt;&gt;"",'Debt Setup'!$H$17&lt;'Debt Setup'!$H$14),MAX(0,AK348+AH349-AI349),0)+IF(AND('Debt Setup'!$H$18&lt;&gt;"",'Debt Setup'!$H$18&lt;'Debt Setup'!$H$14),MAX(0,AO348+AL349-AM349),0)+IF(AND('Debt Setup'!$H$19&lt;&gt;"",'Debt Setup'!$H$19&lt;'Debt Setup'!$H$14),MAX(0,AS348+AP349-AQ349),0)+IF(AND('Debt Setup'!$H$20&lt;&gt;"",'Debt Setup'!$H$20&lt;'Debt Setup'!$H$14),MAX(0,AW348+AT349-AU349),0)+IF(AND('Debt Setup'!$H$21&lt;&gt;"",'Debt Setup'!$H$21&lt;'Debt Setup'!$H$14),MAX(0,BA348+AX349-AY349),0))))))</x:f>
      </x:c>
      <x:c r="Y349" s="54" t="str">
        <x:f>IF('Debt Setup'!$F$3=0,"",MAX(0,Y348+V349-W349-X349))</x:f>
      </x:c>
      <x:c r="Z349" s="54" t="str">
        <x:f>IF('Debt Setup'!$F$3=0,"",IF(AC348&lt;=0,0,AC348*'Debt Setup'!$D$15/100/12))</x:f>
      </x:c>
      <x:c r="AA349" s="54" t="str">
        <x:f>IF('Debt Setup'!$F$3=0,"",IF('Debt Setup'!$H$15="",0,MIN('Debt Setup'!$E$15,MAX(0,AC348+Z349))))</x:f>
      </x:c>
      <x:c r="AB349" s="54" t="str">
        <x:f>IF('Debt Setup'!$F$3=0,"",IF('Debt Setup'!$H$15="",0,MIN(MAX(0,AC348+Z349-AA349),MAX(0,'Debt Setup'!$F$5-(G349+K349+O349+S349+W349+AA349+AE349+AI349+AM349+AQ349+AU349+AY349)-(IF(AND('Debt Setup'!$H$10&lt;&gt;"",'Debt Setup'!$H$10&lt;'Debt Setup'!$H$15),MAX(0,I348+F349-G349),0)+IF(AND('Debt Setup'!$H$11&lt;&gt;"",'Debt Setup'!$H$11&lt;'Debt Setup'!$H$15),MAX(0,M348+J349-K349),0)+IF(AND('Debt Setup'!$H$12&lt;&gt;"",'Debt Setup'!$H$12&lt;'Debt Setup'!$H$15),MAX(0,Q348+N349-O349),0)+IF(AND('Debt Setup'!$H$13&lt;&gt;"",'Debt Setup'!$H$13&lt;'Debt Setup'!$H$15),MAX(0,U348+R349-S349),0)+IF(AND('Debt Setup'!$H$14&lt;&gt;"",'Debt Setup'!$H$14&lt;'Debt Setup'!$H$15),MAX(0,Y348+V349-W349),0)+IF(AND('Debt Setup'!$H$15&lt;&gt;"",'Debt Setup'!$H$15&lt;'Debt Setup'!$H$15),MAX(0,AC348+Z349-AA349),0)+IF(AND('Debt Setup'!$H$16&lt;&gt;"",'Debt Setup'!$H$16&lt;'Debt Setup'!$H$15),MAX(0,AG348+AD349-AE349),0)+IF(AND('Debt Setup'!$H$17&lt;&gt;"",'Debt Setup'!$H$17&lt;'Debt Setup'!$H$15),MAX(0,AK348+AH349-AI349),0)+IF(AND('Debt Setup'!$H$18&lt;&gt;"",'Debt Setup'!$H$18&lt;'Debt Setup'!$H$15),MAX(0,AO348+AL349-AM349),0)+IF(AND('Debt Setup'!$H$19&lt;&gt;"",'Debt Setup'!$H$19&lt;'Debt Setup'!$H$15),MAX(0,AS348+AP349-AQ349),0)+IF(AND('Debt Setup'!$H$20&lt;&gt;"",'Debt Setup'!$H$20&lt;'Debt Setup'!$H$15),MAX(0,AW348+AT349-AU349),0)+IF(AND('Debt Setup'!$H$21&lt;&gt;"",'Debt Setup'!$H$21&lt;'Debt Setup'!$H$15),MAX(0,BA348+AX349-AY349),0))))))</x:f>
      </x:c>
      <x:c r="AC349" s="54" t="str">
        <x:f>IF('Debt Setup'!$F$3=0,"",MAX(0,AC348+Z349-AA349-AB349))</x:f>
      </x:c>
      <x:c r="AD349" s="54" t="str">
        <x:f>IF('Debt Setup'!$F$3=0,"",IF(AG348&lt;=0,0,AG348*'Debt Setup'!$D$16/100/12))</x:f>
      </x:c>
      <x:c r="AE349" s="54" t="str">
        <x:f>IF('Debt Setup'!$F$3=0,"",IF('Debt Setup'!$H$16="",0,MIN('Debt Setup'!$E$16,MAX(0,AG348+AD349))))</x:f>
      </x:c>
      <x:c r="AF349" s="54" t="str">
        <x:f>IF('Debt Setup'!$F$3=0,"",IF('Debt Setup'!$H$16="",0,MIN(MAX(0,AG348+AD349-AE349),MAX(0,'Debt Setup'!$F$5-(G349+K349+O349+S349+W349+AA349+AE349+AI349+AM349+AQ349+AU349+AY349)-(IF(AND('Debt Setup'!$H$10&lt;&gt;"",'Debt Setup'!$H$10&lt;'Debt Setup'!$H$16),MAX(0,I348+F349-G349),0)+IF(AND('Debt Setup'!$H$11&lt;&gt;"",'Debt Setup'!$H$11&lt;'Debt Setup'!$H$16),MAX(0,M348+J349-K349),0)+IF(AND('Debt Setup'!$H$12&lt;&gt;"",'Debt Setup'!$H$12&lt;'Debt Setup'!$H$16),MAX(0,Q348+N349-O349),0)+IF(AND('Debt Setup'!$H$13&lt;&gt;"",'Debt Setup'!$H$13&lt;'Debt Setup'!$H$16),MAX(0,U348+R349-S349),0)+IF(AND('Debt Setup'!$H$14&lt;&gt;"",'Debt Setup'!$H$14&lt;'Debt Setup'!$H$16),MAX(0,Y348+V349-W349),0)+IF(AND('Debt Setup'!$H$15&lt;&gt;"",'Debt Setup'!$H$15&lt;'Debt Setup'!$H$16),MAX(0,AC348+Z349-AA349),0)+IF(AND('Debt Setup'!$H$16&lt;&gt;"",'Debt Setup'!$H$16&lt;'Debt Setup'!$H$16),MAX(0,AG348+AD349-AE349),0)+IF(AND('Debt Setup'!$H$17&lt;&gt;"",'Debt Setup'!$H$17&lt;'Debt Setup'!$H$16),MAX(0,AK348+AH349-AI349),0)+IF(AND('Debt Setup'!$H$18&lt;&gt;"",'Debt Setup'!$H$18&lt;'Debt Setup'!$H$16),MAX(0,AO348+AL349-AM349),0)+IF(AND('Debt Setup'!$H$19&lt;&gt;"",'Debt Setup'!$H$19&lt;'Debt Setup'!$H$16),MAX(0,AS348+AP349-AQ349),0)+IF(AND('Debt Setup'!$H$20&lt;&gt;"",'Debt Setup'!$H$20&lt;'Debt Setup'!$H$16),MAX(0,AW348+AT349-AU349),0)+IF(AND('Debt Setup'!$H$21&lt;&gt;"",'Debt Setup'!$H$21&lt;'Debt Setup'!$H$16),MAX(0,BA348+AX349-AY349),0))))))</x:f>
      </x:c>
      <x:c r="AG349" s="54" t="str">
        <x:f>IF('Debt Setup'!$F$3=0,"",MAX(0,AG348+AD349-AE349-AF349))</x:f>
      </x:c>
      <x:c r="AH349" s="54" t="str">
        <x:f>IF('Debt Setup'!$F$3=0,"",IF(AK348&lt;=0,0,AK348*'Debt Setup'!$D$17/100/12))</x:f>
      </x:c>
      <x:c r="AI349" s="54" t="str">
        <x:f>IF('Debt Setup'!$F$3=0,"",IF('Debt Setup'!$H$17="",0,MIN('Debt Setup'!$E$17,MAX(0,AK348+AH349))))</x:f>
      </x:c>
      <x:c r="AJ349" s="54" t="str">
        <x:f>IF('Debt Setup'!$F$3=0,"",IF('Debt Setup'!$H$17="",0,MIN(MAX(0,AK348+AH349-AI349),MAX(0,'Debt Setup'!$F$5-(G349+K349+O349+S349+W349+AA349+AE349+AI349+AM349+AQ349+AU349+AY349)-(IF(AND('Debt Setup'!$H$10&lt;&gt;"",'Debt Setup'!$H$10&lt;'Debt Setup'!$H$17),MAX(0,I348+F349-G349),0)+IF(AND('Debt Setup'!$H$11&lt;&gt;"",'Debt Setup'!$H$11&lt;'Debt Setup'!$H$17),MAX(0,M348+J349-K349),0)+IF(AND('Debt Setup'!$H$12&lt;&gt;"",'Debt Setup'!$H$12&lt;'Debt Setup'!$H$17),MAX(0,Q348+N349-O349),0)+IF(AND('Debt Setup'!$H$13&lt;&gt;"",'Debt Setup'!$H$13&lt;'Debt Setup'!$H$17),MAX(0,U348+R349-S349),0)+IF(AND('Debt Setup'!$H$14&lt;&gt;"",'Debt Setup'!$H$14&lt;'Debt Setup'!$H$17),MAX(0,Y348+V349-W349),0)+IF(AND('Debt Setup'!$H$15&lt;&gt;"",'Debt Setup'!$H$15&lt;'Debt Setup'!$H$17),MAX(0,AC348+Z349-AA349),0)+IF(AND('Debt Setup'!$H$16&lt;&gt;"",'Debt Setup'!$H$16&lt;'Debt Setup'!$H$17),MAX(0,AG348+AD349-AE349),0)+IF(AND('Debt Setup'!$H$17&lt;&gt;"",'Debt Setup'!$H$17&lt;'Debt Setup'!$H$17),MAX(0,AK348+AH349-AI349),0)+IF(AND('Debt Setup'!$H$18&lt;&gt;"",'Debt Setup'!$H$18&lt;'Debt Setup'!$H$17),MAX(0,AO348+AL349-AM349),0)+IF(AND('Debt Setup'!$H$19&lt;&gt;"",'Debt Setup'!$H$19&lt;'Debt Setup'!$H$17),MAX(0,AS348+AP349-AQ349),0)+IF(AND('Debt Setup'!$H$20&lt;&gt;"",'Debt Setup'!$H$20&lt;'Debt Setup'!$H$17),MAX(0,AW348+AT349-AU349),0)+IF(AND('Debt Setup'!$H$21&lt;&gt;"",'Debt Setup'!$H$21&lt;'Debt Setup'!$H$17),MAX(0,BA348+AX349-AY349),0))))))</x:f>
      </x:c>
      <x:c r="AK349" s="54" t="str">
        <x:f>IF('Debt Setup'!$F$3=0,"",MAX(0,AK348+AH349-AI349-AJ349))</x:f>
      </x:c>
      <x:c r="AL349" s="54" t="str">
        <x:f>IF('Debt Setup'!$F$3=0,"",IF(AO348&lt;=0,0,AO348*'Debt Setup'!$D$18/100/12))</x:f>
      </x:c>
      <x:c r="AM349" s="54" t="str">
        <x:f>IF('Debt Setup'!$F$3=0,"",IF('Debt Setup'!$H$18="",0,MIN('Debt Setup'!$E$18,MAX(0,AO348+AL349))))</x:f>
      </x:c>
      <x:c r="AN349" s="54" t="str">
        <x:f>IF('Debt Setup'!$F$3=0,"",IF('Debt Setup'!$H$18="",0,MIN(MAX(0,AO348+AL349-AM349),MAX(0,'Debt Setup'!$F$5-(G349+K349+O349+S349+W349+AA349+AE349+AI349+AM349+AQ349+AU349+AY349)-(IF(AND('Debt Setup'!$H$10&lt;&gt;"",'Debt Setup'!$H$10&lt;'Debt Setup'!$H$18),MAX(0,I348+F349-G349),0)+IF(AND('Debt Setup'!$H$11&lt;&gt;"",'Debt Setup'!$H$11&lt;'Debt Setup'!$H$18),MAX(0,M348+J349-K349),0)+IF(AND('Debt Setup'!$H$12&lt;&gt;"",'Debt Setup'!$H$12&lt;'Debt Setup'!$H$18),MAX(0,Q348+N349-O349),0)+IF(AND('Debt Setup'!$H$13&lt;&gt;"",'Debt Setup'!$H$13&lt;'Debt Setup'!$H$18),MAX(0,U348+R349-S349),0)+IF(AND('Debt Setup'!$H$14&lt;&gt;"",'Debt Setup'!$H$14&lt;'Debt Setup'!$H$18),MAX(0,Y348+V349-W349),0)+IF(AND('Debt Setup'!$H$15&lt;&gt;"",'Debt Setup'!$H$15&lt;'Debt Setup'!$H$18),MAX(0,AC348+Z349-AA349),0)+IF(AND('Debt Setup'!$H$16&lt;&gt;"",'Debt Setup'!$H$16&lt;'Debt Setup'!$H$18),MAX(0,AG348+AD349-AE349),0)+IF(AND('Debt Setup'!$H$17&lt;&gt;"",'Debt Setup'!$H$17&lt;'Debt Setup'!$H$18),MAX(0,AK348+AH349-AI349),0)+IF(AND('Debt Setup'!$H$18&lt;&gt;"",'Debt Setup'!$H$18&lt;'Debt Setup'!$H$18),MAX(0,AO348+AL349-AM349),0)+IF(AND('Debt Setup'!$H$19&lt;&gt;"",'Debt Setup'!$H$19&lt;'Debt Setup'!$H$18),MAX(0,AS348+AP349-AQ349),0)+IF(AND('Debt Setup'!$H$20&lt;&gt;"",'Debt Setup'!$H$20&lt;'Debt Setup'!$H$18),MAX(0,AW348+AT349-AU349),0)+IF(AND('Debt Setup'!$H$21&lt;&gt;"",'Debt Setup'!$H$21&lt;'Debt Setup'!$H$18),MAX(0,BA348+AX349-AY349),0))))))</x:f>
      </x:c>
      <x:c r="AO349" s="54" t="str">
        <x:f>IF('Debt Setup'!$F$3=0,"",MAX(0,AO348+AL349-AM349-AN349))</x:f>
      </x:c>
      <x:c r="AP349" s="54" t="str">
        <x:f>IF('Debt Setup'!$F$3=0,"",IF(AS348&lt;=0,0,AS348*'Debt Setup'!$D$19/100/12))</x:f>
      </x:c>
      <x:c r="AQ349" s="54" t="str">
        <x:f>IF('Debt Setup'!$F$3=0,"",IF('Debt Setup'!$H$19="",0,MIN('Debt Setup'!$E$19,MAX(0,AS348+AP349))))</x:f>
      </x:c>
      <x:c r="AR349" s="54" t="str">
        <x:f>IF('Debt Setup'!$F$3=0,"",IF('Debt Setup'!$H$19="",0,MIN(MAX(0,AS348+AP349-AQ349),MAX(0,'Debt Setup'!$F$5-(G349+K349+O349+S349+W349+AA349+AE349+AI349+AM349+AQ349+AU349+AY349)-(IF(AND('Debt Setup'!$H$10&lt;&gt;"",'Debt Setup'!$H$10&lt;'Debt Setup'!$H$19),MAX(0,I348+F349-G349),0)+IF(AND('Debt Setup'!$H$11&lt;&gt;"",'Debt Setup'!$H$11&lt;'Debt Setup'!$H$19),MAX(0,M348+J349-K349),0)+IF(AND('Debt Setup'!$H$12&lt;&gt;"",'Debt Setup'!$H$12&lt;'Debt Setup'!$H$19),MAX(0,Q348+N349-O349),0)+IF(AND('Debt Setup'!$H$13&lt;&gt;"",'Debt Setup'!$H$13&lt;'Debt Setup'!$H$19),MAX(0,U348+R349-S349),0)+IF(AND('Debt Setup'!$H$14&lt;&gt;"",'Debt Setup'!$H$14&lt;'Debt Setup'!$H$19),MAX(0,Y348+V349-W349),0)+IF(AND('Debt Setup'!$H$15&lt;&gt;"",'Debt Setup'!$H$15&lt;'Debt Setup'!$H$19),MAX(0,AC348+Z349-AA349),0)+IF(AND('Debt Setup'!$H$16&lt;&gt;"",'Debt Setup'!$H$16&lt;'Debt Setup'!$H$19),MAX(0,AG348+AD349-AE349),0)+IF(AND('Debt Setup'!$H$17&lt;&gt;"",'Debt Setup'!$H$17&lt;'Debt Setup'!$H$19),MAX(0,AK348+AH349-AI349),0)+IF(AND('Debt Setup'!$H$18&lt;&gt;"",'Debt Setup'!$H$18&lt;'Debt Setup'!$H$19),MAX(0,AO348+AL349-AM349),0)+IF(AND('Debt Setup'!$H$19&lt;&gt;"",'Debt Setup'!$H$19&lt;'Debt Setup'!$H$19),MAX(0,AS348+AP349-AQ349),0)+IF(AND('Debt Setup'!$H$20&lt;&gt;"",'Debt Setup'!$H$20&lt;'Debt Setup'!$H$19),MAX(0,AW348+AT349-AU349),0)+IF(AND('Debt Setup'!$H$21&lt;&gt;"",'Debt Setup'!$H$21&lt;'Debt Setup'!$H$19),MAX(0,BA348+AX349-AY349),0))))))</x:f>
      </x:c>
      <x:c r="AS349" s="54" t="str">
        <x:f>IF('Debt Setup'!$F$3=0,"",MAX(0,AS348+AP349-AQ349-AR349))</x:f>
      </x:c>
      <x:c r="AT349" s="54" t="str">
        <x:f>IF('Debt Setup'!$F$3=0,"",IF(AW348&lt;=0,0,AW348*'Debt Setup'!$D$20/100/12))</x:f>
      </x:c>
      <x:c r="AU349" s="54" t="str">
        <x:f>IF('Debt Setup'!$F$3=0,"",IF('Debt Setup'!$H$20="",0,MIN('Debt Setup'!$E$20,MAX(0,AW348+AT349))))</x:f>
      </x:c>
      <x:c r="AV349" s="54" t="str">
        <x:f>IF('Debt Setup'!$F$3=0,"",IF('Debt Setup'!$H$20="",0,MIN(MAX(0,AW348+AT349-AU349),MAX(0,'Debt Setup'!$F$5-(G349+K349+O349+S349+W349+AA349+AE349+AI349+AM349+AQ349+AU349+AY349)-(IF(AND('Debt Setup'!$H$10&lt;&gt;"",'Debt Setup'!$H$10&lt;'Debt Setup'!$H$20),MAX(0,I348+F349-G349),0)+IF(AND('Debt Setup'!$H$11&lt;&gt;"",'Debt Setup'!$H$11&lt;'Debt Setup'!$H$20),MAX(0,M348+J349-K349),0)+IF(AND('Debt Setup'!$H$12&lt;&gt;"",'Debt Setup'!$H$12&lt;'Debt Setup'!$H$20),MAX(0,Q348+N349-O349),0)+IF(AND('Debt Setup'!$H$13&lt;&gt;"",'Debt Setup'!$H$13&lt;'Debt Setup'!$H$20),MAX(0,U348+R349-S349),0)+IF(AND('Debt Setup'!$H$14&lt;&gt;"",'Debt Setup'!$H$14&lt;'Debt Setup'!$H$20),MAX(0,Y348+V349-W349),0)+IF(AND('Debt Setup'!$H$15&lt;&gt;"",'Debt Setup'!$H$15&lt;'Debt Setup'!$H$20),MAX(0,AC348+Z349-AA349),0)+IF(AND('Debt Setup'!$H$16&lt;&gt;"",'Debt Setup'!$H$16&lt;'Debt Setup'!$H$20),MAX(0,AG348+AD349-AE349),0)+IF(AND('Debt Setup'!$H$17&lt;&gt;"",'Debt Setup'!$H$17&lt;'Debt Setup'!$H$20),MAX(0,AK348+AH349-AI349),0)+IF(AND('Debt Setup'!$H$18&lt;&gt;"",'Debt Setup'!$H$18&lt;'Debt Setup'!$H$20),MAX(0,AO348+AL349-AM349),0)+IF(AND('Debt Setup'!$H$19&lt;&gt;"",'Debt Setup'!$H$19&lt;'Debt Setup'!$H$20),MAX(0,AS348+AP349-AQ349),0)+IF(AND('Debt Setup'!$H$20&lt;&gt;"",'Debt Setup'!$H$20&lt;'Debt Setup'!$H$20),MAX(0,AW348+AT349-AU349),0)+IF(AND('Debt Setup'!$H$21&lt;&gt;"",'Debt Setup'!$H$21&lt;'Debt Setup'!$H$20),MAX(0,BA348+AX349-AY349),0))))))</x:f>
      </x:c>
      <x:c r="AW349" s="54" t="str">
        <x:f>IF('Debt Setup'!$F$3=0,"",MAX(0,AW348+AT349-AU349-AV349))</x:f>
      </x:c>
      <x:c r="AX349" s="54" t="str">
        <x:f>IF('Debt Setup'!$F$3=0,"",IF(BA348&lt;=0,0,BA348*'Debt Setup'!$D$21/100/12))</x:f>
      </x:c>
      <x:c r="AY349" s="54" t="str">
        <x:f>IF('Debt Setup'!$F$3=0,"",IF('Debt Setup'!$H$21="",0,MIN('Debt Setup'!$E$21,MAX(0,BA348+AX349))))</x:f>
      </x:c>
      <x:c r="AZ349" s="54" t="str">
        <x:f>IF('Debt Setup'!$F$3=0,"",IF('Debt Setup'!$H$21="",0,MIN(MAX(0,BA348+AX349-AY349),MAX(0,'Debt Setup'!$F$5-(G349+K349+O349+S349+W349+AA349+AE349+AI349+AM349+AQ349+AU349+AY349)-(IF(AND('Debt Setup'!$H$10&lt;&gt;"",'Debt Setup'!$H$10&lt;'Debt Setup'!$H$21),MAX(0,I348+F349-G349),0)+IF(AND('Debt Setup'!$H$11&lt;&gt;"",'Debt Setup'!$H$11&lt;'Debt Setup'!$H$21),MAX(0,M348+J349-K349),0)+IF(AND('Debt Setup'!$H$12&lt;&gt;"",'Debt Setup'!$H$12&lt;'Debt Setup'!$H$21),MAX(0,Q348+N349-O349),0)+IF(AND('Debt Setup'!$H$13&lt;&gt;"",'Debt Setup'!$H$13&lt;'Debt Setup'!$H$21),MAX(0,U348+R349-S349),0)+IF(AND('Debt Setup'!$H$14&lt;&gt;"",'Debt Setup'!$H$14&lt;'Debt Setup'!$H$21),MAX(0,Y348+V349-W349),0)+IF(AND('Debt Setup'!$H$15&lt;&gt;"",'Debt Setup'!$H$15&lt;'Debt Setup'!$H$21),MAX(0,AC348+Z349-AA349),0)+IF(AND('Debt Setup'!$H$16&lt;&gt;"",'Debt Setup'!$H$16&lt;'Debt Setup'!$H$21),MAX(0,AG348+AD349-AE349),0)+IF(AND('Debt Setup'!$H$17&lt;&gt;"",'Debt Setup'!$H$17&lt;'Debt Setup'!$H$21),MAX(0,AK348+AH349-AI349),0)+IF(AND('Debt Setup'!$H$18&lt;&gt;"",'Debt Setup'!$H$18&lt;'Debt Setup'!$H$21),MAX(0,AO348+AL349-AM349),0)+IF(AND('Debt Setup'!$H$19&lt;&gt;"",'Debt Setup'!$H$19&lt;'Debt Setup'!$H$21),MAX(0,AS348+AP349-AQ349),0)+IF(AND('Debt Setup'!$H$20&lt;&gt;"",'Debt Setup'!$H$20&lt;'Debt Setup'!$H$21),MAX(0,AW348+AT349-AU349),0)+IF(AND('Debt Setup'!$H$21&lt;&gt;"",'Debt Setup'!$H$21&lt;'Debt Setup'!$H$21),MAX(0,BA348+AX349-AY349),0))))))</x:f>
      </x:c>
      <x:c r="BA349" s="54" t="str">
        <x:f>IF('Debt Setup'!$F$3=0,"",MAX(0,BA348+AX349-AY349-AZ349))</x:f>
      </x:c>
    </x:row>
    <x:row r="350">
      <x:c r="A350" t="n">
        <x:v>345</x:v>
      </x:c>
      <x:c r="B350" s="86" t="str">
        <x:f>IF('Debt Setup'!$F$3=0,"",DATE(YEAR('Debt Setup'!$B$6),MONTH('Debt Setup'!$B$6)+A350-1,1))</x:f>
      </x:c>
      <x:c r="C350" s="54" t="str">
        <x:f>IF('Debt Setup'!$F$3=0,"",I350+M350+Q350+U350+Y350+AC350+AG350+AK350+AO350+AS350+AW350+BA350)</x:f>
      </x:c>
      <x:c r="D350" s="54" t="str">
        <x:f>IF('Debt Setup'!$F$3=0,"",G350+H350+K350+L350+O350+P350+S350+T350+W350+X350+AA350+AB350+AE350+AF350+AI350+AJ350+AM350+AN350+AQ350+AR350+AU350+AV350+AY350+AZ350)</x:f>
      </x:c>
      <x:c r="E350" s="54" t="str">
        <x:f>IF('Debt Setup'!$F$3=0,"",F350+J350+N350+R350+V350+Z350+AD350+AH350+AL350+AP350+AT350+AX350)</x:f>
      </x:c>
      <x:c r="F350" s="54" t="str">
        <x:f>IF('Debt Setup'!$F$3=0,"",IF(I349&lt;=0,0,I349*'Debt Setup'!$D$10/100/12))</x:f>
      </x:c>
      <x:c r="G350" s="54" t="str">
        <x:f>IF('Debt Setup'!$F$3=0,"",IF('Debt Setup'!$H$10="",0,MIN('Debt Setup'!$E$10,MAX(0,I349+F350))))</x:f>
      </x:c>
      <x:c r="H350" s="54" t="str">
        <x:f>IF('Debt Setup'!$F$3=0,"",IF('Debt Setup'!$H$10="",0,MIN(MAX(0,I349+F350-G350),MAX(0,'Debt Setup'!$F$5-(G350+K350+O350+S350+W350+AA350+AE350+AI350+AM350+AQ350+AU350+AY350)-(IF(AND('Debt Setup'!$H$10&lt;&gt;"",'Debt Setup'!$H$10&lt;'Debt Setup'!$H$10),MAX(0,I349+F350-G350),0)+IF(AND('Debt Setup'!$H$11&lt;&gt;"",'Debt Setup'!$H$11&lt;'Debt Setup'!$H$10),MAX(0,M349+J350-K350),0)+IF(AND('Debt Setup'!$H$12&lt;&gt;"",'Debt Setup'!$H$12&lt;'Debt Setup'!$H$10),MAX(0,Q349+N350-O350),0)+IF(AND('Debt Setup'!$H$13&lt;&gt;"",'Debt Setup'!$H$13&lt;'Debt Setup'!$H$10),MAX(0,U349+R350-S350),0)+IF(AND('Debt Setup'!$H$14&lt;&gt;"",'Debt Setup'!$H$14&lt;'Debt Setup'!$H$10),MAX(0,Y349+V350-W350),0)+IF(AND('Debt Setup'!$H$15&lt;&gt;"",'Debt Setup'!$H$15&lt;'Debt Setup'!$H$10),MAX(0,AC349+Z350-AA350),0)+IF(AND('Debt Setup'!$H$16&lt;&gt;"",'Debt Setup'!$H$16&lt;'Debt Setup'!$H$10),MAX(0,AG349+AD350-AE350),0)+IF(AND('Debt Setup'!$H$17&lt;&gt;"",'Debt Setup'!$H$17&lt;'Debt Setup'!$H$10),MAX(0,AK349+AH350-AI350),0)+IF(AND('Debt Setup'!$H$18&lt;&gt;"",'Debt Setup'!$H$18&lt;'Debt Setup'!$H$10),MAX(0,AO349+AL350-AM350),0)+IF(AND('Debt Setup'!$H$19&lt;&gt;"",'Debt Setup'!$H$19&lt;'Debt Setup'!$H$10),MAX(0,AS349+AP350-AQ350),0)+IF(AND('Debt Setup'!$H$20&lt;&gt;"",'Debt Setup'!$H$20&lt;'Debt Setup'!$H$10),MAX(0,AW349+AT350-AU350),0)+IF(AND('Debt Setup'!$H$21&lt;&gt;"",'Debt Setup'!$H$21&lt;'Debt Setup'!$H$10),MAX(0,BA349+AX350-AY350),0))))))</x:f>
      </x:c>
      <x:c r="I350" s="54" t="str">
        <x:f>IF('Debt Setup'!$F$3=0,"",MAX(0,I349+F350-G350-H350))</x:f>
      </x:c>
      <x:c r="J350" s="54" t="str">
        <x:f>IF('Debt Setup'!$F$3=0,"",IF(M349&lt;=0,0,M349*'Debt Setup'!$D$11/100/12))</x:f>
      </x:c>
      <x:c r="K350" s="54" t="str">
        <x:f>IF('Debt Setup'!$F$3=0,"",IF('Debt Setup'!$H$11="",0,MIN('Debt Setup'!$E$11,MAX(0,M349+J350))))</x:f>
      </x:c>
      <x:c r="L350" s="54" t="str">
        <x:f>IF('Debt Setup'!$F$3=0,"",IF('Debt Setup'!$H$11="",0,MIN(MAX(0,M349+J350-K350),MAX(0,'Debt Setup'!$F$5-(G350+K350+O350+S350+W350+AA350+AE350+AI350+AM350+AQ350+AU350+AY350)-(IF(AND('Debt Setup'!$H$10&lt;&gt;"",'Debt Setup'!$H$10&lt;'Debt Setup'!$H$11),MAX(0,I349+F350-G350),0)+IF(AND('Debt Setup'!$H$11&lt;&gt;"",'Debt Setup'!$H$11&lt;'Debt Setup'!$H$11),MAX(0,M349+J350-K350),0)+IF(AND('Debt Setup'!$H$12&lt;&gt;"",'Debt Setup'!$H$12&lt;'Debt Setup'!$H$11),MAX(0,Q349+N350-O350),0)+IF(AND('Debt Setup'!$H$13&lt;&gt;"",'Debt Setup'!$H$13&lt;'Debt Setup'!$H$11),MAX(0,U349+R350-S350),0)+IF(AND('Debt Setup'!$H$14&lt;&gt;"",'Debt Setup'!$H$14&lt;'Debt Setup'!$H$11),MAX(0,Y349+V350-W350),0)+IF(AND('Debt Setup'!$H$15&lt;&gt;"",'Debt Setup'!$H$15&lt;'Debt Setup'!$H$11),MAX(0,AC349+Z350-AA350),0)+IF(AND('Debt Setup'!$H$16&lt;&gt;"",'Debt Setup'!$H$16&lt;'Debt Setup'!$H$11),MAX(0,AG349+AD350-AE350),0)+IF(AND('Debt Setup'!$H$17&lt;&gt;"",'Debt Setup'!$H$17&lt;'Debt Setup'!$H$11),MAX(0,AK349+AH350-AI350),0)+IF(AND('Debt Setup'!$H$18&lt;&gt;"",'Debt Setup'!$H$18&lt;'Debt Setup'!$H$11),MAX(0,AO349+AL350-AM350),0)+IF(AND('Debt Setup'!$H$19&lt;&gt;"",'Debt Setup'!$H$19&lt;'Debt Setup'!$H$11),MAX(0,AS349+AP350-AQ350),0)+IF(AND('Debt Setup'!$H$20&lt;&gt;"",'Debt Setup'!$H$20&lt;'Debt Setup'!$H$11),MAX(0,AW349+AT350-AU350),0)+IF(AND('Debt Setup'!$H$21&lt;&gt;"",'Debt Setup'!$H$21&lt;'Debt Setup'!$H$11),MAX(0,BA349+AX350-AY350),0))))))</x:f>
      </x:c>
      <x:c r="M350" s="54" t="str">
        <x:f>IF('Debt Setup'!$F$3=0,"",MAX(0,M349+J350-K350-L350))</x:f>
      </x:c>
      <x:c r="N350" s="54" t="str">
        <x:f>IF('Debt Setup'!$F$3=0,"",IF(Q349&lt;=0,0,Q349*'Debt Setup'!$D$12/100/12))</x:f>
      </x:c>
      <x:c r="O350" s="54" t="str">
        <x:f>IF('Debt Setup'!$F$3=0,"",IF('Debt Setup'!$H$12="",0,MIN('Debt Setup'!$E$12,MAX(0,Q349+N350))))</x:f>
      </x:c>
      <x:c r="P350" s="54" t="str">
        <x:f>IF('Debt Setup'!$F$3=0,"",IF('Debt Setup'!$H$12="",0,MIN(MAX(0,Q349+N350-O350),MAX(0,'Debt Setup'!$F$5-(G350+K350+O350+S350+W350+AA350+AE350+AI350+AM350+AQ350+AU350+AY350)-(IF(AND('Debt Setup'!$H$10&lt;&gt;"",'Debt Setup'!$H$10&lt;'Debt Setup'!$H$12),MAX(0,I349+F350-G350),0)+IF(AND('Debt Setup'!$H$11&lt;&gt;"",'Debt Setup'!$H$11&lt;'Debt Setup'!$H$12),MAX(0,M349+J350-K350),0)+IF(AND('Debt Setup'!$H$12&lt;&gt;"",'Debt Setup'!$H$12&lt;'Debt Setup'!$H$12),MAX(0,Q349+N350-O350),0)+IF(AND('Debt Setup'!$H$13&lt;&gt;"",'Debt Setup'!$H$13&lt;'Debt Setup'!$H$12),MAX(0,U349+R350-S350),0)+IF(AND('Debt Setup'!$H$14&lt;&gt;"",'Debt Setup'!$H$14&lt;'Debt Setup'!$H$12),MAX(0,Y349+V350-W350),0)+IF(AND('Debt Setup'!$H$15&lt;&gt;"",'Debt Setup'!$H$15&lt;'Debt Setup'!$H$12),MAX(0,AC349+Z350-AA350),0)+IF(AND('Debt Setup'!$H$16&lt;&gt;"",'Debt Setup'!$H$16&lt;'Debt Setup'!$H$12),MAX(0,AG349+AD350-AE350),0)+IF(AND('Debt Setup'!$H$17&lt;&gt;"",'Debt Setup'!$H$17&lt;'Debt Setup'!$H$12),MAX(0,AK349+AH350-AI350),0)+IF(AND('Debt Setup'!$H$18&lt;&gt;"",'Debt Setup'!$H$18&lt;'Debt Setup'!$H$12),MAX(0,AO349+AL350-AM350),0)+IF(AND('Debt Setup'!$H$19&lt;&gt;"",'Debt Setup'!$H$19&lt;'Debt Setup'!$H$12),MAX(0,AS349+AP350-AQ350),0)+IF(AND('Debt Setup'!$H$20&lt;&gt;"",'Debt Setup'!$H$20&lt;'Debt Setup'!$H$12),MAX(0,AW349+AT350-AU350),0)+IF(AND('Debt Setup'!$H$21&lt;&gt;"",'Debt Setup'!$H$21&lt;'Debt Setup'!$H$12),MAX(0,BA349+AX350-AY350),0))))))</x:f>
      </x:c>
      <x:c r="Q350" s="54" t="str">
        <x:f>IF('Debt Setup'!$F$3=0,"",MAX(0,Q349+N350-O350-P350))</x:f>
      </x:c>
      <x:c r="R350" s="54" t="str">
        <x:f>IF('Debt Setup'!$F$3=0,"",IF(U349&lt;=0,0,U349*'Debt Setup'!$D$13/100/12))</x:f>
      </x:c>
      <x:c r="S350" s="54" t="str">
        <x:f>IF('Debt Setup'!$F$3=0,"",IF('Debt Setup'!$H$13="",0,MIN('Debt Setup'!$E$13,MAX(0,U349+R350))))</x:f>
      </x:c>
      <x:c r="T350" s="54" t="str">
        <x:f>IF('Debt Setup'!$F$3=0,"",IF('Debt Setup'!$H$13="",0,MIN(MAX(0,U349+R350-S350),MAX(0,'Debt Setup'!$F$5-(G350+K350+O350+S350+W350+AA350+AE350+AI350+AM350+AQ350+AU350+AY350)-(IF(AND('Debt Setup'!$H$10&lt;&gt;"",'Debt Setup'!$H$10&lt;'Debt Setup'!$H$13),MAX(0,I349+F350-G350),0)+IF(AND('Debt Setup'!$H$11&lt;&gt;"",'Debt Setup'!$H$11&lt;'Debt Setup'!$H$13),MAX(0,M349+J350-K350),0)+IF(AND('Debt Setup'!$H$12&lt;&gt;"",'Debt Setup'!$H$12&lt;'Debt Setup'!$H$13),MAX(0,Q349+N350-O350),0)+IF(AND('Debt Setup'!$H$13&lt;&gt;"",'Debt Setup'!$H$13&lt;'Debt Setup'!$H$13),MAX(0,U349+R350-S350),0)+IF(AND('Debt Setup'!$H$14&lt;&gt;"",'Debt Setup'!$H$14&lt;'Debt Setup'!$H$13),MAX(0,Y349+V350-W350),0)+IF(AND('Debt Setup'!$H$15&lt;&gt;"",'Debt Setup'!$H$15&lt;'Debt Setup'!$H$13),MAX(0,AC349+Z350-AA350),0)+IF(AND('Debt Setup'!$H$16&lt;&gt;"",'Debt Setup'!$H$16&lt;'Debt Setup'!$H$13),MAX(0,AG349+AD350-AE350),0)+IF(AND('Debt Setup'!$H$17&lt;&gt;"",'Debt Setup'!$H$17&lt;'Debt Setup'!$H$13),MAX(0,AK349+AH350-AI350),0)+IF(AND('Debt Setup'!$H$18&lt;&gt;"",'Debt Setup'!$H$18&lt;'Debt Setup'!$H$13),MAX(0,AO349+AL350-AM350),0)+IF(AND('Debt Setup'!$H$19&lt;&gt;"",'Debt Setup'!$H$19&lt;'Debt Setup'!$H$13),MAX(0,AS349+AP350-AQ350),0)+IF(AND('Debt Setup'!$H$20&lt;&gt;"",'Debt Setup'!$H$20&lt;'Debt Setup'!$H$13),MAX(0,AW349+AT350-AU350),0)+IF(AND('Debt Setup'!$H$21&lt;&gt;"",'Debt Setup'!$H$21&lt;'Debt Setup'!$H$13),MAX(0,BA349+AX350-AY350),0))))))</x:f>
      </x:c>
      <x:c r="U350" s="54" t="str">
        <x:f>IF('Debt Setup'!$F$3=0,"",MAX(0,U349+R350-S350-T350))</x:f>
      </x:c>
      <x:c r="V350" s="54" t="str">
        <x:f>IF('Debt Setup'!$F$3=0,"",IF(Y349&lt;=0,0,Y349*'Debt Setup'!$D$14/100/12))</x:f>
      </x:c>
      <x:c r="W350" s="54" t="str">
        <x:f>IF('Debt Setup'!$F$3=0,"",IF('Debt Setup'!$H$14="",0,MIN('Debt Setup'!$E$14,MAX(0,Y349+V350))))</x:f>
      </x:c>
      <x:c r="X350" s="54" t="str">
        <x:f>IF('Debt Setup'!$F$3=0,"",IF('Debt Setup'!$H$14="",0,MIN(MAX(0,Y349+V350-W350),MAX(0,'Debt Setup'!$F$5-(G350+K350+O350+S350+W350+AA350+AE350+AI350+AM350+AQ350+AU350+AY350)-(IF(AND('Debt Setup'!$H$10&lt;&gt;"",'Debt Setup'!$H$10&lt;'Debt Setup'!$H$14),MAX(0,I349+F350-G350),0)+IF(AND('Debt Setup'!$H$11&lt;&gt;"",'Debt Setup'!$H$11&lt;'Debt Setup'!$H$14),MAX(0,M349+J350-K350),0)+IF(AND('Debt Setup'!$H$12&lt;&gt;"",'Debt Setup'!$H$12&lt;'Debt Setup'!$H$14),MAX(0,Q349+N350-O350),0)+IF(AND('Debt Setup'!$H$13&lt;&gt;"",'Debt Setup'!$H$13&lt;'Debt Setup'!$H$14),MAX(0,U349+R350-S350),0)+IF(AND('Debt Setup'!$H$14&lt;&gt;"",'Debt Setup'!$H$14&lt;'Debt Setup'!$H$14),MAX(0,Y349+V350-W350),0)+IF(AND('Debt Setup'!$H$15&lt;&gt;"",'Debt Setup'!$H$15&lt;'Debt Setup'!$H$14),MAX(0,AC349+Z350-AA350),0)+IF(AND('Debt Setup'!$H$16&lt;&gt;"",'Debt Setup'!$H$16&lt;'Debt Setup'!$H$14),MAX(0,AG349+AD350-AE350),0)+IF(AND('Debt Setup'!$H$17&lt;&gt;"",'Debt Setup'!$H$17&lt;'Debt Setup'!$H$14),MAX(0,AK349+AH350-AI350),0)+IF(AND('Debt Setup'!$H$18&lt;&gt;"",'Debt Setup'!$H$18&lt;'Debt Setup'!$H$14),MAX(0,AO349+AL350-AM350),0)+IF(AND('Debt Setup'!$H$19&lt;&gt;"",'Debt Setup'!$H$19&lt;'Debt Setup'!$H$14),MAX(0,AS349+AP350-AQ350),0)+IF(AND('Debt Setup'!$H$20&lt;&gt;"",'Debt Setup'!$H$20&lt;'Debt Setup'!$H$14),MAX(0,AW349+AT350-AU350),0)+IF(AND('Debt Setup'!$H$21&lt;&gt;"",'Debt Setup'!$H$21&lt;'Debt Setup'!$H$14),MAX(0,BA349+AX350-AY350),0))))))</x:f>
      </x:c>
      <x:c r="Y350" s="54" t="str">
        <x:f>IF('Debt Setup'!$F$3=0,"",MAX(0,Y349+V350-W350-X350))</x:f>
      </x:c>
      <x:c r="Z350" s="54" t="str">
        <x:f>IF('Debt Setup'!$F$3=0,"",IF(AC349&lt;=0,0,AC349*'Debt Setup'!$D$15/100/12))</x:f>
      </x:c>
      <x:c r="AA350" s="54" t="str">
        <x:f>IF('Debt Setup'!$F$3=0,"",IF('Debt Setup'!$H$15="",0,MIN('Debt Setup'!$E$15,MAX(0,AC349+Z350))))</x:f>
      </x:c>
      <x:c r="AB350" s="54" t="str">
        <x:f>IF('Debt Setup'!$F$3=0,"",IF('Debt Setup'!$H$15="",0,MIN(MAX(0,AC349+Z350-AA350),MAX(0,'Debt Setup'!$F$5-(G350+K350+O350+S350+W350+AA350+AE350+AI350+AM350+AQ350+AU350+AY350)-(IF(AND('Debt Setup'!$H$10&lt;&gt;"",'Debt Setup'!$H$10&lt;'Debt Setup'!$H$15),MAX(0,I349+F350-G350),0)+IF(AND('Debt Setup'!$H$11&lt;&gt;"",'Debt Setup'!$H$11&lt;'Debt Setup'!$H$15),MAX(0,M349+J350-K350),0)+IF(AND('Debt Setup'!$H$12&lt;&gt;"",'Debt Setup'!$H$12&lt;'Debt Setup'!$H$15),MAX(0,Q349+N350-O350),0)+IF(AND('Debt Setup'!$H$13&lt;&gt;"",'Debt Setup'!$H$13&lt;'Debt Setup'!$H$15),MAX(0,U349+R350-S350),0)+IF(AND('Debt Setup'!$H$14&lt;&gt;"",'Debt Setup'!$H$14&lt;'Debt Setup'!$H$15),MAX(0,Y349+V350-W350),0)+IF(AND('Debt Setup'!$H$15&lt;&gt;"",'Debt Setup'!$H$15&lt;'Debt Setup'!$H$15),MAX(0,AC349+Z350-AA350),0)+IF(AND('Debt Setup'!$H$16&lt;&gt;"",'Debt Setup'!$H$16&lt;'Debt Setup'!$H$15),MAX(0,AG349+AD350-AE350),0)+IF(AND('Debt Setup'!$H$17&lt;&gt;"",'Debt Setup'!$H$17&lt;'Debt Setup'!$H$15),MAX(0,AK349+AH350-AI350),0)+IF(AND('Debt Setup'!$H$18&lt;&gt;"",'Debt Setup'!$H$18&lt;'Debt Setup'!$H$15),MAX(0,AO349+AL350-AM350),0)+IF(AND('Debt Setup'!$H$19&lt;&gt;"",'Debt Setup'!$H$19&lt;'Debt Setup'!$H$15),MAX(0,AS349+AP350-AQ350),0)+IF(AND('Debt Setup'!$H$20&lt;&gt;"",'Debt Setup'!$H$20&lt;'Debt Setup'!$H$15),MAX(0,AW349+AT350-AU350),0)+IF(AND('Debt Setup'!$H$21&lt;&gt;"",'Debt Setup'!$H$21&lt;'Debt Setup'!$H$15),MAX(0,BA349+AX350-AY350),0))))))</x:f>
      </x:c>
      <x:c r="AC350" s="54" t="str">
        <x:f>IF('Debt Setup'!$F$3=0,"",MAX(0,AC349+Z350-AA350-AB350))</x:f>
      </x:c>
      <x:c r="AD350" s="54" t="str">
        <x:f>IF('Debt Setup'!$F$3=0,"",IF(AG349&lt;=0,0,AG349*'Debt Setup'!$D$16/100/12))</x:f>
      </x:c>
      <x:c r="AE350" s="54" t="str">
        <x:f>IF('Debt Setup'!$F$3=0,"",IF('Debt Setup'!$H$16="",0,MIN('Debt Setup'!$E$16,MAX(0,AG349+AD350))))</x:f>
      </x:c>
      <x:c r="AF350" s="54" t="str">
        <x:f>IF('Debt Setup'!$F$3=0,"",IF('Debt Setup'!$H$16="",0,MIN(MAX(0,AG349+AD350-AE350),MAX(0,'Debt Setup'!$F$5-(G350+K350+O350+S350+W350+AA350+AE350+AI350+AM350+AQ350+AU350+AY350)-(IF(AND('Debt Setup'!$H$10&lt;&gt;"",'Debt Setup'!$H$10&lt;'Debt Setup'!$H$16),MAX(0,I349+F350-G350),0)+IF(AND('Debt Setup'!$H$11&lt;&gt;"",'Debt Setup'!$H$11&lt;'Debt Setup'!$H$16),MAX(0,M349+J350-K350),0)+IF(AND('Debt Setup'!$H$12&lt;&gt;"",'Debt Setup'!$H$12&lt;'Debt Setup'!$H$16),MAX(0,Q349+N350-O350),0)+IF(AND('Debt Setup'!$H$13&lt;&gt;"",'Debt Setup'!$H$13&lt;'Debt Setup'!$H$16),MAX(0,U349+R350-S350),0)+IF(AND('Debt Setup'!$H$14&lt;&gt;"",'Debt Setup'!$H$14&lt;'Debt Setup'!$H$16),MAX(0,Y349+V350-W350),0)+IF(AND('Debt Setup'!$H$15&lt;&gt;"",'Debt Setup'!$H$15&lt;'Debt Setup'!$H$16),MAX(0,AC349+Z350-AA350),0)+IF(AND('Debt Setup'!$H$16&lt;&gt;"",'Debt Setup'!$H$16&lt;'Debt Setup'!$H$16),MAX(0,AG349+AD350-AE350),0)+IF(AND('Debt Setup'!$H$17&lt;&gt;"",'Debt Setup'!$H$17&lt;'Debt Setup'!$H$16),MAX(0,AK349+AH350-AI350),0)+IF(AND('Debt Setup'!$H$18&lt;&gt;"",'Debt Setup'!$H$18&lt;'Debt Setup'!$H$16),MAX(0,AO349+AL350-AM350),0)+IF(AND('Debt Setup'!$H$19&lt;&gt;"",'Debt Setup'!$H$19&lt;'Debt Setup'!$H$16),MAX(0,AS349+AP350-AQ350),0)+IF(AND('Debt Setup'!$H$20&lt;&gt;"",'Debt Setup'!$H$20&lt;'Debt Setup'!$H$16),MAX(0,AW349+AT350-AU350),0)+IF(AND('Debt Setup'!$H$21&lt;&gt;"",'Debt Setup'!$H$21&lt;'Debt Setup'!$H$16),MAX(0,BA349+AX350-AY350),0))))))</x:f>
      </x:c>
      <x:c r="AG350" s="54" t="str">
        <x:f>IF('Debt Setup'!$F$3=0,"",MAX(0,AG349+AD350-AE350-AF350))</x:f>
      </x:c>
      <x:c r="AH350" s="54" t="str">
        <x:f>IF('Debt Setup'!$F$3=0,"",IF(AK349&lt;=0,0,AK349*'Debt Setup'!$D$17/100/12))</x:f>
      </x:c>
      <x:c r="AI350" s="54" t="str">
        <x:f>IF('Debt Setup'!$F$3=0,"",IF('Debt Setup'!$H$17="",0,MIN('Debt Setup'!$E$17,MAX(0,AK349+AH350))))</x:f>
      </x:c>
      <x:c r="AJ350" s="54" t="str">
        <x:f>IF('Debt Setup'!$F$3=0,"",IF('Debt Setup'!$H$17="",0,MIN(MAX(0,AK349+AH350-AI350),MAX(0,'Debt Setup'!$F$5-(G350+K350+O350+S350+W350+AA350+AE350+AI350+AM350+AQ350+AU350+AY350)-(IF(AND('Debt Setup'!$H$10&lt;&gt;"",'Debt Setup'!$H$10&lt;'Debt Setup'!$H$17),MAX(0,I349+F350-G350),0)+IF(AND('Debt Setup'!$H$11&lt;&gt;"",'Debt Setup'!$H$11&lt;'Debt Setup'!$H$17),MAX(0,M349+J350-K350),0)+IF(AND('Debt Setup'!$H$12&lt;&gt;"",'Debt Setup'!$H$12&lt;'Debt Setup'!$H$17),MAX(0,Q349+N350-O350),0)+IF(AND('Debt Setup'!$H$13&lt;&gt;"",'Debt Setup'!$H$13&lt;'Debt Setup'!$H$17),MAX(0,U349+R350-S350),0)+IF(AND('Debt Setup'!$H$14&lt;&gt;"",'Debt Setup'!$H$14&lt;'Debt Setup'!$H$17),MAX(0,Y349+V350-W350),0)+IF(AND('Debt Setup'!$H$15&lt;&gt;"",'Debt Setup'!$H$15&lt;'Debt Setup'!$H$17),MAX(0,AC349+Z350-AA350),0)+IF(AND('Debt Setup'!$H$16&lt;&gt;"",'Debt Setup'!$H$16&lt;'Debt Setup'!$H$17),MAX(0,AG349+AD350-AE350),0)+IF(AND('Debt Setup'!$H$17&lt;&gt;"",'Debt Setup'!$H$17&lt;'Debt Setup'!$H$17),MAX(0,AK349+AH350-AI350),0)+IF(AND('Debt Setup'!$H$18&lt;&gt;"",'Debt Setup'!$H$18&lt;'Debt Setup'!$H$17),MAX(0,AO349+AL350-AM350),0)+IF(AND('Debt Setup'!$H$19&lt;&gt;"",'Debt Setup'!$H$19&lt;'Debt Setup'!$H$17),MAX(0,AS349+AP350-AQ350),0)+IF(AND('Debt Setup'!$H$20&lt;&gt;"",'Debt Setup'!$H$20&lt;'Debt Setup'!$H$17),MAX(0,AW349+AT350-AU350),0)+IF(AND('Debt Setup'!$H$21&lt;&gt;"",'Debt Setup'!$H$21&lt;'Debt Setup'!$H$17),MAX(0,BA349+AX350-AY350),0))))))</x:f>
      </x:c>
      <x:c r="AK350" s="54" t="str">
        <x:f>IF('Debt Setup'!$F$3=0,"",MAX(0,AK349+AH350-AI350-AJ350))</x:f>
      </x:c>
      <x:c r="AL350" s="54" t="str">
        <x:f>IF('Debt Setup'!$F$3=0,"",IF(AO349&lt;=0,0,AO349*'Debt Setup'!$D$18/100/12))</x:f>
      </x:c>
      <x:c r="AM350" s="54" t="str">
        <x:f>IF('Debt Setup'!$F$3=0,"",IF('Debt Setup'!$H$18="",0,MIN('Debt Setup'!$E$18,MAX(0,AO349+AL350))))</x:f>
      </x:c>
      <x:c r="AN350" s="54" t="str">
        <x:f>IF('Debt Setup'!$F$3=0,"",IF('Debt Setup'!$H$18="",0,MIN(MAX(0,AO349+AL350-AM350),MAX(0,'Debt Setup'!$F$5-(G350+K350+O350+S350+W350+AA350+AE350+AI350+AM350+AQ350+AU350+AY350)-(IF(AND('Debt Setup'!$H$10&lt;&gt;"",'Debt Setup'!$H$10&lt;'Debt Setup'!$H$18),MAX(0,I349+F350-G350),0)+IF(AND('Debt Setup'!$H$11&lt;&gt;"",'Debt Setup'!$H$11&lt;'Debt Setup'!$H$18),MAX(0,M349+J350-K350),0)+IF(AND('Debt Setup'!$H$12&lt;&gt;"",'Debt Setup'!$H$12&lt;'Debt Setup'!$H$18),MAX(0,Q349+N350-O350),0)+IF(AND('Debt Setup'!$H$13&lt;&gt;"",'Debt Setup'!$H$13&lt;'Debt Setup'!$H$18),MAX(0,U349+R350-S350),0)+IF(AND('Debt Setup'!$H$14&lt;&gt;"",'Debt Setup'!$H$14&lt;'Debt Setup'!$H$18),MAX(0,Y349+V350-W350),0)+IF(AND('Debt Setup'!$H$15&lt;&gt;"",'Debt Setup'!$H$15&lt;'Debt Setup'!$H$18),MAX(0,AC349+Z350-AA350),0)+IF(AND('Debt Setup'!$H$16&lt;&gt;"",'Debt Setup'!$H$16&lt;'Debt Setup'!$H$18),MAX(0,AG349+AD350-AE350),0)+IF(AND('Debt Setup'!$H$17&lt;&gt;"",'Debt Setup'!$H$17&lt;'Debt Setup'!$H$18),MAX(0,AK349+AH350-AI350),0)+IF(AND('Debt Setup'!$H$18&lt;&gt;"",'Debt Setup'!$H$18&lt;'Debt Setup'!$H$18),MAX(0,AO349+AL350-AM350),0)+IF(AND('Debt Setup'!$H$19&lt;&gt;"",'Debt Setup'!$H$19&lt;'Debt Setup'!$H$18),MAX(0,AS349+AP350-AQ350),0)+IF(AND('Debt Setup'!$H$20&lt;&gt;"",'Debt Setup'!$H$20&lt;'Debt Setup'!$H$18),MAX(0,AW349+AT350-AU350),0)+IF(AND('Debt Setup'!$H$21&lt;&gt;"",'Debt Setup'!$H$21&lt;'Debt Setup'!$H$18),MAX(0,BA349+AX350-AY350),0))))))</x:f>
      </x:c>
      <x:c r="AO350" s="54" t="str">
        <x:f>IF('Debt Setup'!$F$3=0,"",MAX(0,AO349+AL350-AM350-AN350))</x:f>
      </x:c>
      <x:c r="AP350" s="54" t="str">
        <x:f>IF('Debt Setup'!$F$3=0,"",IF(AS349&lt;=0,0,AS349*'Debt Setup'!$D$19/100/12))</x:f>
      </x:c>
      <x:c r="AQ350" s="54" t="str">
        <x:f>IF('Debt Setup'!$F$3=0,"",IF('Debt Setup'!$H$19="",0,MIN('Debt Setup'!$E$19,MAX(0,AS349+AP350))))</x:f>
      </x:c>
      <x:c r="AR350" s="54" t="str">
        <x:f>IF('Debt Setup'!$F$3=0,"",IF('Debt Setup'!$H$19="",0,MIN(MAX(0,AS349+AP350-AQ350),MAX(0,'Debt Setup'!$F$5-(G350+K350+O350+S350+W350+AA350+AE350+AI350+AM350+AQ350+AU350+AY350)-(IF(AND('Debt Setup'!$H$10&lt;&gt;"",'Debt Setup'!$H$10&lt;'Debt Setup'!$H$19),MAX(0,I349+F350-G350),0)+IF(AND('Debt Setup'!$H$11&lt;&gt;"",'Debt Setup'!$H$11&lt;'Debt Setup'!$H$19),MAX(0,M349+J350-K350),0)+IF(AND('Debt Setup'!$H$12&lt;&gt;"",'Debt Setup'!$H$12&lt;'Debt Setup'!$H$19),MAX(0,Q349+N350-O350),0)+IF(AND('Debt Setup'!$H$13&lt;&gt;"",'Debt Setup'!$H$13&lt;'Debt Setup'!$H$19),MAX(0,U349+R350-S350),0)+IF(AND('Debt Setup'!$H$14&lt;&gt;"",'Debt Setup'!$H$14&lt;'Debt Setup'!$H$19),MAX(0,Y349+V350-W350),0)+IF(AND('Debt Setup'!$H$15&lt;&gt;"",'Debt Setup'!$H$15&lt;'Debt Setup'!$H$19),MAX(0,AC349+Z350-AA350),0)+IF(AND('Debt Setup'!$H$16&lt;&gt;"",'Debt Setup'!$H$16&lt;'Debt Setup'!$H$19),MAX(0,AG349+AD350-AE350),0)+IF(AND('Debt Setup'!$H$17&lt;&gt;"",'Debt Setup'!$H$17&lt;'Debt Setup'!$H$19),MAX(0,AK349+AH350-AI350),0)+IF(AND('Debt Setup'!$H$18&lt;&gt;"",'Debt Setup'!$H$18&lt;'Debt Setup'!$H$19),MAX(0,AO349+AL350-AM350),0)+IF(AND('Debt Setup'!$H$19&lt;&gt;"",'Debt Setup'!$H$19&lt;'Debt Setup'!$H$19),MAX(0,AS349+AP350-AQ350),0)+IF(AND('Debt Setup'!$H$20&lt;&gt;"",'Debt Setup'!$H$20&lt;'Debt Setup'!$H$19),MAX(0,AW349+AT350-AU350),0)+IF(AND('Debt Setup'!$H$21&lt;&gt;"",'Debt Setup'!$H$21&lt;'Debt Setup'!$H$19),MAX(0,BA349+AX350-AY350),0))))))</x:f>
      </x:c>
      <x:c r="AS350" s="54" t="str">
        <x:f>IF('Debt Setup'!$F$3=0,"",MAX(0,AS349+AP350-AQ350-AR350))</x:f>
      </x:c>
      <x:c r="AT350" s="54" t="str">
        <x:f>IF('Debt Setup'!$F$3=0,"",IF(AW349&lt;=0,0,AW349*'Debt Setup'!$D$20/100/12))</x:f>
      </x:c>
      <x:c r="AU350" s="54" t="str">
        <x:f>IF('Debt Setup'!$F$3=0,"",IF('Debt Setup'!$H$20="",0,MIN('Debt Setup'!$E$20,MAX(0,AW349+AT350))))</x:f>
      </x:c>
      <x:c r="AV350" s="54" t="str">
        <x:f>IF('Debt Setup'!$F$3=0,"",IF('Debt Setup'!$H$20="",0,MIN(MAX(0,AW349+AT350-AU350),MAX(0,'Debt Setup'!$F$5-(G350+K350+O350+S350+W350+AA350+AE350+AI350+AM350+AQ350+AU350+AY350)-(IF(AND('Debt Setup'!$H$10&lt;&gt;"",'Debt Setup'!$H$10&lt;'Debt Setup'!$H$20),MAX(0,I349+F350-G350),0)+IF(AND('Debt Setup'!$H$11&lt;&gt;"",'Debt Setup'!$H$11&lt;'Debt Setup'!$H$20),MAX(0,M349+J350-K350),0)+IF(AND('Debt Setup'!$H$12&lt;&gt;"",'Debt Setup'!$H$12&lt;'Debt Setup'!$H$20),MAX(0,Q349+N350-O350),0)+IF(AND('Debt Setup'!$H$13&lt;&gt;"",'Debt Setup'!$H$13&lt;'Debt Setup'!$H$20),MAX(0,U349+R350-S350),0)+IF(AND('Debt Setup'!$H$14&lt;&gt;"",'Debt Setup'!$H$14&lt;'Debt Setup'!$H$20),MAX(0,Y349+V350-W350),0)+IF(AND('Debt Setup'!$H$15&lt;&gt;"",'Debt Setup'!$H$15&lt;'Debt Setup'!$H$20),MAX(0,AC349+Z350-AA350),0)+IF(AND('Debt Setup'!$H$16&lt;&gt;"",'Debt Setup'!$H$16&lt;'Debt Setup'!$H$20),MAX(0,AG349+AD350-AE350),0)+IF(AND('Debt Setup'!$H$17&lt;&gt;"",'Debt Setup'!$H$17&lt;'Debt Setup'!$H$20),MAX(0,AK349+AH350-AI350),0)+IF(AND('Debt Setup'!$H$18&lt;&gt;"",'Debt Setup'!$H$18&lt;'Debt Setup'!$H$20),MAX(0,AO349+AL350-AM350),0)+IF(AND('Debt Setup'!$H$19&lt;&gt;"",'Debt Setup'!$H$19&lt;'Debt Setup'!$H$20),MAX(0,AS349+AP350-AQ350),0)+IF(AND('Debt Setup'!$H$20&lt;&gt;"",'Debt Setup'!$H$20&lt;'Debt Setup'!$H$20),MAX(0,AW349+AT350-AU350),0)+IF(AND('Debt Setup'!$H$21&lt;&gt;"",'Debt Setup'!$H$21&lt;'Debt Setup'!$H$20),MAX(0,BA349+AX350-AY350),0))))))</x:f>
      </x:c>
      <x:c r="AW350" s="54" t="str">
        <x:f>IF('Debt Setup'!$F$3=0,"",MAX(0,AW349+AT350-AU350-AV350))</x:f>
      </x:c>
      <x:c r="AX350" s="54" t="str">
        <x:f>IF('Debt Setup'!$F$3=0,"",IF(BA349&lt;=0,0,BA349*'Debt Setup'!$D$21/100/12))</x:f>
      </x:c>
      <x:c r="AY350" s="54" t="str">
        <x:f>IF('Debt Setup'!$F$3=0,"",IF('Debt Setup'!$H$21="",0,MIN('Debt Setup'!$E$21,MAX(0,BA349+AX350))))</x:f>
      </x:c>
      <x:c r="AZ350" s="54" t="str">
        <x:f>IF('Debt Setup'!$F$3=0,"",IF('Debt Setup'!$H$21="",0,MIN(MAX(0,BA349+AX350-AY350),MAX(0,'Debt Setup'!$F$5-(G350+K350+O350+S350+W350+AA350+AE350+AI350+AM350+AQ350+AU350+AY350)-(IF(AND('Debt Setup'!$H$10&lt;&gt;"",'Debt Setup'!$H$10&lt;'Debt Setup'!$H$21),MAX(0,I349+F350-G350),0)+IF(AND('Debt Setup'!$H$11&lt;&gt;"",'Debt Setup'!$H$11&lt;'Debt Setup'!$H$21),MAX(0,M349+J350-K350),0)+IF(AND('Debt Setup'!$H$12&lt;&gt;"",'Debt Setup'!$H$12&lt;'Debt Setup'!$H$21),MAX(0,Q349+N350-O350),0)+IF(AND('Debt Setup'!$H$13&lt;&gt;"",'Debt Setup'!$H$13&lt;'Debt Setup'!$H$21),MAX(0,U349+R350-S350),0)+IF(AND('Debt Setup'!$H$14&lt;&gt;"",'Debt Setup'!$H$14&lt;'Debt Setup'!$H$21),MAX(0,Y349+V350-W350),0)+IF(AND('Debt Setup'!$H$15&lt;&gt;"",'Debt Setup'!$H$15&lt;'Debt Setup'!$H$21),MAX(0,AC349+Z350-AA350),0)+IF(AND('Debt Setup'!$H$16&lt;&gt;"",'Debt Setup'!$H$16&lt;'Debt Setup'!$H$21),MAX(0,AG349+AD350-AE350),0)+IF(AND('Debt Setup'!$H$17&lt;&gt;"",'Debt Setup'!$H$17&lt;'Debt Setup'!$H$21),MAX(0,AK349+AH350-AI350),0)+IF(AND('Debt Setup'!$H$18&lt;&gt;"",'Debt Setup'!$H$18&lt;'Debt Setup'!$H$21),MAX(0,AO349+AL350-AM350),0)+IF(AND('Debt Setup'!$H$19&lt;&gt;"",'Debt Setup'!$H$19&lt;'Debt Setup'!$H$21),MAX(0,AS349+AP350-AQ350),0)+IF(AND('Debt Setup'!$H$20&lt;&gt;"",'Debt Setup'!$H$20&lt;'Debt Setup'!$H$21),MAX(0,AW349+AT350-AU350),0)+IF(AND('Debt Setup'!$H$21&lt;&gt;"",'Debt Setup'!$H$21&lt;'Debt Setup'!$H$21),MAX(0,BA349+AX350-AY350),0))))))</x:f>
      </x:c>
      <x:c r="BA350" s="54" t="str">
        <x:f>IF('Debt Setup'!$F$3=0,"",MAX(0,BA349+AX350-AY350-AZ350))</x:f>
      </x:c>
    </x:row>
    <x:row r="351">
      <x:c r="A351" t="n">
        <x:v>346</x:v>
      </x:c>
      <x:c r="B351" s="86" t="str">
        <x:f>IF('Debt Setup'!$F$3=0,"",DATE(YEAR('Debt Setup'!$B$6),MONTH('Debt Setup'!$B$6)+A351-1,1))</x:f>
      </x:c>
      <x:c r="C351" s="54" t="str">
        <x:f>IF('Debt Setup'!$F$3=0,"",I351+M351+Q351+U351+Y351+AC351+AG351+AK351+AO351+AS351+AW351+BA351)</x:f>
      </x:c>
      <x:c r="D351" s="54" t="str">
        <x:f>IF('Debt Setup'!$F$3=0,"",G351+H351+K351+L351+O351+P351+S351+T351+W351+X351+AA351+AB351+AE351+AF351+AI351+AJ351+AM351+AN351+AQ351+AR351+AU351+AV351+AY351+AZ351)</x:f>
      </x:c>
      <x:c r="E351" s="54" t="str">
        <x:f>IF('Debt Setup'!$F$3=0,"",F351+J351+N351+R351+V351+Z351+AD351+AH351+AL351+AP351+AT351+AX351)</x:f>
      </x:c>
      <x:c r="F351" s="54" t="str">
        <x:f>IF('Debt Setup'!$F$3=0,"",IF(I350&lt;=0,0,I350*'Debt Setup'!$D$10/100/12))</x:f>
      </x:c>
      <x:c r="G351" s="54" t="str">
        <x:f>IF('Debt Setup'!$F$3=0,"",IF('Debt Setup'!$H$10="",0,MIN('Debt Setup'!$E$10,MAX(0,I350+F351))))</x:f>
      </x:c>
      <x:c r="H351" s="54" t="str">
        <x:f>IF('Debt Setup'!$F$3=0,"",IF('Debt Setup'!$H$10="",0,MIN(MAX(0,I350+F351-G351),MAX(0,'Debt Setup'!$F$5-(G351+K351+O351+S351+W351+AA351+AE351+AI351+AM351+AQ351+AU351+AY351)-(IF(AND('Debt Setup'!$H$10&lt;&gt;"",'Debt Setup'!$H$10&lt;'Debt Setup'!$H$10),MAX(0,I350+F351-G351),0)+IF(AND('Debt Setup'!$H$11&lt;&gt;"",'Debt Setup'!$H$11&lt;'Debt Setup'!$H$10),MAX(0,M350+J351-K351),0)+IF(AND('Debt Setup'!$H$12&lt;&gt;"",'Debt Setup'!$H$12&lt;'Debt Setup'!$H$10),MAX(0,Q350+N351-O351),0)+IF(AND('Debt Setup'!$H$13&lt;&gt;"",'Debt Setup'!$H$13&lt;'Debt Setup'!$H$10),MAX(0,U350+R351-S351),0)+IF(AND('Debt Setup'!$H$14&lt;&gt;"",'Debt Setup'!$H$14&lt;'Debt Setup'!$H$10),MAX(0,Y350+V351-W351),0)+IF(AND('Debt Setup'!$H$15&lt;&gt;"",'Debt Setup'!$H$15&lt;'Debt Setup'!$H$10),MAX(0,AC350+Z351-AA351),0)+IF(AND('Debt Setup'!$H$16&lt;&gt;"",'Debt Setup'!$H$16&lt;'Debt Setup'!$H$10),MAX(0,AG350+AD351-AE351),0)+IF(AND('Debt Setup'!$H$17&lt;&gt;"",'Debt Setup'!$H$17&lt;'Debt Setup'!$H$10),MAX(0,AK350+AH351-AI351),0)+IF(AND('Debt Setup'!$H$18&lt;&gt;"",'Debt Setup'!$H$18&lt;'Debt Setup'!$H$10),MAX(0,AO350+AL351-AM351),0)+IF(AND('Debt Setup'!$H$19&lt;&gt;"",'Debt Setup'!$H$19&lt;'Debt Setup'!$H$10),MAX(0,AS350+AP351-AQ351),0)+IF(AND('Debt Setup'!$H$20&lt;&gt;"",'Debt Setup'!$H$20&lt;'Debt Setup'!$H$10),MAX(0,AW350+AT351-AU351),0)+IF(AND('Debt Setup'!$H$21&lt;&gt;"",'Debt Setup'!$H$21&lt;'Debt Setup'!$H$10),MAX(0,BA350+AX351-AY351),0))))))</x:f>
      </x:c>
      <x:c r="I351" s="54" t="str">
        <x:f>IF('Debt Setup'!$F$3=0,"",MAX(0,I350+F351-G351-H351))</x:f>
      </x:c>
      <x:c r="J351" s="54" t="str">
        <x:f>IF('Debt Setup'!$F$3=0,"",IF(M350&lt;=0,0,M350*'Debt Setup'!$D$11/100/12))</x:f>
      </x:c>
      <x:c r="K351" s="54" t="str">
        <x:f>IF('Debt Setup'!$F$3=0,"",IF('Debt Setup'!$H$11="",0,MIN('Debt Setup'!$E$11,MAX(0,M350+J351))))</x:f>
      </x:c>
      <x:c r="L351" s="54" t="str">
        <x:f>IF('Debt Setup'!$F$3=0,"",IF('Debt Setup'!$H$11="",0,MIN(MAX(0,M350+J351-K351),MAX(0,'Debt Setup'!$F$5-(G351+K351+O351+S351+W351+AA351+AE351+AI351+AM351+AQ351+AU351+AY351)-(IF(AND('Debt Setup'!$H$10&lt;&gt;"",'Debt Setup'!$H$10&lt;'Debt Setup'!$H$11),MAX(0,I350+F351-G351),0)+IF(AND('Debt Setup'!$H$11&lt;&gt;"",'Debt Setup'!$H$11&lt;'Debt Setup'!$H$11),MAX(0,M350+J351-K351),0)+IF(AND('Debt Setup'!$H$12&lt;&gt;"",'Debt Setup'!$H$12&lt;'Debt Setup'!$H$11),MAX(0,Q350+N351-O351),0)+IF(AND('Debt Setup'!$H$13&lt;&gt;"",'Debt Setup'!$H$13&lt;'Debt Setup'!$H$11),MAX(0,U350+R351-S351),0)+IF(AND('Debt Setup'!$H$14&lt;&gt;"",'Debt Setup'!$H$14&lt;'Debt Setup'!$H$11),MAX(0,Y350+V351-W351),0)+IF(AND('Debt Setup'!$H$15&lt;&gt;"",'Debt Setup'!$H$15&lt;'Debt Setup'!$H$11),MAX(0,AC350+Z351-AA351),0)+IF(AND('Debt Setup'!$H$16&lt;&gt;"",'Debt Setup'!$H$16&lt;'Debt Setup'!$H$11),MAX(0,AG350+AD351-AE351),0)+IF(AND('Debt Setup'!$H$17&lt;&gt;"",'Debt Setup'!$H$17&lt;'Debt Setup'!$H$11),MAX(0,AK350+AH351-AI351),0)+IF(AND('Debt Setup'!$H$18&lt;&gt;"",'Debt Setup'!$H$18&lt;'Debt Setup'!$H$11),MAX(0,AO350+AL351-AM351),0)+IF(AND('Debt Setup'!$H$19&lt;&gt;"",'Debt Setup'!$H$19&lt;'Debt Setup'!$H$11),MAX(0,AS350+AP351-AQ351),0)+IF(AND('Debt Setup'!$H$20&lt;&gt;"",'Debt Setup'!$H$20&lt;'Debt Setup'!$H$11),MAX(0,AW350+AT351-AU351),0)+IF(AND('Debt Setup'!$H$21&lt;&gt;"",'Debt Setup'!$H$21&lt;'Debt Setup'!$H$11),MAX(0,BA350+AX351-AY351),0))))))</x:f>
      </x:c>
      <x:c r="M351" s="54" t="str">
        <x:f>IF('Debt Setup'!$F$3=0,"",MAX(0,M350+J351-K351-L351))</x:f>
      </x:c>
      <x:c r="N351" s="54" t="str">
        <x:f>IF('Debt Setup'!$F$3=0,"",IF(Q350&lt;=0,0,Q350*'Debt Setup'!$D$12/100/12))</x:f>
      </x:c>
      <x:c r="O351" s="54" t="str">
        <x:f>IF('Debt Setup'!$F$3=0,"",IF('Debt Setup'!$H$12="",0,MIN('Debt Setup'!$E$12,MAX(0,Q350+N351))))</x:f>
      </x:c>
      <x:c r="P351" s="54" t="str">
        <x:f>IF('Debt Setup'!$F$3=0,"",IF('Debt Setup'!$H$12="",0,MIN(MAX(0,Q350+N351-O351),MAX(0,'Debt Setup'!$F$5-(G351+K351+O351+S351+W351+AA351+AE351+AI351+AM351+AQ351+AU351+AY351)-(IF(AND('Debt Setup'!$H$10&lt;&gt;"",'Debt Setup'!$H$10&lt;'Debt Setup'!$H$12),MAX(0,I350+F351-G351),0)+IF(AND('Debt Setup'!$H$11&lt;&gt;"",'Debt Setup'!$H$11&lt;'Debt Setup'!$H$12),MAX(0,M350+J351-K351),0)+IF(AND('Debt Setup'!$H$12&lt;&gt;"",'Debt Setup'!$H$12&lt;'Debt Setup'!$H$12),MAX(0,Q350+N351-O351),0)+IF(AND('Debt Setup'!$H$13&lt;&gt;"",'Debt Setup'!$H$13&lt;'Debt Setup'!$H$12),MAX(0,U350+R351-S351),0)+IF(AND('Debt Setup'!$H$14&lt;&gt;"",'Debt Setup'!$H$14&lt;'Debt Setup'!$H$12),MAX(0,Y350+V351-W351),0)+IF(AND('Debt Setup'!$H$15&lt;&gt;"",'Debt Setup'!$H$15&lt;'Debt Setup'!$H$12),MAX(0,AC350+Z351-AA351),0)+IF(AND('Debt Setup'!$H$16&lt;&gt;"",'Debt Setup'!$H$16&lt;'Debt Setup'!$H$12),MAX(0,AG350+AD351-AE351),0)+IF(AND('Debt Setup'!$H$17&lt;&gt;"",'Debt Setup'!$H$17&lt;'Debt Setup'!$H$12),MAX(0,AK350+AH351-AI351),0)+IF(AND('Debt Setup'!$H$18&lt;&gt;"",'Debt Setup'!$H$18&lt;'Debt Setup'!$H$12),MAX(0,AO350+AL351-AM351),0)+IF(AND('Debt Setup'!$H$19&lt;&gt;"",'Debt Setup'!$H$19&lt;'Debt Setup'!$H$12),MAX(0,AS350+AP351-AQ351),0)+IF(AND('Debt Setup'!$H$20&lt;&gt;"",'Debt Setup'!$H$20&lt;'Debt Setup'!$H$12),MAX(0,AW350+AT351-AU351),0)+IF(AND('Debt Setup'!$H$21&lt;&gt;"",'Debt Setup'!$H$21&lt;'Debt Setup'!$H$12),MAX(0,BA350+AX351-AY351),0))))))</x:f>
      </x:c>
      <x:c r="Q351" s="54" t="str">
        <x:f>IF('Debt Setup'!$F$3=0,"",MAX(0,Q350+N351-O351-P351))</x:f>
      </x:c>
      <x:c r="R351" s="54" t="str">
        <x:f>IF('Debt Setup'!$F$3=0,"",IF(U350&lt;=0,0,U350*'Debt Setup'!$D$13/100/12))</x:f>
      </x:c>
      <x:c r="S351" s="54" t="str">
        <x:f>IF('Debt Setup'!$F$3=0,"",IF('Debt Setup'!$H$13="",0,MIN('Debt Setup'!$E$13,MAX(0,U350+R351))))</x:f>
      </x:c>
      <x:c r="T351" s="54" t="str">
        <x:f>IF('Debt Setup'!$F$3=0,"",IF('Debt Setup'!$H$13="",0,MIN(MAX(0,U350+R351-S351),MAX(0,'Debt Setup'!$F$5-(G351+K351+O351+S351+W351+AA351+AE351+AI351+AM351+AQ351+AU351+AY351)-(IF(AND('Debt Setup'!$H$10&lt;&gt;"",'Debt Setup'!$H$10&lt;'Debt Setup'!$H$13),MAX(0,I350+F351-G351),0)+IF(AND('Debt Setup'!$H$11&lt;&gt;"",'Debt Setup'!$H$11&lt;'Debt Setup'!$H$13),MAX(0,M350+J351-K351),0)+IF(AND('Debt Setup'!$H$12&lt;&gt;"",'Debt Setup'!$H$12&lt;'Debt Setup'!$H$13),MAX(0,Q350+N351-O351),0)+IF(AND('Debt Setup'!$H$13&lt;&gt;"",'Debt Setup'!$H$13&lt;'Debt Setup'!$H$13),MAX(0,U350+R351-S351),0)+IF(AND('Debt Setup'!$H$14&lt;&gt;"",'Debt Setup'!$H$14&lt;'Debt Setup'!$H$13),MAX(0,Y350+V351-W351),0)+IF(AND('Debt Setup'!$H$15&lt;&gt;"",'Debt Setup'!$H$15&lt;'Debt Setup'!$H$13),MAX(0,AC350+Z351-AA351),0)+IF(AND('Debt Setup'!$H$16&lt;&gt;"",'Debt Setup'!$H$16&lt;'Debt Setup'!$H$13),MAX(0,AG350+AD351-AE351),0)+IF(AND('Debt Setup'!$H$17&lt;&gt;"",'Debt Setup'!$H$17&lt;'Debt Setup'!$H$13),MAX(0,AK350+AH351-AI351),0)+IF(AND('Debt Setup'!$H$18&lt;&gt;"",'Debt Setup'!$H$18&lt;'Debt Setup'!$H$13),MAX(0,AO350+AL351-AM351),0)+IF(AND('Debt Setup'!$H$19&lt;&gt;"",'Debt Setup'!$H$19&lt;'Debt Setup'!$H$13),MAX(0,AS350+AP351-AQ351),0)+IF(AND('Debt Setup'!$H$20&lt;&gt;"",'Debt Setup'!$H$20&lt;'Debt Setup'!$H$13),MAX(0,AW350+AT351-AU351),0)+IF(AND('Debt Setup'!$H$21&lt;&gt;"",'Debt Setup'!$H$21&lt;'Debt Setup'!$H$13),MAX(0,BA350+AX351-AY351),0))))))</x:f>
      </x:c>
      <x:c r="U351" s="54" t="str">
        <x:f>IF('Debt Setup'!$F$3=0,"",MAX(0,U350+R351-S351-T351))</x:f>
      </x:c>
      <x:c r="V351" s="54" t="str">
        <x:f>IF('Debt Setup'!$F$3=0,"",IF(Y350&lt;=0,0,Y350*'Debt Setup'!$D$14/100/12))</x:f>
      </x:c>
      <x:c r="W351" s="54" t="str">
        <x:f>IF('Debt Setup'!$F$3=0,"",IF('Debt Setup'!$H$14="",0,MIN('Debt Setup'!$E$14,MAX(0,Y350+V351))))</x:f>
      </x:c>
      <x:c r="X351" s="54" t="str">
        <x:f>IF('Debt Setup'!$F$3=0,"",IF('Debt Setup'!$H$14="",0,MIN(MAX(0,Y350+V351-W351),MAX(0,'Debt Setup'!$F$5-(G351+K351+O351+S351+W351+AA351+AE351+AI351+AM351+AQ351+AU351+AY351)-(IF(AND('Debt Setup'!$H$10&lt;&gt;"",'Debt Setup'!$H$10&lt;'Debt Setup'!$H$14),MAX(0,I350+F351-G351),0)+IF(AND('Debt Setup'!$H$11&lt;&gt;"",'Debt Setup'!$H$11&lt;'Debt Setup'!$H$14),MAX(0,M350+J351-K351),0)+IF(AND('Debt Setup'!$H$12&lt;&gt;"",'Debt Setup'!$H$12&lt;'Debt Setup'!$H$14),MAX(0,Q350+N351-O351),0)+IF(AND('Debt Setup'!$H$13&lt;&gt;"",'Debt Setup'!$H$13&lt;'Debt Setup'!$H$14),MAX(0,U350+R351-S351),0)+IF(AND('Debt Setup'!$H$14&lt;&gt;"",'Debt Setup'!$H$14&lt;'Debt Setup'!$H$14),MAX(0,Y350+V351-W351),0)+IF(AND('Debt Setup'!$H$15&lt;&gt;"",'Debt Setup'!$H$15&lt;'Debt Setup'!$H$14),MAX(0,AC350+Z351-AA351),0)+IF(AND('Debt Setup'!$H$16&lt;&gt;"",'Debt Setup'!$H$16&lt;'Debt Setup'!$H$14),MAX(0,AG350+AD351-AE351),0)+IF(AND('Debt Setup'!$H$17&lt;&gt;"",'Debt Setup'!$H$17&lt;'Debt Setup'!$H$14),MAX(0,AK350+AH351-AI351),0)+IF(AND('Debt Setup'!$H$18&lt;&gt;"",'Debt Setup'!$H$18&lt;'Debt Setup'!$H$14),MAX(0,AO350+AL351-AM351),0)+IF(AND('Debt Setup'!$H$19&lt;&gt;"",'Debt Setup'!$H$19&lt;'Debt Setup'!$H$14),MAX(0,AS350+AP351-AQ351),0)+IF(AND('Debt Setup'!$H$20&lt;&gt;"",'Debt Setup'!$H$20&lt;'Debt Setup'!$H$14),MAX(0,AW350+AT351-AU351),0)+IF(AND('Debt Setup'!$H$21&lt;&gt;"",'Debt Setup'!$H$21&lt;'Debt Setup'!$H$14),MAX(0,BA350+AX351-AY351),0))))))</x:f>
      </x:c>
      <x:c r="Y351" s="54" t="str">
        <x:f>IF('Debt Setup'!$F$3=0,"",MAX(0,Y350+V351-W351-X351))</x:f>
      </x:c>
      <x:c r="Z351" s="54" t="str">
        <x:f>IF('Debt Setup'!$F$3=0,"",IF(AC350&lt;=0,0,AC350*'Debt Setup'!$D$15/100/12))</x:f>
      </x:c>
      <x:c r="AA351" s="54" t="str">
        <x:f>IF('Debt Setup'!$F$3=0,"",IF('Debt Setup'!$H$15="",0,MIN('Debt Setup'!$E$15,MAX(0,AC350+Z351))))</x:f>
      </x:c>
      <x:c r="AB351" s="54" t="str">
        <x:f>IF('Debt Setup'!$F$3=0,"",IF('Debt Setup'!$H$15="",0,MIN(MAX(0,AC350+Z351-AA351),MAX(0,'Debt Setup'!$F$5-(G351+K351+O351+S351+W351+AA351+AE351+AI351+AM351+AQ351+AU351+AY351)-(IF(AND('Debt Setup'!$H$10&lt;&gt;"",'Debt Setup'!$H$10&lt;'Debt Setup'!$H$15),MAX(0,I350+F351-G351),0)+IF(AND('Debt Setup'!$H$11&lt;&gt;"",'Debt Setup'!$H$11&lt;'Debt Setup'!$H$15),MAX(0,M350+J351-K351),0)+IF(AND('Debt Setup'!$H$12&lt;&gt;"",'Debt Setup'!$H$12&lt;'Debt Setup'!$H$15),MAX(0,Q350+N351-O351),0)+IF(AND('Debt Setup'!$H$13&lt;&gt;"",'Debt Setup'!$H$13&lt;'Debt Setup'!$H$15),MAX(0,U350+R351-S351),0)+IF(AND('Debt Setup'!$H$14&lt;&gt;"",'Debt Setup'!$H$14&lt;'Debt Setup'!$H$15),MAX(0,Y350+V351-W351),0)+IF(AND('Debt Setup'!$H$15&lt;&gt;"",'Debt Setup'!$H$15&lt;'Debt Setup'!$H$15),MAX(0,AC350+Z351-AA351),0)+IF(AND('Debt Setup'!$H$16&lt;&gt;"",'Debt Setup'!$H$16&lt;'Debt Setup'!$H$15),MAX(0,AG350+AD351-AE351),0)+IF(AND('Debt Setup'!$H$17&lt;&gt;"",'Debt Setup'!$H$17&lt;'Debt Setup'!$H$15),MAX(0,AK350+AH351-AI351),0)+IF(AND('Debt Setup'!$H$18&lt;&gt;"",'Debt Setup'!$H$18&lt;'Debt Setup'!$H$15),MAX(0,AO350+AL351-AM351),0)+IF(AND('Debt Setup'!$H$19&lt;&gt;"",'Debt Setup'!$H$19&lt;'Debt Setup'!$H$15),MAX(0,AS350+AP351-AQ351),0)+IF(AND('Debt Setup'!$H$20&lt;&gt;"",'Debt Setup'!$H$20&lt;'Debt Setup'!$H$15),MAX(0,AW350+AT351-AU351),0)+IF(AND('Debt Setup'!$H$21&lt;&gt;"",'Debt Setup'!$H$21&lt;'Debt Setup'!$H$15),MAX(0,BA350+AX351-AY351),0))))))</x:f>
      </x:c>
      <x:c r="AC351" s="54" t="str">
        <x:f>IF('Debt Setup'!$F$3=0,"",MAX(0,AC350+Z351-AA351-AB351))</x:f>
      </x:c>
      <x:c r="AD351" s="54" t="str">
        <x:f>IF('Debt Setup'!$F$3=0,"",IF(AG350&lt;=0,0,AG350*'Debt Setup'!$D$16/100/12))</x:f>
      </x:c>
      <x:c r="AE351" s="54" t="str">
        <x:f>IF('Debt Setup'!$F$3=0,"",IF('Debt Setup'!$H$16="",0,MIN('Debt Setup'!$E$16,MAX(0,AG350+AD351))))</x:f>
      </x:c>
      <x:c r="AF351" s="54" t="str">
        <x:f>IF('Debt Setup'!$F$3=0,"",IF('Debt Setup'!$H$16="",0,MIN(MAX(0,AG350+AD351-AE351),MAX(0,'Debt Setup'!$F$5-(G351+K351+O351+S351+W351+AA351+AE351+AI351+AM351+AQ351+AU351+AY351)-(IF(AND('Debt Setup'!$H$10&lt;&gt;"",'Debt Setup'!$H$10&lt;'Debt Setup'!$H$16),MAX(0,I350+F351-G351),0)+IF(AND('Debt Setup'!$H$11&lt;&gt;"",'Debt Setup'!$H$11&lt;'Debt Setup'!$H$16),MAX(0,M350+J351-K351),0)+IF(AND('Debt Setup'!$H$12&lt;&gt;"",'Debt Setup'!$H$12&lt;'Debt Setup'!$H$16),MAX(0,Q350+N351-O351),0)+IF(AND('Debt Setup'!$H$13&lt;&gt;"",'Debt Setup'!$H$13&lt;'Debt Setup'!$H$16),MAX(0,U350+R351-S351),0)+IF(AND('Debt Setup'!$H$14&lt;&gt;"",'Debt Setup'!$H$14&lt;'Debt Setup'!$H$16),MAX(0,Y350+V351-W351),0)+IF(AND('Debt Setup'!$H$15&lt;&gt;"",'Debt Setup'!$H$15&lt;'Debt Setup'!$H$16),MAX(0,AC350+Z351-AA351),0)+IF(AND('Debt Setup'!$H$16&lt;&gt;"",'Debt Setup'!$H$16&lt;'Debt Setup'!$H$16),MAX(0,AG350+AD351-AE351),0)+IF(AND('Debt Setup'!$H$17&lt;&gt;"",'Debt Setup'!$H$17&lt;'Debt Setup'!$H$16),MAX(0,AK350+AH351-AI351),0)+IF(AND('Debt Setup'!$H$18&lt;&gt;"",'Debt Setup'!$H$18&lt;'Debt Setup'!$H$16),MAX(0,AO350+AL351-AM351),0)+IF(AND('Debt Setup'!$H$19&lt;&gt;"",'Debt Setup'!$H$19&lt;'Debt Setup'!$H$16),MAX(0,AS350+AP351-AQ351),0)+IF(AND('Debt Setup'!$H$20&lt;&gt;"",'Debt Setup'!$H$20&lt;'Debt Setup'!$H$16),MAX(0,AW350+AT351-AU351),0)+IF(AND('Debt Setup'!$H$21&lt;&gt;"",'Debt Setup'!$H$21&lt;'Debt Setup'!$H$16),MAX(0,BA350+AX351-AY351),0))))))</x:f>
      </x:c>
      <x:c r="AG351" s="54" t="str">
        <x:f>IF('Debt Setup'!$F$3=0,"",MAX(0,AG350+AD351-AE351-AF351))</x:f>
      </x:c>
      <x:c r="AH351" s="54" t="str">
        <x:f>IF('Debt Setup'!$F$3=0,"",IF(AK350&lt;=0,0,AK350*'Debt Setup'!$D$17/100/12))</x:f>
      </x:c>
      <x:c r="AI351" s="54" t="str">
        <x:f>IF('Debt Setup'!$F$3=0,"",IF('Debt Setup'!$H$17="",0,MIN('Debt Setup'!$E$17,MAX(0,AK350+AH351))))</x:f>
      </x:c>
      <x:c r="AJ351" s="54" t="str">
        <x:f>IF('Debt Setup'!$F$3=0,"",IF('Debt Setup'!$H$17="",0,MIN(MAX(0,AK350+AH351-AI351),MAX(0,'Debt Setup'!$F$5-(G351+K351+O351+S351+W351+AA351+AE351+AI351+AM351+AQ351+AU351+AY351)-(IF(AND('Debt Setup'!$H$10&lt;&gt;"",'Debt Setup'!$H$10&lt;'Debt Setup'!$H$17),MAX(0,I350+F351-G351),0)+IF(AND('Debt Setup'!$H$11&lt;&gt;"",'Debt Setup'!$H$11&lt;'Debt Setup'!$H$17),MAX(0,M350+J351-K351),0)+IF(AND('Debt Setup'!$H$12&lt;&gt;"",'Debt Setup'!$H$12&lt;'Debt Setup'!$H$17),MAX(0,Q350+N351-O351),0)+IF(AND('Debt Setup'!$H$13&lt;&gt;"",'Debt Setup'!$H$13&lt;'Debt Setup'!$H$17),MAX(0,U350+R351-S351),0)+IF(AND('Debt Setup'!$H$14&lt;&gt;"",'Debt Setup'!$H$14&lt;'Debt Setup'!$H$17),MAX(0,Y350+V351-W351),0)+IF(AND('Debt Setup'!$H$15&lt;&gt;"",'Debt Setup'!$H$15&lt;'Debt Setup'!$H$17),MAX(0,AC350+Z351-AA351),0)+IF(AND('Debt Setup'!$H$16&lt;&gt;"",'Debt Setup'!$H$16&lt;'Debt Setup'!$H$17),MAX(0,AG350+AD351-AE351),0)+IF(AND('Debt Setup'!$H$17&lt;&gt;"",'Debt Setup'!$H$17&lt;'Debt Setup'!$H$17),MAX(0,AK350+AH351-AI351),0)+IF(AND('Debt Setup'!$H$18&lt;&gt;"",'Debt Setup'!$H$18&lt;'Debt Setup'!$H$17),MAX(0,AO350+AL351-AM351),0)+IF(AND('Debt Setup'!$H$19&lt;&gt;"",'Debt Setup'!$H$19&lt;'Debt Setup'!$H$17),MAX(0,AS350+AP351-AQ351),0)+IF(AND('Debt Setup'!$H$20&lt;&gt;"",'Debt Setup'!$H$20&lt;'Debt Setup'!$H$17),MAX(0,AW350+AT351-AU351),0)+IF(AND('Debt Setup'!$H$21&lt;&gt;"",'Debt Setup'!$H$21&lt;'Debt Setup'!$H$17),MAX(0,BA350+AX351-AY351),0))))))</x:f>
      </x:c>
      <x:c r="AK351" s="54" t="str">
        <x:f>IF('Debt Setup'!$F$3=0,"",MAX(0,AK350+AH351-AI351-AJ351))</x:f>
      </x:c>
      <x:c r="AL351" s="54" t="str">
        <x:f>IF('Debt Setup'!$F$3=0,"",IF(AO350&lt;=0,0,AO350*'Debt Setup'!$D$18/100/12))</x:f>
      </x:c>
      <x:c r="AM351" s="54" t="str">
        <x:f>IF('Debt Setup'!$F$3=0,"",IF('Debt Setup'!$H$18="",0,MIN('Debt Setup'!$E$18,MAX(0,AO350+AL351))))</x:f>
      </x:c>
      <x:c r="AN351" s="54" t="str">
        <x:f>IF('Debt Setup'!$F$3=0,"",IF('Debt Setup'!$H$18="",0,MIN(MAX(0,AO350+AL351-AM351),MAX(0,'Debt Setup'!$F$5-(G351+K351+O351+S351+W351+AA351+AE351+AI351+AM351+AQ351+AU351+AY351)-(IF(AND('Debt Setup'!$H$10&lt;&gt;"",'Debt Setup'!$H$10&lt;'Debt Setup'!$H$18),MAX(0,I350+F351-G351),0)+IF(AND('Debt Setup'!$H$11&lt;&gt;"",'Debt Setup'!$H$11&lt;'Debt Setup'!$H$18),MAX(0,M350+J351-K351),0)+IF(AND('Debt Setup'!$H$12&lt;&gt;"",'Debt Setup'!$H$12&lt;'Debt Setup'!$H$18),MAX(0,Q350+N351-O351),0)+IF(AND('Debt Setup'!$H$13&lt;&gt;"",'Debt Setup'!$H$13&lt;'Debt Setup'!$H$18),MAX(0,U350+R351-S351),0)+IF(AND('Debt Setup'!$H$14&lt;&gt;"",'Debt Setup'!$H$14&lt;'Debt Setup'!$H$18),MAX(0,Y350+V351-W351),0)+IF(AND('Debt Setup'!$H$15&lt;&gt;"",'Debt Setup'!$H$15&lt;'Debt Setup'!$H$18),MAX(0,AC350+Z351-AA351),0)+IF(AND('Debt Setup'!$H$16&lt;&gt;"",'Debt Setup'!$H$16&lt;'Debt Setup'!$H$18),MAX(0,AG350+AD351-AE351),0)+IF(AND('Debt Setup'!$H$17&lt;&gt;"",'Debt Setup'!$H$17&lt;'Debt Setup'!$H$18),MAX(0,AK350+AH351-AI351),0)+IF(AND('Debt Setup'!$H$18&lt;&gt;"",'Debt Setup'!$H$18&lt;'Debt Setup'!$H$18),MAX(0,AO350+AL351-AM351),0)+IF(AND('Debt Setup'!$H$19&lt;&gt;"",'Debt Setup'!$H$19&lt;'Debt Setup'!$H$18),MAX(0,AS350+AP351-AQ351),0)+IF(AND('Debt Setup'!$H$20&lt;&gt;"",'Debt Setup'!$H$20&lt;'Debt Setup'!$H$18),MAX(0,AW350+AT351-AU351),0)+IF(AND('Debt Setup'!$H$21&lt;&gt;"",'Debt Setup'!$H$21&lt;'Debt Setup'!$H$18),MAX(0,BA350+AX351-AY351),0))))))</x:f>
      </x:c>
      <x:c r="AO351" s="54" t="str">
        <x:f>IF('Debt Setup'!$F$3=0,"",MAX(0,AO350+AL351-AM351-AN351))</x:f>
      </x:c>
      <x:c r="AP351" s="54" t="str">
        <x:f>IF('Debt Setup'!$F$3=0,"",IF(AS350&lt;=0,0,AS350*'Debt Setup'!$D$19/100/12))</x:f>
      </x:c>
      <x:c r="AQ351" s="54" t="str">
        <x:f>IF('Debt Setup'!$F$3=0,"",IF('Debt Setup'!$H$19="",0,MIN('Debt Setup'!$E$19,MAX(0,AS350+AP351))))</x:f>
      </x:c>
      <x:c r="AR351" s="54" t="str">
        <x:f>IF('Debt Setup'!$F$3=0,"",IF('Debt Setup'!$H$19="",0,MIN(MAX(0,AS350+AP351-AQ351),MAX(0,'Debt Setup'!$F$5-(G351+K351+O351+S351+W351+AA351+AE351+AI351+AM351+AQ351+AU351+AY351)-(IF(AND('Debt Setup'!$H$10&lt;&gt;"",'Debt Setup'!$H$10&lt;'Debt Setup'!$H$19),MAX(0,I350+F351-G351),0)+IF(AND('Debt Setup'!$H$11&lt;&gt;"",'Debt Setup'!$H$11&lt;'Debt Setup'!$H$19),MAX(0,M350+J351-K351),0)+IF(AND('Debt Setup'!$H$12&lt;&gt;"",'Debt Setup'!$H$12&lt;'Debt Setup'!$H$19),MAX(0,Q350+N351-O351),0)+IF(AND('Debt Setup'!$H$13&lt;&gt;"",'Debt Setup'!$H$13&lt;'Debt Setup'!$H$19),MAX(0,U350+R351-S351),0)+IF(AND('Debt Setup'!$H$14&lt;&gt;"",'Debt Setup'!$H$14&lt;'Debt Setup'!$H$19),MAX(0,Y350+V351-W351),0)+IF(AND('Debt Setup'!$H$15&lt;&gt;"",'Debt Setup'!$H$15&lt;'Debt Setup'!$H$19),MAX(0,AC350+Z351-AA351),0)+IF(AND('Debt Setup'!$H$16&lt;&gt;"",'Debt Setup'!$H$16&lt;'Debt Setup'!$H$19),MAX(0,AG350+AD351-AE351),0)+IF(AND('Debt Setup'!$H$17&lt;&gt;"",'Debt Setup'!$H$17&lt;'Debt Setup'!$H$19),MAX(0,AK350+AH351-AI351),0)+IF(AND('Debt Setup'!$H$18&lt;&gt;"",'Debt Setup'!$H$18&lt;'Debt Setup'!$H$19),MAX(0,AO350+AL351-AM351),0)+IF(AND('Debt Setup'!$H$19&lt;&gt;"",'Debt Setup'!$H$19&lt;'Debt Setup'!$H$19),MAX(0,AS350+AP351-AQ351),0)+IF(AND('Debt Setup'!$H$20&lt;&gt;"",'Debt Setup'!$H$20&lt;'Debt Setup'!$H$19),MAX(0,AW350+AT351-AU351),0)+IF(AND('Debt Setup'!$H$21&lt;&gt;"",'Debt Setup'!$H$21&lt;'Debt Setup'!$H$19),MAX(0,BA350+AX351-AY351),0))))))</x:f>
      </x:c>
      <x:c r="AS351" s="54" t="str">
        <x:f>IF('Debt Setup'!$F$3=0,"",MAX(0,AS350+AP351-AQ351-AR351))</x:f>
      </x:c>
      <x:c r="AT351" s="54" t="str">
        <x:f>IF('Debt Setup'!$F$3=0,"",IF(AW350&lt;=0,0,AW350*'Debt Setup'!$D$20/100/12))</x:f>
      </x:c>
      <x:c r="AU351" s="54" t="str">
        <x:f>IF('Debt Setup'!$F$3=0,"",IF('Debt Setup'!$H$20="",0,MIN('Debt Setup'!$E$20,MAX(0,AW350+AT351))))</x:f>
      </x:c>
      <x:c r="AV351" s="54" t="str">
        <x:f>IF('Debt Setup'!$F$3=0,"",IF('Debt Setup'!$H$20="",0,MIN(MAX(0,AW350+AT351-AU351),MAX(0,'Debt Setup'!$F$5-(G351+K351+O351+S351+W351+AA351+AE351+AI351+AM351+AQ351+AU351+AY351)-(IF(AND('Debt Setup'!$H$10&lt;&gt;"",'Debt Setup'!$H$10&lt;'Debt Setup'!$H$20),MAX(0,I350+F351-G351),0)+IF(AND('Debt Setup'!$H$11&lt;&gt;"",'Debt Setup'!$H$11&lt;'Debt Setup'!$H$20),MAX(0,M350+J351-K351),0)+IF(AND('Debt Setup'!$H$12&lt;&gt;"",'Debt Setup'!$H$12&lt;'Debt Setup'!$H$20),MAX(0,Q350+N351-O351),0)+IF(AND('Debt Setup'!$H$13&lt;&gt;"",'Debt Setup'!$H$13&lt;'Debt Setup'!$H$20),MAX(0,U350+R351-S351),0)+IF(AND('Debt Setup'!$H$14&lt;&gt;"",'Debt Setup'!$H$14&lt;'Debt Setup'!$H$20),MAX(0,Y350+V351-W351),0)+IF(AND('Debt Setup'!$H$15&lt;&gt;"",'Debt Setup'!$H$15&lt;'Debt Setup'!$H$20),MAX(0,AC350+Z351-AA351),0)+IF(AND('Debt Setup'!$H$16&lt;&gt;"",'Debt Setup'!$H$16&lt;'Debt Setup'!$H$20),MAX(0,AG350+AD351-AE351),0)+IF(AND('Debt Setup'!$H$17&lt;&gt;"",'Debt Setup'!$H$17&lt;'Debt Setup'!$H$20),MAX(0,AK350+AH351-AI351),0)+IF(AND('Debt Setup'!$H$18&lt;&gt;"",'Debt Setup'!$H$18&lt;'Debt Setup'!$H$20),MAX(0,AO350+AL351-AM351),0)+IF(AND('Debt Setup'!$H$19&lt;&gt;"",'Debt Setup'!$H$19&lt;'Debt Setup'!$H$20),MAX(0,AS350+AP351-AQ351),0)+IF(AND('Debt Setup'!$H$20&lt;&gt;"",'Debt Setup'!$H$20&lt;'Debt Setup'!$H$20),MAX(0,AW350+AT351-AU351),0)+IF(AND('Debt Setup'!$H$21&lt;&gt;"",'Debt Setup'!$H$21&lt;'Debt Setup'!$H$20),MAX(0,BA350+AX351-AY351),0))))))</x:f>
      </x:c>
      <x:c r="AW351" s="54" t="str">
        <x:f>IF('Debt Setup'!$F$3=0,"",MAX(0,AW350+AT351-AU351-AV351))</x:f>
      </x:c>
      <x:c r="AX351" s="54" t="str">
        <x:f>IF('Debt Setup'!$F$3=0,"",IF(BA350&lt;=0,0,BA350*'Debt Setup'!$D$21/100/12))</x:f>
      </x:c>
      <x:c r="AY351" s="54" t="str">
        <x:f>IF('Debt Setup'!$F$3=0,"",IF('Debt Setup'!$H$21="",0,MIN('Debt Setup'!$E$21,MAX(0,BA350+AX351))))</x:f>
      </x:c>
      <x:c r="AZ351" s="54" t="str">
        <x:f>IF('Debt Setup'!$F$3=0,"",IF('Debt Setup'!$H$21="",0,MIN(MAX(0,BA350+AX351-AY351),MAX(0,'Debt Setup'!$F$5-(G351+K351+O351+S351+W351+AA351+AE351+AI351+AM351+AQ351+AU351+AY351)-(IF(AND('Debt Setup'!$H$10&lt;&gt;"",'Debt Setup'!$H$10&lt;'Debt Setup'!$H$21),MAX(0,I350+F351-G351),0)+IF(AND('Debt Setup'!$H$11&lt;&gt;"",'Debt Setup'!$H$11&lt;'Debt Setup'!$H$21),MAX(0,M350+J351-K351),0)+IF(AND('Debt Setup'!$H$12&lt;&gt;"",'Debt Setup'!$H$12&lt;'Debt Setup'!$H$21),MAX(0,Q350+N351-O351),0)+IF(AND('Debt Setup'!$H$13&lt;&gt;"",'Debt Setup'!$H$13&lt;'Debt Setup'!$H$21),MAX(0,U350+R351-S351),0)+IF(AND('Debt Setup'!$H$14&lt;&gt;"",'Debt Setup'!$H$14&lt;'Debt Setup'!$H$21),MAX(0,Y350+V351-W351),0)+IF(AND('Debt Setup'!$H$15&lt;&gt;"",'Debt Setup'!$H$15&lt;'Debt Setup'!$H$21),MAX(0,AC350+Z351-AA351),0)+IF(AND('Debt Setup'!$H$16&lt;&gt;"",'Debt Setup'!$H$16&lt;'Debt Setup'!$H$21),MAX(0,AG350+AD351-AE351),0)+IF(AND('Debt Setup'!$H$17&lt;&gt;"",'Debt Setup'!$H$17&lt;'Debt Setup'!$H$21),MAX(0,AK350+AH351-AI351),0)+IF(AND('Debt Setup'!$H$18&lt;&gt;"",'Debt Setup'!$H$18&lt;'Debt Setup'!$H$21),MAX(0,AO350+AL351-AM351),0)+IF(AND('Debt Setup'!$H$19&lt;&gt;"",'Debt Setup'!$H$19&lt;'Debt Setup'!$H$21),MAX(0,AS350+AP351-AQ351),0)+IF(AND('Debt Setup'!$H$20&lt;&gt;"",'Debt Setup'!$H$20&lt;'Debt Setup'!$H$21),MAX(0,AW350+AT351-AU351),0)+IF(AND('Debt Setup'!$H$21&lt;&gt;"",'Debt Setup'!$H$21&lt;'Debt Setup'!$H$21),MAX(0,BA350+AX351-AY351),0))))))</x:f>
      </x:c>
      <x:c r="BA351" s="54" t="str">
        <x:f>IF('Debt Setup'!$F$3=0,"",MAX(0,BA350+AX351-AY351-AZ351))</x:f>
      </x:c>
    </x:row>
    <x:row r="352">
      <x:c r="A352" t="n">
        <x:v>347</x:v>
      </x:c>
      <x:c r="B352" s="86" t="str">
        <x:f>IF('Debt Setup'!$F$3=0,"",DATE(YEAR('Debt Setup'!$B$6),MONTH('Debt Setup'!$B$6)+A352-1,1))</x:f>
      </x:c>
      <x:c r="C352" s="54" t="str">
        <x:f>IF('Debt Setup'!$F$3=0,"",I352+M352+Q352+U352+Y352+AC352+AG352+AK352+AO352+AS352+AW352+BA352)</x:f>
      </x:c>
      <x:c r="D352" s="54" t="str">
        <x:f>IF('Debt Setup'!$F$3=0,"",G352+H352+K352+L352+O352+P352+S352+T352+W352+X352+AA352+AB352+AE352+AF352+AI352+AJ352+AM352+AN352+AQ352+AR352+AU352+AV352+AY352+AZ352)</x:f>
      </x:c>
      <x:c r="E352" s="54" t="str">
        <x:f>IF('Debt Setup'!$F$3=0,"",F352+J352+N352+R352+V352+Z352+AD352+AH352+AL352+AP352+AT352+AX352)</x:f>
      </x:c>
      <x:c r="F352" s="54" t="str">
        <x:f>IF('Debt Setup'!$F$3=0,"",IF(I351&lt;=0,0,I351*'Debt Setup'!$D$10/100/12))</x:f>
      </x:c>
      <x:c r="G352" s="54" t="str">
        <x:f>IF('Debt Setup'!$F$3=0,"",IF('Debt Setup'!$H$10="",0,MIN('Debt Setup'!$E$10,MAX(0,I351+F352))))</x:f>
      </x:c>
      <x:c r="H352" s="54" t="str">
        <x:f>IF('Debt Setup'!$F$3=0,"",IF('Debt Setup'!$H$10="",0,MIN(MAX(0,I351+F352-G352),MAX(0,'Debt Setup'!$F$5-(G352+K352+O352+S352+W352+AA352+AE352+AI352+AM352+AQ352+AU352+AY352)-(IF(AND('Debt Setup'!$H$10&lt;&gt;"",'Debt Setup'!$H$10&lt;'Debt Setup'!$H$10),MAX(0,I351+F352-G352),0)+IF(AND('Debt Setup'!$H$11&lt;&gt;"",'Debt Setup'!$H$11&lt;'Debt Setup'!$H$10),MAX(0,M351+J352-K352),0)+IF(AND('Debt Setup'!$H$12&lt;&gt;"",'Debt Setup'!$H$12&lt;'Debt Setup'!$H$10),MAX(0,Q351+N352-O352),0)+IF(AND('Debt Setup'!$H$13&lt;&gt;"",'Debt Setup'!$H$13&lt;'Debt Setup'!$H$10),MAX(0,U351+R352-S352),0)+IF(AND('Debt Setup'!$H$14&lt;&gt;"",'Debt Setup'!$H$14&lt;'Debt Setup'!$H$10),MAX(0,Y351+V352-W352),0)+IF(AND('Debt Setup'!$H$15&lt;&gt;"",'Debt Setup'!$H$15&lt;'Debt Setup'!$H$10),MAX(0,AC351+Z352-AA352),0)+IF(AND('Debt Setup'!$H$16&lt;&gt;"",'Debt Setup'!$H$16&lt;'Debt Setup'!$H$10),MAX(0,AG351+AD352-AE352),0)+IF(AND('Debt Setup'!$H$17&lt;&gt;"",'Debt Setup'!$H$17&lt;'Debt Setup'!$H$10),MAX(0,AK351+AH352-AI352),0)+IF(AND('Debt Setup'!$H$18&lt;&gt;"",'Debt Setup'!$H$18&lt;'Debt Setup'!$H$10),MAX(0,AO351+AL352-AM352),0)+IF(AND('Debt Setup'!$H$19&lt;&gt;"",'Debt Setup'!$H$19&lt;'Debt Setup'!$H$10),MAX(0,AS351+AP352-AQ352),0)+IF(AND('Debt Setup'!$H$20&lt;&gt;"",'Debt Setup'!$H$20&lt;'Debt Setup'!$H$10),MAX(0,AW351+AT352-AU352),0)+IF(AND('Debt Setup'!$H$21&lt;&gt;"",'Debt Setup'!$H$21&lt;'Debt Setup'!$H$10),MAX(0,BA351+AX352-AY352),0))))))</x:f>
      </x:c>
      <x:c r="I352" s="54" t="str">
        <x:f>IF('Debt Setup'!$F$3=0,"",MAX(0,I351+F352-G352-H352))</x:f>
      </x:c>
      <x:c r="J352" s="54" t="str">
        <x:f>IF('Debt Setup'!$F$3=0,"",IF(M351&lt;=0,0,M351*'Debt Setup'!$D$11/100/12))</x:f>
      </x:c>
      <x:c r="K352" s="54" t="str">
        <x:f>IF('Debt Setup'!$F$3=0,"",IF('Debt Setup'!$H$11="",0,MIN('Debt Setup'!$E$11,MAX(0,M351+J352))))</x:f>
      </x:c>
      <x:c r="L352" s="54" t="str">
        <x:f>IF('Debt Setup'!$F$3=0,"",IF('Debt Setup'!$H$11="",0,MIN(MAX(0,M351+J352-K352),MAX(0,'Debt Setup'!$F$5-(G352+K352+O352+S352+W352+AA352+AE352+AI352+AM352+AQ352+AU352+AY352)-(IF(AND('Debt Setup'!$H$10&lt;&gt;"",'Debt Setup'!$H$10&lt;'Debt Setup'!$H$11),MAX(0,I351+F352-G352),0)+IF(AND('Debt Setup'!$H$11&lt;&gt;"",'Debt Setup'!$H$11&lt;'Debt Setup'!$H$11),MAX(0,M351+J352-K352),0)+IF(AND('Debt Setup'!$H$12&lt;&gt;"",'Debt Setup'!$H$12&lt;'Debt Setup'!$H$11),MAX(0,Q351+N352-O352),0)+IF(AND('Debt Setup'!$H$13&lt;&gt;"",'Debt Setup'!$H$13&lt;'Debt Setup'!$H$11),MAX(0,U351+R352-S352),0)+IF(AND('Debt Setup'!$H$14&lt;&gt;"",'Debt Setup'!$H$14&lt;'Debt Setup'!$H$11),MAX(0,Y351+V352-W352),0)+IF(AND('Debt Setup'!$H$15&lt;&gt;"",'Debt Setup'!$H$15&lt;'Debt Setup'!$H$11),MAX(0,AC351+Z352-AA352),0)+IF(AND('Debt Setup'!$H$16&lt;&gt;"",'Debt Setup'!$H$16&lt;'Debt Setup'!$H$11),MAX(0,AG351+AD352-AE352),0)+IF(AND('Debt Setup'!$H$17&lt;&gt;"",'Debt Setup'!$H$17&lt;'Debt Setup'!$H$11),MAX(0,AK351+AH352-AI352),0)+IF(AND('Debt Setup'!$H$18&lt;&gt;"",'Debt Setup'!$H$18&lt;'Debt Setup'!$H$11),MAX(0,AO351+AL352-AM352),0)+IF(AND('Debt Setup'!$H$19&lt;&gt;"",'Debt Setup'!$H$19&lt;'Debt Setup'!$H$11),MAX(0,AS351+AP352-AQ352),0)+IF(AND('Debt Setup'!$H$20&lt;&gt;"",'Debt Setup'!$H$20&lt;'Debt Setup'!$H$11),MAX(0,AW351+AT352-AU352),0)+IF(AND('Debt Setup'!$H$21&lt;&gt;"",'Debt Setup'!$H$21&lt;'Debt Setup'!$H$11),MAX(0,BA351+AX352-AY352),0))))))</x:f>
      </x:c>
      <x:c r="M352" s="54" t="str">
        <x:f>IF('Debt Setup'!$F$3=0,"",MAX(0,M351+J352-K352-L352))</x:f>
      </x:c>
      <x:c r="N352" s="54" t="str">
        <x:f>IF('Debt Setup'!$F$3=0,"",IF(Q351&lt;=0,0,Q351*'Debt Setup'!$D$12/100/12))</x:f>
      </x:c>
      <x:c r="O352" s="54" t="str">
        <x:f>IF('Debt Setup'!$F$3=0,"",IF('Debt Setup'!$H$12="",0,MIN('Debt Setup'!$E$12,MAX(0,Q351+N352))))</x:f>
      </x:c>
      <x:c r="P352" s="54" t="str">
        <x:f>IF('Debt Setup'!$F$3=0,"",IF('Debt Setup'!$H$12="",0,MIN(MAX(0,Q351+N352-O352),MAX(0,'Debt Setup'!$F$5-(G352+K352+O352+S352+W352+AA352+AE352+AI352+AM352+AQ352+AU352+AY352)-(IF(AND('Debt Setup'!$H$10&lt;&gt;"",'Debt Setup'!$H$10&lt;'Debt Setup'!$H$12),MAX(0,I351+F352-G352),0)+IF(AND('Debt Setup'!$H$11&lt;&gt;"",'Debt Setup'!$H$11&lt;'Debt Setup'!$H$12),MAX(0,M351+J352-K352),0)+IF(AND('Debt Setup'!$H$12&lt;&gt;"",'Debt Setup'!$H$12&lt;'Debt Setup'!$H$12),MAX(0,Q351+N352-O352),0)+IF(AND('Debt Setup'!$H$13&lt;&gt;"",'Debt Setup'!$H$13&lt;'Debt Setup'!$H$12),MAX(0,U351+R352-S352),0)+IF(AND('Debt Setup'!$H$14&lt;&gt;"",'Debt Setup'!$H$14&lt;'Debt Setup'!$H$12),MAX(0,Y351+V352-W352),0)+IF(AND('Debt Setup'!$H$15&lt;&gt;"",'Debt Setup'!$H$15&lt;'Debt Setup'!$H$12),MAX(0,AC351+Z352-AA352),0)+IF(AND('Debt Setup'!$H$16&lt;&gt;"",'Debt Setup'!$H$16&lt;'Debt Setup'!$H$12),MAX(0,AG351+AD352-AE352),0)+IF(AND('Debt Setup'!$H$17&lt;&gt;"",'Debt Setup'!$H$17&lt;'Debt Setup'!$H$12),MAX(0,AK351+AH352-AI352),0)+IF(AND('Debt Setup'!$H$18&lt;&gt;"",'Debt Setup'!$H$18&lt;'Debt Setup'!$H$12),MAX(0,AO351+AL352-AM352),0)+IF(AND('Debt Setup'!$H$19&lt;&gt;"",'Debt Setup'!$H$19&lt;'Debt Setup'!$H$12),MAX(0,AS351+AP352-AQ352),0)+IF(AND('Debt Setup'!$H$20&lt;&gt;"",'Debt Setup'!$H$20&lt;'Debt Setup'!$H$12),MAX(0,AW351+AT352-AU352),0)+IF(AND('Debt Setup'!$H$21&lt;&gt;"",'Debt Setup'!$H$21&lt;'Debt Setup'!$H$12),MAX(0,BA351+AX352-AY352),0))))))</x:f>
      </x:c>
      <x:c r="Q352" s="54" t="str">
        <x:f>IF('Debt Setup'!$F$3=0,"",MAX(0,Q351+N352-O352-P352))</x:f>
      </x:c>
      <x:c r="R352" s="54" t="str">
        <x:f>IF('Debt Setup'!$F$3=0,"",IF(U351&lt;=0,0,U351*'Debt Setup'!$D$13/100/12))</x:f>
      </x:c>
      <x:c r="S352" s="54" t="str">
        <x:f>IF('Debt Setup'!$F$3=0,"",IF('Debt Setup'!$H$13="",0,MIN('Debt Setup'!$E$13,MAX(0,U351+R352))))</x:f>
      </x:c>
      <x:c r="T352" s="54" t="str">
        <x:f>IF('Debt Setup'!$F$3=0,"",IF('Debt Setup'!$H$13="",0,MIN(MAX(0,U351+R352-S352),MAX(0,'Debt Setup'!$F$5-(G352+K352+O352+S352+W352+AA352+AE352+AI352+AM352+AQ352+AU352+AY352)-(IF(AND('Debt Setup'!$H$10&lt;&gt;"",'Debt Setup'!$H$10&lt;'Debt Setup'!$H$13),MAX(0,I351+F352-G352),0)+IF(AND('Debt Setup'!$H$11&lt;&gt;"",'Debt Setup'!$H$11&lt;'Debt Setup'!$H$13),MAX(0,M351+J352-K352),0)+IF(AND('Debt Setup'!$H$12&lt;&gt;"",'Debt Setup'!$H$12&lt;'Debt Setup'!$H$13),MAX(0,Q351+N352-O352),0)+IF(AND('Debt Setup'!$H$13&lt;&gt;"",'Debt Setup'!$H$13&lt;'Debt Setup'!$H$13),MAX(0,U351+R352-S352),0)+IF(AND('Debt Setup'!$H$14&lt;&gt;"",'Debt Setup'!$H$14&lt;'Debt Setup'!$H$13),MAX(0,Y351+V352-W352),0)+IF(AND('Debt Setup'!$H$15&lt;&gt;"",'Debt Setup'!$H$15&lt;'Debt Setup'!$H$13),MAX(0,AC351+Z352-AA352),0)+IF(AND('Debt Setup'!$H$16&lt;&gt;"",'Debt Setup'!$H$16&lt;'Debt Setup'!$H$13),MAX(0,AG351+AD352-AE352),0)+IF(AND('Debt Setup'!$H$17&lt;&gt;"",'Debt Setup'!$H$17&lt;'Debt Setup'!$H$13),MAX(0,AK351+AH352-AI352),0)+IF(AND('Debt Setup'!$H$18&lt;&gt;"",'Debt Setup'!$H$18&lt;'Debt Setup'!$H$13),MAX(0,AO351+AL352-AM352),0)+IF(AND('Debt Setup'!$H$19&lt;&gt;"",'Debt Setup'!$H$19&lt;'Debt Setup'!$H$13),MAX(0,AS351+AP352-AQ352),0)+IF(AND('Debt Setup'!$H$20&lt;&gt;"",'Debt Setup'!$H$20&lt;'Debt Setup'!$H$13),MAX(0,AW351+AT352-AU352),0)+IF(AND('Debt Setup'!$H$21&lt;&gt;"",'Debt Setup'!$H$21&lt;'Debt Setup'!$H$13),MAX(0,BA351+AX352-AY352),0))))))</x:f>
      </x:c>
      <x:c r="U352" s="54" t="str">
        <x:f>IF('Debt Setup'!$F$3=0,"",MAX(0,U351+R352-S352-T352))</x:f>
      </x:c>
      <x:c r="V352" s="54" t="str">
        <x:f>IF('Debt Setup'!$F$3=0,"",IF(Y351&lt;=0,0,Y351*'Debt Setup'!$D$14/100/12))</x:f>
      </x:c>
      <x:c r="W352" s="54" t="str">
        <x:f>IF('Debt Setup'!$F$3=0,"",IF('Debt Setup'!$H$14="",0,MIN('Debt Setup'!$E$14,MAX(0,Y351+V352))))</x:f>
      </x:c>
      <x:c r="X352" s="54" t="str">
        <x:f>IF('Debt Setup'!$F$3=0,"",IF('Debt Setup'!$H$14="",0,MIN(MAX(0,Y351+V352-W352),MAX(0,'Debt Setup'!$F$5-(G352+K352+O352+S352+W352+AA352+AE352+AI352+AM352+AQ352+AU352+AY352)-(IF(AND('Debt Setup'!$H$10&lt;&gt;"",'Debt Setup'!$H$10&lt;'Debt Setup'!$H$14),MAX(0,I351+F352-G352),0)+IF(AND('Debt Setup'!$H$11&lt;&gt;"",'Debt Setup'!$H$11&lt;'Debt Setup'!$H$14),MAX(0,M351+J352-K352),0)+IF(AND('Debt Setup'!$H$12&lt;&gt;"",'Debt Setup'!$H$12&lt;'Debt Setup'!$H$14),MAX(0,Q351+N352-O352),0)+IF(AND('Debt Setup'!$H$13&lt;&gt;"",'Debt Setup'!$H$13&lt;'Debt Setup'!$H$14),MAX(0,U351+R352-S352),0)+IF(AND('Debt Setup'!$H$14&lt;&gt;"",'Debt Setup'!$H$14&lt;'Debt Setup'!$H$14),MAX(0,Y351+V352-W352),0)+IF(AND('Debt Setup'!$H$15&lt;&gt;"",'Debt Setup'!$H$15&lt;'Debt Setup'!$H$14),MAX(0,AC351+Z352-AA352),0)+IF(AND('Debt Setup'!$H$16&lt;&gt;"",'Debt Setup'!$H$16&lt;'Debt Setup'!$H$14),MAX(0,AG351+AD352-AE352),0)+IF(AND('Debt Setup'!$H$17&lt;&gt;"",'Debt Setup'!$H$17&lt;'Debt Setup'!$H$14),MAX(0,AK351+AH352-AI352),0)+IF(AND('Debt Setup'!$H$18&lt;&gt;"",'Debt Setup'!$H$18&lt;'Debt Setup'!$H$14),MAX(0,AO351+AL352-AM352),0)+IF(AND('Debt Setup'!$H$19&lt;&gt;"",'Debt Setup'!$H$19&lt;'Debt Setup'!$H$14),MAX(0,AS351+AP352-AQ352),0)+IF(AND('Debt Setup'!$H$20&lt;&gt;"",'Debt Setup'!$H$20&lt;'Debt Setup'!$H$14),MAX(0,AW351+AT352-AU352),0)+IF(AND('Debt Setup'!$H$21&lt;&gt;"",'Debt Setup'!$H$21&lt;'Debt Setup'!$H$14),MAX(0,BA351+AX352-AY352),0))))))</x:f>
      </x:c>
      <x:c r="Y352" s="54" t="str">
        <x:f>IF('Debt Setup'!$F$3=0,"",MAX(0,Y351+V352-W352-X352))</x:f>
      </x:c>
      <x:c r="Z352" s="54" t="str">
        <x:f>IF('Debt Setup'!$F$3=0,"",IF(AC351&lt;=0,0,AC351*'Debt Setup'!$D$15/100/12))</x:f>
      </x:c>
      <x:c r="AA352" s="54" t="str">
        <x:f>IF('Debt Setup'!$F$3=0,"",IF('Debt Setup'!$H$15="",0,MIN('Debt Setup'!$E$15,MAX(0,AC351+Z352))))</x:f>
      </x:c>
      <x:c r="AB352" s="54" t="str">
        <x:f>IF('Debt Setup'!$F$3=0,"",IF('Debt Setup'!$H$15="",0,MIN(MAX(0,AC351+Z352-AA352),MAX(0,'Debt Setup'!$F$5-(G352+K352+O352+S352+W352+AA352+AE352+AI352+AM352+AQ352+AU352+AY352)-(IF(AND('Debt Setup'!$H$10&lt;&gt;"",'Debt Setup'!$H$10&lt;'Debt Setup'!$H$15),MAX(0,I351+F352-G352),0)+IF(AND('Debt Setup'!$H$11&lt;&gt;"",'Debt Setup'!$H$11&lt;'Debt Setup'!$H$15),MAX(0,M351+J352-K352),0)+IF(AND('Debt Setup'!$H$12&lt;&gt;"",'Debt Setup'!$H$12&lt;'Debt Setup'!$H$15),MAX(0,Q351+N352-O352),0)+IF(AND('Debt Setup'!$H$13&lt;&gt;"",'Debt Setup'!$H$13&lt;'Debt Setup'!$H$15),MAX(0,U351+R352-S352),0)+IF(AND('Debt Setup'!$H$14&lt;&gt;"",'Debt Setup'!$H$14&lt;'Debt Setup'!$H$15),MAX(0,Y351+V352-W352),0)+IF(AND('Debt Setup'!$H$15&lt;&gt;"",'Debt Setup'!$H$15&lt;'Debt Setup'!$H$15),MAX(0,AC351+Z352-AA352),0)+IF(AND('Debt Setup'!$H$16&lt;&gt;"",'Debt Setup'!$H$16&lt;'Debt Setup'!$H$15),MAX(0,AG351+AD352-AE352),0)+IF(AND('Debt Setup'!$H$17&lt;&gt;"",'Debt Setup'!$H$17&lt;'Debt Setup'!$H$15),MAX(0,AK351+AH352-AI352),0)+IF(AND('Debt Setup'!$H$18&lt;&gt;"",'Debt Setup'!$H$18&lt;'Debt Setup'!$H$15),MAX(0,AO351+AL352-AM352),0)+IF(AND('Debt Setup'!$H$19&lt;&gt;"",'Debt Setup'!$H$19&lt;'Debt Setup'!$H$15),MAX(0,AS351+AP352-AQ352),0)+IF(AND('Debt Setup'!$H$20&lt;&gt;"",'Debt Setup'!$H$20&lt;'Debt Setup'!$H$15),MAX(0,AW351+AT352-AU352),0)+IF(AND('Debt Setup'!$H$21&lt;&gt;"",'Debt Setup'!$H$21&lt;'Debt Setup'!$H$15),MAX(0,BA351+AX352-AY352),0))))))</x:f>
      </x:c>
      <x:c r="AC352" s="54" t="str">
        <x:f>IF('Debt Setup'!$F$3=0,"",MAX(0,AC351+Z352-AA352-AB352))</x:f>
      </x:c>
      <x:c r="AD352" s="54" t="str">
        <x:f>IF('Debt Setup'!$F$3=0,"",IF(AG351&lt;=0,0,AG351*'Debt Setup'!$D$16/100/12))</x:f>
      </x:c>
      <x:c r="AE352" s="54" t="str">
        <x:f>IF('Debt Setup'!$F$3=0,"",IF('Debt Setup'!$H$16="",0,MIN('Debt Setup'!$E$16,MAX(0,AG351+AD352))))</x:f>
      </x:c>
      <x:c r="AF352" s="54" t="str">
        <x:f>IF('Debt Setup'!$F$3=0,"",IF('Debt Setup'!$H$16="",0,MIN(MAX(0,AG351+AD352-AE352),MAX(0,'Debt Setup'!$F$5-(G352+K352+O352+S352+W352+AA352+AE352+AI352+AM352+AQ352+AU352+AY352)-(IF(AND('Debt Setup'!$H$10&lt;&gt;"",'Debt Setup'!$H$10&lt;'Debt Setup'!$H$16),MAX(0,I351+F352-G352),0)+IF(AND('Debt Setup'!$H$11&lt;&gt;"",'Debt Setup'!$H$11&lt;'Debt Setup'!$H$16),MAX(0,M351+J352-K352),0)+IF(AND('Debt Setup'!$H$12&lt;&gt;"",'Debt Setup'!$H$12&lt;'Debt Setup'!$H$16),MAX(0,Q351+N352-O352),0)+IF(AND('Debt Setup'!$H$13&lt;&gt;"",'Debt Setup'!$H$13&lt;'Debt Setup'!$H$16),MAX(0,U351+R352-S352),0)+IF(AND('Debt Setup'!$H$14&lt;&gt;"",'Debt Setup'!$H$14&lt;'Debt Setup'!$H$16),MAX(0,Y351+V352-W352),0)+IF(AND('Debt Setup'!$H$15&lt;&gt;"",'Debt Setup'!$H$15&lt;'Debt Setup'!$H$16),MAX(0,AC351+Z352-AA352),0)+IF(AND('Debt Setup'!$H$16&lt;&gt;"",'Debt Setup'!$H$16&lt;'Debt Setup'!$H$16),MAX(0,AG351+AD352-AE352),0)+IF(AND('Debt Setup'!$H$17&lt;&gt;"",'Debt Setup'!$H$17&lt;'Debt Setup'!$H$16),MAX(0,AK351+AH352-AI352),0)+IF(AND('Debt Setup'!$H$18&lt;&gt;"",'Debt Setup'!$H$18&lt;'Debt Setup'!$H$16),MAX(0,AO351+AL352-AM352),0)+IF(AND('Debt Setup'!$H$19&lt;&gt;"",'Debt Setup'!$H$19&lt;'Debt Setup'!$H$16),MAX(0,AS351+AP352-AQ352),0)+IF(AND('Debt Setup'!$H$20&lt;&gt;"",'Debt Setup'!$H$20&lt;'Debt Setup'!$H$16),MAX(0,AW351+AT352-AU352),0)+IF(AND('Debt Setup'!$H$21&lt;&gt;"",'Debt Setup'!$H$21&lt;'Debt Setup'!$H$16),MAX(0,BA351+AX352-AY352),0))))))</x:f>
      </x:c>
      <x:c r="AG352" s="54" t="str">
        <x:f>IF('Debt Setup'!$F$3=0,"",MAX(0,AG351+AD352-AE352-AF352))</x:f>
      </x:c>
      <x:c r="AH352" s="54" t="str">
        <x:f>IF('Debt Setup'!$F$3=0,"",IF(AK351&lt;=0,0,AK351*'Debt Setup'!$D$17/100/12))</x:f>
      </x:c>
      <x:c r="AI352" s="54" t="str">
        <x:f>IF('Debt Setup'!$F$3=0,"",IF('Debt Setup'!$H$17="",0,MIN('Debt Setup'!$E$17,MAX(0,AK351+AH352))))</x:f>
      </x:c>
      <x:c r="AJ352" s="54" t="str">
        <x:f>IF('Debt Setup'!$F$3=0,"",IF('Debt Setup'!$H$17="",0,MIN(MAX(0,AK351+AH352-AI352),MAX(0,'Debt Setup'!$F$5-(G352+K352+O352+S352+W352+AA352+AE352+AI352+AM352+AQ352+AU352+AY352)-(IF(AND('Debt Setup'!$H$10&lt;&gt;"",'Debt Setup'!$H$10&lt;'Debt Setup'!$H$17),MAX(0,I351+F352-G352),0)+IF(AND('Debt Setup'!$H$11&lt;&gt;"",'Debt Setup'!$H$11&lt;'Debt Setup'!$H$17),MAX(0,M351+J352-K352),0)+IF(AND('Debt Setup'!$H$12&lt;&gt;"",'Debt Setup'!$H$12&lt;'Debt Setup'!$H$17),MAX(0,Q351+N352-O352),0)+IF(AND('Debt Setup'!$H$13&lt;&gt;"",'Debt Setup'!$H$13&lt;'Debt Setup'!$H$17),MAX(0,U351+R352-S352),0)+IF(AND('Debt Setup'!$H$14&lt;&gt;"",'Debt Setup'!$H$14&lt;'Debt Setup'!$H$17),MAX(0,Y351+V352-W352),0)+IF(AND('Debt Setup'!$H$15&lt;&gt;"",'Debt Setup'!$H$15&lt;'Debt Setup'!$H$17),MAX(0,AC351+Z352-AA352),0)+IF(AND('Debt Setup'!$H$16&lt;&gt;"",'Debt Setup'!$H$16&lt;'Debt Setup'!$H$17),MAX(0,AG351+AD352-AE352),0)+IF(AND('Debt Setup'!$H$17&lt;&gt;"",'Debt Setup'!$H$17&lt;'Debt Setup'!$H$17),MAX(0,AK351+AH352-AI352),0)+IF(AND('Debt Setup'!$H$18&lt;&gt;"",'Debt Setup'!$H$18&lt;'Debt Setup'!$H$17),MAX(0,AO351+AL352-AM352),0)+IF(AND('Debt Setup'!$H$19&lt;&gt;"",'Debt Setup'!$H$19&lt;'Debt Setup'!$H$17),MAX(0,AS351+AP352-AQ352),0)+IF(AND('Debt Setup'!$H$20&lt;&gt;"",'Debt Setup'!$H$20&lt;'Debt Setup'!$H$17),MAX(0,AW351+AT352-AU352),0)+IF(AND('Debt Setup'!$H$21&lt;&gt;"",'Debt Setup'!$H$21&lt;'Debt Setup'!$H$17),MAX(0,BA351+AX352-AY352),0))))))</x:f>
      </x:c>
      <x:c r="AK352" s="54" t="str">
        <x:f>IF('Debt Setup'!$F$3=0,"",MAX(0,AK351+AH352-AI352-AJ352))</x:f>
      </x:c>
      <x:c r="AL352" s="54" t="str">
        <x:f>IF('Debt Setup'!$F$3=0,"",IF(AO351&lt;=0,0,AO351*'Debt Setup'!$D$18/100/12))</x:f>
      </x:c>
      <x:c r="AM352" s="54" t="str">
        <x:f>IF('Debt Setup'!$F$3=0,"",IF('Debt Setup'!$H$18="",0,MIN('Debt Setup'!$E$18,MAX(0,AO351+AL352))))</x:f>
      </x:c>
      <x:c r="AN352" s="54" t="str">
        <x:f>IF('Debt Setup'!$F$3=0,"",IF('Debt Setup'!$H$18="",0,MIN(MAX(0,AO351+AL352-AM352),MAX(0,'Debt Setup'!$F$5-(G352+K352+O352+S352+W352+AA352+AE352+AI352+AM352+AQ352+AU352+AY352)-(IF(AND('Debt Setup'!$H$10&lt;&gt;"",'Debt Setup'!$H$10&lt;'Debt Setup'!$H$18),MAX(0,I351+F352-G352),0)+IF(AND('Debt Setup'!$H$11&lt;&gt;"",'Debt Setup'!$H$11&lt;'Debt Setup'!$H$18),MAX(0,M351+J352-K352),0)+IF(AND('Debt Setup'!$H$12&lt;&gt;"",'Debt Setup'!$H$12&lt;'Debt Setup'!$H$18),MAX(0,Q351+N352-O352),0)+IF(AND('Debt Setup'!$H$13&lt;&gt;"",'Debt Setup'!$H$13&lt;'Debt Setup'!$H$18),MAX(0,U351+R352-S352),0)+IF(AND('Debt Setup'!$H$14&lt;&gt;"",'Debt Setup'!$H$14&lt;'Debt Setup'!$H$18),MAX(0,Y351+V352-W352),0)+IF(AND('Debt Setup'!$H$15&lt;&gt;"",'Debt Setup'!$H$15&lt;'Debt Setup'!$H$18),MAX(0,AC351+Z352-AA352),0)+IF(AND('Debt Setup'!$H$16&lt;&gt;"",'Debt Setup'!$H$16&lt;'Debt Setup'!$H$18),MAX(0,AG351+AD352-AE352),0)+IF(AND('Debt Setup'!$H$17&lt;&gt;"",'Debt Setup'!$H$17&lt;'Debt Setup'!$H$18),MAX(0,AK351+AH352-AI352),0)+IF(AND('Debt Setup'!$H$18&lt;&gt;"",'Debt Setup'!$H$18&lt;'Debt Setup'!$H$18),MAX(0,AO351+AL352-AM352),0)+IF(AND('Debt Setup'!$H$19&lt;&gt;"",'Debt Setup'!$H$19&lt;'Debt Setup'!$H$18),MAX(0,AS351+AP352-AQ352),0)+IF(AND('Debt Setup'!$H$20&lt;&gt;"",'Debt Setup'!$H$20&lt;'Debt Setup'!$H$18),MAX(0,AW351+AT352-AU352),0)+IF(AND('Debt Setup'!$H$21&lt;&gt;"",'Debt Setup'!$H$21&lt;'Debt Setup'!$H$18),MAX(0,BA351+AX352-AY352),0))))))</x:f>
      </x:c>
      <x:c r="AO352" s="54" t="str">
        <x:f>IF('Debt Setup'!$F$3=0,"",MAX(0,AO351+AL352-AM352-AN352))</x:f>
      </x:c>
      <x:c r="AP352" s="54" t="str">
        <x:f>IF('Debt Setup'!$F$3=0,"",IF(AS351&lt;=0,0,AS351*'Debt Setup'!$D$19/100/12))</x:f>
      </x:c>
      <x:c r="AQ352" s="54" t="str">
        <x:f>IF('Debt Setup'!$F$3=0,"",IF('Debt Setup'!$H$19="",0,MIN('Debt Setup'!$E$19,MAX(0,AS351+AP352))))</x:f>
      </x:c>
      <x:c r="AR352" s="54" t="str">
        <x:f>IF('Debt Setup'!$F$3=0,"",IF('Debt Setup'!$H$19="",0,MIN(MAX(0,AS351+AP352-AQ352),MAX(0,'Debt Setup'!$F$5-(G352+K352+O352+S352+W352+AA352+AE352+AI352+AM352+AQ352+AU352+AY352)-(IF(AND('Debt Setup'!$H$10&lt;&gt;"",'Debt Setup'!$H$10&lt;'Debt Setup'!$H$19),MAX(0,I351+F352-G352),0)+IF(AND('Debt Setup'!$H$11&lt;&gt;"",'Debt Setup'!$H$11&lt;'Debt Setup'!$H$19),MAX(0,M351+J352-K352),0)+IF(AND('Debt Setup'!$H$12&lt;&gt;"",'Debt Setup'!$H$12&lt;'Debt Setup'!$H$19),MAX(0,Q351+N352-O352),0)+IF(AND('Debt Setup'!$H$13&lt;&gt;"",'Debt Setup'!$H$13&lt;'Debt Setup'!$H$19),MAX(0,U351+R352-S352),0)+IF(AND('Debt Setup'!$H$14&lt;&gt;"",'Debt Setup'!$H$14&lt;'Debt Setup'!$H$19),MAX(0,Y351+V352-W352),0)+IF(AND('Debt Setup'!$H$15&lt;&gt;"",'Debt Setup'!$H$15&lt;'Debt Setup'!$H$19),MAX(0,AC351+Z352-AA352),0)+IF(AND('Debt Setup'!$H$16&lt;&gt;"",'Debt Setup'!$H$16&lt;'Debt Setup'!$H$19),MAX(0,AG351+AD352-AE352),0)+IF(AND('Debt Setup'!$H$17&lt;&gt;"",'Debt Setup'!$H$17&lt;'Debt Setup'!$H$19),MAX(0,AK351+AH352-AI352),0)+IF(AND('Debt Setup'!$H$18&lt;&gt;"",'Debt Setup'!$H$18&lt;'Debt Setup'!$H$19),MAX(0,AO351+AL352-AM352),0)+IF(AND('Debt Setup'!$H$19&lt;&gt;"",'Debt Setup'!$H$19&lt;'Debt Setup'!$H$19),MAX(0,AS351+AP352-AQ352),0)+IF(AND('Debt Setup'!$H$20&lt;&gt;"",'Debt Setup'!$H$20&lt;'Debt Setup'!$H$19),MAX(0,AW351+AT352-AU352),0)+IF(AND('Debt Setup'!$H$21&lt;&gt;"",'Debt Setup'!$H$21&lt;'Debt Setup'!$H$19),MAX(0,BA351+AX352-AY352),0))))))</x:f>
      </x:c>
      <x:c r="AS352" s="54" t="str">
        <x:f>IF('Debt Setup'!$F$3=0,"",MAX(0,AS351+AP352-AQ352-AR352))</x:f>
      </x:c>
      <x:c r="AT352" s="54" t="str">
        <x:f>IF('Debt Setup'!$F$3=0,"",IF(AW351&lt;=0,0,AW351*'Debt Setup'!$D$20/100/12))</x:f>
      </x:c>
      <x:c r="AU352" s="54" t="str">
        <x:f>IF('Debt Setup'!$F$3=0,"",IF('Debt Setup'!$H$20="",0,MIN('Debt Setup'!$E$20,MAX(0,AW351+AT352))))</x:f>
      </x:c>
      <x:c r="AV352" s="54" t="str">
        <x:f>IF('Debt Setup'!$F$3=0,"",IF('Debt Setup'!$H$20="",0,MIN(MAX(0,AW351+AT352-AU352),MAX(0,'Debt Setup'!$F$5-(G352+K352+O352+S352+W352+AA352+AE352+AI352+AM352+AQ352+AU352+AY352)-(IF(AND('Debt Setup'!$H$10&lt;&gt;"",'Debt Setup'!$H$10&lt;'Debt Setup'!$H$20),MAX(0,I351+F352-G352),0)+IF(AND('Debt Setup'!$H$11&lt;&gt;"",'Debt Setup'!$H$11&lt;'Debt Setup'!$H$20),MAX(0,M351+J352-K352),0)+IF(AND('Debt Setup'!$H$12&lt;&gt;"",'Debt Setup'!$H$12&lt;'Debt Setup'!$H$20),MAX(0,Q351+N352-O352),0)+IF(AND('Debt Setup'!$H$13&lt;&gt;"",'Debt Setup'!$H$13&lt;'Debt Setup'!$H$20),MAX(0,U351+R352-S352),0)+IF(AND('Debt Setup'!$H$14&lt;&gt;"",'Debt Setup'!$H$14&lt;'Debt Setup'!$H$20),MAX(0,Y351+V352-W352),0)+IF(AND('Debt Setup'!$H$15&lt;&gt;"",'Debt Setup'!$H$15&lt;'Debt Setup'!$H$20),MAX(0,AC351+Z352-AA352),0)+IF(AND('Debt Setup'!$H$16&lt;&gt;"",'Debt Setup'!$H$16&lt;'Debt Setup'!$H$20),MAX(0,AG351+AD352-AE352),0)+IF(AND('Debt Setup'!$H$17&lt;&gt;"",'Debt Setup'!$H$17&lt;'Debt Setup'!$H$20),MAX(0,AK351+AH352-AI352),0)+IF(AND('Debt Setup'!$H$18&lt;&gt;"",'Debt Setup'!$H$18&lt;'Debt Setup'!$H$20),MAX(0,AO351+AL352-AM352),0)+IF(AND('Debt Setup'!$H$19&lt;&gt;"",'Debt Setup'!$H$19&lt;'Debt Setup'!$H$20),MAX(0,AS351+AP352-AQ352),0)+IF(AND('Debt Setup'!$H$20&lt;&gt;"",'Debt Setup'!$H$20&lt;'Debt Setup'!$H$20),MAX(0,AW351+AT352-AU352),0)+IF(AND('Debt Setup'!$H$21&lt;&gt;"",'Debt Setup'!$H$21&lt;'Debt Setup'!$H$20),MAX(0,BA351+AX352-AY352),0))))))</x:f>
      </x:c>
      <x:c r="AW352" s="54" t="str">
        <x:f>IF('Debt Setup'!$F$3=0,"",MAX(0,AW351+AT352-AU352-AV352))</x:f>
      </x:c>
      <x:c r="AX352" s="54" t="str">
        <x:f>IF('Debt Setup'!$F$3=0,"",IF(BA351&lt;=0,0,BA351*'Debt Setup'!$D$21/100/12))</x:f>
      </x:c>
      <x:c r="AY352" s="54" t="str">
        <x:f>IF('Debt Setup'!$F$3=0,"",IF('Debt Setup'!$H$21="",0,MIN('Debt Setup'!$E$21,MAX(0,BA351+AX352))))</x:f>
      </x:c>
      <x:c r="AZ352" s="54" t="str">
        <x:f>IF('Debt Setup'!$F$3=0,"",IF('Debt Setup'!$H$21="",0,MIN(MAX(0,BA351+AX352-AY352),MAX(0,'Debt Setup'!$F$5-(G352+K352+O352+S352+W352+AA352+AE352+AI352+AM352+AQ352+AU352+AY352)-(IF(AND('Debt Setup'!$H$10&lt;&gt;"",'Debt Setup'!$H$10&lt;'Debt Setup'!$H$21),MAX(0,I351+F352-G352),0)+IF(AND('Debt Setup'!$H$11&lt;&gt;"",'Debt Setup'!$H$11&lt;'Debt Setup'!$H$21),MAX(0,M351+J352-K352),0)+IF(AND('Debt Setup'!$H$12&lt;&gt;"",'Debt Setup'!$H$12&lt;'Debt Setup'!$H$21),MAX(0,Q351+N352-O352),0)+IF(AND('Debt Setup'!$H$13&lt;&gt;"",'Debt Setup'!$H$13&lt;'Debt Setup'!$H$21),MAX(0,U351+R352-S352),0)+IF(AND('Debt Setup'!$H$14&lt;&gt;"",'Debt Setup'!$H$14&lt;'Debt Setup'!$H$21),MAX(0,Y351+V352-W352),0)+IF(AND('Debt Setup'!$H$15&lt;&gt;"",'Debt Setup'!$H$15&lt;'Debt Setup'!$H$21),MAX(0,AC351+Z352-AA352),0)+IF(AND('Debt Setup'!$H$16&lt;&gt;"",'Debt Setup'!$H$16&lt;'Debt Setup'!$H$21),MAX(0,AG351+AD352-AE352),0)+IF(AND('Debt Setup'!$H$17&lt;&gt;"",'Debt Setup'!$H$17&lt;'Debt Setup'!$H$21),MAX(0,AK351+AH352-AI352),0)+IF(AND('Debt Setup'!$H$18&lt;&gt;"",'Debt Setup'!$H$18&lt;'Debt Setup'!$H$21),MAX(0,AO351+AL352-AM352),0)+IF(AND('Debt Setup'!$H$19&lt;&gt;"",'Debt Setup'!$H$19&lt;'Debt Setup'!$H$21),MAX(0,AS351+AP352-AQ352),0)+IF(AND('Debt Setup'!$H$20&lt;&gt;"",'Debt Setup'!$H$20&lt;'Debt Setup'!$H$21),MAX(0,AW351+AT352-AU352),0)+IF(AND('Debt Setup'!$H$21&lt;&gt;"",'Debt Setup'!$H$21&lt;'Debt Setup'!$H$21),MAX(0,BA351+AX352-AY352),0))))))</x:f>
      </x:c>
      <x:c r="BA352" s="54" t="str">
        <x:f>IF('Debt Setup'!$F$3=0,"",MAX(0,BA351+AX352-AY352-AZ352))</x:f>
      </x:c>
    </x:row>
    <x:row r="353">
      <x:c r="A353" t="n">
        <x:v>348</x:v>
      </x:c>
      <x:c r="B353" s="86" t="str">
        <x:f>IF('Debt Setup'!$F$3=0,"",DATE(YEAR('Debt Setup'!$B$6),MONTH('Debt Setup'!$B$6)+A353-1,1))</x:f>
      </x:c>
      <x:c r="C353" s="54" t="str">
        <x:f>IF('Debt Setup'!$F$3=0,"",I353+M353+Q353+U353+Y353+AC353+AG353+AK353+AO353+AS353+AW353+BA353)</x:f>
      </x:c>
      <x:c r="D353" s="54" t="str">
        <x:f>IF('Debt Setup'!$F$3=0,"",G353+H353+K353+L353+O353+P353+S353+T353+W353+X353+AA353+AB353+AE353+AF353+AI353+AJ353+AM353+AN353+AQ353+AR353+AU353+AV353+AY353+AZ353)</x:f>
      </x:c>
      <x:c r="E353" s="54" t="str">
        <x:f>IF('Debt Setup'!$F$3=0,"",F353+J353+N353+R353+V353+Z353+AD353+AH353+AL353+AP353+AT353+AX353)</x:f>
      </x:c>
      <x:c r="F353" s="54" t="str">
        <x:f>IF('Debt Setup'!$F$3=0,"",IF(I352&lt;=0,0,I352*'Debt Setup'!$D$10/100/12))</x:f>
      </x:c>
      <x:c r="G353" s="54" t="str">
        <x:f>IF('Debt Setup'!$F$3=0,"",IF('Debt Setup'!$H$10="",0,MIN('Debt Setup'!$E$10,MAX(0,I352+F353))))</x:f>
      </x:c>
      <x:c r="H353" s="54" t="str">
        <x:f>IF('Debt Setup'!$F$3=0,"",IF('Debt Setup'!$H$10="",0,MIN(MAX(0,I352+F353-G353),MAX(0,'Debt Setup'!$F$5-(G353+K353+O353+S353+W353+AA353+AE353+AI353+AM353+AQ353+AU353+AY353)-(IF(AND('Debt Setup'!$H$10&lt;&gt;"",'Debt Setup'!$H$10&lt;'Debt Setup'!$H$10),MAX(0,I352+F353-G353),0)+IF(AND('Debt Setup'!$H$11&lt;&gt;"",'Debt Setup'!$H$11&lt;'Debt Setup'!$H$10),MAX(0,M352+J353-K353),0)+IF(AND('Debt Setup'!$H$12&lt;&gt;"",'Debt Setup'!$H$12&lt;'Debt Setup'!$H$10),MAX(0,Q352+N353-O353),0)+IF(AND('Debt Setup'!$H$13&lt;&gt;"",'Debt Setup'!$H$13&lt;'Debt Setup'!$H$10),MAX(0,U352+R353-S353),0)+IF(AND('Debt Setup'!$H$14&lt;&gt;"",'Debt Setup'!$H$14&lt;'Debt Setup'!$H$10),MAX(0,Y352+V353-W353),0)+IF(AND('Debt Setup'!$H$15&lt;&gt;"",'Debt Setup'!$H$15&lt;'Debt Setup'!$H$10),MAX(0,AC352+Z353-AA353),0)+IF(AND('Debt Setup'!$H$16&lt;&gt;"",'Debt Setup'!$H$16&lt;'Debt Setup'!$H$10),MAX(0,AG352+AD353-AE353),0)+IF(AND('Debt Setup'!$H$17&lt;&gt;"",'Debt Setup'!$H$17&lt;'Debt Setup'!$H$10),MAX(0,AK352+AH353-AI353),0)+IF(AND('Debt Setup'!$H$18&lt;&gt;"",'Debt Setup'!$H$18&lt;'Debt Setup'!$H$10),MAX(0,AO352+AL353-AM353),0)+IF(AND('Debt Setup'!$H$19&lt;&gt;"",'Debt Setup'!$H$19&lt;'Debt Setup'!$H$10),MAX(0,AS352+AP353-AQ353),0)+IF(AND('Debt Setup'!$H$20&lt;&gt;"",'Debt Setup'!$H$20&lt;'Debt Setup'!$H$10),MAX(0,AW352+AT353-AU353),0)+IF(AND('Debt Setup'!$H$21&lt;&gt;"",'Debt Setup'!$H$21&lt;'Debt Setup'!$H$10),MAX(0,BA352+AX353-AY353),0))))))</x:f>
      </x:c>
      <x:c r="I353" s="54" t="str">
        <x:f>IF('Debt Setup'!$F$3=0,"",MAX(0,I352+F353-G353-H353))</x:f>
      </x:c>
      <x:c r="J353" s="54" t="str">
        <x:f>IF('Debt Setup'!$F$3=0,"",IF(M352&lt;=0,0,M352*'Debt Setup'!$D$11/100/12))</x:f>
      </x:c>
      <x:c r="K353" s="54" t="str">
        <x:f>IF('Debt Setup'!$F$3=0,"",IF('Debt Setup'!$H$11="",0,MIN('Debt Setup'!$E$11,MAX(0,M352+J353))))</x:f>
      </x:c>
      <x:c r="L353" s="54" t="str">
        <x:f>IF('Debt Setup'!$F$3=0,"",IF('Debt Setup'!$H$11="",0,MIN(MAX(0,M352+J353-K353),MAX(0,'Debt Setup'!$F$5-(G353+K353+O353+S353+W353+AA353+AE353+AI353+AM353+AQ353+AU353+AY353)-(IF(AND('Debt Setup'!$H$10&lt;&gt;"",'Debt Setup'!$H$10&lt;'Debt Setup'!$H$11),MAX(0,I352+F353-G353),0)+IF(AND('Debt Setup'!$H$11&lt;&gt;"",'Debt Setup'!$H$11&lt;'Debt Setup'!$H$11),MAX(0,M352+J353-K353),0)+IF(AND('Debt Setup'!$H$12&lt;&gt;"",'Debt Setup'!$H$12&lt;'Debt Setup'!$H$11),MAX(0,Q352+N353-O353),0)+IF(AND('Debt Setup'!$H$13&lt;&gt;"",'Debt Setup'!$H$13&lt;'Debt Setup'!$H$11),MAX(0,U352+R353-S353),0)+IF(AND('Debt Setup'!$H$14&lt;&gt;"",'Debt Setup'!$H$14&lt;'Debt Setup'!$H$11),MAX(0,Y352+V353-W353),0)+IF(AND('Debt Setup'!$H$15&lt;&gt;"",'Debt Setup'!$H$15&lt;'Debt Setup'!$H$11),MAX(0,AC352+Z353-AA353),0)+IF(AND('Debt Setup'!$H$16&lt;&gt;"",'Debt Setup'!$H$16&lt;'Debt Setup'!$H$11),MAX(0,AG352+AD353-AE353),0)+IF(AND('Debt Setup'!$H$17&lt;&gt;"",'Debt Setup'!$H$17&lt;'Debt Setup'!$H$11),MAX(0,AK352+AH353-AI353),0)+IF(AND('Debt Setup'!$H$18&lt;&gt;"",'Debt Setup'!$H$18&lt;'Debt Setup'!$H$11),MAX(0,AO352+AL353-AM353),0)+IF(AND('Debt Setup'!$H$19&lt;&gt;"",'Debt Setup'!$H$19&lt;'Debt Setup'!$H$11),MAX(0,AS352+AP353-AQ353),0)+IF(AND('Debt Setup'!$H$20&lt;&gt;"",'Debt Setup'!$H$20&lt;'Debt Setup'!$H$11),MAX(0,AW352+AT353-AU353),0)+IF(AND('Debt Setup'!$H$21&lt;&gt;"",'Debt Setup'!$H$21&lt;'Debt Setup'!$H$11),MAX(0,BA352+AX353-AY353),0))))))</x:f>
      </x:c>
      <x:c r="M353" s="54" t="str">
        <x:f>IF('Debt Setup'!$F$3=0,"",MAX(0,M352+J353-K353-L353))</x:f>
      </x:c>
      <x:c r="N353" s="54" t="str">
        <x:f>IF('Debt Setup'!$F$3=0,"",IF(Q352&lt;=0,0,Q352*'Debt Setup'!$D$12/100/12))</x:f>
      </x:c>
      <x:c r="O353" s="54" t="str">
        <x:f>IF('Debt Setup'!$F$3=0,"",IF('Debt Setup'!$H$12="",0,MIN('Debt Setup'!$E$12,MAX(0,Q352+N353))))</x:f>
      </x:c>
      <x:c r="P353" s="54" t="str">
        <x:f>IF('Debt Setup'!$F$3=0,"",IF('Debt Setup'!$H$12="",0,MIN(MAX(0,Q352+N353-O353),MAX(0,'Debt Setup'!$F$5-(G353+K353+O353+S353+W353+AA353+AE353+AI353+AM353+AQ353+AU353+AY353)-(IF(AND('Debt Setup'!$H$10&lt;&gt;"",'Debt Setup'!$H$10&lt;'Debt Setup'!$H$12),MAX(0,I352+F353-G353),0)+IF(AND('Debt Setup'!$H$11&lt;&gt;"",'Debt Setup'!$H$11&lt;'Debt Setup'!$H$12),MAX(0,M352+J353-K353),0)+IF(AND('Debt Setup'!$H$12&lt;&gt;"",'Debt Setup'!$H$12&lt;'Debt Setup'!$H$12),MAX(0,Q352+N353-O353),0)+IF(AND('Debt Setup'!$H$13&lt;&gt;"",'Debt Setup'!$H$13&lt;'Debt Setup'!$H$12),MAX(0,U352+R353-S353),0)+IF(AND('Debt Setup'!$H$14&lt;&gt;"",'Debt Setup'!$H$14&lt;'Debt Setup'!$H$12),MAX(0,Y352+V353-W353),0)+IF(AND('Debt Setup'!$H$15&lt;&gt;"",'Debt Setup'!$H$15&lt;'Debt Setup'!$H$12),MAX(0,AC352+Z353-AA353),0)+IF(AND('Debt Setup'!$H$16&lt;&gt;"",'Debt Setup'!$H$16&lt;'Debt Setup'!$H$12),MAX(0,AG352+AD353-AE353),0)+IF(AND('Debt Setup'!$H$17&lt;&gt;"",'Debt Setup'!$H$17&lt;'Debt Setup'!$H$12),MAX(0,AK352+AH353-AI353),0)+IF(AND('Debt Setup'!$H$18&lt;&gt;"",'Debt Setup'!$H$18&lt;'Debt Setup'!$H$12),MAX(0,AO352+AL353-AM353),0)+IF(AND('Debt Setup'!$H$19&lt;&gt;"",'Debt Setup'!$H$19&lt;'Debt Setup'!$H$12),MAX(0,AS352+AP353-AQ353),0)+IF(AND('Debt Setup'!$H$20&lt;&gt;"",'Debt Setup'!$H$20&lt;'Debt Setup'!$H$12),MAX(0,AW352+AT353-AU353),0)+IF(AND('Debt Setup'!$H$21&lt;&gt;"",'Debt Setup'!$H$21&lt;'Debt Setup'!$H$12),MAX(0,BA352+AX353-AY353),0))))))</x:f>
      </x:c>
      <x:c r="Q353" s="54" t="str">
        <x:f>IF('Debt Setup'!$F$3=0,"",MAX(0,Q352+N353-O353-P353))</x:f>
      </x:c>
      <x:c r="R353" s="54" t="str">
        <x:f>IF('Debt Setup'!$F$3=0,"",IF(U352&lt;=0,0,U352*'Debt Setup'!$D$13/100/12))</x:f>
      </x:c>
      <x:c r="S353" s="54" t="str">
        <x:f>IF('Debt Setup'!$F$3=0,"",IF('Debt Setup'!$H$13="",0,MIN('Debt Setup'!$E$13,MAX(0,U352+R353))))</x:f>
      </x:c>
      <x:c r="T353" s="54" t="str">
        <x:f>IF('Debt Setup'!$F$3=0,"",IF('Debt Setup'!$H$13="",0,MIN(MAX(0,U352+R353-S353),MAX(0,'Debt Setup'!$F$5-(G353+K353+O353+S353+W353+AA353+AE353+AI353+AM353+AQ353+AU353+AY353)-(IF(AND('Debt Setup'!$H$10&lt;&gt;"",'Debt Setup'!$H$10&lt;'Debt Setup'!$H$13),MAX(0,I352+F353-G353),0)+IF(AND('Debt Setup'!$H$11&lt;&gt;"",'Debt Setup'!$H$11&lt;'Debt Setup'!$H$13),MAX(0,M352+J353-K353),0)+IF(AND('Debt Setup'!$H$12&lt;&gt;"",'Debt Setup'!$H$12&lt;'Debt Setup'!$H$13),MAX(0,Q352+N353-O353),0)+IF(AND('Debt Setup'!$H$13&lt;&gt;"",'Debt Setup'!$H$13&lt;'Debt Setup'!$H$13),MAX(0,U352+R353-S353),0)+IF(AND('Debt Setup'!$H$14&lt;&gt;"",'Debt Setup'!$H$14&lt;'Debt Setup'!$H$13),MAX(0,Y352+V353-W353),0)+IF(AND('Debt Setup'!$H$15&lt;&gt;"",'Debt Setup'!$H$15&lt;'Debt Setup'!$H$13),MAX(0,AC352+Z353-AA353),0)+IF(AND('Debt Setup'!$H$16&lt;&gt;"",'Debt Setup'!$H$16&lt;'Debt Setup'!$H$13),MAX(0,AG352+AD353-AE353),0)+IF(AND('Debt Setup'!$H$17&lt;&gt;"",'Debt Setup'!$H$17&lt;'Debt Setup'!$H$13),MAX(0,AK352+AH353-AI353),0)+IF(AND('Debt Setup'!$H$18&lt;&gt;"",'Debt Setup'!$H$18&lt;'Debt Setup'!$H$13),MAX(0,AO352+AL353-AM353),0)+IF(AND('Debt Setup'!$H$19&lt;&gt;"",'Debt Setup'!$H$19&lt;'Debt Setup'!$H$13),MAX(0,AS352+AP353-AQ353),0)+IF(AND('Debt Setup'!$H$20&lt;&gt;"",'Debt Setup'!$H$20&lt;'Debt Setup'!$H$13),MAX(0,AW352+AT353-AU353),0)+IF(AND('Debt Setup'!$H$21&lt;&gt;"",'Debt Setup'!$H$21&lt;'Debt Setup'!$H$13),MAX(0,BA352+AX353-AY353),0))))))</x:f>
      </x:c>
      <x:c r="U353" s="54" t="str">
        <x:f>IF('Debt Setup'!$F$3=0,"",MAX(0,U352+R353-S353-T353))</x:f>
      </x:c>
      <x:c r="V353" s="54" t="str">
        <x:f>IF('Debt Setup'!$F$3=0,"",IF(Y352&lt;=0,0,Y352*'Debt Setup'!$D$14/100/12))</x:f>
      </x:c>
      <x:c r="W353" s="54" t="str">
        <x:f>IF('Debt Setup'!$F$3=0,"",IF('Debt Setup'!$H$14="",0,MIN('Debt Setup'!$E$14,MAX(0,Y352+V353))))</x:f>
      </x:c>
      <x:c r="X353" s="54" t="str">
        <x:f>IF('Debt Setup'!$F$3=0,"",IF('Debt Setup'!$H$14="",0,MIN(MAX(0,Y352+V353-W353),MAX(0,'Debt Setup'!$F$5-(G353+K353+O353+S353+W353+AA353+AE353+AI353+AM353+AQ353+AU353+AY353)-(IF(AND('Debt Setup'!$H$10&lt;&gt;"",'Debt Setup'!$H$10&lt;'Debt Setup'!$H$14),MAX(0,I352+F353-G353),0)+IF(AND('Debt Setup'!$H$11&lt;&gt;"",'Debt Setup'!$H$11&lt;'Debt Setup'!$H$14),MAX(0,M352+J353-K353),0)+IF(AND('Debt Setup'!$H$12&lt;&gt;"",'Debt Setup'!$H$12&lt;'Debt Setup'!$H$14),MAX(0,Q352+N353-O353),0)+IF(AND('Debt Setup'!$H$13&lt;&gt;"",'Debt Setup'!$H$13&lt;'Debt Setup'!$H$14),MAX(0,U352+R353-S353),0)+IF(AND('Debt Setup'!$H$14&lt;&gt;"",'Debt Setup'!$H$14&lt;'Debt Setup'!$H$14),MAX(0,Y352+V353-W353),0)+IF(AND('Debt Setup'!$H$15&lt;&gt;"",'Debt Setup'!$H$15&lt;'Debt Setup'!$H$14),MAX(0,AC352+Z353-AA353),0)+IF(AND('Debt Setup'!$H$16&lt;&gt;"",'Debt Setup'!$H$16&lt;'Debt Setup'!$H$14),MAX(0,AG352+AD353-AE353),0)+IF(AND('Debt Setup'!$H$17&lt;&gt;"",'Debt Setup'!$H$17&lt;'Debt Setup'!$H$14),MAX(0,AK352+AH353-AI353),0)+IF(AND('Debt Setup'!$H$18&lt;&gt;"",'Debt Setup'!$H$18&lt;'Debt Setup'!$H$14),MAX(0,AO352+AL353-AM353),0)+IF(AND('Debt Setup'!$H$19&lt;&gt;"",'Debt Setup'!$H$19&lt;'Debt Setup'!$H$14),MAX(0,AS352+AP353-AQ353),0)+IF(AND('Debt Setup'!$H$20&lt;&gt;"",'Debt Setup'!$H$20&lt;'Debt Setup'!$H$14),MAX(0,AW352+AT353-AU353),0)+IF(AND('Debt Setup'!$H$21&lt;&gt;"",'Debt Setup'!$H$21&lt;'Debt Setup'!$H$14),MAX(0,BA352+AX353-AY353),0))))))</x:f>
      </x:c>
      <x:c r="Y353" s="54" t="str">
        <x:f>IF('Debt Setup'!$F$3=0,"",MAX(0,Y352+V353-W353-X353))</x:f>
      </x:c>
      <x:c r="Z353" s="54" t="str">
        <x:f>IF('Debt Setup'!$F$3=0,"",IF(AC352&lt;=0,0,AC352*'Debt Setup'!$D$15/100/12))</x:f>
      </x:c>
      <x:c r="AA353" s="54" t="str">
        <x:f>IF('Debt Setup'!$F$3=0,"",IF('Debt Setup'!$H$15="",0,MIN('Debt Setup'!$E$15,MAX(0,AC352+Z353))))</x:f>
      </x:c>
      <x:c r="AB353" s="54" t="str">
        <x:f>IF('Debt Setup'!$F$3=0,"",IF('Debt Setup'!$H$15="",0,MIN(MAX(0,AC352+Z353-AA353),MAX(0,'Debt Setup'!$F$5-(G353+K353+O353+S353+W353+AA353+AE353+AI353+AM353+AQ353+AU353+AY353)-(IF(AND('Debt Setup'!$H$10&lt;&gt;"",'Debt Setup'!$H$10&lt;'Debt Setup'!$H$15),MAX(0,I352+F353-G353),0)+IF(AND('Debt Setup'!$H$11&lt;&gt;"",'Debt Setup'!$H$11&lt;'Debt Setup'!$H$15),MAX(0,M352+J353-K353),0)+IF(AND('Debt Setup'!$H$12&lt;&gt;"",'Debt Setup'!$H$12&lt;'Debt Setup'!$H$15),MAX(0,Q352+N353-O353),0)+IF(AND('Debt Setup'!$H$13&lt;&gt;"",'Debt Setup'!$H$13&lt;'Debt Setup'!$H$15),MAX(0,U352+R353-S353),0)+IF(AND('Debt Setup'!$H$14&lt;&gt;"",'Debt Setup'!$H$14&lt;'Debt Setup'!$H$15),MAX(0,Y352+V353-W353),0)+IF(AND('Debt Setup'!$H$15&lt;&gt;"",'Debt Setup'!$H$15&lt;'Debt Setup'!$H$15),MAX(0,AC352+Z353-AA353),0)+IF(AND('Debt Setup'!$H$16&lt;&gt;"",'Debt Setup'!$H$16&lt;'Debt Setup'!$H$15),MAX(0,AG352+AD353-AE353),0)+IF(AND('Debt Setup'!$H$17&lt;&gt;"",'Debt Setup'!$H$17&lt;'Debt Setup'!$H$15),MAX(0,AK352+AH353-AI353),0)+IF(AND('Debt Setup'!$H$18&lt;&gt;"",'Debt Setup'!$H$18&lt;'Debt Setup'!$H$15),MAX(0,AO352+AL353-AM353),0)+IF(AND('Debt Setup'!$H$19&lt;&gt;"",'Debt Setup'!$H$19&lt;'Debt Setup'!$H$15),MAX(0,AS352+AP353-AQ353),0)+IF(AND('Debt Setup'!$H$20&lt;&gt;"",'Debt Setup'!$H$20&lt;'Debt Setup'!$H$15),MAX(0,AW352+AT353-AU353),0)+IF(AND('Debt Setup'!$H$21&lt;&gt;"",'Debt Setup'!$H$21&lt;'Debt Setup'!$H$15),MAX(0,BA352+AX353-AY353),0))))))</x:f>
      </x:c>
      <x:c r="AC353" s="54" t="str">
        <x:f>IF('Debt Setup'!$F$3=0,"",MAX(0,AC352+Z353-AA353-AB353))</x:f>
      </x:c>
      <x:c r="AD353" s="54" t="str">
        <x:f>IF('Debt Setup'!$F$3=0,"",IF(AG352&lt;=0,0,AG352*'Debt Setup'!$D$16/100/12))</x:f>
      </x:c>
      <x:c r="AE353" s="54" t="str">
        <x:f>IF('Debt Setup'!$F$3=0,"",IF('Debt Setup'!$H$16="",0,MIN('Debt Setup'!$E$16,MAX(0,AG352+AD353))))</x:f>
      </x:c>
      <x:c r="AF353" s="54" t="str">
        <x:f>IF('Debt Setup'!$F$3=0,"",IF('Debt Setup'!$H$16="",0,MIN(MAX(0,AG352+AD353-AE353),MAX(0,'Debt Setup'!$F$5-(G353+K353+O353+S353+W353+AA353+AE353+AI353+AM353+AQ353+AU353+AY353)-(IF(AND('Debt Setup'!$H$10&lt;&gt;"",'Debt Setup'!$H$10&lt;'Debt Setup'!$H$16),MAX(0,I352+F353-G353),0)+IF(AND('Debt Setup'!$H$11&lt;&gt;"",'Debt Setup'!$H$11&lt;'Debt Setup'!$H$16),MAX(0,M352+J353-K353),0)+IF(AND('Debt Setup'!$H$12&lt;&gt;"",'Debt Setup'!$H$12&lt;'Debt Setup'!$H$16),MAX(0,Q352+N353-O353),0)+IF(AND('Debt Setup'!$H$13&lt;&gt;"",'Debt Setup'!$H$13&lt;'Debt Setup'!$H$16),MAX(0,U352+R353-S353),0)+IF(AND('Debt Setup'!$H$14&lt;&gt;"",'Debt Setup'!$H$14&lt;'Debt Setup'!$H$16),MAX(0,Y352+V353-W353),0)+IF(AND('Debt Setup'!$H$15&lt;&gt;"",'Debt Setup'!$H$15&lt;'Debt Setup'!$H$16),MAX(0,AC352+Z353-AA353),0)+IF(AND('Debt Setup'!$H$16&lt;&gt;"",'Debt Setup'!$H$16&lt;'Debt Setup'!$H$16),MAX(0,AG352+AD353-AE353),0)+IF(AND('Debt Setup'!$H$17&lt;&gt;"",'Debt Setup'!$H$17&lt;'Debt Setup'!$H$16),MAX(0,AK352+AH353-AI353),0)+IF(AND('Debt Setup'!$H$18&lt;&gt;"",'Debt Setup'!$H$18&lt;'Debt Setup'!$H$16),MAX(0,AO352+AL353-AM353),0)+IF(AND('Debt Setup'!$H$19&lt;&gt;"",'Debt Setup'!$H$19&lt;'Debt Setup'!$H$16),MAX(0,AS352+AP353-AQ353),0)+IF(AND('Debt Setup'!$H$20&lt;&gt;"",'Debt Setup'!$H$20&lt;'Debt Setup'!$H$16),MAX(0,AW352+AT353-AU353),0)+IF(AND('Debt Setup'!$H$21&lt;&gt;"",'Debt Setup'!$H$21&lt;'Debt Setup'!$H$16),MAX(0,BA352+AX353-AY353),0))))))</x:f>
      </x:c>
      <x:c r="AG353" s="54" t="str">
        <x:f>IF('Debt Setup'!$F$3=0,"",MAX(0,AG352+AD353-AE353-AF353))</x:f>
      </x:c>
      <x:c r="AH353" s="54" t="str">
        <x:f>IF('Debt Setup'!$F$3=0,"",IF(AK352&lt;=0,0,AK352*'Debt Setup'!$D$17/100/12))</x:f>
      </x:c>
      <x:c r="AI353" s="54" t="str">
        <x:f>IF('Debt Setup'!$F$3=0,"",IF('Debt Setup'!$H$17="",0,MIN('Debt Setup'!$E$17,MAX(0,AK352+AH353))))</x:f>
      </x:c>
      <x:c r="AJ353" s="54" t="str">
        <x:f>IF('Debt Setup'!$F$3=0,"",IF('Debt Setup'!$H$17="",0,MIN(MAX(0,AK352+AH353-AI353),MAX(0,'Debt Setup'!$F$5-(G353+K353+O353+S353+W353+AA353+AE353+AI353+AM353+AQ353+AU353+AY353)-(IF(AND('Debt Setup'!$H$10&lt;&gt;"",'Debt Setup'!$H$10&lt;'Debt Setup'!$H$17),MAX(0,I352+F353-G353),0)+IF(AND('Debt Setup'!$H$11&lt;&gt;"",'Debt Setup'!$H$11&lt;'Debt Setup'!$H$17),MAX(0,M352+J353-K353),0)+IF(AND('Debt Setup'!$H$12&lt;&gt;"",'Debt Setup'!$H$12&lt;'Debt Setup'!$H$17),MAX(0,Q352+N353-O353),0)+IF(AND('Debt Setup'!$H$13&lt;&gt;"",'Debt Setup'!$H$13&lt;'Debt Setup'!$H$17),MAX(0,U352+R353-S353),0)+IF(AND('Debt Setup'!$H$14&lt;&gt;"",'Debt Setup'!$H$14&lt;'Debt Setup'!$H$17),MAX(0,Y352+V353-W353),0)+IF(AND('Debt Setup'!$H$15&lt;&gt;"",'Debt Setup'!$H$15&lt;'Debt Setup'!$H$17),MAX(0,AC352+Z353-AA353),0)+IF(AND('Debt Setup'!$H$16&lt;&gt;"",'Debt Setup'!$H$16&lt;'Debt Setup'!$H$17),MAX(0,AG352+AD353-AE353),0)+IF(AND('Debt Setup'!$H$17&lt;&gt;"",'Debt Setup'!$H$17&lt;'Debt Setup'!$H$17),MAX(0,AK352+AH353-AI353),0)+IF(AND('Debt Setup'!$H$18&lt;&gt;"",'Debt Setup'!$H$18&lt;'Debt Setup'!$H$17),MAX(0,AO352+AL353-AM353),0)+IF(AND('Debt Setup'!$H$19&lt;&gt;"",'Debt Setup'!$H$19&lt;'Debt Setup'!$H$17),MAX(0,AS352+AP353-AQ353),0)+IF(AND('Debt Setup'!$H$20&lt;&gt;"",'Debt Setup'!$H$20&lt;'Debt Setup'!$H$17),MAX(0,AW352+AT353-AU353),0)+IF(AND('Debt Setup'!$H$21&lt;&gt;"",'Debt Setup'!$H$21&lt;'Debt Setup'!$H$17),MAX(0,BA352+AX353-AY353),0))))))</x:f>
      </x:c>
      <x:c r="AK353" s="54" t="str">
        <x:f>IF('Debt Setup'!$F$3=0,"",MAX(0,AK352+AH353-AI353-AJ353))</x:f>
      </x:c>
      <x:c r="AL353" s="54" t="str">
        <x:f>IF('Debt Setup'!$F$3=0,"",IF(AO352&lt;=0,0,AO352*'Debt Setup'!$D$18/100/12))</x:f>
      </x:c>
      <x:c r="AM353" s="54" t="str">
        <x:f>IF('Debt Setup'!$F$3=0,"",IF('Debt Setup'!$H$18="",0,MIN('Debt Setup'!$E$18,MAX(0,AO352+AL353))))</x:f>
      </x:c>
      <x:c r="AN353" s="54" t="str">
        <x:f>IF('Debt Setup'!$F$3=0,"",IF('Debt Setup'!$H$18="",0,MIN(MAX(0,AO352+AL353-AM353),MAX(0,'Debt Setup'!$F$5-(G353+K353+O353+S353+W353+AA353+AE353+AI353+AM353+AQ353+AU353+AY353)-(IF(AND('Debt Setup'!$H$10&lt;&gt;"",'Debt Setup'!$H$10&lt;'Debt Setup'!$H$18),MAX(0,I352+F353-G353),0)+IF(AND('Debt Setup'!$H$11&lt;&gt;"",'Debt Setup'!$H$11&lt;'Debt Setup'!$H$18),MAX(0,M352+J353-K353),0)+IF(AND('Debt Setup'!$H$12&lt;&gt;"",'Debt Setup'!$H$12&lt;'Debt Setup'!$H$18),MAX(0,Q352+N353-O353),0)+IF(AND('Debt Setup'!$H$13&lt;&gt;"",'Debt Setup'!$H$13&lt;'Debt Setup'!$H$18),MAX(0,U352+R353-S353),0)+IF(AND('Debt Setup'!$H$14&lt;&gt;"",'Debt Setup'!$H$14&lt;'Debt Setup'!$H$18),MAX(0,Y352+V353-W353),0)+IF(AND('Debt Setup'!$H$15&lt;&gt;"",'Debt Setup'!$H$15&lt;'Debt Setup'!$H$18),MAX(0,AC352+Z353-AA353),0)+IF(AND('Debt Setup'!$H$16&lt;&gt;"",'Debt Setup'!$H$16&lt;'Debt Setup'!$H$18),MAX(0,AG352+AD353-AE353),0)+IF(AND('Debt Setup'!$H$17&lt;&gt;"",'Debt Setup'!$H$17&lt;'Debt Setup'!$H$18),MAX(0,AK352+AH353-AI353),0)+IF(AND('Debt Setup'!$H$18&lt;&gt;"",'Debt Setup'!$H$18&lt;'Debt Setup'!$H$18),MAX(0,AO352+AL353-AM353),0)+IF(AND('Debt Setup'!$H$19&lt;&gt;"",'Debt Setup'!$H$19&lt;'Debt Setup'!$H$18),MAX(0,AS352+AP353-AQ353),0)+IF(AND('Debt Setup'!$H$20&lt;&gt;"",'Debt Setup'!$H$20&lt;'Debt Setup'!$H$18),MAX(0,AW352+AT353-AU353),0)+IF(AND('Debt Setup'!$H$21&lt;&gt;"",'Debt Setup'!$H$21&lt;'Debt Setup'!$H$18),MAX(0,BA352+AX353-AY353),0))))))</x:f>
      </x:c>
      <x:c r="AO353" s="54" t="str">
        <x:f>IF('Debt Setup'!$F$3=0,"",MAX(0,AO352+AL353-AM353-AN353))</x:f>
      </x:c>
      <x:c r="AP353" s="54" t="str">
        <x:f>IF('Debt Setup'!$F$3=0,"",IF(AS352&lt;=0,0,AS352*'Debt Setup'!$D$19/100/12))</x:f>
      </x:c>
      <x:c r="AQ353" s="54" t="str">
        <x:f>IF('Debt Setup'!$F$3=0,"",IF('Debt Setup'!$H$19="",0,MIN('Debt Setup'!$E$19,MAX(0,AS352+AP353))))</x:f>
      </x:c>
      <x:c r="AR353" s="54" t="str">
        <x:f>IF('Debt Setup'!$F$3=0,"",IF('Debt Setup'!$H$19="",0,MIN(MAX(0,AS352+AP353-AQ353),MAX(0,'Debt Setup'!$F$5-(G353+K353+O353+S353+W353+AA353+AE353+AI353+AM353+AQ353+AU353+AY353)-(IF(AND('Debt Setup'!$H$10&lt;&gt;"",'Debt Setup'!$H$10&lt;'Debt Setup'!$H$19),MAX(0,I352+F353-G353),0)+IF(AND('Debt Setup'!$H$11&lt;&gt;"",'Debt Setup'!$H$11&lt;'Debt Setup'!$H$19),MAX(0,M352+J353-K353),0)+IF(AND('Debt Setup'!$H$12&lt;&gt;"",'Debt Setup'!$H$12&lt;'Debt Setup'!$H$19),MAX(0,Q352+N353-O353),0)+IF(AND('Debt Setup'!$H$13&lt;&gt;"",'Debt Setup'!$H$13&lt;'Debt Setup'!$H$19),MAX(0,U352+R353-S353),0)+IF(AND('Debt Setup'!$H$14&lt;&gt;"",'Debt Setup'!$H$14&lt;'Debt Setup'!$H$19),MAX(0,Y352+V353-W353),0)+IF(AND('Debt Setup'!$H$15&lt;&gt;"",'Debt Setup'!$H$15&lt;'Debt Setup'!$H$19),MAX(0,AC352+Z353-AA353),0)+IF(AND('Debt Setup'!$H$16&lt;&gt;"",'Debt Setup'!$H$16&lt;'Debt Setup'!$H$19),MAX(0,AG352+AD353-AE353),0)+IF(AND('Debt Setup'!$H$17&lt;&gt;"",'Debt Setup'!$H$17&lt;'Debt Setup'!$H$19),MAX(0,AK352+AH353-AI353),0)+IF(AND('Debt Setup'!$H$18&lt;&gt;"",'Debt Setup'!$H$18&lt;'Debt Setup'!$H$19),MAX(0,AO352+AL353-AM353),0)+IF(AND('Debt Setup'!$H$19&lt;&gt;"",'Debt Setup'!$H$19&lt;'Debt Setup'!$H$19),MAX(0,AS352+AP353-AQ353),0)+IF(AND('Debt Setup'!$H$20&lt;&gt;"",'Debt Setup'!$H$20&lt;'Debt Setup'!$H$19),MAX(0,AW352+AT353-AU353),0)+IF(AND('Debt Setup'!$H$21&lt;&gt;"",'Debt Setup'!$H$21&lt;'Debt Setup'!$H$19),MAX(0,BA352+AX353-AY353),0))))))</x:f>
      </x:c>
      <x:c r="AS353" s="54" t="str">
        <x:f>IF('Debt Setup'!$F$3=0,"",MAX(0,AS352+AP353-AQ353-AR353))</x:f>
      </x:c>
      <x:c r="AT353" s="54" t="str">
        <x:f>IF('Debt Setup'!$F$3=0,"",IF(AW352&lt;=0,0,AW352*'Debt Setup'!$D$20/100/12))</x:f>
      </x:c>
      <x:c r="AU353" s="54" t="str">
        <x:f>IF('Debt Setup'!$F$3=0,"",IF('Debt Setup'!$H$20="",0,MIN('Debt Setup'!$E$20,MAX(0,AW352+AT353))))</x:f>
      </x:c>
      <x:c r="AV353" s="54" t="str">
        <x:f>IF('Debt Setup'!$F$3=0,"",IF('Debt Setup'!$H$20="",0,MIN(MAX(0,AW352+AT353-AU353),MAX(0,'Debt Setup'!$F$5-(G353+K353+O353+S353+W353+AA353+AE353+AI353+AM353+AQ353+AU353+AY353)-(IF(AND('Debt Setup'!$H$10&lt;&gt;"",'Debt Setup'!$H$10&lt;'Debt Setup'!$H$20),MAX(0,I352+F353-G353),0)+IF(AND('Debt Setup'!$H$11&lt;&gt;"",'Debt Setup'!$H$11&lt;'Debt Setup'!$H$20),MAX(0,M352+J353-K353),0)+IF(AND('Debt Setup'!$H$12&lt;&gt;"",'Debt Setup'!$H$12&lt;'Debt Setup'!$H$20),MAX(0,Q352+N353-O353),0)+IF(AND('Debt Setup'!$H$13&lt;&gt;"",'Debt Setup'!$H$13&lt;'Debt Setup'!$H$20),MAX(0,U352+R353-S353),0)+IF(AND('Debt Setup'!$H$14&lt;&gt;"",'Debt Setup'!$H$14&lt;'Debt Setup'!$H$20),MAX(0,Y352+V353-W353),0)+IF(AND('Debt Setup'!$H$15&lt;&gt;"",'Debt Setup'!$H$15&lt;'Debt Setup'!$H$20),MAX(0,AC352+Z353-AA353),0)+IF(AND('Debt Setup'!$H$16&lt;&gt;"",'Debt Setup'!$H$16&lt;'Debt Setup'!$H$20),MAX(0,AG352+AD353-AE353),0)+IF(AND('Debt Setup'!$H$17&lt;&gt;"",'Debt Setup'!$H$17&lt;'Debt Setup'!$H$20),MAX(0,AK352+AH353-AI353),0)+IF(AND('Debt Setup'!$H$18&lt;&gt;"",'Debt Setup'!$H$18&lt;'Debt Setup'!$H$20),MAX(0,AO352+AL353-AM353),0)+IF(AND('Debt Setup'!$H$19&lt;&gt;"",'Debt Setup'!$H$19&lt;'Debt Setup'!$H$20),MAX(0,AS352+AP353-AQ353),0)+IF(AND('Debt Setup'!$H$20&lt;&gt;"",'Debt Setup'!$H$20&lt;'Debt Setup'!$H$20),MAX(0,AW352+AT353-AU353),0)+IF(AND('Debt Setup'!$H$21&lt;&gt;"",'Debt Setup'!$H$21&lt;'Debt Setup'!$H$20),MAX(0,BA352+AX353-AY353),0))))))</x:f>
      </x:c>
      <x:c r="AW353" s="54" t="str">
        <x:f>IF('Debt Setup'!$F$3=0,"",MAX(0,AW352+AT353-AU353-AV353))</x:f>
      </x:c>
      <x:c r="AX353" s="54" t="str">
        <x:f>IF('Debt Setup'!$F$3=0,"",IF(BA352&lt;=0,0,BA352*'Debt Setup'!$D$21/100/12))</x:f>
      </x:c>
      <x:c r="AY353" s="54" t="str">
        <x:f>IF('Debt Setup'!$F$3=0,"",IF('Debt Setup'!$H$21="",0,MIN('Debt Setup'!$E$21,MAX(0,BA352+AX353))))</x:f>
      </x:c>
      <x:c r="AZ353" s="54" t="str">
        <x:f>IF('Debt Setup'!$F$3=0,"",IF('Debt Setup'!$H$21="",0,MIN(MAX(0,BA352+AX353-AY353),MAX(0,'Debt Setup'!$F$5-(G353+K353+O353+S353+W353+AA353+AE353+AI353+AM353+AQ353+AU353+AY353)-(IF(AND('Debt Setup'!$H$10&lt;&gt;"",'Debt Setup'!$H$10&lt;'Debt Setup'!$H$21),MAX(0,I352+F353-G353),0)+IF(AND('Debt Setup'!$H$11&lt;&gt;"",'Debt Setup'!$H$11&lt;'Debt Setup'!$H$21),MAX(0,M352+J353-K353),0)+IF(AND('Debt Setup'!$H$12&lt;&gt;"",'Debt Setup'!$H$12&lt;'Debt Setup'!$H$21),MAX(0,Q352+N353-O353),0)+IF(AND('Debt Setup'!$H$13&lt;&gt;"",'Debt Setup'!$H$13&lt;'Debt Setup'!$H$21),MAX(0,U352+R353-S353),0)+IF(AND('Debt Setup'!$H$14&lt;&gt;"",'Debt Setup'!$H$14&lt;'Debt Setup'!$H$21),MAX(0,Y352+V353-W353),0)+IF(AND('Debt Setup'!$H$15&lt;&gt;"",'Debt Setup'!$H$15&lt;'Debt Setup'!$H$21),MAX(0,AC352+Z353-AA353),0)+IF(AND('Debt Setup'!$H$16&lt;&gt;"",'Debt Setup'!$H$16&lt;'Debt Setup'!$H$21),MAX(0,AG352+AD353-AE353),0)+IF(AND('Debt Setup'!$H$17&lt;&gt;"",'Debt Setup'!$H$17&lt;'Debt Setup'!$H$21),MAX(0,AK352+AH353-AI353),0)+IF(AND('Debt Setup'!$H$18&lt;&gt;"",'Debt Setup'!$H$18&lt;'Debt Setup'!$H$21),MAX(0,AO352+AL353-AM353),0)+IF(AND('Debt Setup'!$H$19&lt;&gt;"",'Debt Setup'!$H$19&lt;'Debt Setup'!$H$21),MAX(0,AS352+AP353-AQ353),0)+IF(AND('Debt Setup'!$H$20&lt;&gt;"",'Debt Setup'!$H$20&lt;'Debt Setup'!$H$21),MAX(0,AW352+AT353-AU353),0)+IF(AND('Debt Setup'!$H$21&lt;&gt;"",'Debt Setup'!$H$21&lt;'Debt Setup'!$H$21),MAX(0,BA352+AX353-AY353),0))))))</x:f>
      </x:c>
      <x:c r="BA353" s="54" t="str">
        <x:f>IF('Debt Setup'!$F$3=0,"",MAX(0,BA352+AX353-AY353-AZ353))</x:f>
      </x:c>
    </x:row>
    <x:row r="354">
      <x:c r="A354" t="n">
        <x:v>349</x:v>
      </x:c>
      <x:c r="B354" s="86" t="str">
        <x:f>IF('Debt Setup'!$F$3=0,"",DATE(YEAR('Debt Setup'!$B$6),MONTH('Debt Setup'!$B$6)+A354-1,1))</x:f>
      </x:c>
      <x:c r="C354" s="54" t="str">
        <x:f>IF('Debt Setup'!$F$3=0,"",I354+M354+Q354+U354+Y354+AC354+AG354+AK354+AO354+AS354+AW354+BA354)</x:f>
      </x:c>
      <x:c r="D354" s="54" t="str">
        <x:f>IF('Debt Setup'!$F$3=0,"",G354+H354+K354+L354+O354+P354+S354+T354+W354+X354+AA354+AB354+AE354+AF354+AI354+AJ354+AM354+AN354+AQ354+AR354+AU354+AV354+AY354+AZ354)</x:f>
      </x:c>
      <x:c r="E354" s="54" t="str">
        <x:f>IF('Debt Setup'!$F$3=0,"",F354+J354+N354+R354+V354+Z354+AD354+AH354+AL354+AP354+AT354+AX354)</x:f>
      </x:c>
      <x:c r="F354" s="54" t="str">
        <x:f>IF('Debt Setup'!$F$3=0,"",IF(I353&lt;=0,0,I353*'Debt Setup'!$D$10/100/12))</x:f>
      </x:c>
      <x:c r="G354" s="54" t="str">
        <x:f>IF('Debt Setup'!$F$3=0,"",IF('Debt Setup'!$H$10="",0,MIN('Debt Setup'!$E$10,MAX(0,I353+F354))))</x:f>
      </x:c>
      <x:c r="H354" s="54" t="str">
        <x:f>IF('Debt Setup'!$F$3=0,"",IF('Debt Setup'!$H$10="",0,MIN(MAX(0,I353+F354-G354),MAX(0,'Debt Setup'!$F$5-(G354+K354+O354+S354+W354+AA354+AE354+AI354+AM354+AQ354+AU354+AY354)-(IF(AND('Debt Setup'!$H$10&lt;&gt;"",'Debt Setup'!$H$10&lt;'Debt Setup'!$H$10),MAX(0,I353+F354-G354),0)+IF(AND('Debt Setup'!$H$11&lt;&gt;"",'Debt Setup'!$H$11&lt;'Debt Setup'!$H$10),MAX(0,M353+J354-K354),0)+IF(AND('Debt Setup'!$H$12&lt;&gt;"",'Debt Setup'!$H$12&lt;'Debt Setup'!$H$10),MAX(0,Q353+N354-O354),0)+IF(AND('Debt Setup'!$H$13&lt;&gt;"",'Debt Setup'!$H$13&lt;'Debt Setup'!$H$10),MAX(0,U353+R354-S354),0)+IF(AND('Debt Setup'!$H$14&lt;&gt;"",'Debt Setup'!$H$14&lt;'Debt Setup'!$H$10),MAX(0,Y353+V354-W354),0)+IF(AND('Debt Setup'!$H$15&lt;&gt;"",'Debt Setup'!$H$15&lt;'Debt Setup'!$H$10),MAX(0,AC353+Z354-AA354),0)+IF(AND('Debt Setup'!$H$16&lt;&gt;"",'Debt Setup'!$H$16&lt;'Debt Setup'!$H$10),MAX(0,AG353+AD354-AE354),0)+IF(AND('Debt Setup'!$H$17&lt;&gt;"",'Debt Setup'!$H$17&lt;'Debt Setup'!$H$10),MAX(0,AK353+AH354-AI354),0)+IF(AND('Debt Setup'!$H$18&lt;&gt;"",'Debt Setup'!$H$18&lt;'Debt Setup'!$H$10),MAX(0,AO353+AL354-AM354),0)+IF(AND('Debt Setup'!$H$19&lt;&gt;"",'Debt Setup'!$H$19&lt;'Debt Setup'!$H$10),MAX(0,AS353+AP354-AQ354),0)+IF(AND('Debt Setup'!$H$20&lt;&gt;"",'Debt Setup'!$H$20&lt;'Debt Setup'!$H$10),MAX(0,AW353+AT354-AU354),0)+IF(AND('Debt Setup'!$H$21&lt;&gt;"",'Debt Setup'!$H$21&lt;'Debt Setup'!$H$10),MAX(0,BA353+AX354-AY354),0))))))</x:f>
      </x:c>
      <x:c r="I354" s="54" t="str">
        <x:f>IF('Debt Setup'!$F$3=0,"",MAX(0,I353+F354-G354-H354))</x:f>
      </x:c>
      <x:c r="J354" s="54" t="str">
        <x:f>IF('Debt Setup'!$F$3=0,"",IF(M353&lt;=0,0,M353*'Debt Setup'!$D$11/100/12))</x:f>
      </x:c>
      <x:c r="K354" s="54" t="str">
        <x:f>IF('Debt Setup'!$F$3=0,"",IF('Debt Setup'!$H$11="",0,MIN('Debt Setup'!$E$11,MAX(0,M353+J354))))</x:f>
      </x:c>
      <x:c r="L354" s="54" t="str">
        <x:f>IF('Debt Setup'!$F$3=0,"",IF('Debt Setup'!$H$11="",0,MIN(MAX(0,M353+J354-K354),MAX(0,'Debt Setup'!$F$5-(G354+K354+O354+S354+W354+AA354+AE354+AI354+AM354+AQ354+AU354+AY354)-(IF(AND('Debt Setup'!$H$10&lt;&gt;"",'Debt Setup'!$H$10&lt;'Debt Setup'!$H$11),MAX(0,I353+F354-G354),0)+IF(AND('Debt Setup'!$H$11&lt;&gt;"",'Debt Setup'!$H$11&lt;'Debt Setup'!$H$11),MAX(0,M353+J354-K354),0)+IF(AND('Debt Setup'!$H$12&lt;&gt;"",'Debt Setup'!$H$12&lt;'Debt Setup'!$H$11),MAX(0,Q353+N354-O354),0)+IF(AND('Debt Setup'!$H$13&lt;&gt;"",'Debt Setup'!$H$13&lt;'Debt Setup'!$H$11),MAX(0,U353+R354-S354),0)+IF(AND('Debt Setup'!$H$14&lt;&gt;"",'Debt Setup'!$H$14&lt;'Debt Setup'!$H$11),MAX(0,Y353+V354-W354),0)+IF(AND('Debt Setup'!$H$15&lt;&gt;"",'Debt Setup'!$H$15&lt;'Debt Setup'!$H$11),MAX(0,AC353+Z354-AA354),0)+IF(AND('Debt Setup'!$H$16&lt;&gt;"",'Debt Setup'!$H$16&lt;'Debt Setup'!$H$11),MAX(0,AG353+AD354-AE354),0)+IF(AND('Debt Setup'!$H$17&lt;&gt;"",'Debt Setup'!$H$17&lt;'Debt Setup'!$H$11),MAX(0,AK353+AH354-AI354),0)+IF(AND('Debt Setup'!$H$18&lt;&gt;"",'Debt Setup'!$H$18&lt;'Debt Setup'!$H$11),MAX(0,AO353+AL354-AM354),0)+IF(AND('Debt Setup'!$H$19&lt;&gt;"",'Debt Setup'!$H$19&lt;'Debt Setup'!$H$11),MAX(0,AS353+AP354-AQ354),0)+IF(AND('Debt Setup'!$H$20&lt;&gt;"",'Debt Setup'!$H$20&lt;'Debt Setup'!$H$11),MAX(0,AW353+AT354-AU354),0)+IF(AND('Debt Setup'!$H$21&lt;&gt;"",'Debt Setup'!$H$21&lt;'Debt Setup'!$H$11),MAX(0,BA353+AX354-AY354),0))))))</x:f>
      </x:c>
      <x:c r="M354" s="54" t="str">
        <x:f>IF('Debt Setup'!$F$3=0,"",MAX(0,M353+J354-K354-L354))</x:f>
      </x:c>
      <x:c r="N354" s="54" t="str">
        <x:f>IF('Debt Setup'!$F$3=0,"",IF(Q353&lt;=0,0,Q353*'Debt Setup'!$D$12/100/12))</x:f>
      </x:c>
      <x:c r="O354" s="54" t="str">
        <x:f>IF('Debt Setup'!$F$3=0,"",IF('Debt Setup'!$H$12="",0,MIN('Debt Setup'!$E$12,MAX(0,Q353+N354))))</x:f>
      </x:c>
      <x:c r="P354" s="54" t="str">
        <x:f>IF('Debt Setup'!$F$3=0,"",IF('Debt Setup'!$H$12="",0,MIN(MAX(0,Q353+N354-O354),MAX(0,'Debt Setup'!$F$5-(G354+K354+O354+S354+W354+AA354+AE354+AI354+AM354+AQ354+AU354+AY354)-(IF(AND('Debt Setup'!$H$10&lt;&gt;"",'Debt Setup'!$H$10&lt;'Debt Setup'!$H$12),MAX(0,I353+F354-G354),0)+IF(AND('Debt Setup'!$H$11&lt;&gt;"",'Debt Setup'!$H$11&lt;'Debt Setup'!$H$12),MAX(0,M353+J354-K354),0)+IF(AND('Debt Setup'!$H$12&lt;&gt;"",'Debt Setup'!$H$12&lt;'Debt Setup'!$H$12),MAX(0,Q353+N354-O354),0)+IF(AND('Debt Setup'!$H$13&lt;&gt;"",'Debt Setup'!$H$13&lt;'Debt Setup'!$H$12),MAX(0,U353+R354-S354),0)+IF(AND('Debt Setup'!$H$14&lt;&gt;"",'Debt Setup'!$H$14&lt;'Debt Setup'!$H$12),MAX(0,Y353+V354-W354),0)+IF(AND('Debt Setup'!$H$15&lt;&gt;"",'Debt Setup'!$H$15&lt;'Debt Setup'!$H$12),MAX(0,AC353+Z354-AA354),0)+IF(AND('Debt Setup'!$H$16&lt;&gt;"",'Debt Setup'!$H$16&lt;'Debt Setup'!$H$12),MAX(0,AG353+AD354-AE354),0)+IF(AND('Debt Setup'!$H$17&lt;&gt;"",'Debt Setup'!$H$17&lt;'Debt Setup'!$H$12),MAX(0,AK353+AH354-AI354),0)+IF(AND('Debt Setup'!$H$18&lt;&gt;"",'Debt Setup'!$H$18&lt;'Debt Setup'!$H$12),MAX(0,AO353+AL354-AM354),0)+IF(AND('Debt Setup'!$H$19&lt;&gt;"",'Debt Setup'!$H$19&lt;'Debt Setup'!$H$12),MAX(0,AS353+AP354-AQ354),0)+IF(AND('Debt Setup'!$H$20&lt;&gt;"",'Debt Setup'!$H$20&lt;'Debt Setup'!$H$12),MAX(0,AW353+AT354-AU354),0)+IF(AND('Debt Setup'!$H$21&lt;&gt;"",'Debt Setup'!$H$21&lt;'Debt Setup'!$H$12),MAX(0,BA353+AX354-AY354),0))))))</x:f>
      </x:c>
      <x:c r="Q354" s="54" t="str">
        <x:f>IF('Debt Setup'!$F$3=0,"",MAX(0,Q353+N354-O354-P354))</x:f>
      </x:c>
      <x:c r="R354" s="54" t="str">
        <x:f>IF('Debt Setup'!$F$3=0,"",IF(U353&lt;=0,0,U353*'Debt Setup'!$D$13/100/12))</x:f>
      </x:c>
      <x:c r="S354" s="54" t="str">
        <x:f>IF('Debt Setup'!$F$3=0,"",IF('Debt Setup'!$H$13="",0,MIN('Debt Setup'!$E$13,MAX(0,U353+R354))))</x:f>
      </x:c>
      <x:c r="T354" s="54" t="str">
        <x:f>IF('Debt Setup'!$F$3=0,"",IF('Debt Setup'!$H$13="",0,MIN(MAX(0,U353+R354-S354),MAX(0,'Debt Setup'!$F$5-(G354+K354+O354+S354+W354+AA354+AE354+AI354+AM354+AQ354+AU354+AY354)-(IF(AND('Debt Setup'!$H$10&lt;&gt;"",'Debt Setup'!$H$10&lt;'Debt Setup'!$H$13),MAX(0,I353+F354-G354),0)+IF(AND('Debt Setup'!$H$11&lt;&gt;"",'Debt Setup'!$H$11&lt;'Debt Setup'!$H$13),MAX(0,M353+J354-K354),0)+IF(AND('Debt Setup'!$H$12&lt;&gt;"",'Debt Setup'!$H$12&lt;'Debt Setup'!$H$13),MAX(0,Q353+N354-O354),0)+IF(AND('Debt Setup'!$H$13&lt;&gt;"",'Debt Setup'!$H$13&lt;'Debt Setup'!$H$13),MAX(0,U353+R354-S354),0)+IF(AND('Debt Setup'!$H$14&lt;&gt;"",'Debt Setup'!$H$14&lt;'Debt Setup'!$H$13),MAX(0,Y353+V354-W354),0)+IF(AND('Debt Setup'!$H$15&lt;&gt;"",'Debt Setup'!$H$15&lt;'Debt Setup'!$H$13),MAX(0,AC353+Z354-AA354),0)+IF(AND('Debt Setup'!$H$16&lt;&gt;"",'Debt Setup'!$H$16&lt;'Debt Setup'!$H$13),MAX(0,AG353+AD354-AE354),0)+IF(AND('Debt Setup'!$H$17&lt;&gt;"",'Debt Setup'!$H$17&lt;'Debt Setup'!$H$13),MAX(0,AK353+AH354-AI354),0)+IF(AND('Debt Setup'!$H$18&lt;&gt;"",'Debt Setup'!$H$18&lt;'Debt Setup'!$H$13),MAX(0,AO353+AL354-AM354),0)+IF(AND('Debt Setup'!$H$19&lt;&gt;"",'Debt Setup'!$H$19&lt;'Debt Setup'!$H$13),MAX(0,AS353+AP354-AQ354),0)+IF(AND('Debt Setup'!$H$20&lt;&gt;"",'Debt Setup'!$H$20&lt;'Debt Setup'!$H$13),MAX(0,AW353+AT354-AU354),0)+IF(AND('Debt Setup'!$H$21&lt;&gt;"",'Debt Setup'!$H$21&lt;'Debt Setup'!$H$13),MAX(0,BA353+AX354-AY354),0))))))</x:f>
      </x:c>
      <x:c r="U354" s="54" t="str">
        <x:f>IF('Debt Setup'!$F$3=0,"",MAX(0,U353+R354-S354-T354))</x:f>
      </x:c>
      <x:c r="V354" s="54" t="str">
        <x:f>IF('Debt Setup'!$F$3=0,"",IF(Y353&lt;=0,0,Y353*'Debt Setup'!$D$14/100/12))</x:f>
      </x:c>
      <x:c r="W354" s="54" t="str">
        <x:f>IF('Debt Setup'!$F$3=0,"",IF('Debt Setup'!$H$14="",0,MIN('Debt Setup'!$E$14,MAX(0,Y353+V354))))</x:f>
      </x:c>
      <x:c r="X354" s="54" t="str">
        <x:f>IF('Debt Setup'!$F$3=0,"",IF('Debt Setup'!$H$14="",0,MIN(MAX(0,Y353+V354-W354),MAX(0,'Debt Setup'!$F$5-(G354+K354+O354+S354+W354+AA354+AE354+AI354+AM354+AQ354+AU354+AY354)-(IF(AND('Debt Setup'!$H$10&lt;&gt;"",'Debt Setup'!$H$10&lt;'Debt Setup'!$H$14),MAX(0,I353+F354-G354),0)+IF(AND('Debt Setup'!$H$11&lt;&gt;"",'Debt Setup'!$H$11&lt;'Debt Setup'!$H$14),MAX(0,M353+J354-K354),0)+IF(AND('Debt Setup'!$H$12&lt;&gt;"",'Debt Setup'!$H$12&lt;'Debt Setup'!$H$14),MAX(0,Q353+N354-O354),0)+IF(AND('Debt Setup'!$H$13&lt;&gt;"",'Debt Setup'!$H$13&lt;'Debt Setup'!$H$14),MAX(0,U353+R354-S354),0)+IF(AND('Debt Setup'!$H$14&lt;&gt;"",'Debt Setup'!$H$14&lt;'Debt Setup'!$H$14),MAX(0,Y353+V354-W354),0)+IF(AND('Debt Setup'!$H$15&lt;&gt;"",'Debt Setup'!$H$15&lt;'Debt Setup'!$H$14),MAX(0,AC353+Z354-AA354),0)+IF(AND('Debt Setup'!$H$16&lt;&gt;"",'Debt Setup'!$H$16&lt;'Debt Setup'!$H$14),MAX(0,AG353+AD354-AE354),0)+IF(AND('Debt Setup'!$H$17&lt;&gt;"",'Debt Setup'!$H$17&lt;'Debt Setup'!$H$14),MAX(0,AK353+AH354-AI354),0)+IF(AND('Debt Setup'!$H$18&lt;&gt;"",'Debt Setup'!$H$18&lt;'Debt Setup'!$H$14),MAX(0,AO353+AL354-AM354),0)+IF(AND('Debt Setup'!$H$19&lt;&gt;"",'Debt Setup'!$H$19&lt;'Debt Setup'!$H$14),MAX(0,AS353+AP354-AQ354),0)+IF(AND('Debt Setup'!$H$20&lt;&gt;"",'Debt Setup'!$H$20&lt;'Debt Setup'!$H$14),MAX(0,AW353+AT354-AU354),0)+IF(AND('Debt Setup'!$H$21&lt;&gt;"",'Debt Setup'!$H$21&lt;'Debt Setup'!$H$14),MAX(0,BA353+AX354-AY354),0))))))</x:f>
      </x:c>
      <x:c r="Y354" s="54" t="str">
        <x:f>IF('Debt Setup'!$F$3=0,"",MAX(0,Y353+V354-W354-X354))</x:f>
      </x:c>
      <x:c r="Z354" s="54" t="str">
        <x:f>IF('Debt Setup'!$F$3=0,"",IF(AC353&lt;=0,0,AC353*'Debt Setup'!$D$15/100/12))</x:f>
      </x:c>
      <x:c r="AA354" s="54" t="str">
        <x:f>IF('Debt Setup'!$F$3=0,"",IF('Debt Setup'!$H$15="",0,MIN('Debt Setup'!$E$15,MAX(0,AC353+Z354))))</x:f>
      </x:c>
      <x:c r="AB354" s="54" t="str">
        <x:f>IF('Debt Setup'!$F$3=0,"",IF('Debt Setup'!$H$15="",0,MIN(MAX(0,AC353+Z354-AA354),MAX(0,'Debt Setup'!$F$5-(G354+K354+O354+S354+W354+AA354+AE354+AI354+AM354+AQ354+AU354+AY354)-(IF(AND('Debt Setup'!$H$10&lt;&gt;"",'Debt Setup'!$H$10&lt;'Debt Setup'!$H$15),MAX(0,I353+F354-G354),0)+IF(AND('Debt Setup'!$H$11&lt;&gt;"",'Debt Setup'!$H$11&lt;'Debt Setup'!$H$15),MAX(0,M353+J354-K354),0)+IF(AND('Debt Setup'!$H$12&lt;&gt;"",'Debt Setup'!$H$12&lt;'Debt Setup'!$H$15),MAX(0,Q353+N354-O354),0)+IF(AND('Debt Setup'!$H$13&lt;&gt;"",'Debt Setup'!$H$13&lt;'Debt Setup'!$H$15),MAX(0,U353+R354-S354),0)+IF(AND('Debt Setup'!$H$14&lt;&gt;"",'Debt Setup'!$H$14&lt;'Debt Setup'!$H$15),MAX(0,Y353+V354-W354),0)+IF(AND('Debt Setup'!$H$15&lt;&gt;"",'Debt Setup'!$H$15&lt;'Debt Setup'!$H$15),MAX(0,AC353+Z354-AA354),0)+IF(AND('Debt Setup'!$H$16&lt;&gt;"",'Debt Setup'!$H$16&lt;'Debt Setup'!$H$15),MAX(0,AG353+AD354-AE354),0)+IF(AND('Debt Setup'!$H$17&lt;&gt;"",'Debt Setup'!$H$17&lt;'Debt Setup'!$H$15),MAX(0,AK353+AH354-AI354),0)+IF(AND('Debt Setup'!$H$18&lt;&gt;"",'Debt Setup'!$H$18&lt;'Debt Setup'!$H$15),MAX(0,AO353+AL354-AM354),0)+IF(AND('Debt Setup'!$H$19&lt;&gt;"",'Debt Setup'!$H$19&lt;'Debt Setup'!$H$15),MAX(0,AS353+AP354-AQ354),0)+IF(AND('Debt Setup'!$H$20&lt;&gt;"",'Debt Setup'!$H$20&lt;'Debt Setup'!$H$15),MAX(0,AW353+AT354-AU354),0)+IF(AND('Debt Setup'!$H$21&lt;&gt;"",'Debt Setup'!$H$21&lt;'Debt Setup'!$H$15),MAX(0,BA353+AX354-AY354),0))))))</x:f>
      </x:c>
      <x:c r="AC354" s="54" t="str">
        <x:f>IF('Debt Setup'!$F$3=0,"",MAX(0,AC353+Z354-AA354-AB354))</x:f>
      </x:c>
      <x:c r="AD354" s="54" t="str">
        <x:f>IF('Debt Setup'!$F$3=0,"",IF(AG353&lt;=0,0,AG353*'Debt Setup'!$D$16/100/12))</x:f>
      </x:c>
      <x:c r="AE354" s="54" t="str">
        <x:f>IF('Debt Setup'!$F$3=0,"",IF('Debt Setup'!$H$16="",0,MIN('Debt Setup'!$E$16,MAX(0,AG353+AD354))))</x:f>
      </x:c>
      <x:c r="AF354" s="54" t="str">
        <x:f>IF('Debt Setup'!$F$3=0,"",IF('Debt Setup'!$H$16="",0,MIN(MAX(0,AG353+AD354-AE354),MAX(0,'Debt Setup'!$F$5-(G354+K354+O354+S354+W354+AA354+AE354+AI354+AM354+AQ354+AU354+AY354)-(IF(AND('Debt Setup'!$H$10&lt;&gt;"",'Debt Setup'!$H$10&lt;'Debt Setup'!$H$16),MAX(0,I353+F354-G354),0)+IF(AND('Debt Setup'!$H$11&lt;&gt;"",'Debt Setup'!$H$11&lt;'Debt Setup'!$H$16),MAX(0,M353+J354-K354),0)+IF(AND('Debt Setup'!$H$12&lt;&gt;"",'Debt Setup'!$H$12&lt;'Debt Setup'!$H$16),MAX(0,Q353+N354-O354),0)+IF(AND('Debt Setup'!$H$13&lt;&gt;"",'Debt Setup'!$H$13&lt;'Debt Setup'!$H$16),MAX(0,U353+R354-S354),0)+IF(AND('Debt Setup'!$H$14&lt;&gt;"",'Debt Setup'!$H$14&lt;'Debt Setup'!$H$16),MAX(0,Y353+V354-W354),0)+IF(AND('Debt Setup'!$H$15&lt;&gt;"",'Debt Setup'!$H$15&lt;'Debt Setup'!$H$16),MAX(0,AC353+Z354-AA354),0)+IF(AND('Debt Setup'!$H$16&lt;&gt;"",'Debt Setup'!$H$16&lt;'Debt Setup'!$H$16),MAX(0,AG353+AD354-AE354),0)+IF(AND('Debt Setup'!$H$17&lt;&gt;"",'Debt Setup'!$H$17&lt;'Debt Setup'!$H$16),MAX(0,AK353+AH354-AI354),0)+IF(AND('Debt Setup'!$H$18&lt;&gt;"",'Debt Setup'!$H$18&lt;'Debt Setup'!$H$16),MAX(0,AO353+AL354-AM354),0)+IF(AND('Debt Setup'!$H$19&lt;&gt;"",'Debt Setup'!$H$19&lt;'Debt Setup'!$H$16),MAX(0,AS353+AP354-AQ354),0)+IF(AND('Debt Setup'!$H$20&lt;&gt;"",'Debt Setup'!$H$20&lt;'Debt Setup'!$H$16),MAX(0,AW353+AT354-AU354),0)+IF(AND('Debt Setup'!$H$21&lt;&gt;"",'Debt Setup'!$H$21&lt;'Debt Setup'!$H$16),MAX(0,BA353+AX354-AY354),0))))))</x:f>
      </x:c>
      <x:c r="AG354" s="54" t="str">
        <x:f>IF('Debt Setup'!$F$3=0,"",MAX(0,AG353+AD354-AE354-AF354))</x:f>
      </x:c>
      <x:c r="AH354" s="54" t="str">
        <x:f>IF('Debt Setup'!$F$3=0,"",IF(AK353&lt;=0,0,AK353*'Debt Setup'!$D$17/100/12))</x:f>
      </x:c>
      <x:c r="AI354" s="54" t="str">
        <x:f>IF('Debt Setup'!$F$3=0,"",IF('Debt Setup'!$H$17="",0,MIN('Debt Setup'!$E$17,MAX(0,AK353+AH354))))</x:f>
      </x:c>
      <x:c r="AJ354" s="54" t="str">
        <x:f>IF('Debt Setup'!$F$3=0,"",IF('Debt Setup'!$H$17="",0,MIN(MAX(0,AK353+AH354-AI354),MAX(0,'Debt Setup'!$F$5-(G354+K354+O354+S354+W354+AA354+AE354+AI354+AM354+AQ354+AU354+AY354)-(IF(AND('Debt Setup'!$H$10&lt;&gt;"",'Debt Setup'!$H$10&lt;'Debt Setup'!$H$17),MAX(0,I353+F354-G354),0)+IF(AND('Debt Setup'!$H$11&lt;&gt;"",'Debt Setup'!$H$11&lt;'Debt Setup'!$H$17),MAX(0,M353+J354-K354),0)+IF(AND('Debt Setup'!$H$12&lt;&gt;"",'Debt Setup'!$H$12&lt;'Debt Setup'!$H$17),MAX(0,Q353+N354-O354),0)+IF(AND('Debt Setup'!$H$13&lt;&gt;"",'Debt Setup'!$H$13&lt;'Debt Setup'!$H$17),MAX(0,U353+R354-S354),0)+IF(AND('Debt Setup'!$H$14&lt;&gt;"",'Debt Setup'!$H$14&lt;'Debt Setup'!$H$17),MAX(0,Y353+V354-W354),0)+IF(AND('Debt Setup'!$H$15&lt;&gt;"",'Debt Setup'!$H$15&lt;'Debt Setup'!$H$17),MAX(0,AC353+Z354-AA354),0)+IF(AND('Debt Setup'!$H$16&lt;&gt;"",'Debt Setup'!$H$16&lt;'Debt Setup'!$H$17),MAX(0,AG353+AD354-AE354),0)+IF(AND('Debt Setup'!$H$17&lt;&gt;"",'Debt Setup'!$H$17&lt;'Debt Setup'!$H$17),MAX(0,AK353+AH354-AI354),0)+IF(AND('Debt Setup'!$H$18&lt;&gt;"",'Debt Setup'!$H$18&lt;'Debt Setup'!$H$17),MAX(0,AO353+AL354-AM354),0)+IF(AND('Debt Setup'!$H$19&lt;&gt;"",'Debt Setup'!$H$19&lt;'Debt Setup'!$H$17),MAX(0,AS353+AP354-AQ354),0)+IF(AND('Debt Setup'!$H$20&lt;&gt;"",'Debt Setup'!$H$20&lt;'Debt Setup'!$H$17),MAX(0,AW353+AT354-AU354),0)+IF(AND('Debt Setup'!$H$21&lt;&gt;"",'Debt Setup'!$H$21&lt;'Debt Setup'!$H$17),MAX(0,BA353+AX354-AY354),0))))))</x:f>
      </x:c>
      <x:c r="AK354" s="54" t="str">
        <x:f>IF('Debt Setup'!$F$3=0,"",MAX(0,AK353+AH354-AI354-AJ354))</x:f>
      </x:c>
      <x:c r="AL354" s="54" t="str">
        <x:f>IF('Debt Setup'!$F$3=0,"",IF(AO353&lt;=0,0,AO353*'Debt Setup'!$D$18/100/12))</x:f>
      </x:c>
      <x:c r="AM354" s="54" t="str">
        <x:f>IF('Debt Setup'!$F$3=0,"",IF('Debt Setup'!$H$18="",0,MIN('Debt Setup'!$E$18,MAX(0,AO353+AL354))))</x:f>
      </x:c>
      <x:c r="AN354" s="54" t="str">
        <x:f>IF('Debt Setup'!$F$3=0,"",IF('Debt Setup'!$H$18="",0,MIN(MAX(0,AO353+AL354-AM354),MAX(0,'Debt Setup'!$F$5-(G354+K354+O354+S354+W354+AA354+AE354+AI354+AM354+AQ354+AU354+AY354)-(IF(AND('Debt Setup'!$H$10&lt;&gt;"",'Debt Setup'!$H$10&lt;'Debt Setup'!$H$18),MAX(0,I353+F354-G354),0)+IF(AND('Debt Setup'!$H$11&lt;&gt;"",'Debt Setup'!$H$11&lt;'Debt Setup'!$H$18),MAX(0,M353+J354-K354),0)+IF(AND('Debt Setup'!$H$12&lt;&gt;"",'Debt Setup'!$H$12&lt;'Debt Setup'!$H$18),MAX(0,Q353+N354-O354),0)+IF(AND('Debt Setup'!$H$13&lt;&gt;"",'Debt Setup'!$H$13&lt;'Debt Setup'!$H$18),MAX(0,U353+R354-S354),0)+IF(AND('Debt Setup'!$H$14&lt;&gt;"",'Debt Setup'!$H$14&lt;'Debt Setup'!$H$18),MAX(0,Y353+V354-W354),0)+IF(AND('Debt Setup'!$H$15&lt;&gt;"",'Debt Setup'!$H$15&lt;'Debt Setup'!$H$18),MAX(0,AC353+Z354-AA354),0)+IF(AND('Debt Setup'!$H$16&lt;&gt;"",'Debt Setup'!$H$16&lt;'Debt Setup'!$H$18),MAX(0,AG353+AD354-AE354),0)+IF(AND('Debt Setup'!$H$17&lt;&gt;"",'Debt Setup'!$H$17&lt;'Debt Setup'!$H$18),MAX(0,AK353+AH354-AI354),0)+IF(AND('Debt Setup'!$H$18&lt;&gt;"",'Debt Setup'!$H$18&lt;'Debt Setup'!$H$18),MAX(0,AO353+AL354-AM354),0)+IF(AND('Debt Setup'!$H$19&lt;&gt;"",'Debt Setup'!$H$19&lt;'Debt Setup'!$H$18),MAX(0,AS353+AP354-AQ354),0)+IF(AND('Debt Setup'!$H$20&lt;&gt;"",'Debt Setup'!$H$20&lt;'Debt Setup'!$H$18),MAX(0,AW353+AT354-AU354),0)+IF(AND('Debt Setup'!$H$21&lt;&gt;"",'Debt Setup'!$H$21&lt;'Debt Setup'!$H$18),MAX(0,BA353+AX354-AY354),0))))))</x:f>
      </x:c>
      <x:c r="AO354" s="54" t="str">
        <x:f>IF('Debt Setup'!$F$3=0,"",MAX(0,AO353+AL354-AM354-AN354))</x:f>
      </x:c>
      <x:c r="AP354" s="54" t="str">
        <x:f>IF('Debt Setup'!$F$3=0,"",IF(AS353&lt;=0,0,AS353*'Debt Setup'!$D$19/100/12))</x:f>
      </x:c>
      <x:c r="AQ354" s="54" t="str">
        <x:f>IF('Debt Setup'!$F$3=0,"",IF('Debt Setup'!$H$19="",0,MIN('Debt Setup'!$E$19,MAX(0,AS353+AP354))))</x:f>
      </x:c>
      <x:c r="AR354" s="54" t="str">
        <x:f>IF('Debt Setup'!$F$3=0,"",IF('Debt Setup'!$H$19="",0,MIN(MAX(0,AS353+AP354-AQ354),MAX(0,'Debt Setup'!$F$5-(G354+K354+O354+S354+W354+AA354+AE354+AI354+AM354+AQ354+AU354+AY354)-(IF(AND('Debt Setup'!$H$10&lt;&gt;"",'Debt Setup'!$H$10&lt;'Debt Setup'!$H$19),MAX(0,I353+F354-G354),0)+IF(AND('Debt Setup'!$H$11&lt;&gt;"",'Debt Setup'!$H$11&lt;'Debt Setup'!$H$19),MAX(0,M353+J354-K354),0)+IF(AND('Debt Setup'!$H$12&lt;&gt;"",'Debt Setup'!$H$12&lt;'Debt Setup'!$H$19),MAX(0,Q353+N354-O354),0)+IF(AND('Debt Setup'!$H$13&lt;&gt;"",'Debt Setup'!$H$13&lt;'Debt Setup'!$H$19),MAX(0,U353+R354-S354),0)+IF(AND('Debt Setup'!$H$14&lt;&gt;"",'Debt Setup'!$H$14&lt;'Debt Setup'!$H$19),MAX(0,Y353+V354-W354),0)+IF(AND('Debt Setup'!$H$15&lt;&gt;"",'Debt Setup'!$H$15&lt;'Debt Setup'!$H$19),MAX(0,AC353+Z354-AA354),0)+IF(AND('Debt Setup'!$H$16&lt;&gt;"",'Debt Setup'!$H$16&lt;'Debt Setup'!$H$19),MAX(0,AG353+AD354-AE354),0)+IF(AND('Debt Setup'!$H$17&lt;&gt;"",'Debt Setup'!$H$17&lt;'Debt Setup'!$H$19),MAX(0,AK353+AH354-AI354),0)+IF(AND('Debt Setup'!$H$18&lt;&gt;"",'Debt Setup'!$H$18&lt;'Debt Setup'!$H$19),MAX(0,AO353+AL354-AM354),0)+IF(AND('Debt Setup'!$H$19&lt;&gt;"",'Debt Setup'!$H$19&lt;'Debt Setup'!$H$19),MAX(0,AS353+AP354-AQ354),0)+IF(AND('Debt Setup'!$H$20&lt;&gt;"",'Debt Setup'!$H$20&lt;'Debt Setup'!$H$19),MAX(0,AW353+AT354-AU354),0)+IF(AND('Debt Setup'!$H$21&lt;&gt;"",'Debt Setup'!$H$21&lt;'Debt Setup'!$H$19),MAX(0,BA353+AX354-AY354),0))))))</x:f>
      </x:c>
      <x:c r="AS354" s="54" t="str">
        <x:f>IF('Debt Setup'!$F$3=0,"",MAX(0,AS353+AP354-AQ354-AR354))</x:f>
      </x:c>
      <x:c r="AT354" s="54" t="str">
        <x:f>IF('Debt Setup'!$F$3=0,"",IF(AW353&lt;=0,0,AW353*'Debt Setup'!$D$20/100/12))</x:f>
      </x:c>
      <x:c r="AU354" s="54" t="str">
        <x:f>IF('Debt Setup'!$F$3=0,"",IF('Debt Setup'!$H$20="",0,MIN('Debt Setup'!$E$20,MAX(0,AW353+AT354))))</x:f>
      </x:c>
      <x:c r="AV354" s="54" t="str">
        <x:f>IF('Debt Setup'!$F$3=0,"",IF('Debt Setup'!$H$20="",0,MIN(MAX(0,AW353+AT354-AU354),MAX(0,'Debt Setup'!$F$5-(G354+K354+O354+S354+W354+AA354+AE354+AI354+AM354+AQ354+AU354+AY354)-(IF(AND('Debt Setup'!$H$10&lt;&gt;"",'Debt Setup'!$H$10&lt;'Debt Setup'!$H$20),MAX(0,I353+F354-G354),0)+IF(AND('Debt Setup'!$H$11&lt;&gt;"",'Debt Setup'!$H$11&lt;'Debt Setup'!$H$20),MAX(0,M353+J354-K354),0)+IF(AND('Debt Setup'!$H$12&lt;&gt;"",'Debt Setup'!$H$12&lt;'Debt Setup'!$H$20),MAX(0,Q353+N354-O354),0)+IF(AND('Debt Setup'!$H$13&lt;&gt;"",'Debt Setup'!$H$13&lt;'Debt Setup'!$H$20),MAX(0,U353+R354-S354),0)+IF(AND('Debt Setup'!$H$14&lt;&gt;"",'Debt Setup'!$H$14&lt;'Debt Setup'!$H$20),MAX(0,Y353+V354-W354),0)+IF(AND('Debt Setup'!$H$15&lt;&gt;"",'Debt Setup'!$H$15&lt;'Debt Setup'!$H$20),MAX(0,AC353+Z354-AA354),0)+IF(AND('Debt Setup'!$H$16&lt;&gt;"",'Debt Setup'!$H$16&lt;'Debt Setup'!$H$20),MAX(0,AG353+AD354-AE354),0)+IF(AND('Debt Setup'!$H$17&lt;&gt;"",'Debt Setup'!$H$17&lt;'Debt Setup'!$H$20),MAX(0,AK353+AH354-AI354),0)+IF(AND('Debt Setup'!$H$18&lt;&gt;"",'Debt Setup'!$H$18&lt;'Debt Setup'!$H$20),MAX(0,AO353+AL354-AM354),0)+IF(AND('Debt Setup'!$H$19&lt;&gt;"",'Debt Setup'!$H$19&lt;'Debt Setup'!$H$20),MAX(0,AS353+AP354-AQ354),0)+IF(AND('Debt Setup'!$H$20&lt;&gt;"",'Debt Setup'!$H$20&lt;'Debt Setup'!$H$20),MAX(0,AW353+AT354-AU354),0)+IF(AND('Debt Setup'!$H$21&lt;&gt;"",'Debt Setup'!$H$21&lt;'Debt Setup'!$H$20),MAX(0,BA353+AX354-AY354),0))))))</x:f>
      </x:c>
      <x:c r="AW354" s="54" t="str">
        <x:f>IF('Debt Setup'!$F$3=0,"",MAX(0,AW353+AT354-AU354-AV354))</x:f>
      </x:c>
      <x:c r="AX354" s="54" t="str">
        <x:f>IF('Debt Setup'!$F$3=0,"",IF(BA353&lt;=0,0,BA353*'Debt Setup'!$D$21/100/12))</x:f>
      </x:c>
      <x:c r="AY354" s="54" t="str">
        <x:f>IF('Debt Setup'!$F$3=0,"",IF('Debt Setup'!$H$21="",0,MIN('Debt Setup'!$E$21,MAX(0,BA353+AX354))))</x:f>
      </x:c>
      <x:c r="AZ354" s="54" t="str">
        <x:f>IF('Debt Setup'!$F$3=0,"",IF('Debt Setup'!$H$21="",0,MIN(MAX(0,BA353+AX354-AY354),MAX(0,'Debt Setup'!$F$5-(G354+K354+O354+S354+W354+AA354+AE354+AI354+AM354+AQ354+AU354+AY354)-(IF(AND('Debt Setup'!$H$10&lt;&gt;"",'Debt Setup'!$H$10&lt;'Debt Setup'!$H$21),MAX(0,I353+F354-G354),0)+IF(AND('Debt Setup'!$H$11&lt;&gt;"",'Debt Setup'!$H$11&lt;'Debt Setup'!$H$21),MAX(0,M353+J354-K354),0)+IF(AND('Debt Setup'!$H$12&lt;&gt;"",'Debt Setup'!$H$12&lt;'Debt Setup'!$H$21),MAX(0,Q353+N354-O354),0)+IF(AND('Debt Setup'!$H$13&lt;&gt;"",'Debt Setup'!$H$13&lt;'Debt Setup'!$H$21),MAX(0,U353+R354-S354),0)+IF(AND('Debt Setup'!$H$14&lt;&gt;"",'Debt Setup'!$H$14&lt;'Debt Setup'!$H$21),MAX(0,Y353+V354-W354),0)+IF(AND('Debt Setup'!$H$15&lt;&gt;"",'Debt Setup'!$H$15&lt;'Debt Setup'!$H$21),MAX(0,AC353+Z354-AA354),0)+IF(AND('Debt Setup'!$H$16&lt;&gt;"",'Debt Setup'!$H$16&lt;'Debt Setup'!$H$21),MAX(0,AG353+AD354-AE354),0)+IF(AND('Debt Setup'!$H$17&lt;&gt;"",'Debt Setup'!$H$17&lt;'Debt Setup'!$H$21),MAX(0,AK353+AH354-AI354),0)+IF(AND('Debt Setup'!$H$18&lt;&gt;"",'Debt Setup'!$H$18&lt;'Debt Setup'!$H$21),MAX(0,AO353+AL354-AM354),0)+IF(AND('Debt Setup'!$H$19&lt;&gt;"",'Debt Setup'!$H$19&lt;'Debt Setup'!$H$21),MAX(0,AS353+AP354-AQ354),0)+IF(AND('Debt Setup'!$H$20&lt;&gt;"",'Debt Setup'!$H$20&lt;'Debt Setup'!$H$21),MAX(0,AW353+AT354-AU354),0)+IF(AND('Debt Setup'!$H$21&lt;&gt;"",'Debt Setup'!$H$21&lt;'Debt Setup'!$H$21),MAX(0,BA353+AX354-AY354),0))))))</x:f>
      </x:c>
      <x:c r="BA354" s="54" t="str">
        <x:f>IF('Debt Setup'!$F$3=0,"",MAX(0,BA353+AX354-AY354-AZ354))</x:f>
      </x:c>
    </x:row>
    <x:row r="355">
      <x:c r="A355" t="n">
        <x:v>350</x:v>
      </x:c>
      <x:c r="B355" s="86" t="str">
        <x:f>IF('Debt Setup'!$F$3=0,"",DATE(YEAR('Debt Setup'!$B$6),MONTH('Debt Setup'!$B$6)+A355-1,1))</x:f>
      </x:c>
      <x:c r="C355" s="54" t="str">
        <x:f>IF('Debt Setup'!$F$3=0,"",I355+M355+Q355+U355+Y355+AC355+AG355+AK355+AO355+AS355+AW355+BA355)</x:f>
      </x:c>
      <x:c r="D355" s="54" t="str">
        <x:f>IF('Debt Setup'!$F$3=0,"",G355+H355+K355+L355+O355+P355+S355+T355+W355+X355+AA355+AB355+AE355+AF355+AI355+AJ355+AM355+AN355+AQ355+AR355+AU355+AV355+AY355+AZ355)</x:f>
      </x:c>
      <x:c r="E355" s="54" t="str">
        <x:f>IF('Debt Setup'!$F$3=0,"",F355+J355+N355+R355+V355+Z355+AD355+AH355+AL355+AP355+AT355+AX355)</x:f>
      </x:c>
      <x:c r="F355" s="54" t="str">
        <x:f>IF('Debt Setup'!$F$3=0,"",IF(I354&lt;=0,0,I354*'Debt Setup'!$D$10/100/12))</x:f>
      </x:c>
      <x:c r="G355" s="54" t="str">
        <x:f>IF('Debt Setup'!$F$3=0,"",IF('Debt Setup'!$H$10="",0,MIN('Debt Setup'!$E$10,MAX(0,I354+F355))))</x:f>
      </x:c>
      <x:c r="H355" s="54" t="str">
        <x:f>IF('Debt Setup'!$F$3=0,"",IF('Debt Setup'!$H$10="",0,MIN(MAX(0,I354+F355-G355),MAX(0,'Debt Setup'!$F$5-(G355+K355+O355+S355+W355+AA355+AE355+AI355+AM355+AQ355+AU355+AY355)-(IF(AND('Debt Setup'!$H$10&lt;&gt;"",'Debt Setup'!$H$10&lt;'Debt Setup'!$H$10),MAX(0,I354+F355-G355),0)+IF(AND('Debt Setup'!$H$11&lt;&gt;"",'Debt Setup'!$H$11&lt;'Debt Setup'!$H$10),MAX(0,M354+J355-K355),0)+IF(AND('Debt Setup'!$H$12&lt;&gt;"",'Debt Setup'!$H$12&lt;'Debt Setup'!$H$10),MAX(0,Q354+N355-O355),0)+IF(AND('Debt Setup'!$H$13&lt;&gt;"",'Debt Setup'!$H$13&lt;'Debt Setup'!$H$10),MAX(0,U354+R355-S355),0)+IF(AND('Debt Setup'!$H$14&lt;&gt;"",'Debt Setup'!$H$14&lt;'Debt Setup'!$H$10),MAX(0,Y354+V355-W355),0)+IF(AND('Debt Setup'!$H$15&lt;&gt;"",'Debt Setup'!$H$15&lt;'Debt Setup'!$H$10),MAX(0,AC354+Z355-AA355),0)+IF(AND('Debt Setup'!$H$16&lt;&gt;"",'Debt Setup'!$H$16&lt;'Debt Setup'!$H$10),MAX(0,AG354+AD355-AE355),0)+IF(AND('Debt Setup'!$H$17&lt;&gt;"",'Debt Setup'!$H$17&lt;'Debt Setup'!$H$10),MAX(0,AK354+AH355-AI355),0)+IF(AND('Debt Setup'!$H$18&lt;&gt;"",'Debt Setup'!$H$18&lt;'Debt Setup'!$H$10),MAX(0,AO354+AL355-AM355),0)+IF(AND('Debt Setup'!$H$19&lt;&gt;"",'Debt Setup'!$H$19&lt;'Debt Setup'!$H$10),MAX(0,AS354+AP355-AQ355),0)+IF(AND('Debt Setup'!$H$20&lt;&gt;"",'Debt Setup'!$H$20&lt;'Debt Setup'!$H$10),MAX(0,AW354+AT355-AU355),0)+IF(AND('Debt Setup'!$H$21&lt;&gt;"",'Debt Setup'!$H$21&lt;'Debt Setup'!$H$10),MAX(0,BA354+AX355-AY355),0))))))</x:f>
      </x:c>
      <x:c r="I355" s="54" t="str">
        <x:f>IF('Debt Setup'!$F$3=0,"",MAX(0,I354+F355-G355-H355))</x:f>
      </x:c>
      <x:c r="J355" s="54" t="str">
        <x:f>IF('Debt Setup'!$F$3=0,"",IF(M354&lt;=0,0,M354*'Debt Setup'!$D$11/100/12))</x:f>
      </x:c>
      <x:c r="K355" s="54" t="str">
        <x:f>IF('Debt Setup'!$F$3=0,"",IF('Debt Setup'!$H$11="",0,MIN('Debt Setup'!$E$11,MAX(0,M354+J355))))</x:f>
      </x:c>
      <x:c r="L355" s="54" t="str">
        <x:f>IF('Debt Setup'!$F$3=0,"",IF('Debt Setup'!$H$11="",0,MIN(MAX(0,M354+J355-K355),MAX(0,'Debt Setup'!$F$5-(G355+K355+O355+S355+W355+AA355+AE355+AI355+AM355+AQ355+AU355+AY355)-(IF(AND('Debt Setup'!$H$10&lt;&gt;"",'Debt Setup'!$H$10&lt;'Debt Setup'!$H$11),MAX(0,I354+F355-G355),0)+IF(AND('Debt Setup'!$H$11&lt;&gt;"",'Debt Setup'!$H$11&lt;'Debt Setup'!$H$11),MAX(0,M354+J355-K355),0)+IF(AND('Debt Setup'!$H$12&lt;&gt;"",'Debt Setup'!$H$12&lt;'Debt Setup'!$H$11),MAX(0,Q354+N355-O355),0)+IF(AND('Debt Setup'!$H$13&lt;&gt;"",'Debt Setup'!$H$13&lt;'Debt Setup'!$H$11),MAX(0,U354+R355-S355),0)+IF(AND('Debt Setup'!$H$14&lt;&gt;"",'Debt Setup'!$H$14&lt;'Debt Setup'!$H$11),MAX(0,Y354+V355-W355),0)+IF(AND('Debt Setup'!$H$15&lt;&gt;"",'Debt Setup'!$H$15&lt;'Debt Setup'!$H$11),MAX(0,AC354+Z355-AA355),0)+IF(AND('Debt Setup'!$H$16&lt;&gt;"",'Debt Setup'!$H$16&lt;'Debt Setup'!$H$11),MAX(0,AG354+AD355-AE355),0)+IF(AND('Debt Setup'!$H$17&lt;&gt;"",'Debt Setup'!$H$17&lt;'Debt Setup'!$H$11),MAX(0,AK354+AH355-AI355),0)+IF(AND('Debt Setup'!$H$18&lt;&gt;"",'Debt Setup'!$H$18&lt;'Debt Setup'!$H$11),MAX(0,AO354+AL355-AM355),0)+IF(AND('Debt Setup'!$H$19&lt;&gt;"",'Debt Setup'!$H$19&lt;'Debt Setup'!$H$11),MAX(0,AS354+AP355-AQ355),0)+IF(AND('Debt Setup'!$H$20&lt;&gt;"",'Debt Setup'!$H$20&lt;'Debt Setup'!$H$11),MAX(0,AW354+AT355-AU355),0)+IF(AND('Debt Setup'!$H$21&lt;&gt;"",'Debt Setup'!$H$21&lt;'Debt Setup'!$H$11),MAX(0,BA354+AX355-AY355),0))))))</x:f>
      </x:c>
      <x:c r="M355" s="54" t="str">
        <x:f>IF('Debt Setup'!$F$3=0,"",MAX(0,M354+J355-K355-L355))</x:f>
      </x:c>
      <x:c r="N355" s="54" t="str">
        <x:f>IF('Debt Setup'!$F$3=0,"",IF(Q354&lt;=0,0,Q354*'Debt Setup'!$D$12/100/12))</x:f>
      </x:c>
      <x:c r="O355" s="54" t="str">
        <x:f>IF('Debt Setup'!$F$3=0,"",IF('Debt Setup'!$H$12="",0,MIN('Debt Setup'!$E$12,MAX(0,Q354+N355))))</x:f>
      </x:c>
      <x:c r="P355" s="54" t="str">
        <x:f>IF('Debt Setup'!$F$3=0,"",IF('Debt Setup'!$H$12="",0,MIN(MAX(0,Q354+N355-O355),MAX(0,'Debt Setup'!$F$5-(G355+K355+O355+S355+W355+AA355+AE355+AI355+AM355+AQ355+AU355+AY355)-(IF(AND('Debt Setup'!$H$10&lt;&gt;"",'Debt Setup'!$H$10&lt;'Debt Setup'!$H$12),MAX(0,I354+F355-G355),0)+IF(AND('Debt Setup'!$H$11&lt;&gt;"",'Debt Setup'!$H$11&lt;'Debt Setup'!$H$12),MAX(0,M354+J355-K355),0)+IF(AND('Debt Setup'!$H$12&lt;&gt;"",'Debt Setup'!$H$12&lt;'Debt Setup'!$H$12),MAX(0,Q354+N355-O355),0)+IF(AND('Debt Setup'!$H$13&lt;&gt;"",'Debt Setup'!$H$13&lt;'Debt Setup'!$H$12),MAX(0,U354+R355-S355),0)+IF(AND('Debt Setup'!$H$14&lt;&gt;"",'Debt Setup'!$H$14&lt;'Debt Setup'!$H$12),MAX(0,Y354+V355-W355),0)+IF(AND('Debt Setup'!$H$15&lt;&gt;"",'Debt Setup'!$H$15&lt;'Debt Setup'!$H$12),MAX(0,AC354+Z355-AA355),0)+IF(AND('Debt Setup'!$H$16&lt;&gt;"",'Debt Setup'!$H$16&lt;'Debt Setup'!$H$12),MAX(0,AG354+AD355-AE355),0)+IF(AND('Debt Setup'!$H$17&lt;&gt;"",'Debt Setup'!$H$17&lt;'Debt Setup'!$H$12),MAX(0,AK354+AH355-AI355),0)+IF(AND('Debt Setup'!$H$18&lt;&gt;"",'Debt Setup'!$H$18&lt;'Debt Setup'!$H$12),MAX(0,AO354+AL355-AM355),0)+IF(AND('Debt Setup'!$H$19&lt;&gt;"",'Debt Setup'!$H$19&lt;'Debt Setup'!$H$12),MAX(0,AS354+AP355-AQ355),0)+IF(AND('Debt Setup'!$H$20&lt;&gt;"",'Debt Setup'!$H$20&lt;'Debt Setup'!$H$12),MAX(0,AW354+AT355-AU355),0)+IF(AND('Debt Setup'!$H$21&lt;&gt;"",'Debt Setup'!$H$21&lt;'Debt Setup'!$H$12),MAX(0,BA354+AX355-AY355),0))))))</x:f>
      </x:c>
      <x:c r="Q355" s="54" t="str">
        <x:f>IF('Debt Setup'!$F$3=0,"",MAX(0,Q354+N355-O355-P355))</x:f>
      </x:c>
      <x:c r="R355" s="54" t="str">
        <x:f>IF('Debt Setup'!$F$3=0,"",IF(U354&lt;=0,0,U354*'Debt Setup'!$D$13/100/12))</x:f>
      </x:c>
      <x:c r="S355" s="54" t="str">
        <x:f>IF('Debt Setup'!$F$3=0,"",IF('Debt Setup'!$H$13="",0,MIN('Debt Setup'!$E$13,MAX(0,U354+R355))))</x:f>
      </x:c>
      <x:c r="T355" s="54" t="str">
        <x:f>IF('Debt Setup'!$F$3=0,"",IF('Debt Setup'!$H$13="",0,MIN(MAX(0,U354+R355-S355),MAX(0,'Debt Setup'!$F$5-(G355+K355+O355+S355+W355+AA355+AE355+AI355+AM355+AQ355+AU355+AY355)-(IF(AND('Debt Setup'!$H$10&lt;&gt;"",'Debt Setup'!$H$10&lt;'Debt Setup'!$H$13),MAX(0,I354+F355-G355),0)+IF(AND('Debt Setup'!$H$11&lt;&gt;"",'Debt Setup'!$H$11&lt;'Debt Setup'!$H$13),MAX(0,M354+J355-K355),0)+IF(AND('Debt Setup'!$H$12&lt;&gt;"",'Debt Setup'!$H$12&lt;'Debt Setup'!$H$13),MAX(0,Q354+N355-O355),0)+IF(AND('Debt Setup'!$H$13&lt;&gt;"",'Debt Setup'!$H$13&lt;'Debt Setup'!$H$13),MAX(0,U354+R355-S355),0)+IF(AND('Debt Setup'!$H$14&lt;&gt;"",'Debt Setup'!$H$14&lt;'Debt Setup'!$H$13),MAX(0,Y354+V355-W355),0)+IF(AND('Debt Setup'!$H$15&lt;&gt;"",'Debt Setup'!$H$15&lt;'Debt Setup'!$H$13),MAX(0,AC354+Z355-AA355),0)+IF(AND('Debt Setup'!$H$16&lt;&gt;"",'Debt Setup'!$H$16&lt;'Debt Setup'!$H$13),MAX(0,AG354+AD355-AE355),0)+IF(AND('Debt Setup'!$H$17&lt;&gt;"",'Debt Setup'!$H$17&lt;'Debt Setup'!$H$13),MAX(0,AK354+AH355-AI355),0)+IF(AND('Debt Setup'!$H$18&lt;&gt;"",'Debt Setup'!$H$18&lt;'Debt Setup'!$H$13),MAX(0,AO354+AL355-AM355),0)+IF(AND('Debt Setup'!$H$19&lt;&gt;"",'Debt Setup'!$H$19&lt;'Debt Setup'!$H$13),MAX(0,AS354+AP355-AQ355),0)+IF(AND('Debt Setup'!$H$20&lt;&gt;"",'Debt Setup'!$H$20&lt;'Debt Setup'!$H$13),MAX(0,AW354+AT355-AU355),0)+IF(AND('Debt Setup'!$H$21&lt;&gt;"",'Debt Setup'!$H$21&lt;'Debt Setup'!$H$13),MAX(0,BA354+AX355-AY355),0))))))</x:f>
      </x:c>
      <x:c r="U355" s="54" t="str">
        <x:f>IF('Debt Setup'!$F$3=0,"",MAX(0,U354+R355-S355-T355))</x:f>
      </x:c>
      <x:c r="V355" s="54" t="str">
        <x:f>IF('Debt Setup'!$F$3=0,"",IF(Y354&lt;=0,0,Y354*'Debt Setup'!$D$14/100/12))</x:f>
      </x:c>
      <x:c r="W355" s="54" t="str">
        <x:f>IF('Debt Setup'!$F$3=0,"",IF('Debt Setup'!$H$14="",0,MIN('Debt Setup'!$E$14,MAX(0,Y354+V355))))</x:f>
      </x:c>
      <x:c r="X355" s="54" t="str">
        <x:f>IF('Debt Setup'!$F$3=0,"",IF('Debt Setup'!$H$14="",0,MIN(MAX(0,Y354+V355-W355),MAX(0,'Debt Setup'!$F$5-(G355+K355+O355+S355+W355+AA355+AE355+AI355+AM355+AQ355+AU355+AY355)-(IF(AND('Debt Setup'!$H$10&lt;&gt;"",'Debt Setup'!$H$10&lt;'Debt Setup'!$H$14),MAX(0,I354+F355-G355),0)+IF(AND('Debt Setup'!$H$11&lt;&gt;"",'Debt Setup'!$H$11&lt;'Debt Setup'!$H$14),MAX(0,M354+J355-K355),0)+IF(AND('Debt Setup'!$H$12&lt;&gt;"",'Debt Setup'!$H$12&lt;'Debt Setup'!$H$14),MAX(0,Q354+N355-O355),0)+IF(AND('Debt Setup'!$H$13&lt;&gt;"",'Debt Setup'!$H$13&lt;'Debt Setup'!$H$14),MAX(0,U354+R355-S355),0)+IF(AND('Debt Setup'!$H$14&lt;&gt;"",'Debt Setup'!$H$14&lt;'Debt Setup'!$H$14),MAX(0,Y354+V355-W355),0)+IF(AND('Debt Setup'!$H$15&lt;&gt;"",'Debt Setup'!$H$15&lt;'Debt Setup'!$H$14),MAX(0,AC354+Z355-AA355),0)+IF(AND('Debt Setup'!$H$16&lt;&gt;"",'Debt Setup'!$H$16&lt;'Debt Setup'!$H$14),MAX(0,AG354+AD355-AE355),0)+IF(AND('Debt Setup'!$H$17&lt;&gt;"",'Debt Setup'!$H$17&lt;'Debt Setup'!$H$14),MAX(0,AK354+AH355-AI355),0)+IF(AND('Debt Setup'!$H$18&lt;&gt;"",'Debt Setup'!$H$18&lt;'Debt Setup'!$H$14),MAX(0,AO354+AL355-AM355),0)+IF(AND('Debt Setup'!$H$19&lt;&gt;"",'Debt Setup'!$H$19&lt;'Debt Setup'!$H$14),MAX(0,AS354+AP355-AQ355),0)+IF(AND('Debt Setup'!$H$20&lt;&gt;"",'Debt Setup'!$H$20&lt;'Debt Setup'!$H$14),MAX(0,AW354+AT355-AU355),0)+IF(AND('Debt Setup'!$H$21&lt;&gt;"",'Debt Setup'!$H$21&lt;'Debt Setup'!$H$14),MAX(0,BA354+AX355-AY355),0))))))</x:f>
      </x:c>
      <x:c r="Y355" s="54" t="str">
        <x:f>IF('Debt Setup'!$F$3=0,"",MAX(0,Y354+V355-W355-X355))</x:f>
      </x:c>
      <x:c r="Z355" s="54" t="str">
        <x:f>IF('Debt Setup'!$F$3=0,"",IF(AC354&lt;=0,0,AC354*'Debt Setup'!$D$15/100/12))</x:f>
      </x:c>
      <x:c r="AA355" s="54" t="str">
        <x:f>IF('Debt Setup'!$F$3=0,"",IF('Debt Setup'!$H$15="",0,MIN('Debt Setup'!$E$15,MAX(0,AC354+Z355))))</x:f>
      </x:c>
      <x:c r="AB355" s="54" t="str">
        <x:f>IF('Debt Setup'!$F$3=0,"",IF('Debt Setup'!$H$15="",0,MIN(MAX(0,AC354+Z355-AA355),MAX(0,'Debt Setup'!$F$5-(G355+K355+O355+S355+W355+AA355+AE355+AI355+AM355+AQ355+AU355+AY355)-(IF(AND('Debt Setup'!$H$10&lt;&gt;"",'Debt Setup'!$H$10&lt;'Debt Setup'!$H$15),MAX(0,I354+F355-G355),0)+IF(AND('Debt Setup'!$H$11&lt;&gt;"",'Debt Setup'!$H$11&lt;'Debt Setup'!$H$15),MAX(0,M354+J355-K355),0)+IF(AND('Debt Setup'!$H$12&lt;&gt;"",'Debt Setup'!$H$12&lt;'Debt Setup'!$H$15),MAX(0,Q354+N355-O355),0)+IF(AND('Debt Setup'!$H$13&lt;&gt;"",'Debt Setup'!$H$13&lt;'Debt Setup'!$H$15),MAX(0,U354+R355-S355),0)+IF(AND('Debt Setup'!$H$14&lt;&gt;"",'Debt Setup'!$H$14&lt;'Debt Setup'!$H$15),MAX(0,Y354+V355-W355),0)+IF(AND('Debt Setup'!$H$15&lt;&gt;"",'Debt Setup'!$H$15&lt;'Debt Setup'!$H$15),MAX(0,AC354+Z355-AA355),0)+IF(AND('Debt Setup'!$H$16&lt;&gt;"",'Debt Setup'!$H$16&lt;'Debt Setup'!$H$15),MAX(0,AG354+AD355-AE355),0)+IF(AND('Debt Setup'!$H$17&lt;&gt;"",'Debt Setup'!$H$17&lt;'Debt Setup'!$H$15),MAX(0,AK354+AH355-AI355),0)+IF(AND('Debt Setup'!$H$18&lt;&gt;"",'Debt Setup'!$H$18&lt;'Debt Setup'!$H$15),MAX(0,AO354+AL355-AM355),0)+IF(AND('Debt Setup'!$H$19&lt;&gt;"",'Debt Setup'!$H$19&lt;'Debt Setup'!$H$15),MAX(0,AS354+AP355-AQ355),0)+IF(AND('Debt Setup'!$H$20&lt;&gt;"",'Debt Setup'!$H$20&lt;'Debt Setup'!$H$15),MAX(0,AW354+AT355-AU355),0)+IF(AND('Debt Setup'!$H$21&lt;&gt;"",'Debt Setup'!$H$21&lt;'Debt Setup'!$H$15),MAX(0,BA354+AX355-AY355),0))))))</x:f>
      </x:c>
      <x:c r="AC355" s="54" t="str">
        <x:f>IF('Debt Setup'!$F$3=0,"",MAX(0,AC354+Z355-AA355-AB355))</x:f>
      </x:c>
      <x:c r="AD355" s="54" t="str">
        <x:f>IF('Debt Setup'!$F$3=0,"",IF(AG354&lt;=0,0,AG354*'Debt Setup'!$D$16/100/12))</x:f>
      </x:c>
      <x:c r="AE355" s="54" t="str">
        <x:f>IF('Debt Setup'!$F$3=0,"",IF('Debt Setup'!$H$16="",0,MIN('Debt Setup'!$E$16,MAX(0,AG354+AD355))))</x:f>
      </x:c>
      <x:c r="AF355" s="54" t="str">
        <x:f>IF('Debt Setup'!$F$3=0,"",IF('Debt Setup'!$H$16="",0,MIN(MAX(0,AG354+AD355-AE355),MAX(0,'Debt Setup'!$F$5-(G355+K355+O355+S355+W355+AA355+AE355+AI355+AM355+AQ355+AU355+AY355)-(IF(AND('Debt Setup'!$H$10&lt;&gt;"",'Debt Setup'!$H$10&lt;'Debt Setup'!$H$16),MAX(0,I354+F355-G355),0)+IF(AND('Debt Setup'!$H$11&lt;&gt;"",'Debt Setup'!$H$11&lt;'Debt Setup'!$H$16),MAX(0,M354+J355-K355),0)+IF(AND('Debt Setup'!$H$12&lt;&gt;"",'Debt Setup'!$H$12&lt;'Debt Setup'!$H$16),MAX(0,Q354+N355-O355),0)+IF(AND('Debt Setup'!$H$13&lt;&gt;"",'Debt Setup'!$H$13&lt;'Debt Setup'!$H$16),MAX(0,U354+R355-S355),0)+IF(AND('Debt Setup'!$H$14&lt;&gt;"",'Debt Setup'!$H$14&lt;'Debt Setup'!$H$16),MAX(0,Y354+V355-W355),0)+IF(AND('Debt Setup'!$H$15&lt;&gt;"",'Debt Setup'!$H$15&lt;'Debt Setup'!$H$16),MAX(0,AC354+Z355-AA355),0)+IF(AND('Debt Setup'!$H$16&lt;&gt;"",'Debt Setup'!$H$16&lt;'Debt Setup'!$H$16),MAX(0,AG354+AD355-AE355),0)+IF(AND('Debt Setup'!$H$17&lt;&gt;"",'Debt Setup'!$H$17&lt;'Debt Setup'!$H$16),MAX(0,AK354+AH355-AI355),0)+IF(AND('Debt Setup'!$H$18&lt;&gt;"",'Debt Setup'!$H$18&lt;'Debt Setup'!$H$16),MAX(0,AO354+AL355-AM355),0)+IF(AND('Debt Setup'!$H$19&lt;&gt;"",'Debt Setup'!$H$19&lt;'Debt Setup'!$H$16),MAX(0,AS354+AP355-AQ355),0)+IF(AND('Debt Setup'!$H$20&lt;&gt;"",'Debt Setup'!$H$20&lt;'Debt Setup'!$H$16),MAX(0,AW354+AT355-AU355),0)+IF(AND('Debt Setup'!$H$21&lt;&gt;"",'Debt Setup'!$H$21&lt;'Debt Setup'!$H$16),MAX(0,BA354+AX355-AY355),0))))))</x:f>
      </x:c>
      <x:c r="AG355" s="54" t="str">
        <x:f>IF('Debt Setup'!$F$3=0,"",MAX(0,AG354+AD355-AE355-AF355))</x:f>
      </x:c>
      <x:c r="AH355" s="54" t="str">
        <x:f>IF('Debt Setup'!$F$3=0,"",IF(AK354&lt;=0,0,AK354*'Debt Setup'!$D$17/100/12))</x:f>
      </x:c>
      <x:c r="AI355" s="54" t="str">
        <x:f>IF('Debt Setup'!$F$3=0,"",IF('Debt Setup'!$H$17="",0,MIN('Debt Setup'!$E$17,MAX(0,AK354+AH355))))</x:f>
      </x:c>
      <x:c r="AJ355" s="54" t="str">
        <x:f>IF('Debt Setup'!$F$3=0,"",IF('Debt Setup'!$H$17="",0,MIN(MAX(0,AK354+AH355-AI355),MAX(0,'Debt Setup'!$F$5-(G355+K355+O355+S355+W355+AA355+AE355+AI355+AM355+AQ355+AU355+AY355)-(IF(AND('Debt Setup'!$H$10&lt;&gt;"",'Debt Setup'!$H$10&lt;'Debt Setup'!$H$17),MAX(0,I354+F355-G355),0)+IF(AND('Debt Setup'!$H$11&lt;&gt;"",'Debt Setup'!$H$11&lt;'Debt Setup'!$H$17),MAX(0,M354+J355-K355),0)+IF(AND('Debt Setup'!$H$12&lt;&gt;"",'Debt Setup'!$H$12&lt;'Debt Setup'!$H$17),MAX(0,Q354+N355-O355),0)+IF(AND('Debt Setup'!$H$13&lt;&gt;"",'Debt Setup'!$H$13&lt;'Debt Setup'!$H$17),MAX(0,U354+R355-S355),0)+IF(AND('Debt Setup'!$H$14&lt;&gt;"",'Debt Setup'!$H$14&lt;'Debt Setup'!$H$17),MAX(0,Y354+V355-W355),0)+IF(AND('Debt Setup'!$H$15&lt;&gt;"",'Debt Setup'!$H$15&lt;'Debt Setup'!$H$17),MAX(0,AC354+Z355-AA355),0)+IF(AND('Debt Setup'!$H$16&lt;&gt;"",'Debt Setup'!$H$16&lt;'Debt Setup'!$H$17),MAX(0,AG354+AD355-AE355),0)+IF(AND('Debt Setup'!$H$17&lt;&gt;"",'Debt Setup'!$H$17&lt;'Debt Setup'!$H$17),MAX(0,AK354+AH355-AI355),0)+IF(AND('Debt Setup'!$H$18&lt;&gt;"",'Debt Setup'!$H$18&lt;'Debt Setup'!$H$17),MAX(0,AO354+AL355-AM355),0)+IF(AND('Debt Setup'!$H$19&lt;&gt;"",'Debt Setup'!$H$19&lt;'Debt Setup'!$H$17),MAX(0,AS354+AP355-AQ355),0)+IF(AND('Debt Setup'!$H$20&lt;&gt;"",'Debt Setup'!$H$20&lt;'Debt Setup'!$H$17),MAX(0,AW354+AT355-AU355),0)+IF(AND('Debt Setup'!$H$21&lt;&gt;"",'Debt Setup'!$H$21&lt;'Debt Setup'!$H$17),MAX(0,BA354+AX355-AY355),0))))))</x:f>
      </x:c>
      <x:c r="AK355" s="54" t="str">
        <x:f>IF('Debt Setup'!$F$3=0,"",MAX(0,AK354+AH355-AI355-AJ355))</x:f>
      </x:c>
      <x:c r="AL355" s="54" t="str">
        <x:f>IF('Debt Setup'!$F$3=0,"",IF(AO354&lt;=0,0,AO354*'Debt Setup'!$D$18/100/12))</x:f>
      </x:c>
      <x:c r="AM355" s="54" t="str">
        <x:f>IF('Debt Setup'!$F$3=0,"",IF('Debt Setup'!$H$18="",0,MIN('Debt Setup'!$E$18,MAX(0,AO354+AL355))))</x:f>
      </x:c>
      <x:c r="AN355" s="54" t="str">
        <x:f>IF('Debt Setup'!$F$3=0,"",IF('Debt Setup'!$H$18="",0,MIN(MAX(0,AO354+AL355-AM355),MAX(0,'Debt Setup'!$F$5-(G355+K355+O355+S355+W355+AA355+AE355+AI355+AM355+AQ355+AU355+AY355)-(IF(AND('Debt Setup'!$H$10&lt;&gt;"",'Debt Setup'!$H$10&lt;'Debt Setup'!$H$18),MAX(0,I354+F355-G355),0)+IF(AND('Debt Setup'!$H$11&lt;&gt;"",'Debt Setup'!$H$11&lt;'Debt Setup'!$H$18),MAX(0,M354+J355-K355),0)+IF(AND('Debt Setup'!$H$12&lt;&gt;"",'Debt Setup'!$H$12&lt;'Debt Setup'!$H$18),MAX(0,Q354+N355-O355),0)+IF(AND('Debt Setup'!$H$13&lt;&gt;"",'Debt Setup'!$H$13&lt;'Debt Setup'!$H$18),MAX(0,U354+R355-S355),0)+IF(AND('Debt Setup'!$H$14&lt;&gt;"",'Debt Setup'!$H$14&lt;'Debt Setup'!$H$18),MAX(0,Y354+V355-W355),0)+IF(AND('Debt Setup'!$H$15&lt;&gt;"",'Debt Setup'!$H$15&lt;'Debt Setup'!$H$18),MAX(0,AC354+Z355-AA355),0)+IF(AND('Debt Setup'!$H$16&lt;&gt;"",'Debt Setup'!$H$16&lt;'Debt Setup'!$H$18),MAX(0,AG354+AD355-AE355),0)+IF(AND('Debt Setup'!$H$17&lt;&gt;"",'Debt Setup'!$H$17&lt;'Debt Setup'!$H$18),MAX(0,AK354+AH355-AI355),0)+IF(AND('Debt Setup'!$H$18&lt;&gt;"",'Debt Setup'!$H$18&lt;'Debt Setup'!$H$18),MAX(0,AO354+AL355-AM355),0)+IF(AND('Debt Setup'!$H$19&lt;&gt;"",'Debt Setup'!$H$19&lt;'Debt Setup'!$H$18),MAX(0,AS354+AP355-AQ355),0)+IF(AND('Debt Setup'!$H$20&lt;&gt;"",'Debt Setup'!$H$20&lt;'Debt Setup'!$H$18),MAX(0,AW354+AT355-AU355),0)+IF(AND('Debt Setup'!$H$21&lt;&gt;"",'Debt Setup'!$H$21&lt;'Debt Setup'!$H$18),MAX(0,BA354+AX355-AY355),0))))))</x:f>
      </x:c>
      <x:c r="AO355" s="54" t="str">
        <x:f>IF('Debt Setup'!$F$3=0,"",MAX(0,AO354+AL355-AM355-AN355))</x:f>
      </x:c>
      <x:c r="AP355" s="54" t="str">
        <x:f>IF('Debt Setup'!$F$3=0,"",IF(AS354&lt;=0,0,AS354*'Debt Setup'!$D$19/100/12))</x:f>
      </x:c>
      <x:c r="AQ355" s="54" t="str">
        <x:f>IF('Debt Setup'!$F$3=0,"",IF('Debt Setup'!$H$19="",0,MIN('Debt Setup'!$E$19,MAX(0,AS354+AP355))))</x:f>
      </x:c>
      <x:c r="AR355" s="54" t="str">
        <x:f>IF('Debt Setup'!$F$3=0,"",IF('Debt Setup'!$H$19="",0,MIN(MAX(0,AS354+AP355-AQ355),MAX(0,'Debt Setup'!$F$5-(G355+K355+O355+S355+W355+AA355+AE355+AI355+AM355+AQ355+AU355+AY355)-(IF(AND('Debt Setup'!$H$10&lt;&gt;"",'Debt Setup'!$H$10&lt;'Debt Setup'!$H$19),MAX(0,I354+F355-G355),0)+IF(AND('Debt Setup'!$H$11&lt;&gt;"",'Debt Setup'!$H$11&lt;'Debt Setup'!$H$19),MAX(0,M354+J355-K355),0)+IF(AND('Debt Setup'!$H$12&lt;&gt;"",'Debt Setup'!$H$12&lt;'Debt Setup'!$H$19),MAX(0,Q354+N355-O355),0)+IF(AND('Debt Setup'!$H$13&lt;&gt;"",'Debt Setup'!$H$13&lt;'Debt Setup'!$H$19),MAX(0,U354+R355-S355),0)+IF(AND('Debt Setup'!$H$14&lt;&gt;"",'Debt Setup'!$H$14&lt;'Debt Setup'!$H$19),MAX(0,Y354+V355-W355),0)+IF(AND('Debt Setup'!$H$15&lt;&gt;"",'Debt Setup'!$H$15&lt;'Debt Setup'!$H$19),MAX(0,AC354+Z355-AA355),0)+IF(AND('Debt Setup'!$H$16&lt;&gt;"",'Debt Setup'!$H$16&lt;'Debt Setup'!$H$19),MAX(0,AG354+AD355-AE355),0)+IF(AND('Debt Setup'!$H$17&lt;&gt;"",'Debt Setup'!$H$17&lt;'Debt Setup'!$H$19),MAX(0,AK354+AH355-AI355),0)+IF(AND('Debt Setup'!$H$18&lt;&gt;"",'Debt Setup'!$H$18&lt;'Debt Setup'!$H$19),MAX(0,AO354+AL355-AM355),0)+IF(AND('Debt Setup'!$H$19&lt;&gt;"",'Debt Setup'!$H$19&lt;'Debt Setup'!$H$19),MAX(0,AS354+AP355-AQ355),0)+IF(AND('Debt Setup'!$H$20&lt;&gt;"",'Debt Setup'!$H$20&lt;'Debt Setup'!$H$19),MAX(0,AW354+AT355-AU355),0)+IF(AND('Debt Setup'!$H$21&lt;&gt;"",'Debt Setup'!$H$21&lt;'Debt Setup'!$H$19),MAX(0,BA354+AX355-AY355),0))))))</x:f>
      </x:c>
      <x:c r="AS355" s="54" t="str">
        <x:f>IF('Debt Setup'!$F$3=0,"",MAX(0,AS354+AP355-AQ355-AR355))</x:f>
      </x:c>
      <x:c r="AT355" s="54" t="str">
        <x:f>IF('Debt Setup'!$F$3=0,"",IF(AW354&lt;=0,0,AW354*'Debt Setup'!$D$20/100/12))</x:f>
      </x:c>
      <x:c r="AU355" s="54" t="str">
        <x:f>IF('Debt Setup'!$F$3=0,"",IF('Debt Setup'!$H$20="",0,MIN('Debt Setup'!$E$20,MAX(0,AW354+AT355))))</x:f>
      </x:c>
      <x:c r="AV355" s="54" t="str">
        <x:f>IF('Debt Setup'!$F$3=0,"",IF('Debt Setup'!$H$20="",0,MIN(MAX(0,AW354+AT355-AU355),MAX(0,'Debt Setup'!$F$5-(G355+K355+O355+S355+W355+AA355+AE355+AI355+AM355+AQ355+AU355+AY355)-(IF(AND('Debt Setup'!$H$10&lt;&gt;"",'Debt Setup'!$H$10&lt;'Debt Setup'!$H$20),MAX(0,I354+F355-G355),0)+IF(AND('Debt Setup'!$H$11&lt;&gt;"",'Debt Setup'!$H$11&lt;'Debt Setup'!$H$20),MAX(0,M354+J355-K355),0)+IF(AND('Debt Setup'!$H$12&lt;&gt;"",'Debt Setup'!$H$12&lt;'Debt Setup'!$H$20),MAX(0,Q354+N355-O355),0)+IF(AND('Debt Setup'!$H$13&lt;&gt;"",'Debt Setup'!$H$13&lt;'Debt Setup'!$H$20),MAX(0,U354+R355-S355),0)+IF(AND('Debt Setup'!$H$14&lt;&gt;"",'Debt Setup'!$H$14&lt;'Debt Setup'!$H$20),MAX(0,Y354+V355-W355),0)+IF(AND('Debt Setup'!$H$15&lt;&gt;"",'Debt Setup'!$H$15&lt;'Debt Setup'!$H$20),MAX(0,AC354+Z355-AA355),0)+IF(AND('Debt Setup'!$H$16&lt;&gt;"",'Debt Setup'!$H$16&lt;'Debt Setup'!$H$20),MAX(0,AG354+AD355-AE355),0)+IF(AND('Debt Setup'!$H$17&lt;&gt;"",'Debt Setup'!$H$17&lt;'Debt Setup'!$H$20),MAX(0,AK354+AH355-AI355),0)+IF(AND('Debt Setup'!$H$18&lt;&gt;"",'Debt Setup'!$H$18&lt;'Debt Setup'!$H$20),MAX(0,AO354+AL355-AM355),0)+IF(AND('Debt Setup'!$H$19&lt;&gt;"",'Debt Setup'!$H$19&lt;'Debt Setup'!$H$20),MAX(0,AS354+AP355-AQ355),0)+IF(AND('Debt Setup'!$H$20&lt;&gt;"",'Debt Setup'!$H$20&lt;'Debt Setup'!$H$20),MAX(0,AW354+AT355-AU355),0)+IF(AND('Debt Setup'!$H$21&lt;&gt;"",'Debt Setup'!$H$21&lt;'Debt Setup'!$H$20),MAX(0,BA354+AX355-AY355),0))))))</x:f>
      </x:c>
      <x:c r="AW355" s="54" t="str">
        <x:f>IF('Debt Setup'!$F$3=0,"",MAX(0,AW354+AT355-AU355-AV355))</x:f>
      </x:c>
      <x:c r="AX355" s="54" t="str">
        <x:f>IF('Debt Setup'!$F$3=0,"",IF(BA354&lt;=0,0,BA354*'Debt Setup'!$D$21/100/12))</x:f>
      </x:c>
      <x:c r="AY355" s="54" t="str">
        <x:f>IF('Debt Setup'!$F$3=0,"",IF('Debt Setup'!$H$21="",0,MIN('Debt Setup'!$E$21,MAX(0,BA354+AX355))))</x:f>
      </x:c>
      <x:c r="AZ355" s="54" t="str">
        <x:f>IF('Debt Setup'!$F$3=0,"",IF('Debt Setup'!$H$21="",0,MIN(MAX(0,BA354+AX355-AY355),MAX(0,'Debt Setup'!$F$5-(G355+K355+O355+S355+W355+AA355+AE355+AI355+AM355+AQ355+AU355+AY355)-(IF(AND('Debt Setup'!$H$10&lt;&gt;"",'Debt Setup'!$H$10&lt;'Debt Setup'!$H$21),MAX(0,I354+F355-G355),0)+IF(AND('Debt Setup'!$H$11&lt;&gt;"",'Debt Setup'!$H$11&lt;'Debt Setup'!$H$21),MAX(0,M354+J355-K355),0)+IF(AND('Debt Setup'!$H$12&lt;&gt;"",'Debt Setup'!$H$12&lt;'Debt Setup'!$H$21),MAX(0,Q354+N355-O355),0)+IF(AND('Debt Setup'!$H$13&lt;&gt;"",'Debt Setup'!$H$13&lt;'Debt Setup'!$H$21),MAX(0,U354+R355-S355),0)+IF(AND('Debt Setup'!$H$14&lt;&gt;"",'Debt Setup'!$H$14&lt;'Debt Setup'!$H$21),MAX(0,Y354+V355-W355),0)+IF(AND('Debt Setup'!$H$15&lt;&gt;"",'Debt Setup'!$H$15&lt;'Debt Setup'!$H$21),MAX(0,AC354+Z355-AA355),0)+IF(AND('Debt Setup'!$H$16&lt;&gt;"",'Debt Setup'!$H$16&lt;'Debt Setup'!$H$21),MAX(0,AG354+AD355-AE355),0)+IF(AND('Debt Setup'!$H$17&lt;&gt;"",'Debt Setup'!$H$17&lt;'Debt Setup'!$H$21),MAX(0,AK354+AH355-AI355),0)+IF(AND('Debt Setup'!$H$18&lt;&gt;"",'Debt Setup'!$H$18&lt;'Debt Setup'!$H$21),MAX(0,AO354+AL355-AM355),0)+IF(AND('Debt Setup'!$H$19&lt;&gt;"",'Debt Setup'!$H$19&lt;'Debt Setup'!$H$21),MAX(0,AS354+AP355-AQ355),0)+IF(AND('Debt Setup'!$H$20&lt;&gt;"",'Debt Setup'!$H$20&lt;'Debt Setup'!$H$21),MAX(0,AW354+AT355-AU355),0)+IF(AND('Debt Setup'!$H$21&lt;&gt;"",'Debt Setup'!$H$21&lt;'Debt Setup'!$H$21),MAX(0,BA354+AX355-AY355),0))))))</x:f>
      </x:c>
      <x:c r="BA355" s="54" t="str">
        <x:f>IF('Debt Setup'!$F$3=0,"",MAX(0,BA354+AX355-AY355-AZ355))</x:f>
      </x:c>
    </x:row>
    <x:row r="356">
      <x:c r="A356" t="n">
        <x:v>351</x:v>
      </x:c>
      <x:c r="B356" s="86" t="str">
        <x:f>IF('Debt Setup'!$F$3=0,"",DATE(YEAR('Debt Setup'!$B$6),MONTH('Debt Setup'!$B$6)+A356-1,1))</x:f>
      </x:c>
      <x:c r="C356" s="54" t="str">
        <x:f>IF('Debt Setup'!$F$3=0,"",I356+M356+Q356+U356+Y356+AC356+AG356+AK356+AO356+AS356+AW356+BA356)</x:f>
      </x:c>
      <x:c r="D356" s="54" t="str">
        <x:f>IF('Debt Setup'!$F$3=0,"",G356+H356+K356+L356+O356+P356+S356+T356+W356+X356+AA356+AB356+AE356+AF356+AI356+AJ356+AM356+AN356+AQ356+AR356+AU356+AV356+AY356+AZ356)</x:f>
      </x:c>
      <x:c r="E356" s="54" t="str">
        <x:f>IF('Debt Setup'!$F$3=0,"",F356+J356+N356+R356+V356+Z356+AD356+AH356+AL356+AP356+AT356+AX356)</x:f>
      </x:c>
      <x:c r="F356" s="54" t="str">
        <x:f>IF('Debt Setup'!$F$3=0,"",IF(I355&lt;=0,0,I355*'Debt Setup'!$D$10/100/12))</x:f>
      </x:c>
      <x:c r="G356" s="54" t="str">
        <x:f>IF('Debt Setup'!$F$3=0,"",IF('Debt Setup'!$H$10="",0,MIN('Debt Setup'!$E$10,MAX(0,I355+F356))))</x:f>
      </x:c>
      <x:c r="H356" s="54" t="str">
        <x:f>IF('Debt Setup'!$F$3=0,"",IF('Debt Setup'!$H$10="",0,MIN(MAX(0,I355+F356-G356),MAX(0,'Debt Setup'!$F$5-(G356+K356+O356+S356+W356+AA356+AE356+AI356+AM356+AQ356+AU356+AY356)-(IF(AND('Debt Setup'!$H$10&lt;&gt;"",'Debt Setup'!$H$10&lt;'Debt Setup'!$H$10),MAX(0,I355+F356-G356),0)+IF(AND('Debt Setup'!$H$11&lt;&gt;"",'Debt Setup'!$H$11&lt;'Debt Setup'!$H$10),MAX(0,M355+J356-K356),0)+IF(AND('Debt Setup'!$H$12&lt;&gt;"",'Debt Setup'!$H$12&lt;'Debt Setup'!$H$10),MAX(0,Q355+N356-O356),0)+IF(AND('Debt Setup'!$H$13&lt;&gt;"",'Debt Setup'!$H$13&lt;'Debt Setup'!$H$10),MAX(0,U355+R356-S356),0)+IF(AND('Debt Setup'!$H$14&lt;&gt;"",'Debt Setup'!$H$14&lt;'Debt Setup'!$H$10),MAX(0,Y355+V356-W356),0)+IF(AND('Debt Setup'!$H$15&lt;&gt;"",'Debt Setup'!$H$15&lt;'Debt Setup'!$H$10),MAX(0,AC355+Z356-AA356),0)+IF(AND('Debt Setup'!$H$16&lt;&gt;"",'Debt Setup'!$H$16&lt;'Debt Setup'!$H$10),MAX(0,AG355+AD356-AE356),0)+IF(AND('Debt Setup'!$H$17&lt;&gt;"",'Debt Setup'!$H$17&lt;'Debt Setup'!$H$10),MAX(0,AK355+AH356-AI356),0)+IF(AND('Debt Setup'!$H$18&lt;&gt;"",'Debt Setup'!$H$18&lt;'Debt Setup'!$H$10),MAX(0,AO355+AL356-AM356),0)+IF(AND('Debt Setup'!$H$19&lt;&gt;"",'Debt Setup'!$H$19&lt;'Debt Setup'!$H$10),MAX(0,AS355+AP356-AQ356),0)+IF(AND('Debt Setup'!$H$20&lt;&gt;"",'Debt Setup'!$H$20&lt;'Debt Setup'!$H$10),MAX(0,AW355+AT356-AU356),0)+IF(AND('Debt Setup'!$H$21&lt;&gt;"",'Debt Setup'!$H$21&lt;'Debt Setup'!$H$10),MAX(0,BA355+AX356-AY356),0))))))</x:f>
      </x:c>
      <x:c r="I356" s="54" t="str">
        <x:f>IF('Debt Setup'!$F$3=0,"",MAX(0,I355+F356-G356-H356))</x:f>
      </x:c>
      <x:c r="J356" s="54" t="str">
        <x:f>IF('Debt Setup'!$F$3=0,"",IF(M355&lt;=0,0,M355*'Debt Setup'!$D$11/100/12))</x:f>
      </x:c>
      <x:c r="K356" s="54" t="str">
        <x:f>IF('Debt Setup'!$F$3=0,"",IF('Debt Setup'!$H$11="",0,MIN('Debt Setup'!$E$11,MAX(0,M355+J356))))</x:f>
      </x:c>
      <x:c r="L356" s="54" t="str">
        <x:f>IF('Debt Setup'!$F$3=0,"",IF('Debt Setup'!$H$11="",0,MIN(MAX(0,M355+J356-K356),MAX(0,'Debt Setup'!$F$5-(G356+K356+O356+S356+W356+AA356+AE356+AI356+AM356+AQ356+AU356+AY356)-(IF(AND('Debt Setup'!$H$10&lt;&gt;"",'Debt Setup'!$H$10&lt;'Debt Setup'!$H$11),MAX(0,I355+F356-G356),0)+IF(AND('Debt Setup'!$H$11&lt;&gt;"",'Debt Setup'!$H$11&lt;'Debt Setup'!$H$11),MAX(0,M355+J356-K356),0)+IF(AND('Debt Setup'!$H$12&lt;&gt;"",'Debt Setup'!$H$12&lt;'Debt Setup'!$H$11),MAX(0,Q355+N356-O356),0)+IF(AND('Debt Setup'!$H$13&lt;&gt;"",'Debt Setup'!$H$13&lt;'Debt Setup'!$H$11),MAX(0,U355+R356-S356),0)+IF(AND('Debt Setup'!$H$14&lt;&gt;"",'Debt Setup'!$H$14&lt;'Debt Setup'!$H$11),MAX(0,Y355+V356-W356),0)+IF(AND('Debt Setup'!$H$15&lt;&gt;"",'Debt Setup'!$H$15&lt;'Debt Setup'!$H$11),MAX(0,AC355+Z356-AA356),0)+IF(AND('Debt Setup'!$H$16&lt;&gt;"",'Debt Setup'!$H$16&lt;'Debt Setup'!$H$11),MAX(0,AG355+AD356-AE356),0)+IF(AND('Debt Setup'!$H$17&lt;&gt;"",'Debt Setup'!$H$17&lt;'Debt Setup'!$H$11),MAX(0,AK355+AH356-AI356),0)+IF(AND('Debt Setup'!$H$18&lt;&gt;"",'Debt Setup'!$H$18&lt;'Debt Setup'!$H$11),MAX(0,AO355+AL356-AM356),0)+IF(AND('Debt Setup'!$H$19&lt;&gt;"",'Debt Setup'!$H$19&lt;'Debt Setup'!$H$11),MAX(0,AS355+AP356-AQ356),0)+IF(AND('Debt Setup'!$H$20&lt;&gt;"",'Debt Setup'!$H$20&lt;'Debt Setup'!$H$11),MAX(0,AW355+AT356-AU356),0)+IF(AND('Debt Setup'!$H$21&lt;&gt;"",'Debt Setup'!$H$21&lt;'Debt Setup'!$H$11),MAX(0,BA355+AX356-AY356),0))))))</x:f>
      </x:c>
      <x:c r="M356" s="54" t="str">
        <x:f>IF('Debt Setup'!$F$3=0,"",MAX(0,M355+J356-K356-L356))</x:f>
      </x:c>
      <x:c r="N356" s="54" t="str">
        <x:f>IF('Debt Setup'!$F$3=0,"",IF(Q355&lt;=0,0,Q355*'Debt Setup'!$D$12/100/12))</x:f>
      </x:c>
      <x:c r="O356" s="54" t="str">
        <x:f>IF('Debt Setup'!$F$3=0,"",IF('Debt Setup'!$H$12="",0,MIN('Debt Setup'!$E$12,MAX(0,Q355+N356))))</x:f>
      </x:c>
      <x:c r="P356" s="54" t="str">
        <x:f>IF('Debt Setup'!$F$3=0,"",IF('Debt Setup'!$H$12="",0,MIN(MAX(0,Q355+N356-O356),MAX(0,'Debt Setup'!$F$5-(G356+K356+O356+S356+W356+AA356+AE356+AI356+AM356+AQ356+AU356+AY356)-(IF(AND('Debt Setup'!$H$10&lt;&gt;"",'Debt Setup'!$H$10&lt;'Debt Setup'!$H$12),MAX(0,I355+F356-G356),0)+IF(AND('Debt Setup'!$H$11&lt;&gt;"",'Debt Setup'!$H$11&lt;'Debt Setup'!$H$12),MAX(0,M355+J356-K356),0)+IF(AND('Debt Setup'!$H$12&lt;&gt;"",'Debt Setup'!$H$12&lt;'Debt Setup'!$H$12),MAX(0,Q355+N356-O356),0)+IF(AND('Debt Setup'!$H$13&lt;&gt;"",'Debt Setup'!$H$13&lt;'Debt Setup'!$H$12),MAX(0,U355+R356-S356),0)+IF(AND('Debt Setup'!$H$14&lt;&gt;"",'Debt Setup'!$H$14&lt;'Debt Setup'!$H$12),MAX(0,Y355+V356-W356),0)+IF(AND('Debt Setup'!$H$15&lt;&gt;"",'Debt Setup'!$H$15&lt;'Debt Setup'!$H$12),MAX(0,AC355+Z356-AA356),0)+IF(AND('Debt Setup'!$H$16&lt;&gt;"",'Debt Setup'!$H$16&lt;'Debt Setup'!$H$12),MAX(0,AG355+AD356-AE356),0)+IF(AND('Debt Setup'!$H$17&lt;&gt;"",'Debt Setup'!$H$17&lt;'Debt Setup'!$H$12),MAX(0,AK355+AH356-AI356),0)+IF(AND('Debt Setup'!$H$18&lt;&gt;"",'Debt Setup'!$H$18&lt;'Debt Setup'!$H$12),MAX(0,AO355+AL356-AM356),0)+IF(AND('Debt Setup'!$H$19&lt;&gt;"",'Debt Setup'!$H$19&lt;'Debt Setup'!$H$12),MAX(0,AS355+AP356-AQ356),0)+IF(AND('Debt Setup'!$H$20&lt;&gt;"",'Debt Setup'!$H$20&lt;'Debt Setup'!$H$12),MAX(0,AW355+AT356-AU356),0)+IF(AND('Debt Setup'!$H$21&lt;&gt;"",'Debt Setup'!$H$21&lt;'Debt Setup'!$H$12),MAX(0,BA355+AX356-AY356),0))))))</x:f>
      </x:c>
      <x:c r="Q356" s="54" t="str">
        <x:f>IF('Debt Setup'!$F$3=0,"",MAX(0,Q355+N356-O356-P356))</x:f>
      </x:c>
      <x:c r="R356" s="54" t="str">
        <x:f>IF('Debt Setup'!$F$3=0,"",IF(U355&lt;=0,0,U355*'Debt Setup'!$D$13/100/12))</x:f>
      </x:c>
      <x:c r="S356" s="54" t="str">
        <x:f>IF('Debt Setup'!$F$3=0,"",IF('Debt Setup'!$H$13="",0,MIN('Debt Setup'!$E$13,MAX(0,U355+R356))))</x:f>
      </x:c>
      <x:c r="T356" s="54" t="str">
        <x:f>IF('Debt Setup'!$F$3=0,"",IF('Debt Setup'!$H$13="",0,MIN(MAX(0,U355+R356-S356),MAX(0,'Debt Setup'!$F$5-(G356+K356+O356+S356+W356+AA356+AE356+AI356+AM356+AQ356+AU356+AY356)-(IF(AND('Debt Setup'!$H$10&lt;&gt;"",'Debt Setup'!$H$10&lt;'Debt Setup'!$H$13),MAX(0,I355+F356-G356),0)+IF(AND('Debt Setup'!$H$11&lt;&gt;"",'Debt Setup'!$H$11&lt;'Debt Setup'!$H$13),MAX(0,M355+J356-K356),0)+IF(AND('Debt Setup'!$H$12&lt;&gt;"",'Debt Setup'!$H$12&lt;'Debt Setup'!$H$13),MAX(0,Q355+N356-O356),0)+IF(AND('Debt Setup'!$H$13&lt;&gt;"",'Debt Setup'!$H$13&lt;'Debt Setup'!$H$13),MAX(0,U355+R356-S356),0)+IF(AND('Debt Setup'!$H$14&lt;&gt;"",'Debt Setup'!$H$14&lt;'Debt Setup'!$H$13),MAX(0,Y355+V356-W356),0)+IF(AND('Debt Setup'!$H$15&lt;&gt;"",'Debt Setup'!$H$15&lt;'Debt Setup'!$H$13),MAX(0,AC355+Z356-AA356),0)+IF(AND('Debt Setup'!$H$16&lt;&gt;"",'Debt Setup'!$H$16&lt;'Debt Setup'!$H$13),MAX(0,AG355+AD356-AE356),0)+IF(AND('Debt Setup'!$H$17&lt;&gt;"",'Debt Setup'!$H$17&lt;'Debt Setup'!$H$13),MAX(0,AK355+AH356-AI356),0)+IF(AND('Debt Setup'!$H$18&lt;&gt;"",'Debt Setup'!$H$18&lt;'Debt Setup'!$H$13),MAX(0,AO355+AL356-AM356),0)+IF(AND('Debt Setup'!$H$19&lt;&gt;"",'Debt Setup'!$H$19&lt;'Debt Setup'!$H$13),MAX(0,AS355+AP356-AQ356),0)+IF(AND('Debt Setup'!$H$20&lt;&gt;"",'Debt Setup'!$H$20&lt;'Debt Setup'!$H$13),MAX(0,AW355+AT356-AU356),0)+IF(AND('Debt Setup'!$H$21&lt;&gt;"",'Debt Setup'!$H$21&lt;'Debt Setup'!$H$13),MAX(0,BA355+AX356-AY356),0))))))</x:f>
      </x:c>
      <x:c r="U356" s="54" t="str">
        <x:f>IF('Debt Setup'!$F$3=0,"",MAX(0,U355+R356-S356-T356))</x:f>
      </x:c>
      <x:c r="V356" s="54" t="str">
        <x:f>IF('Debt Setup'!$F$3=0,"",IF(Y355&lt;=0,0,Y355*'Debt Setup'!$D$14/100/12))</x:f>
      </x:c>
      <x:c r="W356" s="54" t="str">
        <x:f>IF('Debt Setup'!$F$3=0,"",IF('Debt Setup'!$H$14="",0,MIN('Debt Setup'!$E$14,MAX(0,Y355+V356))))</x:f>
      </x:c>
      <x:c r="X356" s="54" t="str">
        <x:f>IF('Debt Setup'!$F$3=0,"",IF('Debt Setup'!$H$14="",0,MIN(MAX(0,Y355+V356-W356),MAX(0,'Debt Setup'!$F$5-(G356+K356+O356+S356+W356+AA356+AE356+AI356+AM356+AQ356+AU356+AY356)-(IF(AND('Debt Setup'!$H$10&lt;&gt;"",'Debt Setup'!$H$10&lt;'Debt Setup'!$H$14),MAX(0,I355+F356-G356),0)+IF(AND('Debt Setup'!$H$11&lt;&gt;"",'Debt Setup'!$H$11&lt;'Debt Setup'!$H$14),MAX(0,M355+J356-K356),0)+IF(AND('Debt Setup'!$H$12&lt;&gt;"",'Debt Setup'!$H$12&lt;'Debt Setup'!$H$14),MAX(0,Q355+N356-O356),0)+IF(AND('Debt Setup'!$H$13&lt;&gt;"",'Debt Setup'!$H$13&lt;'Debt Setup'!$H$14),MAX(0,U355+R356-S356),0)+IF(AND('Debt Setup'!$H$14&lt;&gt;"",'Debt Setup'!$H$14&lt;'Debt Setup'!$H$14),MAX(0,Y355+V356-W356),0)+IF(AND('Debt Setup'!$H$15&lt;&gt;"",'Debt Setup'!$H$15&lt;'Debt Setup'!$H$14),MAX(0,AC355+Z356-AA356),0)+IF(AND('Debt Setup'!$H$16&lt;&gt;"",'Debt Setup'!$H$16&lt;'Debt Setup'!$H$14),MAX(0,AG355+AD356-AE356),0)+IF(AND('Debt Setup'!$H$17&lt;&gt;"",'Debt Setup'!$H$17&lt;'Debt Setup'!$H$14),MAX(0,AK355+AH356-AI356),0)+IF(AND('Debt Setup'!$H$18&lt;&gt;"",'Debt Setup'!$H$18&lt;'Debt Setup'!$H$14),MAX(0,AO355+AL356-AM356),0)+IF(AND('Debt Setup'!$H$19&lt;&gt;"",'Debt Setup'!$H$19&lt;'Debt Setup'!$H$14),MAX(0,AS355+AP356-AQ356),0)+IF(AND('Debt Setup'!$H$20&lt;&gt;"",'Debt Setup'!$H$20&lt;'Debt Setup'!$H$14),MAX(0,AW355+AT356-AU356),0)+IF(AND('Debt Setup'!$H$21&lt;&gt;"",'Debt Setup'!$H$21&lt;'Debt Setup'!$H$14),MAX(0,BA355+AX356-AY356),0))))))</x:f>
      </x:c>
      <x:c r="Y356" s="54" t="str">
        <x:f>IF('Debt Setup'!$F$3=0,"",MAX(0,Y355+V356-W356-X356))</x:f>
      </x:c>
      <x:c r="Z356" s="54" t="str">
        <x:f>IF('Debt Setup'!$F$3=0,"",IF(AC355&lt;=0,0,AC355*'Debt Setup'!$D$15/100/12))</x:f>
      </x:c>
      <x:c r="AA356" s="54" t="str">
        <x:f>IF('Debt Setup'!$F$3=0,"",IF('Debt Setup'!$H$15="",0,MIN('Debt Setup'!$E$15,MAX(0,AC355+Z356))))</x:f>
      </x:c>
      <x:c r="AB356" s="54" t="str">
        <x:f>IF('Debt Setup'!$F$3=0,"",IF('Debt Setup'!$H$15="",0,MIN(MAX(0,AC355+Z356-AA356),MAX(0,'Debt Setup'!$F$5-(G356+K356+O356+S356+W356+AA356+AE356+AI356+AM356+AQ356+AU356+AY356)-(IF(AND('Debt Setup'!$H$10&lt;&gt;"",'Debt Setup'!$H$10&lt;'Debt Setup'!$H$15),MAX(0,I355+F356-G356),0)+IF(AND('Debt Setup'!$H$11&lt;&gt;"",'Debt Setup'!$H$11&lt;'Debt Setup'!$H$15),MAX(0,M355+J356-K356),0)+IF(AND('Debt Setup'!$H$12&lt;&gt;"",'Debt Setup'!$H$12&lt;'Debt Setup'!$H$15),MAX(0,Q355+N356-O356),0)+IF(AND('Debt Setup'!$H$13&lt;&gt;"",'Debt Setup'!$H$13&lt;'Debt Setup'!$H$15),MAX(0,U355+R356-S356),0)+IF(AND('Debt Setup'!$H$14&lt;&gt;"",'Debt Setup'!$H$14&lt;'Debt Setup'!$H$15),MAX(0,Y355+V356-W356),0)+IF(AND('Debt Setup'!$H$15&lt;&gt;"",'Debt Setup'!$H$15&lt;'Debt Setup'!$H$15),MAX(0,AC355+Z356-AA356),0)+IF(AND('Debt Setup'!$H$16&lt;&gt;"",'Debt Setup'!$H$16&lt;'Debt Setup'!$H$15),MAX(0,AG355+AD356-AE356),0)+IF(AND('Debt Setup'!$H$17&lt;&gt;"",'Debt Setup'!$H$17&lt;'Debt Setup'!$H$15),MAX(0,AK355+AH356-AI356),0)+IF(AND('Debt Setup'!$H$18&lt;&gt;"",'Debt Setup'!$H$18&lt;'Debt Setup'!$H$15),MAX(0,AO355+AL356-AM356),0)+IF(AND('Debt Setup'!$H$19&lt;&gt;"",'Debt Setup'!$H$19&lt;'Debt Setup'!$H$15),MAX(0,AS355+AP356-AQ356),0)+IF(AND('Debt Setup'!$H$20&lt;&gt;"",'Debt Setup'!$H$20&lt;'Debt Setup'!$H$15),MAX(0,AW355+AT356-AU356),0)+IF(AND('Debt Setup'!$H$21&lt;&gt;"",'Debt Setup'!$H$21&lt;'Debt Setup'!$H$15),MAX(0,BA355+AX356-AY356),0))))))</x:f>
      </x:c>
      <x:c r="AC356" s="54" t="str">
        <x:f>IF('Debt Setup'!$F$3=0,"",MAX(0,AC355+Z356-AA356-AB356))</x:f>
      </x:c>
      <x:c r="AD356" s="54" t="str">
        <x:f>IF('Debt Setup'!$F$3=0,"",IF(AG355&lt;=0,0,AG355*'Debt Setup'!$D$16/100/12))</x:f>
      </x:c>
      <x:c r="AE356" s="54" t="str">
        <x:f>IF('Debt Setup'!$F$3=0,"",IF('Debt Setup'!$H$16="",0,MIN('Debt Setup'!$E$16,MAX(0,AG355+AD356))))</x:f>
      </x:c>
      <x:c r="AF356" s="54" t="str">
        <x:f>IF('Debt Setup'!$F$3=0,"",IF('Debt Setup'!$H$16="",0,MIN(MAX(0,AG355+AD356-AE356),MAX(0,'Debt Setup'!$F$5-(G356+K356+O356+S356+W356+AA356+AE356+AI356+AM356+AQ356+AU356+AY356)-(IF(AND('Debt Setup'!$H$10&lt;&gt;"",'Debt Setup'!$H$10&lt;'Debt Setup'!$H$16),MAX(0,I355+F356-G356),0)+IF(AND('Debt Setup'!$H$11&lt;&gt;"",'Debt Setup'!$H$11&lt;'Debt Setup'!$H$16),MAX(0,M355+J356-K356),0)+IF(AND('Debt Setup'!$H$12&lt;&gt;"",'Debt Setup'!$H$12&lt;'Debt Setup'!$H$16),MAX(0,Q355+N356-O356),0)+IF(AND('Debt Setup'!$H$13&lt;&gt;"",'Debt Setup'!$H$13&lt;'Debt Setup'!$H$16),MAX(0,U355+R356-S356),0)+IF(AND('Debt Setup'!$H$14&lt;&gt;"",'Debt Setup'!$H$14&lt;'Debt Setup'!$H$16),MAX(0,Y355+V356-W356),0)+IF(AND('Debt Setup'!$H$15&lt;&gt;"",'Debt Setup'!$H$15&lt;'Debt Setup'!$H$16),MAX(0,AC355+Z356-AA356),0)+IF(AND('Debt Setup'!$H$16&lt;&gt;"",'Debt Setup'!$H$16&lt;'Debt Setup'!$H$16),MAX(0,AG355+AD356-AE356),0)+IF(AND('Debt Setup'!$H$17&lt;&gt;"",'Debt Setup'!$H$17&lt;'Debt Setup'!$H$16),MAX(0,AK355+AH356-AI356),0)+IF(AND('Debt Setup'!$H$18&lt;&gt;"",'Debt Setup'!$H$18&lt;'Debt Setup'!$H$16),MAX(0,AO355+AL356-AM356),0)+IF(AND('Debt Setup'!$H$19&lt;&gt;"",'Debt Setup'!$H$19&lt;'Debt Setup'!$H$16),MAX(0,AS355+AP356-AQ356),0)+IF(AND('Debt Setup'!$H$20&lt;&gt;"",'Debt Setup'!$H$20&lt;'Debt Setup'!$H$16),MAX(0,AW355+AT356-AU356),0)+IF(AND('Debt Setup'!$H$21&lt;&gt;"",'Debt Setup'!$H$21&lt;'Debt Setup'!$H$16),MAX(0,BA355+AX356-AY356),0))))))</x:f>
      </x:c>
      <x:c r="AG356" s="54" t="str">
        <x:f>IF('Debt Setup'!$F$3=0,"",MAX(0,AG355+AD356-AE356-AF356))</x:f>
      </x:c>
      <x:c r="AH356" s="54" t="str">
        <x:f>IF('Debt Setup'!$F$3=0,"",IF(AK355&lt;=0,0,AK355*'Debt Setup'!$D$17/100/12))</x:f>
      </x:c>
      <x:c r="AI356" s="54" t="str">
        <x:f>IF('Debt Setup'!$F$3=0,"",IF('Debt Setup'!$H$17="",0,MIN('Debt Setup'!$E$17,MAX(0,AK355+AH356))))</x:f>
      </x:c>
      <x:c r="AJ356" s="54" t="str">
        <x:f>IF('Debt Setup'!$F$3=0,"",IF('Debt Setup'!$H$17="",0,MIN(MAX(0,AK355+AH356-AI356),MAX(0,'Debt Setup'!$F$5-(G356+K356+O356+S356+W356+AA356+AE356+AI356+AM356+AQ356+AU356+AY356)-(IF(AND('Debt Setup'!$H$10&lt;&gt;"",'Debt Setup'!$H$10&lt;'Debt Setup'!$H$17),MAX(0,I355+F356-G356),0)+IF(AND('Debt Setup'!$H$11&lt;&gt;"",'Debt Setup'!$H$11&lt;'Debt Setup'!$H$17),MAX(0,M355+J356-K356),0)+IF(AND('Debt Setup'!$H$12&lt;&gt;"",'Debt Setup'!$H$12&lt;'Debt Setup'!$H$17),MAX(0,Q355+N356-O356),0)+IF(AND('Debt Setup'!$H$13&lt;&gt;"",'Debt Setup'!$H$13&lt;'Debt Setup'!$H$17),MAX(0,U355+R356-S356),0)+IF(AND('Debt Setup'!$H$14&lt;&gt;"",'Debt Setup'!$H$14&lt;'Debt Setup'!$H$17),MAX(0,Y355+V356-W356),0)+IF(AND('Debt Setup'!$H$15&lt;&gt;"",'Debt Setup'!$H$15&lt;'Debt Setup'!$H$17),MAX(0,AC355+Z356-AA356),0)+IF(AND('Debt Setup'!$H$16&lt;&gt;"",'Debt Setup'!$H$16&lt;'Debt Setup'!$H$17),MAX(0,AG355+AD356-AE356),0)+IF(AND('Debt Setup'!$H$17&lt;&gt;"",'Debt Setup'!$H$17&lt;'Debt Setup'!$H$17),MAX(0,AK355+AH356-AI356),0)+IF(AND('Debt Setup'!$H$18&lt;&gt;"",'Debt Setup'!$H$18&lt;'Debt Setup'!$H$17),MAX(0,AO355+AL356-AM356),0)+IF(AND('Debt Setup'!$H$19&lt;&gt;"",'Debt Setup'!$H$19&lt;'Debt Setup'!$H$17),MAX(0,AS355+AP356-AQ356),0)+IF(AND('Debt Setup'!$H$20&lt;&gt;"",'Debt Setup'!$H$20&lt;'Debt Setup'!$H$17),MAX(0,AW355+AT356-AU356),0)+IF(AND('Debt Setup'!$H$21&lt;&gt;"",'Debt Setup'!$H$21&lt;'Debt Setup'!$H$17),MAX(0,BA355+AX356-AY356),0))))))</x:f>
      </x:c>
      <x:c r="AK356" s="54" t="str">
        <x:f>IF('Debt Setup'!$F$3=0,"",MAX(0,AK355+AH356-AI356-AJ356))</x:f>
      </x:c>
      <x:c r="AL356" s="54" t="str">
        <x:f>IF('Debt Setup'!$F$3=0,"",IF(AO355&lt;=0,0,AO355*'Debt Setup'!$D$18/100/12))</x:f>
      </x:c>
      <x:c r="AM356" s="54" t="str">
        <x:f>IF('Debt Setup'!$F$3=0,"",IF('Debt Setup'!$H$18="",0,MIN('Debt Setup'!$E$18,MAX(0,AO355+AL356))))</x:f>
      </x:c>
      <x:c r="AN356" s="54" t="str">
        <x:f>IF('Debt Setup'!$F$3=0,"",IF('Debt Setup'!$H$18="",0,MIN(MAX(0,AO355+AL356-AM356),MAX(0,'Debt Setup'!$F$5-(G356+K356+O356+S356+W356+AA356+AE356+AI356+AM356+AQ356+AU356+AY356)-(IF(AND('Debt Setup'!$H$10&lt;&gt;"",'Debt Setup'!$H$10&lt;'Debt Setup'!$H$18),MAX(0,I355+F356-G356),0)+IF(AND('Debt Setup'!$H$11&lt;&gt;"",'Debt Setup'!$H$11&lt;'Debt Setup'!$H$18),MAX(0,M355+J356-K356),0)+IF(AND('Debt Setup'!$H$12&lt;&gt;"",'Debt Setup'!$H$12&lt;'Debt Setup'!$H$18),MAX(0,Q355+N356-O356),0)+IF(AND('Debt Setup'!$H$13&lt;&gt;"",'Debt Setup'!$H$13&lt;'Debt Setup'!$H$18),MAX(0,U355+R356-S356),0)+IF(AND('Debt Setup'!$H$14&lt;&gt;"",'Debt Setup'!$H$14&lt;'Debt Setup'!$H$18),MAX(0,Y355+V356-W356),0)+IF(AND('Debt Setup'!$H$15&lt;&gt;"",'Debt Setup'!$H$15&lt;'Debt Setup'!$H$18),MAX(0,AC355+Z356-AA356),0)+IF(AND('Debt Setup'!$H$16&lt;&gt;"",'Debt Setup'!$H$16&lt;'Debt Setup'!$H$18),MAX(0,AG355+AD356-AE356),0)+IF(AND('Debt Setup'!$H$17&lt;&gt;"",'Debt Setup'!$H$17&lt;'Debt Setup'!$H$18),MAX(0,AK355+AH356-AI356),0)+IF(AND('Debt Setup'!$H$18&lt;&gt;"",'Debt Setup'!$H$18&lt;'Debt Setup'!$H$18),MAX(0,AO355+AL356-AM356),0)+IF(AND('Debt Setup'!$H$19&lt;&gt;"",'Debt Setup'!$H$19&lt;'Debt Setup'!$H$18),MAX(0,AS355+AP356-AQ356),0)+IF(AND('Debt Setup'!$H$20&lt;&gt;"",'Debt Setup'!$H$20&lt;'Debt Setup'!$H$18),MAX(0,AW355+AT356-AU356),0)+IF(AND('Debt Setup'!$H$21&lt;&gt;"",'Debt Setup'!$H$21&lt;'Debt Setup'!$H$18),MAX(0,BA355+AX356-AY356),0))))))</x:f>
      </x:c>
      <x:c r="AO356" s="54" t="str">
        <x:f>IF('Debt Setup'!$F$3=0,"",MAX(0,AO355+AL356-AM356-AN356))</x:f>
      </x:c>
      <x:c r="AP356" s="54" t="str">
        <x:f>IF('Debt Setup'!$F$3=0,"",IF(AS355&lt;=0,0,AS355*'Debt Setup'!$D$19/100/12))</x:f>
      </x:c>
      <x:c r="AQ356" s="54" t="str">
        <x:f>IF('Debt Setup'!$F$3=0,"",IF('Debt Setup'!$H$19="",0,MIN('Debt Setup'!$E$19,MAX(0,AS355+AP356))))</x:f>
      </x:c>
      <x:c r="AR356" s="54" t="str">
        <x:f>IF('Debt Setup'!$F$3=0,"",IF('Debt Setup'!$H$19="",0,MIN(MAX(0,AS355+AP356-AQ356),MAX(0,'Debt Setup'!$F$5-(G356+K356+O356+S356+W356+AA356+AE356+AI356+AM356+AQ356+AU356+AY356)-(IF(AND('Debt Setup'!$H$10&lt;&gt;"",'Debt Setup'!$H$10&lt;'Debt Setup'!$H$19),MAX(0,I355+F356-G356),0)+IF(AND('Debt Setup'!$H$11&lt;&gt;"",'Debt Setup'!$H$11&lt;'Debt Setup'!$H$19),MAX(0,M355+J356-K356),0)+IF(AND('Debt Setup'!$H$12&lt;&gt;"",'Debt Setup'!$H$12&lt;'Debt Setup'!$H$19),MAX(0,Q355+N356-O356),0)+IF(AND('Debt Setup'!$H$13&lt;&gt;"",'Debt Setup'!$H$13&lt;'Debt Setup'!$H$19),MAX(0,U355+R356-S356),0)+IF(AND('Debt Setup'!$H$14&lt;&gt;"",'Debt Setup'!$H$14&lt;'Debt Setup'!$H$19),MAX(0,Y355+V356-W356),0)+IF(AND('Debt Setup'!$H$15&lt;&gt;"",'Debt Setup'!$H$15&lt;'Debt Setup'!$H$19),MAX(0,AC355+Z356-AA356),0)+IF(AND('Debt Setup'!$H$16&lt;&gt;"",'Debt Setup'!$H$16&lt;'Debt Setup'!$H$19),MAX(0,AG355+AD356-AE356),0)+IF(AND('Debt Setup'!$H$17&lt;&gt;"",'Debt Setup'!$H$17&lt;'Debt Setup'!$H$19),MAX(0,AK355+AH356-AI356),0)+IF(AND('Debt Setup'!$H$18&lt;&gt;"",'Debt Setup'!$H$18&lt;'Debt Setup'!$H$19),MAX(0,AO355+AL356-AM356),0)+IF(AND('Debt Setup'!$H$19&lt;&gt;"",'Debt Setup'!$H$19&lt;'Debt Setup'!$H$19),MAX(0,AS355+AP356-AQ356),0)+IF(AND('Debt Setup'!$H$20&lt;&gt;"",'Debt Setup'!$H$20&lt;'Debt Setup'!$H$19),MAX(0,AW355+AT356-AU356),0)+IF(AND('Debt Setup'!$H$21&lt;&gt;"",'Debt Setup'!$H$21&lt;'Debt Setup'!$H$19),MAX(0,BA355+AX356-AY356),0))))))</x:f>
      </x:c>
      <x:c r="AS356" s="54" t="str">
        <x:f>IF('Debt Setup'!$F$3=0,"",MAX(0,AS355+AP356-AQ356-AR356))</x:f>
      </x:c>
      <x:c r="AT356" s="54" t="str">
        <x:f>IF('Debt Setup'!$F$3=0,"",IF(AW355&lt;=0,0,AW355*'Debt Setup'!$D$20/100/12))</x:f>
      </x:c>
      <x:c r="AU356" s="54" t="str">
        <x:f>IF('Debt Setup'!$F$3=0,"",IF('Debt Setup'!$H$20="",0,MIN('Debt Setup'!$E$20,MAX(0,AW355+AT356))))</x:f>
      </x:c>
      <x:c r="AV356" s="54" t="str">
        <x:f>IF('Debt Setup'!$F$3=0,"",IF('Debt Setup'!$H$20="",0,MIN(MAX(0,AW355+AT356-AU356),MAX(0,'Debt Setup'!$F$5-(G356+K356+O356+S356+W356+AA356+AE356+AI356+AM356+AQ356+AU356+AY356)-(IF(AND('Debt Setup'!$H$10&lt;&gt;"",'Debt Setup'!$H$10&lt;'Debt Setup'!$H$20),MAX(0,I355+F356-G356),0)+IF(AND('Debt Setup'!$H$11&lt;&gt;"",'Debt Setup'!$H$11&lt;'Debt Setup'!$H$20),MAX(0,M355+J356-K356),0)+IF(AND('Debt Setup'!$H$12&lt;&gt;"",'Debt Setup'!$H$12&lt;'Debt Setup'!$H$20),MAX(0,Q355+N356-O356),0)+IF(AND('Debt Setup'!$H$13&lt;&gt;"",'Debt Setup'!$H$13&lt;'Debt Setup'!$H$20),MAX(0,U355+R356-S356),0)+IF(AND('Debt Setup'!$H$14&lt;&gt;"",'Debt Setup'!$H$14&lt;'Debt Setup'!$H$20),MAX(0,Y355+V356-W356),0)+IF(AND('Debt Setup'!$H$15&lt;&gt;"",'Debt Setup'!$H$15&lt;'Debt Setup'!$H$20),MAX(0,AC355+Z356-AA356),0)+IF(AND('Debt Setup'!$H$16&lt;&gt;"",'Debt Setup'!$H$16&lt;'Debt Setup'!$H$20),MAX(0,AG355+AD356-AE356),0)+IF(AND('Debt Setup'!$H$17&lt;&gt;"",'Debt Setup'!$H$17&lt;'Debt Setup'!$H$20),MAX(0,AK355+AH356-AI356),0)+IF(AND('Debt Setup'!$H$18&lt;&gt;"",'Debt Setup'!$H$18&lt;'Debt Setup'!$H$20),MAX(0,AO355+AL356-AM356),0)+IF(AND('Debt Setup'!$H$19&lt;&gt;"",'Debt Setup'!$H$19&lt;'Debt Setup'!$H$20),MAX(0,AS355+AP356-AQ356),0)+IF(AND('Debt Setup'!$H$20&lt;&gt;"",'Debt Setup'!$H$20&lt;'Debt Setup'!$H$20),MAX(0,AW355+AT356-AU356),0)+IF(AND('Debt Setup'!$H$21&lt;&gt;"",'Debt Setup'!$H$21&lt;'Debt Setup'!$H$20),MAX(0,BA355+AX356-AY356),0))))))</x:f>
      </x:c>
      <x:c r="AW356" s="54" t="str">
        <x:f>IF('Debt Setup'!$F$3=0,"",MAX(0,AW355+AT356-AU356-AV356))</x:f>
      </x:c>
      <x:c r="AX356" s="54" t="str">
        <x:f>IF('Debt Setup'!$F$3=0,"",IF(BA355&lt;=0,0,BA355*'Debt Setup'!$D$21/100/12))</x:f>
      </x:c>
      <x:c r="AY356" s="54" t="str">
        <x:f>IF('Debt Setup'!$F$3=0,"",IF('Debt Setup'!$H$21="",0,MIN('Debt Setup'!$E$21,MAX(0,BA355+AX356))))</x:f>
      </x:c>
      <x:c r="AZ356" s="54" t="str">
        <x:f>IF('Debt Setup'!$F$3=0,"",IF('Debt Setup'!$H$21="",0,MIN(MAX(0,BA355+AX356-AY356),MAX(0,'Debt Setup'!$F$5-(G356+K356+O356+S356+W356+AA356+AE356+AI356+AM356+AQ356+AU356+AY356)-(IF(AND('Debt Setup'!$H$10&lt;&gt;"",'Debt Setup'!$H$10&lt;'Debt Setup'!$H$21),MAX(0,I355+F356-G356),0)+IF(AND('Debt Setup'!$H$11&lt;&gt;"",'Debt Setup'!$H$11&lt;'Debt Setup'!$H$21),MAX(0,M355+J356-K356),0)+IF(AND('Debt Setup'!$H$12&lt;&gt;"",'Debt Setup'!$H$12&lt;'Debt Setup'!$H$21),MAX(0,Q355+N356-O356),0)+IF(AND('Debt Setup'!$H$13&lt;&gt;"",'Debt Setup'!$H$13&lt;'Debt Setup'!$H$21),MAX(0,U355+R356-S356),0)+IF(AND('Debt Setup'!$H$14&lt;&gt;"",'Debt Setup'!$H$14&lt;'Debt Setup'!$H$21),MAX(0,Y355+V356-W356),0)+IF(AND('Debt Setup'!$H$15&lt;&gt;"",'Debt Setup'!$H$15&lt;'Debt Setup'!$H$21),MAX(0,AC355+Z356-AA356),0)+IF(AND('Debt Setup'!$H$16&lt;&gt;"",'Debt Setup'!$H$16&lt;'Debt Setup'!$H$21),MAX(0,AG355+AD356-AE356),0)+IF(AND('Debt Setup'!$H$17&lt;&gt;"",'Debt Setup'!$H$17&lt;'Debt Setup'!$H$21),MAX(0,AK355+AH356-AI356),0)+IF(AND('Debt Setup'!$H$18&lt;&gt;"",'Debt Setup'!$H$18&lt;'Debt Setup'!$H$21),MAX(0,AO355+AL356-AM356),0)+IF(AND('Debt Setup'!$H$19&lt;&gt;"",'Debt Setup'!$H$19&lt;'Debt Setup'!$H$21),MAX(0,AS355+AP356-AQ356),0)+IF(AND('Debt Setup'!$H$20&lt;&gt;"",'Debt Setup'!$H$20&lt;'Debt Setup'!$H$21),MAX(0,AW355+AT356-AU356),0)+IF(AND('Debt Setup'!$H$21&lt;&gt;"",'Debt Setup'!$H$21&lt;'Debt Setup'!$H$21),MAX(0,BA355+AX356-AY356),0))))))</x:f>
      </x:c>
      <x:c r="BA356" s="54" t="str">
        <x:f>IF('Debt Setup'!$F$3=0,"",MAX(0,BA355+AX356-AY356-AZ356))</x:f>
      </x:c>
    </x:row>
    <x:row r="357">
      <x:c r="A357" t="n">
        <x:v>352</x:v>
      </x:c>
      <x:c r="B357" s="86" t="str">
        <x:f>IF('Debt Setup'!$F$3=0,"",DATE(YEAR('Debt Setup'!$B$6),MONTH('Debt Setup'!$B$6)+A357-1,1))</x:f>
      </x:c>
      <x:c r="C357" s="54" t="str">
        <x:f>IF('Debt Setup'!$F$3=0,"",I357+M357+Q357+U357+Y357+AC357+AG357+AK357+AO357+AS357+AW357+BA357)</x:f>
      </x:c>
      <x:c r="D357" s="54" t="str">
        <x:f>IF('Debt Setup'!$F$3=0,"",G357+H357+K357+L357+O357+P357+S357+T357+W357+X357+AA357+AB357+AE357+AF357+AI357+AJ357+AM357+AN357+AQ357+AR357+AU357+AV357+AY357+AZ357)</x:f>
      </x:c>
      <x:c r="E357" s="54" t="str">
        <x:f>IF('Debt Setup'!$F$3=0,"",F357+J357+N357+R357+V357+Z357+AD357+AH357+AL357+AP357+AT357+AX357)</x:f>
      </x:c>
      <x:c r="F357" s="54" t="str">
        <x:f>IF('Debt Setup'!$F$3=0,"",IF(I356&lt;=0,0,I356*'Debt Setup'!$D$10/100/12))</x:f>
      </x:c>
      <x:c r="G357" s="54" t="str">
        <x:f>IF('Debt Setup'!$F$3=0,"",IF('Debt Setup'!$H$10="",0,MIN('Debt Setup'!$E$10,MAX(0,I356+F357))))</x:f>
      </x:c>
      <x:c r="H357" s="54" t="str">
        <x:f>IF('Debt Setup'!$F$3=0,"",IF('Debt Setup'!$H$10="",0,MIN(MAX(0,I356+F357-G357),MAX(0,'Debt Setup'!$F$5-(G357+K357+O357+S357+W357+AA357+AE357+AI357+AM357+AQ357+AU357+AY357)-(IF(AND('Debt Setup'!$H$10&lt;&gt;"",'Debt Setup'!$H$10&lt;'Debt Setup'!$H$10),MAX(0,I356+F357-G357),0)+IF(AND('Debt Setup'!$H$11&lt;&gt;"",'Debt Setup'!$H$11&lt;'Debt Setup'!$H$10),MAX(0,M356+J357-K357),0)+IF(AND('Debt Setup'!$H$12&lt;&gt;"",'Debt Setup'!$H$12&lt;'Debt Setup'!$H$10),MAX(0,Q356+N357-O357),0)+IF(AND('Debt Setup'!$H$13&lt;&gt;"",'Debt Setup'!$H$13&lt;'Debt Setup'!$H$10),MAX(0,U356+R357-S357),0)+IF(AND('Debt Setup'!$H$14&lt;&gt;"",'Debt Setup'!$H$14&lt;'Debt Setup'!$H$10),MAX(0,Y356+V357-W357),0)+IF(AND('Debt Setup'!$H$15&lt;&gt;"",'Debt Setup'!$H$15&lt;'Debt Setup'!$H$10),MAX(0,AC356+Z357-AA357),0)+IF(AND('Debt Setup'!$H$16&lt;&gt;"",'Debt Setup'!$H$16&lt;'Debt Setup'!$H$10),MAX(0,AG356+AD357-AE357),0)+IF(AND('Debt Setup'!$H$17&lt;&gt;"",'Debt Setup'!$H$17&lt;'Debt Setup'!$H$10),MAX(0,AK356+AH357-AI357),0)+IF(AND('Debt Setup'!$H$18&lt;&gt;"",'Debt Setup'!$H$18&lt;'Debt Setup'!$H$10),MAX(0,AO356+AL357-AM357),0)+IF(AND('Debt Setup'!$H$19&lt;&gt;"",'Debt Setup'!$H$19&lt;'Debt Setup'!$H$10),MAX(0,AS356+AP357-AQ357),0)+IF(AND('Debt Setup'!$H$20&lt;&gt;"",'Debt Setup'!$H$20&lt;'Debt Setup'!$H$10),MAX(0,AW356+AT357-AU357),0)+IF(AND('Debt Setup'!$H$21&lt;&gt;"",'Debt Setup'!$H$21&lt;'Debt Setup'!$H$10),MAX(0,BA356+AX357-AY357),0))))))</x:f>
      </x:c>
      <x:c r="I357" s="54" t="str">
        <x:f>IF('Debt Setup'!$F$3=0,"",MAX(0,I356+F357-G357-H357))</x:f>
      </x:c>
      <x:c r="J357" s="54" t="str">
        <x:f>IF('Debt Setup'!$F$3=0,"",IF(M356&lt;=0,0,M356*'Debt Setup'!$D$11/100/12))</x:f>
      </x:c>
      <x:c r="K357" s="54" t="str">
        <x:f>IF('Debt Setup'!$F$3=0,"",IF('Debt Setup'!$H$11="",0,MIN('Debt Setup'!$E$11,MAX(0,M356+J357))))</x:f>
      </x:c>
      <x:c r="L357" s="54" t="str">
        <x:f>IF('Debt Setup'!$F$3=0,"",IF('Debt Setup'!$H$11="",0,MIN(MAX(0,M356+J357-K357),MAX(0,'Debt Setup'!$F$5-(G357+K357+O357+S357+W357+AA357+AE357+AI357+AM357+AQ357+AU357+AY357)-(IF(AND('Debt Setup'!$H$10&lt;&gt;"",'Debt Setup'!$H$10&lt;'Debt Setup'!$H$11),MAX(0,I356+F357-G357),0)+IF(AND('Debt Setup'!$H$11&lt;&gt;"",'Debt Setup'!$H$11&lt;'Debt Setup'!$H$11),MAX(0,M356+J357-K357),0)+IF(AND('Debt Setup'!$H$12&lt;&gt;"",'Debt Setup'!$H$12&lt;'Debt Setup'!$H$11),MAX(0,Q356+N357-O357),0)+IF(AND('Debt Setup'!$H$13&lt;&gt;"",'Debt Setup'!$H$13&lt;'Debt Setup'!$H$11),MAX(0,U356+R357-S357),0)+IF(AND('Debt Setup'!$H$14&lt;&gt;"",'Debt Setup'!$H$14&lt;'Debt Setup'!$H$11),MAX(0,Y356+V357-W357),0)+IF(AND('Debt Setup'!$H$15&lt;&gt;"",'Debt Setup'!$H$15&lt;'Debt Setup'!$H$11),MAX(0,AC356+Z357-AA357),0)+IF(AND('Debt Setup'!$H$16&lt;&gt;"",'Debt Setup'!$H$16&lt;'Debt Setup'!$H$11),MAX(0,AG356+AD357-AE357),0)+IF(AND('Debt Setup'!$H$17&lt;&gt;"",'Debt Setup'!$H$17&lt;'Debt Setup'!$H$11),MAX(0,AK356+AH357-AI357),0)+IF(AND('Debt Setup'!$H$18&lt;&gt;"",'Debt Setup'!$H$18&lt;'Debt Setup'!$H$11),MAX(0,AO356+AL357-AM357),0)+IF(AND('Debt Setup'!$H$19&lt;&gt;"",'Debt Setup'!$H$19&lt;'Debt Setup'!$H$11),MAX(0,AS356+AP357-AQ357),0)+IF(AND('Debt Setup'!$H$20&lt;&gt;"",'Debt Setup'!$H$20&lt;'Debt Setup'!$H$11),MAX(0,AW356+AT357-AU357),0)+IF(AND('Debt Setup'!$H$21&lt;&gt;"",'Debt Setup'!$H$21&lt;'Debt Setup'!$H$11),MAX(0,BA356+AX357-AY357),0))))))</x:f>
      </x:c>
      <x:c r="M357" s="54" t="str">
        <x:f>IF('Debt Setup'!$F$3=0,"",MAX(0,M356+J357-K357-L357))</x:f>
      </x:c>
      <x:c r="N357" s="54" t="str">
        <x:f>IF('Debt Setup'!$F$3=0,"",IF(Q356&lt;=0,0,Q356*'Debt Setup'!$D$12/100/12))</x:f>
      </x:c>
      <x:c r="O357" s="54" t="str">
        <x:f>IF('Debt Setup'!$F$3=0,"",IF('Debt Setup'!$H$12="",0,MIN('Debt Setup'!$E$12,MAX(0,Q356+N357))))</x:f>
      </x:c>
      <x:c r="P357" s="54" t="str">
        <x:f>IF('Debt Setup'!$F$3=0,"",IF('Debt Setup'!$H$12="",0,MIN(MAX(0,Q356+N357-O357),MAX(0,'Debt Setup'!$F$5-(G357+K357+O357+S357+W357+AA357+AE357+AI357+AM357+AQ357+AU357+AY357)-(IF(AND('Debt Setup'!$H$10&lt;&gt;"",'Debt Setup'!$H$10&lt;'Debt Setup'!$H$12),MAX(0,I356+F357-G357),0)+IF(AND('Debt Setup'!$H$11&lt;&gt;"",'Debt Setup'!$H$11&lt;'Debt Setup'!$H$12),MAX(0,M356+J357-K357),0)+IF(AND('Debt Setup'!$H$12&lt;&gt;"",'Debt Setup'!$H$12&lt;'Debt Setup'!$H$12),MAX(0,Q356+N357-O357),0)+IF(AND('Debt Setup'!$H$13&lt;&gt;"",'Debt Setup'!$H$13&lt;'Debt Setup'!$H$12),MAX(0,U356+R357-S357),0)+IF(AND('Debt Setup'!$H$14&lt;&gt;"",'Debt Setup'!$H$14&lt;'Debt Setup'!$H$12),MAX(0,Y356+V357-W357),0)+IF(AND('Debt Setup'!$H$15&lt;&gt;"",'Debt Setup'!$H$15&lt;'Debt Setup'!$H$12),MAX(0,AC356+Z357-AA357),0)+IF(AND('Debt Setup'!$H$16&lt;&gt;"",'Debt Setup'!$H$16&lt;'Debt Setup'!$H$12),MAX(0,AG356+AD357-AE357),0)+IF(AND('Debt Setup'!$H$17&lt;&gt;"",'Debt Setup'!$H$17&lt;'Debt Setup'!$H$12),MAX(0,AK356+AH357-AI357),0)+IF(AND('Debt Setup'!$H$18&lt;&gt;"",'Debt Setup'!$H$18&lt;'Debt Setup'!$H$12),MAX(0,AO356+AL357-AM357),0)+IF(AND('Debt Setup'!$H$19&lt;&gt;"",'Debt Setup'!$H$19&lt;'Debt Setup'!$H$12),MAX(0,AS356+AP357-AQ357),0)+IF(AND('Debt Setup'!$H$20&lt;&gt;"",'Debt Setup'!$H$20&lt;'Debt Setup'!$H$12),MAX(0,AW356+AT357-AU357),0)+IF(AND('Debt Setup'!$H$21&lt;&gt;"",'Debt Setup'!$H$21&lt;'Debt Setup'!$H$12),MAX(0,BA356+AX357-AY357),0))))))</x:f>
      </x:c>
      <x:c r="Q357" s="54" t="str">
        <x:f>IF('Debt Setup'!$F$3=0,"",MAX(0,Q356+N357-O357-P357))</x:f>
      </x:c>
      <x:c r="R357" s="54" t="str">
        <x:f>IF('Debt Setup'!$F$3=0,"",IF(U356&lt;=0,0,U356*'Debt Setup'!$D$13/100/12))</x:f>
      </x:c>
      <x:c r="S357" s="54" t="str">
        <x:f>IF('Debt Setup'!$F$3=0,"",IF('Debt Setup'!$H$13="",0,MIN('Debt Setup'!$E$13,MAX(0,U356+R357))))</x:f>
      </x:c>
      <x:c r="T357" s="54" t="str">
        <x:f>IF('Debt Setup'!$F$3=0,"",IF('Debt Setup'!$H$13="",0,MIN(MAX(0,U356+R357-S357),MAX(0,'Debt Setup'!$F$5-(G357+K357+O357+S357+W357+AA357+AE357+AI357+AM357+AQ357+AU357+AY357)-(IF(AND('Debt Setup'!$H$10&lt;&gt;"",'Debt Setup'!$H$10&lt;'Debt Setup'!$H$13),MAX(0,I356+F357-G357),0)+IF(AND('Debt Setup'!$H$11&lt;&gt;"",'Debt Setup'!$H$11&lt;'Debt Setup'!$H$13),MAX(0,M356+J357-K357),0)+IF(AND('Debt Setup'!$H$12&lt;&gt;"",'Debt Setup'!$H$12&lt;'Debt Setup'!$H$13),MAX(0,Q356+N357-O357),0)+IF(AND('Debt Setup'!$H$13&lt;&gt;"",'Debt Setup'!$H$13&lt;'Debt Setup'!$H$13),MAX(0,U356+R357-S357),0)+IF(AND('Debt Setup'!$H$14&lt;&gt;"",'Debt Setup'!$H$14&lt;'Debt Setup'!$H$13),MAX(0,Y356+V357-W357),0)+IF(AND('Debt Setup'!$H$15&lt;&gt;"",'Debt Setup'!$H$15&lt;'Debt Setup'!$H$13),MAX(0,AC356+Z357-AA357),0)+IF(AND('Debt Setup'!$H$16&lt;&gt;"",'Debt Setup'!$H$16&lt;'Debt Setup'!$H$13),MAX(0,AG356+AD357-AE357),0)+IF(AND('Debt Setup'!$H$17&lt;&gt;"",'Debt Setup'!$H$17&lt;'Debt Setup'!$H$13),MAX(0,AK356+AH357-AI357),0)+IF(AND('Debt Setup'!$H$18&lt;&gt;"",'Debt Setup'!$H$18&lt;'Debt Setup'!$H$13),MAX(0,AO356+AL357-AM357),0)+IF(AND('Debt Setup'!$H$19&lt;&gt;"",'Debt Setup'!$H$19&lt;'Debt Setup'!$H$13),MAX(0,AS356+AP357-AQ357),0)+IF(AND('Debt Setup'!$H$20&lt;&gt;"",'Debt Setup'!$H$20&lt;'Debt Setup'!$H$13),MAX(0,AW356+AT357-AU357),0)+IF(AND('Debt Setup'!$H$21&lt;&gt;"",'Debt Setup'!$H$21&lt;'Debt Setup'!$H$13),MAX(0,BA356+AX357-AY357),0))))))</x:f>
      </x:c>
      <x:c r="U357" s="54" t="str">
        <x:f>IF('Debt Setup'!$F$3=0,"",MAX(0,U356+R357-S357-T357))</x:f>
      </x:c>
      <x:c r="V357" s="54" t="str">
        <x:f>IF('Debt Setup'!$F$3=0,"",IF(Y356&lt;=0,0,Y356*'Debt Setup'!$D$14/100/12))</x:f>
      </x:c>
      <x:c r="W357" s="54" t="str">
        <x:f>IF('Debt Setup'!$F$3=0,"",IF('Debt Setup'!$H$14="",0,MIN('Debt Setup'!$E$14,MAX(0,Y356+V357))))</x:f>
      </x:c>
      <x:c r="X357" s="54" t="str">
        <x:f>IF('Debt Setup'!$F$3=0,"",IF('Debt Setup'!$H$14="",0,MIN(MAX(0,Y356+V357-W357),MAX(0,'Debt Setup'!$F$5-(G357+K357+O357+S357+W357+AA357+AE357+AI357+AM357+AQ357+AU357+AY357)-(IF(AND('Debt Setup'!$H$10&lt;&gt;"",'Debt Setup'!$H$10&lt;'Debt Setup'!$H$14),MAX(0,I356+F357-G357),0)+IF(AND('Debt Setup'!$H$11&lt;&gt;"",'Debt Setup'!$H$11&lt;'Debt Setup'!$H$14),MAX(0,M356+J357-K357),0)+IF(AND('Debt Setup'!$H$12&lt;&gt;"",'Debt Setup'!$H$12&lt;'Debt Setup'!$H$14),MAX(0,Q356+N357-O357),0)+IF(AND('Debt Setup'!$H$13&lt;&gt;"",'Debt Setup'!$H$13&lt;'Debt Setup'!$H$14),MAX(0,U356+R357-S357),0)+IF(AND('Debt Setup'!$H$14&lt;&gt;"",'Debt Setup'!$H$14&lt;'Debt Setup'!$H$14),MAX(0,Y356+V357-W357),0)+IF(AND('Debt Setup'!$H$15&lt;&gt;"",'Debt Setup'!$H$15&lt;'Debt Setup'!$H$14),MAX(0,AC356+Z357-AA357),0)+IF(AND('Debt Setup'!$H$16&lt;&gt;"",'Debt Setup'!$H$16&lt;'Debt Setup'!$H$14),MAX(0,AG356+AD357-AE357),0)+IF(AND('Debt Setup'!$H$17&lt;&gt;"",'Debt Setup'!$H$17&lt;'Debt Setup'!$H$14),MAX(0,AK356+AH357-AI357),0)+IF(AND('Debt Setup'!$H$18&lt;&gt;"",'Debt Setup'!$H$18&lt;'Debt Setup'!$H$14),MAX(0,AO356+AL357-AM357),0)+IF(AND('Debt Setup'!$H$19&lt;&gt;"",'Debt Setup'!$H$19&lt;'Debt Setup'!$H$14),MAX(0,AS356+AP357-AQ357),0)+IF(AND('Debt Setup'!$H$20&lt;&gt;"",'Debt Setup'!$H$20&lt;'Debt Setup'!$H$14),MAX(0,AW356+AT357-AU357),0)+IF(AND('Debt Setup'!$H$21&lt;&gt;"",'Debt Setup'!$H$21&lt;'Debt Setup'!$H$14),MAX(0,BA356+AX357-AY357),0))))))</x:f>
      </x:c>
      <x:c r="Y357" s="54" t="str">
        <x:f>IF('Debt Setup'!$F$3=0,"",MAX(0,Y356+V357-W357-X357))</x:f>
      </x:c>
      <x:c r="Z357" s="54" t="str">
        <x:f>IF('Debt Setup'!$F$3=0,"",IF(AC356&lt;=0,0,AC356*'Debt Setup'!$D$15/100/12))</x:f>
      </x:c>
      <x:c r="AA357" s="54" t="str">
        <x:f>IF('Debt Setup'!$F$3=0,"",IF('Debt Setup'!$H$15="",0,MIN('Debt Setup'!$E$15,MAX(0,AC356+Z357))))</x:f>
      </x:c>
      <x:c r="AB357" s="54" t="str">
        <x:f>IF('Debt Setup'!$F$3=0,"",IF('Debt Setup'!$H$15="",0,MIN(MAX(0,AC356+Z357-AA357),MAX(0,'Debt Setup'!$F$5-(G357+K357+O357+S357+W357+AA357+AE357+AI357+AM357+AQ357+AU357+AY357)-(IF(AND('Debt Setup'!$H$10&lt;&gt;"",'Debt Setup'!$H$10&lt;'Debt Setup'!$H$15),MAX(0,I356+F357-G357),0)+IF(AND('Debt Setup'!$H$11&lt;&gt;"",'Debt Setup'!$H$11&lt;'Debt Setup'!$H$15),MAX(0,M356+J357-K357),0)+IF(AND('Debt Setup'!$H$12&lt;&gt;"",'Debt Setup'!$H$12&lt;'Debt Setup'!$H$15),MAX(0,Q356+N357-O357),0)+IF(AND('Debt Setup'!$H$13&lt;&gt;"",'Debt Setup'!$H$13&lt;'Debt Setup'!$H$15),MAX(0,U356+R357-S357),0)+IF(AND('Debt Setup'!$H$14&lt;&gt;"",'Debt Setup'!$H$14&lt;'Debt Setup'!$H$15),MAX(0,Y356+V357-W357),0)+IF(AND('Debt Setup'!$H$15&lt;&gt;"",'Debt Setup'!$H$15&lt;'Debt Setup'!$H$15),MAX(0,AC356+Z357-AA357),0)+IF(AND('Debt Setup'!$H$16&lt;&gt;"",'Debt Setup'!$H$16&lt;'Debt Setup'!$H$15),MAX(0,AG356+AD357-AE357),0)+IF(AND('Debt Setup'!$H$17&lt;&gt;"",'Debt Setup'!$H$17&lt;'Debt Setup'!$H$15),MAX(0,AK356+AH357-AI357),0)+IF(AND('Debt Setup'!$H$18&lt;&gt;"",'Debt Setup'!$H$18&lt;'Debt Setup'!$H$15),MAX(0,AO356+AL357-AM357),0)+IF(AND('Debt Setup'!$H$19&lt;&gt;"",'Debt Setup'!$H$19&lt;'Debt Setup'!$H$15),MAX(0,AS356+AP357-AQ357),0)+IF(AND('Debt Setup'!$H$20&lt;&gt;"",'Debt Setup'!$H$20&lt;'Debt Setup'!$H$15),MAX(0,AW356+AT357-AU357),0)+IF(AND('Debt Setup'!$H$21&lt;&gt;"",'Debt Setup'!$H$21&lt;'Debt Setup'!$H$15),MAX(0,BA356+AX357-AY357),0))))))</x:f>
      </x:c>
      <x:c r="AC357" s="54" t="str">
        <x:f>IF('Debt Setup'!$F$3=0,"",MAX(0,AC356+Z357-AA357-AB357))</x:f>
      </x:c>
      <x:c r="AD357" s="54" t="str">
        <x:f>IF('Debt Setup'!$F$3=0,"",IF(AG356&lt;=0,0,AG356*'Debt Setup'!$D$16/100/12))</x:f>
      </x:c>
      <x:c r="AE357" s="54" t="str">
        <x:f>IF('Debt Setup'!$F$3=0,"",IF('Debt Setup'!$H$16="",0,MIN('Debt Setup'!$E$16,MAX(0,AG356+AD357))))</x:f>
      </x:c>
      <x:c r="AF357" s="54" t="str">
        <x:f>IF('Debt Setup'!$F$3=0,"",IF('Debt Setup'!$H$16="",0,MIN(MAX(0,AG356+AD357-AE357),MAX(0,'Debt Setup'!$F$5-(G357+K357+O357+S357+W357+AA357+AE357+AI357+AM357+AQ357+AU357+AY357)-(IF(AND('Debt Setup'!$H$10&lt;&gt;"",'Debt Setup'!$H$10&lt;'Debt Setup'!$H$16),MAX(0,I356+F357-G357),0)+IF(AND('Debt Setup'!$H$11&lt;&gt;"",'Debt Setup'!$H$11&lt;'Debt Setup'!$H$16),MAX(0,M356+J357-K357),0)+IF(AND('Debt Setup'!$H$12&lt;&gt;"",'Debt Setup'!$H$12&lt;'Debt Setup'!$H$16),MAX(0,Q356+N357-O357),0)+IF(AND('Debt Setup'!$H$13&lt;&gt;"",'Debt Setup'!$H$13&lt;'Debt Setup'!$H$16),MAX(0,U356+R357-S357),0)+IF(AND('Debt Setup'!$H$14&lt;&gt;"",'Debt Setup'!$H$14&lt;'Debt Setup'!$H$16),MAX(0,Y356+V357-W357),0)+IF(AND('Debt Setup'!$H$15&lt;&gt;"",'Debt Setup'!$H$15&lt;'Debt Setup'!$H$16),MAX(0,AC356+Z357-AA357),0)+IF(AND('Debt Setup'!$H$16&lt;&gt;"",'Debt Setup'!$H$16&lt;'Debt Setup'!$H$16),MAX(0,AG356+AD357-AE357),0)+IF(AND('Debt Setup'!$H$17&lt;&gt;"",'Debt Setup'!$H$17&lt;'Debt Setup'!$H$16),MAX(0,AK356+AH357-AI357),0)+IF(AND('Debt Setup'!$H$18&lt;&gt;"",'Debt Setup'!$H$18&lt;'Debt Setup'!$H$16),MAX(0,AO356+AL357-AM357),0)+IF(AND('Debt Setup'!$H$19&lt;&gt;"",'Debt Setup'!$H$19&lt;'Debt Setup'!$H$16),MAX(0,AS356+AP357-AQ357),0)+IF(AND('Debt Setup'!$H$20&lt;&gt;"",'Debt Setup'!$H$20&lt;'Debt Setup'!$H$16),MAX(0,AW356+AT357-AU357),0)+IF(AND('Debt Setup'!$H$21&lt;&gt;"",'Debt Setup'!$H$21&lt;'Debt Setup'!$H$16),MAX(0,BA356+AX357-AY357),0))))))</x:f>
      </x:c>
      <x:c r="AG357" s="54" t="str">
        <x:f>IF('Debt Setup'!$F$3=0,"",MAX(0,AG356+AD357-AE357-AF357))</x:f>
      </x:c>
      <x:c r="AH357" s="54" t="str">
        <x:f>IF('Debt Setup'!$F$3=0,"",IF(AK356&lt;=0,0,AK356*'Debt Setup'!$D$17/100/12))</x:f>
      </x:c>
      <x:c r="AI357" s="54" t="str">
        <x:f>IF('Debt Setup'!$F$3=0,"",IF('Debt Setup'!$H$17="",0,MIN('Debt Setup'!$E$17,MAX(0,AK356+AH357))))</x:f>
      </x:c>
      <x:c r="AJ357" s="54" t="str">
        <x:f>IF('Debt Setup'!$F$3=0,"",IF('Debt Setup'!$H$17="",0,MIN(MAX(0,AK356+AH357-AI357),MAX(0,'Debt Setup'!$F$5-(G357+K357+O357+S357+W357+AA357+AE357+AI357+AM357+AQ357+AU357+AY357)-(IF(AND('Debt Setup'!$H$10&lt;&gt;"",'Debt Setup'!$H$10&lt;'Debt Setup'!$H$17),MAX(0,I356+F357-G357),0)+IF(AND('Debt Setup'!$H$11&lt;&gt;"",'Debt Setup'!$H$11&lt;'Debt Setup'!$H$17),MAX(0,M356+J357-K357),0)+IF(AND('Debt Setup'!$H$12&lt;&gt;"",'Debt Setup'!$H$12&lt;'Debt Setup'!$H$17),MAX(0,Q356+N357-O357),0)+IF(AND('Debt Setup'!$H$13&lt;&gt;"",'Debt Setup'!$H$13&lt;'Debt Setup'!$H$17),MAX(0,U356+R357-S357),0)+IF(AND('Debt Setup'!$H$14&lt;&gt;"",'Debt Setup'!$H$14&lt;'Debt Setup'!$H$17),MAX(0,Y356+V357-W357),0)+IF(AND('Debt Setup'!$H$15&lt;&gt;"",'Debt Setup'!$H$15&lt;'Debt Setup'!$H$17),MAX(0,AC356+Z357-AA357),0)+IF(AND('Debt Setup'!$H$16&lt;&gt;"",'Debt Setup'!$H$16&lt;'Debt Setup'!$H$17),MAX(0,AG356+AD357-AE357),0)+IF(AND('Debt Setup'!$H$17&lt;&gt;"",'Debt Setup'!$H$17&lt;'Debt Setup'!$H$17),MAX(0,AK356+AH357-AI357),0)+IF(AND('Debt Setup'!$H$18&lt;&gt;"",'Debt Setup'!$H$18&lt;'Debt Setup'!$H$17),MAX(0,AO356+AL357-AM357),0)+IF(AND('Debt Setup'!$H$19&lt;&gt;"",'Debt Setup'!$H$19&lt;'Debt Setup'!$H$17),MAX(0,AS356+AP357-AQ357),0)+IF(AND('Debt Setup'!$H$20&lt;&gt;"",'Debt Setup'!$H$20&lt;'Debt Setup'!$H$17),MAX(0,AW356+AT357-AU357),0)+IF(AND('Debt Setup'!$H$21&lt;&gt;"",'Debt Setup'!$H$21&lt;'Debt Setup'!$H$17),MAX(0,BA356+AX357-AY357),0))))))</x:f>
      </x:c>
      <x:c r="AK357" s="54" t="str">
        <x:f>IF('Debt Setup'!$F$3=0,"",MAX(0,AK356+AH357-AI357-AJ357))</x:f>
      </x:c>
      <x:c r="AL357" s="54" t="str">
        <x:f>IF('Debt Setup'!$F$3=0,"",IF(AO356&lt;=0,0,AO356*'Debt Setup'!$D$18/100/12))</x:f>
      </x:c>
      <x:c r="AM357" s="54" t="str">
        <x:f>IF('Debt Setup'!$F$3=0,"",IF('Debt Setup'!$H$18="",0,MIN('Debt Setup'!$E$18,MAX(0,AO356+AL357))))</x:f>
      </x:c>
      <x:c r="AN357" s="54" t="str">
        <x:f>IF('Debt Setup'!$F$3=0,"",IF('Debt Setup'!$H$18="",0,MIN(MAX(0,AO356+AL357-AM357),MAX(0,'Debt Setup'!$F$5-(G357+K357+O357+S357+W357+AA357+AE357+AI357+AM357+AQ357+AU357+AY357)-(IF(AND('Debt Setup'!$H$10&lt;&gt;"",'Debt Setup'!$H$10&lt;'Debt Setup'!$H$18),MAX(0,I356+F357-G357),0)+IF(AND('Debt Setup'!$H$11&lt;&gt;"",'Debt Setup'!$H$11&lt;'Debt Setup'!$H$18),MAX(0,M356+J357-K357),0)+IF(AND('Debt Setup'!$H$12&lt;&gt;"",'Debt Setup'!$H$12&lt;'Debt Setup'!$H$18),MAX(0,Q356+N357-O357),0)+IF(AND('Debt Setup'!$H$13&lt;&gt;"",'Debt Setup'!$H$13&lt;'Debt Setup'!$H$18),MAX(0,U356+R357-S357),0)+IF(AND('Debt Setup'!$H$14&lt;&gt;"",'Debt Setup'!$H$14&lt;'Debt Setup'!$H$18),MAX(0,Y356+V357-W357),0)+IF(AND('Debt Setup'!$H$15&lt;&gt;"",'Debt Setup'!$H$15&lt;'Debt Setup'!$H$18),MAX(0,AC356+Z357-AA357),0)+IF(AND('Debt Setup'!$H$16&lt;&gt;"",'Debt Setup'!$H$16&lt;'Debt Setup'!$H$18),MAX(0,AG356+AD357-AE357),0)+IF(AND('Debt Setup'!$H$17&lt;&gt;"",'Debt Setup'!$H$17&lt;'Debt Setup'!$H$18),MAX(0,AK356+AH357-AI357),0)+IF(AND('Debt Setup'!$H$18&lt;&gt;"",'Debt Setup'!$H$18&lt;'Debt Setup'!$H$18),MAX(0,AO356+AL357-AM357),0)+IF(AND('Debt Setup'!$H$19&lt;&gt;"",'Debt Setup'!$H$19&lt;'Debt Setup'!$H$18),MAX(0,AS356+AP357-AQ357),0)+IF(AND('Debt Setup'!$H$20&lt;&gt;"",'Debt Setup'!$H$20&lt;'Debt Setup'!$H$18),MAX(0,AW356+AT357-AU357),0)+IF(AND('Debt Setup'!$H$21&lt;&gt;"",'Debt Setup'!$H$21&lt;'Debt Setup'!$H$18),MAX(0,BA356+AX357-AY357),0))))))</x:f>
      </x:c>
      <x:c r="AO357" s="54" t="str">
        <x:f>IF('Debt Setup'!$F$3=0,"",MAX(0,AO356+AL357-AM357-AN357))</x:f>
      </x:c>
      <x:c r="AP357" s="54" t="str">
        <x:f>IF('Debt Setup'!$F$3=0,"",IF(AS356&lt;=0,0,AS356*'Debt Setup'!$D$19/100/12))</x:f>
      </x:c>
      <x:c r="AQ357" s="54" t="str">
        <x:f>IF('Debt Setup'!$F$3=0,"",IF('Debt Setup'!$H$19="",0,MIN('Debt Setup'!$E$19,MAX(0,AS356+AP357))))</x:f>
      </x:c>
      <x:c r="AR357" s="54" t="str">
        <x:f>IF('Debt Setup'!$F$3=0,"",IF('Debt Setup'!$H$19="",0,MIN(MAX(0,AS356+AP357-AQ357),MAX(0,'Debt Setup'!$F$5-(G357+K357+O357+S357+W357+AA357+AE357+AI357+AM357+AQ357+AU357+AY357)-(IF(AND('Debt Setup'!$H$10&lt;&gt;"",'Debt Setup'!$H$10&lt;'Debt Setup'!$H$19),MAX(0,I356+F357-G357),0)+IF(AND('Debt Setup'!$H$11&lt;&gt;"",'Debt Setup'!$H$11&lt;'Debt Setup'!$H$19),MAX(0,M356+J357-K357),0)+IF(AND('Debt Setup'!$H$12&lt;&gt;"",'Debt Setup'!$H$12&lt;'Debt Setup'!$H$19),MAX(0,Q356+N357-O357),0)+IF(AND('Debt Setup'!$H$13&lt;&gt;"",'Debt Setup'!$H$13&lt;'Debt Setup'!$H$19),MAX(0,U356+R357-S357),0)+IF(AND('Debt Setup'!$H$14&lt;&gt;"",'Debt Setup'!$H$14&lt;'Debt Setup'!$H$19),MAX(0,Y356+V357-W357),0)+IF(AND('Debt Setup'!$H$15&lt;&gt;"",'Debt Setup'!$H$15&lt;'Debt Setup'!$H$19),MAX(0,AC356+Z357-AA357),0)+IF(AND('Debt Setup'!$H$16&lt;&gt;"",'Debt Setup'!$H$16&lt;'Debt Setup'!$H$19),MAX(0,AG356+AD357-AE357),0)+IF(AND('Debt Setup'!$H$17&lt;&gt;"",'Debt Setup'!$H$17&lt;'Debt Setup'!$H$19),MAX(0,AK356+AH357-AI357),0)+IF(AND('Debt Setup'!$H$18&lt;&gt;"",'Debt Setup'!$H$18&lt;'Debt Setup'!$H$19),MAX(0,AO356+AL357-AM357),0)+IF(AND('Debt Setup'!$H$19&lt;&gt;"",'Debt Setup'!$H$19&lt;'Debt Setup'!$H$19),MAX(0,AS356+AP357-AQ357),0)+IF(AND('Debt Setup'!$H$20&lt;&gt;"",'Debt Setup'!$H$20&lt;'Debt Setup'!$H$19),MAX(0,AW356+AT357-AU357),0)+IF(AND('Debt Setup'!$H$21&lt;&gt;"",'Debt Setup'!$H$21&lt;'Debt Setup'!$H$19),MAX(0,BA356+AX357-AY357),0))))))</x:f>
      </x:c>
      <x:c r="AS357" s="54" t="str">
        <x:f>IF('Debt Setup'!$F$3=0,"",MAX(0,AS356+AP357-AQ357-AR357))</x:f>
      </x:c>
      <x:c r="AT357" s="54" t="str">
        <x:f>IF('Debt Setup'!$F$3=0,"",IF(AW356&lt;=0,0,AW356*'Debt Setup'!$D$20/100/12))</x:f>
      </x:c>
      <x:c r="AU357" s="54" t="str">
        <x:f>IF('Debt Setup'!$F$3=0,"",IF('Debt Setup'!$H$20="",0,MIN('Debt Setup'!$E$20,MAX(0,AW356+AT357))))</x:f>
      </x:c>
      <x:c r="AV357" s="54" t="str">
        <x:f>IF('Debt Setup'!$F$3=0,"",IF('Debt Setup'!$H$20="",0,MIN(MAX(0,AW356+AT357-AU357),MAX(0,'Debt Setup'!$F$5-(G357+K357+O357+S357+W357+AA357+AE357+AI357+AM357+AQ357+AU357+AY357)-(IF(AND('Debt Setup'!$H$10&lt;&gt;"",'Debt Setup'!$H$10&lt;'Debt Setup'!$H$20),MAX(0,I356+F357-G357),0)+IF(AND('Debt Setup'!$H$11&lt;&gt;"",'Debt Setup'!$H$11&lt;'Debt Setup'!$H$20),MAX(0,M356+J357-K357),0)+IF(AND('Debt Setup'!$H$12&lt;&gt;"",'Debt Setup'!$H$12&lt;'Debt Setup'!$H$20),MAX(0,Q356+N357-O357),0)+IF(AND('Debt Setup'!$H$13&lt;&gt;"",'Debt Setup'!$H$13&lt;'Debt Setup'!$H$20),MAX(0,U356+R357-S357),0)+IF(AND('Debt Setup'!$H$14&lt;&gt;"",'Debt Setup'!$H$14&lt;'Debt Setup'!$H$20),MAX(0,Y356+V357-W357),0)+IF(AND('Debt Setup'!$H$15&lt;&gt;"",'Debt Setup'!$H$15&lt;'Debt Setup'!$H$20),MAX(0,AC356+Z357-AA357),0)+IF(AND('Debt Setup'!$H$16&lt;&gt;"",'Debt Setup'!$H$16&lt;'Debt Setup'!$H$20),MAX(0,AG356+AD357-AE357),0)+IF(AND('Debt Setup'!$H$17&lt;&gt;"",'Debt Setup'!$H$17&lt;'Debt Setup'!$H$20),MAX(0,AK356+AH357-AI357),0)+IF(AND('Debt Setup'!$H$18&lt;&gt;"",'Debt Setup'!$H$18&lt;'Debt Setup'!$H$20),MAX(0,AO356+AL357-AM357),0)+IF(AND('Debt Setup'!$H$19&lt;&gt;"",'Debt Setup'!$H$19&lt;'Debt Setup'!$H$20),MAX(0,AS356+AP357-AQ357),0)+IF(AND('Debt Setup'!$H$20&lt;&gt;"",'Debt Setup'!$H$20&lt;'Debt Setup'!$H$20),MAX(0,AW356+AT357-AU357),0)+IF(AND('Debt Setup'!$H$21&lt;&gt;"",'Debt Setup'!$H$21&lt;'Debt Setup'!$H$20),MAX(0,BA356+AX357-AY357),0))))))</x:f>
      </x:c>
      <x:c r="AW357" s="54" t="str">
        <x:f>IF('Debt Setup'!$F$3=0,"",MAX(0,AW356+AT357-AU357-AV357))</x:f>
      </x:c>
      <x:c r="AX357" s="54" t="str">
        <x:f>IF('Debt Setup'!$F$3=0,"",IF(BA356&lt;=0,0,BA356*'Debt Setup'!$D$21/100/12))</x:f>
      </x:c>
      <x:c r="AY357" s="54" t="str">
        <x:f>IF('Debt Setup'!$F$3=0,"",IF('Debt Setup'!$H$21="",0,MIN('Debt Setup'!$E$21,MAX(0,BA356+AX357))))</x:f>
      </x:c>
      <x:c r="AZ357" s="54" t="str">
        <x:f>IF('Debt Setup'!$F$3=0,"",IF('Debt Setup'!$H$21="",0,MIN(MAX(0,BA356+AX357-AY357),MAX(0,'Debt Setup'!$F$5-(G357+K357+O357+S357+W357+AA357+AE357+AI357+AM357+AQ357+AU357+AY357)-(IF(AND('Debt Setup'!$H$10&lt;&gt;"",'Debt Setup'!$H$10&lt;'Debt Setup'!$H$21),MAX(0,I356+F357-G357),0)+IF(AND('Debt Setup'!$H$11&lt;&gt;"",'Debt Setup'!$H$11&lt;'Debt Setup'!$H$21),MAX(0,M356+J357-K357),0)+IF(AND('Debt Setup'!$H$12&lt;&gt;"",'Debt Setup'!$H$12&lt;'Debt Setup'!$H$21),MAX(0,Q356+N357-O357),0)+IF(AND('Debt Setup'!$H$13&lt;&gt;"",'Debt Setup'!$H$13&lt;'Debt Setup'!$H$21),MAX(0,U356+R357-S357),0)+IF(AND('Debt Setup'!$H$14&lt;&gt;"",'Debt Setup'!$H$14&lt;'Debt Setup'!$H$21),MAX(0,Y356+V357-W357),0)+IF(AND('Debt Setup'!$H$15&lt;&gt;"",'Debt Setup'!$H$15&lt;'Debt Setup'!$H$21),MAX(0,AC356+Z357-AA357),0)+IF(AND('Debt Setup'!$H$16&lt;&gt;"",'Debt Setup'!$H$16&lt;'Debt Setup'!$H$21),MAX(0,AG356+AD357-AE357),0)+IF(AND('Debt Setup'!$H$17&lt;&gt;"",'Debt Setup'!$H$17&lt;'Debt Setup'!$H$21),MAX(0,AK356+AH357-AI357),0)+IF(AND('Debt Setup'!$H$18&lt;&gt;"",'Debt Setup'!$H$18&lt;'Debt Setup'!$H$21),MAX(0,AO356+AL357-AM357),0)+IF(AND('Debt Setup'!$H$19&lt;&gt;"",'Debt Setup'!$H$19&lt;'Debt Setup'!$H$21),MAX(0,AS356+AP357-AQ357),0)+IF(AND('Debt Setup'!$H$20&lt;&gt;"",'Debt Setup'!$H$20&lt;'Debt Setup'!$H$21),MAX(0,AW356+AT357-AU357),0)+IF(AND('Debt Setup'!$H$21&lt;&gt;"",'Debt Setup'!$H$21&lt;'Debt Setup'!$H$21),MAX(0,BA356+AX357-AY357),0))))))</x:f>
      </x:c>
      <x:c r="BA357" s="54" t="str">
        <x:f>IF('Debt Setup'!$F$3=0,"",MAX(0,BA356+AX357-AY357-AZ357))</x:f>
      </x:c>
    </x:row>
    <x:row r="358">
      <x:c r="A358" t="n">
        <x:v>353</x:v>
      </x:c>
      <x:c r="B358" s="86" t="str">
        <x:f>IF('Debt Setup'!$F$3=0,"",DATE(YEAR('Debt Setup'!$B$6),MONTH('Debt Setup'!$B$6)+A358-1,1))</x:f>
      </x:c>
      <x:c r="C358" s="54" t="str">
        <x:f>IF('Debt Setup'!$F$3=0,"",I358+M358+Q358+U358+Y358+AC358+AG358+AK358+AO358+AS358+AW358+BA358)</x:f>
      </x:c>
      <x:c r="D358" s="54" t="str">
        <x:f>IF('Debt Setup'!$F$3=0,"",G358+H358+K358+L358+O358+P358+S358+T358+W358+X358+AA358+AB358+AE358+AF358+AI358+AJ358+AM358+AN358+AQ358+AR358+AU358+AV358+AY358+AZ358)</x:f>
      </x:c>
      <x:c r="E358" s="54" t="str">
        <x:f>IF('Debt Setup'!$F$3=0,"",F358+J358+N358+R358+V358+Z358+AD358+AH358+AL358+AP358+AT358+AX358)</x:f>
      </x:c>
      <x:c r="F358" s="54" t="str">
        <x:f>IF('Debt Setup'!$F$3=0,"",IF(I357&lt;=0,0,I357*'Debt Setup'!$D$10/100/12))</x:f>
      </x:c>
      <x:c r="G358" s="54" t="str">
        <x:f>IF('Debt Setup'!$F$3=0,"",IF('Debt Setup'!$H$10="",0,MIN('Debt Setup'!$E$10,MAX(0,I357+F358))))</x:f>
      </x:c>
      <x:c r="H358" s="54" t="str">
        <x:f>IF('Debt Setup'!$F$3=0,"",IF('Debt Setup'!$H$10="",0,MIN(MAX(0,I357+F358-G358),MAX(0,'Debt Setup'!$F$5-(G358+K358+O358+S358+W358+AA358+AE358+AI358+AM358+AQ358+AU358+AY358)-(IF(AND('Debt Setup'!$H$10&lt;&gt;"",'Debt Setup'!$H$10&lt;'Debt Setup'!$H$10),MAX(0,I357+F358-G358),0)+IF(AND('Debt Setup'!$H$11&lt;&gt;"",'Debt Setup'!$H$11&lt;'Debt Setup'!$H$10),MAX(0,M357+J358-K358),0)+IF(AND('Debt Setup'!$H$12&lt;&gt;"",'Debt Setup'!$H$12&lt;'Debt Setup'!$H$10),MAX(0,Q357+N358-O358),0)+IF(AND('Debt Setup'!$H$13&lt;&gt;"",'Debt Setup'!$H$13&lt;'Debt Setup'!$H$10),MAX(0,U357+R358-S358),0)+IF(AND('Debt Setup'!$H$14&lt;&gt;"",'Debt Setup'!$H$14&lt;'Debt Setup'!$H$10),MAX(0,Y357+V358-W358),0)+IF(AND('Debt Setup'!$H$15&lt;&gt;"",'Debt Setup'!$H$15&lt;'Debt Setup'!$H$10),MAX(0,AC357+Z358-AA358),0)+IF(AND('Debt Setup'!$H$16&lt;&gt;"",'Debt Setup'!$H$16&lt;'Debt Setup'!$H$10),MAX(0,AG357+AD358-AE358),0)+IF(AND('Debt Setup'!$H$17&lt;&gt;"",'Debt Setup'!$H$17&lt;'Debt Setup'!$H$10),MAX(0,AK357+AH358-AI358),0)+IF(AND('Debt Setup'!$H$18&lt;&gt;"",'Debt Setup'!$H$18&lt;'Debt Setup'!$H$10),MAX(0,AO357+AL358-AM358),0)+IF(AND('Debt Setup'!$H$19&lt;&gt;"",'Debt Setup'!$H$19&lt;'Debt Setup'!$H$10),MAX(0,AS357+AP358-AQ358),0)+IF(AND('Debt Setup'!$H$20&lt;&gt;"",'Debt Setup'!$H$20&lt;'Debt Setup'!$H$10),MAX(0,AW357+AT358-AU358),0)+IF(AND('Debt Setup'!$H$21&lt;&gt;"",'Debt Setup'!$H$21&lt;'Debt Setup'!$H$10),MAX(0,BA357+AX358-AY358),0))))))</x:f>
      </x:c>
      <x:c r="I358" s="54" t="str">
        <x:f>IF('Debt Setup'!$F$3=0,"",MAX(0,I357+F358-G358-H358))</x:f>
      </x:c>
      <x:c r="J358" s="54" t="str">
        <x:f>IF('Debt Setup'!$F$3=0,"",IF(M357&lt;=0,0,M357*'Debt Setup'!$D$11/100/12))</x:f>
      </x:c>
      <x:c r="K358" s="54" t="str">
        <x:f>IF('Debt Setup'!$F$3=0,"",IF('Debt Setup'!$H$11="",0,MIN('Debt Setup'!$E$11,MAX(0,M357+J358))))</x:f>
      </x:c>
      <x:c r="L358" s="54" t="str">
        <x:f>IF('Debt Setup'!$F$3=0,"",IF('Debt Setup'!$H$11="",0,MIN(MAX(0,M357+J358-K358),MAX(0,'Debt Setup'!$F$5-(G358+K358+O358+S358+W358+AA358+AE358+AI358+AM358+AQ358+AU358+AY358)-(IF(AND('Debt Setup'!$H$10&lt;&gt;"",'Debt Setup'!$H$10&lt;'Debt Setup'!$H$11),MAX(0,I357+F358-G358),0)+IF(AND('Debt Setup'!$H$11&lt;&gt;"",'Debt Setup'!$H$11&lt;'Debt Setup'!$H$11),MAX(0,M357+J358-K358),0)+IF(AND('Debt Setup'!$H$12&lt;&gt;"",'Debt Setup'!$H$12&lt;'Debt Setup'!$H$11),MAX(0,Q357+N358-O358),0)+IF(AND('Debt Setup'!$H$13&lt;&gt;"",'Debt Setup'!$H$13&lt;'Debt Setup'!$H$11),MAX(0,U357+R358-S358),0)+IF(AND('Debt Setup'!$H$14&lt;&gt;"",'Debt Setup'!$H$14&lt;'Debt Setup'!$H$11),MAX(0,Y357+V358-W358),0)+IF(AND('Debt Setup'!$H$15&lt;&gt;"",'Debt Setup'!$H$15&lt;'Debt Setup'!$H$11),MAX(0,AC357+Z358-AA358),0)+IF(AND('Debt Setup'!$H$16&lt;&gt;"",'Debt Setup'!$H$16&lt;'Debt Setup'!$H$11),MAX(0,AG357+AD358-AE358),0)+IF(AND('Debt Setup'!$H$17&lt;&gt;"",'Debt Setup'!$H$17&lt;'Debt Setup'!$H$11),MAX(0,AK357+AH358-AI358),0)+IF(AND('Debt Setup'!$H$18&lt;&gt;"",'Debt Setup'!$H$18&lt;'Debt Setup'!$H$11),MAX(0,AO357+AL358-AM358),0)+IF(AND('Debt Setup'!$H$19&lt;&gt;"",'Debt Setup'!$H$19&lt;'Debt Setup'!$H$11),MAX(0,AS357+AP358-AQ358),0)+IF(AND('Debt Setup'!$H$20&lt;&gt;"",'Debt Setup'!$H$20&lt;'Debt Setup'!$H$11),MAX(0,AW357+AT358-AU358),0)+IF(AND('Debt Setup'!$H$21&lt;&gt;"",'Debt Setup'!$H$21&lt;'Debt Setup'!$H$11),MAX(0,BA357+AX358-AY358),0))))))</x:f>
      </x:c>
      <x:c r="M358" s="54" t="str">
        <x:f>IF('Debt Setup'!$F$3=0,"",MAX(0,M357+J358-K358-L358))</x:f>
      </x:c>
      <x:c r="N358" s="54" t="str">
        <x:f>IF('Debt Setup'!$F$3=0,"",IF(Q357&lt;=0,0,Q357*'Debt Setup'!$D$12/100/12))</x:f>
      </x:c>
      <x:c r="O358" s="54" t="str">
        <x:f>IF('Debt Setup'!$F$3=0,"",IF('Debt Setup'!$H$12="",0,MIN('Debt Setup'!$E$12,MAX(0,Q357+N358))))</x:f>
      </x:c>
      <x:c r="P358" s="54" t="str">
        <x:f>IF('Debt Setup'!$F$3=0,"",IF('Debt Setup'!$H$12="",0,MIN(MAX(0,Q357+N358-O358),MAX(0,'Debt Setup'!$F$5-(G358+K358+O358+S358+W358+AA358+AE358+AI358+AM358+AQ358+AU358+AY358)-(IF(AND('Debt Setup'!$H$10&lt;&gt;"",'Debt Setup'!$H$10&lt;'Debt Setup'!$H$12),MAX(0,I357+F358-G358),0)+IF(AND('Debt Setup'!$H$11&lt;&gt;"",'Debt Setup'!$H$11&lt;'Debt Setup'!$H$12),MAX(0,M357+J358-K358),0)+IF(AND('Debt Setup'!$H$12&lt;&gt;"",'Debt Setup'!$H$12&lt;'Debt Setup'!$H$12),MAX(0,Q357+N358-O358),0)+IF(AND('Debt Setup'!$H$13&lt;&gt;"",'Debt Setup'!$H$13&lt;'Debt Setup'!$H$12),MAX(0,U357+R358-S358),0)+IF(AND('Debt Setup'!$H$14&lt;&gt;"",'Debt Setup'!$H$14&lt;'Debt Setup'!$H$12),MAX(0,Y357+V358-W358),0)+IF(AND('Debt Setup'!$H$15&lt;&gt;"",'Debt Setup'!$H$15&lt;'Debt Setup'!$H$12),MAX(0,AC357+Z358-AA358),0)+IF(AND('Debt Setup'!$H$16&lt;&gt;"",'Debt Setup'!$H$16&lt;'Debt Setup'!$H$12),MAX(0,AG357+AD358-AE358),0)+IF(AND('Debt Setup'!$H$17&lt;&gt;"",'Debt Setup'!$H$17&lt;'Debt Setup'!$H$12),MAX(0,AK357+AH358-AI358),0)+IF(AND('Debt Setup'!$H$18&lt;&gt;"",'Debt Setup'!$H$18&lt;'Debt Setup'!$H$12),MAX(0,AO357+AL358-AM358),0)+IF(AND('Debt Setup'!$H$19&lt;&gt;"",'Debt Setup'!$H$19&lt;'Debt Setup'!$H$12),MAX(0,AS357+AP358-AQ358),0)+IF(AND('Debt Setup'!$H$20&lt;&gt;"",'Debt Setup'!$H$20&lt;'Debt Setup'!$H$12),MAX(0,AW357+AT358-AU358),0)+IF(AND('Debt Setup'!$H$21&lt;&gt;"",'Debt Setup'!$H$21&lt;'Debt Setup'!$H$12),MAX(0,BA357+AX358-AY358),0))))))</x:f>
      </x:c>
      <x:c r="Q358" s="54" t="str">
        <x:f>IF('Debt Setup'!$F$3=0,"",MAX(0,Q357+N358-O358-P358))</x:f>
      </x:c>
      <x:c r="R358" s="54" t="str">
        <x:f>IF('Debt Setup'!$F$3=0,"",IF(U357&lt;=0,0,U357*'Debt Setup'!$D$13/100/12))</x:f>
      </x:c>
      <x:c r="S358" s="54" t="str">
        <x:f>IF('Debt Setup'!$F$3=0,"",IF('Debt Setup'!$H$13="",0,MIN('Debt Setup'!$E$13,MAX(0,U357+R358))))</x:f>
      </x:c>
      <x:c r="T358" s="54" t="str">
        <x:f>IF('Debt Setup'!$F$3=0,"",IF('Debt Setup'!$H$13="",0,MIN(MAX(0,U357+R358-S358),MAX(0,'Debt Setup'!$F$5-(G358+K358+O358+S358+W358+AA358+AE358+AI358+AM358+AQ358+AU358+AY358)-(IF(AND('Debt Setup'!$H$10&lt;&gt;"",'Debt Setup'!$H$10&lt;'Debt Setup'!$H$13),MAX(0,I357+F358-G358),0)+IF(AND('Debt Setup'!$H$11&lt;&gt;"",'Debt Setup'!$H$11&lt;'Debt Setup'!$H$13),MAX(0,M357+J358-K358),0)+IF(AND('Debt Setup'!$H$12&lt;&gt;"",'Debt Setup'!$H$12&lt;'Debt Setup'!$H$13),MAX(0,Q357+N358-O358),0)+IF(AND('Debt Setup'!$H$13&lt;&gt;"",'Debt Setup'!$H$13&lt;'Debt Setup'!$H$13),MAX(0,U357+R358-S358),0)+IF(AND('Debt Setup'!$H$14&lt;&gt;"",'Debt Setup'!$H$14&lt;'Debt Setup'!$H$13),MAX(0,Y357+V358-W358),0)+IF(AND('Debt Setup'!$H$15&lt;&gt;"",'Debt Setup'!$H$15&lt;'Debt Setup'!$H$13),MAX(0,AC357+Z358-AA358),0)+IF(AND('Debt Setup'!$H$16&lt;&gt;"",'Debt Setup'!$H$16&lt;'Debt Setup'!$H$13),MAX(0,AG357+AD358-AE358),0)+IF(AND('Debt Setup'!$H$17&lt;&gt;"",'Debt Setup'!$H$17&lt;'Debt Setup'!$H$13),MAX(0,AK357+AH358-AI358),0)+IF(AND('Debt Setup'!$H$18&lt;&gt;"",'Debt Setup'!$H$18&lt;'Debt Setup'!$H$13),MAX(0,AO357+AL358-AM358),0)+IF(AND('Debt Setup'!$H$19&lt;&gt;"",'Debt Setup'!$H$19&lt;'Debt Setup'!$H$13),MAX(0,AS357+AP358-AQ358),0)+IF(AND('Debt Setup'!$H$20&lt;&gt;"",'Debt Setup'!$H$20&lt;'Debt Setup'!$H$13),MAX(0,AW357+AT358-AU358),0)+IF(AND('Debt Setup'!$H$21&lt;&gt;"",'Debt Setup'!$H$21&lt;'Debt Setup'!$H$13),MAX(0,BA357+AX358-AY358),0))))))</x:f>
      </x:c>
      <x:c r="U358" s="54" t="str">
        <x:f>IF('Debt Setup'!$F$3=0,"",MAX(0,U357+R358-S358-T358))</x:f>
      </x:c>
      <x:c r="V358" s="54" t="str">
        <x:f>IF('Debt Setup'!$F$3=0,"",IF(Y357&lt;=0,0,Y357*'Debt Setup'!$D$14/100/12))</x:f>
      </x:c>
      <x:c r="W358" s="54" t="str">
        <x:f>IF('Debt Setup'!$F$3=0,"",IF('Debt Setup'!$H$14="",0,MIN('Debt Setup'!$E$14,MAX(0,Y357+V358))))</x:f>
      </x:c>
      <x:c r="X358" s="54" t="str">
        <x:f>IF('Debt Setup'!$F$3=0,"",IF('Debt Setup'!$H$14="",0,MIN(MAX(0,Y357+V358-W358),MAX(0,'Debt Setup'!$F$5-(G358+K358+O358+S358+W358+AA358+AE358+AI358+AM358+AQ358+AU358+AY358)-(IF(AND('Debt Setup'!$H$10&lt;&gt;"",'Debt Setup'!$H$10&lt;'Debt Setup'!$H$14),MAX(0,I357+F358-G358),0)+IF(AND('Debt Setup'!$H$11&lt;&gt;"",'Debt Setup'!$H$11&lt;'Debt Setup'!$H$14),MAX(0,M357+J358-K358),0)+IF(AND('Debt Setup'!$H$12&lt;&gt;"",'Debt Setup'!$H$12&lt;'Debt Setup'!$H$14),MAX(0,Q357+N358-O358),0)+IF(AND('Debt Setup'!$H$13&lt;&gt;"",'Debt Setup'!$H$13&lt;'Debt Setup'!$H$14),MAX(0,U357+R358-S358),0)+IF(AND('Debt Setup'!$H$14&lt;&gt;"",'Debt Setup'!$H$14&lt;'Debt Setup'!$H$14),MAX(0,Y357+V358-W358),0)+IF(AND('Debt Setup'!$H$15&lt;&gt;"",'Debt Setup'!$H$15&lt;'Debt Setup'!$H$14),MAX(0,AC357+Z358-AA358),0)+IF(AND('Debt Setup'!$H$16&lt;&gt;"",'Debt Setup'!$H$16&lt;'Debt Setup'!$H$14),MAX(0,AG357+AD358-AE358),0)+IF(AND('Debt Setup'!$H$17&lt;&gt;"",'Debt Setup'!$H$17&lt;'Debt Setup'!$H$14),MAX(0,AK357+AH358-AI358),0)+IF(AND('Debt Setup'!$H$18&lt;&gt;"",'Debt Setup'!$H$18&lt;'Debt Setup'!$H$14),MAX(0,AO357+AL358-AM358),0)+IF(AND('Debt Setup'!$H$19&lt;&gt;"",'Debt Setup'!$H$19&lt;'Debt Setup'!$H$14),MAX(0,AS357+AP358-AQ358),0)+IF(AND('Debt Setup'!$H$20&lt;&gt;"",'Debt Setup'!$H$20&lt;'Debt Setup'!$H$14),MAX(0,AW357+AT358-AU358),0)+IF(AND('Debt Setup'!$H$21&lt;&gt;"",'Debt Setup'!$H$21&lt;'Debt Setup'!$H$14),MAX(0,BA357+AX358-AY358),0))))))</x:f>
      </x:c>
      <x:c r="Y358" s="54" t="str">
        <x:f>IF('Debt Setup'!$F$3=0,"",MAX(0,Y357+V358-W358-X358))</x:f>
      </x:c>
      <x:c r="Z358" s="54" t="str">
        <x:f>IF('Debt Setup'!$F$3=0,"",IF(AC357&lt;=0,0,AC357*'Debt Setup'!$D$15/100/12))</x:f>
      </x:c>
      <x:c r="AA358" s="54" t="str">
        <x:f>IF('Debt Setup'!$F$3=0,"",IF('Debt Setup'!$H$15="",0,MIN('Debt Setup'!$E$15,MAX(0,AC357+Z358))))</x:f>
      </x:c>
      <x:c r="AB358" s="54" t="str">
        <x:f>IF('Debt Setup'!$F$3=0,"",IF('Debt Setup'!$H$15="",0,MIN(MAX(0,AC357+Z358-AA358),MAX(0,'Debt Setup'!$F$5-(G358+K358+O358+S358+W358+AA358+AE358+AI358+AM358+AQ358+AU358+AY358)-(IF(AND('Debt Setup'!$H$10&lt;&gt;"",'Debt Setup'!$H$10&lt;'Debt Setup'!$H$15),MAX(0,I357+F358-G358),0)+IF(AND('Debt Setup'!$H$11&lt;&gt;"",'Debt Setup'!$H$11&lt;'Debt Setup'!$H$15),MAX(0,M357+J358-K358),0)+IF(AND('Debt Setup'!$H$12&lt;&gt;"",'Debt Setup'!$H$12&lt;'Debt Setup'!$H$15),MAX(0,Q357+N358-O358),0)+IF(AND('Debt Setup'!$H$13&lt;&gt;"",'Debt Setup'!$H$13&lt;'Debt Setup'!$H$15),MAX(0,U357+R358-S358),0)+IF(AND('Debt Setup'!$H$14&lt;&gt;"",'Debt Setup'!$H$14&lt;'Debt Setup'!$H$15),MAX(0,Y357+V358-W358),0)+IF(AND('Debt Setup'!$H$15&lt;&gt;"",'Debt Setup'!$H$15&lt;'Debt Setup'!$H$15),MAX(0,AC357+Z358-AA358),0)+IF(AND('Debt Setup'!$H$16&lt;&gt;"",'Debt Setup'!$H$16&lt;'Debt Setup'!$H$15),MAX(0,AG357+AD358-AE358),0)+IF(AND('Debt Setup'!$H$17&lt;&gt;"",'Debt Setup'!$H$17&lt;'Debt Setup'!$H$15),MAX(0,AK357+AH358-AI358),0)+IF(AND('Debt Setup'!$H$18&lt;&gt;"",'Debt Setup'!$H$18&lt;'Debt Setup'!$H$15),MAX(0,AO357+AL358-AM358),0)+IF(AND('Debt Setup'!$H$19&lt;&gt;"",'Debt Setup'!$H$19&lt;'Debt Setup'!$H$15),MAX(0,AS357+AP358-AQ358),0)+IF(AND('Debt Setup'!$H$20&lt;&gt;"",'Debt Setup'!$H$20&lt;'Debt Setup'!$H$15),MAX(0,AW357+AT358-AU358),0)+IF(AND('Debt Setup'!$H$21&lt;&gt;"",'Debt Setup'!$H$21&lt;'Debt Setup'!$H$15),MAX(0,BA357+AX358-AY358),0))))))</x:f>
      </x:c>
      <x:c r="AC358" s="54" t="str">
        <x:f>IF('Debt Setup'!$F$3=0,"",MAX(0,AC357+Z358-AA358-AB358))</x:f>
      </x:c>
      <x:c r="AD358" s="54" t="str">
        <x:f>IF('Debt Setup'!$F$3=0,"",IF(AG357&lt;=0,0,AG357*'Debt Setup'!$D$16/100/12))</x:f>
      </x:c>
      <x:c r="AE358" s="54" t="str">
        <x:f>IF('Debt Setup'!$F$3=0,"",IF('Debt Setup'!$H$16="",0,MIN('Debt Setup'!$E$16,MAX(0,AG357+AD358))))</x:f>
      </x:c>
      <x:c r="AF358" s="54" t="str">
        <x:f>IF('Debt Setup'!$F$3=0,"",IF('Debt Setup'!$H$16="",0,MIN(MAX(0,AG357+AD358-AE358),MAX(0,'Debt Setup'!$F$5-(G358+K358+O358+S358+W358+AA358+AE358+AI358+AM358+AQ358+AU358+AY358)-(IF(AND('Debt Setup'!$H$10&lt;&gt;"",'Debt Setup'!$H$10&lt;'Debt Setup'!$H$16),MAX(0,I357+F358-G358),0)+IF(AND('Debt Setup'!$H$11&lt;&gt;"",'Debt Setup'!$H$11&lt;'Debt Setup'!$H$16),MAX(0,M357+J358-K358),0)+IF(AND('Debt Setup'!$H$12&lt;&gt;"",'Debt Setup'!$H$12&lt;'Debt Setup'!$H$16),MAX(0,Q357+N358-O358),0)+IF(AND('Debt Setup'!$H$13&lt;&gt;"",'Debt Setup'!$H$13&lt;'Debt Setup'!$H$16),MAX(0,U357+R358-S358),0)+IF(AND('Debt Setup'!$H$14&lt;&gt;"",'Debt Setup'!$H$14&lt;'Debt Setup'!$H$16),MAX(0,Y357+V358-W358),0)+IF(AND('Debt Setup'!$H$15&lt;&gt;"",'Debt Setup'!$H$15&lt;'Debt Setup'!$H$16),MAX(0,AC357+Z358-AA358),0)+IF(AND('Debt Setup'!$H$16&lt;&gt;"",'Debt Setup'!$H$16&lt;'Debt Setup'!$H$16),MAX(0,AG357+AD358-AE358),0)+IF(AND('Debt Setup'!$H$17&lt;&gt;"",'Debt Setup'!$H$17&lt;'Debt Setup'!$H$16),MAX(0,AK357+AH358-AI358),0)+IF(AND('Debt Setup'!$H$18&lt;&gt;"",'Debt Setup'!$H$18&lt;'Debt Setup'!$H$16),MAX(0,AO357+AL358-AM358),0)+IF(AND('Debt Setup'!$H$19&lt;&gt;"",'Debt Setup'!$H$19&lt;'Debt Setup'!$H$16),MAX(0,AS357+AP358-AQ358),0)+IF(AND('Debt Setup'!$H$20&lt;&gt;"",'Debt Setup'!$H$20&lt;'Debt Setup'!$H$16),MAX(0,AW357+AT358-AU358),0)+IF(AND('Debt Setup'!$H$21&lt;&gt;"",'Debt Setup'!$H$21&lt;'Debt Setup'!$H$16),MAX(0,BA357+AX358-AY358),0))))))</x:f>
      </x:c>
      <x:c r="AG358" s="54" t="str">
        <x:f>IF('Debt Setup'!$F$3=0,"",MAX(0,AG357+AD358-AE358-AF358))</x:f>
      </x:c>
      <x:c r="AH358" s="54" t="str">
        <x:f>IF('Debt Setup'!$F$3=0,"",IF(AK357&lt;=0,0,AK357*'Debt Setup'!$D$17/100/12))</x:f>
      </x:c>
      <x:c r="AI358" s="54" t="str">
        <x:f>IF('Debt Setup'!$F$3=0,"",IF('Debt Setup'!$H$17="",0,MIN('Debt Setup'!$E$17,MAX(0,AK357+AH358))))</x:f>
      </x:c>
      <x:c r="AJ358" s="54" t="str">
        <x:f>IF('Debt Setup'!$F$3=0,"",IF('Debt Setup'!$H$17="",0,MIN(MAX(0,AK357+AH358-AI358),MAX(0,'Debt Setup'!$F$5-(G358+K358+O358+S358+W358+AA358+AE358+AI358+AM358+AQ358+AU358+AY358)-(IF(AND('Debt Setup'!$H$10&lt;&gt;"",'Debt Setup'!$H$10&lt;'Debt Setup'!$H$17),MAX(0,I357+F358-G358),0)+IF(AND('Debt Setup'!$H$11&lt;&gt;"",'Debt Setup'!$H$11&lt;'Debt Setup'!$H$17),MAX(0,M357+J358-K358),0)+IF(AND('Debt Setup'!$H$12&lt;&gt;"",'Debt Setup'!$H$12&lt;'Debt Setup'!$H$17),MAX(0,Q357+N358-O358),0)+IF(AND('Debt Setup'!$H$13&lt;&gt;"",'Debt Setup'!$H$13&lt;'Debt Setup'!$H$17),MAX(0,U357+R358-S358),0)+IF(AND('Debt Setup'!$H$14&lt;&gt;"",'Debt Setup'!$H$14&lt;'Debt Setup'!$H$17),MAX(0,Y357+V358-W358),0)+IF(AND('Debt Setup'!$H$15&lt;&gt;"",'Debt Setup'!$H$15&lt;'Debt Setup'!$H$17),MAX(0,AC357+Z358-AA358),0)+IF(AND('Debt Setup'!$H$16&lt;&gt;"",'Debt Setup'!$H$16&lt;'Debt Setup'!$H$17),MAX(0,AG357+AD358-AE358),0)+IF(AND('Debt Setup'!$H$17&lt;&gt;"",'Debt Setup'!$H$17&lt;'Debt Setup'!$H$17),MAX(0,AK357+AH358-AI358),0)+IF(AND('Debt Setup'!$H$18&lt;&gt;"",'Debt Setup'!$H$18&lt;'Debt Setup'!$H$17),MAX(0,AO357+AL358-AM358),0)+IF(AND('Debt Setup'!$H$19&lt;&gt;"",'Debt Setup'!$H$19&lt;'Debt Setup'!$H$17),MAX(0,AS357+AP358-AQ358),0)+IF(AND('Debt Setup'!$H$20&lt;&gt;"",'Debt Setup'!$H$20&lt;'Debt Setup'!$H$17),MAX(0,AW357+AT358-AU358),0)+IF(AND('Debt Setup'!$H$21&lt;&gt;"",'Debt Setup'!$H$21&lt;'Debt Setup'!$H$17),MAX(0,BA357+AX358-AY358),0))))))</x:f>
      </x:c>
      <x:c r="AK358" s="54" t="str">
        <x:f>IF('Debt Setup'!$F$3=0,"",MAX(0,AK357+AH358-AI358-AJ358))</x:f>
      </x:c>
      <x:c r="AL358" s="54" t="str">
        <x:f>IF('Debt Setup'!$F$3=0,"",IF(AO357&lt;=0,0,AO357*'Debt Setup'!$D$18/100/12))</x:f>
      </x:c>
      <x:c r="AM358" s="54" t="str">
        <x:f>IF('Debt Setup'!$F$3=0,"",IF('Debt Setup'!$H$18="",0,MIN('Debt Setup'!$E$18,MAX(0,AO357+AL358))))</x:f>
      </x:c>
      <x:c r="AN358" s="54" t="str">
        <x:f>IF('Debt Setup'!$F$3=0,"",IF('Debt Setup'!$H$18="",0,MIN(MAX(0,AO357+AL358-AM358),MAX(0,'Debt Setup'!$F$5-(G358+K358+O358+S358+W358+AA358+AE358+AI358+AM358+AQ358+AU358+AY358)-(IF(AND('Debt Setup'!$H$10&lt;&gt;"",'Debt Setup'!$H$10&lt;'Debt Setup'!$H$18),MAX(0,I357+F358-G358),0)+IF(AND('Debt Setup'!$H$11&lt;&gt;"",'Debt Setup'!$H$11&lt;'Debt Setup'!$H$18),MAX(0,M357+J358-K358),0)+IF(AND('Debt Setup'!$H$12&lt;&gt;"",'Debt Setup'!$H$12&lt;'Debt Setup'!$H$18),MAX(0,Q357+N358-O358),0)+IF(AND('Debt Setup'!$H$13&lt;&gt;"",'Debt Setup'!$H$13&lt;'Debt Setup'!$H$18),MAX(0,U357+R358-S358),0)+IF(AND('Debt Setup'!$H$14&lt;&gt;"",'Debt Setup'!$H$14&lt;'Debt Setup'!$H$18),MAX(0,Y357+V358-W358),0)+IF(AND('Debt Setup'!$H$15&lt;&gt;"",'Debt Setup'!$H$15&lt;'Debt Setup'!$H$18),MAX(0,AC357+Z358-AA358),0)+IF(AND('Debt Setup'!$H$16&lt;&gt;"",'Debt Setup'!$H$16&lt;'Debt Setup'!$H$18),MAX(0,AG357+AD358-AE358),0)+IF(AND('Debt Setup'!$H$17&lt;&gt;"",'Debt Setup'!$H$17&lt;'Debt Setup'!$H$18),MAX(0,AK357+AH358-AI358),0)+IF(AND('Debt Setup'!$H$18&lt;&gt;"",'Debt Setup'!$H$18&lt;'Debt Setup'!$H$18),MAX(0,AO357+AL358-AM358),0)+IF(AND('Debt Setup'!$H$19&lt;&gt;"",'Debt Setup'!$H$19&lt;'Debt Setup'!$H$18),MAX(0,AS357+AP358-AQ358),0)+IF(AND('Debt Setup'!$H$20&lt;&gt;"",'Debt Setup'!$H$20&lt;'Debt Setup'!$H$18),MAX(0,AW357+AT358-AU358),0)+IF(AND('Debt Setup'!$H$21&lt;&gt;"",'Debt Setup'!$H$21&lt;'Debt Setup'!$H$18),MAX(0,BA357+AX358-AY358),0))))))</x:f>
      </x:c>
      <x:c r="AO358" s="54" t="str">
        <x:f>IF('Debt Setup'!$F$3=0,"",MAX(0,AO357+AL358-AM358-AN358))</x:f>
      </x:c>
      <x:c r="AP358" s="54" t="str">
        <x:f>IF('Debt Setup'!$F$3=0,"",IF(AS357&lt;=0,0,AS357*'Debt Setup'!$D$19/100/12))</x:f>
      </x:c>
      <x:c r="AQ358" s="54" t="str">
        <x:f>IF('Debt Setup'!$F$3=0,"",IF('Debt Setup'!$H$19="",0,MIN('Debt Setup'!$E$19,MAX(0,AS357+AP358))))</x:f>
      </x:c>
      <x:c r="AR358" s="54" t="str">
        <x:f>IF('Debt Setup'!$F$3=0,"",IF('Debt Setup'!$H$19="",0,MIN(MAX(0,AS357+AP358-AQ358),MAX(0,'Debt Setup'!$F$5-(G358+K358+O358+S358+W358+AA358+AE358+AI358+AM358+AQ358+AU358+AY358)-(IF(AND('Debt Setup'!$H$10&lt;&gt;"",'Debt Setup'!$H$10&lt;'Debt Setup'!$H$19),MAX(0,I357+F358-G358),0)+IF(AND('Debt Setup'!$H$11&lt;&gt;"",'Debt Setup'!$H$11&lt;'Debt Setup'!$H$19),MAX(0,M357+J358-K358),0)+IF(AND('Debt Setup'!$H$12&lt;&gt;"",'Debt Setup'!$H$12&lt;'Debt Setup'!$H$19),MAX(0,Q357+N358-O358),0)+IF(AND('Debt Setup'!$H$13&lt;&gt;"",'Debt Setup'!$H$13&lt;'Debt Setup'!$H$19),MAX(0,U357+R358-S358),0)+IF(AND('Debt Setup'!$H$14&lt;&gt;"",'Debt Setup'!$H$14&lt;'Debt Setup'!$H$19),MAX(0,Y357+V358-W358),0)+IF(AND('Debt Setup'!$H$15&lt;&gt;"",'Debt Setup'!$H$15&lt;'Debt Setup'!$H$19),MAX(0,AC357+Z358-AA358),0)+IF(AND('Debt Setup'!$H$16&lt;&gt;"",'Debt Setup'!$H$16&lt;'Debt Setup'!$H$19),MAX(0,AG357+AD358-AE358),0)+IF(AND('Debt Setup'!$H$17&lt;&gt;"",'Debt Setup'!$H$17&lt;'Debt Setup'!$H$19),MAX(0,AK357+AH358-AI358),0)+IF(AND('Debt Setup'!$H$18&lt;&gt;"",'Debt Setup'!$H$18&lt;'Debt Setup'!$H$19),MAX(0,AO357+AL358-AM358),0)+IF(AND('Debt Setup'!$H$19&lt;&gt;"",'Debt Setup'!$H$19&lt;'Debt Setup'!$H$19),MAX(0,AS357+AP358-AQ358),0)+IF(AND('Debt Setup'!$H$20&lt;&gt;"",'Debt Setup'!$H$20&lt;'Debt Setup'!$H$19),MAX(0,AW357+AT358-AU358),0)+IF(AND('Debt Setup'!$H$21&lt;&gt;"",'Debt Setup'!$H$21&lt;'Debt Setup'!$H$19),MAX(0,BA357+AX358-AY358),0))))))</x:f>
      </x:c>
      <x:c r="AS358" s="54" t="str">
        <x:f>IF('Debt Setup'!$F$3=0,"",MAX(0,AS357+AP358-AQ358-AR358))</x:f>
      </x:c>
      <x:c r="AT358" s="54" t="str">
        <x:f>IF('Debt Setup'!$F$3=0,"",IF(AW357&lt;=0,0,AW357*'Debt Setup'!$D$20/100/12))</x:f>
      </x:c>
      <x:c r="AU358" s="54" t="str">
        <x:f>IF('Debt Setup'!$F$3=0,"",IF('Debt Setup'!$H$20="",0,MIN('Debt Setup'!$E$20,MAX(0,AW357+AT358))))</x:f>
      </x:c>
      <x:c r="AV358" s="54" t="str">
        <x:f>IF('Debt Setup'!$F$3=0,"",IF('Debt Setup'!$H$20="",0,MIN(MAX(0,AW357+AT358-AU358),MAX(0,'Debt Setup'!$F$5-(G358+K358+O358+S358+W358+AA358+AE358+AI358+AM358+AQ358+AU358+AY358)-(IF(AND('Debt Setup'!$H$10&lt;&gt;"",'Debt Setup'!$H$10&lt;'Debt Setup'!$H$20),MAX(0,I357+F358-G358),0)+IF(AND('Debt Setup'!$H$11&lt;&gt;"",'Debt Setup'!$H$11&lt;'Debt Setup'!$H$20),MAX(0,M357+J358-K358),0)+IF(AND('Debt Setup'!$H$12&lt;&gt;"",'Debt Setup'!$H$12&lt;'Debt Setup'!$H$20),MAX(0,Q357+N358-O358),0)+IF(AND('Debt Setup'!$H$13&lt;&gt;"",'Debt Setup'!$H$13&lt;'Debt Setup'!$H$20),MAX(0,U357+R358-S358),0)+IF(AND('Debt Setup'!$H$14&lt;&gt;"",'Debt Setup'!$H$14&lt;'Debt Setup'!$H$20),MAX(0,Y357+V358-W358),0)+IF(AND('Debt Setup'!$H$15&lt;&gt;"",'Debt Setup'!$H$15&lt;'Debt Setup'!$H$20),MAX(0,AC357+Z358-AA358),0)+IF(AND('Debt Setup'!$H$16&lt;&gt;"",'Debt Setup'!$H$16&lt;'Debt Setup'!$H$20),MAX(0,AG357+AD358-AE358),0)+IF(AND('Debt Setup'!$H$17&lt;&gt;"",'Debt Setup'!$H$17&lt;'Debt Setup'!$H$20),MAX(0,AK357+AH358-AI358),0)+IF(AND('Debt Setup'!$H$18&lt;&gt;"",'Debt Setup'!$H$18&lt;'Debt Setup'!$H$20),MAX(0,AO357+AL358-AM358),0)+IF(AND('Debt Setup'!$H$19&lt;&gt;"",'Debt Setup'!$H$19&lt;'Debt Setup'!$H$20),MAX(0,AS357+AP358-AQ358),0)+IF(AND('Debt Setup'!$H$20&lt;&gt;"",'Debt Setup'!$H$20&lt;'Debt Setup'!$H$20),MAX(0,AW357+AT358-AU358),0)+IF(AND('Debt Setup'!$H$21&lt;&gt;"",'Debt Setup'!$H$21&lt;'Debt Setup'!$H$20),MAX(0,BA357+AX358-AY358),0))))))</x:f>
      </x:c>
      <x:c r="AW358" s="54" t="str">
        <x:f>IF('Debt Setup'!$F$3=0,"",MAX(0,AW357+AT358-AU358-AV358))</x:f>
      </x:c>
      <x:c r="AX358" s="54" t="str">
        <x:f>IF('Debt Setup'!$F$3=0,"",IF(BA357&lt;=0,0,BA357*'Debt Setup'!$D$21/100/12))</x:f>
      </x:c>
      <x:c r="AY358" s="54" t="str">
        <x:f>IF('Debt Setup'!$F$3=0,"",IF('Debt Setup'!$H$21="",0,MIN('Debt Setup'!$E$21,MAX(0,BA357+AX358))))</x:f>
      </x:c>
      <x:c r="AZ358" s="54" t="str">
        <x:f>IF('Debt Setup'!$F$3=0,"",IF('Debt Setup'!$H$21="",0,MIN(MAX(0,BA357+AX358-AY358),MAX(0,'Debt Setup'!$F$5-(G358+K358+O358+S358+W358+AA358+AE358+AI358+AM358+AQ358+AU358+AY358)-(IF(AND('Debt Setup'!$H$10&lt;&gt;"",'Debt Setup'!$H$10&lt;'Debt Setup'!$H$21),MAX(0,I357+F358-G358),0)+IF(AND('Debt Setup'!$H$11&lt;&gt;"",'Debt Setup'!$H$11&lt;'Debt Setup'!$H$21),MAX(0,M357+J358-K358),0)+IF(AND('Debt Setup'!$H$12&lt;&gt;"",'Debt Setup'!$H$12&lt;'Debt Setup'!$H$21),MAX(0,Q357+N358-O358),0)+IF(AND('Debt Setup'!$H$13&lt;&gt;"",'Debt Setup'!$H$13&lt;'Debt Setup'!$H$21),MAX(0,U357+R358-S358),0)+IF(AND('Debt Setup'!$H$14&lt;&gt;"",'Debt Setup'!$H$14&lt;'Debt Setup'!$H$21),MAX(0,Y357+V358-W358),0)+IF(AND('Debt Setup'!$H$15&lt;&gt;"",'Debt Setup'!$H$15&lt;'Debt Setup'!$H$21),MAX(0,AC357+Z358-AA358),0)+IF(AND('Debt Setup'!$H$16&lt;&gt;"",'Debt Setup'!$H$16&lt;'Debt Setup'!$H$21),MAX(0,AG357+AD358-AE358),0)+IF(AND('Debt Setup'!$H$17&lt;&gt;"",'Debt Setup'!$H$17&lt;'Debt Setup'!$H$21),MAX(0,AK357+AH358-AI358),0)+IF(AND('Debt Setup'!$H$18&lt;&gt;"",'Debt Setup'!$H$18&lt;'Debt Setup'!$H$21),MAX(0,AO357+AL358-AM358),0)+IF(AND('Debt Setup'!$H$19&lt;&gt;"",'Debt Setup'!$H$19&lt;'Debt Setup'!$H$21),MAX(0,AS357+AP358-AQ358),0)+IF(AND('Debt Setup'!$H$20&lt;&gt;"",'Debt Setup'!$H$20&lt;'Debt Setup'!$H$21),MAX(0,AW357+AT358-AU358),0)+IF(AND('Debt Setup'!$H$21&lt;&gt;"",'Debt Setup'!$H$21&lt;'Debt Setup'!$H$21),MAX(0,BA357+AX358-AY358),0))))))</x:f>
      </x:c>
      <x:c r="BA358" s="54" t="str">
        <x:f>IF('Debt Setup'!$F$3=0,"",MAX(0,BA357+AX358-AY358-AZ358))</x:f>
      </x:c>
    </x:row>
    <x:row r="359">
      <x:c r="A359" t="n">
        <x:v>354</x:v>
      </x:c>
      <x:c r="B359" s="86" t="str">
        <x:f>IF('Debt Setup'!$F$3=0,"",DATE(YEAR('Debt Setup'!$B$6),MONTH('Debt Setup'!$B$6)+A359-1,1))</x:f>
      </x:c>
      <x:c r="C359" s="54" t="str">
        <x:f>IF('Debt Setup'!$F$3=0,"",I359+M359+Q359+U359+Y359+AC359+AG359+AK359+AO359+AS359+AW359+BA359)</x:f>
      </x:c>
      <x:c r="D359" s="54" t="str">
        <x:f>IF('Debt Setup'!$F$3=0,"",G359+H359+K359+L359+O359+P359+S359+T359+W359+X359+AA359+AB359+AE359+AF359+AI359+AJ359+AM359+AN359+AQ359+AR359+AU359+AV359+AY359+AZ359)</x:f>
      </x:c>
      <x:c r="E359" s="54" t="str">
        <x:f>IF('Debt Setup'!$F$3=0,"",F359+J359+N359+R359+V359+Z359+AD359+AH359+AL359+AP359+AT359+AX359)</x:f>
      </x:c>
      <x:c r="F359" s="54" t="str">
        <x:f>IF('Debt Setup'!$F$3=0,"",IF(I358&lt;=0,0,I358*'Debt Setup'!$D$10/100/12))</x:f>
      </x:c>
      <x:c r="G359" s="54" t="str">
        <x:f>IF('Debt Setup'!$F$3=0,"",IF('Debt Setup'!$H$10="",0,MIN('Debt Setup'!$E$10,MAX(0,I358+F359))))</x:f>
      </x:c>
      <x:c r="H359" s="54" t="str">
        <x:f>IF('Debt Setup'!$F$3=0,"",IF('Debt Setup'!$H$10="",0,MIN(MAX(0,I358+F359-G359),MAX(0,'Debt Setup'!$F$5-(G359+K359+O359+S359+W359+AA359+AE359+AI359+AM359+AQ359+AU359+AY359)-(IF(AND('Debt Setup'!$H$10&lt;&gt;"",'Debt Setup'!$H$10&lt;'Debt Setup'!$H$10),MAX(0,I358+F359-G359),0)+IF(AND('Debt Setup'!$H$11&lt;&gt;"",'Debt Setup'!$H$11&lt;'Debt Setup'!$H$10),MAX(0,M358+J359-K359),0)+IF(AND('Debt Setup'!$H$12&lt;&gt;"",'Debt Setup'!$H$12&lt;'Debt Setup'!$H$10),MAX(0,Q358+N359-O359),0)+IF(AND('Debt Setup'!$H$13&lt;&gt;"",'Debt Setup'!$H$13&lt;'Debt Setup'!$H$10),MAX(0,U358+R359-S359),0)+IF(AND('Debt Setup'!$H$14&lt;&gt;"",'Debt Setup'!$H$14&lt;'Debt Setup'!$H$10),MAX(0,Y358+V359-W359),0)+IF(AND('Debt Setup'!$H$15&lt;&gt;"",'Debt Setup'!$H$15&lt;'Debt Setup'!$H$10),MAX(0,AC358+Z359-AA359),0)+IF(AND('Debt Setup'!$H$16&lt;&gt;"",'Debt Setup'!$H$16&lt;'Debt Setup'!$H$10),MAX(0,AG358+AD359-AE359),0)+IF(AND('Debt Setup'!$H$17&lt;&gt;"",'Debt Setup'!$H$17&lt;'Debt Setup'!$H$10),MAX(0,AK358+AH359-AI359),0)+IF(AND('Debt Setup'!$H$18&lt;&gt;"",'Debt Setup'!$H$18&lt;'Debt Setup'!$H$10),MAX(0,AO358+AL359-AM359),0)+IF(AND('Debt Setup'!$H$19&lt;&gt;"",'Debt Setup'!$H$19&lt;'Debt Setup'!$H$10),MAX(0,AS358+AP359-AQ359),0)+IF(AND('Debt Setup'!$H$20&lt;&gt;"",'Debt Setup'!$H$20&lt;'Debt Setup'!$H$10),MAX(0,AW358+AT359-AU359),0)+IF(AND('Debt Setup'!$H$21&lt;&gt;"",'Debt Setup'!$H$21&lt;'Debt Setup'!$H$10),MAX(0,BA358+AX359-AY359),0))))))</x:f>
      </x:c>
      <x:c r="I359" s="54" t="str">
        <x:f>IF('Debt Setup'!$F$3=0,"",MAX(0,I358+F359-G359-H359))</x:f>
      </x:c>
      <x:c r="J359" s="54" t="str">
        <x:f>IF('Debt Setup'!$F$3=0,"",IF(M358&lt;=0,0,M358*'Debt Setup'!$D$11/100/12))</x:f>
      </x:c>
      <x:c r="K359" s="54" t="str">
        <x:f>IF('Debt Setup'!$F$3=0,"",IF('Debt Setup'!$H$11="",0,MIN('Debt Setup'!$E$11,MAX(0,M358+J359))))</x:f>
      </x:c>
      <x:c r="L359" s="54" t="str">
        <x:f>IF('Debt Setup'!$F$3=0,"",IF('Debt Setup'!$H$11="",0,MIN(MAX(0,M358+J359-K359),MAX(0,'Debt Setup'!$F$5-(G359+K359+O359+S359+W359+AA359+AE359+AI359+AM359+AQ359+AU359+AY359)-(IF(AND('Debt Setup'!$H$10&lt;&gt;"",'Debt Setup'!$H$10&lt;'Debt Setup'!$H$11),MAX(0,I358+F359-G359),0)+IF(AND('Debt Setup'!$H$11&lt;&gt;"",'Debt Setup'!$H$11&lt;'Debt Setup'!$H$11),MAX(0,M358+J359-K359),0)+IF(AND('Debt Setup'!$H$12&lt;&gt;"",'Debt Setup'!$H$12&lt;'Debt Setup'!$H$11),MAX(0,Q358+N359-O359),0)+IF(AND('Debt Setup'!$H$13&lt;&gt;"",'Debt Setup'!$H$13&lt;'Debt Setup'!$H$11),MAX(0,U358+R359-S359),0)+IF(AND('Debt Setup'!$H$14&lt;&gt;"",'Debt Setup'!$H$14&lt;'Debt Setup'!$H$11),MAX(0,Y358+V359-W359),0)+IF(AND('Debt Setup'!$H$15&lt;&gt;"",'Debt Setup'!$H$15&lt;'Debt Setup'!$H$11),MAX(0,AC358+Z359-AA359),0)+IF(AND('Debt Setup'!$H$16&lt;&gt;"",'Debt Setup'!$H$16&lt;'Debt Setup'!$H$11),MAX(0,AG358+AD359-AE359),0)+IF(AND('Debt Setup'!$H$17&lt;&gt;"",'Debt Setup'!$H$17&lt;'Debt Setup'!$H$11),MAX(0,AK358+AH359-AI359),0)+IF(AND('Debt Setup'!$H$18&lt;&gt;"",'Debt Setup'!$H$18&lt;'Debt Setup'!$H$11),MAX(0,AO358+AL359-AM359),0)+IF(AND('Debt Setup'!$H$19&lt;&gt;"",'Debt Setup'!$H$19&lt;'Debt Setup'!$H$11),MAX(0,AS358+AP359-AQ359),0)+IF(AND('Debt Setup'!$H$20&lt;&gt;"",'Debt Setup'!$H$20&lt;'Debt Setup'!$H$11),MAX(0,AW358+AT359-AU359),0)+IF(AND('Debt Setup'!$H$21&lt;&gt;"",'Debt Setup'!$H$21&lt;'Debt Setup'!$H$11),MAX(0,BA358+AX359-AY359),0))))))</x:f>
      </x:c>
      <x:c r="M359" s="54" t="str">
        <x:f>IF('Debt Setup'!$F$3=0,"",MAX(0,M358+J359-K359-L359))</x:f>
      </x:c>
      <x:c r="N359" s="54" t="str">
        <x:f>IF('Debt Setup'!$F$3=0,"",IF(Q358&lt;=0,0,Q358*'Debt Setup'!$D$12/100/12))</x:f>
      </x:c>
      <x:c r="O359" s="54" t="str">
        <x:f>IF('Debt Setup'!$F$3=0,"",IF('Debt Setup'!$H$12="",0,MIN('Debt Setup'!$E$12,MAX(0,Q358+N359))))</x:f>
      </x:c>
      <x:c r="P359" s="54" t="str">
        <x:f>IF('Debt Setup'!$F$3=0,"",IF('Debt Setup'!$H$12="",0,MIN(MAX(0,Q358+N359-O359),MAX(0,'Debt Setup'!$F$5-(G359+K359+O359+S359+W359+AA359+AE359+AI359+AM359+AQ359+AU359+AY359)-(IF(AND('Debt Setup'!$H$10&lt;&gt;"",'Debt Setup'!$H$10&lt;'Debt Setup'!$H$12),MAX(0,I358+F359-G359),0)+IF(AND('Debt Setup'!$H$11&lt;&gt;"",'Debt Setup'!$H$11&lt;'Debt Setup'!$H$12),MAX(0,M358+J359-K359),0)+IF(AND('Debt Setup'!$H$12&lt;&gt;"",'Debt Setup'!$H$12&lt;'Debt Setup'!$H$12),MAX(0,Q358+N359-O359),0)+IF(AND('Debt Setup'!$H$13&lt;&gt;"",'Debt Setup'!$H$13&lt;'Debt Setup'!$H$12),MAX(0,U358+R359-S359),0)+IF(AND('Debt Setup'!$H$14&lt;&gt;"",'Debt Setup'!$H$14&lt;'Debt Setup'!$H$12),MAX(0,Y358+V359-W359),0)+IF(AND('Debt Setup'!$H$15&lt;&gt;"",'Debt Setup'!$H$15&lt;'Debt Setup'!$H$12),MAX(0,AC358+Z359-AA359),0)+IF(AND('Debt Setup'!$H$16&lt;&gt;"",'Debt Setup'!$H$16&lt;'Debt Setup'!$H$12),MAX(0,AG358+AD359-AE359),0)+IF(AND('Debt Setup'!$H$17&lt;&gt;"",'Debt Setup'!$H$17&lt;'Debt Setup'!$H$12),MAX(0,AK358+AH359-AI359),0)+IF(AND('Debt Setup'!$H$18&lt;&gt;"",'Debt Setup'!$H$18&lt;'Debt Setup'!$H$12),MAX(0,AO358+AL359-AM359),0)+IF(AND('Debt Setup'!$H$19&lt;&gt;"",'Debt Setup'!$H$19&lt;'Debt Setup'!$H$12),MAX(0,AS358+AP359-AQ359),0)+IF(AND('Debt Setup'!$H$20&lt;&gt;"",'Debt Setup'!$H$20&lt;'Debt Setup'!$H$12),MAX(0,AW358+AT359-AU359),0)+IF(AND('Debt Setup'!$H$21&lt;&gt;"",'Debt Setup'!$H$21&lt;'Debt Setup'!$H$12),MAX(0,BA358+AX359-AY359),0))))))</x:f>
      </x:c>
      <x:c r="Q359" s="54" t="str">
        <x:f>IF('Debt Setup'!$F$3=0,"",MAX(0,Q358+N359-O359-P359))</x:f>
      </x:c>
      <x:c r="R359" s="54" t="str">
        <x:f>IF('Debt Setup'!$F$3=0,"",IF(U358&lt;=0,0,U358*'Debt Setup'!$D$13/100/12))</x:f>
      </x:c>
      <x:c r="S359" s="54" t="str">
        <x:f>IF('Debt Setup'!$F$3=0,"",IF('Debt Setup'!$H$13="",0,MIN('Debt Setup'!$E$13,MAX(0,U358+R359))))</x:f>
      </x:c>
      <x:c r="T359" s="54" t="str">
        <x:f>IF('Debt Setup'!$F$3=0,"",IF('Debt Setup'!$H$13="",0,MIN(MAX(0,U358+R359-S359),MAX(0,'Debt Setup'!$F$5-(G359+K359+O359+S359+W359+AA359+AE359+AI359+AM359+AQ359+AU359+AY359)-(IF(AND('Debt Setup'!$H$10&lt;&gt;"",'Debt Setup'!$H$10&lt;'Debt Setup'!$H$13),MAX(0,I358+F359-G359),0)+IF(AND('Debt Setup'!$H$11&lt;&gt;"",'Debt Setup'!$H$11&lt;'Debt Setup'!$H$13),MAX(0,M358+J359-K359),0)+IF(AND('Debt Setup'!$H$12&lt;&gt;"",'Debt Setup'!$H$12&lt;'Debt Setup'!$H$13),MAX(0,Q358+N359-O359),0)+IF(AND('Debt Setup'!$H$13&lt;&gt;"",'Debt Setup'!$H$13&lt;'Debt Setup'!$H$13),MAX(0,U358+R359-S359),0)+IF(AND('Debt Setup'!$H$14&lt;&gt;"",'Debt Setup'!$H$14&lt;'Debt Setup'!$H$13),MAX(0,Y358+V359-W359),0)+IF(AND('Debt Setup'!$H$15&lt;&gt;"",'Debt Setup'!$H$15&lt;'Debt Setup'!$H$13),MAX(0,AC358+Z359-AA359),0)+IF(AND('Debt Setup'!$H$16&lt;&gt;"",'Debt Setup'!$H$16&lt;'Debt Setup'!$H$13),MAX(0,AG358+AD359-AE359),0)+IF(AND('Debt Setup'!$H$17&lt;&gt;"",'Debt Setup'!$H$17&lt;'Debt Setup'!$H$13),MAX(0,AK358+AH359-AI359),0)+IF(AND('Debt Setup'!$H$18&lt;&gt;"",'Debt Setup'!$H$18&lt;'Debt Setup'!$H$13),MAX(0,AO358+AL359-AM359),0)+IF(AND('Debt Setup'!$H$19&lt;&gt;"",'Debt Setup'!$H$19&lt;'Debt Setup'!$H$13),MAX(0,AS358+AP359-AQ359),0)+IF(AND('Debt Setup'!$H$20&lt;&gt;"",'Debt Setup'!$H$20&lt;'Debt Setup'!$H$13),MAX(0,AW358+AT359-AU359),0)+IF(AND('Debt Setup'!$H$21&lt;&gt;"",'Debt Setup'!$H$21&lt;'Debt Setup'!$H$13),MAX(0,BA358+AX359-AY359),0))))))</x:f>
      </x:c>
      <x:c r="U359" s="54" t="str">
        <x:f>IF('Debt Setup'!$F$3=0,"",MAX(0,U358+R359-S359-T359))</x:f>
      </x:c>
      <x:c r="V359" s="54" t="str">
        <x:f>IF('Debt Setup'!$F$3=0,"",IF(Y358&lt;=0,0,Y358*'Debt Setup'!$D$14/100/12))</x:f>
      </x:c>
      <x:c r="W359" s="54" t="str">
        <x:f>IF('Debt Setup'!$F$3=0,"",IF('Debt Setup'!$H$14="",0,MIN('Debt Setup'!$E$14,MAX(0,Y358+V359))))</x:f>
      </x:c>
      <x:c r="X359" s="54" t="str">
        <x:f>IF('Debt Setup'!$F$3=0,"",IF('Debt Setup'!$H$14="",0,MIN(MAX(0,Y358+V359-W359),MAX(0,'Debt Setup'!$F$5-(G359+K359+O359+S359+W359+AA359+AE359+AI359+AM359+AQ359+AU359+AY359)-(IF(AND('Debt Setup'!$H$10&lt;&gt;"",'Debt Setup'!$H$10&lt;'Debt Setup'!$H$14),MAX(0,I358+F359-G359),0)+IF(AND('Debt Setup'!$H$11&lt;&gt;"",'Debt Setup'!$H$11&lt;'Debt Setup'!$H$14),MAX(0,M358+J359-K359),0)+IF(AND('Debt Setup'!$H$12&lt;&gt;"",'Debt Setup'!$H$12&lt;'Debt Setup'!$H$14),MAX(0,Q358+N359-O359),0)+IF(AND('Debt Setup'!$H$13&lt;&gt;"",'Debt Setup'!$H$13&lt;'Debt Setup'!$H$14),MAX(0,U358+R359-S359),0)+IF(AND('Debt Setup'!$H$14&lt;&gt;"",'Debt Setup'!$H$14&lt;'Debt Setup'!$H$14),MAX(0,Y358+V359-W359),0)+IF(AND('Debt Setup'!$H$15&lt;&gt;"",'Debt Setup'!$H$15&lt;'Debt Setup'!$H$14),MAX(0,AC358+Z359-AA359),0)+IF(AND('Debt Setup'!$H$16&lt;&gt;"",'Debt Setup'!$H$16&lt;'Debt Setup'!$H$14),MAX(0,AG358+AD359-AE359),0)+IF(AND('Debt Setup'!$H$17&lt;&gt;"",'Debt Setup'!$H$17&lt;'Debt Setup'!$H$14),MAX(0,AK358+AH359-AI359),0)+IF(AND('Debt Setup'!$H$18&lt;&gt;"",'Debt Setup'!$H$18&lt;'Debt Setup'!$H$14),MAX(0,AO358+AL359-AM359),0)+IF(AND('Debt Setup'!$H$19&lt;&gt;"",'Debt Setup'!$H$19&lt;'Debt Setup'!$H$14),MAX(0,AS358+AP359-AQ359),0)+IF(AND('Debt Setup'!$H$20&lt;&gt;"",'Debt Setup'!$H$20&lt;'Debt Setup'!$H$14),MAX(0,AW358+AT359-AU359),0)+IF(AND('Debt Setup'!$H$21&lt;&gt;"",'Debt Setup'!$H$21&lt;'Debt Setup'!$H$14),MAX(0,BA358+AX359-AY359),0))))))</x:f>
      </x:c>
      <x:c r="Y359" s="54" t="str">
        <x:f>IF('Debt Setup'!$F$3=0,"",MAX(0,Y358+V359-W359-X359))</x:f>
      </x:c>
      <x:c r="Z359" s="54" t="str">
        <x:f>IF('Debt Setup'!$F$3=0,"",IF(AC358&lt;=0,0,AC358*'Debt Setup'!$D$15/100/12))</x:f>
      </x:c>
      <x:c r="AA359" s="54" t="str">
        <x:f>IF('Debt Setup'!$F$3=0,"",IF('Debt Setup'!$H$15="",0,MIN('Debt Setup'!$E$15,MAX(0,AC358+Z359))))</x:f>
      </x:c>
      <x:c r="AB359" s="54" t="str">
        <x:f>IF('Debt Setup'!$F$3=0,"",IF('Debt Setup'!$H$15="",0,MIN(MAX(0,AC358+Z359-AA359),MAX(0,'Debt Setup'!$F$5-(G359+K359+O359+S359+W359+AA359+AE359+AI359+AM359+AQ359+AU359+AY359)-(IF(AND('Debt Setup'!$H$10&lt;&gt;"",'Debt Setup'!$H$10&lt;'Debt Setup'!$H$15),MAX(0,I358+F359-G359),0)+IF(AND('Debt Setup'!$H$11&lt;&gt;"",'Debt Setup'!$H$11&lt;'Debt Setup'!$H$15),MAX(0,M358+J359-K359),0)+IF(AND('Debt Setup'!$H$12&lt;&gt;"",'Debt Setup'!$H$12&lt;'Debt Setup'!$H$15),MAX(0,Q358+N359-O359),0)+IF(AND('Debt Setup'!$H$13&lt;&gt;"",'Debt Setup'!$H$13&lt;'Debt Setup'!$H$15),MAX(0,U358+R359-S359),0)+IF(AND('Debt Setup'!$H$14&lt;&gt;"",'Debt Setup'!$H$14&lt;'Debt Setup'!$H$15),MAX(0,Y358+V359-W359),0)+IF(AND('Debt Setup'!$H$15&lt;&gt;"",'Debt Setup'!$H$15&lt;'Debt Setup'!$H$15),MAX(0,AC358+Z359-AA359),0)+IF(AND('Debt Setup'!$H$16&lt;&gt;"",'Debt Setup'!$H$16&lt;'Debt Setup'!$H$15),MAX(0,AG358+AD359-AE359),0)+IF(AND('Debt Setup'!$H$17&lt;&gt;"",'Debt Setup'!$H$17&lt;'Debt Setup'!$H$15),MAX(0,AK358+AH359-AI359),0)+IF(AND('Debt Setup'!$H$18&lt;&gt;"",'Debt Setup'!$H$18&lt;'Debt Setup'!$H$15),MAX(0,AO358+AL359-AM359),0)+IF(AND('Debt Setup'!$H$19&lt;&gt;"",'Debt Setup'!$H$19&lt;'Debt Setup'!$H$15),MAX(0,AS358+AP359-AQ359),0)+IF(AND('Debt Setup'!$H$20&lt;&gt;"",'Debt Setup'!$H$20&lt;'Debt Setup'!$H$15),MAX(0,AW358+AT359-AU359),0)+IF(AND('Debt Setup'!$H$21&lt;&gt;"",'Debt Setup'!$H$21&lt;'Debt Setup'!$H$15),MAX(0,BA358+AX359-AY359),0))))))</x:f>
      </x:c>
      <x:c r="AC359" s="54" t="str">
        <x:f>IF('Debt Setup'!$F$3=0,"",MAX(0,AC358+Z359-AA359-AB359))</x:f>
      </x:c>
      <x:c r="AD359" s="54" t="str">
        <x:f>IF('Debt Setup'!$F$3=0,"",IF(AG358&lt;=0,0,AG358*'Debt Setup'!$D$16/100/12))</x:f>
      </x:c>
      <x:c r="AE359" s="54" t="str">
        <x:f>IF('Debt Setup'!$F$3=0,"",IF('Debt Setup'!$H$16="",0,MIN('Debt Setup'!$E$16,MAX(0,AG358+AD359))))</x:f>
      </x:c>
      <x:c r="AF359" s="54" t="str">
        <x:f>IF('Debt Setup'!$F$3=0,"",IF('Debt Setup'!$H$16="",0,MIN(MAX(0,AG358+AD359-AE359),MAX(0,'Debt Setup'!$F$5-(G359+K359+O359+S359+W359+AA359+AE359+AI359+AM359+AQ359+AU359+AY359)-(IF(AND('Debt Setup'!$H$10&lt;&gt;"",'Debt Setup'!$H$10&lt;'Debt Setup'!$H$16),MAX(0,I358+F359-G359),0)+IF(AND('Debt Setup'!$H$11&lt;&gt;"",'Debt Setup'!$H$11&lt;'Debt Setup'!$H$16),MAX(0,M358+J359-K359),0)+IF(AND('Debt Setup'!$H$12&lt;&gt;"",'Debt Setup'!$H$12&lt;'Debt Setup'!$H$16),MAX(0,Q358+N359-O359),0)+IF(AND('Debt Setup'!$H$13&lt;&gt;"",'Debt Setup'!$H$13&lt;'Debt Setup'!$H$16),MAX(0,U358+R359-S359),0)+IF(AND('Debt Setup'!$H$14&lt;&gt;"",'Debt Setup'!$H$14&lt;'Debt Setup'!$H$16),MAX(0,Y358+V359-W359),0)+IF(AND('Debt Setup'!$H$15&lt;&gt;"",'Debt Setup'!$H$15&lt;'Debt Setup'!$H$16),MAX(0,AC358+Z359-AA359),0)+IF(AND('Debt Setup'!$H$16&lt;&gt;"",'Debt Setup'!$H$16&lt;'Debt Setup'!$H$16),MAX(0,AG358+AD359-AE359),0)+IF(AND('Debt Setup'!$H$17&lt;&gt;"",'Debt Setup'!$H$17&lt;'Debt Setup'!$H$16),MAX(0,AK358+AH359-AI359),0)+IF(AND('Debt Setup'!$H$18&lt;&gt;"",'Debt Setup'!$H$18&lt;'Debt Setup'!$H$16),MAX(0,AO358+AL359-AM359),0)+IF(AND('Debt Setup'!$H$19&lt;&gt;"",'Debt Setup'!$H$19&lt;'Debt Setup'!$H$16),MAX(0,AS358+AP359-AQ359),0)+IF(AND('Debt Setup'!$H$20&lt;&gt;"",'Debt Setup'!$H$20&lt;'Debt Setup'!$H$16),MAX(0,AW358+AT359-AU359),0)+IF(AND('Debt Setup'!$H$21&lt;&gt;"",'Debt Setup'!$H$21&lt;'Debt Setup'!$H$16),MAX(0,BA358+AX359-AY359),0))))))</x:f>
      </x:c>
      <x:c r="AG359" s="54" t="str">
        <x:f>IF('Debt Setup'!$F$3=0,"",MAX(0,AG358+AD359-AE359-AF359))</x:f>
      </x:c>
      <x:c r="AH359" s="54" t="str">
        <x:f>IF('Debt Setup'!$F$3=0,"",IF(AK358&lt;=0,0,AK358*'Debt Setup'!$D$17/100/12))</x:f>
      </x:c>
      <x:c r="AI359" s="54" t="str">
        <x:f>IF('Debt Setup'!$F$3=0,"",IF('Debt Setup'!$H$17="",0,MIN('Debt Setup'!$E$17,MAX(0,AK358+AH359))))</x:f>
      </x:c>
      <x:c r="AJ359" s="54" t="str">
        <x:f>IF('Debt Setup'!$F$3=0,"",IF('Debt Setup'!$H$17="",0,MIN(MAX(0,AK358+AH359-AI359),MAX(0,'Debt Setup'!$F$5-(G359+K359+O359+S359+W359+AA359+AE359+AI359+AM359+AQ359+AU359+AY359)-(IF(AND('Debt Setup'!$H$10&lt;&gt;"",'Debt Setup'!$H$10&lt;'Debt Setup'!$H$17),MAX(0,I358+F359-G359),0)+IF(AND('Debt Setup'!$H$11&lt;&gt;"",'Debt Setup'!$H$11&lt;'Debt Setup'!$H$17),MAX(0,M358+J359-K359),0)+IF(AND('Debt Setup'!$H$12&lt;&gt;"",'Debt Setup'!$H$12&lt;'Debt Setup'!$H$17),MAX(0,Q358+N359-O359),0)+IF(AND('Debt Setup'!$H$13&lt;&gt;"",'Debt Setup'!$H$13&lt;'Debt Setup'!$H$17),MAX(0,U358+R359-S359),0)+IF(AND('Debt Setup'!$H$14&lt;&gt;"",'Debt Setup'!$H$14&lt;'Debt Setup'!$H$17),MAX(0,Y358+V359-W359),0)+IF(AND('Debt Setup'!$H$15&lt;&gt;"",'Debt Setup'!$H$15&lt;'Debt Setup'!$H$17),MAX(0,AC358+Z359-AA359),0)+IF(AND('Debt Setup'!$H$16&lt;&gt;"",'Debt Setup'!$H$16&lt;'Debt Setup'!$H$17),MAX(0,AG358+AD359-AE359),0)+IF(AND('Debt Setup'!$H$17&lt;&gt;"",'Debt Setup'!$H$17&lt;'Debt Setup'!$H$17),MAX(0,AK358+AH359-AI359),0)+IF(AND('Debt Setup'!$H$18&lt;&gt;"",'Debt Setup'!$H$18&lt;'Debt Setup'!$H$17),MAX(0,AO358+AL359-AM359),0)+IF(AND('Debt Setup'!$H$19&lt;&gt;"",'Debt Setup'!$H$19&lt;'Debt Setup'!$H$17),MAX(0,AS358+AP359-AQ359),0)+IF(AND('Debt Setup'!$H$20&lt;&gt;"",'Debt Setup'!$H$20&lt;'Debt Setup'!$H$17),MAX(0,AW358+AT359-AU359),0)+IF(AND('Debt Setup'!$H$21&lt;&gt;"",'Debt Setup'!$H$21&lt;'Debt Setup'!$H$17),MAX(0,BA358+AX359-AY359),0))))))</x:f>
      </x:c>
      <x:c r="AK359" s="54" t="str">
        <x:f>IF('Debt Setup'!$F$3=0,"",MAX(0,AK358+AH359-AI359-AJ359))</x:f>
      </x:c>
      <x:c r="AL359" s="54" t="str">
        <x:f>IF('Debt Setup'!$F$3=0,"",IF(AO358&lt;=0,0,AO358*'Debt Setup'!$D$18/100/12))</x:f>
      </x:c>
      <x:c r="AM359" s="54" t="str">
        <x:f>IF('Debt Setup'!$F$3=0,"",IF('Debt Setup'!$H$18="",0,MIN('Debt Setup'!$E$18,MAX(0,AO358+AL359))))</x:f>
      </x:c>
      <x:c r="AN359" s="54" t="str">
        <x:f>IF('Debt Setup'!$F$3=0,"",IF('Debt Setup'!$H$18="",0,MIN(MAX(0,AO358+AL359-AM359),MAX(0,'Debt Setup'!$F$5-(G359+K359+O359+S359+W359+AA359+AE359+AI359+AM359+AQ359+AU359+AY359)-(IF(AND('Debt Setup'!$H$10&lt;&gt;"",'Debt Setup'!$H$10&lt;'Debt Setup'!$H$18),MAX(0,I358+F359-G359),0)+IF(AND('Debt Setup'!$H$11&lt;&gt;"",'Debt Setup'!$H$11&lt;'Debt Setup'!$H$18),MAX(0,M358+J359-K359),0)+IF(AND('Debt Setup'!$H$12&lt;&gt;"",'Debt Setup'!$H$12&lt;'Debt Setup'!$H$18),MAX(0,Q358+N359-O359),0)+IF(AND('Debt Setup'!$H$13&lt;&gt;"",'Debt Setup'!$H$13&lt;'Debt Setup'!$H$18),MAX(0,U358+R359-S359),0)+IF(AND('Debt Setup'!$H$14&lt;&gt;"",'Debt Setup'!$H$14&lt;'Debt Setup'!$H$18),MAX(0,Y358+V359-W359),0)+IF(AND('Debt Setup'!$H$15&lt;&gt;"",'Debt Setup'!$H$15&lt;'Debt Setup'!$H$18),MAX(0,AC358+Z359-AA359),0)+IF(AND('Debt Setup'!$H$16&lt;&gt;"",'Debt Setup'!$H$16&lt;'Debt Setup'!$H$18),MAX(0,AG358+AD359-AE359),0)+IF(AND('Debt Setup'!$H$17&lt;&gt;"",'Debt Setup'!$H$17&lt;'Debt Setup'!$H$18),MAX(0,AK358+AH359-AI359),0)+IF(AND('Debt Setup'!$H$18&lt;&gt;"",'Debt Setup'!$H$18&lt;'Debt Setup'!$H$18),MAX(0,AO358+AL359-AM359),0)+IF(AND('Debt Setup'!$H$19&lt;&gt;"",'Debt Setup'!$H$19&lt;'Debt Setup'!$H$18),MAX(0,AS358+AP359-AQ359),0)+IF(AND('Debt Setup'!$H$20&lt;&gt;"",'Debt Setup'!$H$20&lt;'Debt Setup'!$H$18),MAX(0,AW358+AT359-AU359),0)+IF(AND('Debt Setup'!$H$21&lt;&gt;"",'Debt Setup'!$H$21&lt;'Debt Setup'!$H$18),MAX(0,BA358+AX359-AY359),0))))))</x:f>
      </x:c>
      <x:c r="AO359" s="54" t="str">
        <x:f>IF('Debt Setup'!$F$3=0,"",MAX(0,AO358+AL359-AM359-AN359))</x:f>
      </x:c>
      <x:c r="AP359" s="54" t="str">
        <x:f>IF('Debt Setup'!$F$3=0,"",IF(AS358&lt;=0,0,AS358*'Debt Setup'!$D$19/100/12))</x:f>
      </x:c>
      <x:c r="AQ359" s="54" t="str">
        <x:f>IF('Debt Setup'!$F$3=0,"",IF('Debt Setup'!$H$19="",0,MIN('Debt Setup'!$E$19,MAX(0,AS358+AP359))))</x:f>
      </x:c>
      <x:c r="AR359" s="54" t="str">
        <x:f>IF('Debt Setup'!$F$3=0,"",IF('Debt Setup'!$H$19="",0,MIN(MAX(0,AS358+AP359-AQ359),MAX(0,'Debt Setup'!$F$5-(G359+K359+O359+S359+W359+AA359+AE359+AI359+AM359+AQ359+AU359+AY359)-(IF(AND('Debt Setup'!$H$10&lt;&gt;"",'Debt Setup'!$H$10&lt;'Debt Setup'!$H$19),MAX(0,I358+F359-G359),0)+IF(AND('Debt Setup'!$H$11&lt;&gt;"",'Debt Setup'!$H$11&lt;'Debt Setup'!$H$19),MAX(0,M358+J359-K359),0)+IF(AND('Debt Setup'!$H$12&lt;&gt;"",'Debt Setup'!$H$12&lt;'Debt Setup'!$H$19),MAX(0,Q358+N359-O359),0)+IF(AND('Debt Setup'!$H$13&lt;&gt;"",'Debt Setup'!$H$13&lt;'Debt Setup'!$H$19),MAX(0,U358+R359-S359),0)+IF(AND('Debt Setup'!$H$14&lt;&gt;"",'Debt Setup'!$H$14&lt;'Debt Setup'!$H$19),MAX(0,Y358+V359-W359),0)+IF(AND('Debt Setup'!$H$15&lt;&gt;"",'Debt Setup'!$H$15&lt;'Debt Setup'!$H$19),MAX(0,AC358+Z359-AA359),0)+IF(AND('Debt Setup'!$H$16&lt;&gt;"",'Debt Setup'!$H$16&lt;'Debt Setup'!$H$19),MAX(0,AG358+AD359-AE359),0)+IF(AND('Debt Setup'!$H$17&lt;&gt;"",'Debt Setup'!$H$17&lt;'Debt Setup'!$H$19),MAX(0,AK358+AH359-AI359),0)+IF(AND('Debt Setup'!$H$18&lt;&gt;"",'Debt Setup'!$H$18&lt;'Debt Setup'!$H$19),MAX(0,AO358+AL359-AM359),0)+IF(AND('Debt Setup'!$H$19&lt;&gt;"",'Debt Setup'!$H$19&lt;'Debt Setup'!$H$19),MAX(0,AS358+AP359-AQ359),0)+IF(AND('Debt Setup'!$H$20&lt;&gt;"",'Debt Setup'!$H$20&lt;'Debt Setup'!$H$19),MAX(0,AW358+AT359-AU359),0)+IF(AND('Debt Setup'!$H$21&lt;&gt;"",'Debt Setup'!$H$21&lt;'Debt Setup'!$H$19),MAX(0,BA358+AX359-AY359),0))))))</x:f>
      </x:c>
      <x:c r="AS359" s="54" t="str">
        <x:f>IF('Debt Setup'!$F$3=0,"",MAX(0,AS358+AP359-AQ359-AR359))</x:f>
      </x:c>
      <x:c r="AT359" s="54" t="str">
        <x:f>IF('Debt Setup'!$F$3=0,"",IF(AW358&lt;=0,0,AW358*'Debt Setup'!$D$20/100/12))</x:f>
      </x:c>
      <x:c r="AU359" s="54" t="str">
        <x:f>IF('Debt Setup'!$F$3=0,"",IF('Debt Setup'!$H$20="",0,MIN('Debt Setup'!$E$20,MAX(0,AW358+AT359))))</x:f>
      </x:c>
      <x:c r="AV359" s="54" t="str">
        <x:f>IF('Debt Setup'!$F$3=0,"",IF('Debt Setup'!$H$20="",0,MIN(MAX(0,AW358+AT359-AU359),MAX(0,'Debt Setup'!$F$5-(G359+K359+O359+S359+W359+AA359+AE359+AI359+AM359+AQ359+AU359+AY359)-(IF(AND('Debt Setup'!$H$10&lt;&gt;"",'Debt Setup'!$H$10&lt;'Debt Setup'!$H$20),MAX(0,I358+F359-G359),0)+IF(AND('Debt Setup'!$H$11&lt;&gt;"",'Debt Setup'!$H$11&lt;'Debt Setup'!$H$20),MAX(0,M358+J359-K359),0)+IF(AND('Debt Setup'!$H$12&lt;&gt;"",'Debt Setup'!$H$12&lt;'Debt Setup'!$H$20),MAX(0,Q358+N359-O359),0)+IF(AND('Debt Setup'!$H$13&lt;&gt;"",'Debt Setup'!$H$13&lt;'Debt Setup'!$H$20),MAX(0,U358+R359-S359),0)+IF(AND('Debt Setup'!$H$14&lt;&gt;"",'Debt Setup'!$H$14&lt;'Debt Setup'!$H$20),MAX(0,Y358+V359-W359),0)+IF(AND('Debt Setup'!$H$15&lt;&gt;"",'Debt Setup'!$H$15&lt;'Debt Setup'!$H$20),MAX(0,AC358+Z359-AA359),0)+IF(AND('Debt Setup'!$H$16&lt;&gt;"",'Debt Setup'!$H$16&lt;'Debt Setup'!$H$20),MAX(0,AG358+AD359-AE359),0)+IF(AND('Debt Setup'!$H$17&lt;&gt;"",'Debt Setup'!$H$17&lt;'Debt Setup'!$H$20),MAX(0,AK358+AH359-AI359),0)+IF(AND('Debt Setup'!$H$18&lt;&gt;"",'Debt Setup'!$H$18&lt;'Debt Setup'!$H$20),MAX(0,AO358+AL359-AM359),0)+IF(AND('Debt Setup'!$H$19&lt;&gt;"",'Debt Setup'!$H$19&lt;'Debt Setup'!$H$20),MAX(0,AS358+AP359-AQ359),0)+IF(AND('Debt Setup'!$H$20&lt;&gt;"",'Debt Setup'!$H$20&lt;'Debt Setup'!$H$20),MAX(0,AW358+AT359-AU359),0)+IF(AND('Debt Setup'!$H$21&lt;&gt;"",'Debt Setup'!$H$21&lt;'Debt Setup'!$H$20),MAX(0,BA358+AX359-AY359),0))))))</x:f>
      </x:c>
      <x:c r="AW359" s="54" t="str">
        <x:f>IF('Debt Setup'!$F$3=0,"",MAX(0,AW358+AT359-AU359-AV359))</x:f>
      </x:c>
      <x:c r="AX359" s="54" t="str">
        <x:f>IF('Debt Setup'!$F$3=0,"",IF(BA358&lt;=0,0,BA358*'Debt Setup'!$D$21/100/12))</x:f>
      </x:c>
      <x:c r="AY359" s="54" t="str">
        <x:f>IF('Debt Setup'!$F$3=0,"",IF('Debt Setup'!$H$21="",0,MIN('Debt Setup'!$E$21,MAX(0,BA358+AX359))))</x:f>
      </x:c>
      <x:c r="AZ359" s="54" t="str">
        <x:f>IF('Debt Setup'!$F$3=0,"",IF('Debt Setup'!$H$21="",0,MIN(MAX(0,BA358+AX359-AY359),MAX(0,'Debt Setup'!$F$5-(G359+K359+O359+S359+W359+AA359+AE359+AI359+AM359+AQ359+AU359+AY359)-(IF(AND('Debt Setup'!$H$10&lt;&gt;"",'Debt Setup'!$H$10&lt;'Debt Setup'!$H$21),MAX(0,I358+F359-G359),0)+IF(AND('Debt Setup'!$H$11&lt;&gt;"",'Debt Setup'!$H$11&lt;'Debt Setup'!$H$21),MAX(0,M358+J359-K359),0)+IF(AND('Debt Setup'!$H$12&lt;&gt;"",'Debt Setup'!$H$12&lt;'Debt Setup'!$H$21),MAX(0,Q358+N359-O359),0)+IF(AND('Debt Setup'!$H$13&lt;&gt;"",'Debt Setup'!$H$13&lt;'Debt Setup'!$H$21),MAX(0,U358+R359-S359),0)+IF(AND('Debt Setup'!$H$14&lt;&gt;"",'Debt Setup'!$H$14&lt;'Debt Setup'!$H$21),MAX(0,Y358+V359-W359),0)+IF(AND('Debt Setup'!$H$15&lt;&gt;"",'Debt Setup'!$H$15&lt;'Debt Setup'!$H$21),MAX(0,AC358+Z359-AA359),0)+IF(AND('Debt Setup'!$H$16&lt;&gt;"",'Debt Setup'!$H$16&lt;'Debt Setup'!$H$21),MAX(0,AG358+AD359-AE359),0)+IF(AND('Debt Setup'!$H$17&lt;&gt;"",'Debt Setup'!$H$17&lt;'Debt Setup'!$H$21),MAX(0,AK358+AH359-AI359),0)+IF(AND('Debt Setup'!$H$18&lt;&gt;"",'Debt Setup'!$H$18&lt;'Debt Setup'!$H$21),MAX(0,AO358+AL359-AM359),0)+IF(AND('Debt Setup'!$H$19&lt;&gt;"",'Debt Setup'!$H$19&lt;'Debt Setup'!$H$21),MAX(0,AS358+AP359-AQ359),0)+IF(AND('Debt Setup'!$H$20&lt;&gt;"",'Debt Setup'!$H$20&lt;'Debt Setup'!$H$21),MAX(0,AW358+AT359-AU359),0)+IF(AND('Debt Setup'!$H$21&lt;&gt;"",'Debt Setup'!$H$21&lt;'Debt Setup'!$H$21),MAX(0,BA358+AX359-AY359),0))))))</x:f>
      </x:c>
      <x:c r="BA359" s="54" t="str">
        <x:f>IF('Debt Setup'!$F$3=0,"",MAX(0,BA358+AX359-AY359-AZ359))</x:f>
      </x:c>
    </x:row>
    <x:row r="360">
      <x:c r="A360" t="n">
        <x:v>355</x:v>
      </x:c>
      <x:c r="B360" s="86" t="str">
        <x:f>IF('Debt Setup'!$F$3=0,"",DATE(YEAR('Debt Setup'!$B$6),MONTH('Debt Setup'!$B$6)+A360-1,1))</x:f>
      </x:c>
      <x:c r="C360" s="54" t="str">
        <x:f>IF('Debt Setup'!$F$3=0,"",I360+M360+Q360+U360+Y360+AC360+AG360+AK360+AO360+AS360+AW360+BA360)</x:f>
      </x:c>
      <x:c r="D360" s="54" t="str">
        <x:f>IF('Debt Setup'!$F$3=0,"",G360+H360+K360+L360+O360+P360+S360+T360+W360+X360+AA360+AB360+AE360+AF360+AI360+AJ360+AM360+AN360+AQ360+AR360+AU360+AV360+AY360+AZ360)</x:f>
      </x:c>
      <x:c r="E360" s="54" t="str">
        <x:f>IF('Debt Setup'!$F$3=0,"",F360+J360+N360+R360+V360+Z360+AD360+AH360+AL360+AP360+AT360+AX360)</x:f>
      </x:c>
      <x:c r="F360" s="54" t="str">
        <x:f>IF('Debt Setup'!$F$3=0,"",IF(I359&lt;=0,0,I359*'Debt Setup'!$D$10/100/12))</x:f>
      </x:c>
      <x:c r="G360" s="54" t="str">
        <x:f>IF('Debt Setup'!$F$3=0,"",IF('Debt Setup'!$H$10="",0,MIN('Debt Setup'!$E$10,MAX(0,I359+F360))))</x:f>
      </x:c>
      <x:c r="H360" s="54" t="str">
        <x:f>IF('Debt Setup'!$F$3=0,"",IF('Debt Setup'!$H$10="",0,MIN(MAX(0,I359+F360-G360),MAX(0,'Debt Setup'!$F$5-(G360+K360+O360+S360+W360+AA360+AE360+AI360+AM360+AQ360+AU360+AY360)-(IF(AND('Debt Setup'!$H$10&lt;&gt;"",'Debt Setup'!$H$10&lt;'Debt Setup'!$H$10),MAX(0,I359+F360-G360),0)+IF(AND('Debt Setup'!$H$11&lt;&gt;"",'Debt Setup'!$H$11&lt;'Debt Setup'!$H$10),MAX(0,M359+J360-K360),0)+IF(AND('Debt Setup'!$H$12&lt;&gt;"",'Debt Setup'!$H$12&lt;'Debt Setup'!$H$10),MAX(0,Q359+N360-O360),0)+IF(AND('Debt Setup'!$H$13&lt;&gt;"",'Debt Setup'!$H$13&lt;'Debt Setup'!$H$10),MAX(0,U359+R360-S360),0)+IF(AND('Debt Setup'!$H$14&lt;&gt;"",'Debt Setup'!$H$14&lt;'Debt Setup'!$H$10),MAX(0,Y359+V360-W360),0)+IF(AND('Debt Setup'!$H$15&lt;&gt;"",'Debt Setup'!$H$15&lt;'Debt Setup'!$H$10),MAX(0,AC359+Z360-AA360),0)+IF(AND('Debt Setup'!$H$16&lt;&gt;"",'Debt Setup'!$H$16&lt;'Debt Setup'!$H$10),MAX(0,AG359+AD360-AE360),0)+IF(AND('Debt Setup'!$H$17&lt;&gt;"",'Debt Setup'!$H$17&lt;'Debt Setup'!$H$10),MAX(0,AK359+AH360-AI360),0)+IF(AND('Debt Setup'!$H$18&lt;&gt;"",'Debt Setup'!$H$18&lt;'Debt Setup'!$H$10),MAX(0,AO359+AL360-AM360),0)+IF(AND('Debt Setup'!$H$19&lt;&gt;"",'Debt Setup'!$H$19&lt;'Debt Setup'!$H$10),MAX(0,AS359+AP360-AQ360),0)+IF(AND('Debt Setup'!$H$20&lt;&gt;"",'Debt Setup'!$H$20&lt;'Debt Setup'!$H$10),MAX(0,AW359+AT360-AU360),0)+IF(AND('Debt Setup'!$H$21&lt;&gt;"",'Debt Setup'!$H$21&lt;'Debt Setup'!$H$10),MAX(0,BA359+AX360-AY360),0))))))</x:f>
      </x:c>
      <x:c r="I360" s="54" t="str">
        <x:f>IF('Debt Setup'!$F$3=0,"",MAX(0,I359+F360-G360-H360))</x:f>
      </x:c>
      <x:c r="J360" s="54" t="str">
        <x:f>IF('Debt Setup'!$F$3=0,"",IF(M359&lt;=0,0,M359*'Debt Setup'!$D$11/100/12))</x:f>
      </x:c>
      <x:c r="K360" s="54" t="str">
        <x:f>IF('Debt Setup'!$F$3=0,"",IF('Debt Setup'!$H$11="",0,MIN('Debt Setup'!$E$11,MAX(0,M359+J360))))</x:f>
      </x:c>
      <x:c r="L360" s="54" t="str">
        <x:f>IF('Debt Setup'!$F$3=0,"",IF('Debt Setup'!$H$11="",0,MIN(MAX(0,M359+J360-K360),MAX(0,'Debt Setup'!$F$5-(G360+K360+O360+S360+W360+AA360+AE360+AI360+AM360+AQ360+AU360+AY360)-(IF(AND('Debt Setup'!$H$10&lt;&gt;"",'Debt Setup'!$H$10&lt;'Debt Setup'!$H$11),MAX(0,I359+F360-G360),0)+IF(AND('Debt Setup'!$H$11&lt;&gt;"",'Debt Setup'!$H$11&lt;'Debt Setup'!$H$11),MAX(0,M359+J360-K360),0)+IF(AND('Debt Setup'!$H$12&lt;&gt;"",'Debt Setup'!$H$12&lt;'Debt Setup'!$H$11),MAX(0,Q359+N360-O360),0)+IF(AND('Debt Setup'!$H$13&lt;&gt;"",'Debt Setup'!$H$13&lt;'Debt Setup'!$H$11),MAX(0,U359+R360-S360),0)+IF(AND('Debt Setup'!$H$14&lt;&gt;"",'Debt Setup'!$H$14&lt;'Debt Setup'!$H$11),MAX(0,Y359+V360-W360),0)+IF(AND('Debt Setup'!$H$15&lt;&gt;"",'Debt Setup'!$H$15&lt;'Debt Setup'!$H$11),MAX(0,AC359+Z360-AA360),0)+IF(AND('Debt Setup'!$H$16&lt;&gt;"",'Debt Setup'!$H$16&lt;'Debt Setup'!$H$11),MAX(0,AG359+AD360-AE360),0)+IF(AND('Debt Setup'!$H$17&lt;&gt;"",'Debt Setup'!$H$17&lt;'Debt Setup'!$H$11),MAX(0,AK359+AH360-AI360),0)+IF(AND('Debt Setup'!$H$18&lt;&gt;"",'Debt Setup'!$H$18&lt;'Debt Setup'!$H$11),MAX(0,AO359+AL360-AM360),0)+IF(AND('Debt Setup'!$H$19&lt;&gt;"",'Debt Setup'!$H$19&lt;'Debt Setup'!$H$11),MAX(0,AS359+AP360-AQ360),0)+IF(AND('Debt Setup'!$H$20&lt;&gt;"",'Debt Setup'!$H$20&lt;'Debt Setup'!$H$11),MAX(0,AW359+AT360-AU360),0)+IF(AND('Debt Setup'!$H$21&lt;&gt;"",'Debt Setup'!$H$21&lt;'Debt Setup'!$H$11),MAX(0,BA359+AX360-AY360),0))))))</x:f>
      </x:c>
      <x:c r="M360" s="54" t="str">
        <x:f>IF('Debt Setup'!$F$3=0,"",MAX(0,M359+J360-K360-L360))</x:f>
      </x:c>
      <x:c r="N360" s="54" t="str">
        <x:f>IF('Debt Setup'!$F$3=0,"",IF(Q359&lt;=0,0,Q359*'Debt Setup'!$D$12/100/12))</x:f>
      </x:c>
      <x:c r="O360" s="54" t="str">
        <x:f>IF('Debt Setup'!$F$3=0,"",IF('Debt Setup'!$H$12="",0,MIN('Debt Setup'!$E$12,MAX(0,Q359+N360))))</x:f>
      </x:c>
      <x:c r="P360" s="54" t="str">
        <x:f>IF('Debt Setup'!$F$3=0,"",IF('Debt Setup'!$H$12="",0,MIN(MAX(0,Q359+N360-O360),MAX(0,'Debt Setup'!$F$5-(G360+K360+O360+S360+W360+AA360+AE360+AI360+AM360+AQ360+AU360+AY360)-(IF(AND('Debt Setup'!$H$10&lt;&gt;"",'Debt Setup'!$H$10&lt;'Debt Setup'!$H$12),MAX(0,I359+F360-G360),0)+IF(AND('Debt Setup'!$H$11&lt;&gt;"",'Debt Setup'!$H$11&lt;'Debt Setup'!$H$12),MAX(0,M359+J360-K360),0)+IF(AND('Debt Setup'!$H$12&lt;&gt;"",'Debt Setup'!$H$12&lt;'Debt Setup'!$H$12),MAX(0,Q359+N360-O360),0)+IF(AND('Debt Setup'!$H$13&lt;&gt;"",'Debt Setup'!$H$13&lt;'Debt Setup'!$H$12),MAX(0,U359+R360-S360),0)+IF(AND('Debt Setup'!$H$14&lt;&gt;"",'Debt Setup'!$H$14&lt;'Debt Setup'!$H$12),MAX(0,Y359+V360-W360),0)+IF(AND('Debt Setup'!$H$15&lt;&gt;"",'Debt Setup'!$H$15&lt;'Debt Setup'!$H$12),MAX(0,AC359+Z360-AA360),0)+IF(AND('Debt Setup'!$H$16&lt;&gt;"",'Debt Setup'!$H$16&lt;'Debt Setup'!$H$12),MAX(0,AG359+AD360-AE360),0)+IF(AND('Debt Setup'!$H$17&lt;&gt;"",'Debt Setup'!$H$17&lt;'Debt Setup'!$H$12),MAX(0,AK359+AH360-AI360),0)+IF(AND('Debt Setup'!$H$18&lt;&gt;"",'Debt Setup'!$H$18&lt;'Debt Setup'!$H$12),MAX(0,AO359+AL360-AM360),0)+IF(AND('Debt Setup'!$H$19&lt;&gt;"",'Debt Setup'!$H$19&lt;'Debt Setup'!$H$12),MAX(0,AS359+AP360-AQ360),0)+IF(AND('Debt Setup'!$H$20&lt;&gt;"",'Debt Setup'!$H$20&lt;'Debt Setup'!$H$12),MAX(0,AW359+AT360-AU360),0)+IF(AND('Debt Setup'!$H$21&lt;&gt;"",'Debt Setup'!$H$21&lt;'Debt Setup'!$H$12),MAX(0,BA359+AX360-AY360),0))))))</x:f>
      </x:c>
      <x:c r="Q360" s="54" t="str">
        <x:f>IF('Debt Setup'!$F$3=0,"",MAX(0,Q359+N360-O360-P360))</x:f>
      </x:c>
      <x:c r="R360" s="54" t="str">
        <x:f>IF('Debt Setup'!$F$3=0,"",IF(U359&lt;=0,0,U359*'Debt Setup'!$D$13/100/12))</x:f>
      </x:c>
      <x:c r="S360" s="54" t="str">
        <x:f>IF('Debt Setup'!$F$3=0,"",IF('Debt Setup'!$H$13="",0,MIN('Debt Setup'!$E$13,MAX(0,U359+R360))))</x:f>
      </x:c>
      <x:c r="T360" s="54" t="str">
        <x:f>IF('Debt Setup'!$F$3=0,"",IF('Debt Setup'!$H$13="",0,MIN(MAX(0,U359+R360-S360),MAX(0,'Debt Setup'!$F$5-(G360+K360+O360+S360+W360+AA360+AE360+AI360+AM360+AQ360+AU360+AY360)-(IF(AND('Debt Setup'!$H$10&lt;&gt;"",'Debt Setup'!$H$10&lt;'Debt Setup'!$H$13),MAX(0,I359+F360-G360),0)+IF(AND('Debt Setup'!$H$11&lt;&gt;"",'Debt Setup'!$H$11&lt;'Debt Setup'!$H$13),MAX(0,M359+J360-K360),0)+IF(AND('Debt Setup'!$H$12&lt;&gt;"",'Debt Setup'!$H$12&lt;'Debt Setup'!$H$13),MAX(0,Q359+N360-O360),0)+IF(AND('Debt Setup'!$H$13&lt;&gt;"",'Debt Setup'!$H$13&lt;'Debt Setup'!$H$13),MAX(0,U359+R360-S360),0)+IF(AND('Debt Setup'!$H$14&lt;&gt;"",'Debt Setup'!$H$14&lt;'Debt Setup'!$H$13),MAX(0,Y359+V360-W360),0)+IF(AND('Debt Setup'!$H$15&lt;&gt;"",'Debt Setup'!$H$15&lt;'Debt Setup'!$H$13),MAX(0,AC359+Z360-AA360),0)+IF(AND('Debt Setup'!$H$16&lt;&gt;"",'Debt Setup'!$H$16&lt;'Debt Setup'!$H$13),MAX(0,AG359+AD360-AE360),0)+IF(AND('Debt Setup'!$H$17&lt;&gt;"",'Debt Setup'!$H$17&lt;'Debt Setup'!$H$13),MAX(0,AK359+AH360-AI360),0)+IF(AND('Debt Setup'!$H$18&lt;&gt;"",'Debt Setup'!$H$18&lt;'Debt Setup'!$H$13),MAX(0,AO359+AL360-AM360),0)+IF(AND('Debt Setup'!$H$19&lt;&gt;"",'Debt Setup'!$H$19&lt;'Debt Setup'!$H$13),MAX(0,AS359+AP360-AQ360),0)+IF(AND('Debt Setup'!$H$20&lt;&gt;"",'Debt Setup'!$H$20&lt;'Debt Setup'!$H$13),MAX(0,AW359+AT360-AU360),0)+IF(AND('Debt Setup'!$H$21&lt;&gt;"",'Debt Setup'!$H$21&lt;'Debt Setup'!$H$13),MAX(0,BA359+AX360-AY360),0))))))</x:f>
      </x:c>
      <x:c r="U360" s="54" t="str">
        <x:f>IF('Debt Setup'!$F$3=0,"",MAX(0,U359+R360-S360-T360))</x:f>
      </x:c>
      <x:c r="V360" s="54" t="str">
        <x:f>IF('Debt Setup'!$F$3=0,"",IF(Y359&lt;=0,0,Y359*'Debt Setup'!$D$14/100/12))</x:f>
      </x:c>
      <x:c r="W360" s="54" t="str">
        <x:f>IF('Debt Setup'!$F$3=0,"",IF('Debt Setup'!$H$14="",0,MIN('Debt Setup'!$E$14,MAX(0,Y359+V360))))</x:f>
      </x:c>
      <x:c r="X360" s="54" t="str">
        <x:f>IF('Debt Setup'!$F$3=0,"",IF('Debt Setup'!$H$14="",0,MIN(MAX(0,Y359+V360-W360),MAX(0,'Debt Setup'!$F$5-(G360+K360+O360+S360+W360+AA360+AE360+AI360+AM360+AQ360+AU360+AY360)-(IF(AND('Debt Setup'!$H$10&lt;&gt;"",'Debt Setup'!$H$10&lt;'Debt Setup'!$H$14),MAX(0,I359+F360-G360),0)+IF(AND('Debt Setup'!$H$11&lt;&gt;"",'Debt Setup'!$H$11&lt;'Debt Setup'!$H$14),MAX(0,M359+J360-K360),0)+IF(AND('Debt Setup'!$H$12&lt;&gt;"",'Debt Setup'!$H$12&lt;'Debt Setup'!$H$14),MAX(0,Q359+N360-O360),0)+IF(AND('Debt Setup'!$H$13&lt;&gt;"",'Debt Setup'!$H$13&lt;'Debt Setup'!$H$14),MAX(0,U359+R360-S360),0)+IF(AND('Debt Setup'!$H$14&lt;&gt;"",'Debt Setup'!$H$14&lt;'Debt Setup'!$H$14),MAX(0,Y359+V360-W360),0)+IF(AND('Debt Setup'!$H$15&lt;&gt;"",'Debt Setup'!$H$15&lt;'Debt Setup'!$H$14),MAX(0,AC359+Z360-AA360),0)+IF(AND('Debt Setup'!$H$16&lt;&gt;"",'Debt Setup'!$H$16&lt;'Debt Setup'!$H$14),MAX(0,AG359+AD360-AE360),0)+IF(AND('Debt Setup'!$H$17&lt;&gt;"",'Debt Setup'!$H$17&lt;'Debt Setup'!$H$14),MAX(0,AK359+AH360-AI360),0)+IF(AND('Debt Setup'!$H$18&lt;&gt;"",'Debt Setup'!$H$18&lt;'Debt Setup'!$H$14),MAX(0,AO359+AL360-AM360),0)+IF(AND('Debt Setup'!$H$19&lt;&gt;"",'Debt Setup'!$H$19&lt;'Debt Setup'!$H$14),MAX(0,AS359+AP360-AQ360),0)+IF(AND('Debt Setup'!$H$20&lt;&gt;"",'Debt Setup'!$H$20&lt;'Debt Setup'!$H$14),MAX(0,AW359+AT360-AU360),0)+IF(AND('Debt Setup'!$H$21&lt;&gt;"",'Debt Setup'!$H$21&lt;'Debt Setup'!$H$14),MAX(0,BA359+AX360-AY360),0))))))</x:f>
      </x:c>
      <x:c r="Y360" s="54" t="str">
        <x:f>IF('Debt Setup'!$F$3=0,"",MAX(0,Y359+V360-W360-X360))</x:f>
      </x:c>
      <x:c r="Z360" s="54" t="str">
        <x:f>IF('Debt Setup'!$F$3=0,"",IF(AC359&lt;=0,0,AC359*'Debt Setup'!$D$15/100/12))</x:f>
      </x:c>
      <x:c r="AA360" s="54" t="str">
        <x:f>IF('Debt Setup'!$F$3=0,"",IF('Debt Setup'!$H$15="",0,MIN('Debt Setup'!$E$15,MAX(0,AC359+Z360))))</x:f>
      </x:c>
      <x:c r="AB360" s="54" t="str">
        <x:f>IF('Debt Setup'!$F$3=0,"",IF('Debt Setup'!$H$15="",0,MIN(MAX(0,AC359+Z360-AA360),MAX(0,'Debt Setup'!$F$5-(G360+K360+O360+S360+W360+AA360+AE360+AI360+AM360+AQ360+AU360+AY360)-(IF(AND('Debt Setup'!$H$10&lt;&gt;"",'Debt Setup'!$H$10&lt;'Debt Setup'!$H$15),MAX(0,I359+F360-G360),0)+IF(AND('Debt Setup'!$H$11&lt;&gt;"",'Debt Setup'!$H$11&lt;'Debt Setup'!$H$15),MAX(0,M359+J360-K360),0)+IF(AND('Debt Setup'!$H$12&lt;&gt;"",'Debt Setup'!$H$12&lt;'Debt Setup'!$H$15),MAX(0,Q359+N360-O360),0)+IF(AND('Debt Setup'!$H$13&lt;&gt;"",'Debt Setup'!$H$13&lt;'Debt Setup'!$H$15),MAX(0,U359+R360-S360),0)+IF(AND('Debt Setup'!$H$14&lt;&gt;"",'Debt Setup'!$H$14&lt;'Debt Setup'!$H$15),MAX(0,Y359+V360-W360),0)+IF(AND('Debt Setup'!$H$15&lt;&gt;"",'Debt Setup'!$H$15&lt;'Debt Setup'!$H$15),MAX(0,AC359+Z360-AA360),0)+IF(AND('Debt Setup'!$H$16&lt;&gt;"",'Debt Setup'!$H$16&lt;'Debt Setup'!$H$15),MAX(0,AG359+AD360-AE360),0)+IF(AND('Debt Setup'!$H$17&lt;&gt;"",'Debt Setup'!$H$17&lt;'Debt Setup'!$H$15),MAX(0,AK359+AH360-AI360),0)+IF(AND('Debt Setup'!$H$18&lt;&gt;"",'Debt Setup'!$H$18&lt;'Debt Setup'!$H$15),MAX(0,AO359+AL360-AM360),0)+IF(AND('Debt Setup'!$H$19&lt;&gt;"",'Debt Setup'!$H$19&lt;'Debt Setup'!$H$15),MAX(0,AS359+AP360-AQ360),0)+IF(AND('Debt Setup'!$H$20&lt;&gt;"",'Debt Setup'!$H$20&lt;'Debt Setup'!$H$15),MAX(0,AW359+AT360-AU360),0)+IF(AND('Debt Setup'!$H$21&lt;&gt;"",'Debt Setup'!$H$21&lt;'Debt Setup'!$H$15),MAX(0,BA359+AX360-AY360),0))))))</x:f>
      </x:c>
      <x:c r="AC360" s="54" t="str">
        <x:f>IF('Debt Setup'!$F$3=0,"",MAX(0,AC359+Z360-AA360-AB360))</x:f>
      </x:c>
      <x:c r="AD360" s="54" t="str">
        <x:f>IF('Debt Setup'!$F$3=0,"",IF(AG359&lt;=0,0,AG359*'Debt Setup'!$D$16/100/12))</x:f>
      </x:c>
      <x:c r="AE360" s="54" t="str">
        <x:f>IF('Debt Setup'!$F$3=0,"",IF('Debt Setup'!$H$16="",0,MIN('Debt Setup'!$E$16,MAX(0,AG359+AD360))))</x:f>
      </x:c>
      <x:c r="AF360" s="54" t="str">
        <x:f>IF('Debt Setup'!$F$3=0,"",IF('Debt Setup'!$H$16="",0,MIN(MAX(0,AG359+AD360-AE360),MAX(0,'Debt Setup'!$F$5-(G360+K360+O360+S360+W360+AA360+AE360+AI360+AM360+AQ360+AU360+AY360)-(IF(AND('Debt Setup'!$H$10&lt;&gt;"",'Debt Setup'!$H$10&lt;'Debt Setup'!$H$16),MAX(0,I359+F360-G360),0)+IF(AND('Debt Setup'!$H$11&lt;&gt;"",'Debt Setup'!$H$11&lt;'Debt Setup'!$H$16),MAX(0,M359+J360-K360),0)+IF(AND('Debt Setup'!$H$12&lt;&gt;"",'Debt Setup'!$H$12&lt;'Debt Setup'!$H$16),MAX(0,Q359+N360-O360),0)+IF(AND('Debt Setup'!$H$13&lt;&gt;"",'Debt Setup'!$H$13&lt;'Debt Setup'!$H$16),MAX(0,U359+R360-S360),0)+IF(AND('Debt Setup'!$H$14&lt;&gt;"",'Debt Setup'!$H$14&lt;'Debt Setup'!$H$16),MAX(0,Y359+V360-W360),0)+IF(AND('Debt Setup'!$H$15&lt;&gt;"",'Debt Setup'!$H$15&lt;'Debt Setup'!$H$16),MAX(0,AC359+Z360-AA360),0)+IF(AND('Debt Setup'!$H$16&lt;&gt;"",'Debt Setup'!$H$16&lt;'Debt Setup'!$H$16),MAX(0,AG359+AD360-AE360),0)+IF(AND('Debt Setup'!$H$17&lt;&gt;"",'Debt Setup'!$H$17&lt;'Debt Setup'!$H$16),MAX(0,AK359+AH360-AI360),0)+IF(AND('Debt Setup'!$H$18&lt;&gt;"",'Debt Setup'!$H$18&lt;'Debt Setup'!$H$16),MAX(0,AO359+AL360-AM360),0)+IF(AND('Debt Setup'!$H$19&lt;&gt;"",'Debt Setup'!$H$19&lt;'Debt Setup'!$H$16),MAX(0,AS359+AP360-AQ360),0)+IF(AND('Debt Setup'!$H$20&lt;&gt;"",'Debt Setup'!$H$20&lt;'Debt Setup'!$H$16),MAX(0,AW359+AT360-AU360),0)+IF(AND('Debt Setup'!$H$21&lt;&gt;"",'Debt Setup'!$H$21&lt;'Debt Setup'!$H$16),MAX(0,BA359+AX360-AY360),0))))))</x:f>
      </x:c>
      <x:c r="AG360" s="54" t="str">
        <x:f>IF('Debt Setup'!$F$3=0,"",MAX(0,AG359+AD360-AE360-AF360))</x:f>
      </x:c>
      <x:c r="AH360" s="54" t="str">
        <x:f>IF('Debt Setup'!$F$3=0,"",IF(AK359&lt;=0,0,AK359*'Debt Setup'!$D$17/100/12))</x:f>
      </x:c>
      <x:c r="AI360" s="54" t="str">
        <x:f>IF('Debt Setup'!$F$3=0,"",IF('Debt Setup'!$H$17="",0,MIN('Debt Setup'!$E$17,MAX(0,AK359+AH360))))</x:f>
      </x:c>
      <x:c r="AJ360" s="54" t="str">
        <x:f>IF('Debt Setup'!$F$3=0,"",IF('Debt Setup'!$H$17="",0,MIN(MAX(0,AK359+AH360-AI360),MAX(0,'Debt Setup'!$F$5-(G360+K360+O360+S360+W360+AA360+AE360+AI360+AM360+AQ360+AU360+AY360)-(IF(AND('Debt Setup'!$H$10&lt;&gt;"",'Debt Setup'!$H$10&lt;'Debt Setup'!$H$17),MAX(0,I359+F360-G360),0)+IF(AND('Debt Setup'!$H$11&lt;&gt;"",'Debt Setup'!$H$11&lt;'Debt Setup'!$H$17),MAX(0,M359+J360-K360),0)+IF(AND('Debt Setup'!$H$12&lt;&gt;"",'Debt Setup'!$H$12&lt;'Debt Setup'!$H$17),MAX(0,Q359+N360-O360),0)+IF(AND('Debt Setup'!$H$13&lt;&gt;"",'Debt Setup'!$H$13&lt;'Debt Setup'!$H$17),MAX(0,U359+R360-S360),0)+IF(AND('Debt Setup'!$H$14&lt;&gt;"",'Debt Setup'!$H$14&lt;'Debt Setup'!$H$17),MAX(0,Y359+V360-W360),0)+IF(AND('Debt Setup'!$H$15&lt;&gt;"",'Debt Setup'!$H$15&lt;'Debt Setup'!$H$17),MAX(0,AC359+Z360-AA360),0)+IF(AND('Debt Setup'!$H$16&lt;&gt;"",'Debt Setup'!$H$16&lt;'Debt Setup'!$H$17),MAX(0,AG359+AD360-AE360),0)+IF(AND('Debt Setup'!$H$17&lt;&gt;"",'Debt Setup'!$H$17&lt;'Debt Setup'!$H$17),MAX(0,AK359+AH360-AI360),0)+IF(AND('Debt Setup'!$H$18&lt;&gt;"",'Debt Setup'!$H$18&lt;'Debt Setup'!$H$17),MAX(0,AO359+AL360-AM360),0)+IF(AND('Debt Setup'!$H$19&lt;&gt;"",'Debt Setup'!$H$19&lt;'Debt Setup'!$H$17),MAX(0,AS359+AP360-AQ360),0)+IF(AND('Debt Setup'!$H$20&lt;&gt;"",'Debt Setup'!$H$20&lt;'Debt Setup'!$H$17),MAX(0,AW359+AT360-AU360),0)+IF(AND('Debt Setup'!$H$21&lt;&gt;"",'Debt Setup'!$H$21&lt;'Debt Setup'!$H$17),MAX(0,BA359+AX360-AY360),0))))))</x:f>
      </x:c>
      <x:c r="AK360" s="54" t="str">
        <x:f>IF('Debt Setup'!$F$3=0,"",MAX(0,AK359+AH360-AI360-AJ360))</x:f>
      </x:c>
      <x:c r="AL360" s="54" t="str">
        <x:f>IF('Debt Setup'!$F$3=0,"",IF(AO359&lt;=0,0,AO359*'Debt Setup'!$D$18/100/12))</x:f>
      </x:c>
      <x:c r="AM360" s="54" t="str">
        <x:f>IF('Debt Setup'!$F$3=0,"",IF('Debt Setup'!$H$18="",0,MIN('Debt Setup'!$E$18,MAX(0,AO359+AL360))))</x:f>
      </x:c>
      <x:c r="AN360" s="54" t="str">
        <x:f>IF('Debt Setup'!$F$3=0,"",IF('Debt Setup'!$H$18="",0,MIN(MAX(0,AO359+AL360-AM360),MAX(0,'Debt Setup'!$F$5-(G360+K360+O360+S360+W360+AA360+AE360+AI360+AM360+AQ360+AU360+AY360)-(IF(AND('Debt Setup'!$H$10&lt;&gt;"",'Debt Setup'!$H$10&lt;'Debt Setup'!$H$18),MAX(0,I359+F360-G360),0)+IF(AND('Debt Setup'!$H$11&lt;&gt;"",'Debt Setup'!$H$11&lt;'Debt Setup'!$H$18),MAX(0,M359+J360-K360),0)+IF(AND('Debt Setup'!$H$12&lt;&gt;"",'Debt Setup'!$H$12&lt;'Debt Setup'!$H$18),MAX(0,Q359+N360-O360),0)+IF(AND('Debt Setup'!$H$13&lt;&gt;"",'Debt Setup'!$H$13&lt;'Debt Setup'!$H$18),MAX(0,U359+R360-S360),0)+IF(AND('Debt Setup'!$H$14&lt;&gt;"",'Debt Setup'!$H$14&lt;'Debt Setup'!$H$18),MAX(0,Y359+V360-W360),0)+IF(AND('Debt Setup'!$H$15&lt;&gt;"",'Debt Setup'!$H$15&lt;'Debt Setup'!$H$18),MAX(0,AC359+Z360-AA360),0)+IF(AND('Debt Setup'!$H$16&lt;&gt;"",'Debt Setup'!$H$16&lt;'Debt Setup'!$H$18),MAX(0,AG359+AD360-AE360),0)+IF(AND('Debt Setup'!$H$17&lt;&gt;"",'Debt Setup'!$H$17&lt;'Debt Setup'!$H$18),MAX(0,AK359+AH360-AI360),0)+IF(AND('Debt Setup'!$H$18&lt;&gt;"",'Debt Setup'!$H$18&lt;'Debt Setup'!$H$18),MAX(0,AO359+AL360-AM360),0)+IF(AND('Debt Setup'!$H$19&lt;&gt;"",'Debt Setup'!$H$19&lt;'Debt Setup'!$H$18),MAX(0,AS359+AP360-AQ360),0)+IF(AND('Debt Setup'!$H$20&lt;&gt;"",'Debt Setup'!$H$20&lt;'Debt Setup'!$H$18),MAX(0,AW359+AT360-AU360),0)+IF(AND('Debt Setup'!$H$21&lt;&gt;"",'Debt Setup'!$H$21&lt;'Debt Setup'!$H$18),MAX(0,BA359+AX360-AY360),0))))))</x:f>
      </x:c>
      <x:c r="AO360" s="54" t="str">
        <x:f>IF('Debt Setup'!$F$3=0,"",MAX(0,AO359+AL360-AM360-AN360))</x:f>
      </x:c>
      <x:c r="AP360" s="54" t="str">
        <x:f>IF('Debt Setup'!$F$3=0,"",IF(AS359&lt;=0,0,AS359*'Debt Setup'!$D$19/100/12))</x:f>
      </x:c>
      <x:c r="AQ360" s="54" t="str">
        <x:f>IF('Debt Setup'!$F$3=0,"",IF('Debt Setup'!$H$19="",0,MIN('Debt Setup'!$E$19,MAX(0,AS359+AP360))))</x:f>
      </x:c>
      <x:c r="AR360" s="54" t="str">
        <x:f>IF('Debt Setup'!$F$3=0,"",IF('Debt Setup'!$H$19="",0,MIN(MAX(0,AS359+AP360-AQ360),MAX(0,'Debt Setup'!$F$5-(G360+K360+O360+S360+W360+AA360+AE360+AI360+AM360+AQ360+AU360+AY360)-(IF(AND('Debt Setup'!$H$10&lt;&gt;"",'Debt Setup'!$H$10&lt;'Debt Setup'!$H$19),MAX(0,I359+F360-G360),0)+IF(AND('Debt Setup'!$H$11&lt;&gt;"",'Debt Setup'!$H$11&lt;'Debt Setup'!$H$19),MAX(0,M359+J360-K360),0)+IF(AND('Debt Setup'!$H$12&lt;&gt;"",'Debt Setup'!$H$12&lt;'Debt Setup'!$H$19),MAX(0,Q359+N360-O360),0)+IF(AND('Debt Setup'!$H$13&lt;&gt;"",'Debt Setup'!$H$13&lt;'Debt Setup'!$H$19),MAX(0,U359+R360-S360),0)+IF(AND('Debt Setup'!$H$14&lt;&gt;"",'Debt Setup'!$H$14&lt;'Debt Setup'!$H$19),MAX(0,Y359+V360-W360),0)+IF(AND('Debt Setup'!$H$15&lt;&gt;"",'Debt Setup'!$H$15&lt;'Debt Setup'!$H$19),MAX(0,AC359+Z360-AA360),0)+IF(AND('Debt Setup'!$H$16&lt;&gt;"",'Debt Setup'!$H$16&lt;'Debt Setup'!$H$19),MAX(0,AG359+AD360-AE360),0)+IF(AND('Debt Setup'!$H$17&lt;&gt;"",'Debt Setup'!$H$17&lt;'Debt Setup'!$H$19),MAX(0,AK359+AH360-AI360),0)+IF(AND('Debt Setup'!$H$18&lt;&gt;"",'Debt Setup'!$H$18&lt;'Debt Setup'!$H$19),MAX(0,AO359+AL360-AM360),0)+IF(AND('Debt Setup'!$H$19&lt;&gt;"",'Debt Setup'!$H$19&lt;'Debt Setup'!$H$19),MAX(0,AS359+AP360-AQ360),0)+IF(AND('Debt Setup'!$H$20&lt;&gt;"",'Debt Setup'!$H$20&lt;'Debt Setup'!$H$19),MAX(0,AW359+AT360-AU360),0)+IF(AND('Debt Setup'!$H$21&lt;&gt;"",'Debt Setup'!$H$21&lt;'Debt Setup'!$H$19),MAX(0,BA359+AX360-AY360),0))))))</x:f>
      </x:c>
      <x:c r="AS360" s="54" t="str">
        <x:f>IF('Debt Setup'!$F$3=0,"",MAX(0,AS359+AP360-AQ360-AR360))</x:f>
      </x:c>
      <x:c r="AT360" s="54" t="str">
        <x:f>IF('Debt Setup'!$F$3=0,"",IF(AW359&lt;=0,0,AW359*'Debt Setup'!$D$20/100/12))</x:f>
      </x:c>
      <x:c r="AU360" s="54" t="str">
        <x:f>IF('Debt Setup'!$F$3=0,"",IF('Debt Setup'!$H$20="",0,MIN('Debt Setup'!$E$20,MAX(0,AW359+AT360))))</x:f>
      </x:c>
      <x:c r="AV360" s="54" t="str">
        <x:f>IF('Debt Setup'!$F$3=0,"",IF('Debt Setup'!$H$20="",0,MIN(MAX(0,AW359+AT360-AU360),MAX(0,'Debt Setup'!$F$5-(G360+K360+O360+S360+W360+AA360+AE360+AI360+AM360+AQ360+AU360+AY360)-(IF(AND('Debt Setup'!$H$10&lt;&gt;"",'Debt Setup'!$H$10&lt;'Debt Setup'!$H$20),MAX(0,I359+F360-G360),0)+IF(AND('Debt Setup'!$H$11&lt;&gt;"",'Debt Setup'!$H$11&lt;'Debt Setup'!$H$20),MAX(0,M359+J360-K360),0)+IF(AND('Debt Setup'!$H$12&lt;&gt;"",'Debt Setup'!$H$12&lt;'Debt Setup'!$H$20),MAX(0,Q359+N360-O360),0)+IF(AND('Debt Setup'!$H$13&lt;&gt;"",'Debt Setup'!$H$13&lt;'Debt Setup'!$H$20),MAX(0,U359+R360-S360),0)+IF(AND('Debt Setup'!$H$14&lt;&gt;"",'Debt Setup'!$H$14&lt;'Debt Setup'!$H$20),MAX(0,Y359+V360-W360),0)+IF(AND('Debt Setup'!$H$15&lt;&gt;"",'Debt Setup'!$H$15&lt;'Debt Setup'!$H$20),MAX(0,AC359+Z360-AA360),0)+IF(AND('Debt Setup'!$H$16&lt;&gt;"",'Debt Setup'!$H$16&lt;'Debt Setup'!$H$20),MAX(0,AG359+AD360-AE360),0)+IF(AND('Debt Setup'!$H$17&lt;&gt;"",'Debt Setup'!$H$17&lt;'Debt Setup'!$H$20),MAX(0,AK359+AH360-AI360),0)+IF(AND('Debt Setup'!$H$18&lt;&gt;"",'Debt Setup'!$H$18&lt;'Debt Setup'!$H$20),MAX(0,AO359+AL360-AM360),0)+IF(AND('Debt Setup'!$H$19&lt;&gt;"",'Debt Setup'!$H$19&lt;'Debt Setup'!$H$20),MAX(0,AS359+AP360-AQ360),0)+IF(AND('Debt Setup'!$H$20&lt;&gt;"",'Debt Setup'!$H$20&lt;'Debt Setup'!$H$20),MAX(0,AW359+AT360-AU360),0)+IF(AND('Debt Setup'!$H$21&lt;&gt;"",'Debt Setup'!$H$21&lt;'Debt Setup'!$H$20),MAX(0,BA359+AX360-AY360),0))))))</x:f>
      </x:c>
      <x:c r="AW360" s="54" t="str">
        <x:f>IF('Debt Setup'!$F$3=0,"",MAX(0,AW359+AT360-AU360-AV360))</x:f>
      </x:c>
      <x:c r="AX360" s="54" t="str">
        <x:f>IF('Debt Setup'!$F$3=0,"",IF(BA359&lt;=0,0,BA359*'Debt Setup'!$D$21/100/12))</x:f>
      </x:c>
      <x:c r="AY360" s="54" t="str">
        <x:f>IF('Debt Setup'!$F$3=0,"",IF('Debt Setup'!$H$21="",0,MIN('Debt Setup'!$E$21,MAX(0,BA359+AX360))))</x:f>
      </x:c>
      <x:c r="AZ360" s="54" t="str">
        <x:f>IF('Debt Setup'!$F$3=0,"",IF('Debt Setup'!$H$21="",0,MIN(MAX(0,BA359+AX360-AY360),MAX(0,'Debt Setup'!$F$5-(G360+K360+O360+S360+W360+AA360+AE360+AI360+AM360+AQ360+AU360+AY360)-(IF(AND('Debt Setup'!$H$10&lt;&gt;"",'Debt Setup'!$H$10&lt;'Debt Setup'!$H$21),MAX(0,I359+F360-G360),0)+IF(AND('Debt Setup'!$H$11&lt;&gt;"",'Debt Setup'!$H$11&lt;'Debt Setup'!$H$21),MAX(0,M359+J360-K360),0)+IF(AND('Debt Setup'!$H$12&lt;&gt;"",'Debt Setup'!$H$12&lt;'Debt Setup'!$H$21),MAX(0,Q359+N360-O360),0)+IF(AND('Debt Setup'!$H$13&lt;&gt;"",'Debt Setup'!$H$13&lt;'Debt Setup'!$H$21),MAX(0,U359+R360-S360),0)+IF(AND('Debt Setup'!$H$14&lt;&gt;"",'Debt Setup'!$H$14&lt;'Debt Setup'!$H$21),MAX(0,Y359+V360-W360),0)+IF(AND('Debt Setup'!$H$15&lt;&gt;"",'Debt Setup'!$H$15&lt;'Debt Setup'!$H$21),MAX(0,AC359+Z360-AA360),0)+IF(AND('Debt Setup'!$H$16&lt;&gt;"",'Debt Setup'!$H$16&lt;'Debt Setup'!$H$21),MAX(0,AG359+AD360-AE360),0)+IF(AND('Debt Setup'!$H$17&lt;&gt;"",'Debt Setup'!$H$17&lt;'Debt Setup'!$H$21),MAX(0,AK359+AH360-AI360),0)+IF(AND('Debt Setup'!$H$18&lt;&gt;"",'Debt Setup'!$H$18&lt;'Debt Setup'!$H$21),MAX(0,AO359+AL360-AM360),0)+IF(AND('Debt Setup'!$H$19&lt;&gt;"",'Debt Setup'!$H$19&lt;'Debt Setup'!$H$21),MAX(0,AS359+AP360-AQ360),0)+IF(AND('Debt Setup'!$H$20&lt;&gt;"",'Debt Setup'!$H$20&lt;'Debt Setup'!$H$21),MAX(0,AW359+AT360-AU360),0)+IF(AND('Debt Setup'!$H$21&lt;&gt;"",'Debt Setup'!$H$21&lt;'Debt Setup'!$H$21),MAX(0,BA359+AX360-AY360),0))))))</x:f>
      </x:c>
      <x:c r="BA360" s="54" t="str">
        <x:f>IF('Debt Setup'!$F$3=0,"",MAX(0,BA359+AX360-AY360-AZ360))</x:f>
      </x:c>
    </x:row>
    <x:row r="361">
      <x:c r="A361" t="n">
        <x:v>356</x:v>
      </x:c>
      <x:c r="B361" s="86" t="str">
        <x:f>IF('Debt Setup'!$F$3=0,"",DATE(YEAR('Debt Setup'!$B$6),MONTH('Debt Setup'!$B$6)+A361-1,1))</x:f>
      </x:c>
      <x:c r="C361" s="54" t="str">
        <x:f>IF('Debt Setup'!$F$3=0,"",I361+M361+Q361+U361+Y361+AC361+AG361+AK361+AO361+AS361+AW361+BA361)</x:f>
      </x:c>
      <x:c r="D361" s="54" t="str">
        <x:f>IF('Debt Setup'!$F$3=0,"",G361+H361+K361+L361+O361+P361+S361+T361+W361+X361+AA361+AB361+AE361+AF361+AI361+AJ361+AM361+AN361+AQ361+AR361+AU361+AV361+AY361+AZ361)</x:f>
      </x:c>
      <x:c r="E361" s="54" t="str">
        <x:f>IF('Debt Setup'!$F$3=0,"",F361+J361+N361+R361+V361+Z361+AD361+AH361+AL361+AP361+AT361+AX361)</x:f>
      </x:c>
      <x:c r="F361" s="54" t="str">
        <x:f>IF('Debt Setup'!$F$3=0,"",IF(I360&lt;=0,0,I360*'Debt Setup'!$D$10/100/12))</x:f>
      </x:c>
      <x:c r="G361" s="54" t="str">
        <x:f>IF('Debt Setup'!$F$3=0,"",IF('Debt Setup'!$H$10="",0,MIN('Debt Setup'!$E$10,MAX(0,I360+F361))))</x:f>
      </x:c>
      <x:c r="H361" s="54" t="str">
        <x:f>IF('Debt Setup'!$F$3=0,"",IF('Debt Setup'!$H$10="",0,MIN(MAX(0,I360+F361-G361),MAX(0,'Debt Setup'!$F$5-(G361+K361+O361+S361+W361+AA361+AE361+AI361+AM361+AQ361+AU361+AY361)-(IF(AND('Debt Setup'!$H$10&lt;&gt;"",'Debt Setup'!$H$10&lt;'Debt Setup'!$H$10),MAX(0,I360+F361-G361),0)+IF(AND('Debt Setup'!$H$11&lt;&gt;"",'Debt Setup'!$H$11&lt;'Debt Setup'!$H$10),MAX(0,M360+J361-K361),0)+IF(AND('Debt Setup'!$H$12&lt;&gt;"",'Debt Setup'!$H$12&lt;'Debt Setup'!$H$10),MAX(0,Q360+N361-O361),0)+IF(AND('Debt Setup'!$H$13&lt;&gt;"",'Debt Setup'!$H$13&lt;'Debt Setup'!$H$10),MAX(0,U360+R361-S361),0)+IF(AND('Debt Setup'!$H$14&lt;&gt;"",'Debt Setup'!$H$14&lt;'Debt Setup'!$H$10),MAX(0,Y360+V361-W361),0)+IF(AND('Debt Setup'!$H$15&lt;&gt;"",'Debt Setup'!$H$15&lt;'Debt Setup'!$H$10),MAX(0,AC360+Z361-AA361),0)+IF(AND('Debt Setup'!$H$16&lt;&gt;"",'Debt Setup'!$H$16&lt;'Debt Setup'!$H$10),MAX(0,AG360+AD361-AE361),0)+IF(AND('Debt Setup'!$H$17&lt;&gt;"",'Debt Setup'!$H$17&lt;'Debt Setup'!$H$10),MAX(0,AK360+AH361-AI361),0)+IF(AND('Debt Setup'!$H$18&lt;&gt;"",'Debt Setup'!$H$18&lt;'Debt Setup'!$H$10),MAX(0,AO360+AL361-AM361),0)+IF(AND('Debt Setup'!$H$19&lt;&gt;"",'Debt Setup'!$H$19&lt;'Debt Setup'!$H$10),MAX(0,AS360+AP361-AQ361),0)+IF(AND('Debt Setup'!$H$20&lt;&gt;"",'Debt Setup'!$H$20&lt;'Debt Setup'!$H$10),MAX(0,AW360+AT361-AU361),0)+IF(AND('Debt Setup'!$H$21&lt;&gt;"",'Debt Setup'!$H$21&lt;'Debt Setup'!$H$10),MAX(0,BA360+AX361-AY361),0))))))</x:f>
      </x:c>
      <x:c r="I361" s="54" t="str">
        <x:f>IF('Debt Setup'!$F$3=0,"",MAX(0,I360+F361-G361-H361))</x:f>
      </x:c>
      <x:c r="J361" s="54" t="str">
        <x:f>IF('Debt Setup'!$F$3=0,"",IF(M360&lt;=0,0,M360*'Debt Setup'!$D$11/100/12))</x:f>
      </x:c>
      <x:c r="K361" s="54" t="str">
        <x:f>IF('Debt Setup'!$F$3=0,"",IF('Debt Setup'!$H$11="",0,MIN('Debt Setup'!$E$11,MAX(0,M360+J361))))</x:f>
      </x:c>
      <x:c r="L361" s="54" t="str">
        <x:f>IF('Debt Setup'!$F$3=0,"",IF('Debt Setup'!$H$11="",0,MIN(MAX(0,M360+J361-K361),MAX(0,'Debt Setup'!$F$5-(G361+K361+O361+S361+W361+AA361+AE361+AI361+AM361+AQ361+AU361+AY361)-(IF(AND('Debt Setup'!$H$10&lt;&gt;"",'Debt Setup'!$H$10&lt;'Debt Setup'!$H$11),MAX(0,I360+F361-G361),0)+IF(AND('Debt Setup'!$H$11&lt;&gt;"",'Debt Setup'!$H$11&lt;'Debt Setup'!$H$11),MAX(0,M360+J361-K361),0)+IF(AND('Debt Setup'!$H$12&lt;&gt;"",'Debt Setup'!$H$12&lt;'Debt Setup'!$H$11),MAX(0,Q360+N361-O361),0)+IF(AND('Debt Setup'!$H$13&lt;&gt;"",'Debt Setup'!$H$13&lt;'Debt Setup'!$H$11),MAX(0,U360+R361-S361),0)+IF(AND('Debt Setup'!$H$14&lt;&gt;"",'Debt Setup'!$H$14&lt;'Debt Setup'!$H$11),MAX(0,Y360+V361-W361),0)+IF(AND('Debt Setup'!$H$15&lt;&gt;"",'Debt Setup'!$H$15&lt;'Debt Setup'!$H$11),MAX(0,AC360+Z361-AA361),0)+IF(AND('Debt Setup'!$H$16&lt;&gt;"",'Debt Setup'!$H$16&lt;'Debt Setup'!$H$11),MAX(0,AG360+AD361-AE361),0)+IF(AND('Debt Setup'!$H$17&lt;&gt;"",'Debt Setup'!$H$17&lt;'Debt Setup'!$H$11),MAX(0,AK360+AH361-AI361),0)+IF(AND('Debt Setup'!$H$18&lt;&gt;"",'Debt Setup'!$H$18&lt;'Debt Setup'!$H$11),MAX(0,AO360+AL361-AM361),0)+IF(AND('Debt Setup'!$H$19&lt;&gt;"",'Debt Setup'!$H$19&lt;'Debt Setup'!$H$11),MAX(0,AS360+AP361-AQ361),0)+IF(AND('Debt Setup'!$H$20&lt;&gt;"",'Debt Setup'!$H$20&lt;'Debt Setup'!$H$11),MAX(0,AW360+AT361-AU361),0)+IF(AND('Debt Setup'!$H$21&lt;&gt;"",'Debt Setup'!$H$21&lt;'Debt Setup'!$H$11),MAX(0,BA360+AX361-AY361),0))))))</x:f>
      </x:c>
      <x:c r="M361" s="54" t="str">
        <x:f>IF('Debt Setup'!$F$3=0,"",MAX(0,M360+J361-K361-L361))</x:f>
      </x:c>
      <x:c r="N361" s="54" t="str">
        <x:f>IF('Debt Setup'!$F$3=0,"",IF(Q360&lt;=0,0,Q360*'Debt Setup'!$D$12/100/12))</x:f>
      </x:c>
      <x:c r="O361" s="54" t="str">
        <x:f>IF('Debt Setup'!$F$3=0,"",IF('Debt Setup'!$H$12="",0,MIN('Debt Setup'!$E$12,MAX(0,Q360+N361))))</x:f>
      </x:c>
      <x:c r="P361" s="54" t="str">
        <x:f>IF('Debt Setup'!$F$3=0,"",IF('Debt Setup'!$H$12="",0,MIN(MAX(0,Q360+N361-O361),MAX(0,'Debt Setup'!$F$5-(G361+K361+O361+S361+W361+AA361+AE361+AI361+AM361+AQ361+AU361+AY361)-(IF(AND('Debt Setup'!$H$10&lt;&gt;"",'Debt Setup'!$H$10&lt;'Debt Setup'!$H$12),MAX(0,I360+F361-G361),0)+IF(AND('Debt Setup'!$H$11&lt;&gt;"",'Debt Setup'!$H$11&lt;'Debt Setup'!$H$12),MAX(0,M360+J361-K361),0)+IF(AND('Debt Setup'!$H$12&lt;&gt;"",'Debt Setup'!$H$12&lt;'Debt Setup'!$H$12),MAX(0,Q360+N361-O361),0)+IF(AND('Debt Setup'!$H$13&lt;&gt;"",'Debt Setup'!$H$13&lt;'Debt Setup'!$H$12),MAX(0,U360+R361-S361),0)+IF(AND('Debt Setup'!$H$14&lt;&gt;"",'Debt Setup'!$H$14&lt;'Debt Setup'!$H$12),MAX(0,Y360+V361-W361),0)+IF(AND('Debt Setup'!$H$15&lt;&gt;"",'Debt Setup'!$H$15&lt;'Debt Setup'!$H$12),MAX(0,AC360+Z361-AA361),0)+IF(AND('Debt Setup'!$H$16&lt;&gt;"",'Debt Setup'!$H$16&lt;'Debt Setup'!$H$12),MAX(0,AG360+AD361-AE361),0)+IF(AND('Debt Setup'!$H$17&lt;&gt;"",'Debt Setup'!$H$17&lt;'Debt Setup'!$H$12),MAX(0,AK360+AH361-AI361),0)+IF(AND('Debt Setup'!$H$18&lt;&gt;"",'Debt Setup'!$H$18&lt;'Debt Setup'!$H$12),MAX(0,AO360+AL361-AM361),0)+IF(AND('Debt Setup'!$H$19&lt;&gt;"",'Debt Setup'!$H$19&lt;'Debt Setup'!$H$12),MAX(0,AS360+AP361-AQ361),0)+IF(AND('Debt Setup'!$H$20&lt;&gt;"",'Debt Setup'!$H$20&lt;'Debt Setup'!$H$12),MAX(0,AW360+AT361-AU361),0)+IF(AND('Debt Setup'!$H$21&lt;&gt;"",'Debt Setup'!$H$21&lt;'Debt Setup'!$H$12),MAX(0,BA360+AX361-AY361),0))))))</x:f>
      </x:c>
      <x:c r="Q361" s="54" t="str">
        <x:f>IF('Debt Setup'!$F$3=0,"",MAX(0,Q360+N361-O361-P361))</x:f>
      </x:c>
      <x:c r="R361" s="54" t="str">
        <x:f>IF('Debt Setup'!$F$3=0,"",IF(U360&lt;=0,0,U360*'Debt Setup'!$D$13/100/12))</x:f>
      </x:c>
      <x:c r="S361" s="54" t="str">
        <x:f>IF('Debt Setup'!$F$3=0,"",IF('Debt Setup'!$H$13="",0,MIN('Debt Setup'!$E$13,MAX(0,U360+R361))))</x:f>
      </x:c>
      <x:c r="T361" s="54" t="str">
        <x:f>IF('Debt Setup'!$F$3=0,"",IF('Debt Setup'!$H$13="",0,MIN(MAX(0,U360+R361-S361),MAX(0,'Debt Setup'!$F$5-(G361+K361+O361+S361+W361+AA361+AE361+AI361+AM361+AQ361+AU361+AY361)-(IF(AND('Debt Setup'!$H$10&lt;&gt;"",'Debt Setup'!$H$10&lt;'Debt Setup'!$H$13),MAX(0,I360+F361-G361),0)+IF(AND('Debt Setup'!$H$11&lt;&gt;"",'Debt Setup'!$H$11&lt;'Debt Setup'!$H$13),MAX(0,M360+J361-K361),0)+IF(AND('Debt Setup'!$H$12&lt;&gt;"",'Debt Setup'!$H$12&lt;'Debt Setup'!$H$13),MAX(0,Q360+N361-O361),0)+IF(AND('Debt Setup'!$H$13&lt;&gt;"",'Debt Setup'!$H$13&lt;'Debt Setup'!$H$13),MAX(0,U360+R361-S361),0)+IF(AND('Debt Setup'!$H$14&lt;&gt;"",'Debt Setup'!$H$14&lt;'Debt Setup'!$H$13),MAX(0,Y360+V361-W361),0)+IF(AND('Debt Setup'!$H$15&lt;&gt;"",'Debt Setup'!$H$15&lt;'Debt Setup'!$H$13),MAX(0,AC360+Z361-AA361),0)+IF(AND('Debt Setup'!$H$16&lt;&gt;"",'Debt Setup'!$H$16&lt;'Debt Setup'!$H$13),MAX(0,AG360+AD361-AE361),0)+IF(AND('Debt Setup'!$H$17&lt;&gt;"",'Debt Setup'!$H$17&lt;'Debt Setup'!$H$13),MAX(0,AK360+AH361-AI361),0)+IF(AND('Debt Setup'!$H$18&lt;&gt;"",'Debt Setup'!$H$18&lt;'Debt Setup'!$H$13),MAX(0,AO360+AL361-AM361),0)+IF(AND('Debt Setup'!$H$19&lt;&gt;"",'Debt Setup'!$H$19&lt;'Debt Setup'!$H$13),MAX(0,AS360+AP361-AQ361),0)+IF(AND('Debt Setup'!$H$20&lt;&gt;"",'Debt Setup'!$H$20&lt;'Debt Setup'!$H$13),MAX(0,AW360+AT361-AU361),0)+IF(AND('Debt Setup'!$H$21&lt;&gt;"",'Debt Setup'!$H$21&lt;'Debt Setup'!$H$13),MAX(0,BA360+AX361-AY361),0))))))</x:f>
      </x:c>
      <x:c r="U361" s="54" t="str">
        <x:f>IF('Debt Setup'!$F$3=0,"",MAX(0,U360+R361-S361-T361))</x:f>
      </x:c>
      <x:c r="V361" s="54" t="str">
        <x:f>IF('Debt Setup'!$F$3=0,"",IF(Y360&lt;=0,0,Y360*'Debt Setup'!$D$14/100/12))</x:f>
      </x:c>
      <x:c r="W361" s="54" t="str">
        <x:f>IF('Debt Setup'!$F$3=0,"",IF('Debt Setup'!$H$14="",0,MIN('Debt Setup'!$E$14,MAX(0,Y360+V361))))</x:f>
      </x:c>
      <x:c r="X361" s="54" t="str">
        <x:f>IF('Debt Setup'!$F$3=0,"",IF('Debt Setup'!$H$14="",0,MIN(MAX(0,Y360+V361-W361),MAX(0,'Debt Setup'!$F$5-(G361+K361+O361+S361+W361+AA361+AE361+AI361+AM361+AQ361+AU361+AY361)-(IF(AND('Debt Setup'!$H$10&lt;&gt;"",'Debt Setup'!$H$10&lt;'Debt Setup'!$H$14),MAX(0,I360+F361-G361),0)+IF(AND('Debt Setup'!$H$11&lt;&gt;"",'Debt Setup'!$H$11&lt;'Debt Setup'!$H$14),MAX(0,M360+J361-K361),0)+IF(AND('Debt Setup'!$H$12&lt;&gt;"",'Debt Setup'!$H$12&lt;'Debt Setup'!$H$14),MAX(0,Q360+N361-O361),0)+IF(AND('Debt Setup'!$H$13&lt;&gt;"",'Debt Setup'!$H$13&lt;'Debt Setup'!$H$14),MAX(0,U360+R361-S361),0)+IF(AND('Debt Setup'!$H$14&lt;&gt;"",'Debt Setup'!$H$14&lt;'Debt Setup'!$H$14),MAX(0,Y360+V361-W361),0)+IF(AND('Debt Setup'!$H$15&lt;&gt;"",'Debt Setup'!$H$15&lt;'Debt Setup'!$H$14),MAX(0,AC360+Z361-AA361),0)+IF(AND('Debt Setup'!$H$16&lt;&gt;"",'Debt Setup'!$H$16&lt;'Debt Setup'!$H$14),MAX(0,AG360+AD361-AE361),0)+IF(AND('Debt Setup'!$H$17&lt;&gt;"",'Debt Setup'!$H$17&lt;'Debt Setup'!$H$14),MAX(0,AK360+AH361-AI361),0)+IF(AND('Debt Setup'!$H$18&lt;&gt;"",'Debt Setup'!$H$18&lt;'Debt Setup'!$H$14),MAX(0,AO360+AL361-AM361),0)+IF(AND('Debt Setup'!$H$19&lt;&gt;"",'Debt Setup'!$H$19&lt;'Debt Setup'!$H$14),MAX(0,AS360+AP361-AQ361),0)+IF(AND('Debt Setup'!$H$20&lt;&gt;"",'Debt Setup'!$H$20&lt;'Debt Setup'!$H$14),MAX(0,AW360+AT361-AU361),0)+IF(AND('Debt Setup'!$H$21&lt;&gt;"",'Debt Setup'!$H$21&lt;'Debt Setup'!$H$14),MAX(0,BA360+AX361-AY361),0))))))</x:f>
      </x:c>
      <x:c r="Y361" s="54" t="str">
        <x:f>IF('Debt Setup'!$F$3=0,"",MAX(0,Y360+V361-W361-X361))</x:f>
      </x:c>
      <x:c r="Z361" s="54" t="str">
        <x:f>IF('Debt Setup'!$F$3=0,"",IF(AC360&lt;=0,0,AC360*'Debt Setup'!$D$15/100/12))</x:f>
      </x:c>
      <x:c r="AA361" s="54" t="str">
        <x:f>IF('Debt Setup'!$F$3=0,"",IF('Debt Setup'!$H$15="",0,MIN('Debt Setup'!$E$15,MAX(0,AC360+Z361))))</x:f>
      </x:c>
      <x:c r="AB361" s="54" t="str">
        <x:f>IF('Debt Setup'!$F$3=0,"",IF('Debt Setup'!$H$15="",0,MIN(MAX(0,AC360+Z361-AA361),MAX(0,'Debt Setup'!$F$5-(G361+K361+O361+S361+W361+AA361+AE361+AI361+AM361+AQ361+AU361+AY361)-(IF(AND('Debt Setup'!$H$10&lt;&gt;"",'Debt Setup'!$H$10&lt;'Debt Setup'!$H$15),MAX(0,I360+F361-G361),0)+IF(AND('Debt Setup'!$H$11&lt;&gt;"",'Debt Setup'!$H$11&lt;'Debt Setup'!$H$15),MAX(0,M360+J361-K361),0)+IF(AND('Debt Setup'!$H$12&lt;&gt;"",'Debt Setup'!$H$12&lt;'Debt Setup'!$H$15),MAX(0,Q360+N361-O361),0)+IF(AND('Debt Setup'!$H$13&lt;&gt;"",'Debt Setup'!$H$13&lt;'Debt Setup'!$H$15),MAX(0,U360+R361-S361),0)+IF(AND('Debt Setup'!$H$14&lt;&gt;"",'Debt Setup'!$H$14&lt;'Debt Setup'!$H$15),MAX(0,Y360+V361-W361),0)+IF(AND('Debt Setup'!$H$15&lt;&gt;"",'Debt Setup'!$H$15&lt;'Debt Setup'!$H$15),MAX(0,AC360+Z361-AA361),0)+IF(AND('Debt Setup'!$H$16&lt;&gt;"",'Debt Setup'!$H$16&lt;'Debt Setup'!$H$15),MAX(0,AG360+AD361-AE361),0)+IF(AND('Debt Setup'!$H$17&lt;&gt;"",'Debt Setup'!$H$17&lt;'Debt Setup'!$H$15),MAX(0,AK360+AH361-AI361),0)+IF(AND('Debt Setup'!$H$18&lt;&gt;"",'Debt Setup'!$H$18&lt;'Debt Setup'!$H$15),MAX(0,AO360+AL361-AM361),0)+IF(AND('Debt Setup'!$H$19&lt;&gt;"",'Debt Setup'!$H$19&lt;'Debt Setup'!$H$15),MAX(0,AS360+AP361-AQ361),0)+IF(AND('Debt Setup'!$H$20&lt;&gt;"",'Debt Setup'!$H$20&lt;'Debt Setup'!$H$15),MAX(0,AW360+AT361-AU361),0)+IF(AND('Debt Setup'!$H$21&lt;&gt;"",'Debt Setup'!$H$21&lt;'Debt Setup'!$H$15),MAX(0,BA360+AX361-AY361),0))))))</x:f>
      </x:c>
      <x:c r="AC361" s="54" t="str">
        <x:f>IF('Debt Setup'!$F$3=0,"",MAX(0,AC360+Z361-AA361-AB361))</x:f>
      </x:c>
      <x:c r="AD361" s="54" t="str">
        <x:f>IF('Debt Setup'!$F$3=0,"",IF(AG360&lt;=0,0,AG360*'Debt Setup'!$D$16/100/12))</x:f>
      </x:c>
      <x:c r="AE361" s="54" t="str">
        <x:f>IF('Debt Setup'!$F$3=0,"",IF('Debt Setup'!$H$16="",0,MIN('Debt Setup'!$E$16,MAX(0,AG360+AD361))))</x:f>
      </x:c>
      <x:c r="AF361" s="54" t="str">
        <x:f>IF('Debt Setup'!$F$3=0,"",IF('Debt Setup'!$H$16="",0,MIN(MAX(0,AG360+AD361-AE361),MAX(0,'Debt Setup'!$F$5-(G361+K361+O361+S361+W361+AA361+AE361+AI361+AM361+AQ361+AU361+AY361)-(IF(AND('Debt Setup'!$H$10&lt;&gt;"",'Debt Setup'!$H$10&lt;'Debt Setup'!$H$16),MAX(0,I360+F361-G361),0)+IF(AND('Debt Setup'!$H$11&lt;&gt;"",'Debt Setup'!$H$11&lt;'Debt Setup'!$H$16),MAX(0,M360+J361-K361),0)+IF(AND('Debt Setup'!$H$12&lt;&gt;"",'Debt Setup'!$H$12&lt;'Debt Setup'!$H$16),MAX(0,Q360+N361-O361),0)+IF(AND('Debt Setup'!$H$13&lt;&gt;"",'Debt Setup'!$H$13&lt;'Debt Setup'!$H$16),MAX(0,U360+R361-S361),0)+IF(AND('Debt Setup'!$H$14&lt;&gt;"",'Debt Setup'!$H$14&lt;'Debt Setup'!$H$16),MAX(0,Y360+V361-W361),0)+IF(AND('Debt Setup'!$H$15&lt;&gt;"",'Debt Setup'!$H$15&lt;'Debt Setup'!$H$16),MAX(0,AC360+Z361-AA361),0)+IF(AND('Debt Setup'!$H$16&lt;&gt;"",'Debt Setup'!$H$16&lt;'Debt Setup'!$H$16),MAX(0,AG360+AD361-AE361),0)+IF(AND('Debt Setup'!$H$17&lt;&gt;"",'Debt Setup'!$H$17&lt;'Debt Setup'!$H$16),MAX(0,AK360+AH361-AI361),0)+IF(AND('Debt Setup'!$H$18&lt;&gt;"",'Debt Setup'!$H$18&lt;'Debt Setup'!$H$16),MAX(0,AO360+AL361-AM361),0)+IF(AND('Debt Setup'!$H$19&lt;&gt;"",'Debt Setup'!$H$19&lt;'Debt Setup'!$H$16),MAX(0,AS360+AP361-AQ361),0)+IF(AND('Debt Setup'!$H$20&lt;&gt;"",'Debt Setup'!$H$20&lt;'Debt Setup'!$H$16),MAX(0,AW360+AT361-AU361),0)+IF(AND('Debt Setup'!$H$21&lt;&gt;"",'Debt Setup'!$H$21&lt;'Debt Setup'!$H$16),MAX(0,BA360+AX361-AY361),0))))))</x:f>
      </x:c>
      <x:c r="AG361" s="54" t="str">
        <x:f>IF('Debt Setup'!$F$3=0,"",MAX(0,AG360+AD361-AE361-AF361))</x:f>
      </x:c>
      <x:c r="AH361" s="54" t="str">
        <x:f>IF('Debt Setup'!$F$3=0,"",IF(AK360&lt;=0,0,AK360*'Debt Setup'!$D$17/100/12))</x:f>
      </x:c>
      <x:c r="AI361" s="54" t="str">
        <x:f>IF('Debt Setup'!$F$3=0,"",IF('Debt Setup'!$H$17="",0,MIN('Debt Setup'!$E$17,MAX(0,AK360+AH361))))</x:f>
      </x:c>
      <x:c r="AJ361" s="54" t="str">
        <x:f>IF('Debt Setup'!$F$3=0,"",IF('Debt Setup'!$H$17="",0,MIN(MAX(0,AK360+AH361-AI361),MAX(0,'Debt Setup'!$F$5-(G361+K361+O361+S361+W361+AA361+AE361+AI361+AM361+AQ361+AU361+AY361)-(IF(AND('Debt Setup'!$H$10&lt;&gt;"",'Debt Setup'!$H$10&lt;'Debt Setup'!$H$17),MAX(0,I360+F361-G361),0)+IF(AND('Debt Setup'!$H$11&lt;&gt;"",'Debt Setup'!$H$11&lt;'Debt Setup'!$H$17),MAX(0,M360+J361-K361),0)+IF(AND('Debt Setup'!$H$12&lt;&gt;"",'Debt Setup'!$H$12&lt;'Debt Setup'!$H$17),MAX(0,Q360+N361-O361),0)+IF(AND('Debt Setup'!$H$13&lt;&gt;"",'Debt Setup'!$H$13&lt;'Debt Setup'!$H$17),MAX(0,U360+R361-S361),0)+IF(AND('Debt Setup'!$H$14&lt;&gt;"",'Debt Setup'!$H$14&lt;'Debt Setup'!$H$17),MAX(0,Y360+V361-W361),0)+IF(AND('Debt Setup'!$H$15&lt;&gt;"",'Debt Setup'!$H$15&lt;'Debt Setup'!$H$17),MAX(0,AC360+Z361-AA361),0)+IF(AND('Debt Setup'!$H$16&lt;&gt;"",'Debt Setup'!$H$16&lt;'Debt Setup'!$H$17),MAX(0,AG360+AD361-AE361),0)+IF(AND('Debt Setup'!$H$17&lt;&gt;"",'Debt Setup'!$H$17&lt;'Debt Setup'!$H$17),MAX(0,AK360+AH361-AI361),0)+IF(AND('Debt Setup'!$H$18&lt;&gt;"",'Debt Setup'!$H$18&lt;'Debt Setup'!$H$17),MAX(0,AO360+AL361-AM361),0)+IF(AND('Debt Setup'!$H$19&lt;&gt;"",'Debt Setup'!$H$19&lt;'Debt Setup'!$H$17),MAX(0,AS360+AP361-AQ361),0)+IF(AND('Debt Setup'!$H$20&lt;&gt;"",'Debt Setup'!$H$20&lt;'Debt Setup'!$H$17),MAX(0,AW360+AT361-AU361),0)+IF(AND('Debt Setup'!$H$21&lt;&gt;"",'Debt Setup'!$H$21&lt;'Debt Setup'!$H$17),MAX(0,BA360+AX361-AY361),0))))))</x:f>
      </x:c>
      <x:c r="AK361" s="54" t="str">
        <x:f>IF('Debt Setup'!$F$3=0,"",MAX(0,AK360+AH361-AI361-AJ361))</x:f>
      </x:c>
      <x:c r="AL361" s="54" t="str">
        <x:f>IF('Debt Setup'!$F$3=0,"",IF(AO360&lt;=0,0,AO360*'Debt Setup'!$D$18/100/12))</x:f>
      </x:c>
      <x:c r="AM361" s="54" t="str">
        <x:f>IF('Debt Setup'!$F$3=0,"",IF('Debt Setup'!$H$18="",0,MIN('Debt Setup'!$E$18,MAX(0,AO360+AL361))))</x:f>
      </x:c>
      <x:c r="AN361" s="54" t="str">
        <x:f>IF('Debt Setup'!$F$3=0,"",IF('Debt Setup'!$H$18="",0,MIN(MAX(0,AO360+AL361-AM361),MAX(0,'Debt Setup'!$F$5-(G361+K361+O361+S361+W361+AA361+AE361+AI361+AM361+AQ361+AU361+AY361)-(IF(AND('Debt Setup'!$H$10&lt;&gt;"",'Debt Setup'!$H$10&lt;'Debt Setup'!$H$18),MAX(0,I360+F361-G361),0)+IF(AND('Debt Setup'!$H$11&lt;&gt;"",'Debt Setup'!$H$11&lt;'Debt Setup'!$H$18),MAX(0,M360+J361-K361),0)+IF(AND('Debt Setup'!$H$12&lt;&gt;"",'Debt Setup'!$H$12&lt;'Debt Setup'!$H$18),MAX(0,Q360+N361-O361),0)+IF(AND('Debt Setup'!$H$13&lt;&gt;"",'Debt Setup'!$H$13&lt;'Debt Setup'!$H$18),MAX(0,U360+R361-S361),0)+IF(AND('Debt Setup'!$H$14&lt;&gt;"",'Debt Setup'!$H$14&lt;'Debt Setup'!$H$18),MAX(0,Y360+V361-W361),0)+IF(AND('Debt Setup'!$H$15&lt;&gt;"",'Debt Setup'!$H$15&lt;'Debt Setup'!$H$18),MAX(0,AC360+Z361-AA361),0)+IF(AND('Debt Setup'!$H$16&lt;&gt;"",'Debt Setup'!$H$16&lt;'Debt Setup'!$H$18),MAX(0,AG360+AD361-AE361),0)+IF(AND('Debt Setup'!$H$17&lt;&gt;"",'Debt Setup'!$H$17&lt;'Debt Setup'!$H$18),MAX(0,AK360+AH361-AI361),0)+IF(AND('Debt Setup'!$H$18&lt;&gt;"",'Debt Setup'!$H$18&lt;'Debt Setup'!$H$18),MAX(0,AO360+AL361-AM361),0)+IF(AND('Debt Setup'!$H$19&lt;&gt;"",'Debt Setup'!$H$19&lt;'Debt Setup'!$H$18),MAX(0,AS360+AP361-AQ361),0)+IF(AND('Debt Setup'!$H$20&lt;&gt;"",'Debt Setup'!$H$20&lt;'Debt Setup'!$H$18),MAX(0,AW360+AT361-AU361),0)+IF(AND('Debt Setup'!$H$21&lt;&gt;"",'Debt Setup'!$H$21&lt;'Debt Setup'!$H$18),MAX(0,BA360+AX361-AY361),0))))))</x:f>
      </x:c>
      <x:c r="AO361" s="54" t="str">
        <x:f>IF('Debt Setup'!$F$3=0,"",MAX(0,AO360+AL361-AM361-AN361))</x:f>
      </x:c>
      <x:c r="AP361" s="54" t="str">
        <x:f>IF('Debt Setup'!$F$3=0,"",IF(AS360&lt;=0,0,AS360*'Debt Setup'!$D$19/100/12))</x:f>
      </x:c>
      <x:c r="AQ361" s="54" t="str">
        <x:f>IF('Debt Setup'!$F$3=0,"",IF('Debt Setup'!$H$19="",0,MIN('Debt Setup'!$E$19,MAX(0,AS360+AP361))))</x:f>
      </x:c>
      <x:c r="AR361" s="54" t="str">
        <x:f>IF('Debt Setup'!$F$3=0,"",IF('Debt Setup'!$H$19="",0,MIN(MAX(0,AS360+AP361-AQ361),MAX(0,'Debt Setup'!$F$5-(G361+K361+O361+S361+W361+AA361+AE361+AI361+AM361+AQ361+AU361+AY361)-(IF(AND('Debt Setup'!$H$10&lt;&gt;"",'Debt Setup'!$H$10&lt;'Debt Setup'!$H$19),MAX(0,I360+F361-G361),0)+IF(AND('Debt Setup'!$H$11&lt;&gt;"",'Debt Setup'!$H$11&lt;'Debt Setup'!$H$19),MAX(0,M360+J361-K361),0)+IF(AND('Debt Setup'!$H$12&lt;&gt;"",'Debt Setup'!$H$12&lt;'Debt Setup'!$H$19),MAX(0,Q360+N361-O361),0)+IF(AND('Debt Setup'!$H$13&lt;&gt;"",'Debt Setup'!$H$13&lt;'Debt Setup'!$H$19),MAX(0,U360+R361-S361),0)+IF(AND('Debt Setup'!$H$14&lt;&gt;"",'Debt Setup'!$H$14&lt;'Debt Setup'!$H$19),MAX(0,Y360+V361-W361),0)+IF(AND('Debt Setup'!$H$15&lt;&gt;"",'Debt Setup'!$H$15&lt;'Debt Setup'!$H$19),MAX(0,AC360+Z361-AA361),0)+IF(AND('Debt Setup'!$H$16&lt;&gt;"",'Debt Setup'!$H$16&lt;'Debt Setup'!$H$19),MAX(0,AG360+AD361-AE361),0)+IF(AND('Debt Setup'!$H$17&lt;&gt;"",'Debt Setup'!$H$17&lt;'Debt Setup'!$H$19),MAX(0,AK360+AH361-AI361),0)+IF(AND('Debt Setup'!$H$18&lt;&gt;"",'Debt Setup'!$H$18&lt;'Debt Setup'!$H$19),MAX(0,AO360+AL361-AM361),0)+IF(AND('Debt Setup'!$H$19&lt;&gt;"",'Debt Setup'!$H$19&lt;'Debt Setup'!$H$19),MAX(0,AS360+AP361-AQ361),0)+IF(AND('Debt Setup'!$H$20&lt;&gt;"",'Debt Setup'!$H$20&lt;'Debt Setup'!$H$19),MAX(0,AW360+AT361-AU361),0)+IF(AND('Debt Setup'!$H$21&lt;&gt;"",'Debt Setup'!$H$21&lt;'Debt Setup'!$H$19),MAX(0,BA360+AX361-AY361),0))))))</x:f>
      </x:c>
      <x:c r="AS361" s="54" t="str">
        <x:f>IF('Debt Setup'!$F$3=0,"",MAX(0,AS360+AP361-AQ361-AR361))</x:f>
      </x:c>
      <x:c r="AT361" s="54" t="str">
        <x:f>IF('Debt Setup'!$F$3=0,"",IF(AW360&lt;=0,0,AW360*'Debt Setup'!$D$20/100/12))</x:f>
      </x:c>
      <x:c r="AU361" s="54" t="str">
        <x:f>IF('Debt Setup'!$F$3=0,"",IF('Debt Setup'!$H$20="",0,MIN('Debt Setup'!$E$20,MAX(0,AW360+AT361))))</x:f>
      </x:c>
      <x:c r="AV361" s="54" t="str">
        <x:f>IF('Debt Setup'!$F$3=0,"",IF('Debt Setup'!$H$20="",0,MIN(MAX(0,AW360+AT361-AU361),MAX(0,'Debt Setup'!$F$5-(G361+K361+O361+S361+W361+AA361+AE361+AI361+AM361+AQ361+AU361+AY361)-(IF(AND('Debt Setup'!$H$10&lt;&gt;"",'Debt Setup'!$H$10&lt;'Debt Setup'!$H$20),MAX(0,I360+F361-G361),0)+IF(AND('Debt Setup'!$H$11&lt;&gt;"",'Debt Setup'!$H$11&lt;'Debt Setup'!$H$20),MAX(0,M360+J361-K361),0)+IF(AND('Debt Setup'!$H$12&lt;&gt;"",'Debt Setup'!$H$12&lt;'Debt Setup'!$H$20),MAX(0,Q360+N361-O361),0)+IF(AND('Debt Setup'!$H$13&lt;&gt;"",'Debt Setup'!$H$13&lt;'Debt Setup'!$H$20),MAX(0,U360+R361-S361),0)+IF(AND('Debt Setup'!$H$14&lt;&gt;"",'Debt Setup'!$H$14&lt;'Debt Setup'!$H$20),MAX(0,Y360+V361-W361),0)+IF(AND('Debt Setup'!$H$15&lt;&gt;"",'Debt Setup'!$H$15&lt;'Debt Setup'!$H$20),MAX(0,AC360+Z361-AA361),0)+IF(AND('Debt Setup'!$H$16&lt;&gt;"",'Debt Setup'!$H$16&lt;'Debt Setup'!$H$20),MAX(0,AG360+AD361-AE361),0)+IF(AND('Debt Setup'!$H$17&lt;&gt;"",'Debt Setup'!$H$17&lt;'Debt Setup'!$H$20),MAX(0,AK360+AH361-AI361),0)+IF(AND('Debt Setup'!$H$18&lt;&gt;"",'Debt Setup'!$H$18&lt;'Debt Setup'!$H$20),MAX(0,AO360+AL361-AM361),0)+IF(AND('Debt Setup'!$H$19&lt;&gt;"",'Debt Setup'!$H$19&lt;'Debt Setup'!$H$20),MAX(0,AS360+AP361-AQ361),0)+IF(AND('Debt Setup'!$H$20&lt;&gt;"",'Debt Setup'!$H$20&lt;'Debt Setup'!$H$20),MAX(0,AW360+AT361-AU361),0)+IF(AND('Debt Setup'!$H$21&lt;&gt;"",'Debt Setup'!$H$21&lt;'Debt Setup'!$H$20),MAX(0,BA360+AX361-AY361),0))))))</x:f>
      </x:c>
      <x:c r="AW361" s="54" t="str">
        <x:f>IF('Debt Setup'!$F$3=0,"",MAX(0,AW360+AT361-AU361-AV361))</x:f>
      </x:c>
      <x:c r="AX361" s="54" t="str">
        <x:f>IF('Debt Setup'!$F$3=0,"",IF(BA360&lt;=0,0,BA360*'Debt Setup'!$D$21/100/12))</x:f>
      </x:c>
      <x:c r="AY361" s="54" t="str">
        <x:f>IF('Debt Setup'!$F$3=0,"",IF('Debt Setup'!$H$21="",0,MIN('Debt Setup'!$E$21,MAX(0,BA360+AX361))))</x:f>
      </x:c>
      <x:c r="AZ361" s="54" t="str">
        <x:f>IF('Debt Setup'!$F$3=0,"",IF('Debt Setup'!$H$21="",0,MIN(MAX(0,BA360+AX361-AY361),MAX(0,'Debt Setup'!$F$5-(G361+K361+O361+S361+W361+AA361+AE361+AI361+AM361+AQ361+AU361+AY361)-(IF(AND('Debt Setup'!$H$10&lt;&gt;"",'Debt Setup'!$H$10&lt;'Debt Setup'!$H$21),MAX(0,I360+F361-G361),0)+IF(AND('Debt Setup'!$H$11&lt;&gt;"",'Debt Setup'!$H$11&lt;'Debt Setup'!$H$21),MAX(0,M360+J361-K361),0)+IF(AND('Debt Setup'!$H$12&lt;&gt;"",'Debt Setup'!$H$12&lt;'Debt Setup'!$H$21),MAX(0,Q360+N361-O361),0)+IF(AND('Debt Setup'!$H$13&lt;&gt;"",'Debt Setup'!$H$13&lt;'Debt Setup'!$H$21),MAX(0,U360+R361-S361),0)+IF(AND('Debt Setup'!$H$14&lt;&gt;"",'Debt Setup'!$H$14&lt;'Debt Setup'!$H$21),MAX(0,Y360+V361-W361),0)+IF(AND('Debt Setup'!$H$15&lt;&gt;"",'Debt Setup'!$H$15&lt;'Debt Setup'!$H$21),MAX(0,AC360+Z361-AA361),0)+IF(AND('Debt Setup'!$H$16&lt;&gt;"",'Debt Setup'!$H$16&lt;'Debt Setup'!$H$21),MAX(0,AG360+AD361-AE361),0)+IF(AND('Debt Setup'!$H$17&lt;&gt;"",'Debt Setup'!$H$17&lt;'Debt Setup'!$H$21),MAX(0,AK360+AH361-AI361),0)+IF(AND('Debt Setup'!$H$18&lt;&gt;"",'Debt Setup'!$H$18&lt;'Debt Setup'!$H$21),MAX(0,AO360+AL361-AM361),0)+IF(AND('Debt Setup'!$H$19&lt;&gt;"",'Debt Setup'!$H$19&lt;'Debt Setup'!$H$21),MAX(0,AS360+AP361-AQ361),0)+IF(AND('Debt Setup'!$H$20&lt;&gt;"",'Debt Setup'!$H$20&lt;'Debt Setup'!$H$21),MAX(0,AW360+AT361-AU361),0)+IF(AND('Debt Setup'!$H$21&lt;&gt;"",'Debt Setup'!$H$21&lt;'Debt Setup'!$H$21),MAX(0,BA360+AX361-AY361),0))))))</x:f>
      </x:c>
      <x:c r="BA361" s="54" t="str">
        <x:f>IF('Debt Setup'!$F$3=0,"",MAX(0,BA360+AX361-AY361-AZ361))</x:f>
      </x:c>
    </x:row>
    <x:row r="362">
      <x:c r="A362" t="n">
        <x:v>357</x:v>
      </x:c>
      <x:c r="B362" s="86" t="str">
        <x:f>IF('Debt Setup'!$F$3=0,"",DATE(YEAR('Debt Setup'!$B$6),MONTH('Debt Setup'!$B$6)+A362-1,1))</x:f>
      </x:c>
      <x:c r="C362" s="54" t="str">
        <x:f>IF('Debt Setup'!$F$3=0,"",I362+M362+Q362+U362+Y362+AC362+AG362+AK362+AO362+AS362+AW362+BA362)</x:f>
      </x:c>
      <x:c r="D362" s="54" t="str">
        <x:f>IF('Debt Setup'!$F$3=0,"",G362+H362+K362+L362+O362+P362+S362+T362+W362+X362+AA362+AB362+AE362+AF362+AI362+AJ362+AM362+AN362+AQ362+AR362+AU362+AV362+AY362+AZ362)</x:f>
      </x:c>
      <x:c r="E362" s="54" t="str">
        <x:f>IF('Debt Setup'!$F$3=0,"",F362+J362+N362+R362+V362+Z362+AD362+AH362+AL362+AP362+AT362+AX362)</x:f>
      </x:c>
      <x:c r="F362" s="54" t="str">
        <x:f>IF('Debt Setup'!$F$3=0,"",IF(I361&lt;=0,0,I361*'Debt Setup'!$D$10/100/12))</x:f>
      </x:c>
      <x:c r="G362" s="54" t="str">
        <x:f>IF('Debt Setup'!$F$3=0,"",IF('Debt Setup'!$H$10="",0,MIN('Debt Setup'!$E$10,MAX(0,I361+F362))))</x:f>
      </x:c>
      <x:c r="H362" s="54" t="str">
        <x:f>IF('Debt Setup'!$F$3=0,"",IF('Debt Setup'!$H$10="",0,MIN(MAX(0,I361+F362-G362),MAX(0,'Debt Setup'!$F$5-(G362+K362+O362+S362+W362+AA362+AE362+AI362+AM362+AQ362+AU362+AY362)-(IF(AND('Debt Setup'!$H$10&lt;&gt;"",'Debt Setup'!$H$10&lt;'Debt Setup'!$H$10),MAX(0,I361+F362-G362),0)+IF(AND('Debt Setup'!$H$11&lt;&gt;"",'Debt Setup'!$H$11&lt;'Debt Setup'!$H$10),MAX(0,M361+J362-K362),0)+IF(AND('Debt Setup'!$H$12&lt;&gt;"",'Debt Setup'!$H$12&lt;'Debt Setup'!$H$10),MAX(0,Q361+N362-O362),0)+IF(AND('Debt Setup'!$H$13&lt;&gt;"",'Debt Setup'!$H$13&lt;'Debt Setup'!$H$10),MAX(0,U361+R362-S362),0)+IF(AND('Debt Setup'!$H$14&lt;&gt;"",'Debt Setup'!$H$14&lt;'Debt Setup'!$H$10),MAX(0,Y361+V362-W362),0)+IF(AND('Debt Setup'!$H$15&lt;&gt;"",'Debt Setup'!$H$15&lt;'Debt Setup'!$H$10),MAX(0,AC361+Z362-AA362),0)+IF(AND('Debt Setup'!$H$16&lt;&gt;"",'Debt Setup'!$H$16&lt;'Debt Setup'!$H$10),MAX(0,AG361+AD362-AE362),0)+IF(AND('Debt Setup'!$H$17&lt;&gt;"",'Debt Setup'!$H$17&lt;'Debt Setup'!$H$10),MAX(0,AK361+AH362-AI362),0)+IF(AND('Debt Setup'!$H$18&lt;&gt;"",'Debt Setup'!$H$18&lt;'Debt Setup'!$H$10),MAX(0,AO361+AL362-AM362),0)+IF(AND('Debt Setup'!$H$19&lt;&gt;"",'Debt Setup'!$H$19&lt;'Debt Setup'!$H$10),MAX(0,AS361+AP362-AQ362),0)+IF(AND('Debt Setup'!$H$20&lt;&gt;"",'Debt Setup'!$H$20&lt;'Debt Setup'!$H$10),MAX(0,AW361+AT362-AU362),0)+IF(AND('Debt Setup'!$H$21&lt;&gt;"",'Debt Setup'!$H$21&lt;'Debt Setup'!$H$10),MAX(0,BA361+AX362-AY362),0))))))</x:f>
      </x:c>
      <x:c r="I362" s="54" t="str">
        <x:f>IF('Debt Setup'!$F$3=0,"",MAX(0,I361+F362-G362-H362))</x:f>
      </x:c>
      <x:c r="J362" s="54" t="str">
        <x:f>IF('Debt Setup'!$F$3=0,"",IF(M361&lt;=0,0,M361*'Debt Setup'!$D$11/100/12))</x:f>
      </x:c>
      <x:c r="K362" s="54" t="str">
        <x:f>IF('Debt Setup'!$F$3=0,"",IF('Debt Setup'!$H$11="",0,MIN('Debt Setup'!$E$11,MAX(0,M361+J362))))</x:f>
      </x:c>
      <x:c r="L362" s="54" t="str">
        <x:f>IF('Debt Setup'!$F$3=0,"",IF('Debt Setup'!$H$11="",0,MIN(MAX(0,M361+J362-K362),MAX(0,'Debt Setup'!$F$5-(G362+K362+O362+S362+W362+AA362+AE362+AI362+AM362+AQ362+AU362+AY362)-(IF(AND('Debt Setup'!$H$10&lt;&gt;"",'Debt Setup'!$H$10&lt;'Debt Setup'!$H$11),MAX(0,I361+F362-G362),0)+IF(AND('Debt Setup'!$H$11&lt;&gt;"",'Debt Setup'!$H$11&lt;'Debt Setup'!$H$11),MAX(0,M361+J362-K362),0)+IF(AND('Debt Setup'!$H$12&lt;&gt;"",'Debt Setup'!$H$12&lt;'Debt Setup'!$H$11),MAX(0,Q361+N362-O362),0)+IF(AND('Debt Setup'!$H$13&lt;&gt;"",'Debt Setup'!$H$13&lt;'Debt Setup'!$H$11),MAX(0,U361+R362-S362),0)+IF(AND('Debt Setup'!$H$14&lt;&gt;"",'Debt Setup'!$H$14&lt;'Debt Setup'!$H$11),MAX(0,Y361+V362-W362),0)+IF(AND('Debt Setup'!$H$15&lt;&gt;"",'Debt Setup'!$H$15&lt;'Debt Setup'!$H$11),MAX(0,AC361+Z362-AA362),0)+IF(AND('Debt Setup'!$H$16&lt;&gt;"",'Debt Setup'!$H$16&lt;'Debt Setup'!$H$11),MAX(0,AG361+AD362-AE362),0)+IF(AND('Debt Setup'!$H$17&lt;&gt;"",'Debt Setup'!$H$17&lt;'Debt Setup'!$H$11),MAX(0,AK361+AH362-AI362),0)+IF(AND('Debt Setup'!$H$18&lt;&gt;"",'Debt Setup'!$H$18&lt;'Debt Setup'!$H$11),MAX(0,AO361+AL362-AM362),0)+IF(AND('Debt Setup'!$H$19&lt;&gt;"",'Debt Setup'!$H$19&lt;'Debt Setup'!$H$11),MAX(0,AS361+AP362-AQ362),0)+IF(AND('Debt Setup'!$H$20&lt;&gt;"",'Debt Setup'!$H$20&lt;'Debt Setup'!$H$11),MAX(0,AW361+AT362-AU362),0)+IF(AND('Debt Setup'!$H$21&lt;&gt;"",'Debt Setup'!$H$21&lt;'Debt Setup'!$H$11),MAX(0,BA361+AX362-AY362),0))))))</x:f>
      </x:c>
      <x:c r="M362" s="54" t="str">
        <x:f>IF('Debt Setup'!$F$3=0,"",MAX(0,M361+J362-K362-L362))</x:f>
      </x:c>
      <x:c r="N362" s="54" t="str">
        <x:f>IF('Debt Setup'!$F$3=0,"",IF(Q361&lt;=0,0,Q361*'Debt Setup'!$D$12/100/12))</x:f>
      </x:c>
      <x:c r="O362" s="54" t="str">
        <x:f>IF('Debt Setup'!$F$3=0,"",IF('Debt Setup'!$H$12="",0,MIN('Debt Setup'!$E$12,MAX(0,Q361+N362))))</x:f>
      </x:c>
      <x:c r="P362" s="54" t="str">
        <x:f>IF('Debt Setup'!$F$3=0,"",IF('Debt Setup'!$H$12="",0,MIN(MAX(0,Q361+N362-O362),MAX(0,'Debt Setup'!$F$5-(G362+K362+O362+S362+W362+AA362+AE362+AI362+AM362+AQ362+AU362+AY362)-(IF(AND('Debt Setup'!$H$10&lt;&gt;"",'Debt Setup'!$H$10&lt;'Debt Setup'!$H$12),MAX(0,I361+F362-G362),0)+IF(AND('Debt Setup'!$H$11&lt;&gt;"",'Debt Setup'!$H$11&lt;'Debt Setup'!$H$12),MAX(0,M361+J362-K362),0)+IF(AND('Debt Setup'!$H$12&lt;&gt;"",'Debt Setup'!$H$12&lt;'Debt Setup'!$H$12),MAX(0,Q361+N362-O362),0)+IF(AND('Debt Setup'!$H$13&lt;&gt;"",'Debt Setup'!$H$13&lt;'Debt Setup'!$H$12),MAX(0,U361+R362-S362),0)+IF(AND('Debt Setup'!$H$14&lt;&gt;"",'Debt Setup'!$H$14&lt;'Debt Setup'!$H$12),MAX(0,Y361+V362-W362),0)+IF(AND('Debt Setup'!$H$15&lt;&gt;"",'Debt Setup'!$H$15&lt;'Debt Setup'!$H$12),MAX(0,AC361+Z362-AA362),0)+IF(AND('Debt Setup'!$H$16&lt;&gt;"",'Debt Setup'!$H$16&lt;'Debt Setup'!$H$12),MAX(0,AG361+AD362-AE362),0)+IF(AND('Debt Setup'!$H$17&lt;&gt;"",'Debt Setup'!$H$17&lt;'Debt Setup'!$H$12),MAX(0,AK361+AH362-AI362),0)+IF(AND('Debt Setup'!$H$18&lt;&gt;"",'Debt Setup'!$H$18&lt;'Debt Setup'!$H$12),MAX(0,AO361+AL362-AM362),0)+IF(AND('Debt Setup'!$H$19&lt;&gt;"",'Debt Setup'!$H$19&lt;'Debt Setup'!$H$12),MAX(0,AS361+AP362-AQ362),0)+IF(AND('Debt Setup'!$H$20&lt;&gt;"",'Debt Setup'!$H$20&lt;'Debt Setup'!$H$12),MAX(0,AW361+AT362-AU362),0)+IF(AND('Debt Setup'!$H$21&lt;&gt;"",'Debt Setup'!$H$21&lt;'Debt Setup'!$H$12),MAX(0,BA361+AX362-AY362),0))))))</x:f>
      </x:c>
      <x:c r="Q362" s="54" t="str">
        <x:f>IF('Debt Setup'!$F$3=0,"",MAX(0,Q361+N362-O362-P362))</x:f>
      </x:c>
      <x:c r="R362" s="54" t="str">
        <x:f>IF('Debt Setup'!$F$3=0,"",IF(U361&lt;=0,0,U361*'Debt Setup'!$D$13/100/12))</x:f>
      </x:c>
      <x:c r="S362" s="54" t="str">
        <x:f>IF('Debt Setup'!$F$3=0,"",IF('Debt Setup'!$H$13="",0,MIN('Debt Setup'!$E$13,MAX(0,U361+R362))))</x:f>
      </x:c>
      <x:c r="T362" s="54" t="str">
        <x:f>IF('Debt Setup'!$F$3=0,"",IF('Debt Setup'!$H$13="",0,MIN(MAX(0,U361+R362-S362),MAX(0,'Debt Setup'!$F$5-(G362+K362+O362+S362+W362+AA362+AE362+AI362+AM362+AQ362+AU362+AY362)-(IF(AND('Debt Setup'!$H$10&lt;&gt;"",'Debt Setup'!$H$10&lt;'Debt Setup'!$H$13),MAX(0,I361+F362-G362),0)+IF(AND('Debt Setup'!$H$11&lt;&gt;"",'Debt Setup'!$H$11&lt;'Debt Setup'!$H$13),MAX(0,M361+J362-K362),0)+IF(AND('Debt Setup'!$H$12&lt;&gt;"",'Debt Setup'!$H$12&lt;'Debt Setup'!$H$13),MAX(0,Q361+N362-O362),0)+IF(AND('Debt Setup'!$H$13&lt;&gt;"",'Debt Setup'!$H$13&lt;'Debt Setup'!$H$13),MAX(0,U361+R362-S362),0)+IF(AND('Debt Setup'!$H$14&lt;&gt;"",'Debt Setup'!$H$14&lt;'Debt Setup'!$H$13),MAX(0,Y361+V362-W362),0)+IF(AND('Debt Setup'!$H$15&lt;&gt;"",'Debt Setup'!$H$15&lt;'Debt Setup'!$H$13),MAX(0,AC361+Z362-AA362),0)+IF(AND('Debt Setup'!$H$16&lt;&gt;"",'Debt Setup'!$H$16&lt;'Debt Setup'!$H$13),MAX(0,AG361+AD362-AE362),0)+IF(AND('Debt Setup'!$H$17&lt;&gt;"",'Debt Setup'!$H$17&lt;'Debt Setup'!$H$13),MAX(0,AK361+AH362-AI362),0)+IF(AND('Debt Setup'!$H$18&lt;&gt;"",'Debt Setup'!$H$18&lt;'Debt Setup'!$H$13),MAX(0,AO361+AL362-AM362),0)+IF(AND('Debt Setup'!$H$19&lt;&gt;"",'Debt Setup'!$H$19&lt;'Debt Setup'!$H$13),MAX(0,AS361+AP362-AQ362),0)+IF(AND('Debt Setup'!$H$20&lt;&gt;"",'Debt Setup'!$H$20&lt;'Debt Setup'!$H$13),MAX(0,AW361+AT362-AU362),0)+IF(AND('Debt Setup'!$H$21&lt;&gt;"",'Debt Setup'!$H$21&lt;'Debt Setup'!$H$13),MAX(0,BA361+AX362-AY362),0))))))</x:f>
      </x:c>
      <x:c r="U362" s="54" t="str">
        <x:f>IF('Debt Setup'!$F$3=0,"",MAX(0,U361+R362-S362-T362))</x:f>
      </x:c>
      <x:c r="V362" s="54" t="str">
        <x:f>IF('Debt Setup'!$F$3=0,"",IF(Y361&lt;=0,0,Y361*'Debt Setup'!$D$14/100/12))</x:f>
      </x:c>
      <x:c r="W362" s="54" t="str">
        <x:f>IF('Debt Setup'!$F$3=0,"",IF('Debt Setup'!$H$14="",0,MIN('Debt Setup'!$E$14,MAX(0,Y361+V362))))</x:f>
      </x:c>
      <x:c r="X362" s="54" t="str">
        <x:f>IF('Debt Setup'!$F$3=0,"",IF('Debt Setup'!$H$14="",0,MIN(MAX(0,Y361+V362-W362),MAX(0,'Debt Setup'!$F$5-(G362+K362+O362+S362+W362+AA362+AE362+AI362+AM362+AQ362+AU362+AY362)-(IF(AND('Debt Setup'!$H$10&lt;&gt;"",'Debt Setup'!$H$10&lt;'Debt Setup'!$H$14),MAX(0,I361+F362-G362),0)+IF(AND('Debt Setup'!$H$11&lt;&gt;"",'Debt Setup'!$H$11&lt;'Debt Setup'!$H$14),MAX(0,M361+J362-K362),0)+IF(AND('Debt Setup'!$H$12&lt;&gt;"",'Debt Setup'!$H$12&lt;'Debt Setup'!$H$14),MAX(0,Q361+N362-O362),0)+IF(AND('Debt Setup'!$H$13&lt;&gt;"",'Debt Setup'!$H$13&lt;'Debt Setup'!$H$14),MAX(0,U361+R362-S362),0)+IF(AND('Debt Setup'!$H$14&lt;&gt;"",'Debt Setup'!$H$14&lt;'Debt Setup'!$H$14),MAX(0,Y361+V362-W362),0)+IF(AND('Debt Setup'!$H$15&lt;&gt;"",'Debt Setup'!$H$15&lt;'Debt Setup'!$H$14),MAX(0,AC361+Z362-AA362),0)+IF(AND('Debt Setup'!$H$16&lt;&gt;"",'Debt Setup'!$H$16&lt;'Debt Setup'!$H$14),MAX(0,AG361+AD362-AE362),0)+IF(AND('Debt Setup'!$H$17&lt;&gt;"",'Debt Setup'!$H$17&lt;'Debt Setup'!$H$14),MAX(0,AK361+AH362-AI362),0)+IF(AND('Debt Setup'!$H$18&lt;&gt;"",'Debt Setup'!$H$18&lt;'Debt Setup'!$H$14),MAX(0,AO361+AL362-AM362),0)+IF(AND('Debt Setup'!$H$19&lt;&gt;"",'Debt Setup'!$H$19&lt;'Debt Setup'!$H$14),MAX(0,AS361+AP362-AQ362),0)+IF(AND('Debt Setup'!$H$20&lt;&gt;"",'Debt Setup'!$H$20&lt;'Debt Setup'!$H$14),MAX(0,AW361+AT362-AU362),0)+IF(AND('Debt Setup'!$H$21&lt;&gt;"",'Debt Setup'!$H$21&lt;'Debt Setup'!$H$14),MAX(0,BA361+AX362-AY362),0))))))</x:f>
      </x:c>
      <x:c r="Y362" s="54" t="str">
        <x:f>IF('Debt Setup'!$F$3=0,"",MAX(0,Y361+V362-W362-X362))</x:f>
      </x:c>
      <x:c r="Z362" s="54" t="str">
        <x:f>IF('Debt Setup'!$F$3=0,"",IF(AC361&lt;=0,0,AC361*'Debt Setup'!$D$15/100/12))</x:f>
      </x:c>
      <x:c r="AA362" s="54" t="str">
        <x:f>IF('Debt Setup'!$F$3=0,"",IF('Debt Setup'!$H$15="",0,MIN('Debt Setup'!$E$15,MAX(0,AC361+Z362))))</x:f>
      </x:c>
      <x:c r="AB362" s="54" t="str">
        <x:f>IF('Debt Setup'!$F$3=0,"",IF('Debt Setup'!$H$15="",0,MIN(MAX(0,AC361+Z362-AA362),MAX(0,'Debt Setup'!$F$5-(G362+K362+O362+S362+W362+AA362+AE362+AI362+AM362+AQ362+AU362+AY362)-(IF(AND('Debt Setup'!$H$10&lt;&gt;"",'Debt Setup'!$H$10&lt;'Debt Setup'!$H$15),MAX(0,I361+F362-G362),0)+IF(AND('Debt Setup'!$H$11&lt;&gt;"",'Debt Setup'!$H$11&lt;'Debt Setup'!$H$15),MAX(0,M361+J362-K362),0)+IF(AND('Debt Setup'!$H$12&lt;&gt;"",'Debt Setup'!$H$12&lt;'Debt Setup'!$H$15),MAX(0,Q361+N362-O362),0)+IF(AND('Debt Setup'!$H$13&lt;&gt;"",'Debt Setup'!$H$13&lt;'Debt Setup'!$H$15),MAX(0,U361+R362-S362),0)+IF(AND('Debt Setup'!$H$14&lt;&gt;"",'Debt Setup'!$H$14&lt;'Debt Setup'!$H$15),MAX(0,Y361+V362-W362),0)+IF(AND('Debt Setup'!$H$15&lt;&gt;"",'Debt Setup'!$H$15&lt;'Debt Setup'!$H$15),MAX(0,AC361+Z362-AA362),0)+IF(AND('Debt Setup'!$H$16&lt;&gt;"",'Debt Setup'!$H$16&lt;'Debt Setup'!$H$15),MAX(0,AG361+AD362-AE362),0)+IF(AND('Debt Setup'!$H$17&lt;&gt;"",'Debt Setup'!$H$17&lt;'Debt Setup'!$H$15),MAX(0,AK361+AH362-AI362),0)+IF(AND('Debt Setup'!$H$18&lt;&gt;"",'Debt Setup'!$H$18&lt;'Debt Setup'!$H$15),MAX(0,AO361+AL362-AM362),0)+IF(AND('Debt Setup'!$H$19&lt;&gt;"",'Debt Setup'!$H$19&lt;'Debt Setup'!$H$15),MAX(0,AS361+AP362-AQ362),0)+IF(AND('Debt Setup'!$H$20&lt;&gt;"",'Debt Setup'!$H$20&lt;'Debt Setup'!$H$15),MAX(0,AW361+AT362-AU362),0)+IF(AND('Debt Setup'!$H$21&lt;&gt;"",'Debt Setup'!$H$21&lt;'Debt Setup'!$H$15),MAX(0,BA361+AX362-AY362),0))))))</x:f>
      </x:c>
      <x:c r="AC362" s="54" t="str">
        <x:f>IF('Debt Setup'!$F$3=0,"",MAX(0,AC361+Z362-AA362-AB362))</x:f>
      </x:c>
      <x:c r="AD362" s="54" t="str">
        <x:f>IF('Debt Setup'!$F$3=0,"",IF(AG361&lt;=0,0,AG361*'Debt Setup'!$D$16/100/12))</x:f>
      </x:c>
      <x:c r="AE362" s="54" t="str">
        <x:f>IF('Debt Setup'!$F$3=0,"",IF('Debt Setup'!$H$16="",0,MIN('Debt Setup'!$E$16,MAX(0,AG361+AD362))))</x:f>
      </x:c>
      <x:c r="AF362" s="54" t="str">
        <x:f>IF('Debt Setup'!$F$3=0,"",IF('Debt Setup'!$H$16="",0,MIN(MAX(0,AG361+AD362-AE362),MAX(0,'Debt Setup'!$F$5-(G362+K362+O362+S362+W362+AA362+AE362+AI362+AM362+AQ362+AU362+AY362)-(IF(AND('Debt Setup'!$H$10&lt;&gt;"",'Debt Setup'!$H$10&lt;'Debt Setup'!$H$16),MAX(0,I361+F362-G362),0)+IF(AND('Debt Setup'!$H$11&lt;&gt;"",'Debt Setup'!$H$11&lt;'Debt Setup'!$H$16),MAX(0,M361+J362-K362),0)+IF(AND('Debt Setup'!$H$12&lt;&gt;"",'Debt Setup'!$H$12&lt;'Debt Setup'!$H$16),MAX(0,Q361+N362-O362),0)+IF(AND('Debt Setup'!$H$13&lt;&gt;"",'Debt Setup'!$H$13&lt;'Debt Setup'!$H$16),MAX(0,U361+R362-S362),0)+IF(AND('Debt Setup'!$H$14&lt;&gt;"",'Debt Setup'!$H$14&lt;'Debt Setup'!$H$16),MAX(0,Y361+V362-W362),0)+IF(AND('Debt Setup'!$H$15&lt;&gt;"",'Debt Setup'!$H$15&lt;'Debt Setup'!$H$16),MAX(0,AC361+Z362-AA362),0)+IF(AND('Debt Setup'!$H$16&lt;&gt;"",'Debt Setup'!$H$16&lt;'Debt Setup'!$H$16),MAX(0,AG361+AD362-AE362),0)+IF(AND('Debt Setup'!$H$17&lt;&gt;"",'Debt Setup'!$H$17&lt;'Debt Setup'!$H$16),MAX(0,AK361+AH362-AI362),0)+IF(AND('Debt Setup'!$H$18&lt;&gt;"",'Debt Setup'!$H$18&lt;'Debt Setup'!$H$16),MAX(0,AO361+AL362-AM362),0)+IF(AND('Debt Setup'!$H$19&lt;&gt;"",'Debt Setup'!$H$19&lt;'Debt Setup'!$H$16),MAX(0,AS361+AP362-AQ362),0)+IF(AND('Debt Setup'!$H$20&lt;&gt;"",'Debt Setup'!$H$20&lt;'Debt Setup'!$H$16),MAX(0,AW361+AT362-AU362),0)+IF(AND('Debt Setup'!$H$21&lt;&gt;"",'Debt Setup'!$H$21&lt;'Debt Setup'!$H$16),MAX(0,BA361+AX362-AY362),0))))))</x:f>
      </x:c>
      <x:c r="AG362" s="54" t="str">
        <x:f>IF('Debt Setup'!$F$3=0,"",MAX(0,AG361+AD362-AE362-AF362))</x:f>
      </x:c>
      <x:c r="AH362" s="54" t="str">
        <x:f>IF('Debt Setup'!$F$3=0,"",IF(AK361&lt;=0,0,AK361*'Debt Setup'!$D$17/100/12))</x:f>
      </x:c>
      <x:c r="AI362" s="54" t="str">
        <x:f>IF('Debt Setup'!$F$3=0,"",IF('Debt Setup'!$H$17="",0,MIN('Debt Setup'!$E$17,MAX(0,AK361+AH362))))</x:f>
      </x:c>
      <x:c r="AJ362" s="54" t="str">
        <x:f>IF('Debt Setup'!$F$3=0,"",IF('Debt Setup'!$H$17="",0,MIN(MAX(0,AK361+AH362-AI362),MAX(0,'Debt Setup'!$F$5-(G362+K362+O362+S362+W362+AA362+AE362+AI362+AM362+AQ362+AU362+AY362)-(IF(AND('Debt Setup'!$H$10&lt;&gt;"",'Debt Setup'!$H$10&lt;'Debt Setup'!$H$17),MAX(0,I361+F362-G362),0)+IF(AND('Debt Setup'!$H$11&lt;&gt;"",'Debt Setup'!$H$11&lt;'Debt Setup'!$H$17),MAX(0,M361+J362-K362),0)+IF(AND('Debt Setup'!$H$12&lt;&gt;"",'Debt Setup'!$H$12&lt;'Debt Setup'!$H$17),MAX(0,Q361+N362-O362),0)+IF(AND('Debt Setup'!$H$13&lt;&gt;"",'Debt Setup'!$H$13&lt;'Debt Setup'!$H$17),MAX(0,U361+R362-S362),0)+IF(AND('Debt Setup'!$H$14&lt;&gt;"",'Debt Setup'!$H$14&lt;'Debt Setup'!$H$17),MAX(0,Y361+V362-W362),0)+IF(AND('Debt Setup'!$H$15&lt;&gt;"",'Debt Setup'!$H$15&lt;'Debt Setup'!$H$17),MAX(0,AC361+Z362-AA362),0)+IF(AND('Debt Setup'!$H$16&lt;&gt;"",'Debt Setup'!$H$16&lt;'Debt Setup'!$H$17),MAX(0,AG361+AD362-AE362),0)+IF(AND('Debt Setup'!$H$17&lt;&gt;"",'Debt Setup'!$H$17&lt;'Debt Setup'!$H$17),MAX(0,AK361+AH362-AI362),0)+IF(AND('Debt Setup'!$H$18&lt;&gt;"",'Debt Setup'!$H$18&lt;'Debt Setup'!$H$17),MAX(0,AO361+AL362-AM362),0)+IF(AND('Debt Setup'!$H$19&lt;&gt;"",'Debt Setup'!$H$19&lt;'Debt Setup'!$H$17),MAX(0,AS361+AP362-AQ362),0)+IF(AND('Debt Setup'!$H$20&lt;&gt;"",'Debt Setup'!$H$20&lt;'Debt Setup'!$H$17),MAX(0,AW361+AT362-AU362),0)+IF(AND('Debt Setup'!$H$21&lt;&gt;"",'Debt Setup'!$H$21&lt;'Debt Setup'!$H$17),MAX(0,BA361+AX362-AY362),0))))))</x:f>
      </x:c>
      <x:c r="AK362" s="54" t="str">
        <x:f>IF('Debt Setup'!$F$3=0,"",MAX(0,AK361+AH362-AI362-AJ362))</x:f>
      </x:c>
      <x:c r="AL362" s="54" t="str">
        <x:f>IF('Debt Setup'!$F$3=0,"",IF(AO361&lt;=0,0,AO361*'Debt Setup'!$D$18/100/12))</x:f>
      </x:c>
      <x:c r="AM362" s="54" t="str">
        <x:f>IF('Debt Setup'!$F$3=0,"",IF('Debt Setup'!$H$18="",0,MIN('Debt Setup'!$E$18,MAX(0,AO361+AL362))))</x:f>
      </x:c>
      <x:c r="AN362" s="54" t="str">
        <x:f>IF('Debt Setup'!$F$3=0,"",IF('Debt Setup'!$H$18="",0,MIN(MAX(0,AO361+AL362-AM362),MAX(0,'Debt Setup'!$F$5-(G362+K362+O362+S362+W362+AA362+AE362+AI362+AM362+AQ362+AU362+AY362)-(IF(AND('Debt Setup'!$H$10&lt;&gt;"",'Debt Setup'!$H$10&lt;'Debt Setup'!$H$18),MAX(0,I361+F362-G362),0)+IF(AND('Debt Setup'!$H$11&lt;&gt;"",'Debt Setup'!$H$11&lt;'Debt Setup'!$H$18),MAX(0,M361+J362-K362),0)+IF(AND('Debt Setup'!$H$12&lt;&gt;"",'Debt Setup'!$H$12&lt;'Debt Setup'!$H$18),MAX(0,Q361+N362-O362),0)+IF(AND('Debt Setup'!$H$13&lt;&gt;"",'Debt Setup'!$H$13&lt;'Debt Setup'!$H$18),MAX(0,U361+R362-S362),0)+IF(AND('Debt Setup'!$H$14&lt;&gt;"",'Debt Setup'!$H$14&lt;'Debt Setup'!$H$18),MAX(0,Y361+V362-W362),0)+IF(AND('Debt Setup'!$H$15&lt;&gt;"",'Debt Setup'!$H$15&lt;'Debt Setup'!$H$18),MAX(0,AC361+Z362-AA362),0)+IF(AND('Debt Setup'!$H$16&lt;&gt;"",'Debt Setup'!$H$16&lt;'Debt Setup'!$H$18),MAX(0,AG361+AD362-AE362),0)+IF(AND('Debt Setup'!$H$17&lt;&gt;"",'Debt Setup'!$H$17&lt;'Debt Setup'!$H$18),MAX(0,AK361+AH362-AI362),0)+IF(AND('Debt Setup'!$H$18&lt;&gt;"",'Debt Setup'!$H$18&lt;'Debt Setup'!$H$18),MAX(0,AO361+AL362-AM362),0)+IF(AND('Debt Setup'!$H$19&lt;&gt;"",'Debt Setup'!$H$19&lt;'Debt Setup'!$H$18),MAX(0,AS361+AP362-AQ362),0)+IF(AND('Debt Setup'!$H$20&lt;&gt;"",'Debt Setup'!$H$20&lt;'Debt Setup'!$H$18),MAX(0,AW361+AT362-AU362),0)+IF(AND('Debt Setup'!$H$21&lt;&gt;"",'Debt Setup'!$H$21&lt;'Debt Setup'!$H$18),MAX(0,BA361+AX362-AY362),0))))))</x:f>
      </x:c>
      <x:c r="AO362" s="54" t="str">
        <x:f>IF('Debt Setup'!$F$3=0,"",MAX(0,AO361+AL362-AM362-AN362))</x:f>
      </x:c>
      <x:c r="AP362" s="54" t="str">
        <x:f>IF('Debt Setup'!$F$3=0,"",IF(AS361&lt;=0,0,AS361*'Debt Setup'!$D$19/100/12))</x:f>
      </x:c>
      <x:c r="AQ362" s="54" t="str">
        <x:f>IF('Debt Setup'!$F$3=0,"",IF('Debt Setup'!$H$19="",0,MIN('Debt Setup'!$E$19,MAX(0,AS361+AP362))))</x:f>
      </x:c>
      <x:c r="AR362" s="54" t="str">
        <x:f>IF('Debt Setup'!$F$3=0,"",IF('Debt Setup'!$H$19="",0,MIN(MAX(0,AS361+AP362-AQ362),MAX(0,'Debt Setup'!$F$5-(G362+K362+O362+S362+W362+AA362+AE362+AI362+AM362+AQ362+AU362+AY362)-(IF(AND('Debt Setup'!$H$10&lt;&gt;"",'Debt Setup'!$H$10&lt;'Debt Setup'!$H$19),MAX(0,I361+F362-G362),0)+IF(AND('Debt Setup'!$H$11&lt;&gt;"",'Debt Setup'!$H$11&lt;'Debt Setup'!$H$19),MAX(0,M361+J362-K362),0)+IF(AND('Debt Setup'!$H$12&lt;&gt;"",'Debt Setup'!$H$12&lt;'Debt Setup'!$H$19),MAX(0,Q361+N362-O362),0)+IF(AND('Debt Setup'!$H$13&lt;&gt;"",'Debt Setup'!$H$13&lt;'Debt Setup'!$H$19),MAX(0,U361+R362-S362),0)+IF(AND('Debt Setup'!$H$14&lt;&gt;"",'Debt Setup'!$H$14&lt;'Debt Setup'!$H$19),MAX(0,Y361+V362-W362),0)+IF(AND('Debt Setup'!$H$15&lt;&gt;"",'Debt Setup'!$H$15&lt;'Debt Setup'!$H$19),MAX(0,AC361+Z362-AA362),0)+IF(AND('Debt Setup'!$H$16&lt;&gt;"",'Debt Setup'!$H$16&lt;'Debt Setup'!$H$19),MAX(0,AG361+AD362-AE362),0)+IF(AND('Debt Setup'!$H$17&lt;&gt;"",'Debt Setup'!$H$17&lt;'Debt Setup'!$H$19),MAX(0,AK361+AH362-AI362),0)+IF(AND('Debt Setup'!$H$18&lt;&gt;"",'Debt Setup'!$H$18&lt;'Debt Setup'!$H$19),MAX(0,AO361+AL362-AM362),0)+IF(AND('Debt Setup'!$H$19&lt;&gt;"",'Debt Setup'!$H$19&lt;'Debt Setup'!$H$19),MAX(0,AS361+AP362-AQ362),0)+IF(AND('Debt Setup'!$H$20&lt;&gt;"",'Debt Setup'!$H$20&lt;'Debt Setup'!$H$19),MAX(0,AW361+AT362-AU362),0)+IF(AND('Debt Setup'!$H$21&lt;&gt;"",'Debt Setup'!$H$21&lt;'Debt Setup'!$H$19),MAX(0,BA361+AX362-AY362),0))))))</x:f>
      </x:c>
      <x:c r="AS362" s="54" t="str">
        <x:f>IF('Debt Setup'!$F$3=0,"",MAX(0,AS361+AP362-AQ362-AR362))</x:f>
      </x:c>
      <x:c r="AT362" s="54" t="str">
        <x:f>IF('Debt Setup'!$F$3=0,"",IF(AW361&lt;=0,0,AW361*'Debt Setup'!$D$20/100/12))</x:f>
      </x:c>
      <x:c r="AU362" s="54" t="str">
        <x:f>IF('Debt Setup'!$F$3=0,"",IF('Debt Setup'!$H$20="",0,MIN('Debt Setup'!$E$20,MAX(0,AW361+AT362))))</x:f>
      </x:c>
      <x:c r="AV362" s="54" t="str">
        <x:f>IF('Debt Setup'!$F$3=0,"",IF('Debt Setup'!$H$20="",0,MIN(MAX(0,AW361+AT362-AU362),MAX(0,'Debt Setup'!$F$5-(G362+K362+O362+S362+W362+AA362+AE362+AI362+AM362+AQ362+AU362+AY362)-(IF(AND('Debt Setup'!$H$10&lt;&gt;"",'Debt Setup'!$H$10&lt;'Debt Setup'!$H$20),MAX(0,I361+F362-G362),0)+IF(AND('Debt Setup'!$H$11&lt;&gt;"",'Debt Setup'!$H$11&lt;'Debt Setup'!$H$20),MAX(0,M361+J362-K362),0)+IF(AND('Debt Setup'!$H$12&lt;&gt;"",'Debt Setup'!$H$12&lt;'Debt Setup'!$H$20),MAX(0,Q361+N362-O362),0)+IF(AND('Debt Setup'!$H$13&lt;&gt;"",'Debt Setup'!$H$13&lt;'Debt Setup'!$H$20),MAX(0,U361+R362-S362),0)+IF(AND('Debt Setup'!$H$14&lt;&gt;"",'Debt Setup'!$H$14&lt;'Debt Setup'!$H$20),MAX(0,Y361+V362-W362),0)+IF(AND('Debt Setup'!$H$15&lt;&gt;"",'Debt Setup'!$H$15&lt;'Debt Setup'!$H$20),MAX(0,AC361+Z362-AA362),0)+IF(AND('Debt Setup'!$H$16&lt;&gt;"",'Debt Setup'!$H$16&lt;'Debt Setup'!$H$20),MAX(0,AG361+AD362-AE362),0)+IF(AND('Debt Setup'!$H$17&lt;&gt;"",'Debt Setup'!$H$17&lt;'Debt Setup'!$H$20),MAX(0,AK361+AH362-AI362),0)+IF(AND('Debt Setup'!$H$18&lt;&gt;"",'Debt Setup'!$H$18&lt;'Debt Setup'!$H$20),MAX(0,AO361+AL362-AM362),0)+IF(AND('Debt Setup'!$H$19&lt;&gt;"",'Debt Setup'!$H$19&lt;'Debt Setup'!$H$20),MAX(0,AS361+AP362-AQ362),0)+IF(AND('Debt Setup'!$H$20&lt;&gt;"",'Debt Setup'!$H$20&lt;'Debt Setup'!$H$20),MAX(0,AW361+AT362-AU362),0)+IF(AND('Debt Setup'!$H$21&lt;&gt;"",'Debt Setup'!$H$21&lt;'Debt Setup'!$H$20),MAX(0,BA361+AX362-AY362),0))))))</x:f>
      </x:c>
      <x:c r="AW362" s="54" t="str">
        <x:f>IF('Debt Setup'!$F$3=0,"",MAX(0,AW361+AT362-AU362-AV362))</x:f>
      </x:c>
      <x:c r="AX362" s="54" t="str">
        <x:f>IF('Debt Setup'!$F$3=0,"",IF(BA361&lt;=0,0,BA361*'Debt Setup'!$D$21/100/12))</x:f>
      </x:c>
      <x:c r="AY362" s="54" t="str">
        <x:f>IF('Debt Setup'!$F$3=0,"",IF('Debt Setup'!$H$21="",0,MIN('Debt Setup'!$E$21,MAX(0,BA361+AX362))))</x:f>
      </x:c>
      <x:c r="AZ362" s="54" t="str">
        <x:f>IF('Debt Setup'!$F$3=0,"",IF('Debt Setup'!$H$21="",0,MIN(MAX(0,BA361+AX362-AY362),MAX(0,'Debt Setup'!$F$5-(G362+K362+O362+S362+W362+AA362+AE362+AI362+AM362+AQ362+AU362+AY362)-(IF(AND('Debt Setup'!$H$10&lt;&gt;"",'Debt Setup'!$H$10&lt;'Debt Setup'!$H$21),MAX(0,I361+F362-G362),0)+IF(AND('Debt Setup'!$H$11&lt;&gt;"",'Debt Setup'!$H$11&lt;'Debt Setup'!$H$21),MAX(0,M361+J362-K362),0)+IF(AND('Debt Setup'!$H$12&lt;&gt;"",'Debt Setup'!$H$12&lt;'Debt Setup'!$H$21),MAX(0,Q361+N362-O362),0)+IF(AND('Debt Setup'!$H$13&lt;&gt;"",'Debt Setup'!$H$13&lt;'Debt Setup'!$H$21),MAX(0,U361+R362-S362),0)+IF(AND('Debt Setup'!$H$14&lt;&gt;"",'Debt Setup'!$H$14&lt;'Debt Setup'!$H$21),MAX(0,Y361+V362-W362),0)+IF(AND('Debt Setup'!$H$15&lt;&gt;"",'Debt Setup'!$H$15&lt;'Debt Setup'!$H$21),MAX(0,AC361+Z362-AA362),0)+IF(AND('Debt Setup'!$H$16&lt;&gt;"",'Debt Setup'!$H$16&lt;'Debt Setup'!$H$21),MAX(0,AG361+AD362-AE362),0)+IF(AND('Debt Setup'!$H$17&lt;&gt;"",'Debt Setup'!$H$17&lt;'Debt Setup'!$H$21),MAX(0,AK361+AH362-AI362),0)+IF(AND('Debt Setup'!$H$18&lt;&gt;"",'Debt Setup'!$H$18&lt;'Debt Setup'!$H$21),MAX(0,AO361+AL362-AM362),0)+IF(AND('Debt Setup'!$H$19&lt;&gt;"",'Debt Setup'!$H$19&lt;'Debt Setup'!$H$21),MAX(0,AS361+AP362-AQ362),0)+IF(AND('Debt Setup'!$H$20&lt;&gt;"",'Debt Setup'!$H$20&lt;'Debt Setup'!$H$21),MAX(0,AW361+AT362-AU362),0)+IF(AND('Debt Setup'!$H$21&lt;&gt;"",'Debt Setup'!$H$21&lt;'Debt Setup'!$H$21),MAX(0,BA361+AX362-AY362),0))))))</x:f>
      </x:c>
      <x:c r="BA362" s="54" t="str">
        <x:f>IF('Debt Setup'!$F$3=0,"",MAX(0,BA361+AX362-AY362-AZ362))</x:f>
      </x:c>
    </x:row>
    <x:row r="363">
      <x:c r="A363" t="n">
        <x:v>358</x:v>
      </x:c>
      <x:c r="B363" s="86" t="str">
        <x:f>IF('Debt Setup'!$F$3=0,"",DATE(YEAR('Debt Setup'!$B$6),MONTH('Debt Setup'!$B$6)+A363-1,1))</x:f>
      </x:c>
      <x:c r="C363" s="54" t="str">
        <x:f>IF('Debt Setup'!$F$3=0,"",I363+M363+Q363+U363+Y363+AC363+AG363+AK363+AO363+AS363+AW363+BA363)</x:f>
      </x:c>
      <x:c r="D363" s="54" t="str">
        <x:f>IF('Debt Setup'!$F$3=0,"",G363+H363+K363+L363+O363+P363+S363+T363+W363+X363+AA363+AB363+AE363+AF363+AI363+AJ363+AM363+AN363+AQ363+AR363+AU363+AV363+AY363+AZ363)</x:f>
      </x:c>
      <x:c r="E363" s="54" t="str">
        <x:f>IF('Debt Setup'!$F$3=0,"",F363+J363+N363+R363+V363+Z363+AD363+AH363+AL363+AP363+AT363+AX363)</x:f>
      </x:c>
      <x:c r="F363" s="54" t="str">
        <x:f>IF('Debt Setup'!$F$3=0,"",IF(I362&lt;=0,0,I362*'Debt Setup'!$D$10/100/12))</x:f>
      </x:c>
      <x:c r="G363" s="54" t="str">
        <x:f>IF('Debt Setup'!$F$3=0,"",IF('Debt Setup'!$H$10="",0,MIN('Debt Setup'!$E$10,MAX(0,I362+F363))))</x:f>
      </x:c>
      <x:c r="H363" s="54" t="str">
        <x:f>IF('Debt Setup'!$F$3=0,"",IF('Debt Setup'!$H$10="",0,MIN(MAX(0,I362+F363-G363),MAX(0,'Debt Setup'!$F$5-(G363+K363+O363+S363+W363+AA363+AE363+AI363+AM363+AQ363+AU363+AY363)-(IF(AND('Debt Setup'!$H$10&lt;&gt;"",'Debt Setup'!$H$10&lt;'Debt Setup'!$H$10),MAX(0,I362+F363-G363),0)+IF(AND('Debt Setup'!$H$11&lt;&gt;"",'Debt Setup'!$H$11&lt;'Debt Setup'!$H$10),MAX(0,M362+J363-K363),0)+IF(AND('Debt Setup'!$H$12&lt;&gt;"",'Debt Setup'!$H$12&lt;'Debt Setup'!$H$10),MAX(0,Q362+N363-O363),0)+IF(AND('Debt Setup'!$H$13&lt;&gt;"",'Debt Setup'!$H$13&lt;'Debt Setup'!$H$10),MAX(0,U362+R363-S363),0)+IF(AND('Debt Setup'!$H$14&lt;&gt;"",'Debt Setup'!$H$14&lt;'Debt Setup'!$H$10),MAX(0,Y362+V363-W363),0)+IF(AND('Debt Setup'!$H$15&lt;&gt;"",'Debt Setup'!$H$15&lt;'Debt Setup'!$H$10),MAX(0,AC362+Z363-AA363),0)+IF(AND('Debt Setup'!$H$16&lt;&gt;"",'Debt Setup'!$H$16&lt;'Debt Setup'!$H$10),MAX(0,AG362+AD363-AE363),0)+IF(AND('Debt Setup'!$H$17&lt;&gt;"",'Debt Setup'!$H$17&lt;'Debt Setup'!$H$10),MAX(0,AK362+AH363-AI363),0)+IF(AND('Debt Setup'!$H$18&lt;&gt;"",'Debt Setup'!$H$18&lt;'Debt Setup'!$H$10),MAX(0,AO362+AL363-AM363),0)+IF(AND('Debt Setup'!$H$19&lt;&gt;"",'Debt Setup'!$H$19&lt;'Debt Setup'!$H$10),MAX(0,AS362+AP363-AQ363),0)+IF(AND('Debt Setup'!$H$20&lt;&gt;"",'Debt Setup'!$H$20&lt;'Debt Setup'!$H$10),MAX(0,AW362+AT363-AU363),0)+IF(AND('Debt Setup'!$H$21&lt;&gt;"",'Debt Setup'!$H$21&lt;'Debt Setup'!$H$10),MAX(0,BA362+AX363-AY363),0))))))</x:f>
      </x:c>
      <x:c r="I363" s="54" t="str">
        <x:f>IF('Debt Setup'!$F$3=0,"",MAX(0,I362+F363-G363-H363))</x:f>
      </x:c>
      <x:c r="J363" s="54" t="str">
        <x:f>IF('Debt Setup'!$F$3=0,"",IF(M362&lt;=0,0,M362*'Debt Setup'!$D$11/100/12))</x:f>
      </x:c>
      <x:c r="K363" s="54" t="str">
        <x:f>IF('Debt Setup'!$F$3=0,"",IF('Debt Setup'!$H$11="",0,MIN('Debt Setup'!$E$11,MAX(0,M362+J363))))</x:f>
      </x:c>
      <x:c r="L363" s="54" t="str">
        <x:f>IF('Debt Setup'!$F$3=0,"",IF('Debt Setup'!$H$11="",0,MIN(MAX(0,M362+J363-K363),MAX(0,'Debt Setup'!$F$5-(G363+K363+O363+S363+W363+AA363+AE363+AI363+AM363+AQ363+AU363+AY363)-(IF(AND('Debt Setup'!$H$10&lt;&gt;"",'Debt Setup'!$H$10&lt;'Debt Setup'!$H$11),MAX(0,I362+F363-G363),0)+IF(AND('Debt Setup'!$H$11&lt;&gt;"",'Debt Setup'!$H$11&lt;'Debt Setup'!$H$11),MAX(0,M362+J363-K363),0)+IF(AND('Debt Setup'!$H$12&lt;&gt;"",'Debt Setup'!$H$12&lt;'Debt Setup'!$H$11),MAX(0,Q362+N363-O363),0)+IF(AND('Debt Setup'!$H$13&lt;&gt;"",'Debt Setup'!$H$13&lt;'Debt Setup'!$H$11),MAX(0,U362+R363-S363),0)+IF(AND('Debt Setup'!$H$14&lt;&gt;"",'Debt Setup'!$H$14&lt;'Debt Setup'!$H$11),MAX(0,Y362+V363-W363),0)+IF(AND('Debt Setup'!$H$15&lt;&gt;"",'Debt Setup'!$H$15&lt;'Debt Setup'!$H$11),MAX(0,AC362+Z363-AA363),0)+IF(AND('Debt Setup'!$H$16&lt;&gt;"",'Debt Setup'!$H$16&lt;'Debt Setup'!$H$11),MAX(0,AG362+AD363-AE363),0)+IF(AND('Debt Setup'!$H$17&lt;&gt;"",'Debt Setup'!$H$17&lt;'Debt Setup'!$H$11),MAX(0,AK362+AH363-AI363),0)+IF(AND('Debt Setup'!$H$18&lt;&gt;"",'Debt Setup'!$H$18&lt;'Debt Setup'!$H$11),MAX(0,AO362+AL363-AM363),0)+IF(AND('Debt Setup'!$H$19&lt;&gt;"",'Debt Setup'!$H$19&lt;'Debt Setup'!$H$11),MAX(0,AS362+AP363-AQ363),0)+IF(AND('Debt Setup'!$H$20&lt;&gt;"",'Debt Setup'!$H$20&lt;'Debt Setup'!$H$11),MAX(0,AW362+AT363-AU363),0)+IF(AND('Debt Setup'!$H$21&lt;&gt;"",'Debt Setup'!$H$21&lt;'Debt Setup'!$H$11),MAX(0,BA362+AX363-AY363),0))))))</x:f>
      </x:c>
      <x:c r="M363" s="54" t="str">
        <x:f>IF('Debt Setup'!$F$3=0,"",MAX(0,M362+J363-K363-L363))</x:f>
      </x:c>
      <x:c r="N363" s="54" t="str">
        <x:f>IF('Debt Setup'!$F$3=0,"",IF(Q362&lt;=0,0,Q362*'Debt Setup'!$D$12/100/12))</x:f>
      </x:c>
      <x:c r="O363" s="54" t="str">
        <x:f>IF('Debt Setup'!$F$3=0,"",IF('Debt Setup'!$H$12="",0,MIN('Debt Setup'!$E$12,MAX(0,Q362+N363))))</x:f>
      </x:c>
      <x:c r="P363" s="54" t="str">
        <x:f>IF('Debt Setup'!$F$3=0,"",IF('Debt Setup'!$H$12="",0,MIN(MAX(0,Q362+N363-O363),MAX(0,'Debt Setup'!$F$5-(G363+K363+O363+S363+W363+AA363+AE363+AI363+AM363+AQ363+AU363+AY363)-(IF(AND('Debt Setup'!$H$10&lt;&gt;"",'Debt Setup'!$H$10&lt;'Debt Setup'!$H$12),MAX(0,I362+F363-G363),0)+IF(AND('Debt Setup'!$H$11&lt;&gt;"",'Debt Setup'!$H$11&lt;'Debt Setup'!$H$12),MAX(0,M362+J363-K363),0)+IF(AND('Debt Setup'!$H$12&lt;&gt;"",'Debt Setup'!$H$12&lt;'Debt Setup'!$H$12),MAX(0,Q362+N363-O363),0)+IF(AND('Debt Setup'!$H$13&lt;&gt;"",'Debt Setup'!$H$13&lt;'Debt Setup'!$H$12),MAX(0,U362+R363-S363),0)+IF(AND('Debt Setup'!$H$14&lt;&gt;"",'Debt Setup'!$H$14&lt;'Debt Setup'!$H$12),MAX(0,Y362+V363-W363),0)+IF(AND('Debt Setup'!$H$15&lt;&gt;"",'Debt Setup'!$H$15&lt;'Debt Setup'!$H$12),MAX(0,AC362+Z363-AA363),0)+IF(AND('Debt Setup'!$H$16&lt;&gt;"",'Debt Setup'!$H$16&lt;'Debt Setup'!$H$12),MAX(0,AG362+AD363-AE363),0)+IF(AND('Debt Setup'!$H$17&lt;&gt;"",'Debt Setup'!$H$17&lt;'Debt Setup'!$H$12),MAX(0,AK362+AH363-AI363),0)+IF(AND('Debt Setup'!$H$18&lt;&gt;"",'Debt Setup'!$H$18&lt;'Debt Setup'!$H$12),MAX(0,AO362+AL363-AM363),0)+IF(AND('Debt Setup'!$H$19&lt;&gt;"",'Debt Setup'!$H$19&lt;'Debt Setup'!$H$12),MAX(0,AS362+AP363-AQ363),0)+IF(AND('Debt Setup'!$H$20&lt;&gt;"",'Debt Setup'!$H$20&lt;'Debt Setup'!$H$12),MAX(0,AW362+AT363-AU363),0)+IF(AND('Debt Setup'!$H$21&lt;&gt;"",'Debt Setup'!$H$21&lt;'Debt Setup'!$H$12),MAX(0,BA362+AX363-AY363),0))))))</x:f>
      </x:c>
      <x:c r="Q363" s="54" t="str">
        <x:f>IF('Debt Setup'!$F$3=0,"",MAX(0,Q362+N363-O363-P363))</x:f>
      </x:c>
      <x:c r="R363" s="54" t="str">
        <x:f>IF('Debt Setup'!$F$3=0,"",IF(U362&lt;=0,0,U362*'Debt Setup'!$D$13/100/12))</x:f>
      </x:c>
      <x:c r="S363" s="54" t="str">
        <x:f>IF('Debt Setup'!$F$3=0,"",IF('Debt Setup'!$H$13="",0,MIN('Debt Setup'!$E$13,MAX(0,U362+R363))))</x:f>
      </x:c>
      <x:c r="T363" s="54" t="str">
        <x:f>IF('Debt Setup'!$F$3=0,"",IF('Debt Setup'!$H$13="",0,MIN(MAX(0,U362+R363-S363),MAX(0,'Debt Setup'!$F$5-(G363+K363+O363+S363+W363+AA363+AE363+AI363+AM363+AQ363+AU363+AY363)-(IF(AND('Debt Setup'!$H$10&lt;&gt;"",'Debt Setup'!$H$10&lt;'Debt Setup'!$H$13),MAX(0,I362+F363-G363),0)+IF(AND('Debt Setup'!$H$11&lt;&gt;"",'Debt Setup'!$H$11&lt;'Debt Setup'!$H$13),MAX(0,M362+J363-K363),0)+IF(AND('Debt Setup'!$H$12&lt;&gt;"",'Debt Setup'!$H$12&lt;'Debt Setup'!$H$13),MAX(0,Q362+N363-O363),0)+IF(AND('Debt Setup'!$H$13&lt;&gt;"",'Debt Setup'!$H$13&lt;'Debt Setup'!$H$13),MAX(0,U362+R363-S363),0)+IF(AND('Debt Setup'!$H$14&lt;&gt;"",'Debt Setup'!$H$14&lt;'Debt Setup'!$H$13),MAX(0,Y362+V363-W363),0)+IF(AND('Debt Setup'!$H$15&lt;&gt;"",'Debt Setup'!$H$15&lt;'Debt Setup'!$H$13),MAX(0,AC362+Z363-AA363),0)+IF(AND('Debt Setup'!$H$16&lt;&gt;"",'Debt Setup'!$H$16&lt;'Debt Setup'!$H$13),MAX(0,AG362+AD363-AE363),0)+IF(AND('Debt Setup'!$H$17&lt;&gt;"",'Debt Setup'!$H$17&lt;'Debt Setup'!$H$13),MAX(0,AK362+AH363-AI363),0)+IF(AND('Debt Setup'!$H$18&lt;&gt;"",'Debt Setup'!$H$18&lt;'Debt Setup'!$H$13),MAX(0,AO362+AL363-AM363),0)+IF(AND('Debt Setup'!$H$19&lt;&gt;"",'Debt Setup'!$H$19&lt;'Debt Setup'!$H$13),MAX(0,AS362+AP363-AQ363),0)+IF(AND('Debt Setup'!$H$20&lt;&gt;"",'Debt Setup'!$H$20&lt;'Debt Setup'!$H$13),MAX(0,AW362+AT363-AU363),0)+IF(AND('Debt Setup'!$H$21&lt;&gt;"",'Debt Setup'!$H$21&lt;'Debt Setup'!$H$13),MAX(0,BA362+AX363-AY363),0))))))</x:f>
      </x:c>
      <x:c r="U363" s="54" t="str">
        <x:f>IF('Debt Setup'!$F$3=0,"",MAX(0,U362+R363-S363-T363))</x:f>
      </x:c>
      <x:c r="V363" s="54" t="str">
        <x:f>IF('Debt Setup'!$F$3=0,"",IF(Y362&lt;=0,0,Y362*'Debt Setup'!$D$14/100/12))</x:f>
      </x:c>
      <x:c r="W363" s="54" t="str">
        <x:f>IF('Debt Setup'!$F$3=0,"",IF('Debt Setup'!$H$14="",0,MIN('Debt Setup'!$E$14,MAX(0,Y362+V363))))</x:f>
      </x:c>
      <x:c r="X363" s="54" t="str">
        <x:f>IF('Debt Setup'!$F$3=0,"",IF('Debt Setup'!$H$14="",0,MIN(MAX(0,Y362+V363-W363),MAX(0,'Debt Setup'!$F$5-(G363+K363+O363+S363+W363+AA363+AE363+AI363+AM363+AQ363+AU363+AY363)-(IF(AND('Debt Setup'!$H$10&lt;&gt;"",'Debt Setup'!$H$10&lt;'Debt Setup'!$H$14),MAX(0,I362+F363-G363),0)+IF(AND('Debt Setup'!$H$11&lt;&gt;"",'Debt Setup'!$H$11&lt;'Debt Setup'!$H$14),MAX(0,M362+J363-K363),0)+IF(AND('Debt Setup'!$H$12&lt;&gt;"",'Debt Setup'!$H$12&lt;'Debt Setup'!$H$14),MAX(0,Q362+N363-O363),0)+IF(AND('Debt Setup'!$H$13&lt;&gt;"",'Debt Setup'!$H$13&lt;'Debt Setup'!$H$14),MAX(0,U362+R363-S363),0)+IF(AND('Debt Setup'!$H$14&lt;&gt;"",'Debt Setup'!$H$14&lt;'Debt Setup'!$H$14),MAX(0,Y362+V363-W363),0)+IF(AND('Debt Setup'!$H$15&lt;&gt;"",'Debt Setup'!$H$15&lt;'Debt Setup'!$H$14),MAX(0,AC362+Z363-AA363),0)+IF(AND('Debt Setup'!$H$16&lt;&gt;"",'Debt Setup'!$H$16&lt;'Debt Setup'!$H$14),MAX(0,AG362+AD363-AE363),0)+IF(AND('Debt Setup'!$H$17&lt;&gt;"",'Debt Setup'!$H$17&lt;'Debt Setup'!$H$14),MAX(0,AK362+AH363-AI363),0)+IF(AND('Debt Setup'!$H$18&lt;&gt;"",'Debt Setup'!$H$18&lt;'Debt Setup'!$H$14),MAX(0,AO362+AL363-AM363),0)+IF(AND('Debt Setup'!$H$19&lt;&gt;"",'Debt Setup'!$H$19&lt;'Debt Setup'!$H$14),MAX(0,AS362+AP363-AQ363),0)+IF(AND('Debt Setup'!$H$20&lt;&gt;"",'Debt Setup'!$H$20&lt;'Debt Setup'!$H$14),MAX(0,AW362+AT363-AU363),0)+IF(AND('Debt Setup'!$H$21&lt;&gt;"",'Debt Setup'!$H$21&lt;'Debt Setup'!$H$14),MAX(0,BA362+AX363-AY363),0))))))</x:f>
      </x:c>
      <x:c r="Y363" s="54" t="str">
        <x:f>IF('Debt Setup'!$F$3=0,"",MAX(0,Y362+V363-W363-X363))</x:f>
      </x:c>
      <x:c r="Z363" s="54" t="str">
        <x:f>IF('Debt Setup'!$F$3=0,"",IF(AC362&lt;=0,0,AC362*'Debt Setup'!$D$15/100/12))</x:f>
      </x:c>
      <x:c r="AA363" s="54" t="str">
        <x:f>IF('Debt Setup'!$F$3=0,"",IF('Debt Setup'!$H$15="",0,MIN('Debt Setup'!$E$15,MAX(0,AC362+Z363))))</x:f>
      </x:c>
      <x:c r="AB363" s="54" t="str">
        <x:f>IF('Debt Setup'!$F$3=0,"",IF('Debt Setup'!$H$15="",0,MIN(MAX(0,AC362+Z363-AA363),MAX(0,'Debt Setup'!$F$5-(G363+K363+O363+S363+W363+AA363+AE363+AI363+AM363+AQ363+AU363+AY363)-(IF(AND('Debt Setup'!$H$10&lt;&gt;"",'Debt Setup'!$H$10&lt;'Debt Setup'!$H$15),MAX(0,I362+F363-G363),0)+IF(AND('Debt Setup'!$H$11&lt;&gt;"",'Debt Setup'!$H$11&lt;'Debt Setup'!$H$15),MAX(0,M362+J363-K363),0)+IF(AND('Debt Setup'!$H$12&lt;&gt;"",'Debt Setup'!$H$12&lt;'Debt Setup'!$H$15),MAX(0,Q362+N363-O363),0)+IF(AND('Debt Setup'!$H$13&lt;&gt;"",'Debt Setup'!$H$13&lt;'Debt Setup'!$H$15),MAX(0,U362+R363-S363),0)+IF(AND('Debt Setup'!$H$14&lt;&gt;"",'Debt Setup'!$H$14&lt;'Debt Setup'!$H$15),MAX(0,Y362+V363-W363),0)+IF(AND('Debt Setup'!$H$15&lt;&gt;"",'Debt Setup'!$H$15&lt;'Debt Setup'!$H$15),MAX(0,AC362+Z363-AA363),0)+IF(AND('Debt Setup'!$H$16&lt;&gt;"",'Debt Setup'!$H$16&lt;'Debt Setup'!$H$15),MAX(0,AG362+AD363-AE363),0)+IF(AND('Debt Setup'!$H$17&lt;&gt;"",'Debt Setup'!$H$17&lt;'Debt Setup'!$H$15),MAX(0,AK362+AH363-AI363),0)+IF(AND('Debt Setup'!$H$18&lt;&gt;"",'Debt Setup'!$H$18&lt;'Debt Setup'!$H$15),MAX(0,AO362+AL363-AM363),0)+IF(AND('Debt Setup'!$H$19&lt;&gt;"",'Debt Setup'!$H$19&lt;'Debt Setup'!$H$15),MAX(0,AS362+AP363-AQ363),0)+IF(AND('Debt Setup'!$H$20&lt;&gt;"",'Debt Setup'!$H$20&lt;'Debt Setup'!$H$15),MAX(0,AW362+AT363-AU363),0)+IF(AND('Debt Setup'!$H$21&lt;&gt;"",'Debt Setup'!$H$21&lt;'Debt Setup'!$H$15),MAX(0,BA362+AX363-AY363),0))))))</x:f>
      </x:c>
      <x:c r="AC363" s="54" t="str">
        <x:f>IF('Debt Setup'!$F$3=0,"",MAX(0,AC362+Z363-AA363-AB363))</x:f>
      </x:c>
      <x:c r="AD363" s="54" t="str">
        <x:f>IF('Debt Setup'!$F$3=0,"",IF(AG362&lt;=0,0,AG362*'Debt Setup'!$D$16/100/12))</x:f>
      </x:c>
      <x:c r="AE363" s="54" t="str">
        <x:f>IF('Debt Setup'!$F$3=0,"",IF('Debt Setup'!$H$16="",0,MIN('Debt Setup'!$E$16,MAX(0,AG362+AD363))))</x:f>
      </x:c>
      <x:c r="AF363" s="54" t="str">
        <x:f>IF('Debt Setup'!$F$3=0,"",IF('Debt Setup'!$H$16="",0,MIN(MAX(0,AG362+AD363-AE363),MAX(0,'Debt Setup'!$F$5-(G363+K363+O363+S363+W363+AA363+AE363+AI363+AM363+AQ363+AU363+AY363)-(IF(AND('Debt Setup'!$H$10&lt;&gt;"",'Debt Setup'!$H$10&lt;'Debt Setup'!$H$16),MAX(0,I362+F363-G363),0)+IF(AND('Debt Setup'!$H$11&lt;&gt;"",'Debt Setup'!$H$11&lt;'Debt Setup'!$H$16),MAX(0,M362+J363-K363),0)+IF(AND('Debt Setup'!$H$12&lt;&gt;"",'Debt Setup'!$H$12&lt;'Debt Setup'!$H$16),MAX(0,Q362+N363-O363),0)+IF(AND('Debt Setup'!$H$13&lt;&gt;"",'Debt Setup'!$H$13&lt;'Debt Setup'!$H$16),MAX(0,U362+R363-S363),0)+IF(AND('Debt Setup'!$H$14&lt;&gt;"",'Debt Setup'!$H$14&lt;'Debt Setup'!$H$16),MAX(0,Y362+V363-W363),0)+IF(AND('Debt Setup'!$H$15&lt;&gt;"",'Debt Setup'!$H$15&lt;'Debt Setup'!$H$16),MAX(0,AC362+Z363-AA363),0)+IF(AND('Debt Setup'!$H$16&lt;&gt;"",'Debt Setup'!$H$16&lt;'Debt Setup'!$H$16),MAX(0,AG362+AD363-AE363),0)+IF(AND('Debt Setup'!$H$17&lt;&gt;"",'Debt Setup'!$H$17&lt;'Debt Setup'!$H$16),MAX(0,AK362+AH363-AI363),0)+IF(AND('Debt Setup'!$H$18&lt;&gt;"",'Debt Setup'!$H$18&lt;'Debt Setup'!$H$16),MAX(0,AO362+AL363-AM363),0)+IF(AND('Debt Setup'!$H$19&lt;&gt;"",'Debt Setup'!$H$19&lt;'Debt Setup'!$H$16),MAX(0,AS362+AP363-AQ363),0)+IF(AND('Debt Setup'!$H$20&lt;&gt;"",'Debt Setup'!$H$20&lt;'Debt Setup'!$H$16),MAX(0,AW362+AT363-AU363),0)+IF(AND('Debt Setup'!$H$21&lt;&gt;"",'Debt Setup'!$H$21&lt;'Debt Setup'!$H$16),MAX(0,BA362+AX363-AY363),0))))))</x:f>
      </x:c>
      <x:c r="AG363" s="54" t="str">
        <x:f>IF('Debt Setup'!$F$3=0,"",MAX(0,AG362+AD363-AE363-AF363))</x:f>
      </x:c>
      <x:c r="AH363" s="54" t="str">
        <x:f>IF('Debt Setup'!$F$3=0,"",IF(AK362&lt;=0,0,AK362*'Debt Setup'!$D$17/100/12))</x:f>
      </x:c>
      <x:c r="AI363" s="54" t="str">
        <x:f>IF('Debt Setup'!$F$3=0,"",IF('Debt Setup'!$H$17="",0,MIN('Debt Setup'!$E$17,MAX(0,AK362+AH363))))</x:f>
      </x:c>
      <x:c r="AJ363" s="54" t="str">
        <x:f>IF('Debt Setup'!$F$3=0,"",IF('Debt Setup'!$H$17="",0,MIN(MAX(0,AK362+AH363-AI363),MAX(0,'Debt Setup'!$F$5-(G363+K363+O363+S363+W363+AA363+AE363+AI363+AM363+AQ363+AU363+AY363)-(IF(AND('Debt Setup'!$H$10&lt;&gt;"",'Debt Setup'!$H$10&lt;'Debt Setup'!$H$17),MAX(0,I362+F363-G363),0)+IF(AND('Debt Setup'!$H$11&lt;&gt;"",'Debt Setup'!$H$11&lt;'Debt Setup'!$H$17),MAX(0,M362+J363-K363),0)+IF(AND('Debt Setup'!$H$12&lt;&gt;"",'Debt Setup'!$H$12&lt;'Debt Setup'!$H$17),MAX(0,Q362+N363-O363),0)+IF(AND('Debt Setup'!$H$13&lt;&gt;"",'Debt Setup'!$H$13&lt;'Debt Setup'!$H$17),MAX(0,U362+R363-S363),0)+IF(AND('Debt Setup'!$H$14&lt;&gt;"",'Debt Setup'!$H$14&lt;'Debt Setup'!$H$17),MAX(0,Y362+V363-W363),0)+IF(AND('Debt Setup'!$H$15&lt;&gt;"",'Debt Setup'!$H$15&lt;'Debt Setup'!$H$17),MAX(0,AC362+Z363-AA363),0)+IF(AND('Debt Setup'!$H$16&lt;&gt;"",'Debt Setup'!$H$16&lt;'Debt Setup'!$H$17),MAX(0,AG362+AD363-AE363),0)+IF(AND('Debt Setup'!$H$17&lt;&gt;"",'Debt Setup'!$H$17&lt;'Debt Setup'!$H$17),MAX(0,AK362+AH363-AI363),0)+IF(AND('Debt Setup'!$H$18&lt;&gt;"",'Debt Setup'!$H$18&lt;'Debt Setup'!$H$17),MAX(0,AO362+AL363-AM363),0)+IF(AND('Debt Setup'!$H$19&lt;&gt;"",'Debt Setup'!$H$19&lt;'Debt Setup'!$H$17),MAX(0,AS362+AP363-AQ363),0)+IF(AND('Debt Setup'!$H$20&lt;&gt;"",'Debt Setup'!$H$20&lt;'Debt Setup'!$H$17),MAX(0,AW362+AT363-AU363),0)+IF(AND('Debt Setup'!$H$21&lt;&gt;"",'Debt Setup'!$H$21&lt;'Debt Setup'!$H$17),MAX(0,BA362+AX363-AY363),0))))))</x:f>
      </x:c>
      <x:c r="AK363" s="54" t="str">
        <x:f>IF('Debt Setup'!$F$3=0,"",MAX(0,AK362+AH363-AI363-AJ363))</x:f>
      </x:c>
      <x:c r="AL363" s="54" t="str">
        <x:f>IF('Debt Setup'!$F$3=0,"",IF(AO362&lt;=0,0,AO362*'Debt Setup'!$D$18/100/12))</x:f>
      </x:c>
      <x:c r="AM363" s="54" t="str">
        <x:f>IF('Debt Setup'!$F$3=0,"",IF('Debt Setup'!$H$18="",0,MIN('Debt Setup'!$E$18,MAX(0,AO362+AL363))))</x:f>
      </x:c>
      <x:c r="AN363" s="54" t="str">
        <x:f>IF('Debt Setup'!$F$3=0,"",IF('Debt Setup'!$H$18="",0,MIN(MAX(0,AO362+AL363-AM363),MAX(0,'Debt Setup'!$F$5-(G363+K363+O363+S363+W363+AA363+AE363+AI363+AM363+AQ363+AU363+AY363)-(IF(AND('Debt Setup'!$H$10&lt;&gt;"",'Debt Setup'!$H$10&lt;'Debt Setup'!$H$18),MAX(0,I362+F363-G363),0)+IF(AND('Debt Setup'!$H$11&lt;&gt;"",'Debt Setup'!$H$11&lt;'Debt Setup'!$H$18),MAX(0,M362+J363-K363),0)+IF(AND('Debt Setup'!$H$12&lt;&gt;"",'Debt Setup'!$H$12&lt;'Debt Setup'!$H$18),MAX(0,Q362+N363-O363),0)+IF(AND('Debt Setup'!$H$13&lt;&gt;"",'Debt Setup'!$H$13&lt;'Debt Setup'!$H$18),MAX(0,U362+R363-S363),0)+IF(AND('Debt Setup'!$H$14&lt;&gt;"",'Debt Setup'!$H$14&lt;'Debt Setup'!$H$18),MAX(0,Y362+V363-W363),0)+IF(AND('Debt Setup'!$H$15&lt;&gt;"",'Debt Setup'!$H$15&lt;'Debt Setup'!$H$18),MAX(0,AC362+Z363-AA363),0)+IF(AND('Debt Setup'!$H$16&lt;&gt;"",'Debt Setup'!$H$16&lt;'Debt Setup'!$H$18),MAX(0,AG362+AD363-AE363),0)+IF(AND('Debt Setup'!$H$17&lt;&gt;"",'Debt Setup'!$H$17&lt;'Debt Setup'!$H$18),MAX(0,AK362+AH363-AI363),0)+IF(AND('Debt Setup'!$H$18&lt;&gt;"",'Debt Setup'!$H$18&lt;'Debt Setup'!$H$18),MAX(0,AO362+AL363-AM363),0)+IF(AND('Debt Setup'!$H$19&lt;&gt;"",'Debt Setup'!$H$19&lt;'Debt Setup'!$H$18),MAX(0,AS362+AP363-AQ363),0)+IF(AND('Debt Setup'!$H$20&lt;&gt;"",'Debt Setup'!$H$20&lt;'Debt Setup'!$H$18),MAX(0,AW362+AT363-AU363),0)+IF(AND('Debt Setup'!$H$21&lt;&gt;"",'Debt Setup'!$H$21&lt;'Debt Setup'!$H$18),MAX(0,BA362+AX363-AY363),0))))))</x:f>
      </x:c>
      <x:c r="AO363" s="54" t="str">
        <x:f>IF('Debt Setup'!$F$3=0,"",MAX(0,AO362+AL363-AM363-AN363))</x:f>
      </x:c>
      <x:c r="AP363" s="54" t="str">
        <x:f>IF('Debt Setup'!$F$3=0,"",IF(AS362&lt;=0,0,AS362*'Debt Setup'!$D$19/100/12))</x:f>
      </x:c>
      <x:c r="AQ363" s="54" t="str">
        <x:f>IF('Debt Setup'!$F$3=0,"",IF('Debt Setup'!$H$19="",0,MIN('Debt Setup'!$E$19,MAX(0,AS362+AP363))))</x:f>
      </x:c>
      <x:c r="AR363" s="54" t="str">
        <x:f>IF('Debt Setup'!$F$3=0,"",IF('Debt Setup'!$H$19="",0,MIN(MAX(0,AS362+AP363-AQ363),MAX(0,'Debt Setup'!$F$5-(G363+K363+O363+S363+W363+AA363+AE363+AI363+AM363+AQ363+AU363+AY363)-(IF(AND('Debt Setup'!$H$10&lt;&gt;"",'Debt Setup'!$H$10&lt;'Debt Setup'!$H$19),MAX(0,I362+F363-G363),0)+IF(AND('Debt Setup'!$H$11&lt;&gt;"",'Debt Setup'!$H$11&lt;'Debt Setup'!$H$19),MAX(0,M362+J363-K363),0)+IF(AND('Debt Setup'!$H$12&lt;&gt;"",'Debt Setup'!$H$12&lt;'Debt Setup'!$H$19),MAX(0,Q362+N363-O363),0)+IF(AND('Debt Setup'!$H$13&lt;&gt;"",'Debt Setup'!$H$13&lt;'Debt Setup'!$H$19),MAX(0,U362+R363-S363),0)+IF(AND('Debt Setup'!$H$14&lt;&gt;"",'Debt Setup'!$H$14&lt;'Debt Setup'!$H$19),MAX(0,Y362+V363-W363),0)+IF(AND('Debt Setup'!$H$15&lt;&gt;"",'Debt Setup'!$H$15&lt;'Debt Setup'!$H$19),MAX(0,AC362+Z363-AA363),0)+IF(AND('Debt Setup'!$H$16&lt;&gt;"",'Debt Setup'!$H$16&lt;'Debt Setup'!$H$19),MAX(0,AG362+AD363-AE363),0)+IF(AND('Debt Setup'!$H$17&lt;&gt;"",'Debt Setup'!$H$17&lt;'Debt Setup'!$H$19),MAX(0,AK362+AH363-AI363),0)+IF(AND('Debt Setup'!$H$18&lt;&gt;"",'Debt Setup'!$H$18&lt;'Debt Setup'!$H$19),MAX(0,AO362+AL363-AM363),0)+IF(AND('Debt Setup'!$H$19&lt;&gt;"",'Debt Setup'!$H$19&lt;'Debt Setup'!$H$19),MAX(0,AS362+AP363-AQ363),0)+IF(AND('Debt Setup'!$H$20&lt;&gt;"",'Debt Setup'!$H$20&lt;'Debt Setup'!$H$19),MAX(0,AW362+AT363-AU363),0)+IF(AND('Debt Setup'!$H$21&lt;&gt;"",'Debt Setup'!$H$21&lt;'Debt Setup'!$H$19),MAX(0,BA362+AX363-AY363),0))))))</x:f>
      </x:c>
      <x:c r="AS363" s="54" t="str">
        <x:f>IF('Debt Setup'!$F$3=0,"",MAX(0,AS362+AP363-AQ363-AR363))</x:f>
      </x:c>
      <x:c r="AT363" s="54" t="str">
        <x:f>IF('Debt Setup'!$F$3=0,"",IF(AW362&lt;=0,0,AW362*'Debt Setup'!$D$20/100/12))</x:f>
      </x:c>
      <x:c r="AU363" s="54" t="str">
        <x:f>IF('Debt Setup'!$F$3=0,"",IF('Debt Setup'!$H$20="",0,MIN('Debt Setup'!$E$20,MAX(0,AW362+AT363))))</x:f>
      </x:c>
      <x:c r="AV363" s="54" t="str">
        <x:f>IF('Debt Setup'!$F$3=0,"",IF('Debt Setup'!$H$20="",0,MIN(MAX(0,AW362+AT363-AU363),MAX(0,'Debt Setup'!$F$5-(G363+K363+O363+S363+W363+AA363+AE363+AI363+AM363+AQ363+AU363+AY363)-(IF(AND('Debt Setup'!$H$10&lt;&gt;"",'Debt Setup'!$H$10&lt;'Debt Setup'!$H$20),MAX(0,I362+F363-G363),0)+IF(AND('Debt Setup'!$H$11&lt;&gt;"",'Debt Setup'!$H$11&lt;'Debt Setup'!$H$20),MAX(0,M362+J363-K363),0)+IF(AND('Debt Setup'!$H$12&lt;&gt;"",'Debt Setup'!$H$12&lt;'Debt Setup'!$H$20),MAX(0,Q362+N363-O363),0)+IF(AND('Debt Setup'!$H$13&lt;&gt;"",'Debt Setup'!$H$13&lt;'Debt Setup'!$H$20),MAX(0,U362+R363-S363),0)+IF(AND('Debt Setup'!$H$14&lt;&gt;"",'Debt Setup'!$H$14&lt;'Debt Setup'!$H$20),MAX(0,Y362+V363-W363),0)+IF(AND('Debt Setup'!$H$15&lt;&gt;"",'Debt Setup'!$H$15&lt;'Debt Setup'!$H$20),MAX(0,AC362+Z363-AA363),0)+IF(AND('Debt Setup'!$H$16&lt;&gt;"",'Debt Setup'!$H$16&lt;'Debt Setup'!$H$20),MAX(0,AG362+AD363-AE363),0)+IF(AND('Debt Setup'!$H$17&lt;&gt;"",'Debt Setup'!$H$17&lt;'Debt Setup'!$H$20),MAX(0,AK362+AH363-AI363),0)+IF(AND('Debt Setup'!$H$18&lt;&gt;"",'Debt Setup'!$H$18&lt;'Debt Setup'!$H$20),MAX(0,AO362+AL363-AM363),0)+IF(AND('Debt Setup'!$H$19&lt;&gt;"",'Debt Setup'!$H$19&lt;'Debt Setup'!$H$20),MAX(0,AS362+AP363-AQ363),0)+IF(AND('Debt Setup'!$H$20&lt;&gt;"",'Debt Setup'!$H$20&lt;'Debt Setup'!$H$20),MAX(0,AW362+AT363-AU363),0)+IF(AND('Debt Setup'!$H$21&lt;&gt;"",'Debt Setup'!$H$21&lt;'Debt Setup'!$H$20),MAX(0,BA362+AX363-AY363),0))))))</x:f>
      </x:c>
      <x:c r="AW363" s="54" t="str">
        <x:f>IF('Debt Setup'!$F$3=0,"",MAX(0,AW362+AT363-AU363-AV363))</x:f>
      </x:c>
      <x:c r="AX363" s="54" t="str">
        <x:f>IF('Debt Setup'!$F$3=0,"",IF(BA362&lt;=0,0,BA362*'Debt Setup'!$D$21/100/12))</x:f>
      </x:c>
      <x:c r="AY363" s="54" t="str">
        <x:f>IF('Debt Setup'!$F$3=0,"",IF('Debt Setup'!$H$21="",0,MIN('Debt Setup'!$E$21,MAX(0,BA362+AX363))))</x:f>
      </x:c>
      <x:c r="AZ363" s="54" t="str">
        <x:f>IF('Debt Setup'!$F$3=0,"",IF('Debt Setup'!$H$21="",0,MIN(MAX(0,BA362+AX363-AY363),MAX(0,'Debt Setup'!$F$5-(G363+K363+O363+S363+W363+AA363+AE363+AI363+AM363+AQ363+AU363+AY363)-(IF(AND('Debt Setup'!$H$10&lt;&gt;"",'Debt Setup'!$H$10&lt;'Debt Setup'!$H$21),MAX(0,I362+F363-G363),0)+IF(AND('Debt Setup'!$H$11&lt;&gt;"",'Debt Setup'!$H$11&lt;'Debt Setup'!$H$21),MAX(0,M362+J363-K363),0)+IF(AND('Debt Setup'!$H$12&lt;&gt;"",'Debt Setup'!$H$12&lt;'Debt Setup'!$H$21),MAX(0,Q362+N363-O363),0)+IF(AND('Debt Setup'!$H$13&lt;&gt;"",'Debt Setup'!$H$13&lt;'Debt Setup'!$H$21),MAX(0,U362+R363-S363),0)+IF(AND('Debt Setup'!$H$14&lt;&gt;"",'Debt Setup'!$H$14&lt;'Debt Setup'!$H$21),MAX(0,Y362+V363-W363),0)+IF(AND('Debt Setup'!$H$15&lt;&gt;"",'Debt Setup'!$H$15&lt;'Debt Setup'!$H$21),MAX(0,AC362+Z363-AA363),0)+IF(AND('Debt Setup'!$H$16&lt;&gt;"",'Debt Setup'!$H$16&lt;'Debt Setup'!$H$21),MAX(0,AG362+AD363-AE363),0)+IF(AND('Debt Setup'!$H$17&lt;&gt;"",'Debt Setup'!$H$17&lt;'Debt Setup'!$H$21),MAX(0,AK362+AH363-AI363),0)+IF(AND('Debt Setup'!$H$18&lt;&gt;"",'Debt Setup'!$H$18&lt;'Debt Setup'!$H$21),MAX(0,AO362+AL363-AM363),0)+IF(AND('Debt Setup'!$H$19&lt;&gt;"",'Debt Setup'!$H$19&lt;'Debt Setup'!$H$21),MAX(0,AS362+AP363-AQ363),0)+IF(AND('Debt Setup'!$H$20&lt;&gt;"",'Debt Setup'!$H$20&lt;'Debt Setup'!$H$21),MAX(0,AW362+AT363-AU363),0)+IF(AND('Debt Setup'!$H$21&lt;&gt;"",'Debt Setup'!$H$21&lt;'Debt Setup'!$H$21),MAX(0,BA362+AX363-AY363),0))))))</x:f>
      </x:c>
      <x:c r="BA363" s="54" t="str">
        <x:f>IF('Debt Setup'!$F$3=0,"",MAX(0,BA362+AX363-AY363-AZ363))</x:f>
      </x:c>
    </x:row>
    <x:row r="364">
      <x:c r="A364" t="n">
        <x:v>359</x:v>
      </x:c>
      <x:c r="B364" s="86" t="str">
        <x:f>IF('Debt Setup'!$F$3=0,"",DATE(YEAR('Debt Setup'!$B$6),MONTH('Debt Setup'!$B$6)+A364-1,1))</x:f>
      </x:c>
      <x:c r="C364" s="54" t="str">
        <x:f>IF('Debt Setup'!$F$3=0,"",I364+M364+Q364+U364+Y364+AC364+AG364+AK364+AO364+AS364+AW364+BA364)</x:f>
      </x:c>
      <x:c r="D364" s="54" t="str">
        <x:f>IF('Debt Setup'!$F$3=0,"",G364+H364+K364+L364+O364+P364+S364+T364+W364+X364+AA364+AB364+AE364+AF364+AI364+AJ364+AM364+AN364+AQ364+AR364+AU364+AV364+AY364+AZ364)</x:f>
      </x:c>
      <x:c r="E364" s="54" t="str">
        <x:f>IF('Debt Setup'!$F$3=0,"",F364+J364+N364+R364+V364+Z364+AD364+AH364+AL364+AP364+AT364+AX364)</x:f>
      </x:c>
      <x:c r="F364" s="54" t="str">
        <x:f>IF('Debt Setup'!$F$3=0,"",IF(I363&lt;=0,0,I363*'Debt Setup'!$D$10/100/12))</x:f>
      </x:c>
      <x:c r="G364" s="54" t="str">
        <x:f>IF('Debt Setup'!$F$3=0,"",IF('Debt Setup'!$H$10="",0,MIN('Debt Setup'!$E$10,MAX(0,I363+F364))))</x:f>
      </x:c>
      <x:c r="H364" s="54" t="str">
        <x:f>IF('Debt Setup'!$F$3=0,"",IF('Debt Setup'!$H$10="",0,MIN(MAX(0,I363+F364-G364),MAX(0,'Debt Setup'!$F$5-(G364+K364+O364+S364+W364+AA364+AE364+AI364+AM364+AQ364+AU364+AY364)-(IF(AND('Debt Setup'!$H$10&lt;&gt;"",'Debt Setup'!$H$10&lt;'Debt Setup'!$H$10),MAX(0,I363+F364-G364),0)+IF(AND('Debt Setup'!$H$11&lt;&gt;"",'Debt Setup'!$H$11&lt;'Debt Setup'!$H$10),MAX(0,M363+J364-K364),0)+IF(AND('Debt Setup'!$H$12&lt;&gt;"",'Debt Setup'!$H$12&lt;'Debt Setup'!$H$10),MAX(0,Q363+N364-O364),0)+IF(AND('Debt Setup'!$H$13&lt;&gt;"",'Debt Setup'!$H$13&lt;'Debt Setup'!$H$10),MAX(0,U363+R364-S364),0)+IF(AND('Debt Setup'!$H$14&lt;&gt;"",'Debt Setup'!$H$14&lt;'Debt Setup'!$H$10),MAX(0,Y363+V364-W364),0)+IF(AND('Debt Setup'!$H$15&lt;&gt;"",'Debt Setup'!$H$15&lt;'Debt Setup'!$H$10),MAX(0,AC363+Z364-AA364),0)+IF(AND('Debt Setup'!$H$16&lt;&gt;"",'Debt Setup'!$H$16&lt;'Debt Setup'!$H$10),MAX(0,AG363+AD364-AE364),0)+IF(AND('Debt Setup'!$H$17&lt;&gt;"",'Debt Setup'!$H$17&lt;'Debt Setup'!$H$10),MAX(0,AK363+AH364-AI364),0)+IF(AND('Debt Setup'!$H$18&lt;&gt;"",'Debt Setup'!$H$18&lt;'Debt Setup'!$H$10),MAX(0,AO363+AL364-AM364),0)+IF(AND('Debt Setup'!$H$19&lt;&gt;"",'Debt Setup'!$H$19&lt;'Debt Setup'!$H$10),MAX(0,AS363+AP364-AQ364),0)+IF(AND('Debt Setup'!$H$20&lt;&gt;"",'Debt Setup'!$H$20&lt;'Debt Setup'!$H$10),MAX(0,AW363+AT364-AU364),0)+IF(AND('Debt Setup'!$H$21&lt;&gt;"",'Debt Setup'!$H$21&lt;'Debt Setup'!$H$10),MAX(0,BA363+AX364-AY364),0))))))</x:f>
      </x:c>
      <x:c r="I364" s="54" t="str">
        <x:f>IF('Debt Setup'!$F$3=0,"",MAX(0,I363+F364-G364-H364))</x:f>
      </x:c>
      <x:c r="J364" s="54" t="str">
        <x:f>IF('Debt Setup'!$F$3=0,"",IF(M363&lt;=0,0,M363*'Debt Setup'!$D$11/100/12))</x:f>
      </x:c>
      <x:c r="K364" s="54" t="str">
        <x:f>IF('Debt Setup'!$F$3=0,"",IF('Debt Setup'!$H$11="",0,MIN('Debt Setup'!$E$11,MAX(0,M363+J364))))</x:f>
      </x:c>
      <x:c r="L364" s="54" t="str">
        <x:f>IF('Debt Setup'!$F$3=0,"",IF('Debt Setup'!$H$11="",0,MIN(MAX(0,M363+J364-K364),MAX(0,'Debt Setup'!$F$5-(G364+K364+O364+S364+W364+AA364+AE364+AI364+AM364+AQ364+AU364+AY364)-(IF(AND('Debt Setup'!$H$10&lt;&gt;"",'Debt Setup'!$H$10&lt;'Debt Setup'!$H$11),MAX(0,I363+F364-G364),0)+IF(AND('Debt Setup'!$H$11&lt;&gt;"",'Debt Setup'!$H$11&lt;'Debt Setup'!$H$11),MAX(0,M363+J364-K364),0)+IF(AND('Debt Setup'!$H$12&lt;&gt;"",'Debt Setup'!$H$12&lt;'Debt Setup'!$H$11),MAX(0,Q363+N364-O364),0)+IF(AND('Debt Setup'!$H$13&lt;&gt;"",'Debt Setup'!$H$13&lt;'Debt Setup'!$H$11),MAX(0,U363+R364-S364),0)+IF(AND('Debt Setup'!$H$14&lt;&gt;"",'Debt Setup'!$H$14&lt;'Debt Setup'!$H$11),MAX(0,Y363+V364-W364),0)+IF(AND('Debt Setup'!$H$15&lt;&gt;"",'Debt Setup'!$H$15&lt;'Debt Setup'!$H$11),MAX(0,AC363+Z364-AA364),0)+IF(AND('Debt Setup'!$H$16&lt;&gt;"",'Debt Setup'!$H$16&lt;'Debt Setup'!$H$11),MAX(0,AG363+AD364-AE364),0)+IF(AND('Debt Setup'!$H$17&lt;&gt;"",'Debt Setup'!$H$17&lt;'Debt Setup'!$H$11),MAX(0,AK363+AH364-AI364),0)+IF(AND('Debt Setup'!$H$18&lt;&gt;"",'Debt Setup'!$H$18&lt;'Debt Setup'!$H$11),MAX(0,AO363+AL364-AM364),0)+IF(AND('Debt Setup'!$H$19&lt;&gt;"",'Debt Setup'!$H$19&lt;'Debt Setup'!$H$11),MAX(0,AS363+AP364-AQ364),0)+IF(AND('Debt Setup'!$H$20&lt;&gt;"",'Debt Setup'!$H$20&lt;'Debt Setup'!$H$11),MAX(0,AW363+AT364-AU364),0)+IF(AND('Debt Setup'!$H$21&lt;&gt;"",'Debt Setup'!$H$21&lt;'Debt Setup'!$H$11),MAX(0,BA363+AX364-AY364),0))))))</x:f>
      </x:c>
      <x:c r="M364" s="54" t="str">
        <x:f>IF('Debt Setup'!$F$3=0,"",MAX(0,M363+J364-K364-L364))</x:f>
      </x:c>
      <x:c r="N364" s="54" t="str">
        <x:f>IF('Debt Setup'!$F$3=0,"",IF(Q363&lt;=0,0,Q363*'Debt Setup'!$D$12/100/12))</x:f>
      </x:c>
      <x:c r="O364" s="54" t="str">
        <x:f>IF('Debt Setup'!$F$3=0,"",IF('Debt Setup'!$H$12="",0,MIN('Debt Setup'!$E$12,MAX(0,Q363+N364))))</x:f>
      </x:c>
      <x:c r="P364" s="54" t="str">
        <x:f>IF('Debt Setup'!$F$3=0,"",IF('Debt Setup'!$H$12="",0,MIN(MAX(0,Q363+N364-O364),MAX(0,'Debt Setup'!$F$5-(G364+K364+O364+S364+W364+AA364+AE364+AI364+AM364+AQ364+AU364+AY364)-(IF(AND('Debt Setup'!$H$10&lt;&gt;"",'Debt Setup'!$H$10&lt;'Debt Setup'!$H$12),MAX(0,I363+F364-G364),0)+IF(AND('Debt Setup'!$H$11&lt;&gt;"",'Debt Setup'!$H$11&lt;'Debt Setup'!$H$12),MAX(0,M363+J364-K364),0)+IF(AND('Debt Setup'!$H$12&lt;&gt;"",'Debt Setup'!$H$12&lt;'Debt Setup'!$H$12),MAX(0,Q363+N364-O364),0)+IF(AND('Debt Setup'!$H$13&lt;&gt;"",'Debt Setup'!$H$13&lt;'Debt Setup'!$H$12),MAX(0,U363+R364-S364),0)+IF(AND('Debt Setup'!$H$14&lt;&gt;"",'Debt Setup'!$H$14&lt;'Debt Setup'!$H$12),MAX(0,Y363+V364-W364),0)+IF(AND('Debt Setup'!$H$15&lt;&gt;"",'Debt Setup'!$H$15&lt;'Debt Setup'!$H$12),MAX(0,AC363+Z364-AA364),0)+IF(AND('Debt Setup'!$H$16&lt;&gt;"",'Debt Setup'!$H$16&lt;'Debt Setup'!$H$12),MAX(0,AG363+AD364-AE364),0)+IF(AND('Debt Setup'!$H$17&lt;&gt;"",'Debt Setup'!$H$17&lt;'Debt Setup'!$H$12),MAX(0,AK363+AH364-AI364),0)+IF(AND('Debt Setup'!$H$18&lt;&gt;"",'Debt Setup'!$H$18&lt;'Debt Setup'!$H$12),MAX(0,AO363+AL364-AM364),0)+IF(AND('Debt Setup'!$H$19&lt;&gt;"",'Debt Setup'!$H$19&lt;'Debt Setup'!$H$12),MAX(0,AS363+AP364-AQ364),0)+IF(AND('Debt Setup'!$H$20&lt;&gt;"",'Debt Setup'!$H$20&lt;'Debt Setup'!$H$12),MAX(0,AW363+AT364-AU364),0)+IF(AND('Debt Setup'!$H$21&lt;&gt;"",'Debt Setup'!$H$21&lt;'Debt Setup'!$H$12),MAX(0,BA363+AX364-AY364),0))))))</x:f>
      </x:c>
      <x:c r="Q364" s="54" t="str">
        <x:f>IF('Debt Setup'!$F$3=0,"",MAX(0,Q363+N364-O364-P364))</x:f>
      </x:c>
      <x:c r="R364" s="54" t="str">
        <x:f>IF('Debt Setup'!$F$3=0,"",IF(U363&lt;=0,0,U363*'Debt Setup'!$D$13/100/12))</x:f>
      </x:c>
      <x:c r="S364" s="54" t="str">
        <x:f>IF('Debt Setup'!$F$3=0,"",IF('Debt Setup'!$H$13="",0,MIN('Debt Setup'!$E$13,MAX(0,U363+R364))))</x:f>
      </x:c>
      <x:c r="T364" s="54" t="str">
        <x:f>IF('Debt Setup'!$F$3=0,"",IF('Debt Setup'!$H$13="",0,MIN(MAX(0,U363+R364-S364),MAX(0,'Debt Setup'!$F$5-(G364+K364+O364+S364+W364+AA364+AE364+AI364+AM364+AQ364+AU364+AY364)-(IF(AND('Debt Setup'!$H$10&lt;&gt;"",'Debt Setup'!$H$10&lt;'Debt Setup'!$H$13),MAX(0,I363+F364-G364),0)+IF(AND('Debt Setup'!$H$11&lt;&gt;"",'Debt Setup'!$H$11&lt;'Debt Setup'!$H$13),MAX(0,M363+J364-K364),0)+IF(AND('Debt Setup'!$H$12&lt;&gt;"",'Debt Setup'!$H$12&lt;'Debt Setup'!$H$13),MAX(0,Q363+N364-O364),0)+IF(AND('Debt Setup'!$H$13&lt;&gt;"",'Debt Setup'!$H$13&lt;'Debt Setup'!$H$13),MAX(0,U363+R364-S364),0)+IF(AND('Debt Setup'!$H$14&lt;&gt;"",'Debt Setup'!$H$14&lt;'Debt Setup'!$H$13),MAX(0,Y363+V364-W364),0)+IF(AND('Debt Setup'!$H$15&lt;&gt;"",'Debt Setup'!$H$15&lt;'Debt Setup'!$H$13),MAX(0,AC363+Z364-AA364),0)+IF(AND('Debt Setup'!$H$16&lt;&gt;"",'Debt Setup'!$H$16&lt;'Debt Setup'!$H$13),MAX(0,AG363+AD364-AE364),0)+IF(AND('Debt Setup'!$H$17&lt;&gt;"",'Debt Setup'!$H$17&lt;'Debt Setup'!$H$13),MAX(0,AK363+AH364-AI364),0)+IF(AND('Debt Setup'!$H$18&lt;&gt;"",'Debt Setup'!$H$18&lt;'Debt Setup'!$H$13),MAX(0,AO363+AL364-AM364),0)+IF(AND('Debt Setup'!$H$19&lt;&gt;"",'Debt Setup'!$H$19&lt;'Debt Setup'!$H$13),MAX(0,AS363+AP364-AQ364),0)+IF(AND('Debt Setup'!$H$20&lt;&gt;"",'Debt Setup'!$H$20&lt;'Debt Setup'!$H$13),MAX(0,AW363+AT364-AU364),0)+IF(AND('Debt Setup'!$H$21&lt;&gt;"",'Debt Setup'!$H$21&lt;'Debt Setup'!$H$13),MAX(0,BA363+AX364-AY364),0))))))</x:f>
      </x:c>
      <x:c r="U364" s="54" t="str">
        <x:f>IF('Debt Setup'!$F$3=0,"",MAX(0,U363+R364-S364-T364))</x:f>
      </x:c>
      <x:c r="V364" s="54" t="str">
        <x:f>IF('Debt Setup'!$F$3=0,"",IF(Y363&lt;=0,0,Y363*'Debt Setup'!$D$14/100/12))</x:f>
      </x:c>
      <x:c r="W364" s="54" t="str">
        <x:f>IF('Debt Setup'!$F$3=0,"",IF('Debt Setup'!$H$14="",0,MIN('Debt Setup'!$E$14,MAX(0,Y363+V364))))</x:f>
      </x:c>
      <x:c r="X364" s="54" t="str">
        <x:f>IF('Debt Setup'!$F$3=0,"",IF('Debt Setup'!$H$14="",0,MIN(MAX(0,Y363+V364-W364),MAX(0,'Debt Setup'!$F$5-(G364+K364+O364+S364+W364+AA364+AE364+AI364+AM364+AQ364+AU364+AY364)-(IF(AND('Debt Setup'!$H$10&lt;&gt;"",'Debt Setup'!$H$10&lt;'Debt Setup'!$H$14),MAX(0,I363+F364-G364),0)+IF(AND('Debt Setup'!$H$11&lt;&gt;"",'Debt Setup'!$H$11&lt;'Debt Setup'!$H$14),MAX(0,M363+J364-K364),0)+IF(AND('Debt Setup'!$H$12&lt;&gt;"",'Debt Setup'!$H$12&lt;'Debt Setup'!$H$14),MAX(0,Q363+N364-O364),0)+IF(AND('Debt Setup'!$H$13&lt;&gt;"",'Debt Setup'!$H$13&lt;'Debt Setup'!$H$14),MAX(0,U363+R364-S364),0)+IF(AND('Debt Setup'!$H$14&lt;&gt;"",'Debt Setup'!$H$14&lt;'Debt Setup'!$H$14),MAX(0,Y363+V364-W364),0)+IF(AND('Debt Setup'!$H$15&lt;&gt;"",'Debt Setup'!$H$15&lt;'Debt Setup'!$H$14),MAX(0,AC363+Z364-AA364),0)+IF(AND('Debt Setup'!$H$16&lt;&gt;"",'Debt Setup'!$H$16&lt;'Debt Setup'!$H$14),MAX(0,AG363+AD364-AE364),0)+IF(AND('Debt Setup'!$H$17&lt;&gt;"",'Debt Setup'!$H$17&lt;'Debt Setup'!$H$14),MAX(0,AK363+AH364-AI364),0)+IF(AND('Debt Setup'!$H$18&lt;&gt;"",'Debt Setup'!$H$18&lt;'Debt Setup'!$H$14),MAX(0,AO363+AL364-AM364),0)+IF(AND('Debt Setup'!$H$19&lt;&gt;"",'Debt Setup'!$H$19&lt;'Debt Setup'!$H$14),MAX(0,AS363+AP364-AQ364),0)+IF(AND('Debt Setup'!$H$20&lt;&gt;"",'Debt Setup'!$H$20&lt;'Debt Setup'!$H$14),MAX(0,AW363+AT364-AU364),0)+IF(AND('Debt Setup'!$H$21&lt;&gt;"",'Debt Setup'!$H$21&lt;'Debt Setup'!$H$14),MAX(0,BA363+AX364-AY364),0))))))</x:f>
      </x:c>
      <x:c r="Y364" s="54" t="str">
        <x:f>IF('Debt Setup'!$F$3=0,"",MAX(0,Y363+V364-W364-X364))</x:f>
      </x:c>
      <x:c r="Z364" s="54" t="str">
        <x:f>IF('Debt Setup'!$F$3=0,"",IF(AC363&lt;=0,0,AC363*'Debt Setup'!$D$15/100/12))</x:f>
      </x:c>
      <x:c r="AA364" s="54" t="str">
        <x:f>IF('Debt Setup'!$F$3=0,"",IF('Debt Setup'!$H$15="",0,MIN('Debt Setup'!$E$15,MAX(0,AC363+Z364))))</x:f>
      </x:c>
      <x:c r="AB364" s="54" t="str">
        <x:f>IF('Debt Setup'!$F$3=0,"",IF('Debt Setup'!$H$15="",0,MIN(MAX(0,AC363+Z364-AA364),MAX(0,'Debt Setup'!$F$5-(G364+K364+O364+S364+W364+AA364+AE364+AI364+AM364+AQ364+AU364+AY364)-(IF(AND('Debt Setup'!$H$10&lt;&gt;"",'Debt Setup'!$H$10&lt;'Debt Setup'!$H$15),MAX(0,I363+F364-G364),0)+IF(AND('Debt Setup'!$H$11&lt;&gt;"",'Debt Setup'!$H$11&lt;'Debt Setup'!$H$15),MAX(0,M363+J364-K364),0)+IF(AND('Debt Setup'!$H$12&lt;&gt;"",'Debt Setup'!$H$12&lt;'Debt Setup'!$H$15),MAX(0,Q363+N364-O364),0)+IF(AND('Debt Setup'!$H$13&lt;&gt;"",'Debt Setup'!$H$13&lt;'Debt Setup'!$H$15),MAX(0,U363+R364-S364),0)+IF(AND('Debt Setup'!$H$14&lt;&gt;"",'Debt Setup'!$H$14&lt;'Debt Setup'!$H$15),MAX(0,Y363+V364-W364),0)+IF(AND('Debt Setup'!$H$15&lt;&gt;"",'Debt Setup'!$H$15&lt;'Debt Setup'!$H$15),MAX(0,AC363+Z364-AA364),0)+IF(AND('Debt Setup'!$H$16&lt;&gt;"",'Debt Setup'!$H$16&lt;'Debt Setup'!$H$15),MAX(0,AG363+AD364-AE364),0)+IF(AND('Debt Setup'!$H$17&lt;&gt;"",'Debt Setup'!$H$17&lt;'Debt Setup'!$H$15),MAX(0,AK363+AH364-AI364),0)+IF(AND('Debt Setup'!$H$18&lt;&gt;"",'Debt Setup'!$H$18&lt;'Debt Setup'!$H$15),MAX(0,AO363+AL364-AM364),0)+IF(AND('Debt Setup'!$H$19&lt;&gt;"",'Debt Setup'!$H$19&lt;'Debt Setup'!$H$15),MAX(0,AS363+AP364-AQ364),0)+IF(AND('Debt Setup'!$H$20&lt;&gt;"",'Debt Setup'!$H$20&lt;'Debt Setup'!$H$15),MAX(0,AW363+AT364-AU364),0)+IF(AND('Debt Setup'!$H$21&lt;&gt;"",'Debt Setup'!$H$21&lt;'Debt Setup'!$H$15),MAX(0,BA363+AX364-AY364),0))))))</x:f>
      </x:c>
      <x:c r="AC364" s="54" t="str">
        <x:f>IF('Debt Setup'!$F$3=0,"",MAX(0,AC363+Z364-AA364-AB364))</x:f>
      </x:c>
      <x:c r="AD364" s="54" t="str">
        <x:f>IF('Debt Setup'!$F$3=0,"",IF(AG363&lt;=0,0,AG363*'Debt Setup'!$D$16/100/12))</x:f>
      </x:c>
      <x:c r="AE364" s="54" t="str">
        <x:f>IF('Debt Setup'!$F$3=0,"",IF('Debt Setup'!$H$16="",0,MIN('Debt Setup'!$E$16,MAX(0,AG363+AD364))))</x:f>
      </x:c>
      <x:c r="AF364" s="54" t="str">
        <x:f>IF('Debt Setup'!$F$3=0,"",IF('Debt Setup'!$H$16="",0,MIN(MAX(0,AG363+AD364-AE364),MAX(0,'Debt Setup'!$F$5-(G364+K364+O364+S364+W364+AA364+AE364+AI364+AM364+AQ364+AU364+AY364)-(IF(AND('Debt Setup'!$H$10&lt;&gt;"",'Debt Setup'!$H$10&lt;'Debt Setup'!$H$16),MAX(0,I363+F364-G364),0)+IF(AND('Debt Setup'!$H$11&lt;&gt;"",'Debt Setup'!$H$11&lt;'Debt Setup'!$H$16),MAX(0,M363+J364-K364),0)+IF(AND('Debt Setup'!$H$12&lt;&gt;"",'Debt Setup'!$H$12&lt;'Debt Setup'!$H$16),MAX(0,Q363+N364-O364),0)+IF(AND('Debt Setup'!$H$13&lt;&gt;"",'Debt Setup'!$H$13&lt;'Debt Setup'!$H$16),MAX(0,U363+R364-S364),0)+IF(AND('Debt Setup'!$H$14&lt;&gt;"",'Debt Setup'!$H$14&lt;'Debt Setup'!$H$16),MAX(0,Y363+V364-W364),0)+IF(AND('Debt Setup'!$H$15&lt;&gt;"",'Debt Setup'!$H$15&lt;'Debt Setup'!$H$16),MAX(0,AC363+Z364-AA364),0)+IF(AND('Debt Setup'!$H$16&lt;&gt;"",'Debt Setup'!$H$16&lt;'Debt Setup'!$H$16),MAX(0,AG363+AD364-AE364),0)+IF(AND('Debt Setup'!$H$17&lt;&gt;"",'Debt Setup'!$H$17&lt;'Debt Setup'!$H$16),MAX(0,AK363+AH364-AI364),0)+IF(AND('Debt Setup'!$H$18&lt;&gt;"",'Debt Setup'!$H$18&lt;'Debt Setup'!$H$16),MAX(0,AO363+AL364-AM364),0)+IF(AND('Debt Setup'!$H$19&lt;&gt;"",'Debt Setup'!$H$19&lt;'Debt Setup'!$H$16),MAX(0,AS363+AP364-AQ364),0)+IF(AND('Debt Setup'!$H$20&lt;&gt;"",'Debt Setup'!$H$20&lt;'Debt Setup'!$H$16),MAX(0,AW363+AT364-AU364),0)+IF(AND('Debt Setup'!$H$21&lt;&gt;"",'Debt Setup'!$H$21&lt;'Debt Setup'!$H$16),MAX(0,BA363+AX364-AY364),0))))))</x:f>
      </x:c>
      <x:c r="AG364" s="54" t="str">
        <x:f>IF('Debt Setup'!$F$3=0,"",MAX(0,AG363+AD364-AE364-AF364))</x:f>
      </x:c>
      <x:c r="AH364" s="54" t="str">
        <x:f>IF('Debt Setup'!$F$3=0,"",IF(AK363&lt;=0,0,AK363*'Debt Setup'!$D$17/100/12))</x:f>
      </x:c>
      <x:c r="AI364" s="54" t="str">
        <x:f>IF('Debt Setup'!$F$3=0,"",IF('Debt Setup'!$H$17="",0,MIN('Debt Setup'!$E$17,MAX(0,AK363+AH364))))</x:f>
      </x:c>
      <x:c r="AJ364" s="54" t="str">
        <x:f>IF('Debt Setup'!$F$3=0,"",IF('Debt Setup'!$H$17="",0,MIN(MAX(0,AK363+AH364-AI364),MAX(0,'Debt Setup'!$F$5-(G364+K364+O364+S364+W364+AA364+AE364+AI364+AM364+AQ364+AU364+AY364)-(IF(AND('Debt Setup'!$H$10&lt;&gt;"",'Debt Setup'!$H$10&lt;'Debt Setup'!$H$17),MAX(0,I363+F364-G364),0)+IF(AND('Debt Setup'!$H$11&lt;&gt;"",'Debt Setup'!$H$11&lt;'Debt Setup'!$H$17),MAX(0,M363+J364-K364),0)+IF(AND('Debt Setup'!$H$12&lt;&gt;"",'Debt Setup'!$H$12&lt;'Debt Setup'!$H$17),MAX(0,Q363+N364-O364),0)+IF(AND('Debt Setup'!$H$13&lt;&gt;"",'Debt Setup'!$H$13&lt;'Debt Setup'!$H$17),MAX(0,U363+R364-S364),0)+IF(AND('Debt Setup'!$H$14&lt;&gt;"",'Debt Setup'!$H$14&lt;'Debt Setup'!$H$17),MAX(0,Y363+V364-W364),0)+IF(AND('Debt Setup'!$H$15&lt;&gt;"",'Debt Setup'!$H$15&lt;'Debt Setup'!$H$17),MAX(0,AC363+Z364-AA364),0)+IF(AND('Debt Setup'!$H$16&lt;&gt;"",'Debt Setup'!$H$16&lt;'Debt Setup'!$H$17),MAX(0,AG363+AD364-AE364),0)+IF(AND('Debt Setup'!$H$17&lt;&gt;"",'Debt Setup'!$H$17&lt;'Debt Setup'!$H$17),MAX(0,AK363+AH364-AI364),0)+IF(AND('Debt Setup'!$H$18&lt;&gt;"",'Debt Setup'!$H$18&lt;'Debt Setup'!$H$17),MAX(0,AO363+AL364-AM364),0)+IF(AND('Debt Setup'!$H$19&lt;&gt;"",'Debt Setup'!$H$19&lt;'Debt Setup'!$H$17),MAX(0,AS363+AP364-AQ364),0)+IF(AND('Debt Setup'!$H$20&lt;&gt;"",'Debt Setup'!$H$20&lt;'Debt Setup'!$H$17),MAX(0,AW363+AT364-AU364),0)+IF(AND('Debt Setup'!$H$21&lt;&gt;"",'Debt Setup'!$H$21&lt;'Debt Setup'!$H$17),MAX(0,BA363+AX364-AY364),0))))))</x:f>
      </x:c>
      <x:c r="AK364" s="54" t="str">
        <x:f>IF('Debt Setup'!$F$3=0,"",MAX(0,AK363+AH364-AI364-AJ364))</x:f>
      </x:c>
      <x:c r="AL364" s="54" t="str">
        <x:f>IF('Debt Setup'!$F$3=0,"",IF(AO363&lt;=0,0,AO363*'Debt Setup'!$D$18/100/12))</x:f>
      </x:c>
      <x:c r="AM364" s="54" t="str">
        <x:f>IF('Debt Setup'!$F$3=0,"",IF('Debt Setup'!$H$18="",0,MIN('Debt Setup'!$E$18,MAX(0,AO363+AL364))))</x:f>
      </x:c>
      <x:c r="AN364" s="54" t="str">
        <x:f>IF('Debt Setup'!$F$3=0,"",IF('Debt Setup'!$H$18="",0,MIN(MAX(0,AO363+AL364-AM364),MAX(0,'Debt Setup'!$F$5-(G364+K364+O364+S364+W364+AA364+AE364+AI364+AM364+AQ364+AU364+AY364)-(IF(AND('Debt Setup'!$H$10&lt;&gt;"",'Debt Setup'!$H$10&lt;'Debt Setup'!$H$18),MAX(0,I363+F364-G364),0)+IF(AND('Debt Setup'!$H$11&lt;&gt;"",'Debt Setup'!$H$11&lt;'Debt Setup'!$H$18),MAX(0,M363+J364-K364),0)+IF(AND('Debt Setup'!$H$12&lt;&gt;"",'Debt Setup'!$H$12&lt;'Debt Setup'!$H$18),MAX(0,Q363+N364-O364),0)+IF(AND('Debt Setup'!$H$13&lt;&gt;"",'Debt Setup'!$H$13&lt;'Debt Setup'!$H$18),MAX(0,U363+R364-S364),0)+IF(AND('Debt Setup'!$H$14&lt;&gt;"",'Debt Setup'!$H$14&lt;'Debt Setup'!$H$18),MAX(0,Y363+V364-W364),0)+IF(AND('Debt Setup'!$H$15&lt;&gt;"",'Debt Setup'!$H$15&lt;'Debt Setup'!$H$18),MAX(0,AC363+Z364-AA364),0)+IF(AND('Debt Setup'!$H$16&lt;&gt;"",'Debt Setup'!$H$16&lt;'Debt Setup'!$H$18),MAX(0,AG363+AD364-AE364),0)+IF(AND('Debt Setup'!$H$17&lt;&gt;"",'Debt Setup'!$H$17&lt;'Debt Setup'!$H$18),MAX(0,AK363+AH364-AI364),0)+IF(AND('Debt Setup'!$H$18&lt;&gt;"",'Debt Setup'!$H$18&lt;'Debt Setup'!$H$18),MAX(0,AO363+AL364-AM364),0)+IF(AND('Debt Setup'!$H$19&lt;&gt;"",'Debt Setup'!$H$19&lt;'Debt Setup'!$H$18),MAX(0,AS363+AP364-AQ364),0)+IF(AND('Debt Setup'!$H$20&lt;&gt;"",'Debt Setup'!$H$20&lt;'Debt Setup'!$H$18),MAX(0,AW363+AT364-AU364),0)+IF(AND('Debt Setup'!$H$21&lt;&gt;"",'Debt Setup'!$H$21&lt;'Debt Setup'!$H$18),MAX(0,BA363+AX364-AY364),0))))))</x:f>
      </x:c>
      <x:c r="AO364" s="54" t="str">
        <x:f>IF('Debt Setup'!$F$3=0,"",MAX(0,AO363+AL364-AM364-AN364))</x:f>
      </x:c>
      <x:c r="AP364" s="54" t="str">
        <x:f>IF('Debt Setup'!$F$3=0,"",IF(AS363&lt;=0,0,AS363*'Debt Setup'!$D$19/100/12))</x:f>
      </x:c>
      <x:c r="AQ364" s="54" t="str">
        <x:f>IF('Debt Setup'!$F$3=0,"",IF('Debt Setup'!$H$19="",0,MIN('Debt Setup'!$E$19,MAX(0,AS363+AP364))))</x:f>
      </x:c>
      <x:c r="AR364" s="54" t="str">
        <x:f>IF('Debt Setup'!$F$3=0,"",IF('Debt Setup'!$H$19="",0,MIN(MAX(0,AS363+AP364-AQ364),MAX(0,'Debt Setup'!$F$5-(G364+K364+O364+S364+W364+AA364+AE364+AI364+AM364+AQ364+AU364+AY364)-(IF(AND('Debt Setup'!$H$10&lt;&gt;"",'Debt Setup'!$H$10&lt;'Debt Setup'!$H$19),MAX(0,I363+F364-G364),0)+IF(AND('Debt Setup'!$H$11&lt;&gt;"",'Debt Setup'!$H$11&lt;'Debt Setup'!$H$19),MAX(0,M363+J364-K364),0)+IF(AND('Debt Setup'!$H$12&lt;&gt;"",'Debt Setup'!$H$12&lt;'Debt Setup'!$H$19),MAX(0,Q363+N364-O364),0)+IF(AND('Debt Setup'!$H$13&lt;&gt;"",'Debt Setup'!$H$13&lt;'Debt Setup'!$H$19),MAX(0,U363+R364-S364),0)+IF(AND('Debt Setup'!$H$14&lt;&gt;"",'Debt Setup'!$H$14&lt;'Debt Setup'!$H$19),MAX(0,Y363+V364-W364),0)+IF(AND('Debt Setup'!$H$15&lt;&gt;"",'Debt Setup'!$H$15&lt;'Debt Setup'!$H$19),MAX(0,AC363+Z364-AA364),0)+IF(AND('Debt Setup'!$H$16&lt;&gt;"",'Debt Setup'!$H$16&lt;'Debt Setup'!$H$19),MAX(0,AG363+AD364-AE364),0)+IF(AND('Debt Setup'!$H$17&lt;&gt;"",'Debt Setup'!$H$17&lt;'Debt Setup'!$H$19),MAX(0,AK363+AH364-AI364),0)+IF(AND('Debt Setup'!$H$18&lt;&gt;"",'Debt Setup'!$H$18&lt;'Debt Setup'!$H$19),MAX(0,AO363+AL364-AM364),0)+IF(AND('Debt Setup'!$H$19&lt;&gt;"",'Debt Setup'!$H$19&lt;'Debt Setup'!$H$19),MAX(0,AS363+AP364-AQ364),0)+IF(AND('Debt Setup'!$H$20&lt;&gt;"",'Debt Setup'!$H$20&lt;'Debt Setup'!$H$19),MAX(0,AW363+AT364-AU364),0)+IF(AND('Debt Setup'!$H$21&lt;&gt;"",'Debt Setup'!$H$21&lt;'Debt Setup'!$H$19),MAX(0,BA363+AX364-AY364),0))))))</x:f>
      </x:c>
      <x:c r="AS364" s="54" t="str">
        <x:f>IF('Debt Setup'!$F$3=0,"",MAX(0,AS363+AP364-AQ364-AR364))</x:f>
      </x:c>
      <x:c r="AT364" s="54" t="str">
        <x:f>IF('Debt Setup'!$F$3=0,"",IF(AW363&lt;=0,0,AW363*'Debt Setup'!$D$20/100/12))</x:f>
      </x:c>
      <x:c r="AU364" s="54" t="str">
        <x:f>IF('Debt Setup'!$F$3=0,"",IF('Debt Setup'!$H$20="",0,MIN('Debt Setup'!$E$20,MAX(0,AW363+AT364))))</x:f>
      </x:c>
      <x:c r="AV364" s="54" t="str">
        <x:f>IF('Debt Setup'!$F$3=0,"",IF('Debt Setup'!$H$20="",0,MIN(MAX(0,AW363+AT364-AU364),MAX(0,'Debt Setup'!$F$5-(G364+K364+O364+S364+W364+AA364+AE364+AI364+AM364+AQ364+AU364+AY364)-(IF(AND('Debt Setup'!$H$10&lt;&gt;"",'Debt Setup'!$H$10&lt;'Debt Setup'!$H$20),MAX(0,I363+F364-G364),0)+IF(AND('Debt Setup'!$H$11&lt;&gt;"",'Debt Setup'!$H$11&lt;'Debt Setup'!$H$20),MAX(0,M363+J364-K364),0)+IF(AND('Debt Setup'!$H$12&lt;&gt;"",'Debt Setup'!$H$12&lt;'Debt Setup'!$H$20),MAX(0,Q363+N364-O364),0)+IF(AND('Debt Setup'!$H$13&lt;&gt;"",'Debt Setup'!$H$13&lt;'Debt Setup'!$H$20),MAX(0,U363+R364-S364),0)+IF(AND('Debt Setup'!$H$14&lt;&gt;"",'Debt Setup'!$H$14&lt;'Debt Setup'!$H$20),MAX(0,Y363+V364-W364),0)+IF(AND('Debt Setup'!$H$15&lt;&gt;"",'Debt Setup'!$H$15&lt;'Debt Setup'!$H$20),MAX(0,AC363+Z364-AA364),0)+IF(AND('Debt Setup'!$H$16&lt;&gt;"",'Debt Setup'!$H$16&lt;'Debt Setup'!$H$20),MAX(0,AG363+AD364-AE364),0)+IF(AND('Debt Setup'!$H$17&lt;&gt;"",'Debt Setup'!$H$17&lt;'Debt Setup'!$H$20),MAX(0,AK363+AH364-AI364),0)+IF(AND('Debt Setup'!$H$18&lt;&gt;"",'Debt Setup'!$H$18&lt;'Debt Setup'!$H$20),MAX(0,AO363+AL364-AM364),0)+IF(AND('Debt Setup'!$H$19&lt;&gt;"",'Debt Setup'!$H$19&lt;'Debt Setup'!$H$20),MAX(0,AS363+AP364-AQ364),0)+IF(AND('Debt Setup'!$H$20&lt;&gt;"",'Debt Setup'!$H$20&lt;'Debt Setup'!$H$20),MAX(0,AW363+AT364-AU364),0)+IF(AND('Debt Setup'!$H$21&lt;&gt;"",'Debt Setup'!$H$21&lt;'Debt Setup'!$H$20),MAX(0,BA363+AX364-AY364),0))))))</x:f>
      </x:c>
      <x:c r="AW364" s="54" t="str">
        <x:f>IF('Debt Setup'!$F$3=0,"",MAX(0,AW363+AT364-AU364-AV364))</x:f>
      </x:c>
      <x:c r="AX364" s="54" t="str">
        <x:f>IF('Debt Setup'!$F$3=0,"",IF(BA363&lt;=0,0,BA363*'Debt Setup'!$D$21/100/12))</x:f>
      </x:c>
      <x:c r="AY364" s="54" t="str">
        <x:f>IF('Debt Setup'!$F$3=0,"",IF('Debt Setup'!$H$21="",0,MIN('Debt Setup'!$E$21,MAX(0,BA363+AX364))))</x:f>
      </x:c>
      <x:c r="AZ364" s="54" t="str">
        <x:f>IF('Debt Setup'!$F$3=0,"",IF('Debt Setup'!$H$21="",0,MIN(MAX(0,BA363+AX364-AY364),MAX(0,'Debt Setup'!$F$5-(G364+K364+O364+S364+W364+AA364+AE364+AI364+AM364+AQ364+AU364+AY364)-(IF(AND('Debt Setup'!$H$10&lt;&gt;"",'Debt Setup'!$H$10&lt;'Debt Setup'!$H$21),MAX(0,I363+F364-G364),0)+IF(AND('Debt Setup'!$H$11&lt;&gt;"",'Debt Setup'!$H$11&lt;'Debt Setup'!$H$21),MAX(0,M363+J364-K364),0)+IF(AND('Debt Setup'!$H$12&lt;&gt;"",'Debt Setup'!$H$12&lt;'Debt Setup'!$H$21),MAX(0,Q363+N364-O364),0)+IF(AND('Debt Setup'!$H$13&lt;&gt;"",'Debt Setup'!$H$13&lt;'Debt Setup'!$H$21),MAX(0,U363+R364-S364),0)+IF(AND('Debt Setup'!$H$14&lt;&gt;"",'Debt Setup'!$H$14&lt;'Debt Setup'!$H$21),MAX(0,Y363+V364-W364),0)+IF(AND('Debt Setup'!$H$15&lt;&gt;"",'Debt Setup'!$H$15&lt;'Debt Setup'!$H$21),MAX(0,AC363+Z364-AA364),0)+IF(AND('Debt Setup'!$H$16&lt;&gt;"",'Debt Setup'!$H$16&lt;'Debt Setup'!$H$21),MAX(0,AG363+AD364-AE364),0)+IF(AND('Debt Setup'!$H$17&lt;&gt;"",'Debt Setup'!$H$17&lt;'Debt Setup'!$H$21),MAX(0,AK363+AH364-AI364),0)+IF(AND('Debt Setup'!$H$18&lt;&gt;"",'Debt Setup'!$H$18&lt;'Debt Setup'!$H$21),MAX(0,AO363+AL364-AM364),0)+IF(AND('Debt Setup'!$H$19&lt;&gt;"",'Debt Setup'!$H$19&lt;'Debt Setup'!$H$21),MAX(0,AS363+AP364-AQ364),0)+IF(AND('Debt Setup'!$H$20&lt;&gt;"",'Debt Setup'!$H$20&lt;'Debt Setup'!$H$21),MAX(0,AW363+AT364-AU364),0)+IF(AND('Debt Setup'!$H$21&lt;&gt;"",'Debt Setup'!$H$21&lt;'Debt Setup'!$H$21),MAX(0,BA363+AX364-AY364),0))))))</x:f>
      </x:c>
      <x:c r="BA364" s="54" t="str">
        <x:f>IF('Debt Setup'!$F$3=0,"",MAX(0,BA363+AX364-AY364-AZ364))</x:f>
      </x:c>
    </x:row>
    <x:row r="365">
      <x:c r="A365" t="n">
        <x:v>360</x:v>
      </x:c>
      <x:c r="B365" s="86" t="str">
        <x:f>IF('Debt Setup'!$F$3=0,"",DATE(YEAR('Debt Setup'!$B$6),MONTH('Debt Setup'!$B$6)+A365-1,1))</x:f>
      </x:c>
      <x:c r="C365" s="54" t="str">
        <x:f>IF('Debt Setup'!$F$3=0,"",I365+M365+Q365+U365+Y365+AC365+AG365+AK365+AO365+AS365+AW365+BA365)</x:f>
      </x:c>
      <x:c r="D365" s="54" t="str">
        <x:f>IF('Debt Setup'!$F$3=0,"",G365+H365+K365+L365+O365+P365+S365+T365+W365+X365+AA365+AB365+AE365+AF365+AI365+AJ365+AM365+AN365+AQ365+AR365+AU365+AV365+AY365+AZ365)</x:f>
      </x:c>
      <x:c r="E365" s="54" t="str">
        <x:f>IF('Debt Setup'!$F$3=0,"",F365+J365+N365+R365+V365+Z365+AD365+AH365+AL365+AP365+AT365+AX365)</x:f>
      </x:c>
      <x:c r="F365" s="54" t="str">
        <x:f>IF('Debt Setup'!$F$3=0,"",IF(I364&lt;=0,0,I364*'Debt Setup'!$D$10/100/12))</x:f>
      </x:c>
      <x:c r="G365" s="54" t="str">
        <x:f>IF('Debt Setup'!$F$3=0,"",IF('Debt Setup'!$H$10="",0,MIN('Debt Setup'!$E$10,MAX(0,I364+F365))))</x:f>
      </x:c>
      <x:c r="H365" s="54" t="str">
        <x:f>IF('Debt Setup'!$F$3=0,"",IF('Debt Setup'!$H$10="",0,MIN(MAX(0,I364+F365-G365),MAX(0,'Debt Setup'!$F$5-(G365+K365+O365+S365+W365+AA365+AE365+AI365+AM365+AQ365+AU365+AY365)-(IF(AND('Debt Setup'!$H$10&lt;&gt;"",'Debt Setup'!$H$10&lt;'Debt Setup'!$H$10),MAX(0,I364+F365-G365),0)+IF(AND('Debt Setup'!$H$11&lt;&gt;"",'Debt Setup'!$H$11&lt;'Debt Setup'!$H$10),MAX(0,M364+J365-K365),0)+IF(AND('Debt Setup'!$H$12&lt;&gt;"",'Debt Setup'!$H$12&lt;'Debt Setup'!$H$10),MAX(0,Q364+N365-O365),0)+IF(AND('Debt Setup'!$H$13&lt;&gt;"",'Debt Setup'!$H$13&lt;'Debt Setup'!$H$10),MAX(0,U364+R365-S365),0)+IF(AND('Debt Setup'!$H$14&lt;&gt;"",'Debt Setup'!$H$14&lt;'Debt Setup'!$H$10),MAX(0,Y364+V365-W365),0)+IF(AND('Debt Setup'!$H$15&lt;&gt;"",'Debt Setup'!$H$15&lt;'Debt Setup'!$H$10),MAX(0,AC364+Z365-AA365),0)+IF(AND('Debt Setup'!$H$16&lt;&gt;"",'Debt Setup'!$H$16&lt;'Debt Setup'!$H$10),MAX(0,AG364+AD365-AE365),0)+IF(AND('Debt Setup'!$H$17&lt;&gt;"",'Debt Setup'!$H$17&lt;'Debt Setup'!$H$10),MAX(0,AK364+AH365-AI365),0)+IF(AND('Debt Setup'!$H$18&lt;&gt;"",'Debt Setup'!$H$18&lt;'Debt Setup'!$H$10),MAX(0,AO364+AL365-AM365),0)+IF(AND('Debt Setup'!$H$19&lt;&gt;"",'Debt Setup'!$H$19&lt;'Debt Setup'!$H$10),MAX(0,AS364+AP365-AQ365),0)+IF(AND('Debt Setup'!$H$20&lt;&gt;"",'Debt Setup'!$H$20&lt;'Debt Setup'!$H$10),MAX(0,AW364+AT365-AU365),0)+IF(AND('Debt Setup'!$H$21&lt;&gt;"",'Debt Setup'!$H$21&lt;'Debt Setup'!$H$10),MAX(0,BA364+AX365-AY365),0))))))</x:f>
      </x:c>
      <x:c r="I365" s="54" t="str">
        <x:f>IF('Debt Setup'!$F$3=0,"",MAX(0,I364+F365-G365-H365))</x:f>
      </x:c>
      <x:c r="J365" s="54" t="str">
        <x:f>IF('Debt Setup'!$F$3=0,"",IF(M364&lt;=0,0,M364*'Debt Setup'!$D$11/100/12))</x:f>
      </x:c>
      <x:c r="K365" s="54" t="str">
        <x:f>IF('Debt Setup'!$F$3=0,"",IF('Debt Setup'!$H$11="",0,MIN('Debt Setup'!$E$11,MAX(0,M364+J365))))</x:f>
      </x:c>
      <x:c r="L365" s="54" t="str">
        <x:f>IF('Debt Setup'!$F$3=0,"",IF('Debt Setup'!$H$11="",0,MIN(MAX(0,M364+J365-K365),MAX(0,'Debt Setup'!$F$5-(G365+K365+O365+S365+W365+AA365+AE365+AI365+AM365+AQ365+AU365+AY365)-(IF(AND('Debt Setup'!$H$10&lt;&gt;"",'Debt Setup'!$H$10&lt;'Debt Setup'!$H$11),MAX(0,I364+F365-G365),0)+IF(AND('Debt Setup'!$H$11&lt;&gt;"",'Debt Setup'!$H$11&lt;'Debt Setup'!$H$11),MAX(0,M364+J365-K365),0)+IF(AND('Debt Setup'!$H$12&lt;&gt;"",'Debt Setup'!$H$12&lt;'Debt Setup'!$H$11),MAX(0,Q364+N365-O365),0)+IF(AND('Debt Setup'!$H$13&lt;&gt;"",'Debt Setup'!$H$13&lt;'Debt Setup'!$H$11),MAX(0,U364+R365-S365),0)+IF(AND('Debt Setup'!$H$14&lt;&gt;"",'Debt Setup'!$H$14&lt;'Debt Setup'!$H$11),MAX(0,Y364+V365-W365),0)+IF(AND('Debt Setup'!$H$15&lt;&gt;"",'Debt Setup'!$H$15&lt;'Debt Setup'!$H$11),MAX(0,AC364+Z365-AA365),0)+IF(AND('Debt Setup'!$H$16&lt;&gt;"",'Debt Setup'!$H$16&lt;'Debt Setup'!$H$11),MAX(0,AG364+AD365-AE365),0)+IF(AND('Debt Setup'!$H$17&lt;&gt;"",'Debt Setup'!$H$17&lt;'Debt Setup'!$H$11),MAX(0,AK364+AH365-AI365),0)+IF(AND('Debt Setup'!$H$18&lt;&gt;"",'Debt Setup'!$H$18&lt;'Debt Setup'!$H$11),MAX(0,AO364+AL365-AM365),0)+IF(AND('Debt Setup'!$H$19&lt;&gt;"",'Debt Setup'!$H$19&lt;'Debt Setup'!$H$11),MAX(0,AS364+AP365-AQ365),0)+IF(AND('Debt Setup'!$H$20&lt;&gt;"",'Debt Setup'!$H$20&lt;'Debt Setup'!$H$11),MAX(0,AW364+AT365-AU365),0)+IF(AND('Debt Setup'!$H$21&lt;&gt;"",'Debt Setup'!$H$21&lt;'Debt Setup'!$H$11),MAX(0,BA364+AX365-AY365),0))))))</x:f>
      </x:c>
      <x:c r="M365" s="54" t="str">
        <x:f>IF('Debt Setup'!$F$3=0,"",MAX(0,M364+J365-K365-L365))</x:f>
      </x:c>
      <x:c r="N365" s="54" t="str">
        <x:f>IF('Debt Setup'!$F$3=0,"",IF(Q364&lt;=0,0,Q364*'Debt Setup'!$D$12/100/12))</x:f>
      </x:c>
      <x:c r="O365" s="54" t="str">
        <x:f>IF('Debt Setup'!$F$3=0,"",IF('Debt Setup'!$H$12="",0,MIN('Debt Setup'!$E$12,MAX(0,Q364+N365))))</x:f>
      </x:c>
      <x:c r="P365" s="54" t="str">
        <x:f>IF('Debt Setup'!$F$3=0,"",IF('Debt Setup'!$H$12="",0,MIN(MAX(0,Q364+N365-O365),MAX(0,'Debt Setup'!$F$5-(G365+K365+O365+S365+W365+AA365+AE365+AI365+AM365+AQ365+AU365+AY365)-(IF(AND('Debt Setup'!$H$10&lt;&gt;"",'Debt Setup'!$H$10&lt;'Debt Setup'!$H$12),MAX(0,I364+F365-G365),0)+IF(AND('Debt Setup'!$H$11&lt;&gt;"",'Debt Setup'!$H$11&lt;'Debt Setup'!$H$12),MAX(0,M364+J365-K365),0)+IF(AND('Debt Setup'!$H$12&lt;&gt;"",'Debt Setup'!$H$12&lt;'Debt Setup'!$H$12),MAX(0,Q364+N365-O365),0)+IF(AND('Debt Setup'!$H$13&lt;&gt;"",'Debt Setup'!$H$13&lt;'Debt Setup'!$H$12),MAX(0,U364+R365-S365),0)+IF(AND('Debt Setup'!$H$14&lt;&gt;"",'Debt Setup'!$H$14&lt;'Debt Setup'!$H$12),MAX(0,Y364+V365-W365),0)+IF(AND('Debt Setup'!$H$15&lt;&gt;"",'Debt Setup'!$H$15&lt;'Debt Setup'!$H$12),MAX(0,AC364+Z365-AA365),0)+IF(AND('Debt Setup'!$H$16&lt;&gt;"",'Debt Setup'!$H$16&lt;'Debt Setup'!$H$12),MAX(0,AG364+AD365-AE365),0)+IF(AND('Debt Setup'!$H$17&lt;&gt;"",'Debt Setup'!$H$17&lt;'Debt Setup'!$H$12),MAX(0,AK364+AH365-AI365),0)+IF(AND('Debt Setup'!$H$18&lt;&gt;"",'Debt Setup'!$H$18&lt;'Debt Setup'!$H$12),MAX(0,AO364+AL365-AM365),0)+IF(AND('Debt Setup'!$H$19&lt;&gt;"",'Debt Setup'!$H$19&lt;'Debt Setup'!$H$12),MAX(0,AS364+AP365-AQ365),0)+IF(AND('Debt Setup'!$H$20&lt;&gt;"",'Debt Setup'!$H$20&lt;'Debt Setup'!$H$12),MAX(0,AW364+AT365-AU365),0)+IF(AND('Debt Setup'!$H$21&lt;&gt;"",'Debt Setup'!$H$21&lt;'Debt Setup'!$H$12),MAX(0,BA364+AX365-AY365),0))))))</x:f>
      </x:c>
      <x:c r="Q365" s="54" t="str">
        <x:f>IF('Debt Setup'!$F$3=0,"",MAX(0,Q364+N365-O365-P365))</x:f>
      </x:c>
      <x:c r="R365" s="54" t="str">
        <x:f>IF('Debt Setup'!$F$3=0,"",IF(U364&lt;=0,0,U364*'Debt Setup'!$D$13/100/12))</x:f>
      </x:c>
      <x:c r="S365" s="54" t="str">
        <x:f>IF('Debt Setup'!$F$3=0,"",IF('Debt Setup'!$H$13="",0,MIN('Debt Setup'!$E$13,MAX(0,U364+R365))))</x:f>
      </x:c>
      <x:c r="T365" s="54" t="str">
        <x:f>IF('Debt Setup'!$F$3=0,"",IF('Debt Setup'!$H$13="",0,MIN(MAX(0,U364+R365-S365),MAX(0,'Debt Setup'!$F$5-(G365+K365+O365+S365+W365+AA365+AE365+AI365+AM365+AQ365+AU365+AY365)-(IF(AND('Debt Setup'!$H$10&lt;&gt;"",'Debt Setup'!$H$10&lt;'Debt Setup'!$H$13),MAX(0,I364+F365-G365),0)+IF(AND('Debt Setup'!$H$11&lt;&gt;"",'Debt Setup'!$H$11&lt;'Debt Setup'!$H$13),MAX(0,M364+J365-K365),0)+IF(AND('Debt Setup'!$H$12&lt;&gt;"",'Debt Setup'!$H$12&lt;'Debt Setup'!$H$13),MAX(0,Q364+N365-O365),0)+IF(AND('Debt Setup'!$H$13&lt;&gt;"",'Debt Setup'!$H$13&lt;'Debt Setup'!$H$13),MAX(0,U364+R365-S365),0)+IF(AND('Debt Setup'!$H$14&lt;&gt;"",'Debt Setup'!$H$14&lt;'Debt Setup'!$H$13),MAX(0,Y364+V365-W365),0)+IF(AND('Debt Setup'!$H$15&lt;&gt;"",'Debt Setup'!$H$15&lt;'Debt Setup'!$H$13),MAX(0,AC364+Z365-AA365),0)+IF(AND('Debt Setup'!$H$16&lt;&gt;"",'Debt Setup'!$H$16&lt;'Debt Setup'!$H$13),MAX(0,AG364+AD365-AE365),0)+IF(AND('Debt Setup'!$H$17&lt;&gt;"",'Debt Setup'!$H$17&lt;'Debt Setup'!$H$13),MAX(0,AK364+AH365-AI365),0)+IF(AND('Debt Setup'!$H$18&lt;&gt;"",'Debt Setup'!$H$18&lt;'Debt Setup'!$H$13),MAX(0,AO364+AL365-AM365),0)+IF(AND('Debt Setup'!$H$19&lt;&gt;"",'Debt Setup'!$H$19&lt;'Debt Setup'!$H$13),MAX(0,AS364+AP365-AQ365),0)+IF(AND('Debt Setup'!$H$20&lt;&gt;"",'Debt Setup'!$H$20&lt;'Debt Setup'!$H$13),MAX(0,AW364+AT365-AU365),0)+IF(AND('Debt Setup'!$H$21&lt;&gt;"",'Debt Setup'!$H$21&lt;'Debt Setup'!$H$13),MAX(0,BA364+AX365-AY365),0))))))</x:f>
      </x:c>
      <x:c r="U365" s="54" t="str">
        <x:f>IF('Debt Setup'!$F$3=0,"",MAX(0,U364+R365-S365-T365))</x:f>
      </x:c>
      <x:c r="V365" s="54" t="str">
        <x:f>IF('Debt Setup'!$F$3=0,"",IF(Y364&lt;=0,0,Y364*'Debt Setup'!$D$14/100/12))</x:f>
      </x:c>
      <x:c r="W365" s="54" t="str">
        <x:f>IF('Debt Setup'!$F$3=0,"",IF('Debt Setup'!$H$14="",0,MIN('Debt Setup'!$E$14,MAX(0,Y364+V365))))</x:f>
      </x:c>
      <x:c r="X365" s="54" t="str">
        <x:f>IF('Debt Setup'!$F$3=0,"",IF('Debt Setup'!$H$14="",0,MIN(MAX(0,Y364+V365-W365),MAX(0,'Debt Setup'!$F$5-(G365+K365+O365+S365+W365+AA365+AE365+AI365+AM365+AQ365+AU365+AY365)-(IF(AND('Debt Setup'!$H$10&lt;&gt;"",'Debt Setup'!$H$10&lt;'Debt Setup'!$H$14),MAX(0,I364+F365-G365),0)+IF(AND('Debt Setup'!$H$11&lt;&gt;"",'Debt Setup'!$H$11&lt;'Debt Setup'!$H$14),MAX(0,M364+J365-K365),0)+IF(AND('Debt Setup'!$H$12&lt;&gt;"",'Debt Setup'!$H$12&lt;'Debt Setup'!$H$14),MAX(0,Q364+N365-O365),0)+IF(AND('Debt Setup'!$H$13&lt;&gt;"",'Debt Setup'!$H$13&lt;'Debt Setup'!$H$14),MAX(0,U364+R365-S365),0)+IF(AND('Debt Setup'!$H$14&lt;&gt;"",'Debt Setup'!$H$14&lt;'Debt Setup'!$H$14),MAX(0,Y364+V365-W365),0)+IF(AND('Debt Setup'!$H$15&lt;&gt;"",'Debt Setup'!$H$15&lt;'Debt Setup'!$H$14),MAX(0,AC364+Z365-AA365),0)+IF(AND('Debt Setup'!$H$16&lt;&gt;"",'Debt Setup'!$H$16&lt;'Debt Setup'!$H$14),MAX(0,AG364+AD365-AE365),0)+IF(AND('Debt Setup'!$H$17&lt;&gt;"",'Debt Setup'!$H$17&lt;'Debt Setup'!$H$14),MAX(0,AK364+AH365-AI365),0)+IF(AND('Debt Setup'!$H$18&lt;&gt;"",'Debt Setup'!$H$18&lt;'Debt Setup'!$H$14),MAX(0,AO364+AL365-AM365),0)+IF(AND('Debt Setup'!$H$19&lt;&gt;"",'Debt Setup'!$H$19&lt;'Debt Setup'!$H$14),MAX(0,AS364+AP365-AQ365),0)+IF(AND('Debt Setup'!$H$20&lt;&gt;"",'Debt Setup'!$H$20&lt;'Debt Setup'!$H$14),MAX(0,AW364+AT365-AU365),0)+IF(AND('Debt Setup'!$H$21&lt;&gt;"",'Debt Setup'!$H$21&lt;'Debt Setup'!$H$14),MAX(0,BA364+AX365-AY365),0))))))</x:f>
      </x:c>
      <x:c r="Y365" s="54" t="str">
        <x:f>IF('Debt Setup'!$F$3=0,"",MAX(0,Y364+V365-W365-X365))</x:f>
      </x:c>
      <x:c r="Z365" s="54" t="str">
        <x:f>IF('Debt Setup'!$F$3=0,"",IF(AC364&lt;=0,0,AC364*'Debt Setup'!$D$15/100/12))</x:f>
      </x:c>
      <x:c r="AA365" s="54" t="str">
        <x:f>IF('Debt Setup'!$F$3=0,"",IF('Debt Setup'!$H$15="",0,MIN('Debt Setup'!$E$15,MAX(0,AC364+Z365))))</x:f>
      </x:c>
      <x:c r="AB365" s="54" t="str">
        <x:f>IF('Debt Setup'!$F$3=0,"",IF('Debt Setup'!$H$15="",0,MIN(MAX(0,AC364+Z365-AA365),MAX(0,'Debt Setup'!$F$5-(G365+K365+O365+S365+W365+AA365+AE365+AI365+AM365+AQ365+AU365+AY365)-(IF(AND('Debt Setup'!$H$10&lt;&gt;"",'Debt Setup'!$H$10&lt;'Debt Setup'!$H$15),MAX(0,I364+F365-G365),0)+IF(AND('Debt Setup'!$H$11&lt;&gt;"",'Debt Setup'!$H$11&lt;'Debt Setup'!$H$15),MAX(0,M364+J365-K365),0)+IF(AND('Debt Setup'!$H$12&lt;&gt;"",'Debt Setup'!$H$12&lt;'Debt Setup'!$H$15),MAX(0,Q364+N365-O365),0)+IF(AND('Debt Setup'!$H$13&lt;&gt;"",'Debt Setup'!$H$13&lt;'Debt Setup'!$H$15),MAX(0,U364+R365-S365),0)+IF(AND('Debt Setup'!$H$14&lt;&gt;"",'Debt Setup'!$H$14&lt;'Debt Setup'!$H$15),MAX(0,Y364+V365-W365),0)+IF(AND('Debt Setup'!$H$15&lt;&gt;"",'Debt Setup'!$H$15&lt;'Debt Setup'!$H$15),MAX(0,AC364+Z365-AA365),0)+IF(AND('Debt Setup'!$H$16&lt;&gt;"",'Debt Setup'!$H$16&lt;'Debt Setup'!$H$15),MAX(0,AG364+AD365-AE365),0)+IF(AND('Debt Setup'!$H$17&lt;&gt;"",'Debt Setup'!$H$17&lt;'Debt Setup'!$H$15),MAX(0,AK364+AH365-AI365),0)+IF(AND('Debt Setup'!$H$18&lt;&gt;"",'Debt Setup'!$H$18&lt;'Debt Setup'!$H$15),MAX(0,AO364+AL365-AM365),0)+IF(AND('Debt Setup'!$H$19&lt;&gt;"",'Debt Setup'!$H$19&lt;'Debt Setup'!$H$15),MAX(0,AS364+AP365-AQ365),0)+IF(AND('Debt Setup'!$H$20&lt;&gt;"",'Debt Setup'!$H$20&lt;'Debt Setup'!$H$15),MAX(0,AW364+AT365-AU365),0)+IF(AND('Debt Setup'!$H$21&lt;&gt;"",'Debt Setup'!$H$21&lt;'Debt Setup'!$H$15),MAX(0,BA364+AX365-AY365),0))))))</x:f>
      </x:c>
      <x:c r="AC365" s="54" t="str">
        <x:f>IF('Debt Setup'!$F$3=0,"",MAX(0,AC364+Z365-AA365-AB365))</x:f>
      </x:c>
      <x:c r="AD365" s="54" t="str">
        <x:f>IF('Debt Setup'!$F$3=0,"",IF(AG364&lt;=0,0,AG364*'Debt Setup'!$D$16/100/12))</x:f>
      </x:c>
      <x:c r="AE365" s="54" t="str">
        <x:f>IF('Debt Setup'!$F$3=0,"",IF('Debt Setup'!$H$16="",0,MIN('Debt Setup'!$E$16,MAX(0,AG364+AD365))))</x:f>
      </x:c>
      <x:c r="AF365" s="54" t="str">
        <x:f>IF('Debt Setup'!$F$3=0,"",IF('Debt Setup'!$H$16="",0,MIN(MAX(0,AG364+AD365-AE365),MAX(0,'Debt Setup'!$F$5-(G365+K365+O365+S365+W365+AA365+AE365+AI365+AM365+AQ365+AU365+AY365)-(IF(AND('Debt Setup'!$H$10&lt;&gt;"",'Debt Setup'!$H$10&lt;'Debt Setup'!$H$16),MAX(0,I364+F365-G365),0)+IF(AND('Debt Setup'!$H$11&lt;&gt;"",'Debt Setup'!$H$11&lt;'Debt Setup'!$H$16),MAX(0,M364+J365-K365),0)+IF(AND('Debt Setup'!$H$12&lt;&gt;"",'Debt Setup'!$H$12&lt;'Debt Setup'!$H$16),MAX(0,Q364+N365-O365),0)+IF(AND('Debt Setup'!$H$13&lt;&gt;"",'Debt Setup'!$H$13&lt;'Debt Setup'!$H$16),MAX(0,U364+R365-S365),0)+IF(AND('Debt Setup'!$H$14&lt;&gt;"",'Debt Setup'!$H$14&lt;'Debt Setup'!$H$16),MAX(0,Y364+V365-W365),0)+IF(AND('Debt Setup'!$H$15&lt;&gt;"",'Debt Setup'!$H$15&lt;'Debt Setup'!$H$16),MAX(0,AC364+Z365-AA365),0)+IF(AND('Debt Setup'!$H$16&lt;&gt;"",'Debt Setup'!$H$16&lt;'Debt Setup'!$H$16),MAX(0,AG364+AD365-AE365),0)+IF(AND('Debt Setup'!$H$17&lt;&gt;"",'Debt Setup'!$H$17&lt;'Debt Setup'!$H$16),MAX(0,AK364+AH365-AI365),0)+IF(AND('Debt Setup'!$H$18&lt;&gt;"",'Debt Setup'!$H$18&lt;'Debt Setup'!$H$16),MAX(0,AO364+AL365-AM365),0)+IF(AND('Debt Setup'!$H$19&lt;&gt;"",'Debt Setup'!$H$19&lt;'Debt Setup'!$H$16),MAX(0,AS364+AP365-AQ365),0)+IF(AND('Debt Setup'!$H$20&lt;&gt;"",'Debt Setup'!$H$20&lt;'Debt Setup'!$H$16),MAX(0,AW364+AT365-AU365),0)+IF(AND('Debt Setup'!$H$21&lt;&gt;"",'Debt Setup'!$H$21&lt;'Debt Setup'!$H$16),MAX(0,BA364+AX365-AY365),0))))))</x:f>
      </x:c>
      <x:c r="AG365" s="54" t="str">
        <x:f>IF('Debt Setup'!$F$3=0,"",MAX(0,AG364+AD365-AE365-AF365))</x:f>
      </x:c>
      <x:c r="AH365" s="54" t="str">
        <x:f>IF('Debt Setup'!$F$3=0,"",IF(AK364&lt;=0,0,AK364*'Debt Setup'!$D$17/100/12))</x:f>
      </x:c>
      <x:c r="AI365" s="54" t="str">
        <x:f>IF('Debt Setup'!$F$3=0,"",IF('Debt Setup'!$H$17="",0,MIN('Debt Setup'!$E$17,MAX(0,AK364+AH365))))</x:f>
      </x:c>
      <x:c r="AJ365" s="54" t="str">
        <x:f>IF('Debt Setup'!$F$3=0,"",IF('Debt Setup'!$H$17="",0,MIN(MAX(0,AK364+AH365-AI365),MAX(0,'Debt Setup'!$F$5-(G365+K365+O365+S365+W365+AA365+AE365+AI365+AM365+AQ365+AU365+AY365)-(IF(AND('Debt Setup'!$H$10&lt;&gt;"",'Debt Setup'!$H$10&lt;'Debt Setup'!$H$17),MAX(0,I364+F365-G365),0)+IF(AND('Debt Setup'!$H$11&lt;&gt;"",'Debt Setup'!$H$11&lt;'Debt Setup'!$H$17),MAX(0,M364+J365-K365),0)+IF(AND('Debt Setup'!$H$12&lt;&gt;"",'Debt Setup'!$H$12&lt;'Debt Setup'!$H$17),MAX(0,Q364+N365-O365),0)+IF(AND('Debt Setup'!$H$13&lt;&gt;"",'Debt Setup'!$H$13&lt;'Debt Setup'!$H$17),MAX(0,U364+R365-S365),0)+IF(AND('Debt Setup'!$H$14&lt;&gt;"",'Debt Setup'!$H$14&lt;'Debt Setup'!$H$17),MAX(0,Y364+V365-W365),0)+IF(AND('Debt Setup'!$H$15&lt;&gt;"",'Debt Setup'!$H$15&lt;'Debt Setup'!$H$17),MAX(0,AC364+Z365-AA365),0)+IF(AND('Debt Setup'!$H$16&lt;&gt;"",'Debt Setup'!$H$16&lt;'Debt Setup'!$H$17),MAX(0,AG364+AD365-AE365),0)+IF(AND('Debt Setup'!$H$17&lt;&gt;"",'Debt Setup'!$H$17&lt;'Debt Setup'!$H$17),MAX(0,AK364+AH365-AI365),0)+IF(AND('Debt Setup'!$H$18&lt;&gt;"",'Debt Setup'!$H$18&lt;'Debt Setup'!$H$17),MAX(0,AO364+AL365-AM365),0)+IF(AND('Debt Setup'!$H$19&lt;&gt;"",'Debt Setup'!$H$19&lt;'Debt Setup'!$H$17),MAX(0,AS364+AP365-AQ365),0)+IF(AND('Debt Setup'!$H$20&lt;&gt;"",'Debt Setup'!$H$20&lt;'Debt Setup'!$H$17),MAX(0,AW364+AT365-AU365),0)+IF(AND('Debt Setup'!$H$21&lt;&gt;"",'Debt Setup'!$H$21&lt;'Debt Setup'!$H$17),MAX(0,BA364+AX365-AY365),0))))))</x:f>
      </x:c>
      <x:c r="AK365" s="54" t="str">
        <x:f>IF('Debt Setup'!$F$3=0,"",MAX(0,AK364+AH365-AI365-AJ365))</x:f>
      </x:c>
      <x:c r="AL365" s="54" t="str">
        <x:f>IF('Debt Setup'!$F$3=0,"",IF(AO364&lt;=0,0,AO364*'Debt Setup'!$D$18/100/12))</x:f>
      </x:c>
      <x:c r="AM365" s="54" t="str">
        <x:f>IF('Debt Setup'!$F$3=0,"",IF('Debt Setup'!$H$18="",0,MIN('Debt Setup'!$E$18,MAX(0,AO364+AL365))))</x:f>
      </x:c>
      <x:c r="AN365" s="54" t="str">
        <x:f>IF('Debt Setup'!$F$3=0,"",IF('Debt Setup'!$H$18="",0,MIN(MAX(0,AO364+AL365-AM365),MAX(0,'Debt Setup'!$F$5-(G365+K365+O365+S365+W365+AA365+AE365+AI365+AM365+AQ365+AU365+AY365)-(IF(AND('Debt Setup'!$H$10&lt;&gt;"",'Debt Setup'!$H$10&lt;'Debt Setup'!$H$18),MAX(0,I364+F365-G365),0)+IF(AND('Debt Setup'!$H$11&lt;&gt;"",'Debt Setup'!$H$11&lt;'Debt Setup'!$H$18),MAX(0,M364+J365-K365),0)+IF(AND('Debt Setup'!$H$12&lt;&gt;"",'Debt Setup'!$H$12&lt;'Debt Setup'!$H$18),MAX(0,Q364+N365-O365),0)+IF(AND('Debt Setup'!$H$13&lt;&gt;"",'Debt Setup'!$H$13&lt;'Debt Setup'!$H$18),MAX(0,U364+R365-S365),0)+IF(AND('Debt Setup'!$H$14&lt;&gt;"",'Debt Setup'!$H$14&lt;'Debt Setup'!$H$18),MAX(0,Y364+V365-W365),0)+IF(AND('Debt Setup'!$H$15&lt;&gt;"",'Debt Setup'!$H$15&lt;'Debt Setup'!$H$18),MAX(0,AC364+Z365-AA365),0)+IF(AND('Debt Setup'!$H$16&lt;&gt;"",'Debt Setup'!$H$16&lt;'Debt Setup'!$H$18),MAX(0,AG364+AD365-AE365),0)+IF(AND('Debt Setup'!$H$17&lt;&gt;"",'Debt Setup'!$H$17&lt;'Debt Setup'!$H$18),MAX(0,AK364+AH365-AI365),0)+IF(AND('Debt Setup'!$H$18&lt;&gt;"",'Debt Setup'!$H$18&lt;'Debt Setup'!$H$18),MAX(0,AO364+AL365-AM365),0)+IF(AND('Debt Setup'!$H$19&lt;&gt;"",'Debt Setup'!$H$19&lt;'Debt Setup'!$H$18),MAX(0,AS364+AP365-AQ365),0)+IF(AND('Debt Setup'!$H$20&lt;&gt;"",'Debt Setup'!$H$20&lt;'Debt Setup'!$H$18),MAX(0,AW364+AT365-AU365),0)+IF(AND('Debt Setup'!$H$21&lt;&gt;"",'Debt Setup'!$H$21&lt;'Debt Setup'!$H$18),MAX(0,BA364+AX365-AY365),0))))))</x:f>
      </x:c>
      <x:c r="AO365" s="54" t="str">
        <x:f>IF('Debt Setup'!$F$3=0,"",MAX(0,AO364+AL365-AM365-AN365))</x:f>
      </x:c>
      <x:c r="AP365" s="54" t="str">
        <x:f>IF('Debt Setup'!$F$3=0,"",IF(AS364&lt;=0,0,AS364*'Debt Setup'!$D$19/100/12))</x:f>
      </x:c>
      <x:c r="AQ365" s="54" t="str">
        <x:f>IF('Debt Setup'!$F$3=0,"",IF('Debt Setup'!$H$19="",0,MIN('Debt Setup'!$E$19,MAX(0,AS364+AP365))))</x:f>
      </x:c>
      <x:c r="AR365" s="54" t="str">
        <x:f>IF('Debt Setup'!$F$3=0,"",IF('Debt Setup'!$H$19="",0,MIN(MAX(0,AS364+AP365-AQ365),MAX(0,'Debt Setup'!$F$5-(G365+K365+O365+S365+W365+AA365+AE365+AI365+AM365+AQ365+AU365+AY365)-(IF(AND('Debt Setup'!$H$10&lt;&gt;"",'Debt Setup'!$H$10&lt;'Debt Setup'!$H$19),MAX(0,I364+F365-G365),0)+IF(AND('Debt Setup'!$H$11&lt;&gt;"",'Debt Setup'!$H$11&lt;'Debt Setup'!$H$19),MAX(0,M364+J365-K365),0)+IF(AND('Debt Setup'!$H$12&lt;&gt;"",'Debt Setup'!$H$12&lt;'Debt Setup'!$H$19),MAX(0,Q364+N365-O365),0)+IF(AND('Debt Setup'!$H$13&lt;&gt;"",'Debt Setup'!$H$13&lt;'Debt Setup'!$H$19),MAX(0,U364+R365-S365),0)+IF(AND('Debt Setup'!$H$14&lt;&gt;"",'Debt Setup'!$H$14&lt;'Debt Setup'!$H$19),MAX(0,Y364+V365-W365),0)+IF(AND('Debt Setup'!$H$15&lt;&gt;"",'Debt Setup'!$H$15&lt;'Debt Setup'!$H$19),MAX(0,AC364+Z365-AA365),0)+IF(AND('Debt Setup'!$H$16&lt;&gt;"",'Debt Setup'!$H$16&lt;'Debt Setup'!$H$19),MAX(0,AG364+AD365-AE365),0)+IF(AND('Debt Setup'!$H$17&lt;&gt;"",'Debt Setup'!$H$17&lt;'Debt Setup'!$H$19),MAX(0,AK364+AH365-AI365),0)+IF(AND('Debt Setup'!$H$18&lt;&gt;"",'Debt Setup'!$H$18&lt;'Debt Setup'!$H$19),MAX(0,AO364+AL365-AM365),0)+IF(AND('Debt Setup'!$H$19&lt;&gt;"",'Debt Setup'!$H$19&lt;'Debt Setup'!$H$19),MAX(0,AS364+AP365-AQ365),0)+IF(AND('Debt Setup'!$H$20&lt;&gt;"",'Debt Setup'!$H$20&lt;'Debt Setup'!$H$19),MAX(0,AW364+AT365-AU365),0)+IF(AND('Debt Setup'!$H$21&lt;&gt;"",'Debt Setup'!$H$21&lt;'Debt Setup'!$H$19),MAX(0,BA364+AX365-AY365),0))))))</x:f>
      </x:c>
      <x:c r="AS365" s="54" t="str">
        <x:f>IF('Debt Setup'!$F$3=0,"",MAX(0,AS364+AP365-AQ365-AR365))</x:f>
      </x:c>
      <x:c r="AT365" s="54" t="str">
        <x:f>IF('Debt Setup'!$F$3=0,"",IF(AW364&lt;=0,0,AW364*'Debt Setup'!$D$20/100/12))</x:f>
      </x:c>
      <x:c r="AU365" s="54" t="str">
        <x:f>IF('Debt Setup'!$F$3=0,"",IF('Debt Setup'!$H$20="",0,MIN('Debt Setup'!$E$20,MAX(0,AW364+AT365))))</x:f>
      </x:c>
      <x:c r="AV365" s="54" t="str">
        <x:f>IF('Debt Setup'!$F$3=0,"",IF('Debt Setup'!$H$20="",0,MIN(MAX(0,AW364+AT365-AU365),MAX(0,'Debt Setup'!$F$5-(G365+K365+O365+S365+W365+AA365+AE365+AI365+AM365+AQ365+AU365+AY365)-(IF(AND('Debt Setup'!$H$10&lt;&gt;"",'Debt Setup'!$H$10&lt;'Debt Setup'!$H$20),MAX(0,I364+F365-G365),0)+IF(AND('Debt Setup'!$H$11&lt;&gt;"",'Debt Setup'!$H$11&lt;'Debt Setup'!$H$20),MAX(0,M364+J365-K365),0)+IF(AND('Debt Setup'!$H$12&lt;&gt;"",'Debt Setup'!$H$12&lt;'Debt Setup'!$H$20),MAX(0,Q364+N365-O365),0)+IF(AND('Debt Setup'!$H$13&lt;&gt;"",'Debt Setup'!$H$13&lt;'Debt Setup'!$H$20),MAX(0,U364+R365-S365),0)+IF(AND('Debt Setup'!$H$14&lt;&gt;"",'Debt Setup'!$H$14&lt;'Debt Setup'!$H$20),MAX(0,Y364+V365-W365),0)+IF(AND('Debt Setup'!$H$15&lt;&gt;"",'Debt Setup'!$H$15&lt;'Debt Setup'!$H$20),MAX(0,AC364+Z365-AA365),0)+IF(AND('Debt Setup'!$H$16&lt;&gt;"",'Debt Setup'!$H$16&lt;'Debt Setup'!$H$20),MAX(0,AG364+AD365-AE365),0)+IF(AND('Debt Setup'!$H$17&lt;&gt;"",'Debt Setup'!$H$17&lt;'Debt Setup'!$H$20),MAX(0,AK364+AH365-AI365),0)+IF(AND('Debt Setup'!$H$18&lt;&gt;"",'Debt Setup'!$H$18&lt;'Debt Setup'!$H$20),MAX(0,AO364+AL365-AM365),0)+IF(AND('Debt Setup'!$H$19&lt;&gt;"",'Debt Setup'!$H$19&lt;'Debt Setup'!$H$20),MAX(0,AS364+AP365-AQ365),0)+IF(AND('Debt Setup'!$H$20&lt;&gt;"",'Debt Setup'!$H$20&lt;'Debt Setup'!$H$20),MAX(0,AW364+AT365-AU365),0)+IF(AND('Debt Setup'!$H$21&lt;&gt;"",'Debt Setup'!$H$21&lt;'Debt Setup'!$H$20),MAX(0,BA364+AX365-AY365),0))))))</x:f>
      </x:c>
      <x:c r="AW365" s="54" t="str">
        <x:f>IF('Debt Setup'!$F$3=0,"",MAX(0,AW364+AT365-AU365-AV365))</x:f>
      </x:c>
      <x:c r="AX365" s="54" t="str">
        <x:f>IF('Debt Setup'!$F$3=0,"",IF(BA364&lt;=0,0,BA364*'Debt Setup'!$D$21/100/12))</x:f>
      </x:c>
      <x:c r="AY365" s="54" t="str">
        <x:f>IF('Debt Setup'!$F$3=0,"",IF('Debt Setup'!$H$21="",0,MIN('Debt Setup'!$E$21,MAX(0,BA364+AX365))))</x:f>
      </x:c>
      <x:c r="AZ365" s="54" t="str">
        <x:f>IF('Debt Setup'!$F$3=0,"",IF('Debt Setup'!$H$21="",0,MIN(MAX(0,BA364+AX365-AY365),MAX(0,'Debt Setup'!$F$5-(G365+K365+O365+S365+W365+AA365+AE365+AI365+AM365+AQ365+AU365+AY365)-(IF(AND('Debt Setup'!$H$10&lt;&gt;"",'Debt Setup'!$H$10&lt;'Debt Setup'!$H$21),MAX(0,I364+F365-G365),0)+IF(AND('Debt Setup'!$H$11&lt;&gt;"",'Debt Setup'!$H$11&lt;'Debt Setup'!$H$21),MAX(0,M364+J365-K365),0)+IF(AND('Debt Setup'!$H$12&lt;&gt;"",'Debt Setup'!$H$12&lt;'Debt Setup'!$H$21),MAX(0,Q364+N365-O365),0)+IF(AND('Debt Setup'!$H$13&lt;&gt;"",'Debt Setup'!$H$13&lt;'Debt Setup'!$H$21),MAX(0,U364+R365-S365),0)+IF(AND('Debt Setup'!$H$14&lt;&gt;"",'Debt Setup'!$H$14&lt;'Debt Setup'!$H$21),MAX(0,Y364+V365-W365),0)+IF(AND('Debt Setup'!$H$15&lt;&gt;"",'Debt Setup'!$H$15&lt;'Debt Setup'!$H$21),MAX(0,AC364+Z365-AA365),0)+IF(AND('Debt Setup'!$H$16&lt;&gt;"",'Debt Setup'!$H$16&lt;'Debt Setup'!$H$21),MAX(0,AG364+AD365-AE365),0)+IF(AND('Debt Setup'!$H$17&lt;&gt;"",'Debt Setup'!$H$17&lt;'Debt Setup'!$H$21),MAX(0,AK364+AH365-AI365),0)+IF(AND('Debt Setup'!$H$18&lt;&gt;"",'Debt Setup'!$H$18&lt;'Debt Setup'!$H$21),MAX(0,AO364+AL365-AM365),0)+IF(AND('Debt Setup'!$H$19&lt;&gt;"",'Debt Setup'!$H$19&lt;'Debt Setup'!$H$21),MAX(0,AS364+AP365-AQ365),0)+IF(AND('Debt Setup'!$H$20&lt;&gt;"",'Debt Setup'!$H$20&lt;'Debt Setup'!$H$21),MAX(0,AW364+AT365-AU365),0)+IF(AND('Debt Setup'!$H$21&lt;&gt;"",'Debt Setup'!$H$21&lt;'Debt Setup'!$H$21),MAX(0,BA364+AX365-AY365),0))))))</x:f>
      </x:c>
      <x:c r="BA365" s="54" t="str">
        <x:f>IF('Debt Setup'!$F$3=0,"",MAX(0,BA364+AX365-AY365-AZ365))</x:f>
      </x:c>
    </x:row>
  </x:sheetData>
  <x:mergeCells>
    <x:mergeCell ref="A1:BA1"/>
    <x:mergeCell ref="F3:I3"/>
    <x:mergeCell ref="J3:M3"/>
    <x:mergeCell ref="N3:Q3"/>
    <x:mergeCell ref="R3:U3"/>
    <x:mergeCell ref="V3:Y3"/>
    <x:mergeCell ref="Z3:AC3"/>
    <x:mergeCell ref="AD3:AG3"/>
    <x:mergeCell ref="AH3:AK3"/>
    <x:mergeCell ref="AL3:AO3"/>
    <x:mergeCell ref="AP3:AS3"/>
    <x:mergeCell ref="AT3:AW3"/>
    <x:mergeCell ref="AX3:BA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70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74" t="str">
        <x:v>Sources, assumptions &amp; compatibility notes</x:v>
      </x:c>
      <x:c r="B1" s="74"/>
      <x:c r="C1" s="74"/>
      <x:c r="D1" s="74"/>
      <x:c r="E1" s="74"/>
      <x:c r="F1" s="74"/>
    </x:row>
    <x:row r="3">
      <x:c r="A3" s="22" t="str">
        <x:v>Method</x:v>
      </x:c>
      <x:c r="B3" s="26" t="str">
        <x:v>Monthly interest model</x:v>
      </x:c>
      <x:c r="C3" s="29" t="str">
        <x:v>Remaining balance × APR ÷ 12. Interest is added before that month's payment.</x:v>
      </x:c>
    </x:row>
    <x:row r="4">
      <x:c r="A4" s="22" t="str">
        <x:v>Snowball</x:v>
      </x:c>
      <x:c r="B4" s="26" t="str">
        <x:v>Priority rule</x:v>
      </x:c>
      <x:c r="C4" s="29" t="str">
        <x:v>Smallest starting balance first. Ties are broken by higher APR, then row order.</x:v>
      </x:c>
    </x:row>
    <x:row r="5">
      <x:c r="A5" s="22" t="str">
        <x:v>Avalanche</x:v>
      </x:c>
      <x:c r="B5" s="26" t="str">
        <x:v>Priority rule</x:v>
      </x:c>
      <x:c r="C5" s="29" t="str">
        <x:v>Highest APR first. Ties are broken by smaller balance, then row order.</x:v>
      </x:c>
    </x:row>
    <x:row r="6">
      <x:c r="A6" s="22" t="str">
        <x:v>Monthly budget</x:v>
      </x:c>
      <x:c r="B6" s="26" t="str">
        <x:v>Rollover rule</x:v>
      </x:c>
      <x:c r="C6" s="29" t="str">
        <x:v>Starting required minimums + extra monthly payment stays constant. As debts clear, freed required payments become extra available to the next target.</x:v>
      </x:c>
    </x:row>
    <x:row r="7">
      <x:c r="A7" s="22" t="str">
        <x:v>Lump sum</x:v>
      </x:c>
      <x:c r="B7" s="26" t="str">
        <x:v>Timing</x:v>
      </x:c>
      <x:c r="C7" s="29" t="str">
        <x:v>Applied before month 1 using the selected strategy order.</x:v>
      </x:c>
    </x:row>
    <x:row r="8">
      <x:c r="A8" s="22" t="str">
        <x:v>Actual tracking</x:v>
      </x:c>
      <x:c r="B8" s="26" t="str">
        <x:v>Purpose</x:v>
      </x:c>
      <x:c r="C8" s="29" t="str">
        <x:v>Progress Tracker does not change the original payoff projection; it compares real balances against the plan.</x:v>
      </x:c>
    </x:row>
    <x:row r="9">
      <x:c r="A9" s="22" t="str">
        <x:v>Compatibility</x:v>
      </x:c>
      <x:c r="B9" s="26" t="str">
        <x:v>Excel / Google Sheets</x:v>
      </x:c>
      <x:c r="C9" s="29" t="str">
        <x:v>No macros or VBA. Core formulas use standard spreadsheet functions. Minor formatting differences can occur after importing into Google Sheets.</x:v>
      </x:c>
    </x:row>
    <x:row r="10">
      <x:c r="A10" s="22" t="str">
        <x:v>Limit</x:v>
      </x:c>
      <x:c r="B10" s="26" t="str">
        <x:v>Real lender math</x:v>
      </x:c>
      <x:c r="C10" s="29" t="str">
        <x:v>Actual statements may use daily interest, variable APRs, fees, promotional rates and changing minimum-payment formulas.</x:v>
      </x:c>
    </x:row>
    <x:row r="12">
      <x:c r="A12" s="65" t="str">
        <x:v>Source</x:v>
      </x:c>
      <x:c r="B12" s="65" t="str">
        <x:v>URL</x:v>
      </x:c>
      <x:c r="C12" s="65" t="str">
        <x:v>Why it is included</x:v>
      </x:c>
    </x:row>
    <x:row r="13">
      <x:c r="A13" s="26" t="str">
        <x:v>CFPB debt reduction guidance</x:v>
      </x:c>
      <x:c r="B13" s="40" t="str">
        <x:v>https://www.consumerfinance.gov/archive/blog/how-reduce-your-debt/</x:v>
      </x:c>
      <x:c r="C13" s="29" t="str">
        <x:v>Defines smallest-balance-first and highest-interest-rate-first debt reduction approaches.</x:v>
      </x:c>
    </x:row>
    <x:row r="14">
      <x:c r="A14" s="26" t="str">
        <x:v>Budget Beyond calculator</x:v>
      </x:c>
      <x:c r="B14" s="40" t="str">
        <x:v>https://budgetbeyond.com/debt-snowball-calculator/</x:v>
      </x:c>
      <x:c r="C14" s="29" t="str">
        <x:v>Use the interactive calculator when you want to compare both strategies immediately.</x:v>
      </x:c>
    </x:row>
    <x:row r="15">
      <x:c r="A15" s="26" t="str">
        <x:v>Budget Beyond comparison guide</x:v>
      </x:c>
      <x:c r="B15" s="40" t="str">
        <x:v>https://budgetbeyond.com/debt-snowball-vs-avalanche/</x:v>
      </x:c>
      <x:c r="C15" s="29" t="str">
        <x:v>Explains the trade-off between first-win timing and modeled interest.</x:v>
      </x:c>
    </x:row>
    <x:row r="16">
      <x:c r="A16" s="26" t="str">
        <x:v>Budget Beyond methodology</x:v>
      </x:c>
      <x:c r="B16" s="40" t="str">
        <x:v>https://budgetbeyond.com/methodology/</x:v>
      </x:c>
      <x:c r="C16" s="29" t="str">
        <x:v>Site-wide methodology and educational-use framing.</x:v>
      </x:c>
    </x:row>
    <x:row r="18">
      <x:c r="A18" s="125" t="str">
        <x:v>Educational use only. Budget Beyond does not provide personalized financial, legal, tax or investment advice. Confirm required payments and payoff amounts with each creditor.</x:v>
      </x:c>
      <x:c r="B18" s="125"/>
      <x:c r="C18" s="125"/>
      <x:c r="D18" s="125"/>
      <x:c r="E18" s="125"/>
      <x:c r="F18" s="125"/>
    </x:row>
    <x:row r="19">
      <x:c r="A19" s="125"/>
      <x:c r="B19" s="125"/>
      <x:c r="C19" s="125"/>
      <x:c r="D19" s="125"/>
      <x:c r="E19" s="125"/>
      <x:c r="F19" s="125"/>
    </x:row>
    <x:row r="20">
      <x:c r="A20" s="125"/>
      <x:c r="B20" s="125"/>
      <x:c r="C20" s="125"/>
      <x:c r="D20" s="125"/>
      <x:c r="E20" s="125"/>
      <x:c r="F20" s="125"/>
    </x:row>
  </x:sheetData>
  <x:mergeCells>
    <x:mergeCell ref="A1:F1"/>
    <x:mergeCell ref="A18:F20"/>
  </x:mergeCells>
  <x:pageMargins left="0.7" right="0.7" top="0.75" bottom="0.75" header="0.3" footer="0.3"/>
</x:worksheet>
</file>